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UNA\Downloads\"/>
    </mc:Choice>
  </mc:AlternateContent>
  <xr:revisionPtr revIDLastSave="0" documentId="13_ncr:20001_{973F13A6-866B-4101-BFC1-C4A6502BEFD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os procesados 2017" sheetId="1" r:id="rId1"/>
    <sheet name="Datos procesados 2024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</sheets>
  <calcPr calcId="191029"/>
  <pivotCaches>
    <pivotCache cacheId="7" r:id="rId9"/>
    <pivotCache cacheId="11" r:id="rId10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p/DI/ssFcDMBcBps5dAMOco7czyTiFAjDyWCrm9GJdE="/>
    </ext>
  </extLst>
</workbook>
</file>

<file path=xl/calcChain.xml><?xml version="1.0" encoding="utf-8"?>
<calcChain xmlns="http://schemas.openxmlformats.org/spreadsheetml/2006/main">
  <c r="C249" i="4" l="1"/>
  <c r="E8095" i="2"/>
  <c r="E8094" i="2"/>
  <c r="E8093" i="2"/>
  <c r="E8092" i="2"/>
  <c r="E8091" i="2"/>
  <c r="E8090" i="2"/>
  <c r="E8089" i="2"/>
  <c r="E8088" i="2"/>
  <c r="E8087" i="2"/>
  <c r="E8086" i="2"/>
  <c r="E8085" i="2"/>
  <c r="E8084" i="2"/>
  <c r="E8083" i="2"/>
  <c r="E8082" i="2"/>
  <c r="E8081" i="2"/>
  <c r="E8080" i="2"/>
  <c r="E8079" i="2"/>
  <c r="E8078" i="2"/>
  <c r="E8077" i="2"/>
  <c r="E8076" i="2"/>
  <c r="E8075" i="2"/>
  <c r="E8074" i="2"/>
  <c r="E8073" i="2"/>
  <c r="E8072" i="2"/>
  <c r="E8071" i="2"/>
  <c r="E8070" i="2"/>
  <c r="E8069" i="2"/>
  <c r="E8068" i="2"/>
  <c r="E8067" i="2"/>
  <c r="E8066" i="2"/>
  <c r="E8065" i="2"/>
  <c r="E8064" i="2"/>
  <c r="E8063" i="2"/>
  <c r="E8062" i="2"/>
  <c r="E8061" i="2"/>
  <c r="E8060" i="2"/>
  <c r="E8059" i="2"/>
  <c r="E8058" i="2"/>
  <c r="E8057" i="2"/>
  <c r="E8056" i="2"/>
  <c r="E8055" i="2"/>
  <c r="E8054" i="2"/>
  <c r="E8053" i="2"/>
  <c r="E8052" i="2"/>
  <c r="E8051" i="2"/>
  <c r="E8050" i="2"/>
  <c r="E8049" i="2"/>
  <c r="E8048" i="2"/>
  <c r="E8047" i="2"/>
  <c r="E8046" i="2"/>
  <c r="E8045" i="2"/>
  <c r="E8044" i="2"/>
  <c r="E8043" i="2"/>
  <c r="E8042" i="2"/>
  <c r="E8041" i="2"/>
  <c r="E8040" i="2"/>
  <c r="E8039" i="2"/>
  <c r="E8038" i="2"/>
  <c r="E8037" i="2"/>
  <c r="E8036" i="2"/>
  <c r="E8035" i="2"/>
  <c r="E8034" i="2"/>
  <c r="E8033" i="2"/>
  <c r="E8032" i="2"/>
  <c r="E8031" i="2"/>
  <c r="E8030" i="2"/>
  <c r="E8029" i="2"/>
  <c r="E8028" i="2"/>
  <c r="E8027" i="2"/>
  <c r="E8026" i="2"/>
  <c r="E8025" i="2"/>
  <c r="E8024" i="2"/>
  <c r="E8023" i="2"/>
  <c r="E8022" i="2"/>
  <c r="E8021" i="2"/>
  <c r="E8020" i="2"/>
  <c r="E8019" i="2"/>
  <c r="E8018" i="2"/>
  <c r="E8017" i="2"/>
  <c r="E8016" i="2"/>
  <c r="E8015" i="2"/>
  <c r="E8014" i="2"/>
  <c r="E8013" i="2"/>
  <c r="E8012" i="2"/>
  <c r="E8011" i="2"/>
  <c r="E8010" i="2"/>
  <c r="E8009" i="2"/>
  <c r="E8008" i="2"/>
  <c r="E8007" i="2"/>
  <c r="E8006" i="2"/>
  <c r="E8005" i="2"/>
  <c r="E8004" i="2"/>
  <c r="E8003" i="2"/>
  <c r="E8002" i="2"/>
  <c r="E8001" i="2"/>
  <c r="E8000" i="2"/>
  <c r="E7999" i="2"/>
  <c r="E7998" i="2"/>
  <c r="E7997" i="2"/>
  <c r="E7996" i="2"/>
  <c r="E7995" i="2"/>
  <c r="E7994" i="2"/>
  <c r="E7993" i="2"/>
  <c r="E7992" i="2"/>
  <c r="E7991" i="2"/>
  <c r="E7990" i="2"/>
  <c r="E7989" i="2"/>
  <c r="E7988" i="2"/>
  <c r="E7987" i="2"/>
  <c r="E7986" i="2"/>
  <c r="E7985" i="2"/>
  <c r="E7984" i="2"/>
  <c r="E7983" i="2"/>
  <c r="E7982" i="2"/>
  <c r="E7981" i="2"/>
  <c r="E7980" i="2"/>
  <c r="E7979" i="2"/>
  <c r="E7978" i="2"/>
  <c r="E7977" i="2"/>
  <c r="E7976" i="2"/>
  <c r="E7975" i="2"/>
  <c r="E7974" i="2"/>
  <c r="E7973" i="2"/>
  <c r="E7972" i="2"/>
  <c r="E7971" i="2"/>
  <c r="E7970" i="2"/>
  <c r="E7969" i="2"/>
  <c r="E7968" i="2"/>
  <c r="E7967" i="2"/>
  <c r="E7966" i="2"/>
  <c r="E7965" i="2"/>
  <c r="E7964" i="2"/>
  <c r="E7963" i="2"/>
  <c r="E7962" i="2"/>
  <c r="E7961" i="2"/>
  <c r="E7960" i="2"/>
  <c r="E7959" i="2"/>
  <c r="E7958" i="2"/>
  <c r="E7957" i="2"/>
  <c r="E7956" i="2"/>
  <c r="E7955" i="2"/>
  <c r="E7954" i="2"/>
  <c r="E7953" i="2"/>
  <c r="E7952" i="2"/>
  <c r="E7951" i="2"/>
  <c r="E7950" i="2"/>
  <c r="E7949" i="2"/>
  <c r="E7948" i="2"/>
  <c r="E7947" i="2"/>
  <c r="E7946" i="2"/>
  <c r="E7945" i="2"/>
  <c r="E7944" i="2"/>
  <c r="E7943" i="2"/>
  <c r="E7942" i="2"/>
  <c r="E7941" i="2"/>
  <c r="E7940" i="2"/>
  <c r="E7939" i="2"/>
  <c r="E7938" i="2"/>
  <c r="E7937" i="2"/>
  <c r="E7936" i="2"/>
  <c r="E7935" i="2"/>
  <c r="E7934" i="2"/>
  <c r="E7933" i="2"/>
  <c r="E7932" i="2"/>
  <c r="E7931" i="2"/>
  <c r="E7930" i="2"/>
  <c r="E7929" i="2"/>
  <c r="E7928" i="2"/>
  <c r="E7927" i="2"/>
  <c r="E7926" i="2"/>
  <c r="E7925" i="2"/>
  <c r="E7924" i="2"/>
  <c r="E7923" i="2"/>
  <c r="E7922" i="2"/>
  <c r="E7921" i="2"/>
  <c r="E7920" i="2"/>
  <c r="E7919" i="2"/>
  <c r="E7918" i="2"/>
  <c r="E7917" i="2"/>
  <c r="E7916" i="2"/>
  <c r="E7915" i="2"/>
  <c r="E7914" i="2"/>
  <c r="E7913" i="2"/>
  <c r="E7912" i="2"/>
  <c r="E7911" i="2"/>
  <c r="E7910" i="2"/>
  <c r="E7909" i="2"/>
  <c r="E7908" i="2"/>
  <c r="E7907" i="2"/>
  <c r="E7906" i="2"/>
  <c r="E7905" i="2"/>
  <c r="E7904" i="2"/>
  <c r="E7903" i="2"/>
  <c r="E7902" i="2"/>
  <c r="E7901" i="2"/>
  <c r="E7900" i="2"/>
  <c r="E7899" i="2"/>
  <c r="E7898" i="2"/>
  <c r="E7897" i="2"/>
  <c r="E7896" i="2"/>
  <c r="E7895" i="2"/>
  <c r="E7894" i="2"/>
  <c r="E7893" i="2"/>
  <c r="E7892" i="2"/>
  <c r="E7891" i="2"/>
  <c r="E7890" i="2"/>
  <c r="E7889" i="2"/>
  <c r="E7888" i="2"/>
  <c r="E7887" i="2"/>
  <c r="E7886" i="2"/>
  <c r="E7885" i="2"/>
  <c r="E7884" i="2"/>
  <c r="E7883" i="2"/>
  <c r="E7882" i="2"/>
  <c r="E7881" i="2"/>
  <c r="E7880" i="2"/>
  <c r="E7879" i="2"/>
  <c r="E7878" i="2"/>
  <c r="E7877" i="2"/>
  <c r="E7876" i="2"/>
  <c r="E7875" i="2"/>
  <c r="E7874" i="2"/>
  <c r="E7873" i="2"/>
  <c r="E7872" i="2"/>
  <c r="E7871" i="2"/>
  <c r="E7870" i="2"/>
  <c r="E7869" i="2"/>
  <c r="E7868" i="2"/>
  <c r="E7867" i="2"/>
  <c r="E7866" i="2"/>
  <c r="E7865" i="2"/>
  <c r="E7864" i="2"/>
  <c r="E7863" i="2"/>
  <c r="E7862" i="2"/>
  <c r="E7861" i="2"/>
  <c r="E7860" i="2"/>
  <c r="E7859" i="2"/>
  <c r="E7858" i="2"/>
  <c r="E7857" i="2"/>
  <c r="E7856" i="2"/>
  <c r="E7855" i="2"/>
  <c r="E7854" i="2"/>
  <c r="E7853" i="2"/>
  <c r="E7852" i="2"/>
  <c r="E7851" i="2"/>
  <c r="E7850" i="2"/>
  <c r="E7849" i="2"/>
  <c r="E7848" i="2"/>
  <c r="E7847" i="2"/>
  <c r="E7846" i="2"/>
  <c r="E7845" i="2"/>
  <c r="E7844" i="2"/>
  <c r="E7843" i="2"/>
  <c r="E7842" i="2"/>
  <c r="E7841" i="2"/>
  <c r="E7840" i="2"/>
  <c r="E7839" i="2"/>
  <c r="E7838" i="2"/>
  <c r="E7837" i="2"/>
  <c r="E7836" i="2"/>
  <c r="E7835" i="2"/>
  <c r="E7834" i="2"/>
  <c r="E7833" i="2"/>
  <c r="E7832" i="2"/>
  <c r="E7831" i="2"/>
  <c r="E7830" i="2"/>
  <c r="E7829" i="2"/>
  <c r="E7828" i="2"/>
  <c r="E7827" i="2"/>
  <c r="E7826" i="2"/>
  <c r="E7825" i="2"/>
  <c r="E7824" i="2"/>
  <c r="E7823" i="2"/>
  <c r="E7822" i="2"/>
  <c r="E7821" i="2"/>
  <c r="E7820" i="2"/>
  <c r="E7819" i="2"/>
  <c r="E7818" i="2"/>
  <c r="E7817" i="2"/>
  <c r="E7816" i="2"/>
  <c r="E7815" i="2"/>
  <c r="E7814" i="2"/>
  <c r="E7813" i="2"/>
  <c r="E7812" i="2"/>
  <c r="E7811" i="2"/>
  <c r="E7810" i="2"/>
  <c r="E7809" i="2"/>
  <c r="E7808" i="2"/>
  <c r="E7807" i="2"/>
  <c r="E7806" i="2"/>
  <c r="E7805" i="2"/>
  <c r="E7804" i="2"/>
  <c r="E7803" i="2"/>
  <c r="E7802" i="2"/>
  <c r="E7801" i="2"/>
  <c r="E7800" i="2"/>
  <c r="E7799" i="2"/>
  <c r="E7798" i="2"/>
  <c r="E7797" i="2"/>
  <c r="E7796" i="2"/>
  <c r="E7795" i="2"/>
  <c r="E7794" i="2"/>
  <c r="E7793" i="2"/>
  <c r="E7792" i="2"/>
  <c r="E7791" i="2"/>
  <c r="E7790" i="2"/>
  <c r="E7789" i="2"/>
  <c r="E7788" i="2"/>
  <c r="E7787" i="2"/>
  <c r="E7786" i="2"/>
  <c r="E7785" i="2"/>
  <c r="E7784" i="2"/>
  <c r="E7783" i="2"/>
  <c r="E7782" i="2"/>
  <c r="E7781" i="2"/>
  <c r="E7780" i="2"/>
  <c r="E7779" i="2"/>
  <c r="E7778" i="2"/>
  <c r="E7777" i="2"/>
  <c r="E7776" i="2"/>
  <c r="E7775" i="2"/>
  <c r="E7774" i="2"/>
  <c r="E7773" i="2"/>
  <c r="E7772" i="2"/>
  <c r="E7771" i="2"/>
  <c r="E7770" i="2"/>
  <c r="E7769" i="2"/>
  <c r="E7768" i="2"/>
  <c r="E7767" i="2"/>
  <c r="E7766" i="2"/>
  <c r="E7765" i="2"/>
  <c r="E7764" i="2"/>
  <c r="E7763" i="2"/>
  <c r="E7762" i="2"/>
  <c r="E7761" i="2"/>
  <c r="E7760" i="2"/>
  <c r="E7759" i="2"/>
  <c r="E7758" i="2"/>
  <c r="E7757" i="2"/>
  <c r="E7756" i="2"/>
  <c r="E7755" i="2"/>
  <c r="E7754" i="2"/>
  <c r="E7753" i="2"/>
  <c r="E7752" i="2"/>
  <c r="E7751" i="2"/>
  <c r="E7750" i="2"/>
  <c r="E7749" i="2"/>
  <c r="E7748" i="2"/>
  <c r="E7747" i="2"/>
  <c r="E7746" i="2"/>
  <c r="E7745" i="2"/>
  <c r="E7744" i="2"/>
  <c r="E7743" i="2"/>
  <c r="E7742" i="2"/>
  <c r="E7741" i="2"/>
  <c r="E7740" i="2"/>
  <c r="E7739" i="2"/>
  <c r="E7738" i="2"/>
  <c r="E7737" i="2"/>
  <c r="E7736" i="2"/>
  <c r="E7735" i="2"/>
  <c r="E7734" i="2"/>
  <c r="E7733" i="2"/>
  <c r="E7732" i="2"/>
  <c r="E7731" i="2"/>
  <c r="E7730" i="2"/>
  <c r="E7729" i="2"/>
  <c r="E7728" i="2"/>
  <c r="E7727" i="2"/>
  <c r="E7726" i="2"/>
  <c r="E7725" i="2"/>
  <c r="E7724" i="2"/>
  <c r="E7723" i="2"/>
  <c r="E7722" i="2"/>
  <c r="E7721" i="2"/>
  <c r="E7720" i="2"/>
  <c r="E7719" i="2"/>
  <c r="E7718" i="2"/>
  <c r="E7717" i="2"/>
  <c r="E7716" i="2"/>
  <c r="E7715" i="2"/>
  <c r="E7714" i="2"/>
  <c r="E7713" i="2"/>
  <c r="E7712" i="2"/>
  <c r="E7711" i="2"/>
  <c r="E7710" i="2"/>
  <c r="E7709" i="2"/>
  <c r="E7708" i="2"/>
  <c r="E7707" i="2"/>
  <c r="E7706" i="2"/>
  <c r="E7705" i="2"/>
  <c r="E7704" i="2"/>
  <c r="E7703" i="2"/>
  <c r="E7702" i="2"/>
  <c r="E7701" i="2"/>
  <c r="E7700" i="2"/>
  <c r="E7699" i="2"/>
  <c r="E7698" i="2"/>
  <c r="E7697" i="2"/>
  <c r="E7696" i="2"/>
  <c r="E7695" i="2"/>
  <c r="E7694" i="2"/>
  <c r="E7693" i="2"/>
  <c r="E7692" i="2"/>
  <c r="E7691" i="2"/>
  <c r="E7690" i="2"/>
  <c r="E7689" i="2"/>
  <c r="E7688" i="2"/>
  <c r="E7687" i="2"/>
  <c r="E7686" i="2"/>
  <c r="E7685" i="2"/>
  <c r="E7684" i="2"/>
  <c r="E7683" i="2"/>
  <c r="E7682" i="2"/>
  <c r="E7681" i="2"/>
  <c r="E7680" i="2"/>
  <c r="E7679" i="2"/>
  <c r="E7678" i="2"/>
  <c r="E7677" i="2"/>
  <c r="E7676" i="2"/>
  <c r="E7675" i="2"/>
  <c r="E7674" i="2"/>
  <c r="E7673" i="2"/>
  <c r="E7672" i="2"/>
  <c r="E7671" i="2"/>
  <c r="E7670" i="2"/>
  <c r="E7669" i="2"/>
  <c r="E7668" i="2"/>
  <c r="E7667" i="2"/>
  <c r="E7666" i="2"/>
  <c r="E7665" i="2"/>
  <c r="E7664" i="2"/>
  <c r="E7663" i="2"/>
  <c r="E7662" i="2"/>
  <c r="E7661" i="2"/>
  <c r="E7660" i="2"/>
  <c r="E7659" i="2"/>
  <c r="E7658" i="2"/>
  <c r="E7657" i="2"/>
  <c r="E7656" i="2"/>
  <c r="E7655" i="2"/>
  <c r="E7654" i="2"/>
  <c r="E7653" i="2"/>
  <c r="E7652" i="2"/>
  <c r="E7651" i="2"/>
  <c r="E7650" i="2"/>
  <c r="E7649" i="2"/>
  <c r="E7648" i="2"/>
  <c r="E7647" i="2"/>
  <c r="E7646" i="2"/>
  <c r="E7645" i="2"/>
  <c r="E7644" i="2"/>
  <c r="E7643" i="2"/>
  <c r="E7642" i="2"/>
  <c r="E7641" i="2"/>
  <c r="E7640" i="2"/>
  <c r="E7639" i="2"/>
  <c r="E7638" i="2"/>
  <c r="E7637" i="2"/>
  <c r="E7636" i="2"/>
  <c r="E7635" i="2"/>
  <c r="E7634" i="2"/>
  <c r="E7633" i="2"/>
  <c r="E7632" i="2"/>
  <c r="E7631" i="2"/>
  <c r="E7630" i="2"/>
  <c r="E7629" i="2"/>
  <c r="E7628" i="2"/>
  <c r="E7627" i="2"/>
  <c r="E7626" i="2"/>
  <c r="E7625" i="2"/>
  <c r="E7624" i="2"/>
  <c r="E7623" i="2"/>
  <c r="E7622" i="2"/>
  <c r="E7621" i="2"/>
  <c r="E7620" i="2"/>
  <c r="E7619" i="2"/>
  <c r="E7618" i="2"/>
  <c r="E7617" i="2"/>
  <c r="E7616" i="2"/>
  <c r="E7615" i="2"/>
  <c r="E7614" i="2"/>
  <c r="E7613" i="2"/>
  <c r="E7612" i="2"/>
  <c r="E7611" i="2"/>
  <c r="E7610" i="2"/>
  <c r="E7609" i="2"/>
  <c r="E7608" i="2"/>
  <c r="E7607" i="2"/>
  <c r="E7606" i="2"/>
  <c r="E7605" i="2"/>
  <c r="E7604" i="2"/>
  <c r="E7603" i="2"/>
  <c r="E7602" i="2"/>
  <c r="E7601" i="2"/>
  <c r="E7600" i="2"/>
  <c r="E7599" i="2"/>
  <c r="E7598" i="2"/>
  <c r="E7597" i="2"/>
  <c r="E7596" i="2"/>
  <c r="E7595" i="2"/>
  <c r="E7594" i="2"/>
  <c r="E7593" i="2"/>
  <c r="E7592" i="2"/>
  <c r="E7591" i="2"/>
  <c r="E7590" i="2"/>
  <c r="E7589" i="2"/>
  <c r="E7588" i="2"/>
  <c r="E7587" i="2"/>
  <c r="E7586" i="2"/>
  <c r="E7585" i="2"/>
  <c r="E7584" i="2"/>
  <c r="E7583" i="2"/>
  <c r="E7582" i="2"/>
  <c r="E7581" i="2"/>
  <c r="E7580" i="2"/>
  <c r="E7579" i="2"/>
  <c r="E7578" i="2"/>
  <c r="E7577" i="2"/>
  <c r="E7576" i="2"/>
  <c r="E7575" i="2"/>
  <c r="E7574" i="2"/>
  <c r="E7573" i="2"/>
  <c r="E7572" i="2"/>
  <c r="E7571" i="2"/>
  <c r="E7570" i="2"/>
  <c r="E7569" i="2"/>
  <c r="E7568" i="2"/>
  <c r="E7567" i="2"/>
  <c r="E7566" i="2"/>
  <c r="E7565" i="2"/>
  <c r="E7564" i="2"/>
  <c r="E7563" i="2"/>
  <c r="E7562" i="2"/>
  <c r="E7561" i="2"/>
  <c r="E7560" i="2"/>
  <c r="E7559" i="2"/>
  <c r="E7558" i="2"/>
  <c r="E7557" i="2"/>
  <c r="E7556" i="2"/>
  <c r="E7555" i="2"/>
  <c r="E7554" i="2"/>
  <c r="E7553" i="2"/>
  <c r="E7552" i="2"/>
  <c r="E7551" i="2"/>
  <c r="E7550" i="2"/>
  <c r="E7549" i="2"/>
  <c r="E7548" i="2"/>
  <c r="E7547" i="2"/>
  <c r="E7546" i="2"/>
  <c r="E7545" i="2"/>
  <c r="E7544" i="2"/>
  <c r="E7543" i="2"/>
  <c r="E7542" i="2"/>
  <c r="E7541" i="2"/>
  <c r="E7540" i="2"/>
  <c r="E7539" i="2"/>
  <c r="E7538" i="2"/>
  <c r="E7537" i="2"/>
  <c r="E7536" i="2"/>
  <c r="E7535" i="2"/>
  <c r="E7534" i="2"/>
  <c r="E7533" i="2"/>
  <c r="E7532" i="2"/>
  <c r="E7531" i="2"/>
  <c r="E7530" i="2"/>
  <c r="E7529" i="2"/>
  <c r="E7528" i="2"/>
  <c r="E7527" i="2"/>
  <c r="E7526" i="2"/>
  <c r="E7525" i="2"/>
  <c r="E7524" i="2"/>
  <c r="E7523" i="2"/>
  <c r="E7522" i="2"/>
  <c r="E7521" i="2"/>
  <c r="E7520" i="2"/>
  <c r="E7519" i="2"/>
  <c r="E7518" i="2"/>
  <c r="E7517" i="2"/>
  <c r="E7516" i="2"/>
  <c r="E7515" i="2"/>
  <c r="E7514" i="2"/>
  <c r="E7513" i="2"/>
  <c r="E7512" i="2"/>
  <c r="E7511" i="2"/>
  <c r="E7510" i="2"/>
  <c r="E7509" i="2"/>
  <c r="E7508" i="2"/>
  <c r="E7507" i="2"/>
  <c r="E7506" i="2"/>
  <c r="E7505" i="2"/>
  <c r="E7504" i="2"/>
  <c r="E7503" i="2"/>
  <c r="E7502" i="2"/>
  <c r="E7501" i="2"/>
  <c r="E7500" i="2"/>
  <c r="E7499" i="2"/>
  <c r="E7498" i="2"/>
  <c r="E7497" i="2"/>
  <c r="E7496" i="2"/>
  <c r="E7495" i="2"/>
  <c r="E7494" i="2"/>
  <c r="E7493" i="2"/>
  <c r="E7492" i="2"/>
  <c r="E7491" i="2"/>
  <c r="E7490" i="2"/>
  <c r="E7489" i="2"/>
  <c r="E7488" i="2"/>
  <c r="E7487" i="2"/>
  <c r="E7486" i="2"/>
  <c r="E7485" i="2"/>
  <c r="E7484" i="2"/>
  <c r="E7483" i="2"/>
  <c r="E7482" i="2"/>
  <c r="E7481" i="2"/>
  <c r="E7480" i="2"/>
  <c r="E7479" i="2"/>
  <c r="E7478" i="2"/>
  <c r="E7477" i="2"/>
  <c r="E7476" i="2"/>
  <c r="E7475" i="2"/>
  <c r="E7474" i="2"/>
  <c r="E7473" i="2"/>
  <c r="E7472" i="2"/>
  <c r="E7471" i="2"/>
  <c r="E7470" i="2"/>
  <c r="E7469" i="2"/>
  <c r="E7468" i="2"/>
  <c r="E7467" i="2"/>
  <c r="E7466" i="2"/>
  <c r="E7465" i="2"/>
  <c r="E7464" i="2"/>
  <c r="E7463" i="2"/>
  <c r="E7462" i="2"/>
  <c r="E7461" i="2"/>
  <c r="E7460" i="2"/>
  <c r="E7459" i="2"/>
  <c r="E7458" i="2"/>
  <c r="E7457" i="2"/>
  <c r="E7456" i="2"/>
  <c r="E7455" i="2"/>
  <c r="E7454" i="2"/>
  <c r="E7453" i="2"/>
  <c r="E7452" i="2"/>
  <c r="E7451" i="2"/>
  <c r="E7450" i="2"/>
  <c r="E7449" i="2"/>
  <c r="E7448" i="2"/>
  <c r="E7447" i="2"/>
  <c r="E7446" i="2"/>
  <c r="E7445" i="2"/>
  <c r="E7444" i="2"/>
  <c r="E7443" i="2"/>
  <c r="E7442" i="2"/>
  <c r="E7441" i="2"/>
  <c r="E7440" i="2"/>
  <c r="E7439" i="2"/>
  <c r="E7438" i="2"/>
  <c r="E7437" i="2"/>
  <c r="E7436" i="2"/>
  <c r="E7435" i="2"/>
  <c r="E7434" i="2"/>
  <c r="E7433" i="2"/>
  <c r="E7432" i="2"/>
  <c r="E7431" i="2"/>
  <c r="E7430" i="2"/>
  <c r="E7429" i="2"/>
  <c r="E7428" i="2"/>
  <c r="E7427" i="2"/>
  <c r="E7426" i="2"/>
  <c r="E7425" i="2"/>
  <c r="E7424" i="2"/>
  <c r="E7423" i="2"/>
  <c r="E7422" i="2"/>
  <c r="E7421" i="2"/>
  <c r="E7420" i="2"/>
  <c r="E7419" i="2"/>
  <c r="E7418" i="2"/>
  <c r="E7417" i="2"/>
  <c r="E7416" i="2"/>
  <c r="E7415" i="2"/>
  <c r="E7414" i="2"/>
  <c r="E7413" i="2"/>
  <c r="E7412" i="2"/>
  <c r="E7411" i="2"/>
  <c r="E7410" i="2"/>
  <c r="E7409" i="2"/>
  <c r="E7408" i="2"/>
  <c r="E7407" i="2"/>
  <c r="E7406" i="2"/>
  <c r="E7405" i="2"/>
  <c r="E7404" i="2"/>
  <c r="E7403" i="2"/>
  <c r="E7402" i="2"/>
  <c r="E7401" i="2"/>
  <c r="E7400" i="2"/>
  <c r="E7399" i="2"/>
  <c r="E7398" i="2"/>
  <c r="E7397" i="2"/>
  <c r="E7396" i="2"/>
  <c r="E7395" i="2"/>
  <c r="E7394" i="2"/>
  <c r="E7393" i="2"/>
  <c r="E7392" i="2"/>
  <c r="E7391" i="2"/>
  <c r="E7390" i="2"/>
  <c r="E7389" i="2"/>
  <c r="E7388" i="2"/>
  <c r="E7387" i="2"/>
  <c r="E7386" i="2"/>
  <c r="E7385" i="2"/>
  <c r="E7384" i="2"/>
  <c r="E7383" i="2"/>
  <c r="E7382" i="2"/>
  <c r="E7381" i="2"/>
  <c r="E7380" i="2"/>
  <c r="E7379" i="2"/>
  <c r="E7378" i="2"/>
  <c r="E7377" i="2"/>
  <c r="E7376" i="2"/>
  <c r="E7375" i="2"/>
  <c r="E7374" i="2"/>
  <c r="E7373" i="2"/>
  <c r="E7372" i="2"/>
  <c r="E7371" i="2"/>
  <c r="E7370" i="2"/>
  <c r="E7369" i="2"/>
  <c r="E7368" i="2"/>
  <c r="E7367" i="2"/>
  <c r="E7366" i="2"/>
  <c r="E7365" i="2"/>
  <c r="E7364" i="2"/>
  <c r="E7363" i="2"/>
  <c r="E7362" i="2"/>
  <c r="E7361" i="2"/>
  <c r="E7360" i="2"/>
  <c r="E7359" i="2"/>
  <c r="E7358" i="2"/>
  <c r="E7357" i="2"/>
  <c r="E7356" i="2"/>
  <c r="E7355" i="2"/>
  <c r="E7354" i="2"/>
  <c r="E7353" i="2"/>
  <c r="E7352" i="2"/>
  <c r="E7351" i="2"/>
  <c r="E7350" i="2"/>
  <c r="E7349" i="2"/>
  <c r="E7348" i="2"/>
  <c r="E7347" i="2"/>
  <c r="E7346" i="2"/>
  <c r="E7345" i="2"/>
  <c r="E7344" i="2"/>
  <c r="E7343" i="2"/>
  <c r="E7342" i="2"/>
  <c r="E7341" i="2"/>
  <c r="E7340" i="2"/>
  <c r="E7339" i="2"/>
  <c r="E7338" i="2"/>
  <c r="E7337" i="2"/>
  <c r="E7336" i="2"/>
  <c r="E7335" i="2"/>
  <c r="E7334" i="2"/>
  <c r="E7333" i="2"/>
  <c r="E7332" i="2"/>
  <c r="E7331" i="2"/>
  <c r="E7330" i="2"/>
  <c r="E7329" i="2"/>
  <c r="E7328" i="2"/>
  <c r="E7327" i="2"/>
  <c r="E7326" i="2"/>
  <c r="E7325" i="2"/>
  <c r="E7324" i="2"/>
  <c r="E7323" i="2"/>
  <c r="E7322" i="2"/>
  <c r="E7321" i="2"/>
  <c r="E7320" i="2"/>
  <c r="E7319" i="2"/>
  <c r="E7318" i="2"/>
  <c r="E7317" i="2"/>
  <c r="E7316" i="2"/>
  <c r="E7315" i="2"/>
  <c r="E7314" i="2"/>
  <c r="E7313" i="2"/>
  <c r="E7312" i="2"/>
  <c r="E7311" i="2"/>
  <c r="E7310" i="2"/>
  <c r="E7309" i="2"/>
  <c r="E7308" i="2"/>
  <c r="E7307" i="2"/>
  <c r="E7306" i="2"/>
  <c r="E7305" i="2"/>
  <c r="E7304" i="2"/>
  <c r="E7303" i="2"/>
  <c r="E7302" i="2"/>
  <c r="E7301" i="2"/>
  <c r="E7300" i="2"/>
  <c r="E7299" i="2"/>
  <c r="E7298" i="2"/>
  <c r="E7297" i="2"/>
  <c r="E7296" i="2"/>
  <c r="E7295" i="2"/>
  <c r="E7294" i="2"/>
  <c r="E7293" i="2"/>
  <c r="E7292" i="2"/>
  <c r="E7291" i="2"/>
  <c r="E7290" i="2"/>
  <c r="E7289" i="2"/>
  <c r="E7288" i="2"/>
  <c r="E7287" i="2"/>
  <c r="E7286" i="2"/>
  <c r="E7285" i="2"/>
  <c r="E7284" i="2"/>
  <c r="E7283" i="2"/>
  <c r="E7282" i="2"/>
  <c r="E7281" i="2"/>
  <c r="E7280" i="2"/>
  <c r="E7279" i="2"/>
  <c r="E7278" i="2"/>
  <c r="E7277" i="2"/>
  <c r="E7276" i="2"/>
  <c r="E7275" i="2"/>
  <c r="E7274" i="2"/>
  <c r="E7273" i="2"/>
  <c r="E7272" i="2"/>
  <c r="E7271" i="2"/>
  <c r="E7270" i="2"/>
  <c r="E7269" i="2"/>
  <c r="E7268" i="2"/>
  <c r="E7267" i="2"/>
  <c r="E7266" i="2"/>
  <c r="E7265" i="2"/>
  <c r="E7264" i="2"/>
  <c r="E7263" i="2"/>
  <c r="E7262" i="2"/>
  <c r="E7261" i="2"/>
  <c r="E7260" i="2"/>
  <c r="E7259" i="2"/>
  <c r="E7258" i="2"/>
  <c r="E7257" i="2"/>
  <c r="E7256" i="2"/>
  <c r="E7255" i="2"/>
  <c r="E7254" i="2"/>
  <c r="E7253" i="2"/>
  <c r="E7252" i="2"/>
  <c r="E7251" i="2"/>
  <c r="E7250" i="2"/>
  <c r="E7249" i="2"/>
  <c r="E7248" i="2"/>
  <c r="E7247" i="2"/>
  <c r="E7246" i="2"/>
  <c r="E7245" i="2"/>
  <c r="E7244" i="2"/>
  <c r="E7243" i="2"/>
  <c r="E7242" i="2"/>
  <c r="E7241" i="2"/>
  <c r="E7240" i="2"/>
  <c r="E7239" i="2"/>
  <c r="E7238" i="2"/>
  <c r="E7237" i="2"/>
  <c r="E7236" i="2"/>
  <c r="E7235" i="2"/>
  <c r="E7234" i="2"/>
  <c r="E7233" i="2"/>
  <c r="E7232" i="2"/>
  <c r="E7231" i="2"/>
  <c r="E7230" i="2"/>
  <c r="E7229" i="2"/>
  <c r="E7228" i="2"/>
  <c r="E7227" i="2"/>
  <c r="E7226" i="2"/>
  <c r="E7225" i="2"/>
  <c r="E7224" i="2"/>
  <c r="E7223" i="2"/>
  <c r="E7222" i="2"/>
  <c r="E7221" i="2"/>
  <c r="E7220" i="2"/>
  <c r="E7219" i="2"/>
  <c r="E7218" i="2"/>
  <c r="E7217" i="2"/>
  <c r="E7216" i="2"/>
  <c r="E7215" i="2"/>
  <c r="E7214" i="2"/>
  <c r="E7213" i="2"/>
  <c r="E7212" i="2"/>
  <c r="E7211" i="2"/>
  <c r="E7210" i="2"/>
  <c r="E7209" i="2"/>
  <c r="E7208" i="2"/>
  <c r="E7207" i="2"/>
  <c r="E7206" i="2"/>
  <c r="E7205" i="2"/>
  <c r="E7204" i="2"/>
  <c r="E7203" i="2"/>
  <c r="E7202" i="2"/>
  <c r="E7201" i="2"/>
  <c r="E7200" i="2"/>
  <c r="E7199" i="2"/>
  <c r="E7198" i="2"/>
  <c r="E7197" i="2"/>
  <c r="E7196" i="2"/>
  <c r="E7195" i="2"/>
  <c r="E7194" i="2"/>
  <c r="E7193" i="2"/>
  <c r="E7192" i="2"/>
  <c r="E7191" i="2"/>
  <c r="E7190" i="2"/>
  <c r="E7189" i="2"/>
  <c r="E7188" i="2"/>
  <c r="E7187" i="2"/>
  <c r="E7186" i="2"/>
  <c r="E7185" i="2"/>
  <c r="E7184" i="2"/>
  <c r="E7183" i="2"/>
  <c r="E7182" i="2"/>
  <c r="E7181" i="2"/>
  <c r="E7180" i="2"/>
  <c r="E7179" i="2"/>
  <c r="E7178" i="2"/>
  <c r="E7177" i="2"/>
  <c r="E7176" i="2"/>
  <c r="E7175" i="2"/>
  <c r="E7174" i="2"/>
  <c r="E7173" i="2"/>
  <c r="E7172" i="2"/>
  <c r="E7171" i="2"/>
  <c r="E7170" i="2"/>
  <c r="E7169" i="2"/>
  <c r="E7168" i="2"/>
  <c r="E7167" i="2"/>
  <c r="E7166" i="2"/>
  <c r="E7165" i="2"/>
  <c r="E7164" i="2"/>
  <c r="E7163" i="2"/>
  <c r="E7162" i="2"/>
  <c r="E7161" i="2"/>
  <c r="E7160" i="2"/>
  <c r="E7159" i="2"/>
  <c r="E7158" i="2"/>
  <c r="E7157" i="2"/>
  <c r="E7156" i="2"/>
  <c r="E7155" i="2"/>
  <c r="E7154" i="2"/>
  <c r="E7153" i="2"/>
  <c r="E7152" i="2"/>
  <c r="E7151" i="2"/>
  <c r="E7150" i="2"/>
  <c r="E7149" i="2"/>
  <c r="E7148" i="2"/>
  <c r="E7147" i="2"/>
  <c r="E7146" i="2"/>
  <c r="E7145" i="2"/>
  <c r="E7144" i="2"/>
  <c r="E7143" i="2"/>
  <c r="E7142" i="2"/>
  <c r="E7141" i="2"/>
  <c r="E7140" i="2"/>
  <c r="E7139" i="2"/>
  <c r="E7138" i="2"/>
  <c r="E7137" i="2"/>
  <c r="E7136" i="2"/>
  <c r="E7135" i="2"/>
  <c r="E7134" i="2"/>
  <c r="E7133" i="2"/>
  <c r="E7132" i="2"/>
  <c r="E7131" i="2"/>
  <c r="E7130" i="2"/>
  <c r="E7129" i="2"/>
  <c r="E7128" i="2"/>
  <c r="E7127" i="2"/>
  <c r="E7126" i="2"/>
  <c r="E7125" i="2"/>
  <c r="E7124" i="2"/>
  <c r="E7123" i="2"/>
  <c r="E7122" i="2"/>
  <c r="E7121" i="2"/>
  <c r="E7120" i="2"/>
  <c r="E7119" i="2"/>
  <c r="E7118" i="2"/>
  <c r="E7117" i="2"/>
  <c r="E7116" i="2"/>
  <c r="E7115" i="2"/>
  <c r="E7114" i="2"/>
  <c r="E7113" i="2"/>
  <c r="E7112" i="2"/>
  <c r="E7111" i="2"/>
  <c r="E7110" i="2"/>
  <c r="E7109" i="2"/>
  <c r="E7108" i="2"/>
  <c r="E7107" i="2"/>
  <c r="E7106" i="2"/>
  <c r="E7105" i="2"/>
  <c r="E7104" i="2"/>
  <c r="E7103" i="2"/>
  <c r="E7102" i="2"/>
  <c r="E7101" i="2"/>
  <c r="E7100" i="2"/>
  <c r="E7099" i="2"/>
  <c r="E7098" i="2"/>
  <c r="E7097" i="2"/>
  <c r="E7096" i="2"/>
  <c r="E7095" i="2"/>
  <c r="E7094" i="2"/>
  <c r="E7093" i="2"/>
  <c r="E7092" i="2"/>
  <c r="E7091" i="2"/>
  <c r="E7090" i="2"/>
  <c r="E7089" i="2"/>
  <c r="E7088" i="2"/>
  <c r="E7087" i="2"/>
  <c r="E7086" i="2"/>
  <c r="E7085" i="2"/>
  <c r="E7084" i="2"/>
  <c r="E7083" i="2"/>
  <c r="E7082" i="2"/>
  <c r="E7081" i="2"/>
  <c r="E7080" i="2"/>
  <c r="E7079" i="2"/>
  <c r="E7078" i="2"/>
  <c r="E7077" i="2"/>
  <c r="E7076" i="2"/>
  <c r="E7075" i="2"/>
  <c r="E7074" i="2"/>
  <c r="E7073" i="2"/>
  <c r="E7072" i="2"/>
  <c r="E7071" i="2"/>
  <c r="E7070" i="2"/>
  <c r="E7069" i="2"/>
  <c r="E7068" i="2"/>
  <c r="E7067" i="2"/>
  <c r="E7066" i="2"/>
  <c r="E7065" i="2"/>
  <c r="E7064" i="2"/>
  <c r="E7063" i="2"/>
  <c r="E7062" i="2"/>
  <c r="E7061" i="2"/>
  <c r="E7060" i="2"/>
  <c r="E7059" i="2"/>
  <c r="E7058" i="2"/>
  <c r="E7057" i="2"/>
  <c r="E7056" i="2"/>
  <c r="E7055" i="2"/>
  <c r="E7054" i="2"/>
  <c r="E7053" i="2"/>
  <c r="E7052" i="2"/>
  <c r="E7051" i="2"/>
  <c r="E7050" i="2"/>
  <c r="E7049" i="2"/>
  <c r="E7048" i="2"/>
  <c r="E7047" i="2"/>
  <c r="E7046" i="2"/>
  <c r="E7045" i="2"/>
  <c r="E7044" i="2"/>
  <c r="E7043" i="2"/>
  <c r="E7042" i="2"/>
  <c r="E7041" i="2"/>
  <c r="E7040" i="2"/>
  <c r="E7039" i="2"/>
  <c r="E7038" i="2"/>
  <c r="E7037" i="2"/>
  <c r="E7036" i="2"/>
  <c r="E7035" i="2"/>
  <c r="E7034" i="2"/>
  <c r="E7033" i="2"/>
  <c r="E7032" i="2"/>
  <c r="E7031" i="2"/>
  <c r="E7030" i="2"/>
  <c r="E7029" i="2"/>
  <c r="E7028" i="2"/>
  <c r="E7027" i="2"/>
  <c r="E7026" i="2"/>
  <c r="E7025" i="2"/>
  <c r="E7024" i="2"/>
  <c r="E7023" i="2"/>
  <c r="E7022" i="2"/>
  <c r="E7021" i="2"/>
  <c r="E7020" i="2"/>
  <c r="E7019" i="2"/>
  <c r="E7018" i="2"/>
  <c r="E7017" i="2"/>
  <c r="E7016" i="2"/>
  <c r="E7015" i="2"/>
  <c r="E7014" i="2"/>
  <c r="E7013" i="2"/>
  <c r="E7012" i="2"/>
  <c r="E7011" i="2"/>
  <c r="E7010" i="2"/>
  <c r="E7009" i="2"/>
  <c r="E7008" i="2"/>
  <c r="E7007" i="2"/>
  <c r="E7006" i="2"/>
  <c r="E7005" i="2"/>
  <c r="E7004" i="2"/>
  <c r="E7003" i="2"/>
  <c r="E7002" i="2"/>
  <c r="E7001" i="2"/>
  <c r="E7000" i="2"/>
  <c r="E6999" i="2"/>
  <c r="E6998" i="2"/>
  <c r="E6997" i="2"/>
  <c r="E6996" i="2"/>
  <c r="E6995" i="2"/>
  <c r="E6994" i="2"/>
  <c r="E6993" i="2"/>
  <c r="E6992" i="2"/>
  <c r="E6991" i="2"/>
  <c r="E6990" i="2"/>
  <c r="E6989" i="2"/>
  <c r="E6988" i="2"/>
  <c r="E6987" i="2"/>
  <c r="E6986" i="2"/>
  <c r="E6985" i="2"/>
  <c r="E6984" i="2"/>
  <c r="E6983" i="2"/>
  <c r="E6982" i="2"/>
  <c r="E6981" i="2"/>
  <c r="E6980" i="2"/>
  <c r="E6979" i="2"/>
  <c r="E6978" i="2"/>
  <c r="E6977" i="2"/>
  <c r="E6976" i="2"/>
  <c r="E6975" i="2"/>
  <c r="E6974" i="2"/>
  <c r="E6973" i="2"/>
  <c r="E6972" i="2"/>
  <c r="E6971" i="2"/>
  <c r="E6970" i="2"/>
  <c r="E6969" i="2"/>
  <c r="E6968" i="2"/>
  <c r="E6967" i="2"/>
  <c r="E6966" i="2"/>
  <c r="E6965" i="2"/>
  <c r="E6964" i="2"/>
  <c r="E6963" i="2"/>
  <c r="E6962" i="2"/>
  <c r="E6961" i="2"/>
  <c r="E6960" i="2"/>
  <c r="E6959" i="2"/>
  <c r="E6958" i="2"/>
  <c r="E6957" i="2"/>
  <c r="E6956" i="2"/>
  <c r="E6955" i="2"/>
  <c r="E6954" i="2"/>
  <c r="E6953" i="2"/>
  <c r="E6952" i="2"/>
  <c r="E6951" i="2"/>
  <c r="E6950" i="2"/>
  <c r="E6949" i="2"/>
  <c r="E6948" i="2"/>
  <c r="E6947" i="2"/>
  <c r="E6946" i="2"/>
  <c r="E6945" i="2"/>
  <c r="E6944" i="2"/>
  <c r="E6943" i="2"/>
  <c r="E6942" i="2"/>
  <c r="E6941" i="2"/>
  <c r="E6940" i="2"/>
  <c r="E6939" i="2"/>
  <c r="E6938" i="2"/>
  <c r="E6937" i="2"/>
  <c r="E6936" i="2"/>
  <c r="E6935" i="2"/>
  <c r="E6934" i="2"/>
  <c r="E6933" i="2"/>
  <c r="E6932" i="2"/>
  <c r="E6931" i="2"/>
  <c r="E6930" i="2"/>
  <c r="E6929" i="2"/>
  <c r="E6928" i="2"/>
  <c r="E6927" i="2"/>
  <c r="E6926" i="2"/>
  <c r="E6925" i="2"/>
  <c r="E6924" i="2"/>
  <c r="E6923" i="2"/>
  <c r="E6922" i="2"/>
  <c r="E6921" i="2"/>
  <c r="E6920" i="2"/>
  <c r="E6919" i="2"/>
  <c r="E6918" i="2"/>
  <c r="E6917" i="2"/>
  <c r="E6916" i="2"/>
  <c r="E6915" i="2"/>
  <c r="E6914" i="2"/>
  <c r="E6913" i="2"/>
  <c r="E6912" i="2"/>
  <c r="E6911" i="2"/>
  <c r="E6910" i="2"/>
  <c r="E6909" i="2"/>
  <c r="E6908" i="2"/>
  <c r="E6907" i="2"/>
  <c r="E6906" i="2"/>
  <c r="E6905" i="2"/>
  <c r="E6904" i="2"/>
  <c r="E6903" i="2"/>
  <c r="E6902" i="2"/>
  <c r="E6901" i="2"/>
  <c r="E6900" i="2"/>
  <c r="E6899" i="2"/>
  <c r="E6898" i="2"/>
  <c r="E6897" i="2"/>
  <c r="E6896" i="2"/>
  <c r="E6895" i="2"/>
  <c r="E6894" i="2"/>
  <c r="E6893" i="2"/>
  <c r="E6892" i="2"/>
  <c r="E6891" i="2"/>
  <c r="E6890" i="2"/>
  <c r="E6889" i="2"/>
  <c r="E6888" i="2"/>
  <c r="E6887" i="2"/>
  <c r="E6886" i="2"/>
  <c r="E6885" i="2"/>
  <c r="E6884" i="2"/>
  <c r="E6883" i="2"/>
  <c r="E6882" i="2"/>
  <c r="E6881" i="2"/>
  <c r="E6880" i="2"/>
  <c r="E6879" i="2"/>
  <c r="E6878" i="2"/>
  <c r="E6877" i="2"/>
  <c r="E6876" i="2"/>
  <c r="E6875" i="2"/>
  <c r="E6874" i="2"/>
  <c r="E6873" i="2"/>
  <c r="E6872" i="2"/>
  <c r="E6871" i="2"/>
  <c r="E6870" i="2"/>
  <c r="E6869" i="2"/>
  <c r="E6868" i="2"/>
  <c r="E6867" i="2"/>
  <c r="E6866" i="2"/>
  <c r="E6865" i="2"/>
  <c r="E6864" i="2"/>
  <c r="E6863" i="2"/>
  <c r="E6862" i="2"/>
  <c r="E6861" i="2"/>
  <c r="E6860" i="2"/>
  <c r="E6859" i="2"/>
  <c r="E6858" i="2"/>
  <c r="E6857" i="2"/>
  <c r="E6856" i="2"/>
  <c r="E6855" i="2"/>
  <c r="E6854" i="2"/>
  <c r="E6853" i="2"/>
  <c r="E6852" i="2"/>
  <c r="E6851" i="2"/>
  <c r="E6850" i="2"/>
  <c r="E6849" i="2"/>
  <c r="E6848" i="2"/>
  <c r="E6847" i="2"/>
  <c r="E6846" i="2"/>
  <c r="E6845" i="2"/>
  <c r="E6844" i="2"/>
  <c r="E6843" i="2"/>
  <c r="E6842" i="2"/>
  <c r="E6841" i="2"/>
  <c r="E6840" i="2"/>
  <c r="E6839" i="2"/>
  <c r="E6838" i="2"/>
  <c r="E6837" i="2"/>
  <c r="E6836" i="2"/>
  <c r="E6835" i="2"/>
  <c r="E6834" i="2"/>
  <c r="E6833" i="2"/>
  <c r="E6832" i="2"/>
  <c r="E6831" i="2"/>
  <c r="E6830" i="2"/>
  <c r="E6829" i="2"/>
  <c r="E6828" i="2"/>
  <c r="E6827" i="2"/>
  <c r="E6826" i="2"/>
  <c r="E6825" i="2"/>
  <c r="E6824" i="2"/>
  <c r="E6823" i="2"/>
  <c r="E6822" i="2"/>
  <c r="E6821" i="2"/>
  <c r="E6820" i="2"/>
  <c r="E6819" i="2"/>
  <c r="E6818" i="2"/>
  <c r="E6817" i="2"/>
  <c r="E6816" i="2"/>
  <c r="E6815" i="2"/>
  <c r="E6814" i="2"/>
  <c r="E6813" i="2"/>
  <c r="E6812" i="2"/>
  <c r="E6811" i="2"/>
  <c r="E6810" i="2"/>
  <c r="E6809" i="2"/>
  <c r="E6808" i="2"/>
  <c r="E6807" i="2"/>
  <c r="E6806" i="2"/>
  <c r="E6805" i="2"/>
  <c r="E6804" i="2"/>
  <c r="E6803" i="2"/>
  <c r="E6802" i="2"/>
  <c r="E6801" i="2"/>
  <c r="E6800" i="2"/>
  <c r="E6799" i="2"/>
  <c r="E6798" i="2"/>
  <c r="E6797" i="2"/>
  <c r="E6796" i="2"/>
  <c r="E6795" i="2"/>
  <c r="E6794" i="2"/>
  <c r="E6793" i="2"/>
  <c r="E6792" i="2"/>
  <c r="E6791" i="2"/>
  <c r="E6790" i="2"/>
  <c r="E6789" i="2"/>
  <c r="E6788" i="2"/>
  <c r="E6787" i="2"/>
  <c r="E6786" i="2"/>
  <c r="E6785" i="2"/>
  <c r="E6784" i="2"/>
  <c r="E6783" i="2"/>
  <c r="E6782" i="2"/>
  <c r="E6781" i="2"/>
  <c r="E6780" i="2"/>
  <c r="E6779" i="2"/>
  <c r="E6778" i="2"/>
  <c r="E6777" i="2"/>
  <c r="E6776" i="2"/>
  <c r="E6775" i="2"/>
  <c r="E6774" i="2"/>
  <c r="E6773" i="2"/>
  <c r="E6772" i="2"/>
  <c r="E6771" i="2"/>
  <c r="E6770" i="2"/>
  <c r="E6769" i="2"/>
  <c r="E6768" i="2"/>
  <c r="E6767" i="2"/>
  <c r="E6766" i="2"/>
  <c r="E6765" i="2"/>
  <c r="E6764" i="2"/>
  <c r="E6763" i="2"/>
  <c r="E6762" i="2"/>
  <c r="E6761" i="2"/>
  <c r="E6760" i="2"/>
  <c r="E6759" i="2"/>
  <c r="E6758" i="2"/>
  <c r="E6757" i="2"/>
  <c r="E6756" i="2"/>
  <c r="E6755" i="2"/>
  <c r="E6754" i="2"/>
  <c r="E6753" i="2"/>
  <c r="E6752" i="2"/>
  <c r="E6751" i="2"/>
  <c r="E6750" i="2"/>
  <c r="E6749" i="2"/>
  <c r="E6748" i="2"/>
  <c r="E6747" i="2"/>
  <c r="E6746" i="2"/>
  <c r="E6745" i="2"/>
  <c r="E6744" i="2"/>
  <c r="E6743" i="2"/>
  <c r="E6742" i="2"/>
  <c r="E6741" i="2"/>
  <c r="E6740" i="2"/>
  <c r="E6739" i="2"/>
  <c r="E6738" i="2"/>
  <c r="E6737" i="2"/>
  <c r="E6736" i="2"/>
  <c r="E6735" i="2"/>
  <c r="E6734" i="2"/>
  <c r="E6733" i="2"/>
  <c r="E6732" i="2"/>
  <c r="E6731" i="2"/>
  <c r="E6730" i="2"/>
  <c r="E6729" i="2"/>
  <c r="E6728" i="2"/>
  <c r="E6727" i="2"/>
  <c r="E6726" i="2"/>
  <c r="E6725" i="2"/>
  <c r="E6724" i="2"/>
  <c r="E6723" i="2"/>
  <c r="E6722" i="2"/>
  <c r="E6721" i="2"/>
  <c r="E6720" i="2"/>
  <c r="E6719" i="2"/>
  <c r="E6718" i="2"/>
  <c r="E6717" i="2"/>
  <c r="E6716" i="2"/>
  <c r="E6715" i="2"/>
  <c r="E6714" i="2"/>
  <c r="E6713" i="2"/>
  <c r="E6712" i="2"/>
  <c r="E6711" i="2"/>
  <c r="E6710" i="2"/>
  <c r="E6709" i="2"/>
  <c r="E6708" i="2"/>
  <c r="E6707" i="2"/>
  <c r="E6706" i="2"/>
  <c r="E6705" i="2"/>
  <c r="E6704" i="2"/>
  <c r="E6703" i="2"/>
  <c r="E6702" i="2"/>
  <c r="E6701" i="2"/>
  <c r="E6700" i="2"/>
  <c r="E6699" i="2"/>
  <c r="E6698" i="2"/>
  <c r="E6697" i="2"/>
  <c r="E6696" i="2"/>
  <c r="E6695" i="2"/>
  <c r="E6694" i="2"/>
  <c r="E6693" i="2"/>
  <c r="E6692" i="2"/>
  <c r="E6691" i="2"/>
  <c r="E6690" i="2"/>
  <c r="E6689" i="2"/>
  <c r="E6688" i="2"/>
  <c r="E6687" i="2"/>
  <c r="E6686" i="2"/>
  <c r="E6685" i="2"/>
  <c r="E6684" i="2"/>
  <c r="E6683" i="2"/>
  <c r="E6682" i="2"/>
  <c r="E6681" i="2"/>
  <c r="E6680" i="2"/>
  <c r="E6679" i="2"/>
  <c r="E6678" i="2"/>
  <c r="E6677" i="2"/>
  <c r="E6676" i="2"/>
  <c r="E6675" i="2"/>
  <c r="E6674" i="2"/>
  <c r="E6673" i="2"/>
  <c r="E6672" i="2"/>
  <c r="E6671" i="2"/>
  <c r="E6670" i="2"/>
  <c r="E6669" i="2"/>
  <c r="E6668" i="2"/>
  <c r="E6667" i="2"/>
  <c r="E6666" i="2"/>
  <c r="E6665" i="2"/>
  <c r="E6664" i="2"/>
  <c r="E6663" i="2"/>
  <c r="E6662" i="2"/>
  <c r="E6661" i="2"/>
  <c r="E6660" i="2"/>
  <c r="E6659" i="2"/>
  <c r="E6658" i="2"/>
  <c r="E6657" i="2"/>
  <c r="E6656" i="2"/>
  <c r="E6655" i="2"/>
  <c r="E6654" i="2"/>
  <c r="E6653" i="2"/>
  <c r="E6652" i="2"/>
  <c r="E6651" i="2"/>
  <c r="E6650" i="2"/>
  <c r="E6649" i="2"/>
  <c r="E6648" i="2"/>
  <c r="E6647" i="2"/>
  <c r="E6646" i="2"/>
  <c r="E6645" i="2"/>
  <c r="E6644" i="2"/>
  <c r="E6643" i="2"/>
  <c r="E6642" i="2"/>
  <c r="E6641" i="2"/>
  <c r="E6640" i="2"/>
  <c r="E6639" i="2"/>
  <c r="E6638" i="2"/>
  <c r="E6637" i="2"/>
  <c r="E6636" i="2"/>
  <c r="E6635" i="2"/>
  <c r="E6634" i="2"/>
  <c r="E6633" i="2"/>
  <c r="E6632" i="2"/>
  <c r="E6631" i="2"/>
  <c r="E6630" i="2"/>
  <c r="E6629" i="2"/>
  <c r="E6628" i="2"/>
  <c r="E6627" i="2"/>
  <c r="E6626" i="2"/>
  <c r="E6625" i="2"/>
  <c r="E6624" i="2"/>
  <c r="E6623" i="2"/>
  <c r="E6622" i="2"/>
  <c r="E6621" i="2"/>
  <c r="E6620" i="2"/>
  <c r="E6619" i="2"/>
  <c r="E6618" i="2"/>
  <c r="E6617" i="2"/>
  <c r="E6616" i="2"/>
  <c r="E6615" i="2"/>
  <c r="E6614" i="2"/>
  <c r="E6613" i="2"/>
  <c r="E6612" i="2"/>
  <c r="E6611" i="2"/>
  <c r="E6610" i="2"/>
  <c r="E6609" i="2"/>
  <c r="E6608" i="2"/>
  <c r="E6607" i="2"/>
  <c r="E6606" i="2"/>
  <c r="E6605" i="2"/>
  <c r="E6604" i="2"/>
  <c r="E6603" i="2"/>
  <c r="E6602" i="2"/>
  <c r="E6601" i="2"/>
  <c r="E6600" i="2"/>
  <c r="E6599" i="2"/>
  <c r="E6598" i="2"/>
  <c r="E6597" i="2"/>
  <c r="E6596" i="2"/>
  <c r="E6595" i="2"/>
  <c r="E6594" i="2"/>
  <c r="E6593" i="2"/>
  <c r="E6592" i="2"/>
  <c r="E6591" i="2"/>
  <c r="E6590" i="2"/>
  <c r="E6589" i="2"/>
  <c r="E6588" i="2"/>
  <c r="E6587" i="2"/>
  <c r="E6586" i="2"/>
  <c r="E6585" i="2"/>
  <c r="E6584" i="2"/>
  <c r="E6583" i="2"/>
  <c r="E6582" i="2"/>
  <c r="E6581" i="2"/>
  <c r="E6580" i="2"/>
  <c r="E6579" i="2"/>
  <c r="E6578" i="2"/>
  <c r="E6577" i="2"/>
  <c r="E6576" i="2"/>
  <c r="E6575" i="2"/>
  <c r="E6574" i="2"/>
  <c r="E6573" i="2"/>
  <c r="E6572" i="2"/>
  <c r="E6571" i="2"/>
  <c r="E6570" i="2"/>
  <c r="E6569" i="2"/>
  <c r="E6568" i="2"/>
  <c r="E6567" i="2"/>
  <c r="E6566" i="2"/>
  <c r="E6565" i="2"/>
  <c r="E6564" i="2"/>
  <c r="E6563" i="2"/>
  <c r="E6562" i="2"/>
  <c r="E6561" i="2"/>
  <c r="E6560" i="2"/>
  <c r="E6559" i="2"/>
  <c r="E6558" i="2"/>
  <c r="E6557" i="2"/>
  <c r="E6556" i="2"/>
  <c r="E6555" i="2"/>
  <c r="E6554" i="2"/>
  <c r="E6553" i="2"/>
  <c r="E6552" i="2"/>
  <c r="E6551" i="2"/>
  <c r="E6550" i="2"/>
  <c r="E6549" i="2"/>
  <c r="E6548" i="2"/>
  <c r="E6547" i="2"/>
  <c r="E6546" i="2"/>
  <c r="E6545" i="2"/>
  <c r="E6544" i="2"/>
  <c r="E6543" i="2"/>
  <c r="E6542" i="2"/>
  <c r="E6541" i="2"/>
  <c r="E6540" i="2"/>
  <c r="E6539" i="2"/>
  <c r="E6538" i="2"/>
  <c r="E6537" i="2"/>
  <c r="E6536" i="2"/>
  <c r="E6535" i="2"/>
  <c r="E6534" i="2"/>
  <c r="E6533" i="2"/>
  <c r="E6532" i="2"/>
  <c r="E6531" i="2"/>
  <c r="E6530" i="2"/>
  <c r="E6529" i="2"/>
  <c r="E6528" i="2"/>
  <c r="E6527" i="2"/>
  <c r="E6526" i="2"/>
  <c r="E6525" i="2"/>
  <c r="E6524" i="2"/>
  <c r="E6523" i="2"/>
  <c r="E6522" i="2"/>
  <c r="E6521" i="2"/>
  <c r="E6520" i="2"/>
  <c r="E6519" i="2"/>
  <c r="E6518" i="2"/>
  <c r="E6517" i="2"/>
  <c r="E6516" i="2"/>
  <c r="E6515" i="2"/>
  <c r="E6514" i="2"/>
  <c r="E6513" i="2"/>
  <c r="E6512" i="2"/>
  <c r="E6511" i="2"/>
  <c r="E6510" i="2"/>
  <c r="E6509" i="2"/>
  <c r="E6508" i="2"/>
  <c r="E6507" i="2"/>
  <c r="E6506" i="2"/>
  <c r="E6505" i="2"/>
  <c r="E6504" i="2"/>
  <c r="E6503" i="2"/>
  <c r="E6502" i="2"/>
  <c r="E6501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81" i="2"/>
  <c r="E6480" i="2"/>
  <c r="E6479" i="2"/>
  <c r="E6478" i="2"/>
  <c r="E6477" i="2"/>
  <c r="E6476" i="2"/>
  <c r="E6475" i="2"/>
  <c r="E6474" i="2"/>
  <c r="E6473" i="2"/>
  <c r="E6472" i="2"/>
  <c r="E6471" i="2"/>
  <c r="E6470" i="2"/>
  <c r="E6469" i="2"/>
  <c r="E6468" i="2"/>
  <c r="E6467" i="2"/>
  <c r="E6466" i="2"/>
  <c r="E6465" i="2"/>
  <c r="E6464" i="2"/>
  <c r="E6463" i="2"/>
  <c r="E6462" i="2"/>
  <c r="E6461" i="2"/>
  <c r="E6460" i="2"/>
  <c r="E6459" i="2"/>
  <c r="E6458" i="2"/>
  <c r="E6457" i="2"/>
  <c r="E6456" i="2"/>
  <c r="E6455" i="2"/>
  <c r="E6454" i="2"/>
  <c r="E6453" i="2"/>
  <c r="E6452" i="2"/>
  <c r="E6451" i="2"/>
  <c r="E6450" i="2"/>
  <c r="E6449" i="2"/>
  <c r="E6448" i="2"/>
  <c r="E6447" i="2"/>
  <c r="E6446" i="2"/>
  <c r="E6445" i="2"/>
  <c r="E6444" i="2"/>
  <c r="E6443" i="2"/>
  <c r="E6442" i="2"/>
  <c r="E6441" i="2"/>
  <c r="E6440" i="2"/>
  <c r="E6439" i="2"/>
  <c r="E6438" i="2"/>
  <c r="E6437" i="2"/>
  <c r="E6436" i="2"/>
  <c r="E6435" i="2"/>
  <c r="E6434" i="2"/>
  <c r="E6433" i="2"/>
  <c r="E6432" i="2"/>
  <c r="E6431" i="2"/>
  <c r="E6430" i="2"/>
  <c r="E6429" i="2"/>
  <c r="E6428" i="2"/>
  <c r="E6427" i="2"/>
  <c r="E6426" i="2"/>
  <c r="E6425" i="2"/>
  <c r="E6424" i="2"/>
  <c r="E6423" i="2"/>
  <c r="E6422" i="2"/>
  <c r="E6421" i="2"/>
  <c r="E6420" i="2"/>
  <c r="E6419" i="2"/>
  <c r="E6418" i="2"/>
  <c r="E6417" i="2"/>
  <c r="E6416" i="2"/>
  <c r="E6415" i="2"/>
  <c r="E6414" i="2"/>
  <c r="E6413" i="2"/>
  <c r="E6412" i="2"/>
  <c r="E6411" i="2"/>
  <c r="E6410" i="2"/>
  <c r="E6409" i="2"/>
  <c r="E6408" i="2"/>
  <c r="E6407" i="2"/>
  <c r="E6406" i="2"/>
  <c r="E6405" i="2"/>
  <c r="E6404" i="2"/>
  <c r="E6403" i="2"/>
  <c r="E6402" i="2"/>
  <c r="E6401" i="2"/>
  <c r="E6400" i="2"/>
  <c r="E6399" i="2"/>
  <c r="E6398" i="2"/>
  <c r="E6397" i="2"/>
  <c r="E6396" i="2"/>
  <c r="E6395" i="2"/>
  <c r="E6394" i="2"/>
  <c r="E6393" i="2"/>
  <c r="E6392" i="2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6365" i="2"/>
  <c r="E6364" i="2"/>
  <c r="E6363" i="2"/>
  <c r="E6362" i="2"/>
  <c r="E6361" i="2"/>
  <c r="E6360" i="2"/>
  <c r="E6359" i="2"/>
  <c r="E6358" i="2"/>
  <c r="E6357" i="2"/>
  <c r="E6356" i="2"/>
  <c r="E6355" i="2"/>
  <c r="E6354" i="2"/>
  <c r="E6353" i="2"/>
  <c r="E6352" i="2"/>
  <c r="E6351" i="2"/>
  <c r="E6350" i="2"/>
  <c r="E6349" i="2"/>
  <c r="E6348" i="2"/>
  <c r="E6347" i="2"/>
  <c r="E6346" i="2"/>
  <c r="E6345" i="2"/>
  <c r="E6344" i="2"/>
  <c r="E6343" i="2"/>
  <c r="E6342" i="2"/>
  <c r="E6341" i="2"/>
  <c r="E6340" i="2"/>
  <c r="E6339" i="2"/>
  <c r="E6338" i="2"/>
  <c r="E6337" i="2"/>
  <c r="E6336" i="2"/>
  <c r="E6335" i="2"/>
  <c r="E6334" i="2"/>
  <c r="E6333" i="2"/>
  <c r="E6332" i="2"/>
  <c r="E6331" i="2"/>
  <c r="E6330" i="2"/>
  <c r="E6329" i="2"/>
  <c r="E6328" i="2"/>
  <c r="E6327" i="2"/>
  <c r="E6326" i="2"/>
  <c r="E6325" i="2"/>
  <c r="E6324" i="2"/>
  <c r="E6323" i="2"/>
  <c r="E6322" i="2"/>
  <c r="E6321" i="2"/>
  <c r="E6320" i="2"/>
  <c r="E6319" i="2"/>
  <c r="E6318" i="2"/>
  <c r="E6317" i="2"/>
  <c r="E6316" i="2"/>
  <c r="E6315" i="2"/>
  <c r="E6314" i="2"/>
  <c r="E6313" i="2"/>
  <c r="E6312" i="2"/>
  <c r="E6311" i="2"/>
  <c r="E6310" i="2"/>
  <c r="E6309" i="2"/>
  <c r="E6308" i="2"/>
  <c r="E6307" i="2"/>
  <c r="E6306" i="2"/>
  <c r="E6305" i="2"/>
  <c r="E6304" i="2"/>
  <c r="E6303" i="2"/>
  <c r="E6302" i="2"/>
  <c r="E6301" i="2"/>
  <c r="E6300" i="2"/>
  <c r="E6299" i="2"/>
  <c r="E6298" i="2"/>
  <c r="E6297" i="2"/>
  <c r="E6296" i="2"/>
  <c r="E6295" i="2"/>
  <c r="E6294" i="2"/>
  <c r="E6293" i="2"/>
  <c r="E6292" i="2"/>
  <c r="E6291" i="2"/>
  <c r="E6290" i="2"/>
  <c r="E6289" i="2"/>
  <c r="E6288" i="2"/>
  <c r="E6287" i="2"/>
  <c r="E6286" i="2"/>
  <c r="E6285" i="2"/>
  <c r="E6284" i="2"/>
  <c r="E6283" i="2"/>
  <c r="E6282" i="2"/>
  <c r="E6281" i="2"/>
  <c r="E6280" i="2"/>
  <c r="E6279" i="2"/>
  <c r="E6278" i="2"/>
  <c r="E6277" i="2"/>
  <c r="E6276" i="2"/>
  <c r="E6275" i="2"/>
  <c r="E6274" i="2"/>
  <c r="E6273" i="2"/>
  <c r="E6272" i="2"/>
  <c r="E6271" i="2"/>
  <c r="E6270" i="2"/>
  <c r="E6269" i="2"/>
  <c r="E6268" i="2"/>
  <c r="E6267" i="2"/>
  <c r="E6266" i="2"/>
  <c r="E6265" i="2"/>
  <c r="E6264" i="2"/>
  <c r="E6263" i="2"/>
  <c r="E6262" i="2"/>
  <c r="E6261" i="2"/>
  <c r="E6260" i="2"/>
  <c r="E6259" i="2"/>
  <c r="E6258" i="2"/>
  <c r="E6257" i="2"/>
  <c r="E6256" i="2"/>
  <c r="E6255" i="2"/>
  <c r="E6254" i="2"/>
  <c r="E6253" i="2"/>
  <c r="E6252" i="2"/>
  <c r="E6251" i="2"/>
  <c r="E6250" i="2"/>
  <c r="E6249" i="2"/>
  <c r="E6248" i="2"/>
  <c r="E6247" i="2"/>
  <c r="E6246" i="2"/>
  <c r="E6245" i="2"/>
  <c r="E6244" i="2"/>
  <c r="E6243" i="2"/>
  <c r="E6242" i="2"/>
  <c r="E6241" i="2"/>
  <c r="E6240" i="2"/>
  <c r="E6239" i="2"/>
  <c r="E6238" i="2"/>
  <c r="E6237" i="2"/>
  <c r="E6236" i="2"/>
  <c r="E6235" i="2"/>
  <c r="E6234" i="2"/>
  <c r="E6233" i="2"/>
  <c r="E6232" i="2"/>
  <c r="E6231" i="2"/>
  <c r="E6230" i="2"/>
  <c r="E6229" i="2"/>
  <c r="E6228" i="2"/>
  <c r="E6227" i="2"/>
  <c r="E6226" i="2"/>
  <c r="E6225" i="2"/>
  <c r="E6224" i="2"/>
  <c r="E6223" i="2"/>
  <c r="E6222" i="2"/>
  <c r="E6221" i="2"/>
  <c r="E6220" i="2"/>
  <c r="E6219" i="2"/>
  <c r="E6218" i="2"/>
  <c r="E6217" i="2"/>
  <c r="E6216" i="2"/>
  <c r="E6215" i="2"/>
  <c r="E6214" i="2"/>
  <c r="E6213" i="2"/>
  <c r="E6212" i="2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K646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W347" i="2"/>
  <c r="E347" i="2"/>
  <c r="W346" i="2"/>
  <c r="E346" i="2"/>
  <c r="E345" i="2"/>
  <c r="X344" i="2"/>
  <c r="V344" i="2"/>
  <c r="E344" i="2"/>
  <c r="X343" i="2"/>
  <c r="V343" i="2"/>
  <c r="E343" i="2"/>
  <c r="X342" i="2"/>
  <c r="V342" i="2"/>
  <c r="E342" i="2"/>
  <c r="X341" i="2"/>
  <c r="P341" i="2"/>
  <c r="Q341" i="2" s="1"/>
  <c r="N341" i="2"/>
  <c r="E341" i="2"/>
  <c r="X340" i="2"/>
  <c r="V340" i="2"/>
  <c r="Q340" i="2"/>
  <c r="E340" i="2"/>
  <c r="V339" i="2"/>
  <c r="X339" i="2" s="1"/>
  <c r="Q339" i="2"/>
  <c r="E339" i="2"/>
  <c r="X338" i="2"/>
  <c r="V338" i="2"/>
  <c r="Q338" i="2"/>
  <c r="E338" i="2"/>
  <c r="X337" i="2"/>
  <c r="Q337" i="2"/>
  <c r="E337" i="2"/>
  <c r="V336" i="2"/>
  <c r="X336" i="2" s="1"/>
  <c r="Q336" i="2"/>
  <c r="E336" i="2"/>
  <c r="X335" i="2"/>
  <c r="V335" i="2"/>
  <c r="Q335" i="2"/>
  <c r="E335" i="2"/>
  <c r="V334" i="2"/>
  <c r="X334" i="2" s="1"/>
  <c r="Q334" i="2"/>
  <c r="E334" i="2"/>
  <c r="X333" i="2"/>
  <c r="V333" i="2"/>
  <c r="Q333" i="2"/>
  <c r="E333" i="2"/>
  <c r="V332" i="2"/>
  <c r="X332" i="2" s="1"/>
  <c r="Q332" i="2"/>
  <c r="E332" i="2"/>
  <c r="X331" i="2"/>
  <c r="V331" i="2"/>
  <c r="Q331" i="2"/>
  <c r="E331" i="2"/>
  <c r="V330" i="2"/>
  <c r="X330" i="2" s="1"/>
  <c r="Q330" i="2"/>
  <c r="E330" i="2"/>
  <c r="X329" i="2"/>
  <c r="Q329" i="2"/>
  <c r="E329" i="2"/>
  <c r="X328" i="2"/>
  <c r="V328" i="2"/>
  <c r="Q328" i="2"/>
  <c r="E328" i="2"/>
  <c r="V327" i="2"/>
  <c r="X327" i="2" s="1"/>
  <c r="Q327" i="2"/>
  <c r="E327" i="2"/>
  <c r="X326" i="2"/>
  <c r="V326" i="2"/>
  <c r="Q326" i="2"/>
  <c r="E326" i="2"/>
  <c r="X325" i="2"/>
  <c r="Q325" i="2"/>
  <c r="E325" i="2"/>
  <c r="V324" i="2"/>
  <c r="X324" i="2" s="1"/>
  <c r="Q324" i="2"/>
  <c r="E324" i="2"/>
  <c r="X323" i="2"/>
  <c r="V323" i="2"/>
  <c r="Q323" i="2"/>
  <c r="E323" i="2"/>
  <c r="V322" i="2"/>
  <c r="X322" i="2" s="1"/>
  <c r="Q322" i="2"/>
  <c r="E322" i="2"/>
  <c r="X321" i="2"/>
  <c r="V321" i="2"/>
  <c r="Q321" i="2"/>
  <c r="E321" i="2"/>
  <c r="V320" i="2"/>
  <c r="X320" i="2" s="1"/>
  <c r="Q320" i="2"/>
  <c r="E320" i="2"/>
  <c r="X319" i="2"/>
  <c r="V319" i="2"/>
  <c r="Q319" i="2"/>
  <c r="E319" i="2"/>
  <c r="X318" i="2"/>
  <c r="Q318" i="2"/>
  <c r="E318" i="2"/>
  <c r="X317" i="2"/>
  <c r="Q317" i="2"/>
  <c r="E317" i="2"/>
  <c r="V316" i="2"/>
  <c r="X316" i="2" s="1"/>
  <c r="Q316" i="2"/>
  <c r="E316" i="2"/>
  <c r="X315" i="2"/>
  <c r="V315" i="2"/>
  <c r="Q315" i="2"/>
  <c r="E315" i="2"/>
  <c r="V314" i="2"/>
  <c r="X314" i="2" s="1"/>
  <c r="Q314" i="2"/>
  <c r="E314" i="2"/>
  <c r="X313" i="2"/>
  <c r="Q313" i="2"/>
  <c r="E313" i="2"/>
  <c r="X312" i="2"/>
  <c r="V312" i="2"/>
  <c r="Q312" i="2"/>
  <c r="E312" i="2"/>
  <c r="V311" i="2"/>
  <c r="X311" i="2" s="1"/>
  <c r="Q311" i="2"/>
  <c r="E311" i="2"/>
  <c r="X310" i="2"/>
  <c r="V310" i="2"/>
  <c r="Q310" i="2"/>
  <c r="E310" i="2"/>
  <c r="V309" i="2"/>
  <c r="X309" i="2" s="1"/>
  <c r="Q309" i="2"/>
  <c r="E309" i="2"/>
  <c r="X308" i="2"/>
  <c r="Q308" i="2"/>
  <c r="E308" i="2"/>
  <c r="X307" i="2"/>
  <c r="Q307" i="2"/>
  <c r="E307" i="2"/>
  <c r="X306" i="2"/>
  <c r="Q306" i="2"/>
  <c r="E306" i="2"/>
  <c r="X305" i="2"/>
  <c r="V305" i="2"/>
  <c r="Q305" i="2"/>
  <c r="E305" i="2"/>
  <c r="V304" i="2"/>
  <c r="X304" i="2" s="1"/>
  <c r="Q304" i="2"/>
  <c r="E304" i="2"/>
  <c r="X303" i="2"/>
  <c r="V303" i="2"/>
  <c r="Q303" i="2"/>
  <c r="E303" i="2"/>
  <c r="V302" i="2"/>
  <c r="X302" i="2" s="1"/>
  <c r="Q302" i="2"/>
  <c r="E302" i="2"/>
  <c r="X301" i="2"/>
  <c r="V301" i="2"/>
  <c r="Q301" i="2"/>
  <c r="E301" i="2"/>
  <c r="X300" i="2"/>
  <c r="V300" i="2"/>
  <c r="Q300" i="2"/>
  <c r="E300" i="2"/>
  <c r="X299" i="2"/>
  <c r="Q299" i="2"/>
  <c r="E299" i="2"/>
  <c r="X298" i="2"/>
  <c r="V298" i="2"/>
  <c r="Q298" i="2"/>
  <c r="E298" i="2"/>
  <c r="V297" i="2"/>
  <c r="X297" i="2" s="1"/>
  <c r="Q297" i="2"/>
  <c r="E297" i="2"/>
  <c r="X296" i="2"/>
  <c r="V296" i="2"/>
  <c r="Q296" i="2"/>
  <c r="E296" i="2"/>
  <c r="X295" i="2"/>
  <c r="V295" i="2"/>
  <c r="Q295" i="2"/>
  <c r="E295" i="2"/>
  <c r="X294" i="2"/>
  <c r="V294" i="2"/>
  <c r="Q294" i="2"/>
  <c r="E294" i="2"/>
  <c r="X293" i="2"/>
  <c r="Q293" i="2"/>
  <c r="E293" i="2"/>
  <c r="V292" i="2"/>
  <c r="X292" i="2" s="1"/>
  <c r="Q292" i="2"/>
  <c r="E292" i="2"/>
  <c r="X291" i="2"/>
  <c r="Q291" i="2"/>
  <c r="E291" i="2"/>
  <c r="X290" i="2"/>
  <c r="V290" i="2"/>
  <c r="Q290" i="2"/>
  <c r="E290" i="2"/>
  <c r="X289" i="2"/>
  <c r="V289" i="2"/>
  <c r="Q289" i="2"/>
  <c r="E289" i="2"/>
  <c r="X288" i="2"/>
  <c r="V288" i="2"/>
  <c r="Q288" i="2"/>
  <c r="E288" i="2"/>
  <c r="X287" i="2"/>
  <c r="V287" i="2"/>
  <c r="Q287" i="2"/>
  <c r="E287" i="2"/>
  <c r="V286" i="2"/>
  <c r="X286" i="2" s="1"/>
  <c r="Q286" i="2"/>
  <c r="E286" i="2"/>
  <c r="X285" i="2"/>
  <c r="Q285" i="2"/>
  <c r="E285" i="2"/>
  <c r="X284" i="2"/>
  <c r="V284" i="2"/>
  <c r="Q284" i="2"/>
  <c r="E284" i="2"/>
  <c r="X283" i="2"/>
  <c r="V283" i="2"/>
  <c r="Q283" i="2"/>
  <c r="E283" i="2"/>
  <c r="X282" i="2"/>
  <c r="V282" i="2"/>
  <c r="Q282" i="2"/>
  <c r="E282" i="2"/>
  <c r="V281" i="2"/>
  <c r="X281" i="2" s="1"/>
  <c r="Q281" i="2"/>
  <c r="E281" i="2"/>
  <c r="X280" i="2"/>
  <c r="V280" i="2"/>
  <c r="Q280" i="2"/>
  <c r="E280" i="2"/>
  <c r="X279" i="2"/>
  <c r="V279" i="2"/>
  <c r="Q279" i="2"/>
  <c r="E279" i="2"/>
  <c r="X278" i="2"/>
  <c r="Q278" i="2"/>
  <c r="E278" i="2"/>
  <c r="X277" i="2"/>
  <c r="V277" i="2"/>
  <c r="Q277" i="2"/>
  <c r="E277" i="2"/>
  <c r="V276" i="2"/>
  <c r="X276" i="2" s="1"/>
  <c r="Q276" i="2"/>
  <c r="E276" i="2"/>
  <c r="X275" i="2"/>
  <c r="Q275" i="2"/>
  <c r="E275" i="2"/>
  <c r="X274" i="2"/>
  <c r="V274" i="2"/>
  <c r="Q274" i="2"/>
  <c r="E274" i="2"/>
  <c r="X273" i="2"/>
  <c r="Q273" i="2"/>
  <c r="E273" i="2"/>
  <c r="V272" i="2"/>
  <c r="X272" i="2" s="1"/>
  <c r="Q272" i="2"/>
  <c r="E272" i="2"/>
  <c r="X271" i="2"/>
  <c r="V271" i="2"/>
  <c r="Q271" i="2"/>
  <c r="E271" i="2"/>
  <c r="V270" i="2"/>
  <c r="X270" i="2" s="1"/>
  <c r="Q270" i="2"/>
  <c r="E270" i="2"/>
  <c r="V269" i="2"/>
  <c r="X269" i="2" s="1"/>
  <c r="Q269" i="2"/>
  <c r="E269" i="2"/>
  <c r="X268" i="2"/>
  <c r="Q268" i="2"/>
  <c r="E268" i="2"/>
  <c r="X267" i="2"/>
  <c r="Q267" i="2"/>
  <c r="E267" i="2"/>
  <c r="V266" i="2"/>
  <c r="X266" i="2" s="1"/>
  <c r="Q266" i="2"/>
  <c r="E266" i="2"/>
  <c r="X265" i="2"/>
  <c r="V265" i="2"/>
  <c r="Q265" i="2"/>
  <c r="E265" i="2"/>
  <c r="V264" i="2"/>
  <c r="X264" i="2" s="1"/>
  <c r="Q264" i="2"/>
  <c r="E264" i="2"/>
  <c r="V263" i="2"/>
  <c r="X263" i="2" s="1"/>
  <c r="Q263" i="2"/>
  <c r="E263" i="2"/>
  <c r="X262" i="2"/>
  <c r="Q262" i="2"/>
  <c r="E262" i="2"/>
  <c r="X261" i="2"/>
  <c r="Q261" i="2"/>
  <c r="E261" i="2"/>
  <c r="V260" i="2"/>
  <c r="X260" i="2" s="1"/>
  <c r="Q260" i="2"/>
  <c r="E260" i="2"/>
  <c r="X259" i="2"/>
  <c r="V259" i="2"/>
  <c r="Q259" i="2"/>
  <c r="E259" i="2"/>
  <c r="V258" i="2"/>
  <c r="X258" i="2" s="1"/>
  <c r="Q258" i="2"/>
  <c r="E258" i="2"/>
  <c r="V257" i="2"/>
  <c r="X257" i="2" s="1"/>
  <c r="Q257" i="2"/>
  <c r="E257" i="2"/>
  <c r="V256" i="2"/>
  <c r="X256" i="2" s="1"/>
  <c r="Q256" i="2"/>
  <c r="E256" i="2"/>
  <c r="X255" i="2"/>
  <c r="V255" i="2"/>
  <c r="Q255" i="2"/>
  <c r="E255" i="2"/>
  <c r="V254" i="2"/>
  <c r="X254" i="2" s="1"/>
  <c r="Q254" i="2"/>
  <c r="E254" i="2"/>
  <c r="V253" i="2"/>
  <c r="X253" i="2" s="1"/>
  <c r="Q253" i="2"/>
  <c r="E253" i="2"/>
  <c r="V252" i="2"/>
  <c r="X252" i="2" s="1"/>
  <c r="Q252" i="2"/>
  <c r="E252" i="2"/>
  <c r="X251" i="2"/>
  <c r="Q251" i="2"/>
  <c r="E251" i="2"/>
  <c r="X250" i="2"/>
  <c r="Q250" i="2"/>
  <c r="E250" i="2"/>
  <c r="X249" i="2"/>
  <c r="Q249" i="2"/>
  <c r="E249" i="2"/>
  <c r="X248" i="2"/>
  <c r="V248" i="2"/>
  <c r="Q248" i="2"/>
  <c r="E248" i="2"/>
  <c r="V247" i="2"/>
  <c r="X247" i="2" s="1"/>
  <c r="Q247" i="2"/>
  <c r="E247" i="2"/>
  <c r="V246" i="2"/>
  <c r="Q246" i="2"/>
  <c r="E246" i="2"/>
  <c r="V245" i="2"/>
  <c r="X245" i="2" s="1"/>
  <c r="Q245" i="2"/>
  <c r="E245" i="2"/>
  <c r="X244" i="2"/>
  <c r="V244" i="2"/>
  <c r="Q244" i="2"/>
  <c r="E244" i="2"/>
  <c r="V243" i="2"/>
  <c r="X243" i="2" s="1"/>
  <c r="Q243" i="2"/>
  <c r="E243" i="2"/>
  <c r="X242" i="2"/>
  <c r="V242" i="2"/>
  <c r="Q242" i="2"/>
  <c r="E242" i="2"/>
  <c r="V241" i="2"/>
  <c r="X241" i="2" s="1"/>
  <c r="Q241" i="2"/>
  <c r="E241" i="2"/>
  <c r="X240" i="2"/>
  <c r="V240" i="2"/>
  <c r="Q240" i="2"/>
  <c r="E240" i="2"/>
  <c r="V239" i="2"/>
  <c r="X239" i="2" s="1"/>
  <c r="Q239" i="2"/>
  <c r="E239" i="2"/>
  <c r="X238" i="2"/>
  <c r="V238" i="2"/>
  <c r="Q238" i="2"/>
  <c r="E238" i="2"/>
  <c r="V237" i="2"/>
  <c r="X237" i="2" s="1"/>
  <c r="Q237" i="2"/>
  <c r="E237" i="2"/>
  <c r="X236" i="2"/>
  <c r="Q236" i="2"/>
  <c r="E236" i="2"/>
  <c r="X235" i="2"/>
  <c r="V235" i="2"/>
  <c r="Q235" i="2"/>
  <c r="E235" i="2"/>
  <c r="V234" i="2"/>
  <c r="X234" i="2" s="1"/>
  <c r="Q234" i="2"/>
  <c r="E234" i="2"/>
  <c r="X233" i="2"/>
  <c r="V233" i="2"/>
  <c r="Q233" i="2"/>
  <c r="E233" i="2"/>
  <c r="V232" i="2"/>
  <c r="X232" i="2" s="1"/>
  <c r="Q232" i="2"/>
  <c r="E232" i="2"/>
  <c r="X231" i="2"/>
  <c r="V231" i="2"/>
  <c r="Q231" i="2"/>
  <c r="E231" i="2"/>
  <c r="X230" i="2"/>
  <c r="Q230" i="2"/>
  <c r="E230" i="2"/>
  <c r="V229" i="2"/>
  <c r="X229" i="2" s="1"/>
  <c r="Q229" i="2"/>
  <c r="E229" i="2"/>
  <c r="X228" i="2"/>
  <c r="V228" i="2"/>
  <c r="Q228" i="2"/>
  <c r="E228" i="2"/>
  <c r="V227" i="2"/>
  <c r="X227" i="2" s="1"/>
  <c r="Q227" i="2"/>
  <c r="E227" i="2"/>
  <c r="X226" i="2"/>
  <c r="V226" i="2"/>
  <c r="Q226" i="2"/>
  <c r="E226" i="2"/>
  <c r="X225" i="2"/>
  <c r="Q225" i="2"/>
  <c r="E225" i="2"/>
  <c r="V224" i="2"/>
  <c r="X224" i="2" s="1"/>
  <c r="Q224" i="2"/>
  <c r="E224" i="2"/>
  <c r="X223" i="2"/>
  <c r="V223" i="2"/>
  <c r="Q223" i="2"/>
  <c r="E223" i="2"/>
  <c r="V222" i="2"/>
  <c r="X222" i="2" s="1"/>
  <c r="Q222" i="2"/>
  <c r="E222" i="2"/>
  <c r="X221" i="2"/>
  <c r="Q221" i="2"/>
  <c r="E221" i="2"/>
  <c r="X220" i="2"/>
  <c r="V220" i="2"/>
  <c r="Q220" i="2"/>
  <c r="E220" i="2"/>
  <c r="V219" i="2"/>
  <c r="X219" i="2" s="1"/>
  <c r="Q219" i="2"/>
  <c r="E219" i="2"/>
  <c r="X218" i="2"/>
  <c r="V218" i="2"/>
  <c r="Q218" i="2"/>
  <c r="E218" i="2"/>
  <c r="X217" i="2"/>
  <c r="Q217" i="2"/>
  <c r="E217" i="2"/>
  <c r="V216" i="2"/>
  <c r="X216" i="2" s="1"/>
  <c r="Q216" i="2"/>
  <c r="E216" i="2"/>
  <c r="X215" i="2"/>
  <c r="V215" i="2"/>
  <c r="Q215" i="2"/>
  <c r="E215" i="2"/>
  <c r="V214" i="2"/>
  <c r="X214" i="2" s="1"/>
  <c r="Q214" i="2"/>
  <c r="E214" i="2"/>
  <c r="X213" i="2"/>
  <c r="V213" i="2"/>
  <c r="Q213" i="2"/>
  <c r="E213" i="2"/>
  <c r="V212" i="2"/>
  <c r="X212" i="2" s="1"/>
  <c r="Q212" i="2"/>
  <c r="E212" i="2"/>
  <c r="X211" i="2"/>
  <c r="V211" i="2"/>
  <c r="Q211" i="2"/>
  <c r="E211" i="2"/>
  <c r="X210" i="2"/>
  <c r="Q210" i="2"/>
  <c r="E210" i="2"/>
  <c r="V209" i="2"/>
  <c r="X209" i="2" s="1"/>
  <c r="Q209" i="2"/>
  <c r="E209" i="2"/>
  <c r="X208" i="2"/>
  <c r="Q208" i="2"/>
  <c r="E208" i="2"/>
  <c r="X207" i="2"/>
  <c r="V207" i="2"/>
  <c r="Q207" i="2"/>
  <c r="E207" i="2"/>
  <c r="V206" i="2"/>
  <c r="X206" i="2" s="1"/>
  <c r="Q206" i="2"/>
  <c r="E206" i="2"/>
  <c r="X205" i="2"/>
  <c r="V205" i="2"/>
  <c r="Q205" i="2"/>
  <c r="E205" i="2"/>
  <c r="V204" i="2"/>
  <c r="X204" i="2" s="1"/>
  <c r="Q204" i="2"/>
  <c r="E204" i="2"/>
  <c r="X203" i="2"/>
  <c r="V203" i="2"/>
  <c r="Q203" i="2"/>
  <c r="E203" i="2"/>
  <c r="V202" i="2"/>
  <c r="X202" i="2" s="1"/>
  <c r="Q202" i="2"/>
  <c r="E202" i="2"/>
  <c r="X201" i="2"/>
  <c r="V201" i="2"/>
  <c r="Q201" i="2"/>
  <c r="E201" i="2"/>
  <c r="X200" i="2"/>
  <c r="Q200" i="2"/>
  <c r="E200" i="2"/>
  <c r="V199" i="2"/>
  <c r="X199" i="2" s="1"/>
  <c r="Q199" i="2"/>
  <c r="E199" i="2"/>
  <c r="X198" i="2"/>
  <c r="V198" i="2"/>
  <c r="Q198" i="2"/>
  <c r="E198" i="2"/>
  <c r="V197" i="2"/>
  <c r="X197" i="2" s="1"/>
  <c r="Q197" i="2"/>
  <c r="E197" i="2"/>
  <c r="X196" i="2"/>
  <c r="Q196" i="2"/>
  <c r="E196" i="2"/>
  <c r="X195" i="2"/>
  <c r="Q195" i="2"/>
  <c r="E195" i="2"/>
  <c r="X194" i="2"/>
  <c r="V194" i="2"/>
  <c r="Q194" i="2"/>
  <c r="E194" i="2"/>
  <c r="V193" i="2"/>
  <c r="X193" i="2" s="1"/>
  <c r="Q193" i="2"/>
  <c r="E193" i="2"/>
  <c r="X192" i="2"/>
  <c r="V192" i="2"/>
  <c r="Q192" i="2"/>
  <c r="E192" i="2"/>
  <c r="V191" i="2"/>
  <c r="X191" i="2" s="1"/>
  <c r="Q191" i="2"/>
  <c r="E191" i="2"/>
  <c r="X190" i="2"/>
  <c r="Q190" i="2"/>
  <c r="E190" i="2"/>
  <c r="X189" i="2"/>
  <c r="V189" i="2"/>
  <c r="Q189" i="2"/>
  <c r="E189" i="2"/>
  <c r="V188" i="2"/>
  <c r="X188" i="2" s="1"/>
  <c r="Q188" i="2"/>
  <c r="E188" i="2"/>
  <c r="X187" i="2"/>
  <c r="V187" i="2"/>
  <c r="Q187" i="2"/>
  <c r="E187" i="2"/>
  <c r="X186" i="2"/>
  <c r="Q186" i="2"/>
  <c r="E186" i="2"/>
  <c r="V185" i="2"/>
  <c r="X185" i="2" s="1"/>
  <c r="Q185" i="2"/>
  <c r="E185" i="2"/>
  <c r="X184" i="2"/>
  <c r="V184" i="2"/>
  <c r="Q184" i="2"/>
  <c r="E184" i="2"/>
  <c r="V183" i="2"/>
  <c r="X183" i="2" s="1"/>
  <c r="Q183" i="2"/>
  <c r="E183" i="2"/>
  <c r="X182" i="2"/>
  <c r="V182" i="2"/>
  <c r="Q182" i="2"/>
  <c r="E182" i="2"/>
  <c r="X181" i="2"/>
  <c r="Q181" i="2"/>
  <c r="E181" i="2"/>
  <c r="V180" i="2"/>
  <c r="X180" i="2" s="1"/>
  <c r="Q180" i="2"/>
  <c r="E180" i="2"/>
  <c r="X179" i="2"/>
  <c r="V179" i="2"/>
  <c r="Q179" i="2"/>
  <c r="E179" i="2"/>
  <c r="V178" i="2"/>
  <c r="X178" i="2" s="1"/>
  <c r="Q178" i="2"/>
  <c r="E178" i="2"/>
  <c r="X177" i="2"/>
  <c r="V177" i="2"/>
  <c r="Q177" i="2"/>
  <c r="E177" i="2"/>
  <c r="V176" i="2"/>
  <c r="X176" i="2" s="1"/>
  <c r="Q176" i="2"/>
  <c r="E176" i="2"/>
  <c r="X175" i="2"/>
  <c r="V175" i="2"/>
  <c r="Q175" i="2"/>
  <c r="E175" i="2"/>
  <c r="V174" i="2"/>
  <c r="X174" i="2" s="1"/>
  <c r="Q174" i="2"/>
  <c r="E174" i="2"/>
  <c r="X173" i="2"/>
  <c r="Q173" i="2"/>
  <c r="E173" i="2"/>
  <c r="X172" i="2"/>
  <c r="V172" i="2"/>
  <c r="Q172" i="2"/>
  <c r="E172" i="2"/>
  <c r="V171" i="2"/>
  <c r="X171" i="2" s="1"/>
  <c r="Q171" i="2"/>
  <c r="E171" i="2"/>
  <c r="X170" i="2"/>
  <c r="V170" i="2"/>
  <c r="Q170" i="2"/>
  <c r="E170" i="2"/>
  <c r="V169" i="2"/>
  <c r="X169" i="2" s="1"/>
  <c r="Q169" i="2"/>
  <c r="E169" i="2"/>
  <c r="X168" i="2"/>
  <c r="V168" i="2"/>
  <c r="Q168" i="2"/>
  <c r="E168" i="2"/>
  <c r="V167" i="2"/>
  <c r="X167" i="2" s="1"/>
  <c r="Q167" i="2"/>
  <c r="E167" i="2"/>
  <c r="X166" i="2"/>
  <c r="V166" i="2"/>
  <c r="Q166" i="2"/>
  <c r="E166" i="2"/>
  <c r="V165" i="2"/>
  <c r="X165" i="2" s="1"/>
  <c r="Q165" i="2"/>
  <c r="E165" i="2"/>
  <c r="X164" i="2"/>
  <c r="V164" i="2"/>
  <c r="Q164" i="2"/>
  <c r="E164" i="2"/>
  <c r="V163" i="2"/>
  <c r="X163" i="2" s="1"/>
  <c r="Q163" i="2"/>
  <c r="E163" i="2"/>
  <c r="X162" i="2"/>
  <c r="V162" i="2"/>
  <c r="Q162" i="2"/>
  <c r="E162" i="2"/>
  <c r="V161" i="2"/>
  <c r="X161" i="2" s="1"/>
  <c r="Q161" i="2"/>
  <c r="E161" i="2"/>
  <c r="X160" i="2"/>
  <c r="V160" i="2"/>
  <c r="Q160" i="2"/>
  <c r="E160" i="2"/>
  <c r="V159" i="2"/>
  <c r="X159" i="2" s="1"/>
  <c r="Q159" i="2"/>
  <c r="E159" i="2"/>
  <c r="X158" i="2"/>
  <c r="V158" i="2"/>
  <c r="Q158" i="2"/>
  <c r="E158" i="2"/>
  <c r="X157" i="2"/>
  <c r="Q157" i="2"/>
  <c r="E157" i="2"/>
  <c r="V156" i="2"/>
  <c r="X156" i="2" s="1"/>
  <c r="Q156" i="2"/>
  <c r="E156" i="2"/>
  <c r="X155" i="2"/>
  <c r="V155" i="2"/>
  <c r="Q155" i="2"/>
  <c r="E155" i="2"/>
  <c r="V154" i="2"/>
  <c r="X154" i="2" s="1"/>
  <c r="Q154" i="2"/>
  <c r="E154" i="2"/>
  <c r="X153" i="2"/>
  <c r="V153" i="2"/>
  <c r="Q153" i="2"/>
  <c r="E153" i="2"/>
  <c r="V152" i="2"/>
  <c r="X152" i="2" s="1"/>
  <c r="Q152" i="2"/>
  <c r="E152" i="2"/>
  <c r="X151" i="2"/>
  <c r="V151" i="2"/>
  <c r="Q151" i="2"/>
  <c r="E151" i="2"/>
  <c r="V150" i="2"/>
  <c r="X150" i="2" s="1"/>
  <c r="Q150" i="2"/>
  <c r="E150" i="2"/>
  <c r="X149" i="2"/>
  <c r="V149" i="2"/>
  <c r="Q149" i="2"/>
  <c r="E149" i="2"/>
  <c r="V148" i="2"/>
  <c r="X148" i="2" s="1"/>
  <c r="Q148" i="2"/>
  <c r="E148" i="2"/>
  <c r="X147" i="2"/>
  <c r="Q147" i="2"/>
  <c r="E147" i="2"/>
  <c r="X146" i="2"/>
  <c r="V146" i="2"/>
  <c r="Q146" i="2"/>
  <c r="E146" i="2"/>
  <c r="V145" i="2"/>
  <c r="X145" i="2" s="1"/>
  <c r="Q145" i="2"/>
  <c r="E145" i="2"/>
  <c r="X144" i="2"/>
  <c r="V144" i="2"/>
  <c r="Q144" i="2"/>
  <c r="E144" i="2"/>
  <c r="V143" i="2"/>
  <c r="X143" i="2" s="1"/>
  <c r="Q143" i="2"/>
  <c r="E143" i="2"/>
  <c r="X142" i="2"/>
  <c r="V142" i="2"/>
  <c r="Q142" i="2"/>
  <c r="E142" i="2"/>
  <c r="V141" i="2"/>
  <c r="X141" i="2" s="1"/>
  <c r="Q141" i="2"/>
  <c r="E141" i="2"/>
  <c r="X140" i="2"/>
  <c r="V140" i="2"/>
  <c r="Q140" i="2"/>
  <c r="E140" i="2"/>
  <c r="V139" i="2"/>
  <c r="X139" i="2" s="1"/>
  <c r="Q139" i="2"/>
  <c r="E139" i="2"/>
  <c r="X138" i="2"/>
  <c r="V138" i="2"/>
  <c r="Q138" i="2"/>
  <c r="E138" i="2"/>
  <c r="V137" i="2"/>
  <c r="X137" i="2" s="1"/>
  <c r="Q137" i="2"/>
  <c r="E137" i="2"/>
  <c r="X136" i="2"/>
  <c r="V136" i="2"/>
  <c r="Q136" i="2"/>
  <c r="E136" i="2"/>
  <c r="V135" i="2"/>
  <c r="X135" i="2" s="1"/>
  <c r="Q135" i="2"/>
  <c r="E135" i="2"/>
  <c r="X134" i="2"/>
  <c r="V134" i="2"/>
  <c r="Q134" i="2"/>
  <c r="E134" i="2"/>
  <c r="V133" i="2"/>
  <c r="X133" i="2" s="1"/>
  <c r="Q133" i="2"/>
  <c r="E133" i="2"/>
  <c r="X132" i="2"/>
  <c r="V132" i="2"/>
  <c r="Q132" i="2"/>
  <c r="E132" i="2"/>
  <c r="V131" i="2"/>
  <c r="X131" i="2" s="1"/>
  <c r="Q131" i="2"/>
  <c r="E131" i="2"/>
  <c r="X130" i="2"/>
  <c r="V130" i="2"/>
  <c r="Q130" i="2"/>
  <c r="E130" i="2"/>
  <c r="V129" i="2"/>
  <c r="X129" i="2" s="1"/>
  <c r="Q129" i="2"/>
  <c r="E129" i="2"/>
  <c r="X128" i="2"/>
  <c r="V128" i="2"/>
  <c r="Q128" i="2"/>
  <c r="E128" i="2"/>
  <c r="V127" i="2"/>
  <c r="X127" i="2" s="1"/>
  <c r="Q127" i="2"/>
  <c r="E127" i="2"/>
  <c r="X126" i="2"/>
  <c r="V126" i="2"/>
  <c r="Q126" i="2"/>
  <c r="E126" i="2"/>
  <c r="V125" i="2"/>
  <c r="X125" i="2" s="1"/>
  <c r="Q125" i="2"/>
  <c r="E125" i="2"/>
  <c r="X124" i="2"/>
  <c r="V124" i="2"/>
  <c r="Q124" i="2"/>
  <c r="E124" i="2"/>
  <c r="V123" i="2"/>
  <c r="X123" i="2" s="1"/>
  <c r="Q123" i="2"/>
  <c r="E123" i="2"/>
  <c r="X122" i="2"/>
  <c r="V122" i="2"/>
  <c r="Q122" i="2"/>
  <c r="E122" i="2"/>
  <c r="V121" i="2"/>
  <c r="X121" i="2" s="1"/>
  <c r="Q121" i="2"/>
  <c r="E121" i="2"/>
  <c r="X120" i="2"/>
  <c r="V120" i="2"/>
  <c r="Q120" i="2"/>
  <c r="E120" i="2"/>
  <c r="V119" i="2"/>
  <c r="X119" i="2" s="1"/>
  <c r="Q119" i="2"/>
  <c r="E119" i="2"/>
  <c r="X118" i="2"/>
  <c r="V118" i="2"/>
  <c r="Q118" i="2"/>
  <c r="E118" i="2"/>
  <c r="V117" i="2"/>
  <c r="X117" i="2" s="1"/>
  <c r="Q117" i="2"/>
  <c r="E117" i="2"/>
  <c r="X116" i="2"/>
  <c r="V116" i="2"/>
  <c r="Q116" i="2"/>
  <c r="E116" i="2"/>
  <c r="V115" i="2"/>
  <c r="X115" i="2" s="1"/>
  <c r="Q115" i="2"/>
  <c r="E115" i="2"/>
  <c r="X114" i="2"/>
  <c r="V114" i="2"/>
  <c r="Q114" i="2"/>
  <c r="E114" i="2"/>
  <c r="V113" i="2"/>
  <c r="X113" i="2" s="1"/>
  <c r="Q113" i="2"/>
  <c r="E113" i="2"/>
  <c r="X112" i="2"/>
  <c r="V112" i="2"/>
  <c r="Q112" i="2"/>
  <c r="E112" i="2"/>
  <c r="V111" i="2"/>
  <c r="X111" i="2" s="1"/>
  <c r="Q111" i="2"/>
  <c r="E111" i="2"/>
  <c r="X110" i="2"/>
  <c r="V110" i="2"/>
  <c r="Q110" i="2"/>
  <c r="E110" i="2"/>
  <c r="V109" i="2"/>
  <c r="X109" i="2" s="1"/>
  <c r="Q109" i="2"/>
  <c r="E109" i="2"/>
  <c r="X108" i="2"/>
  <c r="V108" i="2"/>
  <c r="Q108" i="2"/>
  <c r="E108" i="2"/>
  <c r="V107" i="2"/>
  <c r="X107" i="2" s="1"/>
  <c r="Q107" i="2"/>
  <c r="E107" i="2"/>
  <c r="X106" i="2"/>
  <c r="V106" i="2"/>
  <c r="Q106" i="2"/>
  <c r="E106" i="2"/>
  <c r="V105" i="2"/>
  <c r="X105" i="2" s="1"/>
  <c r="Q105" i="2"/>
  <c r="E105" i="2"/>
  <c r="X104" i="2"/>
  <c r="V104" i="2"/>
  <c r="Q104" i="2"/>
  <c r="E104" i="2"/>
  <c r="V103" i="2"/>
  <c r="X103" i="2" s="1"/>
  <c r="Q103" i="2"/>
  <c r="E103" i="2"/>
  <c r="X102" i="2"/>
  <c r="V102" i="2"/>
  <c r="Q102" i="2"/>
  <c r="E102" i="2"/>
  <c r="V101" i="2"/>
  <c r="X101" i="2" s="1"/>
  <c r="Q101" i="2"/>
  <c r="E101" i="2"/>
  <c r="X100" i="2"/>
  <c r="V100" i="2"/>
  <c r="Q100" i="2"/>
  <c r="E100" i="2"/>
  <c r="V99" i="2"/>
  <c r="X99" i="2" s="1"/>
  <c r="Q99" i="2"/>
  <c r="E99" i="2"/>
  <c r="X98" i="2"/>
  <c r="V98" i="2"/>
  <c r="Q98" i="2"/>
  <c r="E98" i="2"/>
  <c r="V97" i="2"/>
  <c r="X97" i="2" s="1"/>
  <c r="Q97" i="2"/>
  <c r="E97" i="2"/>
  <c r="X96" i="2"/>
  <c r="V96" i="2"/>
  <c r="Q96" i="2"/>
  <c r="E96" i="2"/>
  <c r="V95" i="2"/>
  <c r="X95" i="2" s="1"/>
  <c r="Q95" i="2"/>
  <c r="E95" i="2"/>
  <c r="X94" i="2"/>
  <c r="V94" i="2"/>
  <c r="Q94" i="2"/>
  <c r="E94" i="2"/>
  <c r="V93" i="2"/>
  <c r="X93" i="2" s="1"/>
  <c r="Q93" i="2"/>
  <c r="E93" i="2"/>
  <c r="X92" i="2"/>
  <c r="V92" i="2"/>
  <c r="Q92" i="2"/>
  <c r="E92" i="2"/>
  <c r="V91" i="2"/>
  <c r="X91" i="2" s="1"/>
  <c r="Q91" i="2"/>
  <c r="E91" i="2"/>
  <c r="X90" i="2"/>
  <c r="V90" i="2"/>
  <c r="Q90" i="2"/>
  <c r="E90" i="2"/>
  <c r="V89" i="2"/>
  <c r="X89" i="2" s="1"/>
  <c r="Q89" i="2"/>
  <c r="E89" i="2"/>
  <c r="X88" i="2"/>
  <c r="V88" i="2"/>
  <c r="Q88" i="2"/>
  <c r="E88" i="2"/>
  <c r="V87" i="2"/>
  <c r="X87" i="2" s="1"/>
  <c r="Q87" i="2"/>
  <c r="E87" i="2"/>
  <c r="X86" i="2"/>
  <c r="V86" i="2"/>
  <c r="Q86" i="2"/>
  <c r="E86" i="2"/>
  <c r="V85" i="2"/>
  <c r="X85" i="2" s="1"/>
  <c r="Q85" i="2"/>
  <c r="E85" i="2"/>
  <c r="X84" i="2"/>
  <c r="V84" i="2"/>
  <c r="Q84" i="2"/>
  <c r="E84" i="2"/>
  <c r="V83" i="2"/>
  <c r="X83" i="2" s="1"/>
  <c r="Q83" i="2"/>
  <c r="E83" i="2"/>
  <c r="X82" i="2"/>
  <c r="V82" i="2"/>
  <c r="Q82" i="2"/>
  <c r="E82" i="2"/>
  <c r="V81" i="2"/>
  <c r="X81" i="2" s="1"/>
  <c r="Q81" i="2"/>
  <c r="E81" i="2"/>
  <c r="X80" i="2"/>
  <c r="V80" i="2"/>
  <c r="Q80" i="2"/>
  <c r="E80" i="2"/>
  <c r="V79" i="2"/>
  <c r="X79" i="2" s="1"/>
  <c r="Q79" i="2"/>
  <c r="E79" i="2"/>
  <c r="X78" i="2"/>
  <c r="V78" i="2"/>
  <c r="Q78" i="2"/>
  <c r="E78" i="2"/>
  <c r="V77" i="2"/>
  <c r="X77" i="2" s="1"/>
  <c r="Q77" i="2"/>
  <c r="E77" i="2"/>
  <c r="X76" i="2"/>
  <c r="V76" i="2"/>
  <c r="Q76" i="2"/>
  <c r="E76" i="2"/>
  <c r="V75" i="2"/>
  <c r="X75" i="2" s="1"/>
  <c r="Q75" i="2"/>
  <c r="E75" i="2"/>
  <c r="X74" i="2"/>
  <c r="V74" i="2"/>
  <c r="Q74" i="2"/>
  <c r="E74" i="2"/>
  <c r="V73" i="2"/>
  <c r="X73" i="2" s="1"/>
  <c r="Q73" i="2"/>
  <c r="E73" i="2"/>
  <c r="X72" i="2"/>
  <c r="V72" i="2"/>
  <c r="Q72" i="2"/>
  <c r="E72" i="2"/>
  <c r="V71" i="2"/>
  <c r="X71" i="2" s="1"/>
  <c r="Q71" i="2"/>
  <c r="E71" i="2"/>
  <c r="X70" i="2"/>
  <c r="V70" i="2"/>
  <c r="Q70" i="2"/>
  <c r="E70" i="2"/>
  <c r="V69" i="2"/>
  <c r="X69" i="2" s="1"/>
  <c r="Q69" i="2"/>
  <c r="E69" i="2"/>
  <c r="X68" i="2"/>
  <c r="V68" i="2"/>
  <c r="Q68" i="2"/>
  <c r="E68" i="2"/>
  <c r="V67" i="2"/>
  <c r="X67" i="2" s="1"/>
  <c r="Q67" i="2"/>
  <c r="E67" i="2"/>
  <c r="X66" i="2"/>
  <c r="V66" i="2"/>
  <c r="Q66" i="2"/>
  <c r="E66" i="2"/>
  <c r="V65" i="2"/>
  <c r="X65" i="2" s="1"/>
  <c r="Q65" i="2"/>
  <c r="E65" i="2"/>
  <c r="X64" i="2"/>
  <c r="V64" i="2"/>
  <c r="Q64" i="2"/>
  <c r="E64" i="2"/>
  <c r="V63" i="2"/>
  <c r="X63" i="2" s="1"/>
  <c r="Q63" i="2"/>
  <c r="E63" i="2"/>
  <c r="X62" i="2"/>
  <c r="V62" i="2"/>
  <c r="Q62" i="2"/>
  <c r="E62" i="2"/>
  <c r="V61" i="2"/>
  <c r="X61" i="2" s="1"/>
  <c r="Q61" i="2"/>
  <c r="E61" i="2"/>
  <c r="X60" i="2"/>
  <c r="V60" i="2"/>
  <c r="Q60" i="2"/>
  <c r="E60" i="2"/>
  <c r="V59" i="2"/>
  <c r="X59" i="2" s="1"/>
  <c r="Q59" i="2"/>
  <c r="E59" i="2"/>
  <c r="X58" i="2"/>
  <c r="V58" i="2"/>
  <c r="Q58" i="2"/>
  <c r="E58" i="2"/>
  <c r="V57" i="2"/>
  <c r="X57" i="2" s="1"/>
  <c r="Q57" i="2"/>
  <c r="E57" i="2"/>
  <c r="X56" i="2"/>
  <c r="V56" i="2"/>
  <c r="Q56" i="2"/>
  <c r="E56" i="2"/>
  <c r="V55" i="2"/>
  <c r="X55" i="2" s="1"/>
  <c r="Q55" i="2"/>
  <c r="E55" i="2"/>
  <c r="X54" i="2"/>
  <c r="V54" i="2"/>
  <c r="Q54" i="2"/>
  <c r="E54" i="2"/>
  <c r="V53" i="2"/>
  <c r="X53" i="2" s="1"/>
  <c r="Q53" i="2"/>
  <c r="E53" i="2"/>
  <c r="X52" i="2"/>
  <c r="V52" i="2"/>
  <c r="Q52" i="2"/>
  <c r="E52" i="2"/>
  <c r="V51" i="2"/>
  <c r="X51" i="2" s="1"/>
  <c r="Q51" i="2"/>
  <c r="E51" i="2"/>
  <c r="X50" i="2"/>
  <c r="V50" i="2"/>
  <c r="Q50" i="2"/>
  <c r="E50" i="2"/>
  <c r="V49" i="2"/>
  <c r="X49" i="2" s="1"/>
  <c r="Q49" i="2"/>
  <c r="E49" i="2"/>
  <c r="X48" i="2"/>
  <c r="V48" i="2"/>
  <c r="Q48" i="2"/>
  <c r="E48" i="2"/>
  <c r="V47" i="2"/>
  <c r="X47" i="2" s="1"/>
  <c r="Q47" i="2"/>
  <c r="E47" i="2"/>
  <c r="X46" i="2"/>
  <c r="V46" i="2"/>
  <c r="Q46" i="2"/>
  <c r="E46" i="2"/>
  <c r="V45" i="2"/>
  <c r="X45" i="2" s="1"/>
  <c r="Q45" i="2"/>
  <c r="E45" i="2"/>
  <c r="X44" i="2"/>
  <c r="V44" i="2"/>
  <c r="Q44" i="2"/>
  <c r="E44" i="2"/>
  <c r="V43" i="2"/>
  <c r="X43" i="2" s="1"/>
  <c r="Q43" i="2"/>
  <c r="E43" i="2"/>
  <c r="X42" i="2"/>
  <c r="V42" i="2"/>
  <c r="Q42" i="2"/>
  <c r="E42" i="2"/>
  <c r="V41" i="2"/>
  <c r="X41" i="2" s="1"/>
  <c r="Q41" i="2"/>
  <c r="E41" i="2"/>
  <c r="X40" i="2"/>
  <c r="V40" i="2"/>
  <c r="Q40" i="2"/>
  <c r="E40" i="2"/>
  <c r="V39" i="2"/>
  <c r="X39" i="2" s="1"/>
  <c r="Q39" i="2"/>
  <c r="E39" i="2"/>
  <c r="X38" i="2"/>
  <c r="V38" i="2"/>
  <c r="Q38" i="2"/>
  <c r="E38" i="2"/>
  <c r="V37" i="2"/>
  <c r="X37" i="2" s="1"/>
  <c r="Q37" i="2"/>
  <c r="E37" i="2"/>
  <c r="X36" i="2"/>
  <c r="V36" i="2"/>
  <c r="Q36" i="2"/>
  <c r="E36" i="2"/>
  <c r="K36" i="2" s="1"/>
  <c r="V35" i="2"/>
  <c r="X35" i="2" s="1"/>
  <c r="Q35" i="2"/>
  <c r="E35" i="2"/>
  <c r="X34" i="2"/>
  <c r="V34" i="2"/>
  <c r="Q34" i="2"/>
  <c r="E34" i="2"/>
  <c r="V33" i="2"/>
  <c r="X33" i="2" s="1"/>
  <c r="Q33" i="2"/>
  <c r="E33" i="2"/>
  <c r="X32" i="2"/>
  <c r="V32" i="2"/>
  <c r="Q32" i="2"/>
  <c r="E32" i="2"/>
  <c r="V31" i="2"/>
  <c r="X31" i="2" s="1"/>
  <c r="Q31" i="2"/>
  <c r="E31" i="2"/>
  <c r="X30" i="2"/>
  <c r="V30" i="2"/>
  <c r="Q30" i="2"/>
  <c r="E30" i="2"/>
  <c r="V29" i="2"/>
  <c r="X29" i="2" s="1"/>
  <c r="Q29" i="2"/>
  <c r="E29" i="2"/>
  <c r="X28" i="2"/>
  <c r="V28" i="2"/>
  <c r="Q28" i="2"/>
  <c r="E28" i="2"/>
  <c r="K28" i="2" s="1"/>
  <c r="AB27" i="2"/>
  <c r="X27" i="2"/>
  <c r="V27" i="2"/>
  <c r="Q27" i="2"/>
  <c r="E27" i="2"/>
  <c r="AC26" i="2"/>
  <c r="AB26" i="2"/>
  <c r="X26" i="2"/>
  <c r="V26" i="2"/>
  <c r="Q26" i="2"/>
  <c r="E26" i="2"/>
  <c r="K26" i="2" s="1"/>
  <c r="AB25" i="2"/>
  <c r="X25" i="2"/>
  <c r="V25" i="2"/>
  <c r="Q25" i="2"/>
  <c r="E25" i="2"/>
  <c r="AC24" i="2"/>
  <c r="AB24" i="2"/>
  <c r="X24" i="2"/>
  <c r="V24" i="2"/>
  <c r="Q24" i="2"/>
  <c r="E24" i="2"/>
  <c r="K24" i="2" s="1"/>
  <c r="AB23" i="2"/>
  <c r="X23" i="2"/>
  <c r="V23" i="2"/>
  <c r="Q23" i="2"/>
  <c r="E23" i="2"/>
  <c r="AC22" i="2"/>
  <c r="AB22" i="2"/>
  <c r="X22" i="2"/>
  <c r="V22" i="2"/>
  <c r="Q22" i="2"/>
  <c r="E22" i="2"/>
  <c r="K22" i="2" s="1"/>
  <c r="AB21" i="2"/>
  <c r="X21" i="2"/>
  <c r="V21" i="2"/>
  <c r="Q21" i="2"/>
  <c r="E21" i="2"/>
  <c r="AC20" i="2"/>
  <c r="AB20" i="2"/>
  <c r="X20" i="2"/>
  <c r="V20" i="2"/>
  <c r="Q20" i="2"/>
  <c r="E20" i="2"/>
  <c r="K20" i="2" s="1"/>
  <c r="AB19" i="2"/>
  <c r="X19" i="2"/>
  <c r="V19" i="2"/>
  <c r="Q19" i="2"/>
  <c r="E19" i="2"/>
  <c r="AC18" i="2"/>
  <c r="AB18" i="2"/>
  <c r="X18" i="2"/>
  <c r="V18" i="2"/>
  <c r="Q18" i="2"/>
  <c r="E18" i="2"/>
  <c r="K18" i="2" s="1"/>
  <c r="AB17" i="2"/>
  <c r="X17" i="2"/>
  <c r="V17" i="2"/>
  <c r="Q17" i="2"/>
  <c r="E17" i="2"/>
  <c r="V16" i="2"/>
  <c r="X16" i="2" s="1"/>
  <c r="Q16" i="2"/>
  <c r="E16" i="2"/>
  <c r="X15" i="2"/>
  <c r="V15" i="2"/>
  <c r="Q15" i="2"/>
  <c r="E15" i="2"/>
  <c r="V14" i="2"/>
  <c r="X14" i="2" s="1"/>
  <c r="Q14" i="2"/>
  <c r="E14" i="2"/>
  <c r="X13" i="2"/>
  <c r="V13" i="2"/>
  <c r="Q13" i="2"/>
  <c r="E13" i="2"/>
  <c r="K13" i="2" s="1"/>
  <c r="V12" i="2"/>
  <c r="X12" i="2" s="1"/>
  <c r="Q12" i="2"/>
  <c r="E12" i="2"/>
  <c r="X11" i="2"/>
  <c r="V11" i="2"/>
  <c r="Q11" i="2"/>
  <c r="E11" i="2"/>
  <c r="V10" i="2"/>
  <c r="X10" i="2" s="1"/>
  <c r="Q10" i="2"/>
  <c r="E10" i="2"/>
  <c r="X9" i="2"/>
  <c r="V9" i="2"/>
  <c r="Q9" i="2"/>
  <c r="E9" i="2"/>
  <c r="V8" i="2"/>
  <c r="X8" i="2" s="1"/>
  <c r="Q8" i="2"/>
  <c r="E8" i="2"/>
  <c r="X7" i="2"/>
  <c r="V7" i="2"/>
  <c r="Q7" i="2"/>
  <c r="E7" i="2"/>
  <c r="V6" i="2"/>
  <c r="X6" i="2" s="1"/>
  <c r="Q6" i="2"/>
  <c r="E6" i="2"/>
  <c r="X5" i="2"/>
  <c r="V5" i="2"/>
  <c r="Q5" i="2"/>
  <c r="E5" i="2"/>
  <c r="K5" i="2" s="1"/>
  <c r="V4" i="2"/>
  <c r="X4" i="2" s="1"/>
  <c r="Q4" i="2"/>
  <c r="E4" i="2"/>
  <c r="X3" i="2"/>
  <c r="V3" i="2"/>
  <c r="Q3" i="2"/>
  <c r="E3" i="2"/>
  <c r="V2" i="2"/>
  <c r="X2" i="2" s="1"/>
  <c r="Q2" i="2"/>
  <c r="L2" i="2" a="1"/>
  <c r="L246" i="2" s="1"/>
  <c r="E2" i="2"/>
  <c r="O307" i="2"/>
  <c r="O263" i="2"/>
  <c r="O221" i="2"/>
  <c r="O179" i="2"/>
  <c r="O135" i="2"/>
  <c r="O93" i="2"/>
  <c r="O51" i="2"/>
  <c r="O7" i="2"/>
  <c r="O1" i="2" a="1"/>
  <c r="O335" i="2" s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E249" i="1"/>
  <c r="D249" i="1"/>
  <c r="D346" i="1" s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M28" i="1"/>
  <c r="F28" i="1"/>
  <c r="L27" i="1"/>
  <c r="K27" i="1"/>
  <c r="F27" i="1"/>
  <c r="L26" i="1"/>
  <c r="K26" i="1"/>
  <c r="F26" i="1"/>
  <c r="L25" i="1"/>
  <c r="M25" i="1" s="1"/>
  <c r="K25" i="1"/>
  <c r="F25" i="1"/>
  <c r="L24" i="1"/>
  <c r="K24" i="1"/>
  <c r="F24" i="1"/>
  <c r="L23" i="1"/>
  <c r="K23" i="1"/>
  <c r="F23" i="1"/>
  <c r="L22" i="1"/>
  <c r="K22" i="1"/>
  <c r="F22" i="1"/>
  <c r="L21" i="1"/>
  <c r="M21" i="1" s="1"/>
  <c r="K21" i="1"/>
  <c r="F21" i="1"/>
  <c r="L20" i="1"/>
  <c r="K20" i="1"/>
  <c r="F20" i="1"/>
  <c r="L19" i="1"/>
  <c r="K19" i="1"/>
  <c r="F19" i="1"/>
  <c r="L18" i="1"/>
  <c r="K18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L61" i="2" l="1"/>
  <c r="L125" i="2"/>
  <c r="L157" i="2"/>
  <c r="L221" i="2"/>
  <c r="O19" i="2"/>
  <c r="O61" i="2"/>
  <c r="O103" i="2"/>
  <c r="O147" i="2"/>
  <c r="O189" i="2"/>
  <c r="O231" i="2"/>
  <c r="O275" i="2"/>
  <c r="O317" i="2"/>
  <c r="L5" i="2"/>
  <c r="L37" i="2"/>
  <c r="L69" i="2"/>
  <c r="L101" i="2"/>
  <c r="L133" i="2"/>
  <c r="L165" i="2"/>
  <c r="L197" i="2"/>
  <c r="L229" i="2"/>
  <c r="O29" i="2"/>
  <c r="O71" i="2"/>
  <c r="O115" i="2"/>
  <c r="O157" i="2"/>
  <c r="O199" i="2"/>
  <c r="O243" i="2"/>
  <c r="O285" i="2"/>
  <c r="O327" i="2"/>
  <c r="L13" i="2"/>
  <c r="L45" i="2"/>
  <c r="L77" i="2"/>
  <c r="L109" i="2"/>
  <c r="L141" i="2"/>
  <c r="L173" i="2"/>
  <c r="L205" i="2"/>
  <c r="L237" i="2"/>
  <c r="L29" i="2"/>
  <c r="L93" i="2"/>
  <c r="L189" i="2"/>
  <c r="O39" i="2"/>
  <c r="O83" i="2"/>
  <c r="O125" i="2"/>
  <c r="O167" i="2"/>
  <c r="O211" i="2"/>
  <c r="O253" i="2"/>
  <c r="O295" i="2"/>
  <c r="L21" i="2"/>
  <c r="L53" i="2"/>
  <c r="L85" i="2"/>
  <c r="L117" i="2"/>
  <c r="L149" i="2"/>
  <c r="L181" i="2"/>
  <c r="L213" i="2"/>
  <c r="L245" i="2"/>
  <c r="M20" i="1"/>
  <c r="M24" i="1"/>
  <c r="O11" i="2"/>
  <c r="O21" i="2"/>
  <c r="O31" i="2"/>
  <c r="O43" i="2"/>
  <c r="O53" i="2"/>
  <c r="O63" i="2"/>
  <c r="O75" i="2"/>
  <c r="O85" i="2"/>
  <c r="O95" i="2"/>
  <c r="O107" i="2"/>
  <c r="O117" i="2"/>
  <c r="O127" i="2"/>
  <c r="O139" i="2"/>
  <c r="O149" i="2"/>
  <c r="O159" i="2"/>
  <c r="O171" i="2"/>
  <c r="O181" i="2"/>
  <c r="O191" i="2"/>
  <c r="O203" i="2"/>
  <c r="O213" i="2"/>
  <c r="O223" i="2"/>
  <c r="O235" i="2"/>
  <c r="O245" i="2"/>
  <c r="O255" i="2"/>
  <c r="O267" i="2"/>
  <c r="O277" i="2"/>
  <c r="O287" i="2"/>
  <c r="O299" i="2"/>
  <c r="O309" i="2"/>
  <c r="O319" i="2"/>
  <c r="O331" i="2"/>
  <c r="L2" i="2"/>
  <c r="L7" i="2"/>
  <c r="L15" i="2"/>
  <c r="L23" i="2"/>
  <c r="L31" i="2"/>
  <c r="L39" i="2"/>
  <c r="L47" i="2"/>
  <c r="L55" i="2"/>
  <c r="L63" i="2"/>
  <c r="L71" i="2"/>
  <c r="L79" i="2"/>
  <c r="L87" i="2"/>
  <c r="L95" i="2"/>
  <c r="L103" i="2"/>
  <c r="L111" i="2"/>
  <c r="L119" i="2"/>
  <c r="L127" i="2"/>
  <c r="L135" i="2"/>
  <c r="L143" i="2"/>
  <c r="L151" i="2"/>
  <c r="L159" i="2"/>
  <c r="L167" i="2"/>
  <c r="L175" i="2"/>
  <c r="L183" i="2"/>
  <c r="L191" i="2"/>
  <c r="L199" i="2"/>
  <c r="L207" i="2"/>
  <c r="L215" i="2"/>
  <c r="L223" i="2"/>
  <c r="L231" i="2"/>
  <c r="L239" i="2"/>
  <c r="L247" i="2"/>
  <c r="AD21" i="2"/>
  <c r="M19" i="1"/>
  <c r="M23" i="1"/>
  <c r="M27" i="1"/>
  <c r="O3" i="2"/>
  <c r="O13" i="2"/>
  <c r="O23" i="2"/>
  <c r="O35" i="2"/>
  <c r="O45" i="2"/>
  <c r="O55" i="2"/>
  <c r="O67" i="2"/>
  <c r="O77" i="2"/>
  <c r="O87" i="2"/>
  <c r="O99" i="2"/>
  <c r="O109" i="2"/>
  <c r="O119" i="2"/>
  <c r="O131" i="2"/>
  <c r="O141" i="2"/>
  <c r="O151" i="2"/>
  <c r="O163" i="2"/>
  <c r="O173" i="2"/>
  <c r="O183" i="2"/>
  <c r="O195" i="2"/>
  <c r="O205" i="2"/>
  <c r="O215" i="2"/>
  <c r="O227" i="2"/>
  <c r="O237" i="2"/>
  <c r="O247" i="2"/>
  <c r="O259" i="2"/>
  <c r="O269" i="2"/>
  <c r="O279" i="2"/>
  <c r="O291" i="2"/>
  <c r="O301" i="2"/>
  <c r="O311" i="2"/>
  <c r="O323" i="2"/>
  <c r="O333" i="2"/>
  <c r="L9" i="2"/>
  <c r="L17" i="2"/>
  <c r="L25" i="2"/>
  <c r="L33" i="2"/>
  <c r="L41" i="2"/>
  <c r="L49" i="2"/>
  <c r="L57" i="2"/>
  <c r="L65" i="2"/>
  <c r="L73" i="2"/>
  <c r="L81" i="2"/>
  <c r="L89" i="2"/>
  <c r="L97" i="2"/>
  <c r="L105" i="2"/>
  <c r="L113" i="2"/>
  <c r="L121" i="2"/>
  <c r="L129" i="2"/>
  <c r="L137" i="2"/>
  <c r="L145" i="2"/>
  <c r="L153" i="2"/>
  <c r="L161" i="2"/>
  <c r="L169" i="2"/>
  <c r="L177" i="2"/>
  <c r="L185" i="2"/>
  <c r="L193" i="2"/>
  <c r="L201" i="2"/>
  <c r="L209" i="2"/>
  <c r="L217" i="2"/>
  <c r="L225" i="2"/>
  <c r="L233" i="2"/>
  <c r="L241" i="2"/>
  <c r="AC17" i="2"/>
  <c r="AD17" i="2" s="1"/>
  <c r="AC19" i="2"/>
  <c r="AD19" i="2" s="1"/>
  <c r="AC21" i="2"/>
  <c r="AC23" i="2"/>
  <c r="AD23" i="2" s="1"/>
  <c r="AC25" i="2"/>
  <c r="AD25" i="2" s="1"/>
  <c r="AC27" i="2"/>
  <c r="AD27" i="2" s="1"/>
  <c r="M18" i="1"/>
  <c r="M22" i="1"/>
  <c r="M26" i="1"/>
  <c r="O5" i="2"/>
  <c r="O15" i="2"/>
  <c r="O27" i="2"/>
  <c r="O37" i="2"/>
  <c r="O47" i="2"/>
  <c r="O59" i="2"/>
  <c r="O69" i="2"/>
  <c r="O79" i="2"/>
  <c r="O91" i="2"/>
  <c r="O101" i="2"/>
  <c r="O111" i="2"/>
  <c r="O123" i="2"/>
  <c r="O133" i="2"/>
  <c r="O143" i="2"/>
  <c r="O155" i="2"/>
  <c r="O165" i="2"/>
  <c r="O175" i="2"/>
  <c r="O187" i="2"/>
  <c r="O197" i="2"/>
  <c r="O207" i="2"/>
  <c r="O219" i="2"/>
  <c r="O229" i="2"/>
  <c r="O239" i="2"/>
  <c r="O251" i="2"/>
  <c r="O261" i="2"/>
  <c r="O271" i="2"/>
  <c r="O283" i="2"/>
  <c r="O293" i="2"/>
  <c r="O303" i="2"/>
  <c r="O315" i="2"/>
  <c r="O325" i="2"/>
  <c r="L3" i="2"/>
  <c r="L11" i="2"/>
  <c r="L19" i="2"/>
  <c r="L27" i="2"/>
  <c r="L35" i="2"/>
  <c r="L43" i="2"/>
  <c r="L51" i="2"/>
  <c r="L59" i="2"/>
  <c r="L67" i="2"/>
  <c r="L75" i="2"/>
  <c r="L83" i="2"/>
  <c r="L91" i="2"/>
  <c r="L99" i="2"/>
  <c r="L107" i="2"/>
  <c r="L115" i="2"/>
  <c r="L123" i="2"/>
  <c r="L131" i="2"/>
  <c r="L139" i="2"/>
  <c r="L147" i="2"/>
  <c r="L155" i="2"/>
  <c r="L163" i="2"/>
  <c r="L171" i="2"/>
  <c r="L179" i="2"/>
  <c r="L187" i="2"/>
  <c r="L195" i="2"/>
  <c r="L203" i="2"/>
  <c r="L211" i="2"/>
  <c r="L219" i="2"/>
  <c r="L227" i="2"/>
  <c r="L235" i="2"/>
  <c r="L243" i="2"/>
  <c r="AD18" i="2"/>
  <c r="AD20" i="2"/>
  <c r="AD22" i="2"/>
  <c r="AD24" i="2"/>
  <c r="AD26" i="2"/>
  <c r="K650" i="2"/>
  <c r="K654" i="2"/>
  <c r="K658" i="2"/>
  <c r="K662" i="2"/>
  <c r="K666" i="2"/>
  <c r="K668" i="2"/>
  <c r="K674" i="2"/>
  <c r="K9" i="2"/>
  <c r="K17" i="2"/>
  <c r="K19" i="2"/>
  <c r="K21" i="2"/>
  <c r="K23" i="2"/>
  <c r="K8088" i="2"/>
  <c r="K8044" i="2"/>
  <c r="K8012" i="2"/>
  <c r="K7980" i="2"/>
  <c r="K7948" i="2"/>
  <c r="K8074" i="2"/>
  <c r="K8058" i="2"/>
  <c r="K8052" i="2"/>
  <c r="K8032" i="2"/>
  <c r="K8026" i="2"/>
  <c r="K8020" i="2"/>
  <c r="K8000" i="2"/>
  <c r="K7994" i="2"/>
  <c r="K7988" i="2"/>
  <c r="K7968" i="2"/>
  <c r="K7962" i="2"/>
  <c r="K7956" i="2"/>
  <c r="K8028" i="2"/>
  <c r="K7996" i="2"/>
  <c r="K7964" i="2"/>
  <c r="K7932" i="2"/>
  <c r="K8082" i="2"/>
  <c r="K8066" i="2"/>
  <c r="K8048" i="2"/>
  <c r="K8042" i="2"/>
  <c r="K8036" i="2"/>
  <c r="K8016" i="2"/>
  <c r="K8010" i="2"/>
  <c r="K8004" i="2"/>
  <c r="K7984" i="2"/>
  <c r="K7978" i="2"/>
  <c r="K7972" i="2"/>
  <c r="K7952" i="2"/>
  <c r="K7946" i="2"/>
  <c r="K7940" i="2"/>
  <c r="K7923" i="2"/>
  <c r="K7915" i="2"/>
  <c r="K7936" i="2"/>
  <c r="K7911" i="2"/>
  <c r="K7895" i="2"/>
  <c r="K7879" i="2"/>
  <c r="K7863" i="2"/>
  <c r="K7847" i="2"/>
  <c r="K7836" i="2"/>
  <c r="K7828" i="2"/>
  <c r="K7820" i="2"/>
  <c r="K7812" i="2"/>
  <c r="K7804" i="2"/>
  <c r="K7796" i="2"/>
  <c r="K7788" i="2"/>
  <c r="K7780" i="2"/>
  <c r="K7772" i="2"/>
  <c r="K7764" i="2"/>
  <c r="K7756" i="2"/>
  <c r="K7748" i="2"/>
  <c r="K7740" i="2"/>
  <c r="K7907" i="2"/>
  <c r="K7891" i="2"/>
  <c r="K7875" i="2"/>
  <c r="K7859" i="2"/>
  <c r="K7903" i="2"/>
  <c r="K7887" i="2"/>
  <c r="K7871" i="2"/>
  <c r="K7855" i="2"/>
  <c r="K7930" i="2"/>
  <c r="K7919" i="2"/>
  <c r="K7899" i="2"/>
  <c r="K7883" i="2"/>
  <c r="K7867" i="2"/>
  <c r="K7851" i="2"/>
  <c r="K7845" i="2"/>
  <c r="K7834" i="2"/>
  <c r="K7732" i="2"/>
  <c r="K7700" i="2"/>
  <c r="K7668" i="2"/>
  <c r="K7644" i="2"/>
  <c r="K7628" i="2"/>
  <c r="K7612" i="2"/>
  <c r="K7604" i="2"/>
  <c r="K7596" i="2"/>
  <c r="K7588" i="2"/>
  <c r="K7580" i="2"/>
  <c r="K7572" i="2"/>
  <c r="K7564" i="2"/>
  <c r="K7556" i="2"/>
  <c r="K7548" i="2"/>
  <c r="K7540" i="2"/>
  <c r="K7532" i="2"/>
  <c r="K7524" i="2"/>
  <c r="K7516" i="2"/>
  <c r="K7508" i="2"/>
  <c r="K7500" i="2"/>
  <c r="K7492" i="2"/>
  <c r="K7484" i="2"/>
  <c r="K7476" i="2"/>
  <c r="K7468" i="2"/>
  <c r="K7460" i="2"/>
  <c r="K7452" i="2"/>
  <c r="K7724" i="2"/>
  <c r="K7692" i="2"/>
  <c r="K7660" i="2"/>
  <c r="K7606" i="2"/>
  <c r="K7598" i="2"/>
  <c r="K7590" i="2"/>
  <c r="K7582" i="2"/>
  <c r="K7574" i="2"/>
  <c r="K7566" i="2"/>
  <c r="K7558" i="2"/>
  <c r="K7550" i="2"/>
  <c r="K7542" i="2"/>
  <c r="K7534" i="2"/>
  <c r="K7526" i="2"/>
  <c r="K7518" i="2"/>
  <c r="K7510" i="2"/>
  <c r="K7502" i="2"/>
  <c r="K7494" i="2"/>
  <c r="K7486" i="2"/>
  <c r="K7478" i="2"/>
  <c r="K7470" i="2"/>
  <c r="K7462" i="2"/>
  <c r="K7454" i="2"/>
  <c r="K7446" i="2"/>
  <c r="K7438" i="2"/>
  <c r="K7430" i="2"/>
  <c r="K7422" i="2"/>
  <c r="K7414" i="2"/>
  <c r="K7406" i="2"/>
  <c r="K7398" i="2"/>
  <c r="K7390" i="2"/>
  <c r="K7382" i="2"/>
  <c r="K7374" i="2"/>
  <c r="K7716" i="2"/>
  <c r="K7684" i="2"/>
  <c r="K7652" i="2"/>
  <c r="K7636" i="2"/>
  <c r="K7620" i="2"/>
  <c r="K7608" i="2"/>
  <c r="K7600" i="2"/>
  <c r="K7592" i="2"/>
  <c r="K7584" i="2"/>
  <c r="K7576" i="2"/>
  <c r="K7568" i="2"/>
  <c r="K7560" i="2"/>
  <c r="K7552" i="2"/>
  <c r="K7544" i="2"/>
  <c r="K7536" i="2"/>
  <c r="K7528" i="2"/>
  <c r="K7520" i="2"/>
  <c r="K7512" i="2"/>
  <c r="K7504" i="2"/>
  <c r="K7496" i="2"/>
  <c r="K7488" i="2"/>
  <c r="K7480" i="2"/>
  <c r="K7708" i="2"/>
  <c r="K7676" i="2"/>
  <c r="K7610" i="2"/>
  <c r="K7602" i="2"/>
  <c r="K7594" i="2"/>
  <c r="K7586" i="2"/>
  <c r="K7578" i="2"/>
  <c r="K7570" i="2"/>
  <c r="K7562" i="2"/>
  <c r="K7554" i="2"/>
  <c r="K7546" i="2"/>
  <c r="K7538" i="2"/>
  <c r="K7530" i="2"/>
  <c r="K7522" i="2"/>
  <c r="K7514" i="2"/>
  <c r="K7506" i="2"/>
  <c r="K7498" i="2"/>
  <c r="K7490" i="2"/>
  <c r="K7482" i="2"/>
  <c r="K7474" i="2"/>
  <c r="K7466" i="2"/>
  <c r="K7458" i="2"/>
  <c r="K7450" i="2"/>
  <c r="K7442" i="2"/>
  <c r="K7434" i="2"/>
  <c r="K7426" i="2"/>
  <c r="K7418" i="2"/>
  <c r="K7410" i="2"/>
  <c r="K7402" i="2"/>
  <c r="K7394" i="2"/>
  <c r="K7386" i="2"/>
  <c r="K7378" i="2"/>
  <c r="K7370" i="2"/>
  <c r="K7362" i="2"/>
  <c r="K7354" i="2"/>
  <c r="K7472" i="2"/>
  <c r="K7444" i="2"/>
  <c r="K7428" i="2"/>
  <c r="K7412" i="2"/>
  <c r="K7396" i="2"/>
  <c r="K7380" i="2"/>
  <c r="K7356" i="2"/>
  <c r="K7350" i="2"/>
  <c r="K7342" i="2"/>
  <c r="K7334" i="2"/>
  <c r="K7326" i="2"/>
  <c r="K7318" i="2"/>
  <c r="K7310" i="2"/>
  <c r="K7302" i="2"/>
  <c r="K7294" i="2"/>
  <c r="K7286" i="2"/>
  <c r="K7278" i="2"/>
  <c r="K7270" i="2"/>
  <c r="K7262" i="2"/>
  <c r="K7254" i="2"/>
  <c r="K7246" i="2"/>
  <c r="K7238" i="2"/>
  <c r="K7230" i="2"/>
  <c r="K7222" i="2"/>
  <c r="K7214" i="2"/>
  <c r="K7206" i="2"/>
  <c r="K7198" i="2"/>
  <c r="K7190" i="2"/>
  <c r="K7182" i="2"/>
  <c r="K7174" i="2"/>
  <c r="K7166" i="2"/>
  <c r="K7158" i="2"/>
  <c r="K7150" i="2"/>
  <c r="K7142" i="2"/>
  <c r="K7134" i="2"/>
  <c r="K7126" i="2"/>
  <c r="K7118" i="2"/>
  <c r="K7110" i="2"/>
  <c r="K7102" i="2"/>
  <c r="K7094" i="2"/>
  <c r="K7092" i="2"/>
  <c r="K7090" i="2"/>
  <c r="K7088" i="2"/>
  <c r="K7464" i="2"/>
  <c r="K7440" i="2"/>
  <c r="K7424" i="2"/>
  <c r="K7408" i="2"/>
  <c r="K7392" i="2"/>
  <c r="K7376" i="2"/>
  <c r="K7364" i="2"/>
  <c r="K7358" i="2"/>
  <c r="K7352" i="2"/>
  <c r="K7344" i="2"/>
  <c r="K7336" i="2"/>
  <c r="K7328" i="2"/>
  <c r="K7320" i="2"/>
  <c r="K7312" i="2"/>
  <c r="K7304" i="2"/>
  <c r="K7296" i="2"/>
  <c r="K7288" i="2"/>
  <c r="K7280" i="2"/>
  <c r="K7272" i="2"/>
  <c r="K7264" i="2"/>
  <c r="K7256" i="2"/>
  <c r="K7248" i="2"/>
  <c r="K7240" i="2"/>
  <c r="K7232" i="2"/>
  <c r="K7224" i="2"/>
  <c r="K7456" i="2"/>
  <c r="K7436" i="2"/>
  <c r="K7420" i="2"/>
  <c r="K7404" i="2"/>
  <c r="K7388" i="2"/>
  <c r="K7372" i="2"/>
  <c r="K7366" i="2"/>
  <c r="K7360" i="2"/>
  <c r="K7346" i="2"/>
  <c r="K7338" i="2"/>
  <c r="K7330" i="2"/>
  <c r="K7322" i="2"/>
  <c r="K7314" i="2"/>
  <c r="K7306" i="2"/>
  <c r="K7298" i="2"/>
  <c r="K7290" i="2"/>
  <c r="K7282" i="2"/>
  <c r="K7274" i="2"/>
  <c r="K7266" i="2"/>
  <c r="K7258" i="2"/>
  <c r="K7250" i="2"/>
  <c r="K7242" i="2"/>
  <c r="K7234" i="2"/>
  <c r="K7226" i="2"/>
  <c r="K7218" i="2"/>
  <c r="K7210" i="2"/>
  <c r="K7202" i="2"/>
  <c r="K7194" i="2"/>
  <c r="K7186" i="2"/>
  <c r="K7178" i="2"/>
  <c r="K7170" i="2"/>
  <c r="K7162" i="2"/>
  <c r="K7154" i="2"/>
  <c r="K7146" i="2"/>
  <c r="K7138" i="2"/>
  <c r="K7130" i="2"/>
  <c r="K7122" i="2"/>
  <c r="K7114" i="2"/>
  <c r="K7106" i="2"/>
  <c r="K7098" i="2"/>
  <c r="K7448" i="2"/>
  <c r="K7432" i="2"/>
  <c r="K7416" i="2"/>
  <c r="K7400" i="2"/>
  <c r="K7384" i="2"/>
  <c r="K7368" i="2"/>
  <c r="K7348" i="2"/>
  <c r="K7340" i="2"/>
  <c r="K7332" i="2"/>
  <c r="K7324" i="2"/>
  <c r="K7316" i="2"/>
  <c r="K7308" i="2"/>
  <c r="K7300" i="2"/>
  <c r="K7292" i="2"/>
  <c r="K7284" i="2"/>
  <c r="K7276" i="2"/>
  <c r="K7268" i="2"/>
  <c r="K7260" i="2"/>
  <c r="K7252" i="2"/>
  <c r="K7244" i="2"/>
  <c r="K7236" i="2"/>
  <c r="K7228" i="2"/>
  <c r="K7220" i="2"/>
  <c r="K7212" i="2"/>
  <c r="K7204" i="2"/>
  <c r="K7196" i="2"/>
  <c r="K7188" i="2"/>
  <c r="K7180" i="2"/>
  <c r="K7172" i="2"/>
  <c r="K7164" i="2"/>
  <c r="K7156" i="2"/>
  <c r="K7148" i="2"/>
  <c r="K7140" i="2"/>
  <c r="K7132" i="2"/>
  <c r="K7124" i="2"/>
  <c r="K7116" i="2"/>
  <c r="K7216" i="2"/>
  <c r="K7184" i="2"/>
  <c r="K7152" i="2"/>
  <c r="K7120" i="2"/>
  <c r="K7100" i="2"/>
  <c r="K7086" i="2"/>
  <c r="K7078" i="2"/>
  <c r="K7070" i="2"/>
  <c r="K7062" i="2"/>
  <c r="K7054" i="2"/>
  <c r="K7046" i="2"/>
  <c r="K7038" i="2"/>
  <c r="K7030" i="2"/>
  <c r="K7022" i="2"/>
  <c r="K7014" i="2"/>
  <c r="K7006" i="2"/>
  <c r="K6998" i="2"/>
  <c r="K6990" i="2"/>
  <c r="K6982" i="2"/>
  <c r="K6974" i="2"/>
  <c r="K6966" i="2"/>
  <c r="K6958" i="2"/>
  <c r="K6950" i="2"/>
  <c r="K6942" i="2"/>
  <c r="K6934" i="2"/>
  <c r="K6926" i="2"/>
  <c r="K6918" i="2"/>
  <c r="K6910" i="2"/>
  <c r="K6902" i="2"/>
  <c r="K6894" i="2"/>
  <c r="K6886" i="2"/>
  <c r="K6878" i="2"/>
  <c r="K6870" i="2"/>
  <c r="K6862" i="2"/>
  <c r="K6854" i="2"/>
  <c r="K6846" i="2"/>
  <c r="K6838" i="2"/>
  <c r="K6830" i="2"/>
  <c r="K6822" i="2"/>
  <c r="K6814" i="2"/>
  <c r="K6806" i="2"/>
  <c r="K6798" i="2"/>
  <c r="K6790" i="2"/>
  <c r="K7208" i="2"/>
  <c r="K7176" i="2"/>
  <c r="K7144" i="2"/>
  <c r="K7112" i="2"/>
  <c r="K7096" i="2"/>
  <c r="K7080" i="2"/>
  <c r="K7072" i="2"/>
  <c r="K7064" i="2"/>
  <c r="K7056" i="2"/>
  <c r="K7048" i="2"/>
  <c r="K7040" i="2"/>
  <c r="K7032" i="2"/>
  <c r="K7024" i="2"/>
  <c r="K7016" i="2"/>
  <c r="K7008" i="2"/>
  <c r="K7000" i="2"/>
  <c r="K6992" i="2"/>
  <c r="K6984" i="2"/>
  <c r="K6976" i="2"/>
  <c r="K6968" i="2"/>
  <c r="K6960" i="2"/>
  <c r="K6952" i="2"/>
  <c r="K6944" i="2"/>
  <c r="K6936" i="2"/>
  <c r="K6928" i="2"/>
  <c r="K6920" i="2"/>
  <c r="K6912" i="2"/>
  <c r="K6904" i="2"/>
  <c r="K6896" i="2"/>
  <c r="K6888" i="2"/>
  <c r="K6880" i="2"/>
  <c r="K6872" i="2"/>
  <c r="K6864" i="2"/>
  <c r="K6856" i="2"/>
  <c r="K6848" i="2"/>
  <c r="K6840" i="2"/>
  <c r="K6832" i="2"/>
  <c r="K6824" i="2"/>
  <c r="K6816" i="2"/>
  <c r="K6808" i="2"/>
  <c r="K6800" i="2"/>
  <c r="K6792" i="2"/>
  <c r="K6784" i="2"/>
  <c r="K6776" i="2"/>
  <c r="K6768" i="2"/>
  <c r="K6760" i="2"/>
  <c r="K6752" i="2"/>
  <c r="K6744" i="2"/>
  <c r="K6736" i="2"/>
  <c r="K6728" i="2"/>
  <c r="K6720" i="2"/>
  <c r="K6712" i="2"/>
  <c r="K6704" i="2"/>
  <c r="K6696" i="2"/>
  <c r="K6688" i="2"/>
  <c r="K6680" i="2"/>
  <c r="K6672" i="2"/>
  <c r="K6664" i="2"/>
  <c r="K6656" i="2"/>
  <c r="K6648" i="2"/>
  <c r="K6640" i="2"/>
  <c r="K6632" i="2"/>
  <c r="K6624" i="2"/>
  <c r="K6616" i="2"/>
  <c r="K6608" i="2"/>
  <c r="K6600" i="2"/>
  <c r="K6592" i="2"/>
  <c r="K6584" i="2"/>
  <c r="K6576" i="2"/>
  <c r="K6568" i="2"/>
  <c r="K6560" i="2"/>
  <c r="K6552" i="2"/>
  <c r="K6544" i="2"/>
  <c r="K6536" i="2"/>
  <c r="K6528" i="2"/>
  <c r="K6520" i="2"/>
  <c r="K6512" i="2"/>
  <c r="K6504" i="2"/>
  <c r="K6496" i="2"/>
  <c r="K6488" i="2"/>
  <c r="K6480" i="2"/>
  <c r="K6472" i="2"/>
  <c r="K6464" i="2"/>
  <c r="K7200" i="2"/>
  <c r="K7168" i="2"/>
  <c r="K7136" i="2"/>
  <c r="K7108" i="2"/>
  <c r="K7082" i="2"/>
  <c r="K7074" i="2"/>
  <c r="K7066" i="2"/>
  <c r="K7058" i="2"/>
  <c r="K7050" i="2"/>
  <c r="K7042" i="2"/>
  <c r="K7034" i="2"/>
  <c r="K7026" i="2"/>
  <c r="K7018" i="2"/>
  <c r="K7010" i="2"/>
  <c r="K7002" i="2"/>
  <c r="K6994" i="2"/>
  <c r="K6986" i="2"/>
  <c r="K6978" i="2"/>
  <c r="K6970" i="2"/>
  <c r="K6962" i="2"/>
  <c r="K6954" i="2"/>
  <c r="K6946" i="2"/>
  <c r="K6938" i="2"/>
  <c r="K6930" i="2"/>
  <c r="K6922" i="2"/>
  <c r="K6914" i="2"/>
  <c r="K6906" i="2"/>
  <c r="K6898" i="2"/>
  <c r="K6890" i="2"/>
  <c r="K6882" i="2"/>
  <c r="K6874" i="2"/>
  <c r="K6866" i="2"/>
  <c r="K6858" i="2"/>
  <c r="K6850" i="2"/>
  <c r="K6842" i="2"/>
  <c r="K6834" i="2"/>
  <c r="K6826" i="2"/>
  <c r="K6818" i="2"/>
  <c r="K6810" i="2"/>
  <c r="K6802" i="2"/>
  <c r="K6794" i="2"/>
  <c r="K6786" i="2"/>
  <c r="K6778" i="2"/>
  <c r="K6770" i="2"/>
  <c r="K6762" i="2"/>
  <c r="K6754" i="2"/>
  <c r="K6746" i="2"/>
  <c r="K6738" i="2"/>
  <c r="K6730" i="2"/>
  <c r="K6722" i="2"/>
  <c r="K6714" i="2"/>
  <c r="K6706" i="2"/>
  <c r="K6698" i="2"/>
  <c r="K6690" i="2"/>
  <c r="K6682" i="2"/>
  <c r="K6674" i="2"/>
  <c r="K6666" i="2"/>
  <c r="K6658" i="2"/>
  <c r="K6650" i="2"/>
  <c r="K6642" i="2"/>
  <c r="K6634" i="2"/>
  <c r="K6626" i="2"/>
  <c r="K6618" i="2"/>
  <c r="K6610" i="2"/>
  <c r="K6602" i="2"/>
  <c r="K6594" i="2"/>
  <c r="K6586" i="2"/>
  <c r="K6578" i="2"/>
  <c r="K6570" i="2"/>
  <c r="K6562" i="2"/>
  <c r="K6554" i="2"/>
  <c r="K6546" i="2"/>
  <c r="K6538" i="2"/>
  <c r="K6530" i="2"/>
  <c r="K6522" i="2"/>
  <c r="K6514" i="2"/>
  <c r="K6506" i="2"/>
  <c r="K6498" i="2"/>
  <c r="K6490" i="2"/>
  <c r="K6482" i="2"/>
  <c r="K6474" i="2"/>
  <c r="K6466" i="2"/>
  <c r="K6458" i="2"/>
  <c r="K6450" i="2"/>
  <c r="K6442" i="2"/>
  <c r="K6434" i="2"/>
  <c r="K6426" i="2"/>
  <c r="K6418" i="2"/>
  <c r="K6410" i="2"/>
  <c r="K6402" i="2"/>
  <c r="K6394" i="2"/>
  <c r="K6386" i="2"/>
  <c r="K7192" i="2"/>
  <c r="K7160" i="2"/>
  <c r="K7128" i="2"/>
  <c r="K7104" i="2"/>
  <c r="K7084" i="2"/>
  <c r="K7076" i="2"/>
  <c r="K7068" i="2"/>
  <c r="K7060" i="2"/>
  <c r="K7052" i="2"/>
  <c r="K7044" i="2"/>
  <c r="K7036" i="2"/>
  <c r="K7028" i="2"/>
  <c r="K7020" i="2"/>
  <c r="K7012" i="2"/>
  <c r="K7004" i="2"/>
  <c r="K6996" i="2"/>
  <c r="K6988" i="2"/>
  <c r="K6980" i="2"/>
  <c r="K6972" i="2"/>
  <c r="K6964" i="2"/>
  <c r="K6956" i="2"/>
  <c r="K6948" i="2"/>
  <c r="K6940" i="2"/>
  <c r="K6932" i="2"/>
  <c r="K6924" i="2"/>
  <c r="K6916" i="2"/>
  <c r="K6908" i="2"/>
  <c r="K6900" i="2"/>
  <c r="K6892" i="2"/>
  <c r="K6884" i="2"/>
  <c r="K6876" i="2"/>
  <c r="K6868" i="2"/>
  <c r="K6860" i="2"/>
  <c r="K6852" i="2"/>
  <c r="K6844" i="2"/>
  <c r="K6836" i="2"/>
  <c r="K6828" i="2"/>
  <c r="K6820" i="2"/>
  <c r="K6812" i="2"/>
  <c r="K6804" i="2"/>
  <c r="K6796" i="2"/>
  <c r="K6788" i="2"/>
  <c r="K6780" i="2"/>
  <c r="K6772" i="2"/>
  <c r="K6764" i="2"/>
  <c r="K6756" i="2"/>
  <c r="K6766" i="2"/>
  <c r="K6742" i="2"/>
  <c r="K6726" i="2"/>
  <c r="K6710" i="2"/>
  <c r="K6694" i="2"/>
  <c r="K6678" i="2"/>
  <c r="K6662" i="2"/>
  <c r="K6646" i="2"/>
  <c r="K6630" i="2"/>
  <c r="K6614" i="2"/>
  <c r="K6598" i="2"/>
  <c r="K6582" i="2"/>
  <c r="K6566" i="2"/>
  <c r="K6550" i="2"/>
  <c r="K6534" i="2"/>
  <c r="K6518" i="2"/>
  <c r="K6502" i="2"/>
  <c r="K6486" i="2"/>
  <c r="K6470" i="2"/>
  <c r="K6452" i="2"/>
  <c r="K6446" i="2"/>
  <c r="K6440" i="2"/>
  <c r="K6420" i="2"/>
  <c r="K6414" i="2"/>
  <c r="K6408" i="2"/>
  <c r="K6388" i="2"/>
  <c r="K6382" i="2"/>
  <c r="K6376" i="2"/>
  <c r="K6344" i="2"/>
  <c r="K6312" i="2"/>
  <c r="K6280" i="2"/>
  <c r="K6248" i="2"/>
  <c r="K6758" i="2"/>
  <c r="K6748" i="2"/>
  <c r="K6732" i="2"/>
  <c r="K6716" i="2"/>
  <c r="K6700" i="2"/>
  <c r="K6684" i="2"/>
  <c r="K6668" i="2"/>
  <c r="K6652" i="2"/>
  <c r="K6636" i="2"/>
  <c r="K6620" i="2"/>
  <c r="K6604" i="2"/>
  <c r="K6588" i="2"/>
  <c r="K6572" i="2"/>
  <c r="K6556" i="2"/>
  <c r="K6540" i="2"/>
  <c r="K6524" i="2"/>
  <c r="K6508" i="2"/>
  <c r="K6492" i="2"/>
  <c r="K6476" i="2"/>
  <c r="K6460" i="2"/>
  <c r="K6454" i="2"/>
  <c r="K6448" i="2"/>
  <c r="K6428" i="2"/>
  <c r="K6422" i="2"/>
  <c r="K6416" i="2"/>
  <c r="K6396" i="2"/>
  <c r="K6390" i="2"/>
  <c r="K6384" i="2"/>
  <c r="K6364" i="2"/>
  <c r="K6358" i="2"/>
  <c r="K6352" i="2"/>
  <c r="K6332" i="2"/>
  <c r="K6326" i="2"/>
  <c r="K6320" i="2"/>
  <c r="K6300" i="2"/>
  <c r="K6294" i="2"/>
  <c r="K6288" i="2"/>
  <c r="K6268" i="2"/>
  <c r="K6262" i="2"/>
  <c r="K6256" i="2"/>
  <c r="K6242" i="2"/>
  <c r="K6234" i="2"/>
  <c r="K6226" i="2"/>
  <c r="K6218" i="2"/>
  <c r="K6210" i="2"/>
  <c r="K6202" i="2"/>
  <c r="K6194" i="2"/>
  <c r="K6186" i="2"/>
  <c r="K6178" i="2"/>
  <c r="K6170" i="2"/>
  <c r="K6162" i="2"/>
  <c r="K6154" i="2"/>
  <c r="K6146" i="2"/>
  <c r="K6138" i="2"/>
  <c r="K6130" i="2"/>
  <c r="K6122" i="2"/>
  <c r="K6114" i="2"/>
  <c r="K6106" i="2"/>
  <c r="K6098" i="2"/>
  <c r="K6090" i="2"/>
  <c r="K6082" i="2"/>
  <c r="K6074" i="2"/>
  <c r="K6066" i="2"/>
  <c r="K6058" i="2"/>
  <c r="K6050" i="2"/>
  <c r="K6042" i="2"/>
  <c r="K6034" i="2"/>
  <c r="K6026" i="2"/>
  <c r="K6782" i="2"/>
  <c r="K6750" i="2"/>
  <c r="K6734" i="2"/>
  <c r="K6718" i="2"/>
  <c r="K6702" i="2"/>
  <c r="K6686" i="2"/>
  <c r="K6670" i="2"/>
  <c r="K6654" i="2"/>
  <c r="K6638" i="2"/>
  <c r="K6622" i="2"/>
  <c r="K6606" i="2"/>
  <c r="K6590" i="2"/>
  <c r="K6574" i="2"/>
  <c r="K6558" i="2"/>
  <c r="K6542" i="2"/>
  <c r="K6526" i="2"/>
  <c r="K6510" i="2"/>
  <c r="K6494" i="2"/>
  <c r="K6478" i="2"/>
  <c r="K6462" i="2"/>
  <c r="K6456" i="2"/>
  <c r="K6436" i="2"/>
  <c r="K6430" i="2"/>
  <c r="K6424" i="2"/>
  <c r="K6404" i="2"/>
  <c r="K6398" i="2"/>
  <c r="K6392" i="2"/>
  <c r="K6360" i="2"/>
  <c r="K6328" i="2"/>
  <c r="K6296" i="2"/>
  <c r="K6264" i="2"/>
  <c r="K6774" i="2"/>
  <c r="K6740" i="2"/>
  <c r="K6724" i="2"/>
  <c r="K6708" i="2"/>
  <c r="K6692" i="2"/>
  <c r="K6676" i="2"/>
  <c r="K6660" i="2"/>
  <c r="K6644" i="2"/>
  <c r="K6628" i="2"/>
  <c r="K6612" i="2"/>
  <c r="K6596" i="2"/>
  <c r="K6532" i="2"/>
  <c r="K6468" i="2"/>
  <c r="K6438" i="2"/>
  <c r="K6412" i="2"/>
  <c r="K6336" i="2"/>
  <c r="K6310" i="2"/>
  <c r="K6284" i="2"/>
  <c r="K6230" i="2"/>
  <c r="K6198" i="2"/>
  <c r="K6166" i="2"/>
  <c r="K6134" i="2"/>
  <c r="K6102" i="2"/>
  <c r="K6070" i="2"/>
  <c r="K6038" i="2"/>
  <c r="K6014" i="2"/>
  <c r="K5998" i="2"/>
  <c r="K5982" i="2"/>
  <c r="K5966" i="2"/>
  <c r="K5950" i="2"/>
  <c r="K5934" i="2"/>
  <c r="K5918" i="2"/>
  <c r="K5902" i="2"/>
  <c r="K346" i="2"/>
  <c r="K6580" i="2"/>
  <c r="K6516" i="2"/>
  <c r="K6444" i="2"/>
  <c r="K6368" i="2"/>
  <c r="K6342" i="2"/>
  <c r="K6316" i="2"/>
  <c r="K6222" i="2"/>
  <c r="K6190" i="2"/>
  <c r="K6158" i="2"/>
  <c r="K6126" i="2"/>
  <c r="K6094" i="2"/>
  <c r="K6062" i="2"/>
  <c r="K6030" i="2"/>
  <c r="K6010" i="2"/>
  <c r="K5994" i="2"/>
  <c r="K5978" i="2"/>
  <c r="K5962" i="2"/>
  <c r="K5946" i="2"/>
  <c r="K5930" i="2"/>
  <c r="K5914" i="2"/>
  <c r="K5898" i="2"/>
  <c r="K5896" i="2"/>
  <c r="K5894" i="2"/>
  <c r="K5892" i="2"/>
  <c r="K5890" i="2"/>
  <c r="K5888" i="2"/>
  <c r="K5886" i="2"/>
  <c r="K5884" i="2"/>
  <c r="K5882" i="2"/>
  <c r="K5880" i="2"/>
  <c r="K5878" i="2"/>
  <c r="K5876" i="2"/>
  <c r="K5874" i="2"/>
  <c r="K5872" i="2"/>
  <c r="K5870" i="2"/>
  <c r="K5868" i="2"/>
  <c r="K5866" i="2"/>
  <c r="K5864" i="2"/>
  <c r="K5862" i="2"/>
  <c r="K5860" i="2"/>
  <c r="K5858" i="2"/>
  <c r="K5856" i="2"/>
  <c r="K5854" i="2"/>
  <c r="K5852" i="2"/>
  <c r="K5850" i="2"/>
  <c r="K5848" i="2"/>
  <c r="K5846" i="2"/>
  <c r="K5844" i="2"/>
  <c r="K5842" i="2"/>
  <c r="K5840" i="2"/>
  <c r="K5838" i="2"/>
  <c r="K5836" i="2"/>
  <c r="K5834" i="2"/>
  <c r="K5832" i="2"/>
  <c r="K5830" i="2"/>
  <c r="K5828" i="2"/>
  <c r="K5826" i="2"/>
  <c r="K5824" i="2"/>
  <c r="K5822" i="2"/>
  <c r="K5820" i="2"/>
  <c r="K5818" i="2"/>
  <c r="K5816" i="2"/>
  <c r="K5814" i="2"/>
  <c r="K5812" i="2"/>
  <c r="K5810" i="2"/>
  <c r="K5808" i="2"/>
  <c r="K5806" i="2"/>
  <c r="K5804" i="2"/>
  <c r="K5802" i="2"/>
  <c r="K5800" i="2"/>
  <c r="K5798" i="2"/>
  <c r="K5796" i="2"/>
  <c r="K5794" i="2"/>
  <c r="K5792" i="2"/>
  <c r="K5790" i="2"/>
  <c r="K5788" i="2"/>
  <c r="K5786" i="2"/>
  <c r="K5784" i="2"/>
  <c r="K5782" i="2"/>
  <c r="K5780" i="2"/>
  <c r="K5778" i="2"/>
  <c r="K5776" i="2"/>
  <c r="K5774" i="2"/>
  <c r="K5772" i="2"/>
  <c r="K5770" i="2"/>
  <c r="K5768" i="2"/>
  <c r="K5766" i="2"/>
  <c r="K5764" i="2"/>
  <c r="K5762" i="2"/>
  <c r="K5760" i="2"/>
  <c r="K5758" i="2"/>
  <c r="K5756" i="2"/>
  <c r="K5754" i="2"/>
  <c r="K5752" i="2"/>
  <c r="K5750" i="2"/>
  <c r="K5748" i="2"/>
  <c r="K5746" i="2"/>
  <c r="K5744" i="2"/>
  <c r="K5742" i="2"/>
  <c r="K5740" i="2"/>
  <c r="K5738" i="2"/>
  <c r="K5736" i="2"/>
  <c r="K5734" i="2"/>
  <c r="K5732" i="2"/>
  <c r="K5730" i="2"/>
  <c r="K5728" i="2"/>
  <c r="K5726" i="2"/>
  <c r="K5724" i="2"/>
  <c r="K5722" i="2"/>
  <c r="K5720" i="2"/>
  <c r="K5718" i="2"/>
  <c r="K5716" i="2"/>
  <c r="K5714" i="2"/>
  <c r="K5712" i="2"/>
  <c r="K5710" i="2"/>
  <c r="K5708" i="2"/>
  <c r="K5706" i="2"/>
  <c r="K6564" i="2"/>
  <c r="K6500" i="2"/>
  <c r="K6400" i="2"/>
  <c r="K6374" i="2"/>
  <c r="K6348" i="2"/>
  <c r="K6272" i="2"/>
  <c r="K6246" i="2"/>
  <c r="K6214" i="2"/>
  <c r="K6182" i="2"/>
  <c r="K6150" i="2"/>
  <c r="K6118" i="2"/>
  <c r="K6086" i="2"/>
  <c r="K6054" i="2"/>
  <c r="K6022" i="2"/>
  <c r="K6006" i="2"/>
  <c r="K5990" i="2"/>
  <c r="K5974" i="2"/>
  <c r="K5958" i="2"/>
  <c r="K5942" i="2"/>
  <c r="K5926" i="2"/>
  <c r="K5910" i="2"/>
  <c r="K345" i="2"/>
  <c r="K6548" i="2"/>
  <c r="K6484" i="2"/>
  <c r="K6432" i="2"/>
  <c r="K6406" i="2"/>
  <c r="K6380" i="2"/>
  <c r="K6304" i="2"/>
  <c r="K6278" i="2"/>
  <c r="K6252" i="2"/>
  <c r="K6238" i="2"/>
  <c r="K6206" i="2"/>
  <c r="K6174" i="2"/>
  <c r="K6142" i="2"/>
  <c r="K6110" i="2"/>
  <c r="K6078" i="2"/>
  <c r="K6046" i="2"/>
  <c r="K6018" i="2"/>
  <c r="K6002" i="2"/>
  <c r="K5986" i="2"/>
  <c r="K5970" i="2"/>
  <c r="K5954" i="2"/>
  <c r="K5938" i="2"/>
  <c r="K5922" i="2"/>
  <c r="K5906" i="2"/>
  <c r="K5897" i="2"/>
  <c r="K5895" i="2"/>
  <c r="K5893" i="2"/>
  <c r="K5891" i="2"/>
  <c r="K5889" i="2"/>
  <c r="K5887" i="2"/>
  <c r="K5885" i="2"/>
  <c r="K5883" i="2"/>
  <c r="K5881" i="2"/>
  <c r="K5879" i="2"/>
  <c r="K5877" i="2"/>
  <c r="K5875" i="2"/>
  <c r="K5873" i="2"/>
  <c r="K5871" i="2"/>
  <c r="K5869" i="2"/>
  <c r="K5867" i="2"/>
  <c r="K5865" i="2"/>
  <c r="K5863" i="2"/>
  <c r="K5861" i="2"/>
  <c r="K5859" i="2"/>
  <c r="K5857" i="2"/>
  <c r="K5855" i="2"/>
  <c r="K5853" i="2"/>
  <c r="K5851" i="2"/>
  <c r="K5849" i="2"/>
  <c r="K5847" i="2"/>
  <c r="K5845" i="2"/>
  <c r="K5843" i="2"/>
  <c r="K5841" i="2"/>
  <c r="K5839" i="2"/>
  <c r="K5837" i="2"/>
  <c r="K5835" i="2"/>
  <c r="K5833" i="2"/>
  <c r="K5831" i="2"/>
  <c r="K5829" i="2"/>
  <c r="K5827" i="2"/>
  <c r="K5825" i="2"/>
  <c r="K5823" i="2"/>
  <c r="K5821" i="2"/>
  <c r="K5819" i="2"/>
  <c r="K5817" i="2"/>
  <c r="K5815" i="2"/>
  <c r="K5813" i="2"/>
  <c r="K5811" i="2"/>
  <c r="K5809" i="2"/>
  <c r="K5807" i="2"/>
  <c r="K5805" i="2"/>
  <c r="K5803" i="2"/>
  <c r="K5801" i="2"/>
  <c r="K5799" i="2"/>
  <c r="K5797" i="2"/>
  <c r="K5795" i="2"/>
  <c r="K5793" i="2"/>
  <c r="K5791" i="2"/>
  <c r="K5789" i="2"/>
  <c r="K5787" i="2"/>
  <c r="K5785" i="2"/>
  <c r="K5783" i="2"/>
  <c r="K5781" i="2"/>
  <c r="K5779" i="2"/>
  <c r="K5777" i="2"/>
  <c r="K5775" i="2"/>
  <c r="K5773" i="2"/>
  <c r="K5771" i="2"/>
  <c r="K5769" i="2"/>
  <c r="K5767" i="2"/>
  <c r="K5765" i="2"/>
  <c r="K5763" i="2"/>
  <c r="K5755" i="2"/>
  <c r="K5747" i="2"/>
  <c r="K5739" i="2"/>
  <c r="K5731" i="2"/>
  <c r="K5723" i="2"/>
  <c r="K5715" i="2"/>
  <c r="K5707" i="2"/>
  <c r="K344" i="2"/>
  <c r="K343" i="2"/>
  <c r="K342" i="2"/>
  <c r="K336" i="2"/>
  <c r="K334" i="2"/>
  <c r="K332" i="2"/>
  <c r="K330" i="2"/>
  <c r="K329" i="2"/>
  <c r="K327" i="2"/>
  <c r="K254" i="2"/>
  <c r="K25" i="2"/>
  <c r="K5560" i="2"/>
  <c r="K5558" i="2"/>
  <c r="K5556" i="2"/>
  <c r="K5554" i="2"/>
  <c r="K5464" i="2"/>
  <c r="K5462" i="2"/>
  <c r="K5460" i="2"/>
  <c r="K5458" i="2"/>
  <c r="K5456" i="2"/>
  <c r="K5454" i="2"/>
  <c r="K5452" i="2"/>
  <c r="K5450" i="2"/>
  <c r="K5448" i="2"/>
  <c r="K5446" i="2"/>
  <c r="K5444" i="2"/>
  <c r="K5442" i="2"/>
  <c r="K5440" i="2"/>
  <c r="K5438" i="2"/>
  <c r="K5436" i="2"/>
  <c r="K5434" i="2"/>
  <c r="K5432" i="2"/>
  <c r="K5430" i="2"/>
  <c r="K5428" i="2"/>
  <c r="K5426" i="2"/>
  <c r="K5424" i="2"/>
  <c r="K5422" i="2"/>
  <c r="K5420" i="2"/>
  <c r="K5418" i="2"/>
  <c r="K5416" i="2"/>
  <c r="K5414" i="2"/>
  <c r="K5412" i="2"/>
  <c r="K5410" i="2"/>
  <c r="K5408" i="2"/>
  <c r="K5406" i="2"/>
  <c r="K5404" i="2"/>
  <c r="K5757" i="2"/>
  <c r="K5749" i="2"/>
  <c r="K5741" i="2"/>
  <c r="K5733" i="2"/>
  <c r="K5725" i="2"/>
  <c r="K5717" i="2"/>
  <c r="K5709" i="2"/>
  <c r="K5704" i="2"/>
  <c r="K5702" i="2"/>
  <c r="K5700" i="2"/>
  <c r="K5698" i="2"/>
  <c r="K5696" i="2"/>
  <c r="K5694" i="2"/>
  <c r="K5692" i="2"/>
  <c r="K5690" i="2"/>
  <c r="K5688" i="2"/>
  <c r="K5686" i="2"/>
  <c r="K5684" i="2"/>
  <c r="K5682" i="2"/>
  <c r="K5680" i="2"/>
  <c r="K5678" i="2"/>
  <c r="K5676" i="2"/>
  <c r="K5674" i="2"/>
  <c r="K5672" i="2"/>
  <c r="K5670" i="2"/>
  <c r="K5668" i="2"/>
  <c r="K5666" i="2"/>
  <c r="K5664" i="2"/>
  <c r="K5662" i="2"/>
  <c r="K5660" i="2"/>
  <c r="K5658" i="2"/>
  <c r="K5656" i="2"/>
  <c r="K5654" i="2"/>
  <c r="K5652" i="2"/>
  <c r="K5650" i="2"/>
  <c r="K5648" i="2"/>
  <c r="K5646" i="2"/>
  <c r="K5644" i="2"/>
  <c r="K5642" i="2"/>
  <c r="K5640" i="2"/>
  <c r="K5638" i="2"/>
  <c r="K5636" i="2"/>
  <c r="K5634" i="2"/>
  <c r="K5632" i="2"/>
  <c r="K5630" i="2"/>
  <c r="K5628" i="2"/>
  <c r="K5626" i="2"/>
  <c r="K5624" i="2"/>
  <c r="K5622" i="2"/>
  <c r="K5620" i="2"/>
  <c r="K5618" i="2"/>
  <c r="K5616" i="2"/>
  <c r="K5614" i="2"/>
  <c r="K5612" i="2"/>
  <c r="K5610" i="2"/>
  <c r="K5608" i="2"/>
  <c r="K5606" i="2"/>
  <c r="K5604" i="2"/>
  <c r="K5602" i="2"/>
  <c r="K5600" i="2"/>
  <c r="K5598" i="2"/>
  <c r="K5596" i="2"/>
  <c r="K5594" i="2"/>
  <c r="K5592" i="2"/>
  <c r="K5590" i="2"/>
  <c r="K5588" i="2"/>
  <c r="K5586" i="2"/>
  <c r="K5584" i="2"/>
  <c r="K5582" i="2"/>
  <c r="K5580" i="2"/>
  <c r="K5578" i="2"/>
  <c r="K5576" i="2"/>
  <c r="K5574" i="2"/>
  <c r="K5572" i="2"/>
  <c r="K5570" i="2"/>
  <c r="K5568" i="2"/>
  <c r="K5566" i="2"/>
  <c r="K5564" i="2"/>
  <c r="K5562" i="2"/>
  <c r="K5552" i="2"/>
  <c r="K5550" i="2"/>
  <c r="K5548" i="2"/>
  <c r="K5546" i="2"/>
  <c r="K5544" i="2"/>
  <c r="K5542" i="2"/>
  <c r="K5540" i="2"/>
  <c r="K5538" i="2"/>
  <c r="K5536" i="2"/>
  <c r="K5534" i="2"/>
  <c r="K5532" i="2"/>
  <c r="K5530" i="2"/>
  <c r="K5528" i="2"/>
  <c r="K5526" i="2"/>
  <c r="K5524" i="2"/>
  <c r="K5522" i="2"/>
  <c r="K5520" i="2"/>
  <c r="K5518" i="2"/>
  <c r="K5516" i="2"/>
  <c r="K5514" i="2"/>
  <c r="K5512" i="2"/>
  <c r="K5510" i="2"/>
  <c r="K5508" i="2"/>
  <c r="K5506" i="2"/>
  <c r="K5504" i="2"/>
  <c r="K5502" i="2"/>
  <c r="K5500" i="2"/>
  <c r="K5498" i="2"/>
  <c r="K5496" i="2"/>
  <c r="K5494" i="2"/>
  <c r="K5492" i="2"/>
  <c r="K5490" i="2"/>
  <c r="K5488" i="2"/>
  <c r="K5486" i="2"/>
  <c r="K5484" i="2"/>
  <c r="K5482" i="2"/>
  <c r="K5480" i="2"/>
  <c r="K5478" i="2"/>
  <c r="K5476" i="2"/>
  <c r="K5474" i="2"/>
  <c r="K5472" i="2"/>
  <c r="K5470" i="2"/>
  <c r="K5468" i="2"/>
  <c r="K5466" i="2"/>
  <c r="K5759" i="2"/>
  <c r="K5751" i="2"/>
  <c r="K5743" i="2"/>
  <c r="K5735" i="2"/>
  <c r="K5727" i="2"/>
  <c r="K5719" i="2"/>
  <c r="K5711" i="2"/>
  <c r="K270" i="2"/>
  <c r="K264" i="2"/>
  <c r="K258" i="2"/>
  <c r="K247" i="2"/>
  <c r="K5753" i="2"/>
  <c r="K5745" i="2"/>
  <c r="K5737" i="2"/>
  <c r="K5729" i="2"/>
  <c r="K5721" i="2"/>
  <c r="K5713" i="2"/>
  <c r="K5705" i="2"/>
  <c r="K5703" i="2"/>
  <c r="K5701" i="2"/>
  <c r="K5699" i="2"/>
  <c r="K5697" i="2"/>
  <c r="K5695" i="2"/>
  <c r="K5693" i="2"/>
  <c r="K5691" i="2"/>
  <c r="K5689" i="2"/>
  <c r="K5687" i="2"/>
  <c r="K5685" i="2"/>
  <c r="K5683" i="2"/>
  <c r="K5681" i="2"/>
  <c r="K5679" i="2"/>
  <c r="K5677" i="2"/>
  <c r="K5675" i="2"/>
  <c r="K5673" i="2"/>
  <c r="K5671" i="2"/>
  <c r="K5669" i="2"/>
  <c r="K5667" i="2"/>
  <c r="K5665" i="2"/>
  <c r="K5663" i="2"/>
  <c r="K5661" i="2"/>
  <c r="K5659" i="2"/>
  <c r="K5657" i="2"/>
  <c r="K5655" i="2"/>
  <c r="K5653" i="2"/>
  <c r="K5651" i="2"/>
  <c r="K5649" i="2"/>
  <c r="K5647" i="2"/>
  <c r="K5645" i="2"/>
  <c r="K5643" i="2"/>
  <c r="K5641" i="2"/>
  <c r="K5639" i="2"/>
  <c r="K5637" i="2"/>
  <c r="K5633" i="2"/>
  <c r="K5629" i="2"/>
  <c r="K5625" i="2"/>
  <c r="K5621" i="2"/>
  <c r="K5617" i="2"/>
  <c r="K5613" i="2"/>
  <c r="K5609" i="2"/>
  <c r="K5605" i="2"/>
  <c r="K5603" i="2"/>
  <c r="K5599" i="2"/>
  <c r="K5595" i="2"/>
  <c r="K5591" i="2"/>
  <c r="K5587" i="2"/>
  <c r="K5583" i="2"/>
  <c r="K5579" i="2"/>
  <c r="K5575" i="2"/>
  <c r="K5571" i="2"/>
  <c r="K5567" i="2"/>
  <c r="K5563" i="2"/>
  <c r="K5559" i="2"/>
  <c r="K5557" i="2"/>
  <c r="K5555" i="2"/>
  <c r="K5551" i="2"/>
  <c r="K5549" i="2"/>
  <c r="K5545" i="2"/>
  <c r="K5541" i="2"/>
  <c r="K5537" i="2"/>
  <c r="K5533" i="2"/>
  <c r="K5529" i="2"/>
  <c r="K5527" i="2"/>
  <c r="K5523" i="2"/>
  <c r="K5519" i="2"/>
  <c r="K5515" i="2"/>
  <c r="K5511" i="2"/>
  <c r="K5507" i="2"/>
  <c r="K5503" i="2"/>
  <c r="K5499" i="2"/>
  <c r="K5495" i="2"/>
  <c r="K5491" i="2"/>
  <c r="K5487" i="2"/>
  <c r="K5483" i="2"/>
  <c r="K5479" i="2"/>
  <c r="K5477" i="2"/>
  <c r="K5473" i="2"/>
  <c r="K5469" i="2"/>
  <c r="K5465" i="2"/>
  <c r="K5463" i="2"/>
  <c r="K5459" i="2"/>
  <c r="K5455" i="2"/>
  <c r="K5451" i="2"/>
  <c r="K5447" i="2"/>
  <c r="K5443" i="2"/>
  <c r="K5439" i="2"/>
  <c r="K5435" i="2"/>
  <c r="K5431" i="2"/>
  <c r="K5427" i="2"/>
  <c r="K5423" i="2"/>
  <c r="K5419" i="2"/>
  <c r="K5415" i="2"/>
  <c r="K5411" i="2"/>
  <c r="K5407" i="2"/>
  <c r="K5403" i="2"/>
  <c r="K5399" i="2"/>
  <c r="K5395" i="2"/>
  <c r="K5391" i="2"/>
  <c r="K5387" i="2"/>
  <c r="K5383" i="2"/>
  <c r="K5379" i="2"/>
  <c r="K5375" i="2"/>
  <c r="K5371" i="2"/>
  <c r="K5367" i="2"/>
  <c r="K5363" i="2"/>
  <c r="K5359" i="2"/>
  <c r="K5355" i="2"/>
  <c r="K5351" i="2"/>
  <c r="K5347" i="2"/>
  <c r="K5343" i="2"/>
  <c r="K5339" i="2"/>
  <c r="K5335" i="2"/>
  <c r="K5331" i="2"/>
  <c r="K5327" i="2"/>
  <c r="K5323" i="2"/>
  <c r="K5319" i="2"/>
  <c r="K5315" i="2"/>
  <c r="K5311" i="2"/>
  <c r="K5307" i="2"/>
  <c r="K5303" i="2"/>
  <c r="K5299" i="2"/>
  <c r="K5295" i="2"/>
  <c r="K5291" i="2"/>
  <c r="K5287" i="2"/>
  <c r="K5283" i="2"/>
  <c r="K5279" i="2"/>
  <c r="K5275" i="2"/>
  <c r="K5271" i="2"/>
  <c r="K5267" i="2"/>
  <c r="K5263" i="2"/>
  <c r="K5259" i="2"/>
  <c r="K5255" i="2"/>
  <c r="K5251" i="2"/>
  <c r="K5247" i="2"/>
  <c r="K5243" i="2"/>
  <c r="K5239" i="2"/>
  <c r="K5235" i="2"/>
  <c r="K5231" i="2"/>
  <c r="K5227" i="2"/>
  <c r="K5223" i="2"/>
  <c r="K5219" i="2"/>
  <c r="K5215" i="2"/>
  <c r="K5211" i="2"/>
  <c r="K5207" i="2"/>
  <c r="K5203" i="2"/>
  <c r="K5199" i="2"/>
  <c r="K5195" i="2"/>
  <c r="K5191" i="2"/>
  <c r="K5187" i="2"/>
  <c r="K5183" i="2"/>
  <c r="K5179" i="2"/>
  <c r="K5175" i="2"/>
  <c r="K5171" i="2"/>
  <c r="K5167" i="2"/>
  <c r="K5163" i="2"/>
  <c r="K5761" i="2"/>
  <c r="K5635" i="2"/>
  <c r="K5631" i="2"/>
  <c r="K5627" i="2"/>
  <c r="K5623" i="2"/>
  <c r="K5619" i="2"/>
  <c r="K5615" i="2"/>
  <c r="K5611" i="2"/>
  <c r="K5607" i="2"/>
  <c r="K5601" i="2"/>
  <c r="K5597" i="2"/>
  <c r="K5593" i="2"/>
  <c r="K5589" i="2"/>
  <c r="K5585" i="2"/>
  <c r="K5581" i="2"/>
  <c r="K5577" i="2"/>
  <c r="K5573" i="2"/>
  <c r="K5569" i="2"/>
  <c r="K5565" i="2"/>
  <c r="K5561" i="2"/>
  <c r="K5553" i="2"/>
  <c r="K5547" i="2"/>
  <c r="K5543" i="2"/>
  <c r="K5539" i="2"/>
  <c r="K5535" i="2"/>
  <c r="K5531" i="2"/>
  <c r="K5525" i="2"/>
  <c r="K5521" i="2"/>
  <c r="K5517" i="2"/>
  <c r="K5513" i="2"/>
  <c r="K5509" i="2"/>
  <c r="K5505" i="2"/>
  <c r="K5501" i="2"/>
  <c r="K5497" i="2"/>
  <c r="K5493" i="2"/>
  <c r="K5489" i="2"/>
  <c r="K5485" i="2"/>
  <c r="K5481" i="2"/>
  <c r="K5475" i="2"/>
  <c r="K5471" i="2"/>
  <c r="K5467" i="2"/>
  <c r="K5461" i="2"/>
  <c r="K5457" i="2"/>
  <c r="K5453" i="2"/>
  <c r="K5449" i="2"/>
  <c r="K5445" i="2"/>
  <c r="K5441" i="2"/>
  <c r="K5437" i="2"/>
  <c r="K5433" i="2"/>
  <c r="K5429" i="2"/>
  <c r="K5425" i="2"/>
  <c r="K5421" i="2"/>
  <c r="K5417" i="2"/>
  <c r="K5413" i="2"/>
  <c r="K5409" i="2"/>
  <c r="K5405" i="2"/>
  <c r="K5401" i="2"/>
  <c r="K5397" i="2"/>
  <c r="K5393" i="2"/>
  <c r="K5389" i="2"/>
  <c r="K5385" i="2"/>
  <c r="K5381" i="2"/>
  <c r="K5377" i="2"/>
  <c r="K5373" i="2"/>
  <c r="K5369" i="2"/>
  <c r="K5365" i="2"/>
  <c r="K5361" i="2"/>
  <c r="K5357" i="2"/>
  <c r="K5353" i="2"/>
  <c r="K5349" i="2"/>
  <c r="K5345" i="2"/>
  <c r="K5341" i="2"/>
  <c r="K5337" i="2"/>
  <c r="K5333" i="2"/>
  <c r="K5329" i="2"/>
  <c r="K5325" i="2"/>
  <c r="K5321" i="2"/>
  <c r="K5317" i="2"/>
  <c r="K5313" i="2"/>
  <c r="K5309" i="2"/>
  <c r="K5305" i="2"/>
  <c r="K5301" i="2"/>
  <c r="K5297" i="2"/>
  <c r="K5293" i="2"/>
  <c r="K5289" i="2"/>
  <c r="K5285" i="2"/>
  <c r="K5281" i="2"/>
  <c r="K5277" i="2"/>
  <c r="K5273" i="2"/>
  <c r="K5269" i="2"/>
  <c r="K5265" i="2"/>
  <c r="K5261" i="2"/>
  <c r="K5257" i="2"/>
  <c r="K5253" i="2"/>
  <c r="K5249" i="2"/>
  <c r="K5245" i="2"/>
  <c r="K5241" i="2"/>
  <c r="K5237" i="2"/>
  <c r="K5233" i="2"/>
  <c r="K5229" i="2"/>
  <c r="K5225" i="2"/>
  <c r="K5221" i="2"/>
  <c r="K5217" i="2"/>
  <c r="K5213" i="2"/>
  <c r="K5209" i="2"/>
  <c r="K5205" i="2"/>
  <c r="K5201" i="2"/>
  <c r="K5197" i="2"/>
  <c r="K5193" i="2"/>
  <c r="K5189" i="2"/>
  <c r="K5185" i="2"/>
  <c r="K5181" i="2"/>
  <c r="K5177" i="2"/>
  <c r="K5173" i="2"/>
  <c r="K5169" i="2"/>
  <c r="K5165" i="2"/>
  <c r="K5161" i="2"/>
  <c r="K5398" i="2"/>
  <c r="K5390" i="2"/>
  <c r="K5382" i="2"/>
  <c r="K5374" i="2"/>
  <c r="K5366" i="2"/>
  <c r="K5358" i="2"/>
  <c r="K5350" i="2"/>
  <c r="K5342" i="2"/>
  <c r="K5334" i="2"/>
  <c r="K5326" i="2"/>
  <c r="K5318" i="2"/>
  <c r="K5310" i="2"/>
  <c r="K5302" i="2"/>
  <c r="K5294" i="2"/>
  <c r="K5286" i="2"/>
  <c r="K5278" i="2"/>
  <c r="K5270" i="2"/>
  <c r="K5262" i="2"/>
  <c r="K5254" i="2"/>
  <c r="K5246" i="2"/>
  <c r="K5238" i="2"/>
  <c r="K5230" i="2"/>
  <c r="K5222" i="2"/>
  <c r="K5214" i="2"/>
  <c r="K5206" i="2"/>
  <c r="K5198" i="2"/>
  <c r="K5190" i="2"/>
  <c r="K5182" i="2"/>
  <c r="K5174" i="2"/>
  <c r="K5166" i="2"/>
  <c r="K316" i="2"/>
  <c r="K314" i="2"/>
  <c r="K313" i="2"/>
  <c r="K311" i="2"/>
  <c r="K309" i="2"/>
  <c r="K308" i="2"/>
  <c r="K307" i="2"/>
  <c r="K306" i="2"/>
  <c r="K304" i="2"/>
  <c r="K302" i="2"/>
  <c r="K298" i="2"/>
  <c r="K297" i="2"/>
  <c r="K256" i="2"/>
  <c r="K245" i="2"/>
  <c r="K243" i="2"/>
  <c r="K241" i="2"/>
  <c r="K239" i="2"/>
  <c r="K237" i="2"/>
  <c r="K236" i="2"/>
  <c r="K234" i="2"/>
  <c r="K232" i="2"/>
  <c r="K209" i="2"/>
  <c r="K208" i="2"/>
  <c r="K206" i="2"/>
  <c r="K204" i="2"/>
  <c r="K202" i="2"/>
  <c r="K156" i="2"/>
  <c r="K154" i="2"/>
  <c r="K152" i="2"/>
  <c r="K150" i="2"/>
  <c r="K148" i="2"/>
  <c r="K147" i="2"/>
  <c r="K145" i="2"/>
  <c r="K143" i="2"/>
  <c r="K141" i="2"/>
  <c r="K139" i="2"/>
  <c r="K137" i="2"/>
  <c r="K135" i="2"/>
  <c r="K133" i="2"/>
  <c r="K131" i="2"/>
  <c r="K129" i="2"/>
  <c r="K127" i="2"/>
  <c r="K125" i="2"/>
  <c r="K123" i="2"/>
  <c r="K121" i="2"/>
  <c r="K119" i="2"/>
  <c r="K117" i="2"/>
  <c r="K115" i="2"/>
  <c r="K113" i="2"/>
  <c r="K111" i="2"/>
  <c r="K109" i="2"/>
  <c r="K107" i="2"/>
  <c r="K105" i="2"/>
  <c r="K103" i="2"/>
  <c r="K101" i="2"/>
  <c r="K99" i="2"/>
  <c r="K97" i="2"/>
  <c r="K95" i="2"/>
  <c r="K93" i="2"/>
  <c r="K91" i="2"/>
  <c r="K89" i="2"/>
  <c r="K87" i="2"/>
  <c r="K85" i="2"/>
  <c r="K83" i="2"/>
  <c r="K81" i="2"/>
  <c r="K79" i="2"/>
  <c r="K77" i="2"/>
  <c r="K75" i="2"/>
  <c r="K73" i="2"/>
  <c r="K71" i="2"/>
  <c r="K69" i="2"/>
  <c r="K67" i="2"/>
  <c r="K65" i="2"/>
  <c r="K63" i="2"/>
  <c r="K61" i="2"/>
  <c r="K59" i="2"/>
  <c r="K57" i="2"/>
  <c r="K55" i="2"/>
  <c r="K53" i="2"/>
  <c r="K51" i="2"/>
  <c r="K49" i="2"/>
  <c r="K47" i="2"/>
  <c r="K45" i="2"/>
  <c r="K43" i="2"/>
  <c r="K41" i="2"/>
  <c r="K39" i="2"/>
  <c r="K37" i="2"/>
  <c r="K35" i="2"/>
  <c r="K33" i="2"/>
  <c r="K31" i="2"/>
  <c r="K29" i="2"/>
  <c r="K4976" i="2"/>
  <c r="K4974" i="2"/>
  <c r="K4972" i="2"/>
  <c r="K4970" i="2"/>
  <c r="K4966" i="2"/>
  <c r="K4962" i="2"/>
  <c r="K4958" i="2"/>
  <c r="K4954" i="2"/>
  <c r="K4950" i="2"/>
  <c r="K4946" i="2"/>
  <c r="K4942" i="2"/>
  <c r="K4938" i="2"/>
  <c r="K4934" i="2"/>
  <c r="K4930" i="2"/>
  <c r="K4926" i="2"/>
  <c r="K4922" i="2"/>
  <c r="K4918" i="2"/>
  <c r="K4914" i="2"/>
  <c r="K4910" i="2"/>
  <c r="K4908" i="2"/>
  <c r="K4904" i="2"/>
  <c r="K4900" i="2"/>
  <c r="K4896" i="2"/>
  <c r="K4892" i="2"/>
  <c r="K4890" i="2"/>
  <c r="K4886" i="2"/>
  <c r="K4882" i="2"/>
  <c r="K4878" i="2"/>
  <c r="K4874" i="2"/>
  <c r="K4870" i="2"/>
  <c r="K4866" i="2"/>
  <c r="K4862" i="2"/>
  <c r="K4858" i="2"/>
  <c r="K4854" i="2"/>
  <c r="K4850" i="2"/>
  <c r="K4846" i="2"/>
  <c r="K4842" i="2"/>
  <c r="K4838" i="2"/>
  <c r="K4834" i="2"/>
  <c r="K4830" i="2"/>
  <c r="K4828" i="2"/>
  <c r="K4824" i="2"/>
  <c r="K4820" i="2"/>
  <c r="K4816" i="2"/>
  <c r="K4812" i="2"/>
  <c r="K4808" i="2"/>
  <c r="K4804" i="2"/>
  <c r="K5400" i="2"/>
  <c r="K5392" i="2"/>
  <c r="K5384" i="2"/>
  <c r="K5376" i="2"/>
  <c r="K5368" i="2"/>
  <c r="K5360" i="2"/>
  <c r="K5352" i="2"/>
  <c r="K5344" i="2"/>
  <c r="K5336" i="2"/>
  <c r="K5328" i="2"/>
  <c r="K5320" i="2"/>
  <c r="K5312" i="2"/>
  <c r="K5304" i="2"/>
  <c r="K5296" i="2"/>
  <c r="K5288" i="2"/>
  <c r="K5280" i="2"/>
  <c r="K5272" i="2"/>
  <c r="K5264" i="2"/>
  <c r="K5256" i="2"/>
  <c r="K5248" i="2"/>
  <c r="K5240" i="2"/>
  <c r="K5232" i="2"/>
  <c r="K5224" i="2"/>
  <c r="K5216" i="2"/>
  <c r="K5208" i="2"/>
  <c r="K5200" i="2"/>
  <c r="K5192" i="2"/>
  <c r="K5184" i="2"/>
  <c r="K5176" i="2"/>
  <c r="K5168" i="2"/>
  <c r="K5160" i="2"/>
  <c r="K5158" i="2"/>
  <c r="K5156" i="2"/>
  <c r="K5154" i="2"/>
  <c r="K5152" i="2"/>
  <c r="K5150" i="2"/>
  <c r="K5148" i="2"/>
  <c r="K5146" i="2"/>
  <c r="K5144" i="2"/>
  <c r="K5142" i="2"/>
  <c r="K5140" i="2"/>
  <c r="K5138" i="2"/>
  <c r="K5136" i="2"/>
  <c r="K5134" i="2"/>
  <c r="K5132" i="2"/>
  <c r="K5130" i="2"/>
  <c r="K5128" i="2"/>
  <c r="K5126" i="2"/>
  <c r="K5124" i="2"/>
  <c r="K5122" i="2"/>
  <c r="K5120" i="2"/>
  <c r="K5118" i="2"/>
  <c r="K5116" i="2"/>
  <c r="K5114" i="2"/>
  <c r="K5112" i="2"/>
  <c r="K5110" i="2"/>
  <c r="K5108" i="2"/>
  <c r="K5106" i="2"/>
  <c r="K5104" i="2"/>
  <c r="K5102" i="2"/>
  <c r="K5100" i="2"/>
  <c r="K5098" i="2"/>
  <c r="K5096" i="2"/>
  <c r="K5094" i="2"/>
  <c r="K5092" i="2"/>
  <c r="K5090" i="2"/>
  <c r="K5088" i="2"/>
  <c r="K5086" i="2"/>
  <c r="K5084" i="2"/>
  <c r="K5082" i="2"/>
  <c r="K5080" i="2"/>
  <c r="K5078" i="2"/>
  <c r="K5076" i="2"/>
  <c r="K5074" i="2"/>
  <c r="K5072" i="2"/>
  <c r="K5070" i="2"/>
  <c r="K5068" i="2"/>
  <c r="K5066" i="2"/>
  <c r="K5064" i="2"/>
  <c r="K5062" i="2"/>
  <c r="K5060" i="2"/>
  <c r="K5058" i="2"/>
  <c r="K5056" i="2"/>
  <c r="K5054" i="2"/>
  <c r="K5052" i="2"/>
  <c r="K5050" i="2"/>
  <c r="K5048" i="2"/>
  <c r="K5046" i="2"/>
  <c r="K5044" i="2"/>
  <c r="K5042" i="2"/>
  <c r="K5040" i="2"/>
  <c r="K5038" i="2"/>
  <c r="K5036" i="2"/>
  <c r="K5034" i="2"/>
  <c r="K5032" i="2"/>
  <c r="K5030" i="2"/>
  <c r="K5028" i="2"/>
  <c r="K5026" i="2"/>
  <c r="K5024" i="2"/>
  <c r="K5022" i="2"/>
  <c r="K5020" i="2"/>
  <c r="K5018" i="2"/>
  <c r="K5016" i="2"/>
  <c r="K5014" i="2"/>
  <c r="K5012" i="2"/>
  <c r="K5010" i="2"/>
  <c r="K5008" i="2"/>
  <c r="K5006" i="2"/>
  <c r="K5004" i="2"/>
  <c r="K5002" i="2"/>
  <c r="K5000" i="2"/>
  <c r="K4998" i="2"/>
  <c r="K4996" i="2"/>
  <c r="K4994" i="2"/>
  <c r="K4992" i="2"/>
  <c r="K4990" i="2"/>
  <c r="K4988" i="2"/>
  <c r="K4986" i="2"/>
  <c r="K4984" i="2"/>
  <c r="K4982" i="2"/>
  <c r="K4980" i="2"/>
  <c r="K4978" i="2"/>
  <c r="K4968" i="2"/>
  <c r="K4964" i="2"/>
  <c r="K4960" i="2"/>
  <c r="K4956" i="2"/>
  <c r="K4952" i="2"/>
  <c r="K4948" i="2"/>
  <c r="K4944" i="2"/>
  <c r="K4940" i="2"/>
  <c r="K4936" i="2"/>
  <c r="K4932" i="2"/>
  <c r="K4928" i="2"/>
  <c r="K4924" i="2"/>
  <c r="K4920" i="2"/>
  <c r="K4916" i="2"/>
  <c r="K4912" i="2"/>
  <c r="K4906" i="2"/>
  <c r="K4902" i="2"/>
  <c r="K4898" i="2"/>
  <c r="K4894" i="2"/>
  <c r="K4888" i="2"/>
  <c r="K4884" i="2"/>
  <c r="K4880" i="2"/>
  <c r="K4876" i="2"/>
  <c r="K4872" i="2"/>
  <c r="K4868" i="2"/>
  <c r="K4864" i="2"/>
  <c r="K4860" i="2"/>
  <c r="K4856" i="2"/>
  <c r="K4852" i="2"/>
  <c r="K4848" i="2"/>
  <c r="K4844" i="2"/>
  <c r="K4840" i="2"/>
  <c r="K4836" i="2"/>
  <c r="K4832" i="2"/>
  <c r="K4826" i="2"/>
  <c r="K4822" i="2"/>
  <c r="K4818" i="2"/>
  <c r="K4814" i="2"/>
  <c r="K4810" i="2"/>
  <c r="K4806" i="2"/>
  <c r="K4802" i="2"/>
  <c r="K4800" i="2"/>
  <c r="K4798" i="2"/>
  <c r="K4796" i="2"/>
  <c r="K5402" i="2"/>
  <c r="K5394" i="2"/>
  <c r="K5386" i="2"/>
  <c r="K5378" i="2"/>
  <c r="K5370" i="2"/>
  <c r="K5362" i="2"/>
  <c r="K5354" i="2"/>
  <c r="K5346" i="2"/>
  <c r="K5338" i="2"/>
  <c r="K5330" i="2"/>
  <c r="K5322" i="2"/>
  <c r="K5314" i="2"/>
  <c r="K5306" i="2"/>
  <c r="K5298" i="2"/>
  <c r="K5290" i="2"/>
  <c r="K5282" i="2"/>
  <c r="K5274" i="2"/>
  <c r="K5266" i="2"/>
  <c r="K5258" i="2"/>
  <c r="K5250" i="2"/>
  <c r="K5242" i="2"/>
  <c r="K5234" i="2"/>
  <c r="K5226" i="2"/>
  <c r="K5218" i="2"/>
  <c r="K5210" i="2"/>
  <c r="K5202" i="2"/>
  <c r="K5194" i="2"/>
  <c r="K5186" i="2"/>
  <c r="K5178" i="2"/>
  <c r="K5170" i="2"/>
  <c r="K5162" i="2"/>
  <c r="K341" i="2"/>
  <c r="K339" i="2"/>
  <c r="K324" i="2"/>
  <c r="K322" i="2"/>
  <c r="K320" i="2"/>
  <c r="K287" i="2"/>
  <c r="K286" i="2"/>
  <c r="K285" i="2"/>
  <c r="K272" i="2"/>
  <c r="K266" i="2"/>
  <c r="K260" i="2"/>
  <c r="K252" i="2"/>
  <c r="K251" i="2"/>
  <c r="K250" i="2"/>
  <c r="K249" i="2"/>
  <c r="K224" i="2"/>
  <c r="K222" i="2"/>
  <c r="K221" i="2"/>
  <c r="K219" i="2"/>
  <c r="K185" i="2"/>
  <c r="K183" i="2"/>
  <c r="K5396" i="2"/>
  <c r="K5388" i="2"/>
  <c r="K5380" i="2"/>
  <c r="K5372" i="2"/>
  <c r="K5364" i="2"/>
  <c r="K5356" i="2"/>
  <c r="K5348" i="2"/>
  <c r="K5340" i="2"/>
  <c r="K5332" i="2"/>
  <c r="K5324" i="2"/>
  <c r="K5316" i="2"/>
  <c r="K5308" i="2"/>
  <c r="K5300" i="2"/>
  <c r="K5292" i="2"/>
  <c r="K5284" i="2"/>
  <c r="K5276" i="2"/>
  <c r="K5268" i="2"/>
  <c r="K5260" i="2"/>
  <c r="K5252" i="2"/>
  <c r="K5244" i="2"/>
  <c r="K5236" i="2"/>
  <c r="K5228" i="2"/>
  <c r="K5220" i="2"/>
  <c r="K5212" i="2"/>
  <c r="K5204" i="2"/>
  <c r="K5196" i="2"/>
  <c r="K5188" i="2"/>
  <c r="K5180" i="2"/>
  <c r="K5172" i="2"/>
  <c r="K5164" i="2"/>
  <c r="K5159" i="2"/>
  <c r="K5157" i="2"/>
  <c r="K5155" i="2"/>
  <c r="K5153" i="2"/>
  <c r="K5151" i="2"/>
  <c r="K5149" i="2"/>
  <c r="K5147" i="2"/>
  <c r="K5145" i="2"/>
  <c r="K5143" i="2"/>
  <c r="K5141" i="2"/>
  <c r="K5139" i="2"/>
  <c r="K5137" i="2"/>
  <c r="K5135" i="2"/>
  <c r="K5133" i="2"/>
  <c r="K5131" i="2"/>
  <c r="K5129" i="2"/>
  <c r="K5127" i="2"/>
  <c r="K5125" i="2"/>
  <c r="K5123" i="2"/>
  <c r="K5121" i="2"/>
  <c r="K5119" i="2"/>
  <c r="K5117" i="2"/>
  <c r="K5115" i="2"/>
  <c r="K5113" i="2"/>
  <c r="K5111" i="2"/>
  <c r="K5109" i="2"/>
  <c r="K5107" i="2"/>
  <c r="K5105" i="2"/>
  <c r="K5103" i="2"/>
  <c r="K5101" i="2"/>
  <c r="K5099" i="2"/>
  <c r="K5097" i="2"/>
  <c r="K5095" i="2"/>
  <c r="K5093" i="2"/>
  <c r="K5091" i="2"/>
  <c r="K5089" i="2"/>
  <c r="K5087" i="2"/>
  <c r="K5085" i="2"/>
  <c r="K5083" i="2"/>
  <c r="K5081" i="2"/>
  <c r="K5079" i="2"/>
  <c r="K5077" i="2"/>
  <c r="K5075" i="2"/>
  <c r="K5073" i="2"/>
  <c r="K5071" i="2"/>
  <c r="K5069" i="2"/>
  <c r="K5067" i="2"/>
  <c r="K5065" i="2"/>
  <c r="K5063" i="2"/>
  <c r="K5061" i="2"/>
  <c r="K5059" i="2"/>
  <c r="K5057" i="2"/>
  <c r="K5055" i="2"/>
  <c r="K5053" i="2"/>
  <c r="K5051" i="2"/>
  <c r="K5049" i="2"/>
  <c r="K5047" i="2"/>
  <c r="K5045" i="2"/>
  <c r="K5043" i="2"/>
  <c r="K5041" i="2"/>
  <c r="K5039" i="2"/>
  <c r="K5037" i="2"/>
  <c r="K5035" i="2"/>
  <c r="K5033" i="2"/>
  <c r="K5031" i="2"/>
  <c r="K5029" i="2"/>
  <c r="K5027" i="2"/>
  <c r="K5025" i="2"/>
  <c r="K5023" i="2"/>
  <c r="K5021" i="2"/>
  <c r="K5019" i="2"/>
  <c r="K5017" i="2"/>
  <c r="K5015" i="2"/>
  <c r="K5013" i="2"/>
  <c r="K5011" i="2"/>
  <c r="K5009" i="2"/>
  <c r="K5007" i="2"/>
  <c r="K5005" i="2"/>
  <c r="K5003" i="2"/>
  <c r="K5001" i="2"/>
  <c r="K4999" i="2"/>
  <c r="K4997" i="2"/>
  <c r="K4995" i="2"/>
  <c r="K4993" i="2"/>
  <c r="K4991" i="2"/>
  <c r="K4989" i="2"/>
  <c r="K4987" i="2"/>
  <c r="K4985" i="2"/>
  <c r="K4983" i="2"/>
  <c r="K4981" i="2"/>
  <c r="K4979" i="2"/>
  <c r="K4977" i="2"/>
  <c r="K4975" i="2"/>
  <c r="K4973" i="2"/>
  <c r="K4971" i="2"/>
  <c r="K4969" i="2"/>
  <c r="K4967" i="2"/>
  <c r="K4965" i="2"/>
  <c r="K4963" i="2"/>
  <c r="K4961" i="2"/>
  <c r="K4959" i="2"/>
  <c r="K4957" i="2"/>
  <c r="K4955" i="2"/>
  <c r="K4953" i="2"/>
  <c r="K4951" i="2"/>
  <c r="K4949" i="2"/>
  <c r="K4947" i="2"/>
  <c r="K4945" i="2"/>
  <c r="K4943" i="2"/>
  <c r="K4941" i="2"/>
  <c r="K4939" i="2"/>
  <c r="K4937" i="2"/>
  <c r="K4935" i="2"/>
  <c r="K4933" i="2"/>
  <c r="K4931" i="2"/>
  <c r="K4929" i="2"/>
  <c r="K4927" i="2"/>
  <c r="K4925" i="2"/>
  <c r="K4923" i="2"/>
  <c r="K4921" i="2"/>
  <c r="K4919" i="2"/>
  <c r="K4917" i="2"/>
  <c r="K4915" i="2"/>
  <c r="K4913" i="2"/>
  <c r="K4911" i="2"/>
  <c r="K4909" i="2"/>
  <c r="K4907" i="2"/>
  <c r="K4905" i="2"/>
  <c r="K4903" i="2"/>
  <c r="K4901" i="2"/>
  <c r="K4899" i="2"/>
  <c r="K4897" i="2"/>
  <c r="K4895" i="2"/>
  <c r="K4893" i="2"/>
  <c r="K4891" i="2"/>
  <c r="K4889" i="2"/>
  <c r="K4887" i="2"/>
  <c r="K4885" i="2"/>
  <c r="K4883" i="2"/>
  <c r="K4881" i="2"/>
  <c r="K4877" i="2"/>
  <c r="K4869" i="2"/>
  <c r="K4861" i="2"/>
  <c r="K4853" i="2"/>
  <c r="K4845" i="2"/>
  <c r="K4837" i="2"/>
  <c r="K4829" i="2"/>
  <c r="K4821" i="2"/>
  <c r="K4813" i="2"/>
  <c r="K4805" i="2"/>
  <c r="K4797" i="2"/>
  <c r="K294" i="2"/>
  <c r="K293" i="2"/>
  <c r="K292" i="2"/>
  <c r="K291" i="2"/>
  <c r="K4728" i="2"/>
  <c r="K4720" i="2"/>
  <c r="K4716" i="2"/>
  <c r="K4712" i="2"/>
  <c r="K4708" i="2"/>
  <c r="K4704" i="2"/>
  <c r="K4700" i="2"/>
  <c r="K4696" i="2"/>
  <c r="K4692" i="2"/>
  <c r="K4688" i="2"/>
  <c r="K4684" i="2"/>
  <c r="K4680" i="2"/>
  <c r="K4676" i="2"/>
  <c r="K4672" i="2"/>
  <c r="K4668" i="2"/>
  <c r="K4666" i="2"/>
  <c r="K4662" i="2"/>
  <c r="K4658" i="2"/>
  <c r="K4654" i="2"/>
  <c r="K4650" i="2"/>
  <c r="K4646" i="2"/>
  <c r="K4642" i="2"/>
  <c r="K4638" i="2"/>
  <c r="K4634" i="2"/>
  <c r="K4630" i="2"/>
  <c r="K4626" i="2"/>
  <c r="K4622" i="2"/>
  <c r="K4618" i="2"/>
  <c r="K4614" i="2"/>
  <c r="K4610" i="2"/>
  <c r="K4606" i="2"/>
  <c r="K4602" i="2"/>
  <c r="K4598" i="2"/>
  <c r="K4596" i="2"/>
  <c r="K4592" i="2"/>
  <c r="K4588" i="2"/>
  <c r="K4584" i="2"/>
  <c r="K4580" i="2"/>
  <c r="K4576" i="2"/>
  <c r="K4572" i="2"/>
  <c r="K4568" i="2"/>
  <c r="K4564" i="2"/>
  <c r="K4560" i="2"/>
  <c r="K4472" i="2"/>
  <c r="K4470" i="2"/>
  <c r="K4468" i="2"/>
  <c r="K4466" i="2"/>
  <c r="K4464" i="2"/>
  <c r="K4462" i="2"/>
  <c r="K4460" i="2"/>
  <c r="K4458" i="2"/>
  <c r="K4456" i="2"/>
  <c r="K4454" i="2"/>
  <c r="K4452" i="2"/>
  <c r="K4450" i="2"/>
  <c r="K4448" i="2"/>
  <c r="K4446" i="2"/>
  <c r="K4444" i="2"/>
  <c r="K4442" i="2"/>
  <c r="K4440" i="2"/>
  <c r="K4438" i="2"/>
  <c r="K4436" i="2"/>
  <c r="K4434" i="2"/>
  <c r="K4432" i="2"/>
  <c r="K4430" i="2"/>
  <c r="K4428" i="2"/>
  <c r="K4426" i="2"/>
  <c r="K4424" i="2"/>
  <c r="K4422" i="2"/>
  <c r="K4420" i="2"/>
  <c r="K4418" i="2"/>
  <c r="K4416" i="2"/>
  <c r="K4414" i="2"/>
  <c r="K4412" i="2"/>
  <c r="K4410" i="2"/>
  <c r="K4408" i="2"/>
  <c r="K4406" i="2"/>
  <c r="K4404" i="2"/>
  <c r="K4402" i="2"/>
  <c r="K4400" i="2"/>
  <c r="K4398" i="2"/>
  <c r="K4396" i="2"/>
  <c r="K4394" i="2"/>
  <c r="K4392" i="2"/>
  <c r="K4390" i="2"/>
  <c r="K4388" i="2"/>
  <c r="K4386" i="2"/>
  <c r="K4384" i="2"/>
  <c r="K4382" i="2"/>
  <c r="K4380" i="2"/>
  <c r="K4378" i="2"/>
  <c r="K4376" i="2"/>
  <c r="K4374" i="2"/>
  <c r="K4372" i="2"/>
  <c r="K4370" i="2"/>
  <c r="K4368" i="2"/>
  <c r="K4366" i="2"/>
  <c r="K4364" i="2"/>
  <c r="K4362" i="2"/>
  <c r="K4360" i="2"/>
  <c r="K4358" i="2"/>
  <c r="K4356" i="2"/>
  <c r="K4354" i="2"/>
  <c r="K4352" i="2"/>
  <c r="K4350" i="2"/>
  <c r="K4348" i="2"/>
  <c r="K4346" i="2"/>
  <c r="K4344" i="2"/>
  <c r="K4342" i="2"/>
  <c r="K4340" i="2"/>
  <c r="K4338" i="2"/>
  <c r="K4336" i="2"/>
  <c r="K4334" i="2"/>
  <c r="K4332" i="2"/>
  <c r="K4330" i="2"/>
  <c r="K4328" i="2"/>
  <c r="K4326" i="2"/>
  <c r="K4324" i="2"/>
  <c r="K4322" i="2"/>
  <c r="K4320" i="2"/>
  <c r="K4318" i="2"/>
  <c r="K4316" i="2"/>
  <c r="K4314" i="2"/>
  <c r="K4312" i="2"/>
  <c r="K4310" i="2"/>
  <c r="K4308" i="2"/>
  <c r="K4306" i="2"/>
  <c r="K4304" i="2"/>
  <c r="K4302" i="2"/>
  <c r="K4300" i="2"/>
  <c r="K4298" i="2"/>
  <c r="K4296" i="2"/>
  <c r="K4294" i="2"/>
  <c r="K4292" i="2"/>
  <c r="K4290" i="2"/>
  <c r="K4288" i="2"/>
  <c r="K4286" i="2"/>
  <c r="K4284" i="2"/>
  <c r="K4282" i="2"/>
  <c r="K4280" i="2"/>
  <c r="K4278" i="2"/>
  <c r="K4276" i="2"/>
  <c r="K4274" i="2"/>
  <c r="K4272" i="2"/>
  <c r="K4270" i="2"/>
  <c r="K4268" i="2"/>
  <c r="K4266" i="2"/>
  <c r="K4264" i="2"/>
  <c r="K4262" i="2"/>
  <c r="K4260" i="2"/>
  <c r="K4258" i="2"/>
  <c r="K4256" i="2"/>
  <c r="K4254" i="2"/>
  <c r="K4252" i="2"/>
  <c r="K4250" i="2"/>
  <c r="K4248" i="2"/>
  <c r="K4246" i="2"/>
  <c r="K4244" i="2"/>
  <c r="K4242" i="2"/>
  <c r="K4240" i="2"/>
  <c r="K4238" i="2"/>
  <c r="K4236" i="2"/>
  <c r="K4234" i="2"/>
  <c r="K4232" i="2"/>
  <c r="K4230" i="2"/>
  <c r="K4228" i="2"/>
  <c r="K4226" i="2"/>
  <c r="K4224" i="2"/>
  <c r="K4222" i="2"/>
  <c r="K4220" i="2"/>
  <c r="K4218" i="2"/>
  <c r="K4216" i="2"/>
  <c r="K4214" i="2"/>
  <c r="K4212" i="2"/>
  <c r="K4210" i="2"/>
  <c r="K4208" i="2"/>
  <c r="K4206" i="2"/>
  <c r="K4204" i="2"/>
  <c r="K4202" i="2"/>
  <c r="K4200" i="2"/>
  <c r="K4198" i="2"/>
  <c r="K4196" i="2"/>
  <c r="K4194" i="2"/>
  <c r="K4192" i="2"/>
  <c r="K4190" i="2"/>
  <c r="K4188" i="2"/>
  <c r="K4186" i="2"/>
  <c r="K4184" i="2"/>
  <c r="K4182" i="2"/>
  <c r="K4180" i="2"/>
  <c r="K4178" i="2"/>
  <c r="K4176" i="2"/>
  <c r="K4174" i="2"/>
  <c r="K4172" i="2"/>
  <c r="K4170" i="2"/>
  <c r="K4168" i="2"/>
  <c r="K4166" i="2"/>
  <c r="K4164" i="2"/>
  <c r="K4162" i="2"/>
  <c r="K4160" i="2"/>
  <c r="K4158" i="2"/>
  <c r="K4156" i="2"/>
  <c r="K4154" i="2"/>
  <c r="K4152" i="2"/>
  <c r="K4150" i="2"/>
  <c r="K4148" i="2"/>
  <c r="K4146" i="2"/>
  <c r="K4144" i="2"/>
  <c r="K4142" i="2"/>
  <c r="K4140" i="2"/>
  <c r="K4138" i="2"/>
  <c r="K4136" i="2"/>
  <c r="K4134" i="2"/>
  <c r="K4132" i="2"/>
  <c r="K4130" i="2"/>
  <c r="K4128" i="2"/>
  <c r="K4126" i="2"/>
  <c r="K4124" i="2"/>
  <c r="K4042" i="2"/>
  <c r="K4040" i="2"/>
  <c r="K4038" i="2"/>
  <c r="K4036" i="2"/>
  <c r="K4034" i="2"/>
  <c r="K4032" i="2"/>
  <c r="K4030" i="2"/>
  <c r="K4028" i="2"/>
  <c r="K4026" i="2"/>
  <c r="K4024" i="2"/>
  <c r="K4022" i="2"/>
  <c r="K4020" i="2"/>
  <c r="K4018" i="2"/>
  <c r="K4016" i="2"/>
  <c r="K4014" i="2"/>
  <c r="K4012" i="2"/>
  <c r="K4010" i="2"/>
  <c r="K4008" i="2"/>
  <c r="K4006" i="2"/>
  <c r="K4004" i="2"/>
  <c r="K4002" i="2"/>
  <c r="K4000" i="2"/>
  <c r="K3998" i="2"/>
  <c r="K3996" i="2"/>
  <c r="K3994" i="2"/>
  <c r="K3992" i="2"/>
  <c r="K3990" i="2"/>
  <c r="K3988" i="2"/>
  <c r="K3986" i="2"/>
  <c r="K3984" i="2"/>
  <c r="K3982" i="2"/>
  <c r="K3980" i="2"/>
  <c r="K3978" i="2"/>
  <c r="K3976" i="2"/>
  <c r="K3974" i="2"/>
  <c r="K3972" i="2"/>
  <c r="K3970" i="2"/>
  <c r="K3968" i="2"/>
  <c r="K3966" i="2"/>
  <c r="K3964" i="2"/>
  <c r="K3962" i="2"/>
  <c r="K4879" i="2"/>
  <c r="K4871" i="2"/>
  <c r="K4863" i="2"/>
  <c r="K4855" i="2"/>
  <c r="K4847" i="2"/>
  <c r="K4839" i="2"/>
  <c r="K4831" i="2"/>
  <c r="K4823" i="2"/>
  <c r="K4815" i="2"/>
  <c r="K4807" i="2"/>
  <c r="K4799" i="2"/>
  <c r="K4794" i="2"/>
  <c r="K4792" i="2"/>
  <c r="K4790" i="2"/>
  <c r="K4788" i="2"/>
  <c r="K4786" i="2"/>
  <c r="K4784" i="2"/>
  <c r="K4782" i="2"/>
  <c r="K4780" i="2"/>
  <c r="K4778" i="2"/>
  <c r="K4776" i="2"/>
  <c r="K4774" i="2"/>
  <c r="K4772" i="2"/>
  <c r="K4770" i="2"/>
  <c r="K4768" i="2"/>
  <c r="K4766" i="2"/>
  <c r="K4764" i="2"/>
  <c r="K4762" i="2"/>
  <c r="K4760" i="2"/>
  <c r="K4758" i="2"/>
  <c r="K4756" i="2"/>
  <c r="K4754" i="2"/>
  <c r="K4752" i="2"/>
  <c r="K4750" i="2"/>
  <c r="K4748" i="2"/>
  <c r="K4746" i="2"/>
  <c r="K4744" i="2"/>
  <c r="K4742" i="2"/>
  <c r="K4740" i="2"/>
  <c r="K4738" i="2"/>
  <c r="K4736" i="2"/>
  <c r="K4734" i="2"/>
  <c r="K4732" i="2"/>
  <c r="K4730" i="2"/>
  <c r="K4726" i="2"/>
  <c r="K4724" i="2"/>
  <c r="K4722" i="2"/>
  <c r="K4718" i="2"/>
  <c r="K4714" i="2"/>
  <c r="K4710" i="2"/>
  <c r="K4706" i="2"/>
  <c r="K4702" i="2"/>
  <c r="K4698" i="2"/>
  <c r="K4694" i="2"/>
  <c r="K4690" i="2"/>
  <c r="K4686" i="2"/>
  <c r="K4682" i="2"/>
  <c r="K4678" i="2"/>
  <c r="K4674" i="2"/>
  <c r="K4670" i="2"/>
  <c r="K4664" i="2"/>
  <c r="K4660" i="2"/>
  <c r="K4656" i="2"/>
  <c r="K4652" i="2"/>
  <c r="K4648" i="2"/>
  <c r="K4644" i="2"/>
  <c r="K4640" i="2"/>
  <c r="K4636" i="2"/>
  <c r="K4632" i="2"/>
  <c r="K4628" i="2"/>
  <c r="K4624" i="2"/>
  <c r="K4620" i="2"/>
  <c r="K4616" i="2"/>
  <c r="K4612" i="2"/>
  <c r="K4608" i="2"/>
  <c r="K4604" i="2"/>
  <c r="K4600" i="2"/>
  <c r="K4594" i="2"/>
  <c r="K4590" i="2"/>
  <c r="K4586" i="2"/>
  <c r="K4582" i="2"/>
  <c r="K4578" i="2"/>
  <c r="K4574" i="2"/>
  <c r="K4570" i="2"/>
  <c r="K4566" i="2"/>
  <c r="K4562" i="2"/>
  <c r="K4558" i="2"/>
  <c r="K4556" i="2"/>
  <c r="K4554" i="2"/>
  <c r="K4552" i="2"/>
  <c r="K4550" i="2"/>
  <c r="K4548" i="2"/>
  <c r="K4546" i="2"/>
  <c r="K4544" i="2"/>
  <c r="K4542" i="2"/>
  <c r="K4540" i="2"/>
  <c r="K4538" i="2"/>
  <c r="K4536" i="2"/>
  <c r="K4534" i="2"/>
  <c r="K4532" i="2"/>
  <c r="K4530" i="2"/>
  <c r="K4528" i="2"/>
  <c r="K4526" i="2"/>
  <c r="K4524" i="2"/>
  <c r="K4522" i="2"/>
  <c r="K4520" i="2"/>
  <c r="K4518" i="2"/>
  <c r="K4516" i="2"/>
  <c r="K4514" i="2"/>
  <c r="K4512" i="2"/>
  <c r="K4510" i="2"/>
  <c r="K4508" i="2"/>
  <c r="K4506" i="2"/>
  <c r="K4504" i="2"/>
  <c r="K4502" i="2"/>
  <c r="K4500" i="2"/>
  <c r="K4498" i="2"/>
  <c r="K4496" i="2"/>
  <c r="K4494" i="2"/>
  <c r="K4492" i="2"/>
  <c r="K4490" i="2"/>
  <c r="K4488" i="2"/>
  <c r="K4486" i="2"/>
  <c r="K4484" i="2"/>
  <c r="K4482" i="2"/>
  <c r="K4480" i="2"/>
  <c r="K4478" i="2"/>
  <c r="K4476" i="2"/>
  <c r="K4474" i="2"/>
  <c r="K4122" i="2"/>
  <c r="K4120" i="2"/>
  <c r="K4118" i="2"/>
  <c r="K4116" i="2"/>
  <c r="K4114" i="2"/>
  <c r="K4112" i="2"/>
  <c r="K4110" i="2"/>
  <c r="K4108" i="2"/>
  <c r="K4106" i="2"/>
  <c r="K4104" i="2"/>
  <c r="K4102" i="2"/>
  <c r="K4100" i="2"/>
  <c r="K4098" i="2"/>
  <c r="K4096" i="2"/>
  <c r="K4094" i="2"/>
  <c r="K4092" i="2"/>
  <c r="K4090" i="2"/>
  <c r="K4088" i="2"/>
  <c r="K4086" i="2"/>
  <c r="K4084" i="2"/>
  <c r="K4082" i="2"/>
  <c r="K4080" i="2"/>
  <c r="K4078" i="2"/>
  <c r="K4076" i="2"/>
  <c r="K4074" i="2"/>
  <c r="K4072" i="2"/>
  <c r="K4070" i="2"/>
  <c r="K4068" i="2"/>
  <c r="K4066" i="2"/>
  <c r="K4064" i="2"/>
  <c r="K4062" i="2"/>
  <c r="K4060" i="2"/>
  <c r="K4058" i="2"/>
  <c r="K4056" i="2"/>
  <c r="K4054" i="2"/>
  <c r="K4052" i="2"/>
  <c r="K4050" i="2"/>
  <c r="K4048" i="2"/>
  <c r="K4046" i="2"/>
  <c r="K4044" i="2"/>
  <c r="K4873" i="2"/>
  <c r="K4865" i="2"/>
  <c r="K4857" i="2"/>
  <c r="K4849" i="2"/>
  <c r="K4841" i="2"/>
  <c r="K4833" i="2"/>
  <c r="K4825" i="2"/>
  <c r="K4817" i="2"/>
  <c r="K4809" i="2"/>
  <c r="K4801" i="2"/>
  <c r="K199" i="2"/>
  <c r="K197" i="2"/>
  <c r="K196" i="2"/>
  <c r="K195" i="2"/>
  <c r="K193" i="2"/>
  <c r="K191" i="2"/>
  <c r="K190" i="2"/>
  <c r="K188" i="2"/>
  <c r="K180" i="2"/>
  <c r="K178" i="2"/>
  <c r="K176" i="2"/>
  <c r="K174" i="2"/>
  <c r="K173" i="2"/>
  <c r="K171" i="2"/>
  <c r="K169" i="2"/>
  <c r="K167" i="2"/>
  <c r="K165" i="2"/>
  <c r="K163" i="2"/>
  <c r="K161" i="2"/>
  <c r="K159" i="2"/>
  <c r="K16" i="2"/>
  <c r="K14" i="2"/>
  <c r="K12" i="2"/>
  <c r="K10" i="2"/>
  <c r="K8" i="2"/>
  <c r="K6" i="2"/>
  <c r="K4" i="2"/>
  <c r="K4611" i="2"/>
  <c r="K4605" i="2"/>
  <c r="K4601" i="2"/>
  <c r="K4597" i="2"/>
  <c r="K4593" i="2"/>
  <c r="K4589" i="2"/>
  <c r="K4585" i="2"/>
  <c r="K4581" i="2"/>
  <c r="K4577" i="2"/>
  <c r="K4575" i="2"/>
  <c r="K4573" i="2"/>
  <c r="K4569" i="2"/>
  <c r="K4565" i="2"/>
  <c r="K4561" i="2"/>
  <c r="K4557" i="2"/>
  <c r="K4553" i="2"/>
  <c r="K4549" i="2"/>
  <c r="K4545" i="2"/>
  <c r="K4541" i="2"/>
  <c r="K4537" i="2"/>
  <c r="K4533" i="2"/>
  <c r="K4529" i="2"/>
  <c r="K4525" i="2"/>
  <c r="K4521" i="2"/>
  <c r="K4517" i="2"/>
  <c r="K4513" i="2"/>
  <c r="K4509" i="2"/>
  <c r="K4505" i="2"/>
  <c r="K4501" i="2"/>
  <c r="K4497" i="2"/>
  <c r="K4493" i="2"/>
  <c r="K4489" i="2"/>
  <c r="K4485" i="2"/>
  <c r="K4481" i="2"/>
  <c r="K4477" i="2"/>
  <c r="K4473" i="2"/>
  <c r="K4469" i="2"/>
  <c r="K4465" i="2"/>
  <c r="K4461" i="2"/>
  <c r="K4457" i="2"/>
  <c r="K4453" i="2"/>
  <c r="K4449" i="2"/>
  <c r="K4445" i="2"/>
  <c r="K4441" i="2"/>
  <c r="K4437" i="2"/>
  <c r="K4433" i="2"/>
  <c r="K4429" i="2"/>
  <c r="K4425" i="2"/>
  <c r="K4421" i="2"/>
  <c r="K4417" i="2"/>
  <c r="K4415" i="2"/>
  <c r="K4411" i="2"/>
  <c r="K4407" i="2"/>
  <c r="K4403" i="2"/>
  <c r="K4399" i="2"/>
  <c r="K4395" i="2"/>
  <c r="K4391" i="2"/>
  <c r="K4387" i="2"/>
  <c r="K4383" i="2"/>
  <c r="K4379" i="2"/>
  <c r="K4375" i="2"/>
  <c r="K4371" i="2"/>
  <c r="K4367" i="2"/>
  <c r="K4363" i="2"/>
  <c r="K4359" i="2"/>
  <c r="K4355" i="2"/>
  <c r="K4351" i="2"/>
  <c r="K4347" i="2"/>
  <c r="K4343" i="2"/>
  <c r="K4339" i="2"/>
  <c r="K4335" i="2"/>
  <c r="K4329" i="2"/>
  <c r="K4327" i="2"/>
  <c r="K4323" i="2"/>
  <c r="K4319" i="2"/>
  <c r="K4313" i="2"/>
  <c r="K4311" i="2"/>
  <c r="K4307" i="2"/>
  <c r="K4303" i="2"/>
  <c r="K4297" i="2"/>
  <c r="K4295" i="2"/>
  <c r="K4291" i="2"/>
  <c r="K4287" i="2"/>
  <c r="K4283" i="2"/>
  <c r="K4277" i="2"/>
  <c r="K4273" i="2"/>
  <c r="K4271" i="2"/>
  <c r="K4265" i="2"/>
  <c r="K4263" i="2"/>
  <c r="K4257" i="2"/>
  <c r="K4255" i="2"/>
  <c r="K4251" i="2"/>
  <c r="K4069" i="2"/>
  <c r="K4065" i="2"/>
  <c r="K4059" i="2"/>
  <c r="K4053" i="2"/>
  <c r="K4049" i="2"/>
  <c r="K4045" i="2"/>
  <c r="K4041" i="2"/>
  <c r="K4037" i="2"/>
  <c r="K4033" i="2"/>
  <c r="K4029" i="2"/>
  <c r="K4025" i="2"/>
  <c r="K4021" i="2"/>
  <c r="K4017" i="2"/>
  <c r="K4013" i="2"/>
  <c r="K4009" i="2"/>
  <c r="K4005" i="2"/>
  <c r="K4001" i="2"/>
  <c r="K3997" i="2"/>
  <c r="K3993" i="2"/>
  <c r="K3987" i="2"/>
  <c r="K3983" i="2"/>
  <c r="K3979" i="2"/>
  <c r="K3975" i="2"/>
  <c r="K3971" i="2"/>
  <c r="K3967" i="2"/>
  <c r="K3963" i="2"/>
  <c r="K3959" i="2"/>
  <c r="K3955" i="2"/>
  <c r="K3953" i="2"/>
  <c r="K4875" i="2"/>
  <c r="K4867" i="2"/>
  <c r="K4859" i="2"/>
  <c r="K4851" i="2"/>
  <c r="K4843" i="2"/>
  <c r="K4835" i="2"/>
  <c r="K4827" i="2"/>
  <c r="K4819" i="2"/>
  <c r="K4811" i="2"/>
  <c r="K4803" i="2"/>
  <c r="K4795" i="2"/>
  <c r="K4793" i="2"/>
  <c r="K4791" i="2"/>
  <c r="K4789" i="2"/>
  <c r="K4787" i="2"/>
  <c r="K4785" i="2"/>
  <c r="K4783" i="2"/>
  <c r="K4781" i="2"/>
  <c r="K4779" i="2"/>
  <c r="K4777" i="2"/>
  <c r="K4775" i="2"/>
  <c r="K4773" i="2"/>
  <c r="K4771" i="2"/>
  <c r="K4769" i="2"/>
  <c r="K4767" i="2"/>
  <c r="K4765" i="2"/>
  <c r="K4763" i="2"/>
  <c r="K4761" i="2"/>
  <c r="K4759" i="2"/>
  <c r="K4757" i="2"/>
  <c r="K4755" i="2"/>
  <c r="K4753" i="2"/>
  <c r="K4751" i="2"/>
  <c r="K4749" i="2"/>
  <c r="K4747" i="2"/>
  <c r="K4745" i="2"/>
  <c r="K4743" i="2"/>
  <c r="K4741" i="2"/>
  <c r="K4739" i="2"/>
  <c r="K4737" i="2"/>
  <c r="K4735" i="2"/>
  <c r="K4733" i="2"/>
  <c r="K4731" i="2"/>
  <c r="K4729" i="2"/>
  <c r="K4727" i="2"/>
  <c r="K4725" i="2"/>
  <c r="K4723" i="2"/>
  <c r="K4721" i="2"/>
  <c r="K4719" i="2"/>
  <c r="K4717" i="2"/>
  <c r="K4715" i="2"/>
  <c r="K4713" i="2"/>
  <c r="K4711" i="2"/>
  <c r="K4709" i="2"/>
  <c r="K4707" i="2"/>
  <c r="K4705" i="2"/>
  <c r="K4703" i="2"/>
  <c r="K4701" i="2"/>
  <c r="K4699" i="2"/>
  <c r="K4697" i="2"/>
  <c r="K4695" i="2"/>
  <c r="K4693" i="2"/>
  <c r="K4691" i="2"/>
  <c r="K4689" i="2"/>
  <c r="K4687" i="2"/>
  <c r="K4685" i="2"/>
  <c r="K4683" i="2"/>
  <c r="K4681" i="2"/>
  <c r="K4679" i="2"/>
  <c r="K4677" i="2"/>
  <c r="K4675" i="2"/>
  <c r="K4673" i="2"/>
  <c r="K4671" i="2"/>
  <c r="K4669" i="2"/>
  <c r="K4667" i="2"/>
  <c r="K4665" i="2"/>
  <c r="K4663" i="2"/>
  <c r="K4661" i="2"/>
  <c r="K4659" i="2"/>
  <c r="K4657" i="2"/>
  <c r="K4655" i="2"/>
  <c r="K4653" i="2"/>
  <c r="K4651" i="2"/>
  <c r="K4649" i="2"/>
  <c r="K4647" i="2"/>
  <c r="K4645" i="2"/>
  <c r="K4643" i="2"/>
  <c r="K4641" i="2"/>
  <c r="K4639" i="2"/>
  <c r="K4637" i="2"/>
  <c r="K4635" i="2"/>
  <c r="K4633" i="2"/>
  <c r="K4631" i="2"/>
  <c r="K4629" i="2"/>
  <c r="K4627" i="2"/>
  <c r="K4625" i="2"/>
  <c r="K4623" i="2"/>
  <c r="K4621" i="2"/>
  <c r="K4619" i="2"/>
  <c r="K4617" i="2"/>
  <c r="K4615" i="2"/>
  <c r="K4613" i="2"/>
  <c r="K4609" i="2"/>
  <c r="K4607" i="2"/>
  <c r="K4603" i="2"/>
  <c r="K4599" i="2"/>
  <c r="K4595" i="2"/>
  <c r="K4591" i="2"/>
  <c r="K4587" i="2"/>
  <c r="K4583" i="2"/>
  <c r="K4579" i="2"/>
  <c r="K4571" i="2"/>
  <c r="K4567" i="2"/>
  <c r="K4563" i="2"/>
  <c r="K4559" i="2"/>
  <c r="K4555" i="2"/>
  <c r="K4551" i="2"/>
  <c r="K4547" i="2"/>
  <c r="K4543" i="2"/>
  <c r="K4539" i="2"/>
  <c r="K4535" i="2"/>
  <c r="K4531" i="2"/>
  <c r="K4527" i="2"/>
  <c r="K4523" i="2"/>
  <c r="K4519" i="2"/>
  <c r="K4515" i="2"/>
  <c r="K4511" i="2"/>
  <c r="K4507" i="2"/>
  <c r="K4503" i="2"/>
  <c r="K4499" i="2"/>
  <c r="K4495" i="2"/>
  <c r="K4491" i="2"/>
  <c r="K4487" i="2"/>
  <c r="K4483" i="2"/>
  <c r="K4479" i="2"/>
  <c r="K4475" i="2"/>
  <c r="K4471" i="2"/>
  <c r="K4467" i="2"/>
  <c r="K4463" i="2"/>
  <c r="K4459" i="2"/>
  <c r="K4455" i="2"/>
  <c r="K4451" i="2"/>
  <c r="K4447" i="2"/>
  <c r="K4443" i="2"/>
  <c r="K4439" i="2"/>
  <c r="K4435" i="2"/>
  <c r="K4431" i="2"/>
  <c r="K4427" i="2"/>
  <c r="K4423" i="2"/>
  <c r="K4419" i="2"/>
  <c r="K4413" i="2"/>
  <c r="K4409" i="2"/>
  <c r="K4405" i="2"/>
  <c r="K4401" i="2"/>
  <c r="K4397" i="2"/>
  <c r="K4393" i="2"/>
  <c r="K4389" i="2"/>
  <c r="K4385" i="2"/>
  <c r="K4381" i="2"/>
  <c r="K4377" i="2"/>
  <c r="K4373" i="2"/>
  <c r="K4369" i="2"/>
  <c r="K4365" i="2"/>
  <c r="K4361" i="2"/>
  <c r="K4357" i="2"/>
  <c r="K4353" i="2"/>
  <c r="K4349" i="2"/>
  <c r="K4345" i="2"/>
  <c r="K4341" i="2"/>
  <c r="K4337" i="2"/>
  <c r="K4333" i="2"/>
  <c r="K4331" i="2"/>
  <c r="K4325" i="2"/>
  <c r="K4321" i="2"/>
  <c r="K4317" i="2"/>
  <c r="K4315" i="2"/>
  <c r="K4309" i="2"/>
  <c r="K4305" i="2"/>
  <c r="K4301" i="2"/>
  <c r="K4299" i="2"/>
  <c r="K4293" i="2"/>
  <c r="K4289" i="2"/>
  <c r="K4285" i="2"/>
  <c r="K4281" i="2"/>
  <c r="K4279" i="2"/>
  <c r="K4275" i="2"/>
  <c r="K4269" i="2"/>
  <c r="K4267" i="2"/>
  <c r="K4261" i="2"/>
  <c r="K4259" i="2"/>
  <c r="K4253" i="2"/>
  <c r="K4249" i="2"/>
  <c r="K4247" i="2"/>
  <c r="K4245" i="2"/>
  <c r="K4243" i="2"/>
  <c r="K4241" i="2"/>
  <c r="K4239" i="2"/>
  <c r="K4237" i="2"/>
  <c r="K4235" i="2"/>
  <c r="K4233" i="2"/>
  <c r="K4231" i="2"/>
  <c r="K4229" i="2"/>
  <c r="K4227" i="2"/>
  <c r="K4225" i="2"/>
  <c r="K4223" i="2"/>
  <c r="K4221" i="2"/>
  <c r="K4219" i="2"/>
  <c r="K4217" i="2"/>
  <c r="K4215" i="2"/>
  <c r="K4213" i="2"/>
  <c r="K4211" i="2"/>
  <c r="K4209" i="2"/>
  <c r="K4207" i="2"/>
  <c r="K4205" i="2"/>
  <c r="K4203" i="2"/>
  <c r="K4201" i="2"/>
  <c r="K4199" i="2"/>
  <c r="K4197" i="2"/>
  <c r="K4195" i="2"/>
  <c r="K4193" i="2"/>
  <c r="K4191" i="2"/>
  <c r="K4189" i="2"/>
  <c r="K4187" i="2"/>
  <c r="K4185" i="2"/>
  <c r="K4183" i="2"/>
  <c r="K4181" i="2"/>
  <c r="K4179" i="2"/>
  <c r="K4177" i="2"/>
  <c r="K4175" i="2"/>
  <c r="K4173" i="2"/>
  <c r="K4171" i="2"/>
  <c r="K4169" i="2"/>
  <c r="K4167" i="2"/>
  <c r="K4165" i="2"/>
  <c r="K4163" i="2"/>
  <c r="K4161" i="2"/>
  <c r="K4159" i="2"/>
  <c r="K4157" i="2"/>
  <c r="K4155" i="2"/>
  <c r="K4153" i="2"/>
  <c r="K4151" i="2"/>
  <c r="K4149" i="2"/>
  <c r="K4147" i="2"/>
  <c r="K4145" i="2"/>
  <c r="K4143" i="2"/>
  <c r="K4141" i="2"/>
  <c r="K4139" i="2"/>
  <c r="K4137" i="2"/>
  <c r="K4135" i="2"/>
  <c r="K4133" i="2"/>
  <c r="K4131" i="2"/>
  <c r="K4129" i="2"/>
  <c r="K4127" i="2"/>
  <c r="K4125" i="2"/>
  <c r="K4123" i="2"/>
  <c r="K4121" i="2"/>
  <c r="K4119" i="2"/>
  <c r="K4117" i="2"/>
  <c r="K4115" i="2"/>
  <c r="K4113" i="2"/>
  <c r="K4111" i="2"/>
  <c r="K4109" i="2"/>
  <c r="K4107" i="2"/>
  <c r="K4105" i="2"/>
  <c r="K4103" i="2"/>
  <c r="K4101" i="2"/>
  <c r="K4099" i="2"/>
  <c r="K4097" i="2"/>
  <c r="K4095" i="2"/>
  <c r="K4093" i="2"/>
  <c r="K4091" i="2"/>
  <c r="K4089" i="2"/>
  <c r="K4087" i="2"/>
  <c r="K4085" i="2"/>
  <c r="K4083" i="2"/>
  <c r="K4081" i="2"/>
  <c r="K4079" i="2"/>
  <c r="K4077" i="2"/>
  <c r="K4075" i="2"/>
  <c r="K4073" i="2"/>
  <c r="K4071" i="2"/>
  <c r="K4067" i="2"/>
  <c r="K4063" i="2"/>
  <c r="K4061" i="2"/>
  <c r="K4057" i="2"/>
  <c r="K4055" i="2"/>
  <c r="K4051" i="2"/>
  <c r="K4047" i="2"/>
  <c r="K4043" i="2"/>
  <c r="K4039" i="2"/>
  <c r="K4035" i="2"/>
  <c r="K4031" i="2"/>
  <c r="K4027" i="2"/>
  <c r="K4023" i="2"/>
  <c r="K4019" i="2"/>
  <c r="K4015" i="2"/>
  <c r="K4011" i="2"/>
  <c r="K4007" i="2"/>
  <c r="K4003" i="2"/>
  <c r="K3999" i="2"/>
  <c r="K3995" i="2"/>
  <c r="K3991" i="2"/>
  <c r="K3989" i="2"/>
  <c r="K3985" i="2"/>
  <c r="K3981" i="2"/>
  <c r="K3977" i="2"/>
  <c r="K3973" i="2"/>
  <c r="K3969" i="2"/>
  <c r="K3965" i="2"/>
  <c r="K3961" i="2"/>
  <c r="K3957" i="2"/>
  <c r="K3951" i="2"/>
  <c r="K3949" i="2"/>
  <c r="K3947" i="2"/>
  <c r="K3945" i="2"/>
  <c r="K3943" i="2"/>
  <c r="K3941" i="2"/>
  <c r="K3939" i="2"/>
  <c r="K3937" i="2"/>
  <c r="K3935" i="2"/>
  <c r="K3933" i="2"/>
  <c r="K3931" i="2"/>
  <c r="K3929" i="2"/>
  <c r="K3927" i="2"/>
  <c r="K3925" i="2"/>
  <c r="K3923" i="2"/>
  <c r="K3921" i="2"/>
  <c r="K3919" i="2"/>
  <c r="K3917" i="2"/>
  <c r="K3915" i="2"/>
  <c r="K3913" i="2"/>
  <c r="K3911" i="2"/>
  <c r="K3909" i="2"/>
  <c r="K3907" i="2"/>
  <c r="K3905" i="2"/>
  <c r="K3903" i="2"/>
  <c r="K3901" i="2"/>
  <c r="K3899" i="2"/>
  <c r="K3897" i="2"/>
  <c r="K3895" i="2"/>
  <c r="K3893" i="2"/>
  <c r="K3960" i="2"/>
  <c r="K3952" i="2"/>
  <c r="K3944" i="2"/>
  <c r="K3936" i="2"/>
  <c r="K3928" i="2"/>
  <c r="K3920" i="2"/>
  <c r="K3912" i="2"/>
  <c r="K3904" i="2"/>
  <c r="K3896" i="2"/>
  <c r="K3891" i="2"/>
  <c r="K3889" i="2"/>
  <c r="K3887" i="2"/>
  <c r="K3885" i="2"/>
  <c r="K3883" i="2"/>
  <c r="K3881" i="2"/>
  <c r="K3879" i="2"/>
  <c r="K3877" i="2"/>
  <c r="K3875" i="2"/>
  <c r="K3873" i="2"/>
  <c r="K3871" i="2"/>
  <c r="K3869" i="2"/>
  <c r="K3867" i="2"/>
  <c r="K3865" i="2"/>
  <c r="K3863" i="2"/>
  <c r="K3861" i="2"/>
  <c r="K3859" i="2"/>
  <c r="K3857" i="2"/>
  <c r="K3855" i="2"/>
  <c r="K3853" i="2"/>
  <c r="K3851" i="2"/>
  <c r="K3849" i="2"/>
  <c r="K3847" i="2"/>
  <c r="K3845" i="2"/>
  <c r="K3843" i="2"/>
  <c r="K3841" i="2"/>
  <c r="K3839" i="2"/>
  <c r="K3837" i="2"/>
  <c r="K3835" i="2"/>
  <c r="K3833" i="2"/>
  <c r="K3831" i="2"/>
  <c r="K3829" i="2"/>
  <c r="K3827" i="2"/>
  <c r="K3825" i="2"/>
  <c r="K3823" i="2"/>
  <c r="K3821" i="2"/>
  <c r="K3819" i="2"/>
  <c r="K3817" i="2"/>
  <c r="K3815" i="2"/>
  <c r="K3813" i="2"/>
  <c r="K3811" i="2"/>
  <c r="K3809" i="2"/>
  <c r="K3807" i="2"/>
  <c r="K3805" i="2"/>
  <c r="K3803" i="2"/>
  <c r="K3801" i="2"/>
  <c r="K3799" i="2"/>
  <c r="K3797" i="2"/>
  <c r="K3795" i="2"/>
  <c r="K3793" i="2"/>
  <c r="K3791" i="2"/>
  <c r="K3789" i="2"/>
  <c r="K3787" i="2"/>
  <c r="K3785" i="2"/>
  <c r="K3783" i="2"/>
  <c r="K3781" i="2"/>
  <c r="K3779" i="2"/>
  <c r="K3777" i="2"/>
  <c r="K3775" i="2"/>
  <c r="K3773" i="2"/>
  <c r="K3771" i="2"/>
  <c r="K3769" i="2"/>
  <c r="K3767" i="2"/>
  <c r="K3765" i="2"/>
  <c r="K3763" i="2"/>
  <c r="K3761" i="2"/>
  <c r="K3759" i="2"/>
  <c r="K3757" i="2"/>
  <c r="K3755" i="2"/>
  <c r="K3753" i="2"/>
  <c r="K3751" i="2"/>
  <c r="K3749" i="2"/>
  <c r="K3747" i="2"/>
  <c r="K3745" i="2"/>
  <c r="K3743" i="2"/>
  <c r="K3741" i="2"/>
  <c r="K3739" i="2"/>
  <c r="K3737" i="2"/>
  <c r="K3735" i="2"/>
  <c r="K3733" i="2"/>
  <c r="K3731" i="2"/>
  <c r="K3729" i="2"/>
  <c r="K3727" i="2"/>
  <c r="K3567" i="2"/>
  <c r="K3565" i="2"/>
  <c r="K3563" i="2"/>
  <c r="K3561" i="2"/>
  <c r="K3559" i="2"/>
  <c r="K3557" i="2"/>
  <c r="K3555" i="2"/>
  <c r="K3553" i="2"/>
  <c r="K3551" i="2"/>
  <c r="K3549" i="2"/>
  <c r="K3547" i="2"/>
  <c r="K3545" i="2"/>
  <c r="K3543" i="2"/>
  <c r="K3541" i="2"/>
  <c r="K3539" i="2"/>
  <c r="K3537" i="2"/>
  <c r="K3535" i="2"/>
  <c r="K3533" i="2"/>
  <c r="K3531" i="2"/>
  <c r="K3529" i="2"/>
  <c r="K3527" i="2"/>
  <c r="K3525" i="2"/>
  <c r="K3523" i="2"/>
  <c r="K3521" i="2"/>
  <c r="K3519" i="2"/>
  <c r="K3517" i="2"/>
  <c r="K3515" i="2"/>
  <c r="K3513" i="2"/>
  <c r="K3511" i="2"/>
  <c r="K3507" i="2"/>
  <c r="K3503" i="2"/>
  <c r="K3499" i="2"/>
  <c r="K3495" i="2"/>
  <c r="K3491" i="2"/>
  <c r="K3487" i="2"/>
  <c r="K3483" i="2"/>
  <c r="K3479" i="2"/>
  <c r="K3475" i="2"/>
  <c r="K3471" i="2"/>
  <c r="K3465" i="2"/>
  <c r="K3461" i="2"/>
  <c r="K3459" i="2"/>
  <c r="K3453" i="2"/>
  <c r="K3451" i="2"/>
  <c r="K3447" i="2"/>
  <c r="K3441" i="2"/>
  <c r="K3439" i="2"/>
  <c r="K3433" i="2"/>
  <c r="K3431" i="2"/>
  <c r="K3427" i="2"/>
  <c r="K3423" i="2"/>
  <c r="K3417" i="2"/>
  <c r="K3415" i="2"/>
  <c r="K3411" i="2"/>
  <c r="K3407" i="2"/>
  <c r="K3403" i="2"/>
  <c r="K3399" i="2"/>
  <c r="K3395" i="2"/>
  <c r="K3389" i="2"/>
  <c r="K3387" i="2"/>
  <c r="K3383" i="2"/>
  <c r="K3377" i="2"/>
  <c r="K3375" i="2"/>
  <c r="K3369" i="2"/>
  <c r="K3367" i="2"/>
  <c r="K3363" i="2"/>
  <c r="K3357" i="2"/>
  <c r="K3355" i="2"/>
  <c r="K3351" i="2"/>
  <c r="K3347" i="2"/>
  <c r="K3341" i="2"/>
  <c r="K3339" i="2"/>
  <c r="K3335" i="2"/>
  <c r="K3331" i="2"/>
  <c r="K3327" i="2"/>
  <c r="K3323" i="2"/>
  <c r="K3319" i="2"/>
  <c r="K3313" i="2"/>
  <c r="K3309" i="2"/>
  <c r="K3305" i="2"/>
  <c r="K3303" i="2"/>
  <c r="K3299" i="2"/>
  <c r="K3295" i="2"/>
  <c r="K3291" i="2"/>
  <c r="K3287" i="2"/>
  <c r="K3283" i="2"/>
  <c r="K3279" i="2"/>
  <c r="K3273" i="2"/>
  <c r="K3271" i="2"/>
  <c r="K3267" i="2"/>
  <c r="K3263" i="2"/>
  <c r="K3257" i="2"/>
  <c r="K3255" i="2"/>
  <c r="K3251" i="2"/>
  <c r="K3247" i="2"/>
  <c r="K3241" i="2"/>
  <c r="K3239" i="2"/>
  <c r="K3235" i="2"/>
  <c r="K3229" i="2"/>
  <c r="K3225" i="2"/>
  <c r="K3221" i="2"/>
  <c r="K3219" i="2"/>
  <c r="K3215" i="2"/>
  <c r="K3211" i="2"/>
  <c r="K3207" i="2"/>
  <c r="K3203" i="2"/>
  <c r="K3197" i="2"/>
  <c r="K3195" i="2"/>
  <c r="K3191" i="2"/>
  <c r="K3187" i="2"/>
  <c r="K3181" i="2"/>
  <c r="K3179" i="2"/>
  <c r="K3175" i="2"/>
  <c r="K3171" i="2"/>
  <c r="K3165" i="2"/>
  <c r="K3163" i="2"/>
  <c r="K3159" i="2"/>
  <c r="K3119" i="2"/>
  <c r="K3117" i="2"/>
  <c r="K3115" i="2"/>
  <c r="K3113" i="2"/>
  <c r="K3111" i="2"/>
  <c r="K3109" i="2"/>
  <c r="K3107" i="2"/>
  <c r="K3105" i="2"/>
  <c r="K3103" i="2"/>
  <c r="K3101" i="2"/>
  <c r="K3099" i="2"/>
  <c r="K3097" i="2"/>
  <c r="K3095" i="2"/>
  <c r="K3093" i="2"/>
  <c r="K3091" i="2"/>
  <c r="K3089" i="2"/>
  <c r="K3087" i="2"/>
  <c r="K3085" i="2"/>
  <c r="K3083" i="2"/>
  <c r="K3081" i="2"/>
  <c r="K3079" i="2"/>
  <c r="K3077" i="2"/>
  <c r="K3075" i="2"/>
  <c r="K3073" i="2"/>
  <c r="K3071" i="2"/>
  <c r="K3069" i="2"/>
  <c r="K3067" i="2"/>
  <c r="K3065" i="2"/>
  <c r="K3063" i="2"/>
  <c r="K3061" i="2"/>
  <c r="K3059" i="2"/>
  <c r="K3057" i="2"/>
  <c r="K3055" i="2"/>
  <c r="K3053" i="2"/>
  <c r="K3051" i="2"/>
  <c r="K3049" i="2"/>
  <c r="K3047" i="2"/>
  <c r="K3043" i="2"/>
  <c r="K3039" i="2"/>
  <c r="K3035" i="2"/>
  <c r="K3031" i="2"/>
  <c r="K3027" i="2"/>
  <c r="K3025" i="2"/>
  <c r="K3021" i="2"/>
  <c r="K3017" i="2"/>
  <c r="K3013" i="2"/>
  <c r="K3009" i="2"/>
  <c r="K3005" i="2"/>
  <c r="K3001" i="2"/>
  <c r="K2997" i="2"/>
  <c r="K2993" i="2"/>
  <c r="K2989" i="2"/>
  <c r="K2985" i="2"/>
  <c r="K2981" i="2"/>
  <c r="K2977" i="2"/>
  <c r="K2973" i="2"/>
  <c r="K2969" i="2"/>
  <c r="K2965" i="2"/>
  <c r="K2961" i="2"/>
  <c r="K2957" i="2"/>
  <c r="K2953" i="2"/>
  <c r="K2949" i="2"/>
  <c r="K2945" i="2"/>
  <c r="K2941" i="2"/>
  <c r="K2937" i="2"/>
  <c r="K2933" i="2"/>
  <c r="K2927" i="2"/>
  <c r="K2923" i="2"/>
  <c r="K2919" i="2"/>
  <c r="K2915" i="2"/>
  <c r="K2911" i="2"/>
  <c r="K2907" i="2"/>
  <c r="K2903" i="2"/>
  <c r="K2899" i="2"/>
  <c r="K2895" i="2"/>
  <c r="K2891" i="2"/>
  <c r="K2887" i="2"/>
  <c r="K2883" i="2"/>
  <c r="K2879" i="2"/>
  <c r="K2875" i="2"/>
  <c r="K2871" i="2"/>
  <c r="K2867" i="2"/>
  <c r="K2863" i="2"/>
  <c r="K2857" i="2"/>
  <c r="K2853" i="2"/>
  <c r="K2849" i="2"/>
  <c r="K2847" i="2"/>
  <c r="K2845" i="2"/>
  <c r="K2843" i="2"/>
  <c r="K2841" i="2"/>
  <c r="K2839" i="2"/>
  <c r="K2837" i="2"/>
  <c r="K2835" i="2"/>
  <c r="K2833" i="2"/>
  <c r="K2831" i="2"/>
  <c r="K2829" i="2"/>
  <c r="K2827" i="2"/>
  <c r="K2825" i="2"/>
  <c r="K2823" i="2"/>
  <c r="K2821" i="2"/>
  <c r="K2819" i="2"/>
  <c r="K2817" i="2"/>
  <c r="K2815" i="2"/>
  <c r="K2813" i="2"/>
  <c r="K2811" i="2"/>
  <c r="K2809" i="2"/>
  <c r="K2807" i="2"/>
  <c r="K2805" i="2"/>
  <c r="K2803" i="2"/>
  <c r="K2801" i="2"/>
  <c r="K2799" i="2"/>
  <c r="K2797" i="2"/>
  <c r="K2795" i="2"/>
  <c r="K3954" i="2"/>
  <c r="K3946" i="2"/>
  <c r="K3938" i="2"/>
  <c r="K3930" i="2"/>
  <c r="K3922" i="2"/>
  <c r="K3914" i="2"/>
  <c r="K3906" i="2"/>
  <c r="K3898" i="2"/>
  <c r="K3948" i="2"/>
  <c r="K3940" i="2"/>
  <c r="K3932" i="2"/>
  <c r="K3924" i="2"/>
  <c r="K3916" i="2"/>
  <c r="K3908" i="2"/>
  <c r="K3900" i="2"/>
  <c r="K3892" i="2"/>
  <c r="K3890" i="2"/>
  <c r="K3888" i="2"/>
  <c r="K3886" i="2"/>
  <c r="K3884" i="2"/>
  <c r="K3882" i="2"/>
  <c r="K3880" i="2"/>
  <c r="K3878" i="2"/>
  <c r="K3876" i="2"/>
  <c r="K3874" i="2"/>
  <c r="K3872" i="2"/>
  <c r="K3870" i="2"/>
  <c r="K3868" i="2"/>
  <c r="K3866" i="2"/>
  <c r="K3864" i="2"/>
  <c r="K3862" i="2"/>
  <c r="K3860" i="2"/>
  <c r="K3858" i="2"/>
  <c r="K3856" i="2"/>
  <c r="K3854" i="2"/>
  <c r="K3852" i="2"/>
  <c r="K3850" i="2"/>
  <c r="K3848" i="2"/>
  <c r="K3846" i="2"/>
  <c r="K3844" i="2"/>
  <c r="K3842" i="2"/>
  <c r="K3838" i="2"/>
  <c r="K3834" i="2"/>
  <c r="K3830" i="2"/>
  <c r="K3826" i="2"/>
  <c r="K3822" i="2"/>
  <c r="K3818" i="2"/>
  <c r="K3814" i="2"/>
  <c r="K3810" i="2"/>
  <c r="K3806" i="2"/>
  <c r="K3802" i="2"/>
  <c r="K3798" i="2"/>
  <c r="K3792" i="2"/>
  <c r="K3788" i="2"/>
  <c r="K3784" i="2"/>
  <c r="K3780" i="2"/>
  <c r="K3776" i="2"/>
  <c r="K3772" i="2"/>
  <c r="K3768" i="2"/>
  <c r="K3764" i="2"/>
  <c r="K3762" i="2"/>
  <c r="K3756" i="2"/>
  <c r="K3754" i="2"/>
  <c r="K3748" i="2"/>
  <c r="K3746" i="2"/>
  <c r="K3740" i="2"/>
  <c r="K3738" i="2"/>
  <c r="K3732" i="2"/>
  <c r="K3728" i="2"/>
  <c r="K3726" i="2"/>
  <c r="K3720" i="2"/>
  <c r="K3708" i="2"/>
  <c r="K3704" i="2"/>
  <c r="K3700" i="2"/>
  <c r="K3696" i="2"/>
  <c r="K3692" i="2"/>
  <c r="K3688" i="2"/>
  <c r="K3684" i="2"/>
  <c r="K3680" i="2"/>
  <c r="K3590" i="2"/>
  <c r="K3586" i="2"/>
  <c r="K3582" i="2"/>
  <c r="K3578" i="2"/>
  <c r="K3574" i="2"/>
  <c r="K3570" i="2"/>
  <c r="K3566" i="2"/>
  <c r="K3562" i="2"/>
  <c r="K3558" i="2"/>
  <c r="K3554" i="2"/>
  <c r="K3550" i="2"/>
  <c r="K3546" i="2"/>
  <c r="K3542" i="2"/>
  <c r="K3538" i="2"/>
  <c r="K3534" i="2"/>
  <c r="K3530" i="2"/>
  <c r="K3526" i="2"/>
  <c r="K3522" i="2"/>
  <c r="K3518" i="2"/>
  <c r="K3514" i="2"/>
  <c r="K3510" i="2"/>
  <c r="K3506" i="2"/>
  <c r="K3504" i="2"/>
  <c r="K3500" i="2"/>
  <c r="K3496" i="2"/>
  <c r="K3492" i="2"/>
  <c r="K3488" i="2"/>
  <c r="K3484" i="2"/>
  <c r="K3480" i="2"/>
  <c r="K3476" i="2"/>
  <c r="K3472" i="2"/>
  <c r="K3468" i="2"/>
  <c r="K3464" i="2"/>
  <c r="K3460" i="2"/>
  <c r="K3456" i="2"/>
  <c r="K3452" i="2"/>
  <c r="K3442" i="2"/>
  <c r="K3438" i="2"/>
  <c r="K3434" i="2"/>
  <c r="K3430" i="2"/>
  <c r="K3426" i="2"/>
  <c r="K3422" i="2"/>
  <c r="K3418" i="2"/>
  <c r="K3326" i="2"/>
  <c r="K3322" i="2"/>
  <c r="K3318" i="2"/>
  <c r="K3314" i="2"/>
  <c r="K3310" i="2"/>
  <c r="K3306" i="2"/>
  <c r="K3302" i="2"/>
  <c r="K3298" i="2"/>
  <c r="K3292" i="2"/>
  <c r="K3288" i="2"/>
  <c r="K3284" i="2"/>
  <c r="K3280" i="2"/>
  <c r="K3278" i="2"/>
  <c r="K3274" i="2"/>
  <c r="K3268" i="2"/>
  <c r="K3264" i="2"/>
  <c r="K3260" i="2"/>
  <c r="K3256" i="2"/>
  <c r="K3252" i="2"/>
  <c r="K3248" i="2"/>
  <c r="K3246" i="2"/>
  <c r="K3242" i="2"/>
  <c r="K3236" i="2"/>
  <c r="K3232" i="2"/>
  <c r="K3230" i="2"/>
  <c r="K3224" i="2"/>
  <c r="K3220" i="2"/>
  <c r="K3216" i="2"/>
  <c r="K3214" i="2"/>
  <c r="K3208" i="2"/>
  <c r="K3204" i="2"/>
  <c r="K3200" i="2"/>
  <c r="K3198" i="2"/>
  <c r="K3194" i="2"/>
  <c r="K3190" i="2"/>
  <c r="K3186" i="2"/>
  <c r="K3180" i="2"/>
  <c r="K3176" i="2"/>
  <c r="K3172" i="2"/>
  <c r="K3170" i="2"/>
  <c r="K3164" i="2"/>
  <c r="K3160" i="2"/>
  <c r="K3158" i="2"/>
  <c r="K3154" i="2"/>
  <c r="K3148" i="2"/>
  <c r="K3144" i="2"/>
  <c r="K3140" i="2"/>
  <c r="K3136" i="2"/>
  <c r="K3132" i="2"/>
  <c r="K3130" i="2"/>
  <c r="K3124" i="2"/>
  <c r="K3122" i="2"/>
  <c r="K3118" i="2"/>
  <c r="K3112" i="2"/>
  <c r="K3110" i="2"/>
  <c r="K3104" i="2"/>
  <c r="K3100" i="2"/>
  <c r="K3096" i="2"/>
  <c r="K3094" i="2"/>
  <c r="K3090" i="2"/>
  <c r="K3086" i="2"/>
  <c r="K3084" i="2"/>
  <c r="K3082" i="2"/>
  <c r="K3080" i="2"/>
  <c r="K3078" i="2"/>
  <c r="K3076" i="2"/>
  <c r="K3074" i="2"/>
  <c r="K3072" i="2"/>
  <c r="K3070" i="2"/>
  <c r="K3068" i="2"/>
  <c r="K3066" i="2"/>
  <c r="K3064" i="2"/>
  <c r="K3062" i="2"/>
  <c r="K3060" i="2"/>
  <c r="K3058" i="2"/>
  <c r="K3056" i="2"/>
  <c r="K3054" i="2"/>
  <c r="K3052" i="2"/>
  <c r="K3050" i="2"/>
  <c r="K3048" i="2"/>
  <c r="K3046" i="2"/>
  <c r="K3044" i="2"/>
  <c r="K3042" i="2"/>
  <c r="K3040" i="2"/>
  <c r="K3038" i="2"/>
  <c r="K3036" i="2"/>
  <c r="K3034" i="2"/>
  <c r="K3032" i="2"/>
  <c r="K3030" i="2"/>
  <c r="K3028" i="2"/>
  <c r="K3026" i="2"/>
  <c r="K3024" i="2"/>
  <c r="K3022" i="2"/>
  <c r="K3020" i="2"/>
  <c r="K3018" i="2"/>
  <c r="K3016" i="2"/>
  <c r="K3014" i="2"/>
  <c r="K3012" i="2"/>
  <c r="K3010" i="2"/>
  <c r="K3008" i="2"/>
  <c r="K3006" i="2"/>
  <c r="K3004" i="2"/>
  <c r="K3002" i="2"/>
  <c r="K3000" i="2"/>
  <c r="K2914" i="2"/>
  <c r="K2912" i="2"/>
  <c r="K2910" i="2"/>
  <c r="K2908" i="2"/>
  <c r="K2906" i="2"/>
  <c r="K2904" i="2"/>
  <c r="K2902" i="2"/>
  <c r="K2900" i="2"/>
  <c r="K2898" i="2"/>
  <c r="K2896" i="2"/>
  <c r="K2894" i="2"/>
  <c r="K2892" i="2"/>
  <c r="K2890" i="2"/>
  <c r="K2888" i="2"/>
  <c r="K2886" i="2"/>
  <c r="K2884" i="2"/>
  <c r="K2882" i="2"/>
  <c r="K2880" i="2"/>
  <c r="K2878" i="2"/>
  <c r="K2876" i="2"/>
  <c r="K2874" i="2"/>
  <c r="K2872" i="2"/>
  <c r="K2870" i="2"/>
  <c r="K2868" i="2"/>
  <c r="K2866" i="2"/>
  <c r="K2864" i="2"/>
  <c r="K2862" i="2"/>
  <c r="K2860" i="2"/>
  <c r="K2858" i="2"/>
  <c r="K2856" i="2"/>
  <c r="K2854" i="2"/>
  <c r="K2852" i="2"/>
  <c r="K2850" i="2"/>
  <c r="K2848" i="2"/>
  <c r="K2846" i="2"/>
  <c r="K2844" i="2"/>
  <c r="K2842" i="2"/>
  <c r="K2840" i="2"/>
  <c r="K2838" i="2"/>
  <c r="K2836" i="2"/>
  <c r="K2834" i="2"/>
  <c r="K2832" i="2"/>
  <c r="K2830" i="2"/>
  <c r="K2732" i="2"/>
  <c r="K2730" i="2"/>
  <c r="K2728" i="2"/>
  <c r="K2726" i="2"/>
  <c r="K2724" i="2"/>
  <c r="K2722" i="2"/>
  <c r="K2720" i="2"/>
  <c r="K2718" i="2"/>
  <c r="K2716" i="2"/>
  <c r="K2714" i="2"/>
  <c r="K2712" i="2"/>
  <c r="K2710" i="2"/>
  <c r="K2708" i="2"/>
  <c r="K2706" i="2"/>
  <c r="K2704" i="2"/>
  <c r="K2702" i="2"/>
  <c r="K2700" i="2"/>
  <c r="K2698" i="2"/>
  <c r="K2696" i="2"/>
  <c r="K2694" i="2"/>
  <c r="K2692" i="2"/>
  <c r="K2690" i="2"/>
  <c r="K2688" i="2"/>
  <c r="K2686" i="2"/>
  <c r="K2684" i="2"/>
  <c r="K2682" i="2"/>
  <c r="K2680" i="2"/>
  <c r="K2678" i="2"/>
  <c r="K2676" i="2"/>
  <c r="K2674" i="2"/>
  <c r="K2672" i="2"/>
  <c r="K2670" i="2"/>
  <c r="K2668" i="2"/>
  <c r="K2666" i="2"/>
  <c r="K2664" i="2"/>
  <c r="K2662" i="2"/>
  <c r="K2660" i="2"/>
  <c r="K2658" i="2"/>
  <c r="K2656" i="2"/>
  <c r="K2654" i="2"/>
  <c r="K2652" i="2"/>
  <c r="K2650" i="2"/>
  <c r="K2648" i="2"/>
  <c r="K2644" i="2"/>
  <c r="K2640" i="2"/>
  <c r="K2636" i="2"/>
  <c r="K2632" i="2"/>
  <c r="K2628" i="2"/>
  <c r="K2624" i="2"/>
  <c r="K2620" i="2"/>
  <c r="K2616" i="2"/>
  <c r="K2612" i="2"/>
  <c r="K2608" i="2"/>
  <c r="K2604" i="2"/>
  <c r="K2600" i="2"/>
  <c r="K2596" i="2"/>
  <c r="K2592" i="2"/>
  <c r="K2588" i="2"/>
  <c r="K2582" i="2"/>
  <c r="K2578" i="2"/>
  <c r="K2574" i="2"/>
  <c r="K2570" i="2"/>
  <c r="K2566" i="2"/>
  <c r="K2562" i="2"/>
  <c r="K2558" i="2"/>
  <c r="K2554" i="2"/>
  <c r="K2550" i="2"/>
  <c r="K2546" i="2"/>
  <c r="K2542" i="2"/>
  <c r="K3956" i="2"/>
  <c r="K3840" i="2"/>
  <c r="K3836" i="2"/>
  <c r="K3832" i="2"/>
  <c r="K3828" i="2"/>
  <c r="K3824" i="2"/>
  <c r="K3820" i="2"/>
  <c r="K3816" i="2"/>
  <c r="K3812" i="2"/>
  <c r="K3808" i="2"/>
  <c r="K3804" i="2"/>
  <c r="K3800" i="2"/>
  <c r="K3796" i="2"/>
  <c r="K3794" i="2"/>
  <c r="K3790" i="2"/>
  <c r="K3786" i="2"/>
  <c r="K3782" i="2"/>
  <c r="K3778" i="2"/>
  <c r="K3774" i="2"/>
  <c r="K3770" i="2"/>
  <c r="K3766" i="2"/>
  <c r="K3760" i="2"/>
  <c r="K3758" i="2"/>
  <c r="K3752" i="2"/>
  <c r="K3750" i="2"/>
  <c r="K3744" i="2"/>
  <c r="K3742" i="2"/>
  <c r="K3736" i="2"/>
  <c r="K3734" i="2"/>
  <c r="K3730" i="2"/>
  <c r="K3724" i="2"/>
  <c r="K3722" i="2"/>
  <c r="K3718" i="2"/>
  <c r="K3716" i="2"/>
  <c r="K3714" i="2"/>
  <c r="K3712" i="2"/>
  <c r="K3710" i="2"/>
  <c r="K3706" i="2"/>
  <c r="K3702" i="2"/>
  <c r="K3698" i="2"/>
  <c r="K3694" i="2"/>
  <c r="K3690" i="2"/>
  <c r="K3686" i="2"/>
  <c r="K3682" i="2"/>
  <c r="K3678" i="2"/>
  <c r="K3676" i="2"/>
  <c r="K3674" i="2"/>
  <c r="K3672" i="2"/>
  <c r="K3670" i="2"/>
  <c r="K3668" i="2"/>
  <c r="K3666" i="2"/>
  <c r="K3664" i="2"/>
  <c r="K3662" i="2"/>
  <c r="K3660" i="2"/>
  <c r="K3658" i="2"/>
  <c r="K3656" i="2"/>
  <c r="K3654" i="2"/>
  <c r="K3652" i="2"/>
  <c r="K3650" i="2"/>
  <c r="K3648" i="2"/>
  <c r="K3646" i="2"/>
  <c r="K3644" i="2"/>
  <c r="K3642" i="2"/>
  <c r="K3640" i="2"/>
  <c r="K3638" i="2"/>
  <c r="K3636" i="2"/>
  <c r="K3634" i="2"/>
  <c r="K3632" i="2"/>
  <c r="K3630" i="2"/>
  <c r="K3628" i="2"/>
  <c r="K3626" i="2"/>
  <c r="K3624" i="2"/>
  <c r="K3622" i="2"/>
  <c r="K3620" i="2"/>
  <c r="K3618" i="2"/>
  <c r="K3616" i="2"/>
  <c r="K3614" i="2"/>
  <c r="K3612" i="2"/>
  <c r="K3610" i="2"/>
  <c r="K3608" i="2"/>
  <c r="K3606" i="2"/>
  <c r="K3604" i="2"/>
  <c r="K3602" i="2"/>
  <c r="K3600" i="2"/>
  <c r="K3598" i="2"/>
  <c r="K3596" i="2"/>
  <c r="K3594" i="2"/>
  <c r="K3592" i="2"/>
  <c r="K3588" i="2"/>
  <c r="K3584" i="2"/>
  <c r="K3580" i="2"/>
  <c r="K3576" i="2"/>
  <c r="K3572" i="2"/>
  <c r="K3568" i="2"/>
  <c r="K3564" i="2"/>
  <c r="K3560" i="2"/>
  <c r="K3556" i="2"/>
  <c r="K3552" i="2"/>
  <c r="K3548" i="2"/>
  <c r="K3544" i="2"/>
  <c r="K3540" i="2"/>
  <c r="K3536" i="2"/>
  <c r="K3532" i="2"/>
  <c r="K3528" i="2"/>
  <c r="K3524" i="2"/>
  <c r="K3520" i="2"/>
  <c r="K3516" i="2"/>
  <c r="K3512" i="2"/>
  <c r="K3508" i="2"/>
  <c r="K3502" i="2"/>
  <c r="K3498" i="2"/>
  <c r="K3494" i="2"/>
  <c r="K3490" i="2"/>
  <c r="K3486" i="2"/>
  <c r="K3482" i="2"/>
  <c r="K3478" i="2"/>
  <c r="K3474" i="2"/>
  <c r="K3470" i="2"/>
  <c r="K3466" i="2"/>
  <c r="K3462" i="2"/>
  <c r="K3458" i="2"/>
  <c r="K3454" i="2"/>
  <c r="K3450" i="2"/>
  <c r="K3448" i="2"/>
  <c r="K3446" i="2"/>
  <c r="K3444" i="2"/>
  <c r="K3440" i="2"/>
  <c r="K3436" i="2"/>
  <c r="K3432" i="2"/>
  <c r="K3428" i="2"/>
  <c r="K3424" i="2"/>
  <c r="K3420" i="2"/>
  <c r="K3416" i="2"/>
  <c r="K3414" i="2"/>
  <c r="K3412" i="2"/>
  <c r="K3410" i="2"/>
  <c r="K3408" i="2"/>
  <c r="K3406" i="2"/>
  <c r="K3404" i="2"/>
  <c r="K3402" i="2"/>
  <c r="K3400" i="2"/>
  <c r="K3398" i="2"/>
  <c r="K3396" i="2"/>
  <c r="K3394" i="2"/>
  <c r="K3392" i="2"/>
  <c r="K3390" i="2"/>
  <c r="K3388" i="2"/>
  <c r="K3386" i="2"/>
  <c r="K3384" i="2"/>
  <c r="K3382" i="2"/>
  <c r="K3380" i="2"/>
  <c r="K3378" i="2"/>
  <c r="K3376" i="2"/>
  <c r="K3374" i="2"/>
  <c r="K3372" i="2"/>
  <c r="K3370" i="2"/>
  <c r="K3368" i="2"/>
  <c r="K3366" i="2"/>
  <c r="K3364" i="2"/>
  <c r="K3362" i="2"/>
  <c r="K3360" i="2"/>
  <c r="K3358" i="2"/>
  <c r="K3356" i="2"/>
  <c r="K3354" i="2"/>
  <c r="K3352" i="2"/>
  <c r="K3350" i="2"/>
  <c r="K3348" i="2"/>
  <c r="K3346" i="2"/>
  <c r="K3344" i="2"/>
  <c r="K3342" i="2"/>
  <c r="K3340" i="2"/>
  <c r="K3338" i="2"/>
  <c r="K3336" i="2"/>
  <c r="K3334" i="2"/>
  <c r="K3332" i="2"/>
  <c r="K3330" i="2"/>
  <c r="K3328" i="2"/>
  <c r="K3324" i="2"/>
  <c r="K3320" i="2"/>
  <c r="K3316" i="2"/>
  <c r="K3312" i="2"/>
  <c r="K3308" i="2"/>
  <c r="K3304" i="2"/>
  <c r="K3300" i="2"/>
  <c r="K3296" i="2"/>
  <c r="K3294" i="2"/>
  <c r="K3290" i="2"/>
  <c r="K3286" i="2"/>
  <c r="K3282" i="2"/>
  <c r="K3276" i="2"/>
  <c r="K3272" i="2"/>
  <c r="K3270" i="2"/>
  <c r="K3266" i="2"/>
  <c r="K3262" i="2"/>
  <c r="K3258" i="2"/>
  <c r="K3254" i="2"/>
  <c r="K3250" i="2"/>
  <c r="K3244" i="2"/>
  <c r="K3240" i="2"/>
  <c r="K3238" i="2"/>
  <c r="K3234" i="2"/>
  <c r="K3228" i="2"/>
  <c r="K3226" i="2"/>
  <c r="K3222" i="2"/>
  <c r="K3218" i="2"/>
  <c r="K3212" i="2"/>
  <c r="K3210" i="2"/>
  <c r="K3206" i="2"/>
  <c r="K3202" i="2"/>
  <c r="K3196" i="2"/>
  <c r="K3192" i="2"/>
  <c r="K3188" i="2"/>
  <c r="K3184" i="2"/>
  <c r="K3182" i="2"/>
  <c r="K3178" i="2"/>
  <c r="K3174" i="2"/>
  <c r="K3168" i="2"/>
  <c r="K3166" i="2"/>
  <c r="K3162" i="2"/>
  <c r="K3156" i="2"/>
  <c r="K3152" i="2"/>
  <c r="K3150" i="2"/>
  <c r="K3146" i="2"/>
  <c r="K3142" i="2"/>
  <c r="K3138" i="2"/>
  <c r="K3134" i="2"/>
  <c r="K3128" i="2"/>
  <c r="K3126" i="2"/>
  <c r="K3120" i="2"/>
  <c r="K3116" i="2"/>
  <c r="K3114" i="2"/>
  <c r="K3108" i="2"/>
  <c r="K3106" i="2"/>
  <c r="K3102" i="2"/>
  <c r="K3098" i="2"/>
  <c r="K3092" i="2"/>
  <c r="K3088" i="2"/>
  <c r="K2998" i="2"/>
  <c r="K2996" i="2"/>
  <c r="K2994" i="2"/>
  <c r="K2992" i="2"/>
  <c r="K2990" i="2"/>
  <c r="K2988" i="2"/>
  <c r="K2986" i="2"/>
  <c r="K2984" i="2"/>
  <c r="K2982" i="2"/>
  <c r="K2980" i="2"/>
  <c r="K2978" i="2"/>
  <c r="K2976" i="2"/>
  <c r="K2974" i="2"/>
  <c r="K2972" i="2"/>
  <c r="K2970" i="2"/>
  <c r="K2968" i="2"/>
  <c r="K2966" i="2"/>
  <c r="K2964" i="2"/>
  <c r="K2962" i="2"/>
  <c r="K2960" i="2"/>
  <c r="K2958" i="2"/>
  <c r="K2956" i="2"/>
  <c r="K2954" i="2"/>
  <c r="K2952" i="2"/>
  <c r="K2950" i="2"/>
  <c r="K2948" i="2"/>
  <c r="K2946" i="2"/>
  <c r="K2944" i="2"/>
  <c r="K2942" i="2"/>
  <c r="K2940" i="2"/>
  <c r="K2938" i="2"/>
  <c r="K2936" i="2"/>
  <c r="K2934" i="2"/>
  <c r="K2932" i="2"/>
  <c r="K2930" i="2"/>
  <c r="K2928" i="2"/>
  <c r="K2926" i="2"/>
  <c r="K2924" i="2"/>
  <c r="K2922" i="2"/>
  <c r="K2920" i="2"/>
  <c r="K2918" i="2"/>
  <c r="K2916" i="2"/>
  <c r="K2828" i="2"/>
  <c r="K2826" i="2"/>
  <c r="K2824" i="2"/>
  <c r="K2822" i="2"/>
  <c r="K2820" i="2"/>
  <c r="K2818" i="2"/>
  <c r="K2816" i="2"/>
  <c r="K2814" i="2"/>
  <c r="K2812" i="2"/>
  <c r="K2810" i="2"/>
  <c r="K2808" i="2"/>
  <c r="K2806" i="2"/>
  <c r="K2804" i="2"/>
  <c r="K2802" i="2"/>
  <c r="K2800" i="2"/>
  <c r="K2798" i="2"/>
  <c r="K2796" i="2"/>
  <c r="K2794" i="2"/>
  <c r="K2792" i="2"/>
  <c r="K2790" i="2"/>
  <c r="K2788" i="2"/>
  <c r="K2786" i="2"/>
  <c r="K2784" i="2"/>
  <c r="K2782" i="2"/>
  <c r="K2780" i="2"/>
  <c r="K2778" i="2"/>
  <c r="K2776" i="2"/>
  <c r="K2774" i="2"/>
  <c r="K2772" i="2"/>
  <c r="K2770" i="2"/>
  <c r="K2768" i="2"/>
  <c r="K2766" i="2"/>
  <c r="K2764" i="2"/>
  <c r="K2762" i="2"/>
  <c r="K2760" i="2"/>
  <c r="K2758" i="2"/>
  <c r="K2756" i="2"/>
  <c r="K2754" i="2"/>
  <c r="K2752" i="2"/>
  <c r="K2750" i="2"/>
  <c r="K2748" i="2"/>
  <c r="K2746" i="2"/>
  <c r="K2744" i="2"/>
  <c r="K2742" i="2"/>
  <c r="K2740" i="2"/>
  <c r="K2738" i="2"/>
  <c r="K2736" i="2"/>
  <c r="K2734" i="2"/>
  <c r="K2646" i="2"/>
  <c r="K2642" i="2"/>
  <c r="K2638" i="2"/>
  <c r="K2634" i="2"/>
  <c r="K2630" i="2"/>
  <c r="K2626" i="2"/>
  <c r="K2622" i="2"/>
  <c r="K2618" i="2"/>
  <c r="K2614" i="2"/>
  <c r="K2610" i="2"/>
  <c r="K2606" i="2"/>
  <c r="K2602" i="2"/>
  <c r="K2598" i="2"/>
  <c r="K2594" i="2"/>
  <c r="K2590" i="2"/>
  <c r="K2586" i="2"/>
  <c r="K2584" i="2"/>
  <c r="K2580" i="2"/>
  <c r="K2576" i="2"/>
  <c r="K2572" i="2"/>
  <c r="K2568" i="2"/>
  <c r="K2564" i="2"/>
  <c r="K2560" i="2"/>
  <c r="K2556" i="2"/>
  <c r="K2552" i="2"/>
  <c r="K2548" i="2"/>
  <c r="K2544" i="2"/>
  <c r="K2540" i="2"/>
  <c r="K3958" i="2"/>
  <c r="K3950" i="2"/>
  <c r="K3942" i="2"/>
  <c r="K3934" i="2"/>
  <c r="K3926" i="2"/>
  <c r="K3918" i="2"/>
  <c r="K3910" i="2"/>
  <c r="K3902" i="2"/>
  <c r="K3894" i="2"/>
  <c r="K3725" i="2"/>
  <c r="K3723" i="2"/>
  <c r="K3721" i="2"/>
  <c r="K3719" i="2"/>
  <c r="K3717" i="2"/>
  <c r="K3715" i="2"/>
  <c r="K3713" i="2"/>
  <c r="K3711" i="2"/>
  <c r="K3709" i="2"/>
  <c r="K3707" i="2"/>
  <c r="K3705" i="2"/>
  <c r="K3703" i="2"/>
  <c r="K3701" i="2"/>
  <c r="K3699" i="2"/>
  <c r="K3697" i="2"/>
  <c r="K3695" i="2"/>
  <c r="K3693" i="2"/>
  <c r="K3691" i="2"/>
  <c r="K3689" i="2"/>
  <c r="K3687" i="2"/>
  <c r="K3685" i="2"/>
  <c r="K3683" i="2"/>
  <c r="K3681" i="2"/>
  <c r="K3679" i="2"/>
  <c r="K3677" i="2"/>
  <c r="K3675" i="2"/>
  <c r="K3673" i="2"/>
  <c r="K3671" i="2"/>
  <c r="K3669" i="2"/>
  <c r="K3667" i="2"/>
  <c r="K3665" i="2"/>
  <c r="K3663" i="2"/>
  <c r="K3661" i="2"/>
  <c r="K3659" i="2"/>
  <c r="K3657" i="2"/>
  <c r="K3655" i="2"/>
  <c r="K3653" i="2"/>
  <c r="K3651" i="2"/>
  <c r="K3649" i="2"/>
  <c r="K3647" i="2"/>
  <c r="K3645" i="2"/>
  <c r="K3643" i="2"/>
  <c r="K3641" i="2"/>
  <c r="K3639" i="2"/>
  <c r="K3637" i="2"/>
  <c r="K3635" i="2"/>
  <c r="K3633" i="2"/>
  <c r="K3631" i="2"/>
  <c r="K3629" i="2"/>
  <c r="K3627" i="2"/>
  <c r="K3625" i="2"/>
  <c r="K3623" i="2"/>
  <c r="K3621" i="2"/>
  <c r="K3619" i="2"/>
  <c r="K3617" i="2"/>
  <c r="K3615" i="2"/>
  <c r="K3613" i="2"/>
  <c r="K3611" i="2"/>
  <c r="K3609" i="2"/>
  <c r="K3607" i="2"/>
  <c r="K3605" i="2"/>
  <c r="K3603" i="2"/>
  <c r="K3601" i="2"/>
  <c r="K3599" i="2"/>
  <c r="K3597" i="2"/>
  <c r="K3595" i="2"/>
  <c r="K3593" i="2"/>
  <c r="K3591" i="2"/>
  <c r="K3589" i="2"/>
  <c r="K3587" i="2"/>
  <c r="K3585" i="2"/>
  <c r="K3583" i="2"/>
  <c r="K3581" i="2"/>
  <c r="K3579" i="2"/>
  <c r="K3577" i="2"/>
  <c r="K3575" i="2"/>
  <c r="K3573" i="2"/>
  <c r="K3571" i="2"/>
  <c r="K3569" i="2"/>
  <c r="K3509" i="2"/>
  <c r="K3505" i="2"/>
  <c r="K3501" i="2"/>
  <c r="K3497" i="2"/>
  <c r="K3493" i="2"/>
  <c r="K3489" i="2"/>
  <c r="K3485" i="2"/>
  <c r="K3481" i="2"/>
  <c r="K3477" i="2"/>
  <c r="K3473" i="2"/>
  <c r="K3469" i="2"/>
  <c r="K3467" i="2"/>
  <c r="K3463" i="2"/>
  <c r="K3457" i="2"/>
  <c r="K3455" i="2"/>
  <c r="K3449" i="2"/>
  <c r="K3445" i="2"/>
  <c r="K3443" i="2"/>
  <c r="K3437" i="2"/>
  <c r="K3435" i="2"/>
  <c r="K3429" i="2"/>
  <c r="K3425" i="2"/>
  <c r="K3421" i="2"/>
  <c r="K3419" i="2"/>
  <c r="K3413" i="2"/>
  <c r="K3409" i="2"/>
  <c r="K3405" i="2"/>
  <c r="K3401" i="2"/>
  <c r="K3397" i="2"/>
  <c r="K3393" i="2"/>
  <c r="K3391" i="2"/>
  <c r="K3385" i="2"/>
  <c r="K3381" i="2"/>
  <c r="K3379" i="2"/>
  <c r="K3373" i="2"/>
  <c r="K3371" i="2"/>
  <c r="K3365" i="2"/>
  <c r="K3361" i="2"/>
  <c r="K3359" i="2"/>
  <c r="K3353" i="2"/>
  <c r="K3349" i="2"/>
  <c r="K3345" i="2"/>
  <c r="K3343" i="2"/>
  <c r="K3337" i="2"/>
  <c r="K3333" i="2"/>
  <c r="K3329" i="2"/>
  <c r="K3325" i="2"/>
  <c r="K3321" i="2"/>
  <c r="K3317" i="2"/>
  <c r="K3315" i="2"/>
  <c r="K3311" i="2"/>
  <c r="K3307" i="2"/>
  <c r="K3301" i="2"/>
  <c r="K3297" i="2"/>
  <c r="K3293" i="2"/>
  <c r="K3289" i="2"/>
  <c r="K3285" i="2"/>
  <c r="K3281" i="2"/>
  <c r="K3277" i="2"/>
  <c r="K3275" i="2"/>
  <c r="K3269" i="2"/>
  <c r="K3265" i="2"/>
  <c r="K3261" i="2"/>
  <c r="K3259" i="2"/>
  <c r="K3253" i="2"/>
  <c r="K3249" i="2"/>
  <c r="K3245" i="2"/>
  <c r="K3243" i="2"/>
  <c r="K3237" i="2"/>
  <c r="K3233" i="2"/>
  <c r="K3231" i="2"/>
  <c r="K3227" i="2"/>
  <c r="K3223" i="2"/>
  <c r="K3217" i="2"/>
  <c r="K3213" i="2"/>
  <c r="K3209" i="2"/>
  <c r="K3205" i="2"/>
  <c r="K3201" i="2"/>
  <c r="K3199" i="2"/>
  <c r="K3193" i="2"/>
  <c r="K3189" i="2"/>
  <c r="K3185" i="2"/>
  <c r="K3183" i="2"/>
  <c r="K3177" i="2"/>
  <c r="K3173" i="2"/>
  <c r="K3169" i="2"/>
  <c r="K3167" i="2"/>
  <c r="K3161" i="2"/>
  <c r="K3157" i="2"/>
  <c r="K3155" i="2"/>
  <c r="K3153" i="2"/>
  <c r="K3151" i="2"/>
  <c r="K3149" i="2"/>
  <c r="K3147" i="2"/>
  <c r="K3145" i="2"/>
  <c r="K3143" i="2"/>
  <c r="K3141" i="2"/>
  <c r="K3139" i="2"/>
  <c r="K3137" i="2"/>
  <c r="K3135" i="2"/>
  <c r="K3133" i="2"/>
  <c r="K3131" i="2"/>
  <c r="K3129" i="2"/>
  <c r="K3127" i="2"/>
  <c r="K3125" i="2"/>
  <c r="K3123" i="2"/>
  <c r="K3121" i="2"/>
  <c r="K3045" i="2"/>
  <c r="K3041" i="2"/>
  <c r="K3037" i="2"/>
  <c r="K3033" i="2"/>
  <c r="K3029" i="2"/>
  <c r="K3023" i="2"/>
  <c r="K3019" i="2"/>
  <c r="K3015" i="2"/>
  <c r="K3011" i="2"/>
  <c r="K3007" i="2"/>
  <c r="K3003" i="2"/>
  <c r="K2999" i="2"/>
  <c r="K2995" i="2"/>
  <c r="K2991" i="2"/>
  <c r="K2987" i="2"/>
  <c r="K2983" i="2"/>
  <c r="K2979" i="2"/>
  <c r="K2975" i="2"/>
  <c r="K2971" i="2"/>
  <c r="K2967" i="2"/>
  <c r="K2963" i="2"/>
  <c r="K2959" i="2"/>
  <c r="K2955" i="2"/>
  <c r="K2951" i="2"/>
  <c r="K2947" i="2"/>
  <c r="K2943" i="2"/>
  <c r="K2939" i="2"/>
  <c r="K2935" i="2"/>
  <c r="K2931" i="2"/>
  <c r="K2929" i="2"/>
  <c r="K2925" i="2"/>
  <c r="K2921" i="2"/>
  <c r="K2917" i="2"/>
  <c r="K2913" i="2"/>
  <c r="K2909" i="2"/>
  <c r="K2905" i="2"/>
  <c r="K2901" i="2"/>
  <c r="K2897" i="2"/>
  <c r="K2893" i="2"/>
  <c r="K2889" i="2"/>
  <c r="K2885" i="2"/>
  <c r="K2881" i="2"/>
  <c r="K2877" i="2"/>
  <c r="K2873" i="2"/>
  <c r="K2869" i="2"/>
  <c r="K2865" i="2"/>
  <c r="K2861" i="2"/>
  <c r="K2859" i="2"/>
  <c r="K2855" i="2"/>
  <c r="K2851" i="2"/>
  <c r="K27" i="2"/>
  <c r="K32" i="2"/>
  <c r="K40" i="2"/>
  <c r="K48" i="2"/>
  <c r="K56" i="2"/>
  <c r="K64" i="2"/>
  <c r="K72" i="2"/>
  <c r="K80" i="2"/>
  <c r="K88" i="2"/>
  <c r="K96" i="2"/>
  <c r="K104" i="2"/>
  <c r="K112" i="2"/>
  <c r="K120" i="2"/>
  <c r="K128" i="2"/>
  <c r="K136" i="2"/>
  <c r="K144" i="2"/>
  <c r="K151" i="2"/>
  <c r="K207" i="2"/>
  <c r="K218" i="2"/>
  <c r="K225" i="2"/>
  <c r="K227" i="2"/>
  <c r="K229" i="2"/>
  <c r="K235" i="2"/>
  <c r="K242" i="2"/>
  <c r="V346" i="2"/>
  <c r="X346" i="2" s="1"/>
  <c r="X246" i="2"/>
  <c r="K248" i="2"/>
  <c r="K253" i="2"/>
  <c r="K263" i="2"/>
  <c r="K273" i="2"/>
  <c r="K275" i="2"/>
  <c r="K276" i="2"/>
  <c r="K277" i="2"/>
  <c r="K278" i="2"/>
  <c r="K431" i="2"/>
  <c r="K433" i="2"/>
  <c r="K435" i="2"/>
  <c r="K437" i="2"/>
  <c r="K439" i="2"/>
  <c r="K441" i="2"/>
  <c r="K443" i="2"/>
  <c r="K445" i="2"/>
  <c r="K447" i="2"/>
  <c r="K449" i="2"/>
  <c r="K451" i="2"/>
  <c r="K453" i="2"/>
  <c r="K455" i="2"/>
  <c r="K457" i="2"/>
  <c r="K459" i="2"/>
  <c r="K461" i="2"/>
  <c r="K463" i="2"/>
  <c r="K465" i="2"/>
  <c r="K467" i="2"/>
  <c r="K469" i="2"/>
  <c r="K471" i="2"/>
  <c r="K473" i="2"/>
  <c r="K475" i="2"/>
  <c r="K477" i="2"/>
  <c r="K479" i="2"/>
  <c r="K481" i="2"/>
  <c r="K483" i="2"/>
  <c r="K485" i="2"/>
  <c r="K487" i="2"/>
  <c r="K489" i="2"/>
  <c r="K491" i="2"/>
  <c r="K493" i="2"/>
  <c r="K495" i="2"/>
  <c r="K497" i="2"/>
  <c r="K499" i="2"/>
  <c r="K501" i="2"/>
  <c r="K503" i="2"/>
  <c r="K505" i="2"/>
  <c r="K507" i="2"/>
  <c r="K509" i="2"/>
  <c r="K511" i="2"/>
  <c r="K513" i="2"/>
  <c r="K515" i="2"/>
  <c r="K517" i="2"/>
  <c r="K519" i="2"/>
  <c r="K521" i="2"/>
  <c r="K527" i="2"/>
  <c r="K531" i="2"/>
  <c r="K533" i="2"/>
  <c r="K539" i="2"/>
  <c r="K541" i="2"/>
  <c r="K547" i="2"/>
  <c r="K549" i="2"/>
  <c r="K555" i="2"/>
  <c r="K559" i="2"/>
  <c r="K563" i="2"/>
  <c r="K565" i="2"/>
  <c r="K569" i="2"/>
  <c r="K575" i="2"/>
  <c r="K579" i="2"/>
  <c r="K583" i="2"/>
  <c r="K587" i="2"/>
  <c r="K591" i="2"/>
  <c r="K595" i="2"/>
  <c r="K597" i="2"/>
  <c r="K603" i="2"/>
  <c r="K605" i="2"/>
  <c r="K611" i="2"/>
  <c r="K615" i="2"/>
  <c r="K619" i="2"/>
  <c r="K623" i="2"/>
  <c r="K627" i="2"/>
  <c r="K629" i="2"/>
  <c r="K633" i="2"/>
  <c r="K637" i="2"/>
  <c r="K643" i="2"/>
  <c r="K647" i="2"/>
  <c r="K649" i="2"/>
  <c r="K655" i="2"/>
  <c r="K657" i="2"/>
  <c r="K661" i="2"/>
  <c r="K665" i="2"/>
  <c r="K669" i="2"/>
  <c r="K673" i="2"/>
  <c r="K677" i="2"/>
  <c r="K681" i="2"/>
  <c r="K685" i="2"/>
  <c r="K689" i="2"/>
  <c r="K693" i="2"/>
  <c r="K697" i="2"/>
  <c r="K701" i="2"/>
  <c r="K705" i="2"/>
  <c r="K709" i="2"/>
  <c r="K713" i="2"/>
  <c r="K717" i="2"/>
  <c r="K721" i="2"/>
  <c r="K811" i="2"/>
  <c r="K815" i="2"/>
  <c r="K819" i="2"/>
  <c r="K823" i="2"/>
  <c r="K827" i="2"/>
  <c r="K831" i="2"/>
  <c r="K835" i="2"/>
  <c r="K839" i="2"/>
  <c r="K843" i="2"/>
  <c r="K847" i="2"/>
  <c r="K851" i="2"/>
  <c r="K853" i="2"/>
  <c r="K857" i="2"/>
  <c r="K861" i="2"/>
  <c r="K865" i="2"/>
  <c r="K869" i="2"/>
  <c r="K873" i="2"/>
  <c r="K877" i="2"/>
  <c r="K881" i="2"/>
  <c r="K885" i="2"/>
  <c r="K889" i="2"/>
  <c r="K893" i="2"/>
  <c r="K897" i="2"/>
  <c r="K901" i="2"/>
  <c r="K905" i="2"/>
  <c r="K909" i="2"/>
  <c r="K913" i="2"/>
  <c r="K917" i="2"/>
  <c r="K921" i="2"/>
  <c r="K925" i="2"/>
  <c r="K929" i="2"/>
  <c r="K933" i="2"/>
  <c r="K937" i="2"/>
  <c r="K941" i="2"/>
  <c r="K945" i="2"/>
  <c r="K949" i="2"/>
  <c r="K953" i="2"/>
  <c r="K957" i="2"/>
  <c r="K961" i="2"/>
  <c r="K965" i="2"/>
  <c r="K969" i="2"/>
  <c r="K973" i="2"/>
  <c r="K977" i="2"/>
  <c r="K1059" i="2"/>
  <c r="K1063" i="2"/>
  <c r="K1067" i="2"/>
  <c r="K1071" i="2"/>
  <c r="K1075" i="2"/>
  <c r="K1079" i="2"/>
  <c r="K1083" i="2"/>
  <c r="K1087" i="2"/>
  <c r="K1091" i="2"/>
  <c r="K1095" i="2"/>
  <c r="K1099" i="2"/>
  <c r="K1103" i="2"/>
  <c r="K1107" i="2"/>
  <c r="K1111" i="2"/>
  <c r="K1115" i="2"/>
  <c r="K1119" i="2"/>
  <c r="K1123" i="2"/>
  <c r="K1127" i="2"/>
  <c r="K1131" i="2"/>
  <c r="K1135" i="2"/>
  <c r="K1137" i="2"/>
  <c r="K1141" i="2"/>
  <c r="K1145" i="2"/>
  <c r="K1149" i="2"/>
  <c r="K1153" i="2"/>
  <c r="K1157" i="2"/>
  <c r="K1161" i="2"/>
  <c r="K1165" i="2"/>
  <c r="K1169" i="2"/>
  <c r="K1173" i="2"/>
  <c r="K1177" i="2"/>
  <c r="K1181" i="2"/>
  <c r="K1185" i="2"/>
  <c r="K1189" i="2"/>
  <c r="K1193" i="2"/>
  <c r="K1197" i="2"/>
  <c r="K1201" i="2"/>
  <c r="K1205" i="2"/>
  <c r="K1209" i="2"/>
  <c r="K1213" i="2"/>
  <c r="K1217" i="2"/>
  <c r="K1221" i="2"/>
  <c r="K1225" i="2"/>
  <c r="K1229" i="2"/>
  <c r="K1231" i="2"/>
  <c r="K1233" i="2"/>
  <c r="K1235" i="2"/>
  <c r="K1237" i="2"/>
  <c r="K1239" i="2"/>
  <c r="K1241" i="2"/>
  <c r="K1243" i="2"/>
  <c r="K1245" i="2"/>
  <c r="K1247" i="2"/>
  <c r="K1249" i="2"/>
  <c r="K1251" i="2"/>
  <c r="K1253" i="2"/>
  <c r="K1255" i="2"/>
  <c r="K1257" i="2"/>
  <c r="K1259" i="2"/>
  <c r="K1261" i="2"/>
  <c r="K1263" i="2"/>
  <c r="K1265" i="2"/>
  <c r="K1267" i="2"/>
  <c r="K1269" i="2"/>
  <c r="K1271" i="2"/>
  <c r="K1273" i="2"/>
  <c r="K1275" i="2"/>
  <c r="K1277" i="2"/>
  <c r="K1279" i="2"/>
  <c r="K1281" i="2"/>
  <c r="K1283" i="2"/>
  <c r="K1285" i="2"/>
  <c r="K1287" i="2"/>
  <c r="K1289" i="2"/>
  <c r="K1291" i="2"/>
  <c r="K1293" i="2"/>
  <c r="K1295" i="2"/>
  <c r="K1297" i="2"/>
  <c r="K1299" i="2"/>
  <c r="K1301" i="2"/>
  <c r="K1303" i="2"/>
  <c r="K1305" i="2"/>
  <c r="K1307" i="2"/>
  <c r="K1309" i="2"/>
  <c r="K1311" i="2"/>
  <c r="K1313" i="2"/>
  <c r="K1315" i="2"/>
  <c r="K1317" i="2"/>
  <c r="K1321" i="2"/>
  <c r="K1325" i="2"/>
  <c r="K1329" i="2"/>
  <c r="K1333" i="2"/>
  <c r="K1335" i="2"/>
  <c r="K1339" i="2"/>
  <c r="K1343" i="2"/>
  <c r="K1347" i="2"/>
  <c r="K1351" i="2"/>
  <c r="K1355" i="2"/>
  <c r="K1357" i="2"/>
  <c r="K1361" i="2"/>
  <c r="K1365" i="2"/>
  <c r="K1367" i="2"/>
  <c r="K1369" i="2"/>
  <c r="K1373" i="2"/>
  <c r="K1377" i="2"/>
  <c r="K1381" i="2"/>
  <c r="K1385" i="2"/>
  <c r="K1389" i="2"/>
  <c r="K1393" i="2"/>
  <c r="K1397" i="2"/>
  <c r="K1401" i="2"/>
  <c r="K1405" i="2"/>
  <c r="K1409" i="2"/>
  <c r="K1413" i="2"/>
  <c r="K1417" i="2"/>
  <c r="K1421" i="2"/>
  <c r="K1425" i="2"/>
  <c r="K1429" i="2"/>
  <c r="K1433" i="2"/>
  <c r="K1437" i="2"/>
  <c r="K1441" i="2"/>
  <c r="K1445" i="2"/>
  <c r="K1449" i="2"/>
  <c r="K1451" i="2"/>
  <c r="K1455" i="2"/>
  <c r="K1459" i="2"/>
  <c r="K1463" i="2"/>
  <c r="K1467" i="2"/>
  <c r="K1471" i="2"/>
  <c r="K1475" i="2"/>
  <c r="K1479" i="2"/>
  <c r="K1483" i="2"/>
  <c r="K1567" i="2"/>
  <c r="K1569" i="2"/>
  <c r="K1573" i="2"/>
  <c r="K1577" i="2"/>
  <c r="K1579" i="2"/>
  <c r="K1583" i="2"/>
  <c r="K1587" i="2"/>
  <c r="K1591" i="2"/>
  <c r="K1595" i="2"/>
  <c r="K1599" i="2"/>
  <c r="K1603" i="2"/>
  <c r="K1607" i="2"/>
  <c r="K1611" i="2"/>
  <c r="K1615" i="2"/>
  <c r="K1619" i="2"/>
  <c r="K1623" i="2"/>
  <c r="K1627" i="2"/>
  <c r="K1631" i="2"/>
  <c r="K1635" i="2"/>
  <c r="K1639" i="2"/>
  <c r="K1643" i="2"/>
  <c r="K1647" i="2"/>
  <c r="K1651" i="2"/>
  <c r="K1655" i="2"/>
  <c r="K1659" i="2"/>
  <c r="K1663" i="2"/>
  <c r="K1667" i="2"/>
  <c r="K1671" i="2"/>
  <c r="K1675" i="2"/>
  <c r="K1679" i="2"/>
  <c r="K1683" i="2"/>
  <c r="K1687" i="2"/>
  <c r="K1691" i="2"/>
  <c r="K1695" i="2"/>
  <c r="K1699" i="2"/>
  <c r="K1703" i="2"/>
  <c r="K1707" i="2"/>
  <c r="K1791" i="2"/>
  <c r="K1795" i="2"/>
  <c r="K1797" i="2"/>
  <c r="K1801" i="2"/>
  <c r="K1805" i="2"/>
  <c r="K1809" i="2"/>
  <c r="K1813" i="2"/>
  <c r="K1817" i="2"/>
  <c r="K1821" i="2"/>
  <c r="K1825" i="2"/>
  <c r="K1829" i="2"/>
  <c r="K1833" i="2"/>
  <c r="K1837" i="2"/>
  <c r="K1841" i="2"/>
  <c r="K1845" i="2"/>
  <c r="K1847" i="2"/>
  <c r="K1851" i="2"/>
  <c r="K1855" i="2"/>
  <c r="K1859" i="2"/>
  <c r="K1863" i="2"/>
  <c r="K1867" i="2"/>
  <c r="K1871" i="2"/>
  <c r="K1875" i="2"/>
  <c r="K1879" i="2"/>
  <c r="K1883" i="2"/>
  <c r="K1887" i="2"/>
  <c r="K1889" i="2"/>
  <c r="K1893" i="2"/>
  <c r="K1897" i="2"/>
  <c r="K1901" i="2"/>
  <c r="K1905" i="2"/>
  <c r="K1909" i="2"/>
  <c r="K1913" i="2"/>
  <c r="K1917" i="2"/>
  <c r="K1921" i="2"/>
  <c r="K1925" i="2"/>
  <c r="K1929" i="2"/>
  <c r="K1933" i="2"/>
  <c r="K1937" i="2"/>
  <c r="K1941" i="2"/>
  <c r="K1945" i="2"/>
  <c r="K1949" i="2"/>
  <c r="K1953" i="2"/>
  <c r="K1957" i="2"/>
  <c r="K1961" i="2"/>
  <c r="K1965" i="2"/>
  <c r="K1969" i="2"/>
  <c r="K1973" i="2"/>
  <c r="K1977" i="2"/>
  <c r="K1981" i="2"/>
  <c r="K1985" i="2"/>
  <c r="K1989" i="2"/>
  <c r="K1991" i="2"/>
  <c r="K1993" i="2"/>
  <c r="K1995" i="2"/>
  <c r="K1997" i="2"/>
  <c r="K1999" i="2"/>
  <c r="K2001" i="2"/>
  <c r="K2003" i="2"/>
  <c r="K2005" i="2"/>
  <c r="K2007" i="2"/>
  <c r="K2009" i="2"/>
  <c r="K2011" i="2"/>
  <c r="K2013" i="2"/>
  <c r="K2015" i="2"/>
  <c r="K2017" i="2"/>
  <c r="K2019" i="2"/>
  <c r="K2021" i="2"/>
  <c r="K2023" i="2"/>
  <c r="K2025" i="2"/>
  <c r="K2027" i="2"/>
  <c r="K2029" i="2"/>
  <c r="K2031" i="2"/>
  <c r="K2033" i="2"/>
  <c r="K2035" i="2"/>
  <c r="K2037" i="2"/>
  <c r="K2039" i="2"/>
  <c r="K2041" i="2"/>
  <c r="K2043" i="2"/>
  <c r="K2045" i="2"/>
  <c r="K2047" i="2"/>
  <c r="K2049" i="2"/>
  <c r="K2051" i="2"/>
  <c r="K2053" i="2"/>
  <c r="K2055" i="2"/>
  <c r="K2057" i="2"/>
  <c r="K2059" i="2"/>
  <c r="K2061" i="2"/>
  <c r="K2063" i="2"/>
  <c r="K2065" i="2"/>
  <c r="K2067" i="2"/>
  <c r="K2069" i="2"/>
  <c r="K2071" i="2"/>
  <c r="K2073" i="2"/>
  <c r="K2075" i="2"/>
  <c r="K2077" i="2"/>
  <c r="K2079" i="2"/>
  <c r="K2081" i="2"/>
  <c r="K2083" i="2"/>
  <c r="K2085" i="2"/>
  <c r="K2087" i="2"/>
  <c r="K2089" i="2"/>
  <c r="K2091" i="2"/>
  <c r="K2093" i="2"/>
  <c r="K2095" i="2"/>
  <c r="K2097" i="2"/>
  <c r="K2099" i="2"/>
  <c r="K2101" i="2"/>
  <c r="K2103" i="2"/>
  <c r="K2105" i="2"/>
  <c r="K2107" i="2"/>
  <c r="K2109" i="2"/>
  <c r="K2111" i="2"/>
  <c r="K2113" i="2"/>
  <c r="K2115" i="2"/>
  <c r="K2117" i="2"/>
  <c r="K2119" i="2"/>
  <c r="K2121" i="2"/>
  <c r="K2123" i="2"/>
  <c r="K2125" i="2"/>
  <c r="K2127" i="2"/>
  <c r="K2129" i="2"/>
  <c r="K2131" i="2"/>
  <c r="K2133" i="2"/>
  <c r="K2135" i="2"/>
  <c r="K2137" i="2"/>
  <c r="K2139" i="2"/>
  <c r="K2141" i="2"/>
  <c r="K2143" i="2"/>
  <c r="K2145" i="2"/>
  <c r="K2147" i="2"/>
  <c r="K2151" i="2"/>
  <c r="K2155" i="2"/>
  <c r="K2159" i="2"/>
  <c r="K2163" i="2"/>
  <c r="K2167" i="2"/>
  <c r="K2171" i="2"/>
  <c r="K2173" i="2"/>
  <c r="K2175" i="2"/>
  <c r="K2177" i="2"/>
  <c r="K2179" i="2"/>
  <c r="K2181" i="2"/>
  <c r="K2183" i="2"/>
  <c r="K2185" i="2"/>
  <c r="K2187" i="2"/>
  <c r="K2189" i="2"/>
  <c r="K2191" i="2"/>
  <c r="K2193" i="2"/>
  <c r="K2195" i="2"/>
  <c r="K2197" i="2"/>
  <c r="K2199" i="2"/>
  <c r="K2201" i="2"/>
  <c r="K2203" i="2"/>
  <c r="K2205" i="2"/>
  <c r="K2207" i="2"/>
  <c r="K2209" i="2"/>
  <c r="K2211" i="2"/>
  <c r="K2213" i="2"/>
  <c r="K2215" i="2"/>
  <c r="K2217" i="2"/>
  <c r="K2219" i="2"/>
  <c r="K2221" i="2"/>
  <c r="K2223" i="2"/>
  <c r="K2225" i="2"/>
  <c r="K2227" i="2"/>
  <c r="K2229" i="2"/>
  <c r="K2231" i="2"/>
  <c r="K2233" i="2"/>
  <c r="K2235" i="2"/>
  <c r="K2237" i="2"/>
  <c r="K2239" i="2"/>
  <c r="K2241" i="2"/>
  <c r="K2243" i="2"/>
  <c r="K2245" i="2"/>
  <c r="K2247" i="2"/>
  <c r="K2249" i="2"/>
  <c r="K2251" i="2"/>
  <c r="K2337" i="2"/>
  <c r="K2341" i="2"/>
  <c r="K2345" i="2"/>
  <c r="K2349" i="2"/>
  <c r="K2353" i="2"/>
  <c r="K2357" i="2"/>
  <c r="K2361" i="2"/>
  <c r="K2365" i="2"/>
  <c r="K2369" i="2"/>
  <c r="K2373" i="2"/>
  <c r="K2377" i="2"/>
  <c r="K2383" i="2"/>
  <c r="K2387" i="2"/>
  <c r="K2391" i="2"/>
  <c r="K2395" i="2"/>
  <c r="K2399" i="2"/>
  <c r="K2403" i="2"/>
  <c r="K2407" i="2"/>
  <c r="K2411" i="2"/>
  <c r="K2415" i="2"/>
  <c r="K2419" i="2"/>
  <c r="K2423" i="2"/>
  <c r="K2427" i="2"/>
  <c r="K2431" i="2"/>
  <c r="K2435" i="2"/>
  <c r="K2439" i="2"/>
  <c r="K2443" i="2"/>
  <c r="K2447" i="2"/>
  <c r="K2451" i="2"/>
  <c r="K2455" i="2"/>
  <c r="K2459" i="2"/>
  <c r="K2463" i="2"/>
  <c r="K2467" i="2"/>
  <c r="K2471" i="2"/>
  <c r="K2475" i="2"/>
  <c r="K2479" i="2"/>
  <c r="K2483" i="2"/>
  <c r="K2487" i="2"/>
  <c r="K2491" i="2"/>
  <c r="K2495" i="2"/>
  <c r="K2499" i="2"/>
  <c r="K2503" i="2"/>
  <c r="K2507" i="2"/>
  <c r="K2511" i="2"/>
  <c r="K2515" i="2"/>
  <c r="K2517" i="2"/>
  <c r="K2519" i="2"/>
  <c r="K2521" i="2"/>
  <c r="K2523" i="2"/>
  <c r="K2525" i="2"/>
  <c r="K2527" i="2"/>
  <c r="K2529" i="2"/>
  <c r="K2531" i="2"/>
  <c r="K2533" i="2"/>
  <c r="K2535" i="2"/>
  <c r="K2537" i="2"/>
  <c r="K2539" i="2"/>
  <c r="K2547" i="2"/>
  <c r="K2555" i="2"/>
  <c r="K2563" i="2"/>
  <c r="K2571" i="2"/>
  <c r="K2579" i="2"/>
  <c r="K2587" i="2"/>
  <c r="K2545" i="2"/>
  <c r="K2553" i="2"/>
  <c r="K2561" i="2"/>
  <c r="K2569" i="2"/>
  <c r="K2577" i="2"/>
  <c r="K2585" i="2"/>
  <c r="K2593" i="2"/>
  <c r="K2601" i="2"/>
  <c r="K2609" i="2"/>
  <c r="K2617" i="2"/>
  <c r="K2625" i="2"/>
  <c r="K2633" i="2"/>
  <c r="K2641" i="2"/>
  <c r="K2649" i="2"/>
  <c r="K2657" i="2"/>
  <c r="K2665" i="2"/>
  <c r="K2673" i="2"/>
  <c r="K2681" i="2"/>
  <c r="K2689" i="2"/>
  <c r="K2697" i="2"/>
  <c r="K2705" i="2"/>
  <c r="K2713" i="2"/>
  <c r="K2721" i="2"/>
  <c r="K2729" i="2"/>
  <c r="K2737" i="2"/>
  <c r="K2745" i="2"/>
  <c r="K2753" i="2"/>
  <c r="K2761" i="2"/>
  <c r="K2769" i="2"/>
  <c r="K2777" i="2"/>
  <c r="K2785" i="2"/>
  <c r="K2793" i="2"/>
  <c r="K44" i="2"/>
  <c r="K68" i="2"/>
  <c r="K92" i="2"/>
  <c r="K108" i="2"/>
  <c r="K132" i="2"/>
  <c r="K184" i="2"/>
  <c r="K212" i="2"/>
  <c r="K231" i="2"/>
  <c r="K255" i="2"/>
  <c r="K348" i="2"/>
  <c r="K354" i="2"/>
  <c r="K360" i="2"/>
  <c r="K366" i="2"/>
  <c r="K372" i="2"/>
  <c r="K378" i="2"/>
  <c r="K384" i="2"/>
  <c r="K390" i="2"/>
  <c r="K396" i="2"/>
  <c r="K402" i="2"/>
  <c r="K408" i="2"/>
  <c r="K414" i="2"/>
  <c r="K422" i="2"/>
  <c r="K426" i="2"/>
  <c r="K434" i="2"/>
  <c r="K440" i="2"/>
  <c r="K446" i="2"/>
  <c r="K454" i="2"/>
  <c r="K460" i="2"/>
  <c r="K466" i="2"/>
  <c r="K472" i="2"/>
  <c r="K986" i="2"/>
  <c r="K988" i="2"/>
  <c r="K990" i="2"/>
  <c r="K992" i="2"/>
  <c r="K994" i="2"/>
  <c r="K996" i="2"/>
  <c r="K998" i="2"/>
  <c r="K1000" i="2"/>
  <c r="K1002" i="2"/>
  <c r="K1004" i="2"/>
  <c r="K1006" i="2"/>
  <c r="K1008" i="2"/>
  <c r="K1012" i="2"/>
  <c r="K1016" i="2"/>
  <c r="K1020" i="2"/>
  <c r="K1024" i="2"/>
  <c r="K1028" i="2"/>
  <c r="K1032" i="2"/>
  <c r="K1036" i="2"/>
  <c r="K1040" i="2"/>
  <c r="K1044" i="2"/>
  <c r="K1046" i="2"/>
  <c r="K1050" i="2"/>
  <c r="K1054" i="2"/>
  <c r="K1058" i="2"/>
  <c r="K1062" i="2"/>
  <c r="K1066" i="2"/>
  <c r="K1070" i="2"/>
  <c r="K1074" i="2"/>
  <c r="K1078" i="2"/>
  <c r="K1082" i="2"/>
  <c r="K1086" i="2"/>
  <c r="K1090" i="2"/>
  <c r="K1094" i="2"/>
  <c r="K1098" i="2"/>
  <c r="K1102" i="2"/>
  <c r="K1106" i="2"/>
  <c r="K1110" i="2"/>
  <c r="K1114" i="2"/>
  <c r="K1118" i="2"/>
  <c r="K1122" i="2"/>
  <c r="K1126" i="2"/>
  <c r="K1130" i="2"/>
  <c r="K1134" i="2"/>
  <c r="K1138" i="2"/>
  <c r="K1142" i="2"/>
  <c r="K1146" i="2"/>
  <c r="K1150" i="2"/>
  <c r="K1154" i="2"/>
  <c r="K1232" i="2"/>
  <c r="K1234" i="2"/>
  <c r="K1236" i="2"/>
  <c r="K1238" i="2"/>
  <c r="K1240" i="2"/>
  <c r="K1242" i="2"/>
  <c r="K1244" i="2"/>
  <c r="K1246" i="2"/>
  <c r="K1248" i="2"/>
  <c r="K1250" i="2"/>
  <c r="K1252" i="2"/>
  <c r="K1254" i="2"/>
  <c r="K1256" i="2"/>
  <c r="K1258" i="2"/>
  <c r="K1260" i="2"/>
  <c r="K1262" i="2"/>
  <c r="K1264" i="2"/>
  <c r="K1266" i="2"/>
  <c r="K1268" i="2"/>
  <c r="K1272" i="2"/>
  <c r="K1276" i="2"/>
  <c r="K1280" i="2"/>
  <c r="K1284" i="2"/>
  <c r="K1288" i="2"/>
  <c r="K1292" i="2"/>
  <c r="K1296" i="2"/>
  <c r="K1300" i="2"/>
  <c r="K1304" i="2"/>
  <c r="K1308" i="2"/>
  <c r="K1312" i="2"/>
  <c r="K1316" i="2"/>
  <c r="K1320" i="2"/>
  <c r="K1324" i="2"/>
  <c r="K1328" i="2"/>
  <c r="K1332" i="2"/>
  <c r="K1336" i="2"/>
  <c r="K1340" i="2"/>
  <c r="K1344" i="2"/>
  <c r="K1348" i="2"/>
  <c r="K1352" i="2"/>
  <c r="K1356" i="2"/>
  <c r="K1360" i="2"/>
  <c r="K1364" i="2"/>
  <c r="K1368" i="2"/>
  <c r="K1372" i="2"/>
  <c r="K1374" i="2"/>
  <c r="K1376" i="2"/>
  <c r="K1378" i="2"/>
  <c r="K1380" i="2"/>
  <c r="K1382" i="2"/>
  <c r="K1384" i="2"/>
  <c r="K1386" i="2"/>
  <c r="K1388" i="2"/>
  <c r="K1470" i="2"/>
  <c r="K1472" i="2"/>
  <c r="K1474" i="2"/>
  <c r="K1476" i="2"/>
  <c r="K1478" i="2"/>
  <c r="K1480" i="2"/>
  <c r="K1482" i="2"/>
  <c r="K1484" i="2"/>
  <c r="K1486" i="2"/>
  <c r="K1488" i="2"/>
  <c r="K1490" i="2"/>
  <c r="K1492" i="2"/>
  <c r="K1494" i="2"/>
  <c r="K1496" i="2"/>
  <c r="K1498" i="2"/>
  <c r="K1500" i="2"/>
  <c r="K1502" i="2"/>
  <c r="K1504" i="2"/>
  <c r="K1506" i="2"/>
  <c r="K1508" i="2"/>
  <c r="K1510" i="2"/>
  <c r="K1512" i="2"/>
  <c r="K1514" i="2"/>
  <c r="K1516" i="2"/>
  <c r="K1518" i="2"/>
  <c r="K1520" i="2"/>
  <c r="K1522" i="2"/>
  <c r="K1524" i="2"/>
  <c r="K1526" i="2"/>
  <c r="K1528" i="2"/>
  <c r="K1530" i="2"/>
  <c r="K1532" i="2"/>
  <c r="K1534" i="2"/>
  <c r="K1536" i="2"/>
  <c r="K1538" i="2"/>
  <c r="K1540" i="2"/>
  <c r="K1544" i="2"/>
  <c r="K1548" i="2"/>
  <c r="K1552" i="2"/>
  <c r="K1556" i="2"/>
  <c r="K1560" i="2"/>
  <c r="K1564" i="2"/>
  <c r="K1568" i="2"/>
  <c r="K1572" i="2"/>
  <c r="K1576" i="2"/>
  <c r="K1580" i="2"/>
  <c r="K1584" i="2"/>
  <c r="K1588" i="2"/>
  <c r="K1594" i="2"/>
  <c r="K1598" i="2"/>
  <c r="K1602" i="2"/>
  <c r="K1606" i="2"/>
  <c r="K1610" i="2"/>
  <c r="K1614" i="2"/>
  <c r="K1618" i="2"/>
  <c r="K1622" i="2"/>
  <c r="K1626" i="2"/>
  <c r="K1630" i="2"/>
  <c r="K1634" i="2"/>
  <c r="K1638" i="2"/>
  <c r="K1642" i="2"/>
  <c r="K1646" i="2"/>
  <c r="K1650" i="2"/>
  <c r="K1654" i="2"/>
  <c r="K1658" i="2"/>
  <c r="K1662" i="2"/>
  <c r="K1666" i="2"/>
  <c r="K1672" i="2"/>
  <c r="K1676" i="2"/>
  <c r="K1680" i="2"/>
  <c r="K1684" i="2"/>
  <c r="K1688" i="2"/>
  <c r="K1692" i="2"/>
  <c r="K1696" i="2"/>
  <c r="K1700" i="2"/>
  <c r="K1704" i="2"/>
  <c r="K1708" i="2"/>
  <c r="K1710" i="2"/>
  <c r="K1712" i="2"/>
  <c r="K1714" i="2"/>
  <c r="K1716" i="2"/>
  <c r="K1718" i="2"/>
  <c r="K1720" i="2"/>
  <c r="K1722" i="2"/>
  <c r="K1724" i="2"/>
  <c r="K1726" i="2"/>
  <c r="K1728" i="2"/>
  <c r="K1730" i="2"/>
  <c r="K1732" i="2"/>
  <c r="K1734" i="2"/>
  <c r="K1736" i="2"/>
  <c r="K1738" i="2"/>
  <c r="K1740" i="2"/>
  <c r="K1742" i="2"/>
  <c r="K1744" i="2"/>
  <c r="K1746" i="2"/>
  <c r="K1748" i="2"/>
  <c r="K1750" i="2"/>
  <c r="K1752" i="2"/>
  <c r="K1754" i="2"/>
  <c r="K1756" i="2"/>
  <c r="K1758" i="2"/>
  <c r="K1760" i="2"/>
  <c r="K1762" i="2"/>
  <c r="K1764" i="2"/>
  <c r="K1766" i="2"/>
  <c r="K1768" i="2"/>
  <c r="K1770" i="2"/>
  <c r="K1772" i="2"/>
  <c r="K1774" i="2"/>
  <c r="K1776" i="2"/>
  <c r="K1778" i="2"/>
  <c r="K1780" i="2"/>
  <c r="K1782" i="2"/>
  <c r="K1784" i="2"/>
  <c r="K1786" i="2"/>
  <c r="K1788" i="2"/>
  <c r="K1888" i="2"/>
  <c r="K1890" i="2"/>
  <c r="K1892" i="2"/>
  <c r="K1894" i="2"/>
  <c r="K1896" i="2"/>
  <c r="K1898" i="2"/>
  <c r="K1900" i="2"/>
  <c r="K1902" i="2"/>
  <c r="K1904" i="2"/>
  <c r="K1906" i="2"/>
  <c r="K1908" i="2"/>
  <c r="K1910" i="2"/>
  <c r="K1912" i="2"/>
  <c r="K1914" i="2"/>
  <c r="K1916" i="2"/>
  <c r="K1918" i="2"/>
  <c r="K1920" i="2"/>
  <c r="K1922" i="2"/>
  <c r="K1924" i="2"/>
  <c r="K1926" i="2"/>
  <c r="K1928" i="2"/>
  <c r="K1930" i="2"/>
  <c r="K1932" i="2"/>
  <c r="K1934" i="2"/>
  <c r="K1936" i="2"/>
  <c r="K1938" i="2"/>
  <c r="K1940" i="2"/>
  <c r="K1942" i="2"/>
  <c r="K1944" i="2"/>
  <c r="K1946" i="2"/>
  <c r="K1948" i="2"/>
  <c r="K1950" i="2"/>
  <c r="K1952" i="2"/>
  <c r="K1954" i="2"/>
  <c r="K1956" i="2"/>
  <c r="K1958" i="2"/>
  <c r="K1960" i="2"/>
  <c r="K1962" i="2"/>
  <c r="K1964" i="2"/>
  <c r="K1968" i="2"/>
  <c r="K1972" i="2"/>
  <c r="K1976" i="2"/>
  <c r="K1980" i="2"/>
  <c r="K1984" i="2"/>
  <c r="K1988" i="2"/>
  <c r="K1992" i="2"/>
  <c r="K1996" i="2"/>
  <c r="K2000" i="2"/>
  <c r="K2004" i="2"/>
  <c r="K2008" i="2"/>
  <c r="K2012" i="2"/>
  <c r="K2016" i="2"/>
  <c r="K2020" i="2"/>
  <c r="K2022" i="2"/>
  <c r="K2026" i="2"/>
  <c r="K2030" i="2"/>
  <c r="K2034" i="2"/>
  <c r="K2038" i="2"/>
  <c r="K2042" i="2"/>
  <c r="K2046" i="2"/>
  <c r="K2050" i="2"/>
  <c r="K2054" i="2"/>
  <c r="K2058" i="2"/>
  <c r="K2062" i="2"/>
  <c r="K2066" i="2"/>
  <c r="K2070" i="2"/>
  <c r="K2074" i="2"/>
  <c r="K2078" i="2"/>
  <c r="K2082" i="2"/>
  <c r="K2086" i="2"/>
  <c r="K2090" i="2"/>
  <c r="K2094" i="2"/>
  <c r="K2098" i="2"/>
  <c r="K2102" i="2"/>
  <c r="K2106" i="2"/>
  <c r="K2110" i="2"/>
  <c r="K2114" i="2"/>
  <c r="K2118" i="2"/>
  <c r="K2122" i="2"/>
  <c r="K2126" i="2"/>
  <c r="K2130" i="2"/>
  <c r="K2134" i="2"/>
  <c r="K2138" i="2"/>
  <c r="K2142" i="2"/>
  <c r="K2146" i="2"/>
  <c r="K2150" i="2"/>
  <c r="K2154" i="2"/>
  <c r="K2158" i="2"/>
  <c r="K2162" i="2"/>
  <c r="K2166" i="2"/>
  <c r="K2170" i="2"/>
  <c r="K2174" i="2"/>
  <c r="K2178" i="2"/>
  <c r="K2182" i="2"/>
  <c r="K2186" i="2"/>
  <c r="K2192" i="2"/>
  <c r="K2196" i="2"/>
  <c r="K2200" i="2"/>
  <c r="K2204" i="2"/>
  <c r="K2208" i="2"/>
  <c r="K2212" i="2"/>
  <c r="K2216" i="2"/>
  <c r="K2220" i="2"/>
  <c r="K2224" i="2"/>
  <c r="K2228" i="2"/>
  <c r="K2232" i="2"/>
  <c r="K2236" i="2"/>
  <c r="K2240" i="2"/>
  <c r="K2244" i="2"/>
  <c r="K2248" i="2"/>
  <c r="K2252" i="2"/>
  <c r="K2256" i="2"/>
  <c r="K2260" i="2"/>
  <c r="K2264" i="2"/>
  <c r="K2268" i="2"/>
  <c r="K2272" i="2"/>
  <c r="K2276" i="2"/>
  <c r="K2280" i="2"/>
  <c r="K2284" i="2"/>
  <c r="K2288" i="2"/>
  <c r="K2292" i="2"/>
  <c r="K2296" i="2"/>
  <c r="K2400" i="2"/>
  <c r="K2402" i="2"/>
  <c r="K2404" i="2"/>
  <c r="K2406" i="2"/>
  <c r="K2408" i="2"/>
  <c r="K2410" i="2"/>
  <c r="K2412" i="2"/>
  <c r="K2414" i="2"/>
  <c r="K2416" i="2"/>
  <c r="K2418" i="2"/>
  <c r="K2420" i="2"/>
  <c r="K2422" i="2"/>
  <c r="K2424" i="2"/>
  <c r="K2426" i="2"/>
  <c r="K2428" i="2"/>
  <c r="K2430" i="2"/>
  <c r="K2432" i="2"/>
  <c r="K2434" i="2"/>
  <c r="K2436" i="2"/>
  <c r="K2438" i="2"/>
  <c r="K2440" i="2"/>
  <c r="K2442" i="2"/>
  <c r="K2444" i="2"/>
  <c r="K2446" i="2"/>
  <c r="K2448" i="2"/>
  <c r="K2450" i="2"/>
  <c r="K2452" i="2"/>
  <c r="K2454" i="2"/>
  <c r="K2456" i="2"/>
  <c r="K2458" i="2"/>
  <c r="K2460" i="2"/>
  <c r="K2462" i="2"/>
  <c r="K2464" i="2"/>
  <c r="K2466" i="2"/>
  <c r="K2468" i="2"/>
  <c r="K2470" i="2"/>
  <c r="K2472" i="2"/>
  <c r="K2474" i="2"/>
  <c r="K2476" i="2"/>
  <c r="K2478" i="2"/>
  <c r="K2480" i="2"/>
  <c r="K2482" i="2"/>
  <c r="K2484" i="2"/>
  <c r="K2488" i="2"/>
  <c r="K2492" i="2"/>
  <c r="K2496" i="2"/>
  <c r="K2500" i="2"/>
  <c r="K2504" i="2"/>
  <c r="K2508" i="2"/>
  <c r="K2512" i="2"/>
  <c r="K2516" i="2"/>
  <c r="K2520" i="2"/>
  <c r="K2526" i="2"/>
  <c r="K2530" i="2"/>
  <c r="K2532" i="2"/>
  <c r="K2536" i="2"/>
  <c r="K2538" i="2"/>
  <c r="K2543" i="2"/>
  <c r="K2551" i="2"/>
  <c r="K2559" i="2"/>
  <c r="K2567" i="2"/>
  <c r="K2575" i="2"/>
  <c r="K2583" i="2"/>
  <c r="K2591" i="2"/>
  <c r="K2599" i="2"/>
  <c r="K2607" i="2"/>
  <c r="K2615" i="2"/>
  <c r="K2623" i="2"/>
  <c r="K2631" i="2"/>
  <c r="K2639" i="2"/>
  <c r="K2647" i="2"/>
  <c r="K2655" i="2"/>
  <c r="K2663" i="2"/>
  <c r="K2671" i="2"/>
  <c r="K2679" i="2"/>
  <c r="K2687" i="2"/>
  <c r="K2695" i="2"/>
  <c r="K2703" i="2"/>
  <c r="K2711" i="2"/>
  <c r="K2719" i="2"/>
  <c r="K2727" i="2"/>
  <c r="K2735" i="2"/>
  <c r="K2743" i="2"/>
  <c r="K2751" i="2"/>
  <c r="K2759" i="2"/>
  <c r="K2767" i="2"/>
  <c r="K2775" i="2"/>
  <c r="K2783" i="2"/>
  <c r="K2791" i="2"/>
  <c r="K60" i="2"/>
  <c r="K84" i="2"/>
  <c r="K116" i="2"/>
  <c r="K140" i="2"/>
  <c r="K203" i="2"/>
  <c r="K214" i="2"/>
  <c r="K246" i="2"/>
  <c r="K265" i="2"/>
  <c r="K331" i="2"/>
  <c r="V347" i="2"/>
  <c r="X347" i="2" s="1"/>
  <c r="K352" i="2"/>
  <c r="K358" i="2"/>
  <c r="K364" i="2"/>
  <c r="K370" i="2"/>
  <c r="K376" i="2"/>
  <c r="K382" i="2"/>
  <c r="K388" i="2"/>
  <c r="K394" i="2"/>
  <c r="K400" i="2"/>
  <c r="K406" i="2"/>
  <c r="K412" i="2"/>
  <c r="K418" i="2"/>
  <c r="K424" i="2"/>
  <c r="K430" i="2"/>
  <c r="K436" i="2"/>
  <c r="K442" i="2"/>
  <c r="K448" i="2"/>
  <c r="K452" i="2"/>
  <c r="K458" i="2"/>
  <c r="K464" i="2"/>
  <c r="K470" i="2"/>
  <c r="K476" i="2"/>
  <c r="K478" i="2"/>
  <c r="K482" i="2"/>
  <c r="K486" i="2"/>
  <c r="K490" i="2"/>
  <c r="K494" i="2"/>
  <c r="K498" i="2"/>
  <c r="K502" i="2"/>
  <c r="K506" i="2"/>
  <c r="K510" i="2"/>
  <c r="K514" i="2"/>
  <c r="K518" i="2"/>
  <c r="K522" i="2"/>
  <c r="K526" i="2"/>
  <c r="K530" i="2"/>
  <c r="K534" i="2"/>
  <c r="K538" i="2"/>
  <c r="K542" i="2"/>
  <c r="K546" i="2"/>
  <c r="K550" i="2"/>
  <c r="K554" i="2"/>
  <c r="K558" i="2"/>
  <c r="K562" i="2"/>
  <c r="K566" i="2"/>
  <c r="K570" i="2"/>
  <c r="K574" i="2"/>
  <c r="K578" i="2"/>
  <c r="K582" i="2"/>
  <c r="K586" i="2"/>
  <c r="K590" i="2"/>
  <c r="K594" i="2"/>
  <c r="K598" i="2"/>
  <c r="K602" i="2"/>
  <c r="K606" i="2"/>
  <c r="K610" i="2"/>
  <c r="K614" i="2"/>
  <c r="K618" i="2"/>
  <c r="K622" i="2"/>
  <c r="K626" i="2"/>
  <c r="K630" i="2"/>
  <c r="K634" i="2"/>
  <c r="K638" i="2"/>
  <c r="K642" i="2"/>
  <c r="K644" i="2"/>
  <c r="K648" i="2"/>
  <c r="K652" i="2"/>
  <c r="K656" i="2"/>
  <c r="K660" i="2"/>
  <c r="K664" i="2"/>
  <c r="K670" i="2"/>
  <c r="K672" i="2"/>
  <c r="K676" i="2"/>
  <c r="K678" i="2"/>
  <c r="K680" i="2"/>
  <c r="K682" i="2"/>
  <c r="K684" i="2"/>
  <c r="K686" i="2"/>
  <c r="K688" i="2"/>
  <c r="K690" i="2"/>
  <c r="K692" i="2"/>
  <c r="K694" i="2"/>
  <c r="K696" i="2"/>
  <c r="K698" i="2"/>
  <c r="K700" i="2"/>
  <c r="K702" i="2"/>
  <c r="K704" i="2"/>
  <c r="K706" i="2"/>
  <c r="K708" i="2"/>
  <c r="K710" i="2"/>
  <c r="K712" i="2"/>
  <c r="K714" i="2"/>
  <c r="K716" i="2"/>
  <c r="K718" i="2"/>
  <c r="K720" i="2"/>
  <c r="K722" i="2"/>
  <c r="K724" i="2"/>
  <c r="K726" i="2"/>
  <c r="K728" i="2"/>
  <c r="K730" i="2"/>
  <c r="K732" i="2"/>
  <c r="K734" i="2"/>
  <c r="K736" i="2"/>
  <c r="K738" i="2"/>
  <c r="K740" i="2"/>
  <c r="K742" i="2"/>
  <c r="K744" i="2"/>
  <c r="K746" i="2"/>
  <c r="K748" i="2"/>
  <c r="K750" i="2"/>
  <c r="K752" i="2"/>
  <c r="K754" i="2"/>
  <c r="K756" i="2"/>
  <c r="K758" i="2"/>
  <c r="K760" i="2"/>
  <c r="K762" i="2"/>
  <c r="K764" i="2"/>
  <c r="K766" i="2"/>
  <c r="K768" i="2"/>
  <c r="K770" i="2"/>
  <c r="K772" i="2"/>
  <c r="K774" i="2"/>
  <c r="K776" i="2"/>
  <c r="K778" i="2"/>
  <c r="K780" i="2"/>
  <c r="K782" i="2"/>
  <c r="K784" i="2"/>
  <c r="K786" i="2"/>
  <c r="K788" i="2"/>
  <c r="K790" i="2"/>
  <c r="K792" i="2"/>
  <c r="K794" i="2"/>
  <c r="K796" i="2"/>
  <c r="K798" i="2"/>
  <c r="K800" i="2"/>
  <c r="K802" i="2"/>
  <c r="K804" i="2"/>
  <c r="K806" i="2"/>
  <c r="K808" i="2"/>
  <c r="K810" i="2"/>
  <c r="K812" i="2"/>
  <c r="K814" i="2"/>
  <c r="K816" i="2"/>
  <c r="K818" i="2"/>
  <c r="K820" i="2"/>
  <c r="K822" i="2"/>
  <c r="K824" i="2"/>
  <c r="K826" i="2"/>
  <c r="K828" i="2"/>
  <c r="K830" i="2"/>
  <c r="K832" i="2"/>
  <c r="K834" i="2"/>
  <c r="K836" i="2"/>
  <c r="K838" i="2"/>
  <c r="K840" i="2"/>
  <c r="K842" i="2"/>
  <c r="K844" i="2"/>
  <c r="K846" i="2"/>
  <c r="K848" i="2"/>
  <c r="K850" i="2"/>
  <c r="K852" i="2"/>
  <c r="K854" i="2"/>
  <c r="K856" i="2"/>
  <c r="K858" i="2"/>
  <c r="K860" i="2"/>
  <c r="K862" i="2"/>
  <c r="K864" i="2"/>
  <c r="K866" i="2"/>
  <c r="K868" i="2"/>
  <c r="K870" i="2"/>
  <c r="K872" i="2"/>
  <c r="K874" i="2"/>
  <c r="K876" i="2"/>
  <c r="K878" i="2"/>
  <c r="K880" i="2"/>
  <c r="K882" i="2"/>
  <c r="K884" i="2"/>
  <c r="K886" i="2"/>
  <c r="K888" i="2"/>
  <c r="K890" i="2"/>
  <c r="K892" i="2"/>
  <c r="K894" i="2"/>
  <c r="K896" i="2"/>
  <c r="K898" i="2"/>
  <c r="K900" i="2"/>
  <c r="K902" i="2"/>
  <c r="K904" i="2"/>
  <c r="K906" i="2"/>
  <c r="K908" i="2"/>
  <c r="K910" i="2"/>
  <c r="K912" i="2"/>
  <c r="K914" i="2"/>
  <c r="K916" i="2"/>
  <c r="K918" i="2"/>
  <c r="K920" i="2"/>
  <c r="K922" i="2"/>
  <c r="K924" i="2"/>
  <c r="K926" i="2"/>
  <c r="K928" i="2"/>
  <c r="K930" i="2"/>
  <c r="K932" i="2"/>
  <c r="K934" i="2"/>
  <c r="K936" i="2"/>
  <c r="K938" i="2"/>
  <c r="K940" i="2"/>
  <c r="K942" i="2"/>
  <c r="K944" i="2"/>
  <c r="K946" i="2"/>
  <c r="K948" i="2"/>
  <c r="K950" i="2"/>
  <c r="K952" i="2"/>
  <c r="K954" i="2"/>
  <c r="K956" i="2"/>
  <c r="K958" i="2"/>
  <c r="K960" i="2"/>
  <c r="K962" i="2"/>
  <c r="K964" i="2"/>
  <c r="K966" i="2"/>
  <c r="K968" i="2"/>
  <c r="K970" i="2"/>
  <c r="K972" i="2"/>
  <c r="K974" i="2"/>
  <c r="K976" i="2"/>
  <c r="K978" i="2"/>
  <c r="K980" i="2"/>
  <c r="K982" i="2"/>
  <c r="K984" i="2"/>
  <c r="K1010" i="2"/>
  <c r="K1014" i="2"/>
  <c r="K1018" i="2"/>
  <c r="K1022" i="2"/>
  <c r="K1026" i="2"/>
  <c r="K1030" i="2"/>
  <c r="K1034" i="2"/>
  <c r="K1038" i="2"/>
  <c r="K1042" i="2"/>
  <c r="K1048" i="2"/>
  <c r="K1052" i="2"/>
  <c r="K1056" i="2"/>
  <c r="K1060" i="2"/>
  <c r="K1064" i="2"/>
  <c r="K1068" i="2"/>
  <c r="K1072" i="2"/>
  <c r="K1076" i="2"/>
  <c r="K1080" i="2"/>
  <c r="K1084" i="2"/>
  <c r="K1088" i="2"/>
  <c r="K1092" i="2"/>
  <c r="K1096" i="2"/>
  <c r="K1100" i="2"/>
  <c r="K1104" i="2"/>
  <c r="K1108" i="2"/>
  <c r="K1112" i="2"/>
  <c r="K1116" i="2"/>
  <c r="K1120" i="2"/>
  <c r="K1124" i="2"/>
  <c r="K1128" i="2"/>
  <c r="K1132" i="2"/>
  <c r="K1136" i="2"/>
  <c r="K1140" i="2"/>
  <c r="K1144" i="2"/>
  <c r="K1148" i="2"/>
  <c r="K1152" i="2"/>
  <c r="K1156" i="2"/>
  <c r="K1158" i="2"/>
  <c r="K1160" i="2"/>
  <c r="K1162" i="2"/>
  <c r="K1164" i="2"/>
  <c r="K1166" i="2"/>
  <c r="K1168" i="2"/>
  <c r="K1170" i="2"/>
  <c r="K1172" i="2"/>
  <c r="K1174" i="2"/>
  <c r="K1176" i="2"/>
  <c r="K1178" i="2"/>
  <c r="K1180" i="2"/>
  <c r="K1182" i="2"/>
  <c r="K1184" i="2"/>
  <c r="K1186" i="2"/>
  <c r="K1188" i="2"/>
  <c r="K1190" i="2"/>
  <c r="K1192" i="2"/>
  <c r="K1194" i="2"/>
  <c r="K1196" i="2"/>
  <c r="K1198" i="2"/>
  <c r="K1200" i="2"/>
  <c r="K1202" i="2"/>
  <c r="K1204" i="2"/>
  <c r="K1206" i="2"/>
  <c r="K1208" i="2"/>
  <c r="K1210" i="2"/>
  <c r="K1212" i="2"/>
  <c r="K1214" i="2"/>
  <c r="K1216" i="2"/>
  <c r="K1218" i="2"/>
  <c r="K1220" i="2"/>
  <c r="K1222" i="2"/>
  <c r="K1224" i="2"/>
  <c r="K1226" i="2"/>
  <c r="K1228" i="2"/>
  <c r="K1230" i="2"/>
  <c r="K1270" i="2"/>
  <c r="K1274" i="2"/>
  <c r="K1278" i="2"/>
  <c r="K1282" i="2"/>
  <c r="K1286" i="2"/>
  <c r="K1290" i="2"/>
  <c r="K1294" i="2"/>
  <c r="K1298" i="2"/>
  <c r="K1302" i="2"/>
  <c r="K1306" i="2"/>
  <c r="K1310" i="2"/>
  <c r="K1314" i="2"/>
  <c r="K1318" i="2"/>
  <c r="K1322" i="2"/>
  <c r="K1326" i="2"/>
  <c r="K1330" i="2"/>
  <c r="K1334" i="2"/>
  <c r="K1338" i="2"/>
  <c r="K1342" i="2"/>
  <c r="K1346" i="2"/>
  <c r="K1350" i="2"/>
  <c r="K1354" i="2"/>
  <c r="K1358" i="2"/>
  <c r="K1362" i="2"/>
  <c r="K1366" i="2"/>
  <c r="K1370" i="2"/>
  <c r="K1390" i="2"/>
  <c r="K1392" i="2"/>
  <c r="K1394" i="2"/>
  <c r="K1396" i="2"/>
  <c r="K1398" i="2"/>
  <c r="K1400" i="2"/>
  <c r="K1402" i="2"/>
  <c r="K1404" i="2"/>
  <c r="K1406" i="2"/>
  <c r="K1408" i="2"/>
  <c r="K1410" i="2"/>
  <c r="K1412" i="2"/>
  <c r="K1414" i="2"/>
  <c r="K1416" i="2"/>
  <c r="K1418" i="2"/>
  <c r="K1420" i="2"/>
  <c r="K1422" i="2"/>
  <c r="K1424" i="2"/>
  <c r="K1426" i="2"/>
  <c r="K1428" i="2"/>
  <c r="K1430" i="2"/>
  <c r="K1432" i="2"/>
  <c r="K1434" i="2"/>
  <c r="K1436" i="2"/>
  <c r="K1438" i="2"/>
  <c r="K1440" i="2"/>
  <c r="K1442" i="2"/>
  <c r="K1444" i="2"/>
  <c r="K1446" i="2"/>
  <c r="K1448" i="2"/>
  <c r="K1450" i="2"/>
  <c r="K1452" i="2"/>
  <c r="K1454" i="2"/>
  <c r="K1456" i="2"/>
  <c r="K1458" i="2"/>
  <c r="K1460" i="2"/>
  <c r="K1462" i="2"/>
  <c r="K1464" i="2"/>
  <c r="K1466" i="2"/>
  <c r="K1468" i="2"/>
  <c r="K1542" i="2"/>
  <c r="K1546" i="2"/>
  <c r="K1550" i="2"/>
  <c r="K1554" i="2"/>
  <c r="K1558" i="2"/>
  <c r="K1562" i="2"/>
  <c r="K1566" i="2"/>
  <c r="K1570" i="2"/>
  <c r="K1574" i="2"/>
  <c r="K1578" i="2"/>
  <c r="K1582" i="2"/>
  <c r="K1586" i="2"/>
  <c r="K1590" i="2"/>
  <c r="K1592" i="2"/>
  <c r="K1596" i="2"/>
  <c r="K1600" i="2"/>
  <c r="K1604" i="2"/>
  <c r="K1608" i="2"/>
  <c r="K1612" i="2"/>
  <c r="K1616" i="2"/>
  <c r="K1620" i="2"/>
  <c r="K1624" i="2"/>
  <c r="K1628" i="2"/>
  <c r="K1632" i="2"/>
  <c r="K1636" i="2"/>
  <c r="K1640" i="2"/>
  <c r="K1644" i="2"/>
  <c r="K1648" i="2"/>
  <c r="K1652" i="2"/>
  <c r="K1656" i="2"/>
  <c r="K1660" i="2"/>
  <c r="K1664" i="2"/>
  <c r="K1668" i="2"/>
  <c r="K1670" i="2"/>
  <c r="K1674" i="2"/>
  <c r="K1678" i="2"/>
  <c r="K1682" i="2"/>
  <c r="K1686" i="2"/>
  <c r="K1690" i="2"/>
  <c r="K1694" i="2"/>
  <c r="K1698" i="2"/>
  <c r="K1702" i="2"/>
  <c r="K1706" i="2"/>
  <c r="K1790" i="2"/>
  <c r="K1792" i="2"/>
  <c r="K1794" i="2"/>
  <c r="K1796" i="2"/>
  <c r="K1798" i="2"/>
  <c r="K1800" i="2"/>
  <c r="K1802" i="2"/>
  <c r="K1804" i="2"/>
  <c r="K1806" i="2"/>
  <c r="K1808" i="2"/>
  <c r="K1810" i="2"/>
  <c r="K1812" i="2"/>
  <c r="K1814" i="2"/>
  <c r="K1816" i="2"/>
  <c r="K1818" i="2"/>
  <c r="K1820" i="2"/>
  <c r="K1822" i="2"/>
  <c r="K1824" i="2"/>
  <c r="K1826" i="2"/>
  <c r="K1828" i="2"/>
  <c r="K1830" i="2"/>
  <c r="K1832" i="2"/>
  <c r="K1834" i="2"/>
  <c r="K1836" i="2"/>
  <c r="K1838" i="2"/>
  <c r="K1840" i="2"/>
  <c r="K1842" i="2"/>
  <c r="K1844" i="2"/>
  <c r="K1846" i="2"/>
  <c r="K1848" i="2"/>
  <c r="K1850" i="2"/>
  <c r="K1852" i="2"/>
  <c r="K1854" i="2"/>
  <c r="K1856" i="2"/>
  <c r="K1858" i="2"/>
  <c r="K1860" i="2"/>
  <c r="K1862" i="2"/>
  <c r="K1864" i="2"/>
  <c r="K1866" i="2"/>
  <c r="K1868" i="2"/>
  <c r="K1870" i="2"/>
  <c r="K1872" i="2"/>
  <c r="K1874" i="2"/>
  <c r="K1876" i="2"/>
  <c r="K1878" i="2"/>
  <c r="K1880" i="2"/>
  <c r="K1882" i="2"/>
  <c r="K1884" i="2"/>
  <c r="K1886" i="2"/>
  <c r="K1966" i="2"/>
  <c r="K1970" i="2"/>
  <c r="K1974" i="2"/>
  <c r="K1978" i="2"/>
  <c r="K1982" i="2"/>
  <c r="K1986" i="2"/>
  <c r="K1990" i="2"/>
  <c r="K1994" i="2"/>
  <c r="K1998" i="2"/>
  <c r="K2002" i="2"/>
  <c r="K2006" i="2"/>
  <c r="K2010" i="2"/>
  <c r="K2014" i="2"/>
  <c r="K2018" i="2"/>
  <c r="K2024" i="2"/>
  <c r="K2028" i="2"/>
  <c r="K2032" i="2"/>
  <c r="K2036" i="2"/>
  <c r="K2040" i="2"/>
  <c r="K2044" i="2"/>
  <c r="K2048" i="2"/>
  <c r="K2052" i="2"/>
  <c r="K2056" i="2"/>
  <c r="K2060" i="2"/>
  <c r="K2064" i="2"/>
  <c r="K2068" i="2"/>
  <c r="K2072" i="2"/>
  <c r="K2076" i="2"/>
  <c r="K2080" i="2"/>
  <c r="K2084" i="2"/>
  <c r="K2088" i="2"/>
  <c r="K2092" i="2"/>
  <c r="K2096" i="2"/>
  <c r="K2100" i="2"/>
  <c r="K2104" i="2"/>
  <c r="K2108" i="2"/>
  <c r="K2112" i="2"/>
  <c r="K2116" i="2"/>
  <c r="K2120" i="2"/>
  <c r="K2124" i="2"/>
  <c r="K2128" i="2"/>
  <c r="K2132" i="2"/>
  <c r="K2136" i="2"/>
  <c r="K2140" i="2"/>
  <c r="K2144" i="2"/>
  <c r="K2148" i="2"/>
  <c r="K2152" i="2"/>
  <c r="K2156" i="2"/>
  <c r="K2160" i="2"/>
  <c r="K2164" i="2"/>
  <c r="K2168" i="2"/>
  <c r="K2172" i="2"/>
  <c r="K2176" i="2"/>
  <c r="K2180" i="2"/>
  <c r="K2184" i="2"/>
  <c r="K2188" i="2"/>
  <c r="K2190" i="2"/>
  <c r="K2194" i="2"/>
  <c r="K2198" i="2"/>
  <c r="K2202" i="2"/>
  <c r="K2206" i="2"/>
  <c r="K2210" i="2"/>
  <c r="K2214" i="2"/>
  <c r="K2218" i="2"/>
  <c r="K2222" i="2"/>
  <c r="K2226" i="2"/>
  <c r="K2230" i="2"/>
  <c r="K2234" i="2"/>
  <c r="K2238" i="2"/>
  <c r="K2242" i="2"/>
  <c r="K2246" i="2"/>
  <c r="K2250" i="2"/>
  <c r="K2254" i="2"/>
  <c r="K2258" i="2"/>
  <c r="K2262" i="2"/>
  <c r="K2266" i="2"/>
  <c r="K2270" i="2"/>
  <c r="K2274" i="2"/>
  <c r="K2278" i="2"/>
  <c r="K2282" i="2"/>
  <c r="K2286" i="2"/>
  <c r="K2290" i="2"/>
  <c r="K2294" i="2"/>
  <c r="K2298" i="2"/>
  <c r="K2300" i="2"/>
  <c r="K2302" i="2"/>
  <c r="K2304" i="2"/>
  <c r="K2306" i="2"/>
  <c r="K2308" i="2"/>
  <c r="K2310" i="2"/>
  <c r="K2312" i="2"/>
  <c r="K2314" i="2"/>
  <c r="K2316" i="2"/>
  <c r="K2318" i="2"/>
  <c r="K2320" i="2"/>
  <c r="K2322" i="2"/>
  <c r="K2324" i="2"/>
  <c r="K2326" i="2"/>
  <c r="K2328" i="2"/>
  <c r="K2330" i="2"/>
  <c r="K2332" i="2"/>
  <c r="K2334" i="2"/>
  <c r="K2336" i="2"/>
  <c r="K2338" i="2"/>
  <c r="K2340" i="2"/>
  <c r="K2342" i="2"/>
  <c r="K2344" i="2"/>
  <c r="K2346" i="2"/>
  <c r="K2348" i="2"/>
  <c r="K2350" i="2"/>
  <c r="K2352" i="2"/>
  <c r="K2354" i="2"/>
  <c r="K2356" i="2"/>
  <c r="K2358" i="2"/>
  <c r="K2360" i="2"/>
  <c r="K2362" i="2"/>
  <c r="K2364" i="2"/>
  <c r="K2366" i="2"/>
  <c r="K2368" i="2"/>
  <c r="K2370" i="2"/>
  <c r="K2372" i="2"/>
  <c r="K2374" i="2"/>
  <c r="K2376" i="2"/>
  <c r="K2378" i="2"/>
  <c r="K2380" i="2"/>
  <c r="K2382" i="2"/>
  <c r="K2384" i="2"/>
  <c r="K2386" i="2"/>
  <c r="K2388" i="2"/>
  <c r="K2390" i="2"/>
  <c r="K2392" i="2"/>
  <c r="K2394" i="2"/>
  <c r="K2396" i="2"/>
  <c r="K2398" i="2"/>
  <c r="K2486" i="2"/>
  <c r="K2490" i="2"/>
  <c r="K2494" i="2"/>
  <c r="K2498" i="2"/>
  <c r="K2502" i="2"/>
  <c r="K2506" i="2"/>
  <c r="K2510" i="2"/>
  <c r="K2514" i="2"/>
  <c r="K2518" i="2"/>
  <c r="K2522" i="2"/>
  <c r="K2524" i="2"/>
  <c r="K2528" i="2"/>
  <c r="K2534" i="2"/>
  <c r="H10" i="1"/>
  <c r="H3" i="1"/>
  <c r="H9" i="1"/>
  <c r="H2" i="1"/>
  <c r="K2541" i="2"/>
  <c r="K2549" i="2"/>
  <c r="K2557" i="2"/>
  <c r="K2565" i="2"/>
  <c r="K2573" i="2"/>
  <c r="K2581" i="2"/>
  <c r="K2589" i="2"/>
  <c r="K2597" i="2"/>
  <c r="K2605" i="2"/>
  <c r="K2613" i="2"/>
  <c r="K2621" i="2"/>
  <c r="K2629" i="2"/>
  <c r="K2637" i="2"/>
  <c r="K2645" i="2"/>
  <c r="K2653" i="2"/>
  <c r="K2661" i="2"/>
  <c r="K2669" i="2"/>
  <c r="K2677" i="2"/>
  <c r="K2685" i="2"/>
  <c r="K2693" i="2"/>
  <c r="K2701" i="2"/>
  <c r="K2709" i="2"/>
  <c r="K2717" i="2"/>
  <c r="K2725" i="2"/>
  <c r="K2733" i="2"/>
  <c r="K2741" i="2"/>
  <c r="K2749" i="2"/>
  <c r="K2757" i="2"/>
  <c r="K2765" i="2"/>
  <c r="K2773" i="2"/>
  <c r="K2781" i="2"/>
  <c r="K2789" i="2"/>
  <c r="K52" i="2"/>
  <c r="K76" i="2"/>
  <c r="K100" i="2"/>
  <c r="K124" i="2"/>
  <c r="K155" i="2"/>
  <c r="K210" i="2"/>
  <c r="K216" i="2"/>
  <c r="K238" i="2"/>
  <c r="K261" i="2"/>
  <c r="K350" i="2"/>
  <c r="K356" i="2"/>
  <c r="K362" i="2"/>
  <c r="K368" i="2"/>
  <c r="K374" i="2"/>
  <c r="K380" i="2"/>
  <c r="K386" i="2"/>
  <c r="K392" i="2"/>
  <c r="K398" i="2"/>
  <c r="K404" i="2"/>
  <c r="K410" i="2"/>
  <c r="K416" i="2"/>
  <c r="K420" i="2"/>
  <c r="K428" i="2"/>
  <c r="K432" i="2"/>
  <c r="K438" i="2"/>
  <c r="K444" i="2"/>
  <c r="K450" i="2"/>
  <c r="K456" i="2"/>
  <c r="K462" i="2"/>
  <c r="K468" i="2"/>
  <c r="K474" i="2"/>
  <c r="K480" i="2"/>
  <c r="K484" i="2"/>
  <c r="K488" i="2"/>
  <c r="K492" i="2"/>
  <c r="K496" i="2"/>
  <c r="K500" i="2"/>
  <c r="K504" i="2"/>
  <c r="K508" i="2"/>
  <c r="K512" i="2"/>
  <c r="K516" i="2"/>
  <c r="K520" i="2"/>
  <c r="K524" i="2"/>
  <c r="K528" i="2"/>
  <c r="K532" i="2"/>
  <c r="K536" i="2"/>
  <c r="K540" i="2"/>
  <c r="K544" i="2"/>
  <c r="K548" i="2"/>
  <c r="K552" i="2"/>
  <c r="K556" i="2"/>
  <c r="K560" i="2"/>
  <c r="K564" i="2"/>
  <c r="K568" i="2"/>
  <c r="K572" i="2"/>
  <c r="K576" i="2"/>
  <c r="K580" i="2"/>
  <c r="K584" i="2"/>
  <c r="K588" i="2"/>
  <c r="K592" i="2"/>
  <c r="K596" i="2"/>
  <c r="K600" i="2"/>
  <c r="K604" i="2"/>
  <c r="K608" i="2"/>
  <c r="K612" i="2"/>
  <c r="K616" i="2"/>
  <c r="K620" i="2"/>
  <c r="K624" i="2"/>
  <c r="K628" i="2"/>
  <c r="K632" i="2"/>
  <c r="K636" i="2"/>
  <c r="K640" i="2"/>
  <c r="K281" i="2"/>
  <c r="K282" i="2"/>
  <c r="K283" i="2"/>
  <c r="K328" i="2"/>
  <c r="K335" i="2"/>
  <c r="K349" i="2"/>
  <c r="K351" i="2"/>
  <c r="K353" i="2"/>
  <c r="K355" i="2"/>
  <c r="K357" i="2"/>
  <c r="K359" i="2"/>
  <c r="K361" i="2"/>
  <c r="K363" i="2"/>
  <c r="K365" i="2"/>
  <c r="K367" i="2"/>
  <c r="K369" i="2"/>
  <c r="K371" i="2"/>
  <c r="K373" i="2"/>
  <c r="K375" i="2"/>
  <c r="K377" i="2"/>
  <c r="K379" i="2"/>
  <c r="K381" i="2"/>
  <c r="K383" i="2"/>
  <c r="K385" i="2"/>
  <c r="K387" i="2"/>
  <c r="K389" i="2"/>
  <c r="K391" i="2"/>
  <c r="K393" i="2"/>
  <c r="K395" i="2"/>
  <c r="K397" i="2"/>
  <c r="K399" i="2"/>
  <c r="K401" i="2"/>
  <c r="K403" i="2"/>
  <c r="K405" i="2"/>
  <c r="K407" i="2"/>
  <c r="K409" i="2"/>
  <c r="K411" i="2"/>
  <c r="K413" i="2"/>
  <c r="K415" i="2"/>
  <c r="K417" i="2"/>
  <c r="K419" i="2"/>
  <c r="K421" i="2"/>
  <c r="K423" i="2"/>
  <c r="K425" i="2"/>
  <c r="K427" i="2"/>
  <c r="K429" i="2"/>
  <c r="K523" i="2"/>
  <c r="K525" i="2"/>
  <c r="K529" i="2"/>
  <c r="K535" i="2"/>
  <c r="K537" i="2"/>
  <c r="K543" i="2"/>
  <c r="K545" i="2"/>
  <c r="K551" i="2"/>
  <c r="K553" i="2"/>
  <c r="K557" i="2"/>
  <c r="K561" i="2"/>
  <c r="K567" i="2"/>
  <c r="K571" i="2"/>
  <c r="K573" i="2"/>
  <c r="K577" i="2"/>
  <c r="K581" i="2"/>
  <c r="K585" i="2"/>
  <c r="K589" i="2"/>
  <c r="K593" i="2"/>
  <c r="K599" i="2"/>
  <c r="K601" i="2"/>
  <c r="K607" i="2"/>
  <c r="K609" i="2"/>
  <c r="K613" i="2"/>
  <c r="K617" i="2"/>
  <c r="K621" i="2"/>
  <c r="K625" i="2"/>
  <c r="K631" i="2"/>
  <c r="K635" i="2"/>
  <c r="K639" i="2"/>
  <c r="K641" i="2"/>
  <c r="K645" i="2"/>
  <c r="K651" i="2"/>
  <c r="K653" i="2"/>
  <c r="K659" i="2"/>
  <c r="K663" i="2"/>
  <c r="K667" i="2"/>
  <c r="K671" i="2"/>
  <c r="K675" i="2"/>
  <c r="K679" i="2"/>
  <c r="K683" i="2"/>
  <c r="K687" i="2"/>
  <c r="K691" i="2"/>
  <c r="K695" i="2"/>
  <c r="K699" i="2"/>
  <c r="K703" i="2"/>
  <c r="K707" i="2"/>
  <c r="K711" i="2"/>
  <c r="K715" i="2"/>
  <c r="K719" i="2"/>
  <c r="K723" i="2"/>
  <c r="K725" i="2"/>
  <c r="K727" i="2"/>
  <c r="K729" i="2"/>
  <c r="K731" i="2"/>
  <c r="K733" i="2"/>
  <c r="K735" i="2"/>
  <c r="K737" i="2"/>
  <c r="K739" i="2"/>
  <c r="K741" i="2"/>
  <c r="K743" i="2"/>
  <c r="K745" i="2"/>
  <c r="K747" i="2"/>
  <c r="K749" i="2"/>
  <c r="K751" i="2"/>
  <c r="K753" i="2"/>
  <c r="K755" i="2"/>
  <c r="K757" i="2"/>
  <c r="K759" i="2"/>
  <c r="K761" i="2"/>
  <c r="K763" i="2"/>
  <c r="K765" i="2"/>
  <c r="K767" i="2"/>
  <c r="K769" i="2"/>
  <c r="K771" i="2"/>
  <c r="K773" i="2"/>
  <c r="K775" i="2"/>
  <c r="K777" i="2"/>
  <c r="K779" i="2"/>
  <c r="K781" i="2"/>
  <c r="K783" i="2"/>
  <c r="K785" i="2"/>
  <c r="K787" i="2"/>
  <c r="K789" i="2"/>
  <c r="K791" i="2"/>
  <c r="K793" i="2"/>
  <c r="K795" i="2"/>
  <c r="K797" i="2"/>
  <c r="K799" i="2"/>
  <c r="K801" i="2"/>
  <c r="K803" i="2"/>
  <c r="K805" i="2"/>
  <c r="K807" i="2"/>
  <c r="K809" i="2"/>
  <c r="K813" i="2"/>
  <c r="K817" i="2"/>
  <c r="K821" i="2"/>
  <c r="K825" i="2"/>
  <c r="K829" i="2"/>
  <c r="K833" i="2"/>
  <c r="K837" i="2"/>
  <c r="K841" i="2"/>
  <c r="K845" i="2"/>
  <c r="K849" i="2"/>
  <c r="K855" i="2"/>
  <c r="K859" i="2"/>
  <c r="K863" i="2"/>
  <c r="K867" i="2"/>
  <c r="K871" i="2"/>
  <c r="K875" i="2"/>
  <c r="K879" i="2"/>
  <c r="K883" i="2"/>
  <c r="K887" i="2"/>
  <c r="K891" i="2"/>
  <c r="K895" i="2"/>
  <c r="K899" i="2"/>
  <c r="K903" i="2"/>
  <c r="K907" i="2"/>
  <c r="K911" i="2"/>
  <c r="K915" i="2"/>
  <c r="K919" i="2"/>
  <c r="K923" i="2"/>
  <c r="K927" i="2"/>
  <c r="K931" i="2"/>
  <c r="K935" i="2"/>
  <c r="K939" i="2"/>
  <c r="K943" i="2"/>
  <c r="K947" i="2"/>
  <c r="K951" i="2"/>
  <c r="K955" i="2"/>
  <c r="K959" i="2"/>
  <c r="K963" i="2"/>
  <c r="K967" i="2"/>
  <c r="K971" i="2"/>
  <c r="K975" i="2"/>
  <c r="K979" i="2"/>
  <c r="K981" i="2"/>
  <c r="K983" i="2"/>
  <c r="K985" i="2"/>
  <c r="K987" i="2"/>
  <c r="K989" i="2"/>
  <c r="K991" i="2"/>
  <c r="K993" i="2"/>
  <c r="K995" i="2"/>
  <c r="K997" i="2"/>
  <c r="K999" i="2"/>
  <c r="K1001" i="2"/>
  <c r="K1003" i="2"/>
  <c r="K1005" i="2"/>
  <c r="K1007" i="2"/>
  <c r="K1009" i="2"/>
  <c r="K1011" i="2"/>
  <c r="K1013" i="2"/>
  <c r="K1015" i="2"/>
  <c r="K1017" i="2"/>
  <c r="K1019" i="2"/>
  <c r="K1021" i="2"/>
  <c r="K1023" i="2"/>
  <c r="K1025" i="2"/>
  <c r="K1027" i="2"/>
  <c r="K1029" i="2"/>
  <c r="K1031" i="2"/>
  <c r="K1033" i="2"/>
  <c r="K1035" i="2"/>
  <c r="K1037" i="2"/>
  <c r="K1039" i="2"/>
  <c r="K1041" i="2"/>
  <c r="K1043" i="2"/>
  <c r="K1045" i="2"/>
  <c r="K1047" i="2"/>
  <c r="K1049" i="2"/>
  <c r="K1051" i="2"/>
  <c r="K1053" i="2"/>
  <c r="K1055" i="2"/>
  <c r="K1057" i="2"/>
  <c r="K1061" i="2"/>
  <c r="K1065" i="2"/>
  <c r="K1069" i="2"/>
  <c r="K1073" i="2"/>
  <c r="K1077" i="2"/>
  <c r="K1081" i="2"/>
  <c r="K1085" i="2"/>
  <c r="K1089" i="2"/>
  <c r="K1093" i="2"/>
  <c r="K1097" i="2"/>
  <c r="K1101" i="2"/>
  <c r="K1105" i="2"/>
  <c r="K1109" i="2"/>
  <c r="K1113" i="2"/>
  <c r="K1117" i="2"/>
  <c r="K1121" i="2"/>
  <c r="K1125" i="2"/>
  <c r="K1129" i="2"/>
  <c r="K1133" i="2"/>
  <c r="K1139" i="2"/>
  <c r="K1143" i="2"/>
  <c r="K1147" i="2"/>
  <c r="K1151" i="2"/>
  <c r="K1155" i="2"/>
  <c r="K1159" i="2"/>
  <c r="K1163" i="2"/>
  <c r="K1167" i="2"/>
  <c r="K1171" i="2"/>
  <c r="K1175" i="2"/>
  <c r="K1179" i="2"/>
  <c r="K1183" i="2"/>
  <c r="K1187" i="2"/>
  <c r="K1191" i="2"/>
  <c r="K1195" i="2"/>
  <c r="K1199" i="2"/>
  <c r="K1203" i="2"/>
  <c r="K1207" i="2"/>
  <c r="K1211" i="2"/>
  <c r="K1215" i="2"/>
  <c r="K1219" i="2"/>
  <c r="K1223" i="2"/>
  <c r="K1227" i="2"/>
  <c r="K1319" i="2"/>
  <c r="K1323" i="2"/>
  <c r="K1327" i="2"/>
  <c r="K1331" i="2"/>
  <c r="K1337" i="2"/>
  <c r="K1341" i="2"/>
  <c r="K1345" i="2"/>
  <c r="K1349" i="2"/>
  <c r="K1353" i="2"/>
  <c r="K1359" i="2"/>
  <c r="K1363" i="2"/>
  <c r="K1371" i="2"/>
  <c r="K1375" i="2"/>
  <c r="K1379" i="2"/>
  <c r="K1383" i="2"/>
  <c r="K1387" i="2"/>
  <c r="K1391" i="2"/>
  <c r="K1395" i="2"/>
  <c r="K1399" i="2"/>
  <c r="K1403" i="2"/>
  <c r="K1407" i="2"/>
  <c r="K1411" i="2"/>
  <c r="K1415" i="2"/>
  <c r="K1419" i="2"/>
  <c r="K1423" i="2"/>
  <c r="K1427" i="2"/>
  <c r="K1431" i="2"/>
  <c r="K1435" i="2"/>
  <c r="K1439" i="2"/>
  <c r="K1443" i="2"/>
  <c r="K1447" i="2"/>
  <c r="K1453" i="2"/>
  <c r="K1457" i="2"/>
  <c r="K1461" i="2"/>
  <c r="K1465" i="2"/>
  <c r="K1469" i="2"/>
  <c r="K1473" i="2"/>
  <c r="K1477" i="2"/>
  <c r="K1481" i="2"/>
  <c r="K1485" i="2"/>
  <c r="K1487" i="2"/>
  <c r="K1489" i="2"/>
  <c r="K1491" i="2"/>
  <c r="K1493" i="2"/>
  <c r="K1495" i="2"/>
  <c r="K1497" i="2"/>
  <c r="K1499" i="2"/>
  <c r="K1501" i="2"/>
  <c r="K1503" i="2"/>
  <c r="K1505" i="2"/>
  <c r="K1507" i="2"/>
  <c r="K1509" i="2"/>
  <c r="K1511" i="2"/>
  <c r="K1513" i="2"/>
  <c r="K1515" i="2"/>
  <c r="K1517" i="2"/>
  <c r="K1519" i="2"/>
  <c r="K1521" i="2"/>
  <c r="K1523" i="2"/>
  <c r="K1525" i="2"/>
  <c r="K1527" i="2"/>
  <c r="K1529" i="2"/>
  <c r="K1531" i="2"/>
  <c r="K1533" i="2"/>
  <c r="K1535" i="2"/>
  <c r="K1537" i="2"/>
  <c r="K1539" i="2"/>
  <c r="K1541" i="2"/>
  <c r="K1543" i="2"/>
  <c r="K1545" i="2"/>
  <c r="K1547" i="2"/>
  <c r="K1549" i="2"/>
  <c r="K1551" i="2"/>
  <c r="K1553" i="2"/>
  <c r="K1555" i="2"/>
  <c r="K1557" i="2"/>
  <c r="K1559" i="2"/>
  <c r="K1561" i="2"/>
  <c r="K1563" i="2"/>
  <c r="K1565" i="2"/>
  <c r="K1571" i="2"/>
  <c r="K1575" i="2"/>
  <c r="K1581" i="2"/>
  <c r="K1585" i="2"/>
  <c r="K1589" i="2"/>
  <c r="K1593" i="2"/>
  <c r="K1597" i="2"/>
  <c r="K1601" i="2"/>
  <c r="K1605" i="2"/>
  <c r="K1609" i="2"/>
  <c r="K1613" i="2"/>
  <c r="K1617" i="2"/>
  <c r="K1621" i="2"/>
  <c r="K1625" i="2"/>
  <c r="K1629" i="2"/>
  <c r="K1633" i="2"/>
  <c r="K1637" i="2"/>
  <c r="K1641" i="2"/>
  <c r="K1645" i="2"/>
  <c r="K1649" i="2"/>
  <c r="K1653" i="2"/>
  <c r="K1657" i="2"/>
  <c r="K1661" i="2"/>
  <c r="K1665" i="2"/>
  <c r="K1669" i="2"/>
  <c r="K1673" i="2"/>
  <c r="K1677" i="2"/>
  <c r="K1681" i="2"/>
  <c r="K1685" i="2"/>
  <c r="K1689" i="2"/>
  <c r="K1693" i="2"/>
  <c r="K1697" i="2"/>
  <c r="K1701" i="2"/>
  <c r="K1705" i="2"/>
  <c r="K1709" i="2"/>
  <c r="K1711" i="2"/>
  <c r="K1713" i="2"/>
  <c r="K1715" i="2"/>
  <c r="K1717" i="2"/>
  <c r="K1719" i="2"/>
  <c r="K1721" i="2"/>
  <c r="K1723" i="2"/>
  <c r="K1725" i="2"/>
  <c r="K1727" i="2"/>
  <c r="K1729" i="2"/>
  <c r="K1731" i="2"/>
  <c r="K1733" i="2"/>
  <c r="K1735" i="2"/>
  <c r="K1737" i="2"/>
  <c r="K1739" i="2"/>
  <c r="K1741" i="2"/>
  <c r="K1743" i="2"/>
  <c r="K1745" i="2"/>
  <c r="K1747" i="2"/>
  <c r="K1749" i="2"/>
  <c r="K1751" i="2"/>
  <c r="K1753" i="2"/>
  <c r="K1755" i="2"/>
  <c r="K1757" i="2"/>
  <c r="K1759" i="2"/>
  <c r="K1761" i="2"/>
  <c r="K1763" i="2"/>
  <c r="K1765" i="2"/>
  <c r="K1767" i="2"/>
  <c r="K1769" i="2"/>
  <c r="K1771" i="2"/>
  <c r="K1773" i="2"/>
  <c r="K1775" i="2"/>
  <c r="K1777" i="2"/>
  <c r="K1779" i="2"/>
  <c r="K1781" i="2"/>
  <c r="K1783" i="2"/>
  <c r="K1785" i="2"/>
  <c r="K1787" i="2"/>
  <c r="K1789" i="2"/>
  <c r="K1793" i="2"/>
  <c r="K1799" i="2"/>
  <c r="K1803" i="2"/>
  <c r="K1807" i="2"/>
  <c r="K1811" i="2"/>
  <c r="K1815" i="2"/>
  <c r="K1819" i="2"/>
  <c r="K1823" i="2"/>
  <c r="K1827" i="2"/>
  <c r="K1831" i="2"/>
  <c r="K1835" i="2"/>
  <c r="K1839" i="2"/>
  <c r="K1843" i="2"/>
  <c r="K1849" i="2"/>
  <c r="K1853" i="2"/>
  <c r="K1857" i="2"/>
  <c r="K1861" i="2"/>
  <c r="K1865" i="2"/>
  <c r="K1869" i="2"/>
  <c r="K1873" i="2"/>
  <c r="K1877" i="2"/>
  <c r="K1881" i="2"/>
  <c r="K1885" i="2"/>
  <c r="K1891" i="2"/>
  <c r="K1895" i="2"/>
  <c r="K1899" i="2"/>
  <c r="K1903" i="2"/>
  <c r="K1907" i="2"/>
  <c r="K1911" i="2"/>
  <c r="K1915" i="2"/>
  <c r="K1919" i="2"/>
  <c r="K1923" i="2"/>
  <c r="K1927" i="2"/>
  <c r="K1931" i="2"/>
  <c r="K1935" i="2"/>
  <c r="K1939" i="2"/>
  <c r="K1943" i="2"/>
  <c r="K1947" i="2"/>
  <c r="K1951" i="2"/>
  <c r="K1955" i="2"/>
  <c r="K1959" i="2"/>
  <c r="K1963" i="2"/>
  <c r="K1967" i="2"/>
  <c r="K1971" i="2"/>
  <c r="K1975" i="2"/>
  <c r="K1979" i="2"/>
  <c r="K1983" i="2"/>
  <c r="K1987" i="2"/>
  <c r="K2149" i="2"/>
  <c r="K2153" i="2"/>
  <c r="K2157" i="2"/>
  <c r="K2161" i="2"/>
  <c r="K2165" i="2"/>
  <c r="K2169" i="2"/>
  <c r="K2253" i="2"/>
  <c r="K2255" i="2"/>
  <c r="K2257" i="2"/>
  <c r="K2259" i="2"/>
  <c r="K2261" i="2"/>
  <c r="K2263" i="2"/>
  <c r="K2265" i="2"/>
  <c r="K2267" i="2"/>
  <c r="K2269" i="2"/>
  <c r="K2271" i="2"/>
  <c r="K2273" i="2"/>
  <c r="K2275" i="2"/>
  <c r="K2277" i="2"/>
  <c r="K2279" i="2"/>
  <c r="K2281" i="2"/>
  <c r="K2283" i="2"/>
  <c r="K2285" i="2"/>
  <c r="K2287" i="2"/>
  <c r="K2289" i="2"/>
  <c r="K2291" i="2"/>
  <c r="K2293" i="2"/>
  <c r="K2295" i="2"/>
  <c r="K2297" i="2"/>
  <c r="K2299" i="2"/>
  <c r="K2301" i="2"/>
  <c r="K2303" i="2"/>
  <c r="K2305" i="2"/>
  <c r="K2307" i="2"/>
  <c r="K2309" i="2"/>
  <c r="K2311" i="2"/>
  <c r="K2313" i="2"/>
  <c r="K2315" i="2"/>
  <c r="K2317" i="2"/>
  <c r="K2319" i="2"/>
  <c r="K2321" i="2"/>
  <c r="K2323" i="2"/>
  <c r="K2325" i="2"/>
  <c r="K2327" i="2"/>
  <c r="K2329" i="2"/>
  <c r="K2331" i="2"/>
  <c r="K2333" i="2"/>
  <c r="K2335" i="2"/>
  <c r="K2339" i="2"/>
  <c r="K2343" i="2"/>
  <c r="K2347" i="2"/>
  <c r="K2351" i="2"/>
  <c r="K2355" i="2"/>
  <c r="K2359" i="2"/>
  <c r="K2363" i="2"/>
  <c r="K2367" i="2"/>
  <c r="K2371" i="2"/>
  <c r="K2375" i="2"/>
  <c r="K2379" i="2"/>
  <c r="K2381" i="2"/>
  <c r="K2385" i="2"/>
  <c r="K2389" i="2"/>
  <c r="K2393" i="2"/>
  <c r="K2397" i="2"/>
  <c r="K2401" i="2"/>
  <c r="K2405" i="2"/>
  <c r="K2409" i="2"/>
  <c r="K2413" i="2"/>
  <c r="K2417" i="2"/>
  <c r="K2421" i="2"/>
  <c r="K2425" i="2"/>
  <c r="K2429" i="2"/>
  <c r="K2433" i="2"/>
  <c r="K2437" i="2"/>
  <c r="K2441" i="2"/>
  <c r="K2445" i="2"/>
  <c r="K2449" i="2"/>
  <c r="K2453" i="2"/>
  <c r="K2457" i="2"/>
  <c r="K2461" i="2"/>
  <c r="K2465" i="2"/>
  <c r="K2469" i="2"/>
  <c r="K2473" i="2"/>
  <c r="K2477" i="2"/>
  <c r="K2481" i="2"/>
  <c r="K2485" i="2"/>
  <c r="K2489" i="2"/>
  <c r="K2493" i="2"/>
  <c r="K2497" i="2"/>
  <c r="K2501" i="2"/>
  <c r="K2505" i="2"/>
  <c r="K2509" i="2"/>
  <c r="K2513" i="2"/>
  <c r="K2595" i="2"/>
  <c r="K2603" i="2"/>
  <c r="K2611" i="2"/>
  <c r="K2619" i="2"/>
  <c r="K2627" i="2"/>
  <c r="K2635" i="2"/>
  <c r="K2643" i="2"/>
  <c r="K2651" i="2"/>
  <c r="K2659" i="2"/>
  <c r="K2667" i="2"/>
  <c r="K2675" i="2"/>
  <c r="K2683" i="2"/>
  <c r="K2691" i="2"/>
  <c r="K2699" i="2"/>
  <c r="K2707" i="2"/>
  <c r="K2715" i="2"/>
  <c r="K2723" i="2"/>
  <c r="K2731" i="2"/>
  <c r="K2739" i="2"/>
  <c r="K2747" i="2"/>
  <c r="K2755" i="2"/>
  <c r="K2763" i="2"/>
  <c r="K2771" i="2"/>
  <c r="K2779" i="2"/>
  <c r="K2787" i="2"/>
  <c r="K7" i="2"/>
  <c r="K15" i="2"/>
  <c r="K8090" i="2"/>
  <c r="K8076" i="2"/>
  <c r="K8068" i="2"/>
  <c r="K8060" i="2"/>
  <c r="K8094" i="2"/>
  <c r="K2" i="2"/>
  <c r="K3" i="2"/>
  <c r="K11" i="2"/>
  <c r="K30" i="2"/>
  <c r="K38" i="2"/>
  <c r="K46" i="2"/>
  <c r="K54" i="2"/>
  <c r="K62" i="2"/>
  <c r="K70" i="2"/>
  <c r="K78" i="2"/>
  <c r="K86" i="2"/>
  <c r="K94" i="2"/>
  <c r="K102" i="2"/>
  <c r="K110" i="2"/>
  <c r="K118" i="2"/>
  <c r="K126" i="2"/>
  <c r="K134" i="2"/>
  <c r="K142" i="2"/>
  <c r="K149" i="2"/>
  <c r="K157" i="2"/>
  <c r="K186" i="2"/>
  <c r="K205" i="2"/>
  <c r="K223" i="2"/>
  <c r="K233" i="2"/>
  <c r="K240" i="2"/>
  <c r="K257" i="2"/>
  <c r="K267" i="2"/>
  <c r="K271" i="2"/>
  <c r="K34" i="2"/>
  <c r="K42" i="2"/>
  <c r="K50" i="2"/>
  <c r="K58" i="2"/>
  <c r="K66" i="2"/>
  <c r="K74" i="2"/>
  <c r="K82" i="2"/>
  <c r="K90" i="2"/>
  <c r="K98" i="2"/>
  <c r="K106" i="2"/>
  <c r="K114" i="2"/>
  <c r="K122" i="2"/>
  <c r="K130" i="2"/>
  <c r="K138" i="2"/>
  <c r="K146" i="2"/>
  <c r="K153" i="2"/>
  <c r="K182" i="2"/>
  <c r="K201" i="2"/>
  <c r="K220" i="2"/>
  <c r="K244" i="2"/>
  <c r="K259" i="2"/>
  <c r="K269" i="2"/>
  <c r="K295" i="2"/>
  <c r="K158" i="2"/>
  <c r="K160" i="2"/>
  <c r="K162" i="2"/>
  <c r="K164" i="2"/>
  <c r="K166" i="2"/>
  <c r="K168" i="2"/>
  <c r="K170" i="2"/>
  <c r="K172" i="2"/>
  <c r="K175" i="2"/>
  <c r="K177" i="2"/>
  <c r="K179" i="2"/>
  <c r="K181" i="2"/>
  <c r="K211" i="2"/>
  <c r="K213" i="2"/>
  <c r="K215" i="2"/>
  <c r="K217" i="2"/>
  <c r="K288" i="2"/>
  <c r="K318" i="2"/>
  <c r="K337" i="2"/>
  <c r="O338" i="2"/>
  <c r="O334" i="2"/>
  <c r="O330" i="2"/>
  <c r="O326" i="2"/>
  <c r="O322" i="2"/>
  <c r="O318" i="2"/>
  <c r="O314" i="2"/>
  <c r="O310" i="2"/>
  <c r="O306" i="2"/>
  <c r="O302" i="2"/>
  <c r="O298" i="2"/>
  <c r="O294" i="2"/>
  <c r="O290" i="2"/>
  <c r="O286" i="2"/>
  <c r="O282" i="2"/>
  <c r="O278" i="2"/>
  <c r="O274" i="2"/>
  <c r="O270" i="2"/>
  <c r="O266" i="2"/>
  <c r="O262" i="2"/>
  <c r="O258" i="2"/>
  <c r="O254" i="2"/>
  <c r="O250" i="2"/>
  <c r="O246" i="2"/>
  <c r="O242" i="2"/>
  <c r="O238" i="2"/>
  <c r="O234" i="2"/>
  <c r="O230" i="2"/>
  <c r="O226" i="2"/>
  <c r="O222" i="2"/>
  <c r="O218" i="2"/>
  <c r="O214" i="2"/>
  <c r="O210" i="2"/>
  <c r="O206" i="2"/>
  <c r="O202" i="2"/>
  <c r="O198" i="2"/>
  <c r="O194" i="2"/>
  <c r="O190" i="2"/>
  <c r="O186" i="2"/>
  <c r="O182" i="2"/>
  <c r="O178" i="2"/>
  <c r="O174" i="2"/>
  <c r="O170" i="2"/>
  <c r="O166" i="2"/>
  <c r="O162" i="2"/>
  <c r="O158" i="2"/>
  <c r="O154" i="2"/>
  <c r="O150" i="2"/>
  <c r="O146" i="2"/>
  <c r="O142" i="2"/>
  <c r="O138" i="2"/>
  <c r="O134" i="2"/>
  <c r="O130" i="2"/>
  <c r="O126" i="2"/>
  <c r="O122" i="2"/>
  <c r="O118" i="2"/>
  <c r="O114" i="2"/>
  <c r="O110" i="2"/>
  <c r="O106" i="2"/>
  <c r="O102" i="2"/>
  <c r="O98" i="2"/>
  <c r="O94" i="2"/>
  <c r="O90" i="2"/>
  <c r="O86" i="2"/>
  <c r="O82" i="2"/>
  <c r="O78" i="2"/>
  <c r="O74" i="2"/>
  <c r="O70" i="2"/>
  <c r="O66" i="2"/>
  <c r="O62" i="2"/>
  <c r="O58" i="2"/>
  <c r="O54" i="2"/>
  <c r="O50" i="2"/>
  <c r="O46" i="2"/>
  <c r="O42" i="2"/>
  <c r="O38" i="2"/>
  <c r="O34" i="2"/>
  <c r="O30" i="2"/>
  <c r="O26" i="2"/>
  <c r="O22" i="2"/>
  <c r="O18" i="2"/>
  <c r="O14" i="2"/>
  <c r="O10" i="2"/>
  <c r="O6" i="2"/>
  <c r="O2" i="2"/>
  <c r="O336" i="2"/>
  <c r="O332" i="2"/>
  <c r="O328" i="2"/>
  <c r="O324" i="2"/>
  <c r="O320" i="2"/>
  <c r="O316" i="2"/>
  <c r="O312" i="2"/>
  <c r="O308" i="2"/>
  <c r="O304" i="2"/>
  <c r="O300" i="2"/>
  <c r="O296" i="2"/>
  <c r="O292" i="2"/>
  <c r="O288" i="2"/>
  <c r="O284" i="2"/>
  <c r="O280" i="2"/>
  <c r="O276" i="2"/>
  <c r="O272" i="2"/>
  <c r="O268" i="2"/>
  <c r="O264" i="2"/>
  <c r="O260" i="2"/>
  <c r="O256" i="2"/>
  <c r="O252" i="2"/>
  <c r="O248" i="2"/>
  <c r="O244" i="2"/>
  <c r="O240" i="2"/>
  <c r="O236" i="2"/>
  <c r="O232" i="2"/>
  <c r="O228" i="2"/>
  <c r="O224" i="2"/>
  <c r="O220" i="2"/>
  <c r="O216" i="2"/>
  <c r="O212" i="2"/>
  <c r="O208" i="2"/>
  <c r="O204" i="2"/>
  <c r="O200" i="2"/>
  <c r="O196" i="2"/>
  <c r="O192" i="2"/>
  <c r="O188" i="2"/>
  <c r="O184" i="2"/>
  <c r="O180" i="2"/>
  <c r="O176" i="2"/>
  <c r="O172" i="2"/>
  <c r="O168" i="2"/>
  <c r="O164" i="2"/>
  <c r="O160" i="2"/>
  <c r="O156" i="2"/>
  <c r="O152" i="2"/>
  <c r="O148" i="2"/>
  <c r="O144" i="2"/>
  <c r="O140" i="2"/>
  <c r="O136" i="2"/>
  <c r="O132" i="2"/>
  <c r="O128" i="2"/>
  <c r="O124" i="2"/>
  <c r="O120" i="2"/>
  <c r="O116" i="2"/>
  <c r="O112" i="2"/>
  <c r="O108" i="2"/>
  <c r="O104" i="2"/>
  <c r="O100" i="2"/>
  <c r="O96" i="2"/>
  <c r="O92" i="2"/>
  <c r="O88" i="2"/>
  <c r="O84" i="2"/>
  <c r="O80" i="2"/>
  <c r="O76" i="2"/>
  <c r="O72" i="2"/>
  <c r="O68" i="2"/>
  <c r="O64" i="2"/>
  <c r="O60" i="2"/>
  <c r="O56" i="2"/>
  <c r="O52" i="2"/>
  <c r="O48" i="2"/>
  <c r="O44" i="2"/>
  <c r="O40" i="2"/>
  <c r="O36" i="2"/>
  <c r="O32" i="2"/>
  <c r="O28" i="2"/>
  <c r="O24" i="2"/>
  <c r="O20" i="2"/>
  <c r="O16" i="2"/>
  <c r="O12" i="2"/>
  <c r="O8" i="2"/>
  <c r="O4" i="2"/>
  <c r="O1" i="2"/>
  <c r="O9" i="2"/>
  <c r="O17" i="2"/>
  <c r="O25" i="2"/>
  <c r="O33" i="2"/>
  <c r="O41" i="2"/>
  <c r="O49" i="2"/>
  <c r="O57" i="2"/>
  <c r="O65" i="2"/>
  <c r="O73" i="2"/>
  <c r="O81" i="2"/>
  <c r="O89" i="2"/>
  <c r="O97" i="2"/>
  <c r="O105" i="2"/>
  <c r="O113" i="2"/>
  <c r="O121" i="2"/>
  <c r="O129" i="2"/>
  <c r="O137" i="2"/>
  <c r="O145" i="2"/>
  <c r="O153" i="2"/>
  <c r="O161" i="2"/>
  <c r="O169" i="2"/>
  <c r="O177" i="2"/>
  <c r="O185" i="2"/>
  <c r="O193" i="2"/>
  <c r="O201" i="2"/>
  <c r="O209" i="2"/>
  <c r="O217" i="2"/>
  <c r="O225" i="2"/>
  <c r="O233" i="2"/>
  <c r="O241" i="2"/>
  <c r="O249" i="2"/>
  <c r="O257" i="2"/>
  <c r="O265" i="2"/>
  <c r="O273" i="2"/>
  <c r="O281" i="2"/>
  <c r="O289" i="2"/>
  <c r="O297" i="2"/>
  <c r="O305" i="2"/>
  <c r="O313" i="2"/>
  <c r="O321" i="2"/>
  <c r="O329" i="2"/>
  <c r="O337" i="2"/>
  <c r="K187" i="2"/>
  <c r="K189" i="2"/>
  <c r="K192" i="2"/>
  <c r="K194" i="2"/>
  <c r="K198" i="2"/>
  <c r="K200" i="2"/>
  <c r="K226" i="2"/>
  <c r="K228" i="2"/>
  <c r="K230" i="2"/>
  <c r="K279" i="2"/>
  <c r="K299" i="2"/>
  <c r="K326" i="2"/>
  <c r="K333" i="2"/>
  <c r="L4" i="2"/>
  <c r="L8" i="2"/>
  <c r="L12" i="2"/>
  <c r="L16" i="2"/>
  <c r="L20" i="2"/>
  <c r="L24" i="2"/>
  <c r="L28" i="2"/>
  <c r="L32" i="2"/>
  <c r="L36" i="2"/>
  <c r="L40" i="2"/>
  <c r="L44" i="2"/>
  <c r="L48" i="2"/>
  <c r="L52" i="2"/>
  <c r="L56" i="2"/>
  <c r="L60" i="2"/>
  <c r="L64" i="2"/>
  <c r="L68" i="2"/>
  <c r="L72" i="2"/>
  <c r="L76" i="2"/>
  <c r="L80" i="2"/>
  <c r="L84" i="2"/>
  <c r="L88" i="2"/>
  <c r="L92" i="2"/>
  <c r="L96" i="2"/>
  <c r="L100" i="2"/>
  <c r="L104" i="2"/>
  <c r="L108" i="2"/>
  <c r="L112" i="2"/>
  <c r="L116" i="2"/>
  <c r="L120" i="2"/>
  <c r="L124" i="2"/>
  <c r="L128" i="2"/>
  <c r="L132" i="2"/>
  <c r="L136" i="2"/>
  <c r="L140" i="2"/>
  <c r="L144" i="2"/>
  <c r="L148" i="2"/>
  <c r="L152" i="2"/>
  <c r="L156" i="2"/>
  <c r="L160" i="2"/>
  <c r="L164" i="2"/>
  <c r="L168" i="2"/>
  <c r="L172" i="2"/>
  <c r="L176" i="2"/>
  <c r="L180" i="2"/>
  <c r="L184" i="2"/>
  <c r="L188" i="2"/>
  <c r="L192" i="2"/>
  <c r="L196" i="2"/>
  <c r="L200" i="2"/>
  <c r="L204" i="2"/>
  <c r="L208" i="2"/>
  <c r="L212" i="2"/>
  <c r="L216" i="2"/>
  <c r="L220" i="2"/>
  <c r="L224" i="2"/>
  <c r="L228" i="2"/>
  <c r="L232" i="2"/>
  <c r="L236" i="2"/>
  <c r="L240" i="2"/>
  <c r="L244" i="2"/>
  <c r="K262" i="2"/>
  <c r="K268" i="2"/>
  <c r="K274" i="2"/>
  <c r="K284" i="2"/>
  <c r="K296" i="2"/>
  <c r="K300" i="2"/>
  <c r="L6" i="2"/>
  <c r="L10" i="2"/>
  <c r="L14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K280" i="2"/>
  <c r="K289" i="2"/>
  <c r="K319" i="2"/>
  <c r="K321" i="2"/>
  <c r="K323" i="2"/>
  <c r="K325" i="2"/>
  <c r="K5900" i="2"/>
  <c r="K5913" i="2"/>
  <c r="K5916" i="2"/>
  <c r="K5929" i="2"/>
  <c r="K5932" i="2"/>
  <c r="K5945" i="2"/>
  <c r="K5948" i="2"/>
  <c r="K5961" i="2"/>
  <c r="K5964" i="2"/>
  <c r="K5977" i="2"/>
  <c r="K5980" i="2"/>
  <c r="K5993" i="2"/>
  <c r="K5996" i="2"/>
  <c r="K6009" i="2"/>
  <c r="K6012" i="2"/>
  <c r="K6025" i="2"/>
  <c r="K6032" i="2"/>
  <c r="K6036" i="2"/>
  <c r="K6057" i="2"/>
  <c r="K6064" i="2"/>
  <c r="K6068" i="2"/>
  <c r="K6089" i="2"/>
  <c r="K6096" i="2"/>
  <c r="K6100" i="2"/>
  <c r="K6121" i="2"/>
  <c r="K6128" i="2"/>
  <c r="K6132" i="2"/>
  <c r="K6153" i="2"/>
  <c r="K6160" i="2"/>
  <c r="K6164" i="2"/>
  <c r="K6185" i="2"/>
  <c r="K6192" i="2"/>
  <c r="K6196" i="2"/>
  <c r="K6217" i="2"/>
  <c r="K6224" i="2"/>
  <c r="K6228" i="2"/>
  <c r="K6249" i="2"/>
  <c r="K6260" i="2"/>
  <c r="K6308" i="2"/>
  <c r="K6318" i="2"/>
  <c r="K6322" i="2"/>
  <c r="K6334" i="2"/>
  <c r="K6351" i="2"/>
  <c r="K6363" i="2"/>
  <c r="K6377" i="2"/>
  <c r="K6481" i="2"/>
  <c r="K6503" i="2"/>
  <c r="K6545" i="2"/>
  <c r="K6567" i="2"/>
  <c r="K347" i="2"/>
  <c r="K5901" i="2"/>
  <c r="K5904" i="2"/>
  <c r="K5917" i="2"/>
  <c r="K5920" i="2"/>
  <c r="K5933" i="2"/>
  <c r="K5936" i="2"/>
  <c r="K5949" i="2"/>
  <c r="K5952" i="2"/>
  <c r="K5965" i="2"/>
  <c r="K5968" i="2"/>
  <c r="K5981" i="2"/>
  <c r="K5984" i="2"/>
  <c r="K5997" i="2"/>
  <c r="K6000" i="2"/>
  <c r="K6013" i="2"/>
  <c r="K6016" i="2"/>
  <c r="K6033" i="2"/>
  <c r="K6040" i="2"/>
  <c r="K6044" i="2"/>
  <c r="K6065" i="2"/>
  <c r="K6072" i="2"/>
  <c r="K6076" i="2"/>
  <c r="K6097" i="2"/>
  <c r="K6104" i="2"/>
  <c r="K6108" i="2"/>
  <c r="K6129" i="2"/>
  <c r="K6136" i="2"/>
  <c r="K6140" i="2"/>
  <c r="K6161" i="2"/>
  <c r="K6168" i="2"/>
  <c r="K6172" i="2"/>
  <c r="K6193" i="2"/>
  <c r="K6200" i="2"/>
  <c r="K6204" i="2"/>
  <c r="K6225" i="2"/>
  <c r="K6232" i="2"/>
  <c r="K6236" i="2"/>
  <c r="K6276" i="2"/>
  <c r="K6286" i="2"/>
  <c r="K6290" i="2"/>
  <c r="K6302" i="2"/>
  <c r="K6319" i="2"/>
  <c r="K6331" i="2"/>
  <c r="K6345" i="2"/>
  <c r="K6356" i="2"/>
  <c r="K6447" i="2"/>
  <c r="K6459" i="2"/>
  <c r="K6497" i="2"/>
  <c r="K6519" i="2"/>
  <c r="K6561" i="2"/>
  <c r="K6583" i="2"/>
  <c r="K5905" i="2"/>
  <c r="K5908" i="2"/>
  <c r="K5921" i="2"/>
  <c r="K5924" i="2"/>
  <c r="K5937" i="2"/>
  <c r="K5940" i="2"/>
  <c r="K5953" i="2"/>
  <c r="K5956" i="2"/>
  <c r="K5969" i="2"/>
  <c r="K5972" i="2"/>
  <c r="K5985" i="2"/>
  <c r="K5988" i="2"/>
  <c r="K6001" i="2"/>
  <c r="K6004" i="2"/>
  <c r="K6017" i="2"/>
  <c r="K6020" i="2"/>
  <c r="K6041" i="2"/>
  <c r="K6048" i="2"/>
  <c r="K6052" i="2"/>
  <c r="K6073" i="2"/>
  <c r="K6080" i="2"/>
  <c r="K6084" i="2"/>
  <c r="K6105" i="2"/>
  <c r="K6112" i="2"/>
  <c r="K6116" i="2"/>
  <c r="K6137" i="2"/>
  <c r="K6144" i="2"/>
  <c r="K6148" i="2"/>
  <c r="K6169" i="2"/>
  <c r="K6176" i="2"/>
  <c r="K6180" i="2"/>
  <c r="K6201" i="2"/>
  <c r="K6208" i="2"/>
  <c r="K6212" i="2"/>
  <c r="K6233" i="2"/>
  <c r="K6240" i="2"/>
  <c r="K6244" i="2"/>
  <c r="K6254" i="2"/>
  <c r="K6258" i="2"/>
  <c r="K6270" i="2"/>
  <c r="K6287" i="2"/>
  <c r="K6299" i="2"/>
  <c r="K6313" i="2"/>
  <c r="K6324" i="2"/>
  <c r="K6372" i="2"/>
  <c r="K6415" i="2"/>
  <c r="K6427" i="2"/>
  <c r="K6441" i="2"/>
  <c r="K6471" i="2"/>
  <c r="K6513" i="2"/>
  <c r="K6535" i="2"/>
  <c r="K6577" i="2"/>
  <c r="K6599" i="2"/>
  <c r="K290" i="2"/>
  <c r="K301" i="2"/>
  <c r="K303" i="2"/>
  <c r="K305" i="2"/>
  <c r="K310" i="2"/>
  <c r="K312" i="2"/>
  <c r="K315" i="2"/>
  <c r="K317" i="2"/>
  <c r="K338" i="2"/>
  <c r="K340" i="2"/>
  <c r="K5909" i="2"/>
  <c r="K5912" i="2"/>
  <c r="K5925" i="2"/>
  <c r="K5928" i="2"/>
  <c r="K5941" i="2"/>
  <c r="K5944" i="2"/>
  <c r="K5957" i="2"/>
  <c r="K5960" i="2"/>
  <c r="K5973" i="2"/>
  <c r="K5976" i="2"/>
  <c r="K5989" i="2"/>
  <c r="K5992" i="2"/>
  <c r="K6005" i="2"/>
  <c r="K6008" i="2"/>
  <c r="K6024" i="2"/>
  <c r="K6028" i="2"/>
  <c r="K6049" i="2"/>
  <c r="K6056" i="2"/>
  <c r="K6060" i="2"/>
  <c r="K6081" i="2"/>
  <c r="K6088" i="2"/>
  <c r="K6092" i="2"/>
  <c r="K6113" i="2"/>
  <c r="K6120" i="2"/>
  <c r="K6124" i="2"/>
  <c r="K6145" i="2"/>
  <c r="K6152" i="2"/>
  <c r="K6156" i="2"/>
  <c r="K6177" i="2"/>
  <c r="K6184" i="2"/>
  <c r="K6188" i="2"/>
  <c r="K6209" i="2"/>
  <c r="K6216" i="2"/>
  <c r="K6220" i="2"/>
  <c r="K6241" i="2"/>
  <c r="K6255" i="2"/>
  <c r="K6267" i="2"/>
  <c r="K6281" i="2"/>
  <c r="K6292" i="2"/>
  <c r="K6340" i="2"/>
  <c r="K6350" i="2"/>
  <c r="K6354" i="2"/>
  <c r="K6366" i="2"/>
  <c r="K6383" i="2"/>
  <c r="K6395" i="2"/>
  <c r="K6409" i="2"/>
  <c r="K6465" i="2"/>
  <c r="K6487" i="2"/>
  <c r="K6529" i="2"/>
  <c r="K6551" i="2"/>
  <c r="K6593" i="2"/>
  <c r="K6609" i="2"/>
  <c r="K6615" i="2"/>
  <c r="K6625" i="2"/>
  <c r="K6631" i="2"/>
  <c r="K6641" i="2"/>
  <c r="K6647" i="2"/>
  <c r="K6657" i="2"/>
  <c r="K6663" i="2"/>
  <c r="K6673" i="2"/>
  <c r="K6679" i="2"/>
  <c r="K6689" i="2"/>
  <c r="K6695" i="2"/>
  <c r="K6705" i="2"/>
  <c r="K6711" i="2"/>
  <c r="K6721" i="2"/>
  <c r="K6727" i="2"/>
  <c r="K6737" i="2"/>
  <c r="K6743" i="2"/>
  <c r="K6753" i="2"/>
  <c r="K5903" i="2"/>
  <c r="K5911" i="2"/>
  <c r="K5919" i="2"/>
  <c r="K5927" i="2"/>
  <c r="K5935" i="2"/>
  <c r="K5943" i="2"/>
  <c r="K5951" i="2"/>
  <c r="K5959" i="2"/>
  <c r="K5967" i="2"/>
  <c r="K5975" i="2"/>
  <c r="K5983" i="2"/>
  <c r="K5991" i="2"/>
  <c r="K5999" i="2"/>
  <c r="K6007" i="2"/>
  <c r="K6015" i="2"/>
  <c r="K6023" i="2"/>
  <c r="K6031" i="2"/>
  <c r="K6039" i="2"/>
  <c r="K6047" i="2"/>
  <c r="K6055" i="2"/>
  <c r="K6063" i="2"/>
  <c r="K6071" i="2"/>
  <c r="K6079" i="2"/>
  <c r="K6087" i="2"/>
  <c r="K6095" i="2"/>
  <c r="K6103" i="2"/>
  <c r="K6111" i="2"/>
  <c r="K6119" i="2"/>
  <c r="K6127" i="2"/>
  <c r="K6135" i="2"/>
  <c r="K6143" i="2"/>
  <c r="K6151" i="2"/>
  <c r="K6159" i="2"/>
  <c r="K6167" i="2"/>
  <c r="K6175" i="2"/>
  <c r="K6183" i="2"/>
  <c r="K6191" i="2"/>
  <c r="K6199" i="2"/>
  <c r="K6207" i="2"/>
  <c r="K6215" i="2"/>
  <c r="K6223" i="2"/>
  <c r="K6231" i="2"/>
  <c r="K6239" i="2"/>
  <c r="K6247" i="2"/>
  <c r="K6250" i="2"/>
  <c r="K6259" i="2"/>
  <c r="K6273" i="2"/>
  <c r="K6279" i="2"/>
  <c r="K6282" i="2"/>
  <c r="K6291" i="2"/>
  <c r="K6305" i="2"/>
  <c r="K6311" i="2"/>
  <c r="K6314" i="2"/>
  <c r="K6323" i="2"/>
  <c r="K6337" i="2"/>
  <c r="K6343" i="2"/>
  <c r="K6346" i="2"/>
  <c r="K6355" i="2"/>
  <c r="K6369" i="2"/>
  <c r="K6375" i="2"/>
  <c r="K6378" i="2"/>
  <c r="K6387" i="2"/>
  <c r="K6401" i="2"/>
  <c r="K6407" i="2"/>
  <c r="K6419" i="2"/>
  <c r="K6433" i="2"/>
  <c r="K6439" i="2"/>
  <c r="K6451" i="2"/>
  <c r="K6761" i="2"/>
  <c r="K6021" i="2"/>
  <c r="K6029" i="2"/>
  <c r="K6037" i="2"/>
  <c r="K6045" i="2"/>
  <c r="K6053" i="2"/>
  <c r="K6061" i="2"/>
  <c r="K6069" i="2"/>
  <c r="K6077" i="2"/>
  <c r="K6085" i="2"/>
  <c r="K6093" i="2"/>
  <c r="K6101" i="2"/>
  <c r="K6109" i="2"/>
  <c r="K6117" i="2"/>
  <c r="K6125" i="2"/>
  <c r="K6133" i="2"/>
  <c r="K6141" i="2"/>
  <c r="K6149" i="2"/>
  <c r="K6157" i="2"/>
  <c r="K6165" i="2"/>
  <c r="K6173" i="2"/>
  <c r="K6181" i="2"/>
  <c r="K6189" i="2"/>
  <c r="K6197" i="2"/>
  <c r="K6205" i="2"/>
  <c r="K6213" i="2"/>
  <c r="K6221" i="2"/>
  <c r="K6229" i="2"/>
  <c r="K6237" i="2"/>
  <c r="K6251" i="2"/>
  <c r="K6265" i="2"/>
  <c r="K6271" i="2"/>
  <c r="K6274" i="2"/>
  <c r="K6283" i="2"/>
  <c r="K6297" i="2"/>
  <c r="K6303" i="2"/>
  <c r="K6306" i="2"/>
  <c r="K6315" i="2"/>
  <c r="K6329" i="2"/>
  <c r="K6335" i="2"/>
  <c r="K6338" i="2"/>
  <c r="K6347" i="2"/>
  <c r="K6361" i="2"/>
  <c r="K6367" i="2"/>
  <c r="K6370" i="2"/>
  <c r="K6379" i="2"/>
  <c r="K6393" i="2"/>
  <c r="K6399" i="2"/>
  <c r="K6411" i="2"/>
  <c r="K6425" i="2"/>
  <c r="K6431" i="2"/>
  <c r="K6443" i="2"/>
  <c r="K6457" i="2"/>
  <c r="K6463" i="2"/>
  <c r="K6473" i="2"/>
  <c r="K6479" i="2"/>
  <c r="K6489" i="2"/>
  <c r="K6495" i="2"/>
  <c r="K6505" i="2"/>
  <c r="K6511" i="2"/>
  <c r="K6521" i="2"/>
  <c r="K6527" i="2"/>
  <c r="K6537" i="2"/>
  <c r="K6543" i="2"/>
  <c r="K6553" i="2"/>
  <c r="K6559" i="2"/>
  <c r="K6569" i="2"/>
  <c r="K6575" i="2"/>
  <c r="K6585" i="2"/>
  <c r="K6591" i="2"/>
  <c r="K6601" i="2"/>
  <c r="K6607" i="2"/>
  <c r="K6617" i="2"/>
  <c r="K6623" i="2"/>
  <c r="K6633" i="2"/>
  <c r="K6639" i="2"/>
  <c r="K6649" i="2"/>
  <c r="K6655" i="2"/>
  <c r="K6665" i="2"/>
  <c r="K6671" i="2"/>
  <c r="K6681" i="2"/>
  <c r="K6687" i="2"/>
  <c r="K6697" i="2"/>
  <c r="K6703" i="2"/>
  <c r="K6713" i="2"/>
  <c r="K6719" i="2"/>
  <c r="K6729" i="2"/>
  <c r="K6735" i="2"/>
  <c r="K6745" i="2"/>
  <c r="K6769" i="2"/>
  <c r="K5899" i="2"/>
  <c r="K5907" i="2"/>
  <c r="K5915" i="2"/>
  <c r="K5923" i="2"/>
  <c r="K5931" i="2"/>
  <c r="K5939" i="2"/>
  <c r="K5947" i="2"/>
  <c r="K5955" i="2"/>
  <c r="K5963" i="2"/>
  <c r="K5971" i="2"/>
  <c r="K5979" i="2"/>
  <c r="K5987" i="2"/>
  <c r="K5995" i="2"/>
  <c r="K6003" i="2"/>
  <c r="K6011" i="2"/>
  <c r="K6019" i="2"/>
  <c r="K6027" i="2"/>
  <c r="K6035" i="2"/>
  <c r="K6043" i="2"/>
  <c r="K6051" i="2"/>
  <c r="K6059" i="2"/>
  <c r="K6067" i="2"/>
  <c r="K6075" i="2"/>
  <c r="K6083" i="2"/>
  <c r="K6091" i="2"/>
  <c r="K6099" i="2"/>
  <c r="K6107" i="2"/>
  <c r="K6115" i="2"/>
  <c r="K6123" i="2"/>
  <c r="K6131" i="2"/>
  <c r="K6139" i="2"/>
  <c r="K6147" i="2"/>
  <c r="K6155" i="2"/>
  <c r="K6163" i="2"/>
  <c r="K6171" i="2"/>
  <c r="K6179" i="2"/>
  <c r="K6187" i="2"/>
  <c r="K6195" i="2"/>
  <c r="K6203" i="2"/>
  <c r="K6211" i="2"/>
  <c r="K6219" i="2"/>
  <c r="K6227" i="2"/>
  <c r="K6235" i="2"/>
  <c r="K6243" i="2"/>
  <c r="K6257" i="2"/>
  <c r="K6263" i="2"/>
  <c r="K6266" i="2"/>
  <c r="K6275" i="2"/>
  <c r="K6289" i="2"/>
  <c r="K6295" i="2"/>
  <c r="K6298" i="2"/>
  <c r="K6307" i="2"/>
  <c r="K6321" i="2"/>
  <c r="K6327" i="2"/>
  <c r="K6330" i="2"/>
  <c r="K6339" i="2"/>
  <c r="K6353" i="2"/>
  <c r="K6359" i="2"/>
  <c r="K6362" i="2"/>
  <c r="K6371" i="2"/>
  <c r="K6385" i="2"/>
  <c r="K6391" i="2"/>
  <c r="K6403" i="2"/>
  <c r="K6417" i="2"/>
  <c r="K6423" i="2"/>
  <c r="K6435" i="2"/>
  <c r="K6449" i="2"/>
  <c r="K6455" i="2"/>
  <c r="K6777" i="2"/>
  <c r="K6751" i="2"/>
  <c r="K6759" i="2"/>
  <c r="K6767" i="2"/>
  <c r="K6775" i="2"/>
  <c r="K6783" i="2"/>
  <c r="K6791" i="2"/>
  <c r="K6799" i="2"/>
  <c r="K6807" i="2"/>
  <c r="K6815" i="2"/>
  <c r="K6823" i="2"/>
  <c r="K6831" i="2"/>
  <c r="K6839" i="2"/>
  <c r="K6847" i="2"/>
  <c r="K6855" i="2"/>
  <c r="K6863" i="2"/>
  <c r="K6871" i="2"/>
  <c r="K6879" i="2"/>
  <c r="K6887" i="2"/>
  <c r="K6895" i="2"/>
  <c r="K6903" i="2"/>
  <c r="K6911" i="2"/>
  <c r="K6919" i="2"/>
  <c r="K6927" i="2"/>
  <c r="K6935" i="2"/>
  <c r="K6943" i="2"/>
  <c r="K6951" i="2"/>
  <c r="K6959" i="2"/>
  <c r="K6967" i="2"/>
  <c r="K6975" i="2"/>
  <c r="K6983" i="2"/>
  <c r="K6991" i="2"/>
  <c r="K6999" i="2"/>
  <c r="K7007" i="2"/>
  <c r="K7015" i="2"/>
  <c r="K7023" i="2"/>
  <c r="K7031" i="2"/>
  <c r="K7039" i="2"/>
  <c r="K7047" i="2"/>
  <c r="K7055" i="2"/>
  <c r="K7063" i="2"/>
  <c r="K7071" i="2"/>
  <c r="K7079" i="2"/>
  <c r="K7087" i="2"/>
  <c r="K7091" i="2"/>
  <c r="K7095" i="2"/>
  <c r="K7111" i="2"/>
  <c r="K7139" i="2"/>
  <c r="K7171" i="2"/>
  <c r="K7203" i="2"/>
  <c r="K6245" i="2"/>
  <c r="K6253" i="2"/>
  <c r="K6261" i="2"/>
  <c r="K6269" i="2"/>
  <c r="K6277" i="2"/>
  <c r="K6285" i="2"/>
  <c r="K6293" i="2"/>
  <c r="K6301" i="2"/>
  <c r="K6309" i="2"/>
  <c r="K6317" i="2"/>
  <c r="K6325" i="2"/>
  <c r="K6333" i="2"/>
  <c r="K6341" i="2"/>
  <c r="K6349" i="2"/>
  <c r="K6357" i="2"/>
  <c r="K6365" i="2"/>
  <c r="K6373" i="2"/>
  <c r="K6381" i="2"/>
  <c r="K6389" i="2"/>
  <c r="K6397" i="2"/>
  <c r="K6405" i="2"/>
  <c r="K6413" i="2"/>
  <c r="K6421" i="2"/>
  <c r="K6429" i="2"/>
  <c r="K6437" i="2"/>
  <c r="K6445" i="2"/>
  <c r="K6453" i="2"/>
  <c r="K6461" i="2"/>
  <c r="K6469" i="2"/>
  <c r="K6477" i="2"/>
  <c r="K6485" i="2"/>
  <c r="K6493" i="2"/>
  <c r="K6501" i="2"/>
  <c r="K6509" i="2"/>
  <c r="K6517" i="2"/>
  <c r="K6525" i="2"/>
  <c r="K6533" i="2"/>
  <c r="K6541" i="2"/>
  <c r="K6549" i="2"/>
  <c r="K6557" i="2"/>
  <c r="K6565" i="2"/>
  <c r="K6573" i="2"/>
  <c r="K6581" i="2"/>
  <c r="K6589" i="2"/>
  <c r="K6597" i="2"/>
  <c r="K6605" i="2"/>
  <c r="K6613" i="2"/>
  <c r="K6621" i="2"/>
  <c r="K6629" i="2"/>
  <c r="K6637" i="2"/>
  <c r="K6645" i="2"/>
  <c r="K6653" i="2"/>
  <c r="K6661" i="2"/>
  <c r="K6669" i="2"/>
  <c r="K6677" i="2"/>
  <c r="K6685" i="2"/>
  <c r="K6693" i="2"/>
  <c r="K6701" i="2"/>
  <c r="K6709" i="2"/>
  <c r="K6717" i="2"/>
  <c r="K6725" i="2"/>
  <c r="K6733" i="2"/>
  <c r="K6741" i="2"/>
  <c r="K6749" i="2"/>
  <c r="K6757" i="2"/>
  <c r="K6765" i="2"/>
  <c r="K6773" i="2"/>
  <c r="K6781" i="2"/>
  <c r="K6789" i="2"/>
  <c r="K6797" i="2"/>
  <c r="K6805" i="2"/>
  <c r="K6813" i="2"/>
  <c r="K6821" i="2"/>
  <c r="K6829" i="2"/>
  <c r="K6837" i="2"/>
  <c r="K6845" i="2"/>
  <c r="K6853" i="2"/>
  <c r="K6861" i="2"/>
  <c r="K6869" i="2"/>
  <c r="K6877" i="2"/>
  <c r="K6885" i="2"/>
  <c r="K6893" i="2"/>
  <c r="K6901" i="2"/>
  <c r="K6909" i="2"/>
  <c r="K6917" i="2"/>
  <c r="K6925" i="2"/>
  <c r="K6933" i="2"/>
  <c r="K6941" i="2"/>
  <c r="K6949" i="2"/>
  <c r="K6957" i="2"/>
  <c r="K6965" i="2"/>
  <c r="K6973" i="2"/>
  <c r="K6981" i="2"/>
  <c r="K6989" i="2"/>
  <c r="K6997" i="2"/>
  <c r="K7005" i="2"/>
  <c r="K7013" i="2"/>
  <c r="K7021" i="2"/>
  <c r="K7029" i="2"/>
  <c r="K7037" i="2"/>
  <c r="K7045" i="2"/>
  <c r="K7053" i="2"/>
  <c r="K7061" i="2"/>
  <c r="K7069" i="2"/>
  <c r="K7077" i="2"/>
  <c r="K7085" i="2"/>
  <c r="K7099" i="2"/>
  <c r="K7115" i="2"/>
  <c r="K7147" i="2"/>
  <c r="K7179" i="2"/>
  <c r="K7211" i="2"/>
  <c r="K6467" i="2"/>
  <c r="K6475" i="2"/>
  <c r="K6483" i="2"/>
  <c r="K6491" i="2"/>
  <c r="K6499" i="2"/>
  <c r="K6507" i="2"/>
  <c r="K6515" i="2"/>
  <c r="K6523" i="2"/>
  <c r="K6531" i="2"/>
  <c r="K6539" i="2"/>
  <c r="K6547" i="2"/>
  <c r="K6555" i="2"/>
  <c r="K6563" i="2"/>
  <c r="K6571" i="2"/>
  <c r="K6579" i="2"/>
  <c r="K6587" i="2"/>
  <c r="K6595" i="2"/>
  <c r="K6603" i="2"/>
  <c r="K6611" i="2"/>
  <c r="K6619" i="2"/>
  <c r="K6627" i="2"/>
  <c r="K6635" i="2"/>
  <c r="K6643" i="2"/>
  <c r="K6651" i="2"/>
  <c r="K6659" i="2"/>
  <c r="K6667" i="2"/>
  <c r="K6675" i="2"/>
  <c r="K6683" i="2"/>
  <c r="K6691" i="2"/>
  <c r="K6699" i="2"/>
  <c r="K6707" i="2"/>
  <c r="K6715" i="2"/>
  <c r="K6723" i="2"/>
  <c r="K6731" i="2"/>
  <c r="K6739" i="2"/>
  <c r="K6747" i="2"/>
  <c r="K6755" i="2"/>
  <c r="K6763" i="2"/>
  <c r="K6771" i="2"/>
  <c r="K6779" i="2"/>
  <c r="K6787" i="2"/>
  <c r="K6795" i="2"/>
  <c r="K6803" i="2"/>
  <c r="K6811" i="2"/>
  <c r="K6819" i="2"/>
  <c r="K6827" i="2"/>
  <c r="K6835" i="2"/>
  <c r="K6843" i="2"/>
  <c r="K6851" i="2"/>
  <c r="K6859" i="2"/>
  <c r="K6867" i="2"/>
  <c r="K6875" i="2"/>
  <c r="K6883" i="2"/>
  <c r="K6891" i="2"/>
  <c r="K6899" i="2"/>
  <c r="K6907" i="2"/>
  <c r="K6915" i="2"/>
  <c r="K6923" i="2"/>
  <c r="K6931" i="2"/>
  <c r="K6939" i="2"/>
  <c r="K6947" i="2"/>
  <c r="K6955" i="2"/>
  <c r="K6963" i="2"/>
  <c r="K6971" i="2"/>
  <c r="K6979" i="2"/>
  <c r="K6987" i="2"/>
  <c r="K6995" i="2"/>
  <c r="K7003" i="2"/>
  <c r="K7011" i="2"/>
  <c r="K7019" i="2"/>
  <c r="K7027" i="2"/>
  <c r="K7035" i="2"/>
  <c r="K7043" i="2"/>
  <c r="K7051" i="2"/>
  <c r="K7059" i="2"/>
  <c r="K7067" i="2"/>
  <c r="K7075" i="2"/>
  <c r="K7083" i="2"/>
  <c r="K7089" i="2"/>
  <c r="K7093" i="2"/>
  <c r="K7103" i="2"/>
  <c r="K7123" i="2"/>
  <c r="K7155" i="2"/>
  <c r="K7187" i="2"/>
  <c r="K7219" i="2"/>
  <c r="K6785" i="2"/>
  <c r="K6793" i="2"/>
  <c r="K6801" i="2"/>
  <c r="K6809" i="2"/>
  <c r="K6817" i="2"/>
  <c r="K6825" i="2"/>
  <c r="K6833" i="2"/>
  <c r="K6841" i="2"/>
  <c r="K6849" i="2"/>
  <c r="K6857" i="2"/>
  <c r="K6865" i="2"/>
  <c r="K6873" i="2"/>
  <c r="K6881" i="2"/>
  <c r="K6889" i="2"/>
  <c r="K6897" i="2"/>
  <c r="K6905" i="2"/>
  <c r="K6913" i="2"/>
  <c r="K6921" i="2"/>
  <c r="K6929" i="2"/>
  <c r="K6937" i="2"/>
  <c r="K6945" i="2"/>
  <c r="K6953" i="2"/>
  <c r="K6961" i="2"/>
  <c r="K6969" i="2"/>
  <c r="K6977" i="2"/>
  <c r="K6985" i="2"/>
  <c r="K6993" i="2"/>
  <c r="K7001" i="2"/>
  <c r="K7009" i="2"/>
  <c r="K7017" i="2"/>
  <c r="K7025" i="2"/>
  <c r="K7033" i="2"/>
  <c r="K7041" i="2"/>
  <c r="K7049" i="2"/>
  <c r="K7057" i="2"/>
  <c r="K7065" i="2"/>
  <c r="K7073" i="2"/>
  <c r="K7081" i="2"/>
  <c r="K7107" i="2"/>
  <c r="K7131" i="2"/>
  <c r="K7163" i="2"/>
  <c r="K7195" i="2"/>
  <c r="K7119" i="2"/>
  <c r="K7127" i="2"/>
  <c r="K7135" i="2"/>
  <c r="K7143" i="2"/>
  <c r="K7151" i="2"/>
  <c r="K7159" i="2"/>
  <c r="K7167" i="2"/>
  <c r="K7175" i="2"/>
  <c r="K7183" i="2"/>
  <c r="K7191" i="2"/>
  <c r="K7199" i="2"/>
  <c r="K7207" i="2"/>
  <c r="K7215" i="2"/>
  <c r="K7223" i="2"/>
  <c r="K7231" i="2"/>
  <c r="K7239" i="2"/>
  <c r="K7247" i="2"/>
  <c r="K7255" i="2"/>
  <c r="K7263" i="2"/>
  <c r="K7271" i="2"/>
  <c r="K7279" i="2"/>
  <c r="K7287" i="2"/>
  <c r="K7295" i="2"/>
  <c r="K7303" i="2"/>
  <c r="K7311" i="2"/>
  <c r="K7319" i="2"/>
  <c r="K7327" i="2"/>
  <c r="K7335" i="2"/>
  <c r="K7343" i="2"/>
  <c r="K7351" i="2"/>
  <c r="K7363" i="2"/>
  <c r="K7375" i="2"/>
  <c r="K7391" i="2"/>
  <c r="K7407" i="2"/>
  <c r="K7423" i="2"/>
  <c r="K7439" i="2"/>
  <c r="K7459" i="2"/>
  <c r="K7101" i="2"/>
  <c r="K7109" i="2"/>
  <c r="K7117" i="2"/>
  <c r="K7125" i="2"/>
  <c r="K7133" i="2"/>
  <c r="K7141" i="2"/>
  <c r="K7149" i="2"/>
  <c r="K7157" i="2"/>
  <c r="K7165" i="2"/>
  <c r="K7173" i="2"/>
  <c r="K7181" i="2"/>
  <c r="K7189" i="2"/>
  <c r="K7197" i="2"/>
  <c r="K7205" i="2"/>
  <c r="K7213" i="2"/>
  <c r="K7221" i="2"/>
  <c r="K7229" i="2"/>
  <c r="K7237" i="2"/>
  <c r="K7245" i="2"/>
  <c r="K7253" i="2"/>
  <c r="K7261" i="2"/>
  <c r="K7269" i="2"/>
  <c r="K7277" i="2"/>
  <c r="K7285" i="2"/>
  <c r="K7293" i="2"/>
  <c r="K7301" i="2"/>
  <c r="K7309" i="2"/>
  <c r="K7317" i="2"/>
  <c r="K7325" i="2"/>
  <c r="K7333" i="2"/>
  <c r="K7341" i="2"/>
  <c r="K7349" i="2"/>
  <c r="K7355" i="2"/>
  <c r="K7379" i="2"/>
  <c r="K7395" i="2"/>
  <c r="K7411" i="2"/>
  <c r="K7427" i="2"/>
  <c r="K7443" i="2"/>
  <c r="K7467" i="2"/>
  <c r="K7618" i="2"/>
  <c r="K7626" i="2"/>
  <c r="K7634" i="2"/>
  <c r="K7642" i="2"/>
  <c r="K7650" i="2"/>
  <c r="K7227" i="2"/>
  <c r="K7235" i="2"/>
  <c r="K7243" i="2"/>
  <c r="K7251" i="2"/>
  <c r="K7259" i="2"/>
  <c r="K7267" i="2"/>
  <c r="K7275" i="2"/>
  <c r="K7283" i="2"/>
  <c r="K7291" i="2"/>
  <c r="K7299" i="2"/>
  <c r="K7307" i="2"/>
  <c r="K7315" i="2"/>
  <c r="K7323" i="2"/>
  <c r="K7331" i="2"/>
  <c r="K7339" i="2"/>
  <c r="K7347" i="2"/>
  <c r="K7361" i="2"/>
  <c r="K7367" i="2"/>
  <c r="K7383" i="2"/>
  <c r="K7399" i="2"/>
  <c r="K7415" i="2"/>
  <c r="K7431" i="2"/>
  <c r="K7097" i="2"/>
  <c r="K7105" i="2"/>
  <c r="K7113" i="2"/>
  <c r="K7121" i="2"/>
  <c r="K7129" i="2"/>
  <c r="K7137" i="2"/>
  <c r="K7145" i="2"/>
  <c r="K7153" i="2"/>
  <c r="K7161" i="2"/>
  <c r="K7169" i="2"/>
  <c r="K7177" i="2"/>
  <c r="K7185" i="2"/>
  <c r="K7193" i="2"/>
  <c r="K7201" i="2"/>
  <c r="K7209" i="2"/>
  <c r="K7217" i="2"/>
  <c r="K7225" i="2"/>
  <c r="K7233" i="2"/>
  <c r="K7241" i="2"/>
  <c r="K7249" i="2"/>
  <c r="K7257" i="2"/>
  <c r="K7265" i="2"/>
  <c r="K7273" i="2"/>
  <c r="K7281" i="2"/>
  <c r="K7289" i="2"/>
  <c r="K7297" i="2"/>
  <c r="K7305" i="2"/>
  <c r="K7313" i="2"/>
  <c r="K7321" i="2"/>
  <c r="K7329" i="2"/>
  <c r="K7337" i="2"/>
  <c r="K7345" i="2"/>
  <c r="K7353" i="2"/>
  <c r="K7359" i="2"/>
  <c r="K7371" i="2"/>
  <c r="K7387" i="2"/>
  <c r="K7403" i="2"/>
  <c r="K7419" i="2"/>
  <c r="K7435" i="2"/>
  <c r="K7451" i="2"/>
  <c r="K7357" i="2"/>
  <c r="K7365" i="2"/>
  <c r="K7373" i="2"/>
  <c r="K7381" i="2"/>
  <c r="K7389" i="2"/>
  <c r="K7397" i="2"/>
  <c r="K7405" i="2"/>
  <c r="K7413" i="2"/>
  <c r="K7421" i="2"/>
  <c r="K7429" i="2"/>
  <c r="K7437" i="2"/>
  <c r="K7445" i="2"/>
  <c r="K7453" i="2"/>
  <c r="K7461" i="2"/>
  <c r="K7469" i="2"/>
  <c r="K7477" i="2"/>
  <c r="K7485" i="2"/>
  <c r="K7493" i="2"/>
  <c r="K7501" i="2"/>
  <c r="K7509" i="2"/>
  <c r="K7517" i="2"/>
  <c r="K7525" i="2"/>
  <c r="K7533" i="2"/>
  <c r="K7541" i="2"/>
  <c r="K7549" i="2"/>
  <c r="K7557" i="2"/>
  <c r="K7565" i="2"/>
  <c r="K7573" i="2"/>
  <c r="K7581" i="2"/>
  <c r="K7589" i="2"/>
  <c r="K7597" i="2"/>
  <c r="K7605" i="2"/>
  <c r="K7613" i="2"/>
  <c r="K7623" i="2"/>
  <c r="K7629" i="2"/>
  <c r="K7639" i="2"/>
  <c r="K7645" i="2"/>
  <c r="K7655" i="2"/>
  <c r="K7662" i="2"/>
  <c r="K7666" i="2"/>
  <c r="K7680" i="2"/>
  <c r="K7687" i="2"/>
  <c r="K7694" i="2"/>
  <c r="K7698" i="2"/>
  <c r="K7712" i="2"/>
  <c r="K7719" i="2"/>
  <c r="K7726" i="2"/>
  <c r="K7730" i="2"/>
  <c r="K7475" i="2"/>
  <c r="K7483" i="2"/>
  <c r="K7491" i="2"/>
  <c r="K7499" i="2"/>
  <c r="K7507" i="2"/>
  <c r="K7515" i="2"/>
  <c r="K7523" i="2"/>
  <c r="K7531" i="2"/>
  <c r="K7539" i="2"/>
  <c r="K7547" i="2"/>
  <c r="K7555" i="2"/>
  <c r="K7563" i="2"/>
  <c r="K7571" i="2"/>
  <c r="K7579" i="2"/>
  <c r="K7587" i="2"/>
  <c r="K7595" i="2"/>
  <c r="K7603" i="2"/>
  <c r="K7611" i="2"/>
  <c r="K7614" i="2"/>
  <c r="K7624" i="2"/>
  <c r="K7630" i="2"/>
  <c r="K7640" i="2"/>
  <c r="K7646" i="2"/>
  <c r="K7656" i="2"/>
  <c r="K7663" i="2"/>
  <c r="K7670" i="2"/>
  <c r="K7674" i="2"/>
  <c r="K7688" i="2"/>
  <c r="K7695" i="2"/>
  <c r="K7702" i="2"/>
  <c r="K7706" i="2"/>
  <c r="K7720" i="2"/>
  <c r="K7727" i="2"/>
  <c r="K7734" i="2"/>
  <c r="K7738" i="2"/>
  <c r="K7742" i="2"/>
  <c r="K7746" i="2"/>
  <c r="K7750" i="2"/>
  <c r="K7754" i="2"/>
  <c r="K7758" i="2"/>
  <c r="K7762" i="2"/>
  <c r="K7766" i="2"/>
  <c r="K7770" i="2"/>
  <c r="K7774" i="2"/>
  <c r="K7778" i="2"/>
  <c r="K7782" i="2"/>
  <c r="K7786" i="2"/>
  <c r="K7790" i="2"/>
  <c r="K7794" i="2"/>
  <c r="K7798" i="2"/>
  <c r="K7802" i="2"/>
  <c r="K7806" i="2"/>
  <c r="K7810" i="2"/>
  <c r="K7814" i="2"/>
  <c r="K7818" i="2"/>
  <c r="K7822" i="2"/>
  <c r="K7826" i="2"/>
  <c r="K7830" i="2"/>
  <c r="K7838" i="2"/>
  <c r="K7369" i="2"/>
  <c r="K7377" i="2"/>
  <c r="K7385" i="2"/>
  <c r="K7393" i="2"/>
  <c r="K7401" i="2"/>
  <c r="K7409" i="2"/>
  <c r="K7417" i="2"/>
  <c r="K7425" i="2"/>
  <c r="K7433" i="2"/>
  <c r="K7441" i="2"/>
  <c r="K7449" i="2"/>
  <c r="K7457" i="2"/>
  <c r="K7465" i="2"/>
  <c r="K7473" i="2"/>
  <c r="K7481" i="2"/>
  <c r="K7489" i="2"/>
  <c r="K7497" i="2"/>
  <c r="K7505" i="2"/>
  <c r="K7513" i="2"/>
  <c r="K7521" i="2"/>
  <c r="K7529" i="2"/>
  <c r="K7537" i="2"/>
  <c r="K7545" i="2"/>
  <c r="K7553" i="2"/>
  <c r="K7561" i="2"/>
  <c r="K7569" i="2"/>
  <c r="K7577" i="2"/>
  <c r="K7585" i="2"/>
  <c r="K7593" i="2"/>
  <c r="K7601" i="2"/>
  <c r="K7609" i="2"/>
  <c r="K7615" i="2"/>
  <c r="K7621" i="2"/>
  <c r="K7631" i="2"/>
  <c r="K7637" i="2"/>
  <c r="K7647" i="2"/>
  <c r="K7664" i="2"/>
  <c r="K7671" i="2"/>
  <c r="K7678" i="2"/>
  <c r="K7682" i="2"/>
  <c r="K7696" i="2"/>
  <c r="K7703" i="2"/>
  <c r="K7710" i="2"/>
  <c r="K7714" i="2"/>
  <c r="K7728" i="2"/>
  <c r="K7843" i="2"/>
  <c r="K7447" i="2"/>
  <c r="K7455" i="2"/>
  <c r="K7463" i="2"/>
  <c r="K7471" i="2"/>
  <c r="K7479" i="2"/>
  <c r="K7487" i="2"/>
  <c r="K7495" i="2"/>
  <c r="K7503" i="2"/>
  <c r="K7511" i="2"/>
  <c r="K7519" i="2"/>
  <c r="K7527" i="2"/>
  <c r="K7535" i="2"/>
  <c r="K7543" i="2"/>
  <c r="K7551" i="2"/>
  <c r="K7559" i="2"/>
  <c r="K7567" i="2"/>
  <c r="K7575" i="2"/>
  <c r="K7583" i="2"/>
  <c r="K7591" i="2"/>
  <c r="K7599" i="2"/>
  <c r="K7607" i="2"/>
  <c r="K7616" i="2"/>
  <c r="K7622" i="2"/>
  <c r="K7632" i="2"/>
  <c r="K7638" i="2"/>
  <c r="K7648" i="2"/>
  <c r="K7654" i="2"/>
  <c r="K7658" i="2"/>
  <c r="K7672" i="2"/>
  <c r="K7679" i="2"/>
  <c r="K7686" i="2"/>
  <c r="K7690" i="2"/>
  <c r="K7704" i="2"/>
  <c r="K7711" i="2"/>
  <c r="K7718" i="2"/>
  <c r="K7722" i="2"/>
  <c r="K7736" i="2"/>
  <c r="K7744" i="2"/>
  <c r="K7752" i="2"/>
  <c r="K7760" i="2"/>
  <c r="K7768" i="2"/>
  <c r="K7776" i="2"/>
  <c r="K7784" i="2"/>
  <c r="K7792" i="2"/>
  <c r="K7800" i="2"/>
  <c r="K7808" i="2"/>
  <c r="K7816" i="2"/>
  <c r="K7824" i="2"/>
  <c r="K7832" i="2"/>
  <c r="K7840" i="2"/>
  <c r="K7653" i="2"/>
  <c r="K7661" i="2"/>
  <c r="K7669" i="2"/>
  <c r="K7677" i="2"/>
  <c r="K7685" i="2"/>
  <c r="K7693" i="2"/>
  <c r="K7701" i="2"/>
  <c r="K7709" i="2"/>
  <c r="K7717" i="2"/>
  <c r="K7725" i="2"/>
  <c r="K7733" i="2"/>
  <c r="K7741" i="2"/>
  <c r="K7749" i="2"/>
  <c r="K7757" i="2"/>
  <c r="K7765" i="2"/>
  <c r="K7773" i="2"/>
  <c r="K7781" i="2"/>
  <c r="K7789" i="2"/>
  <c r="K7797" i="2"/>
  <c r="K7805" i="2"/>
  <c r="K7813" i="2"/>
  <c r="K7821" i="2"/>
  <c r="K7829" i="2"/>
  <c r="K7837" i="2"/>
  <c r="K7858" i="2"/>
  <c r="K7861" i="2"/>
  <c r="K7874" i="2"/>
  <c r="K7877" i="2"/>
  <c r="K7890" i="2"/>
  <c r="K7893" i="2"/>
  <c r="K7906" i="2"/>
  <c r="K7909" i="2"/>
  <c r="K7619" i="2"/>
  <c r="K7627" i="2"/>
  <c r="K7635" i="2"/>
  <c r="K7643" i="2"/>
  <c r="K7651" i="2"/>
  <c r="K7659" i="2"/>
  <c r="K7667" i="2"/>
  <c r="K7675" i="2"/>
  <c r="K7683" i="2"/>
  <c r="K7691" i="2"/>
  <c r="K7699" i="2"/>
  <c r="K7707" i="2"/>
  <c r="K7715" i="2"/>
  <c r="K7723" i="2"/>
  <c r="K7731" i="2"/>
  <c r="K7739" i="2"/>
  <c r="K7747" i="2"/>
  <c r="K7755" i="2"/>
  <c r="K7763" i="2"/>
  <c r="K7771" i="2"/>
  <c r="K7779" i="2"/>
  <c r="K7787" i="2"/>
  <c r="K7795" i="2"/>
  <c r="K7803" i="2"/>
  <c r="K7811" i="2"/>
  <c r="K7819" i="2"/>
  <c r="K7827" i="2"/>
  <c r="K7835" i="2"/>
  <c r="K7846" i="2"/>
  <c r="K7849" i="2"/>
  <c r="K7862" i="2"/>
  <c r="K7865" i="2"/>
  <c r="K7878" i="2"/>
  <c r="K7881" i="2"/>
  <c r="K7894" i="2"/>
  <c r="K7897" i="2"/>
  <c r="K7913" i="2"/>
  <c r="K7917" i="2"/>
  <c r="K7928" i="2"/>
  <c r="K7938" i="2"/>
  <c r="K7942" i="2"/>
  <c r="K7954" i="2"/>
  <c r="K7970" i="2"/>
  <c r="K7986" i="2"/>
  <c r="K8002" i="2"/>
  <c r="K8018" i="2"/>
  <c r="K8034" i="2"/>
  <c r="K8050" i="2"/>
  <c r="K7617" i="2"/>
  <c r="K7625" i="2"/>
  <c r="K7633" i="2"/>
  <c r="K7641" i="2"/>
  <c r="K7649" i="2"/>
  <c r="K7657" i="2"/>
  <c r="K7665" i="2"/>
  <c r="K7673" i="2"/>
  <c r="K7681" i="2"/>
  <c r="K7689" i="2"/>
  <c r="K7697" i="2"/>
  <c r="K7705" i="2"/>
  <c r="K7713" i="2"/>
  <c r="K7721" i="2"/>
  <c r="K7729" i="2"/>
  <c r="K7737" i="2"/>
  <c r="K7745" i="2"/>
  <c r="K7753" i="2"/>
  <c r="K7761" i="2"/>
  <c r="K7769" i="2"/>
  <c r="K7777" i="2"/>
  <c r="K7785" i="2"/>
  <c r="K7793" i="2"/>
  <c r="K7801" i="2"/>
  <c r="K7809" i="2"/>
  <c r="K7817" i="2"/>
  <c r="K7825" i="2"/>
  <c r="K7833" i="2"/>
  <c r="K7841" i="2"/>
  <c r="K7850" i="2"/>
  <c r="K7853" i="2"/>
  <c r="K7866" i="2"/>
  <c r="K7869" i="2"/>
  <c r="K7882" i="2"/>
  <c r="K7885" i="2"/>
  <c r="K7898" i="2"/>
  <c r="K7901" i="2"/>
  <c r="K7914" i="2"/>
  <c r="K7921" i="2"/>
  <c r="K7925" i="2"/>
  <c r="K7939" i="2"/>
  <c r="K7951" i="2"/>
  <c r="K7735" i="2"/>
  <c r="K7743" i="2"/>
  <c r="K7751" i="2"/>
  <c r="K7759" i="2"/>
  <c r="K7767" i="2"/>
  <c r="K7775" i="2"/>
  <c r="K7783" i="2"/>
  <c r="K7791" i="2"/>
  <c r="K7799" i="2"/>
  <c r="K7807" i="2"/>
  <c r="K7815" i="2"/>
  <c r="K7823" i="2"/>
  <c r="K7831" i="2"/>
  <c r="K7839" i="2"/>
  <c r="K7842" i="2"/>
  <c r="K7854" i="2"/>
  <c r="K7857" i="2"/>
  <c r="K7870" i="2"/>
  <c r="K7873" i="2"/>
  <c r="K7886" i="2"/>
  <c r="K7889" i="2"/>
  <c r="K7902" i="2"/>
  <c r="K7905" i="2"/>
  <c r="K7922" i="2"/>
  <c r="K7933" i="2"/>
  <c r="K7944" i="2"/>
  <c r="K7960" i="2"/>
  <c r="K7976" i="2"/>
  <c r="K7992" i="2"/>
  <c r="K8008" i="2"/>
  <c r="K8024" i="2"/>
  <c r="K8040" i="2"/>
  <c r="K8056" i="2"/>
  <c r="K8064" i="2"/>
  <c r="K8072" i="2"/>
  <c r="K8080" i="2"/>
  <c r="K7910" i="2"/>
  <c r="K7918" i="2"/>
  <c r="K7926" i="2"/>
  <c r="K7935" i="2"/>
  <c r="K7949" i="2"/>
  <c r="K7955" i="2"/>
  <c r="K7958" i="2"/>
  <c r="K7967" i="2"/>
  <c r="K7981" i="2"/>
  <c r="K7987" i="2"/>
  <c r="K7990" i="2"/>
  <c r="K7999" i="2"/>
  <c r="K8013" i="2"/>
  <c r="K8019" i="2"/>
  <c r="K8022" i="2"/>
  <c r="K8031" i="2"/>
  <c r="K8045" i="2"/>
  <c r="K8051" i="2"/>
  <c r="K8054" i="2"/>
  <c r="K8070" i="2"/>
  <c r="K8086" i="2"/>
  <c r="K7844" i="2"/>
  <c r="K7852" i="2"/>
  <c r="K7860" i="2"/>
  <c r="K7868" i="2"/>
  <c r="K7876" i="2"/>
  <c r="K7884" i="2"/>
  <c r="K7892" i="2"/>
  <c r="K7900" i="2"/>
  <c r="K7908" i="2"/>
  <c r="K7916" i="2"/>
  <c r="K7924" i="2"/>
  <c r="K7927" i="2"/>
  <c r="K7941" i="2"/>
  <c r="K7947" i="2"/>
  <c r="K7950" i="2"/>
  <c r="K7959" i="2"/>
  <c r="K7973" i="2"/>
  <c r="K7979" i="2"/>
  <c r="K7982" i="2"/>
  <c r="K7991" i="2"/>
  <c r="K8005" i="2"/>
  <c r="K8011" i="2"/>
  <c r="K8014" i="2"/>
  <c r="K8023" i="2"/>
  <c r="K8037" i="2"/>
  <c r="K8043" i="2"/>
  <c r="K8046" i="2"/>
  <c r="K8061" i="2"/>
  <c r="K8067" i="2"/>
  <c r="K8077" i="2"/>
  <c r="K8083" i="2"/>
  <c r="K7965" i="2"/>
  <c r="K7971" i="2"/>
  <c r="K7974" i="2"/>
  <c r="K7983" i="2"/>
  <c r="K7997" i="2"/>
  <c r="K8003" i="2"/>
  <c r="K8006" i="2"/>
  <c r="K8015" i="2"/>
  <c r="K8029" i="2"/>
  <c r="K8035" i="2"/>
  <c r="K8038" i="2"/>
  <c r="K8047" i="2"/>
  <c r="K8062" i="2"/>
  <c r="K8078" i="2"/>
  <c r="K8084" i="2"/>
  <c r="K7848" i="2"/>
  <c r="K7856" i="2"/>
  <c r="K7864" i="2"/>
  <c r="K7872" i="2"/>
  <c r="K7880" i="2"/>
  <c r="K7888" i="2"/>
  <c r="K7896" i="2"/>
  <c r="K7904" i="2"/>
  <c r="K7912" i="2"/>
  <c r="K7920" i="2"/>
  <c r="K7931" i="2"/>
  <c r="K7934" i="2"/>
  <c r="K7943" i="2"/>
  <c r="K7957" i="2"/>
  <c r="K7963" i="2"/>
  <c r="K7966" i="2"/>
  <c r="K7975" i="2"/>
  <c r="K7989" i="2"/>
  <c r="K7995" i="2"/>
  <c r="K7998" i="2"/>
  <c r="K8007" i="2"/>
  <c r="K8021" i="2"/>
  <c r="K8027" i="2"/>
  <c r="K8030" i="2"/>
  <c r="K8039" i="2"/>
  <c r="K8053" i="2"/>
  <c r="K8059" i="2"/>
  <c r="K8069" i="2"/>
  <c r="K8075" i="2"/>
  <c r="K8092" i="2"/>
  <c r="K8091" i="2"/>
  <c r="K7929" i="2"/>
  <c r="K7937" i="2"/>
  <c r="K7945" i="2"/>
  <c r="K7953" i="2"/>
  <c r="K7961" i="2"/>
  <c r="K7969" i="2"/>
  <c r="K7977" i="2"/>
  <c r="K7985" i="2"/>
  <c r="K7993" i="2"/>
  <c r="K8001" i="2"/>
  <c r="K8009" i="2"/>
  <c r="K8017" i="2"/>
  <c r="K8025" i="2"/>
  <c r="K8033" i="2"/>
  <c r="K8041" i="2"/>
  <c r="K8049" i="2"/>
  <c r="K8057" i="2"/>
  <c r="K8065" i="2"/>
  <c r="K8073" i="2"/>
  <c r="K8081" i="2"/>
  <c r="K8089" i="2"/>
  <c r="K8055" i="2"/>
  <c r="K8063" i="2"/>
  <c r="K8071" i="2"/>
  <c r="K8079" i="2"/>
  <c r="K8087" i="2"/>
  <c r="K8095" i="2"/>
  <c r="K8085" i="2"/>
  <c r="K8093" i="2"/>
  <c r="H12" i="1" l="1"/>
  <c r="H6" i="1"/>
  <c r="H13" i="1" s="1"/>
  <c r="H14" i="1" s="1"/>
  <c r="H7" i="1"/>
  <c r="H5" i="1"/>
</calcChain>
</file>

<file path=xl/sharedStrings.xml><?xml version="1.0" encoding="utf-8"?>
<sst xmlns="http://schemas.openxmlformats.org/spreadsheetml/2006/main" count="43023" uniqueCount="826">
  <si>
    <t>id</t>
  </si>
  <si>
    <t>Departamento</t>
  </si>
  <si>
    <t>Municipio</t>
  </si>
  <si>
    <t>población2017</t>
  </si>
  <si>
    <t>inversión total en Bs 2017</t>
  </si>
  <si>
    <t>Inversión per cápita 2017 en Bs</t>
  </si>
  <si>
    <t>Chuquisaca</t>
  </si>
  <si>
    <t>Sucre</t>
  </si>
  <si>
    <t>promedio</t>
  </si>
  <si>
    <t>Yotala</t>
  </si>
  <si>
    <t>desv. est</t>
  </si>
  <si>
    <t>Beni</t>
  </si>
  <si>
    <t>Poroma</t>
  </si>
  <si>
    <t>Azurduy</t>
  </si>
  <si>
    <t>prom-desv</t>
  </si>
  <si>
    <t>Cochabamba</t>
  </si>
  <si>
    <t>Tarvita</t>
  </si>
  <si>
    <t>prom</t>
  </si>
  <si>
    <t>Gran Chaco</t>
  </si>
  <si>
    <t>Zudáñez</t>
  </si>
  <si>
    <t>prom+desv</t>
  </si>
  <si>
    <t>La Paz</t>
  </si>
  <si>
    <t>Presto</t>
  </si>
  <si>
    <t>Oruro</t>
  </si>
  <si>
    <t>Mojocoya</t>
  </si>
  <si>
    <t>mejor valor</t>
  </si>
  <si>
    <t>Pando</t>
  </si>
  <si>
    <t>Icla</t>
  </si>
  <si>
    <t>menor valor</t>
  </si>
  <si>
    <t>Potosí</t>
  </si>
  <si>
    <t>Padilla</t>
  </si>
  <si>
    <t>Santa Cruz</t>
  </si>
  <si>
    <t>Tomina</t>
  </si>
  <si>
    <t>prom-0,5desv</t>
  </si>
  <si>
    <t>Tarija</t>
  </si>
  <si>
    <t>Sopachuy</t>
  </si>
  <si>
    <t>Villa Alcalá</t>
  </si>
  <si>
    <t>prom+0,5desv</t>
  </si>
  <si>
    <t>El Villar</t>
  </si>
  <si>
    <t>Monteagudo</t>
  </si>
  <si>
    <t>Huacareta</t>
  </si>
  <si>
    <t>id_departamento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</si>
  <si>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</si>
  <si>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</si>
  <si>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</si>
  <si>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</si>
  <si>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</si>
  <si>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</si>
  <si>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</si>
  <si>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 (Camataqui)</t>
  </si>
  <si>
    <t>Culpina</t>
  </si>
  <si>
    <t>Las Carreras</t>
  </si>
  <si>
    <t>Muyupampa (Villa Vaca Gúzman)</t>
  </si>
  <si>
    <t>Bolivia</t>
  </si>
  <si>
    <t>Huacaya</t>
  </si>
  <si>
    <t>Macharéti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</si>
  <si>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</si>
  <si>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</si>
  <si>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</si>
  <si>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</si>
  <si>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</si>
  <si>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</si>
  <si>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</si>
  <si>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</si>
  <si>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</si>
  <si>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</si>
  <si>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</si>
  <si>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</si>
  <si>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</si>
  <si>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</si>
  <si>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</si>
  <si>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</si>
  <si>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</si>
  <si>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</si>
  <si>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Puerto Acosta</t>
  </si>
  <si>
    <t>Mocomoco</t>
  </si>
  <si>
    <t>Pto.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</si>
  <si>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</si>
  <si>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</si>
  <si>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</si>
  <si>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</si>
  <si>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</si>
  <si>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</si>
  <si>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</si>
  <si>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</si>
  <si>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</si>
  <si>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</si>
  <si>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</si>
  <si>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</si>
  <si>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</si>
  <si>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</si>
  <si>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</si>
  <si>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</si>
  <si>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</si>
  <si>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Tiawanacu</t>
  </si>
  <si>
    <t>Desaguadero</t>
  </si>
  <si>
    <t>San Andres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</si>
  <si>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</si>
  <si>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</si>
  <si>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</si>
  <si>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</si>
  <si>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</si>
  <si>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</si>
  <si>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</si>
  <si>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</si>
  <si>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</si>
  <si>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</si>
  <si>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</si>
  <si>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</si>
  <si>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</si>
  <si>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</si>
  <si>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</si>
  <si>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</si>
  <si>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</si>
  <si>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</si>
  <si>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</si>
  <si>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</si>
  <si>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</si>
  <si>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</si>
  <si>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</si>
  <si>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</si>
  <si>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</si>
  <si>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</si>
  <si>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</si>
  <si>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</si>
  <si>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</si>
  <si>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</si>
  <si>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</si>
  <si>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 xml:space="preserve">Ixiamas 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</si>
  <si>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</si>
  <si>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</si>
  <si>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</si>
  <si>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</si>
  <si>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</si>
  <si>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</si>
  <si>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</si>
  <si>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</si>
  <si>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</si>
  <si>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</si>
  <si>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</si>
  <si>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</si>
  <si>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</si>
  <si>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 xml:space="preserve">Cochabamba </t>
  </si>
  <si>
    <t>Aiquile</t>
  </si>
  <si>
    <t>Pasorapa</t>
  </si>
  <si>
    <t>Omereque</t>
  </si>
  <si>
    <t>Independencia</t>
  </si>
  <si>
    <t>Morochata</t>
  </si>
  <si>
    <t>Cocapata</t>
  </si>
  <si>
    <t xml:space="preserve">Tarata </t>
  </si>
  <si>
    <t>Anzaldo</t>
  </si>
  <si>
    <t>Arbieto</t>
  </si>
  <si>
    <t>Sacabamba</t>
  </si>
  <si>
    <t>Arani</t>
  </si>
  <si>
    <t>Vacas</t>
  </si>
  <si>
    <t xml:space="preserve">Arque </t>
  </si>
  <si>
    <t>Tacopaya</t>
  </si>
  <si>
    <t>Capinota</t>
  </si>
  <si>
    <t>Santivañez</t>
  </si>
  <si>
    <t>Sicaya</t>
  </si>
  <si>
    <t>Cliza</t>
  </si>
  <si>
    <t>Toko</t>
  </si>
  <si>
    <t>Tolata</t>
  </si>
  <si>
    <t>Quillacollo</t>
  </si>
  <si>
    <t>Sipesipe</t>
  </si>
  <si>
    <t>Tiquipaya</t>
  </si>
  <si>
    <t xml:space="preserve">Vinto </t>
  </si>
  <si>
    <t>Colcapirhua</t>
  </si>
  <si>
    <t>Sacaba</t>
  </si>
  <si>
    <t>Colomi</t>
  </si>
  <si>
    <t>Villa Tunari</t>
  </si>
  <si>
    <t>Tapacarí</t>
  </si>
  <si>
    <t xml:space="preserve">Totora 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</si>
  <si>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</si>
  <si>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</si>
  <si>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</si>
  <si>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</si>
  <si>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</si>
  <si>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</si>
  <si>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</si>
  <si>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</si>
  <si>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</si>
  <si>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</si>
  <si>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</si>
  <si>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</si>
  <si>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</si>
  <si>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</t>
  </si>
  <si>
    <t>Bolivar</t>
  </si>
  <si>
    <t>Tiraque</t>
  </si>
  <si>
    <t>Shinahota</t>
  </si>
  <si>
    <t>Caracollo</t>
  </si>
  <si>
    <t>El Choro</t>
  </si>
  <si>
    <t>Pari - Paría - Soracachi</t>
  </si>
  <si>
    <t>Challapata</t>
  </si>
  <si>
    <t>Quillacas</t>
  </si>
  <si>
    <t>Corque</t>
  </si>
  <si>
    <t>Choque 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</si>
  <si>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</si>
  <si>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</si>
  <si>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</si>
  <si>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</si>
  <si>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</si>
  <si>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</si>
  <si>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</si>
  <si>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</si>
  <si>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</si>
  <si>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</si>
  <si>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</si>
  <si>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</si>
  <si>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García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</si>
  <si>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</si>
  <si>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</si>
  <si>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</si>
  <si>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</si>
  <si>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</si>
  <si>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</si>
  <si>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</si>
  <si>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</si>
  <si>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</si>
  <si>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Huari</t>
  </si>
  <si>
    <t>La Rivera</t>
  </si>
  <si>
    <t>Todos Santos</t>
  </si>
  <si>
    <t>Carangas</t>
  </si>
  <si>
    <t>Huayllamarca</t>
  </si>
  <si>
    <t>Tinguipaya</t>
  </si>
  <si>
    <t>Yocalla</t>
  </si>
  <si>
    <t>Urmiri</t>
  </si>
  <si>
    <t xml:space="preserve">Uncía </t>
  </si>
  <si>
    <t>Chayanta</t>
  </si>
  <si>
    <t>Llallagua</t>
  </si>
  <si>
    <t>Chuquiuta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</si>
  <si>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</si>
  <si>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</si>
  <si>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</si>
  <si>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</si>
  <si>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</si>
  <si>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</si>
  <si>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</si>
  <si>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</si>
  <si>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S. P. de Buena Vista</t>
  </si>
  <si>
    <t>Toro Toro</t>
  </si>
  <si>
    <t>Cotagaita</t>
  </si>
  <si>
    <t>Vitichi</t>
  </si>
  <si>
    <t>Villa de Sacaca</t>
  </si>
  <si>
    <t>Caripuyo</t>
  </si>
  <si>
    <t>Tupiza</t>
  </si>
  <si>
    <t>Atocha</t>
  </si>
  <si>
    <t>Colcha "K"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</si>
  <si>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</si>
  <si>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</si>
  <si>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</si>
  <si>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</si>
  <si>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</si>
  <si>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</si>
  <si>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</si>
  <si>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</si>
  <si>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</si>
  <si>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</si>
  <si>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</si>
  <si>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</si>
  <si>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</si>
  <si>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</si>
  <si>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</si>
  <si>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</si>
  <si>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</si>
  <si>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</si>
  <si>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</si>
  <si>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</si>
  <si>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</si>
  <si>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Villamontes</t>
  </si>
  <si>
    <t xml:space="preserve">Gran Chaco 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</si>
  <si>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</si>
  <si>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</si>
  <si>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</si>
  <si>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</si>
  <si>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</si>
  <si>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</si>
  <si>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</si>
  <si>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</si>
  <si>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</si>
  <si>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</si>
  <si>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</si>
  <si>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Velazco</t>
  </si>
  <si>
    <t>San Miguel de Velazco</t>
  </si>
  <si>
    <t>San Rafael</t>
  </si>
  <si>
    <t>Buena Vista</t>
  </si>
  <si>
    <t>San Carlos</t>
  </si>
  <si>
    <t>Yapacaní</t>
  </si>
  <si>
    <t>San Juan de Yapacaní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</si>
  <si>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</si>
  <si>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</si>
  <si>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</si>
  <si>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</si>
  <si>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</si>
  <si>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</si>
  <si>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</si>
  <si>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</si>
  <si>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</si>
  <si>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 xml:space="preserve">Cuevo </t>
  </si>
  <si>
    <t>Gutiérrez</t>
  </si>
  <si>
    <t>Camiri</t>
  </si>
  <si>
    <t>Boyuibe</t>
  </si>
  <si>
    <t>Vallegrande</t>
  </si>
  <si>
    <t xml:space="preserve">Trigal </t>
  </si>
  <si>
    <t>Moro Moro</t>
  </si>
  <si>
    <t>Postrer Valle</t>
  </si>
  <si>
    <t>Pucará</t>
  </si>
  <si>
    <t>Samaipata</t>
  </si>
  <si>
    <t>Pampa Grande</t>
  </si>
  <si>
    <t>Mairana</t>
  </si>
  <si>
    <t>Quirusillas</t>
  </si>
  <si>
    <t>Montero</t>
  </si>
  <si>
    <t>Gral. 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</si>
  <si>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</si>
  <si>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</si>
  <si>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</si>
  <si>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</si>
  <si>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</si>
  <si>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</si>
  <si>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</si>
  <si>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</si>
  <si>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</si>
  <si>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</si>
  <si>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</si>
  <si>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</si>
  <si>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</si>
  <si>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</si>
  <si>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Carmen Rivero Tórrez</t>
  </si>
  <si>
    <t>Ascensión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</si>
  <si>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</si>
  <si>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</si>
  <si>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</si>
  <si>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</si>
  <si>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</si>
  <si>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</si>
  <si>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</si>
  <si>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</si>
  <si>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</si>
  <si>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</si>
  <si>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</si>
  <si>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</si>
  <si>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</si>
  <si>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</si>
  <si>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</si>
  <si>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</si>
  <si>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</si>
  <si>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</si>
  <si>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</si>
  <si>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 xml:space="preserve">Cobija </t>
  </si>
  <si>
    <t>Porvenir</t>
  </si>
  <si>
    <t>Bolpebra</t>
  </si>
  <si>
    <t>Bella Flor</t>
  </si>
  <si>
    <t xml:space="preserve">Puerto Rico </t>
  </si>
  <si>
    <t>Filadelfia</t>
  </si>
  <si>
    <t>Puerto Gonzalez Moreno</t>
  </si>
  <si>
    <t>San Lorenzo</t>
  </si>
  <si>
    <t>Sena</t>
  </si>
  <si>
    <t xml:space="preserve">Santa Rosa </t>
  </si>
  <si>
    <t>Ingavi</t>
  </si>
  <si>
    <t>Nueva Esperanza</t>
  </si>
  <si>
    <t>Villa Nueva (Loma Alta)</t>
  </si>
  <si>
    <t>Santos Mercado</t>
  </si>
  <si>
    <t>DEPTO</t>
  </si>
  <si>
    <t>GAM</t>
  </si>
  <si>
    <t>COD</t>
  </si>
  <si>
    <t>NOMBRE GAM</t>
  </si>
  <si>
    <t>NOMRE</t>
  </si>
  <si>
    <t>TIPO GASTO</t>
  </si>
  <si>
    <t>COD GASTO</t>
  </si>
  <si>
    <t>DESCRIPCION</t>
  </si>
  <si>
    <t>MONTO</t>
  </si>
  <si>
    <t>Suma Proy Inver</t>
  </si>
  <si>
    <t>Monto Unico</t>
  </si>
  <si>
    <t>Monto de Proy.Inversión</t>
  </si>
  <si>
    <t>poblacion2024</t>
  </si>
  <si>
    <t xml:space="preserve">Inversión per cápita 2024 en Bs </t>
  </si>
  <si>
    <t>población 2024</t>
  </si>
  <si>
    <t>BENI</t>
  </si>
  <si>
    <t>Gobierno Autónomo Municipal de Trinidad</t>
  </si>
  <si>
    <t>ACTIVIDADES</t>
  </si>
  <si>
    <t>FUNCIONAMIENTO ÓRGANO EJECUTIVO</t>
  </si>
  <si>
    <t>FUNCIONAMIENTO ÓRGANO DELIBERATIVO</t>
  </si>
  <si>
    <t>PARTIDAS NO ASIGNABLES A PROGRAMAS – DEUDAS</t>
  </si>
  <si>
    <t>PROMOCIÓN Y FOMENTO A LA PRODUCCIÓN AGROPECUARIA</t>
  </si>
  <si>
    <t>Puerto Guayaramerín</t>
  </si>
  <si>
    <t>SANEAMIENTO BÁSICO</t>
  </si>
  <si>
    <t>DESARROLLO Y PRESERVACIÓN DEL MEDIO AMBIENTE</t>
  </si>
  <si>
    <t>Puerto Rurrenabaque</t>
  </si>
  <si>
    <t>ASEO URBANO, MANEJO Y TRATAMIENTO DE RESIDUOS SÓLIDOS</t>
  </si>
  <si>
    <t>SERVICIO DE ALUMBRADO PÚBLICO</t>
  </si>
  <si>
    <t>INFRAESTRUCTURA URBANA Y RURAL</t>
  </si>
  <si>
    <t>Santa Ana</t>
  </si>
  <si>
    <t>SERVICIO DE CATASTRO URBANO Y RURAL</t>
  </si>
  <si>
    <t>GESTIÓN DE SALUD</t>
  </si>
  <si>
    <t>GESTIÓN DE EDUCACIÓN</t>
  </si>
  <si>
    <t>DESARROLLO Y PROMOCIÓN DEL DEPORTE</t>
  </si>
  <si>
    <t>PROMOCIÓN Y CONSERVACIÓN DE CULTURA Y PATRIMONIO</t>
  </si>
  <si>
    <t>DESARROLLO Y FOMENTO DEL TURISMO</t>
  </si>
  <si>
    <t>Puerto Síles</t>
  </si>
  <si>
    <t>PROMOCIÓN Y POLÍTICAS PARA GRUPOS VULNERABLES Y DE LA MUJER</t>
  </si>
  <si>
    <t>DEFENSA Y PROTECCIÓN DE LA NIÑEZ Y ADOLESCENCIA</t>
  </si>
  <si>
    <t>VIALIDAD Y TRANSPORTE PÚBLICO</t>
  </si>
  <si>
    <t>DEFENSA DEL CONSUMIDOR</t>
  </si>
  <si>
    <t>GESTIÓN DE RIESGOS</t>
  </si>
  <si>
    <t>SERVICIOS DE SEGURIDAD CIUDADANA</t>
  </si>
  <si>
    <t>FORTALECIMIENTO INSTITUCIONAL</t>
  </si>
  <si>
    <t>FOMENTO AL DESARROLLO ECONOMICO LOCAL Y PROMOCION DEL EMPLEO</t>
  </si>
  <si>
    <t>PROYECT. INVERSION</t>
  </si>
  <si>
    <t>Gobierno Autónomo Municipal de San Javier</t>
  </si>
  <si>
    <t>PARTIDAS NO ASIGNABLES A PROGRAMAS – ACTIVOS FINANCIEROS</t>
  </si>
  <si>
    <t>FUENTES DE ENERGÍA Y APOYO A LA ELECTRIFICACIÓN</t>
  </si>
  <si>
    <t>GESTIÓN DE CAMINOS VECINALES</t>
  </si>
  <si>
    <t>3301 Gobierno Autónomo Indígena Originario Campesino del Territorio de Raqaypampa</t>
  </si>
  <si>
    <t>Gobierno Autónomo Municipal de Riberalta</t>
  </si>
  <si>
    <t>Sipe Sipe</t>
  </si>
  <si>
    <t>Vinto</t>
  </si>
  <si>
    <t>Gobierno Autónomo Municipal Villa Gualberto Villarroel</t>
  </si>
  <si>
    <t>SERVICIO DE INHUMACIÓN, EXHUMACIÓN, CREMACIÓN Y TRASLADO DE RESTOS</t>
  </si>
  <si>
    <t>Gobierno Autónomo Municipal de Puerto Guayaramerín</t>
  </si>
  <si>
    <t>Tapacari</t>
  </si>
  <si>
    <t>Totora</t>
  </si>
  <si>
    <t>Arque</t>
  </si>
  <si>
    <t>Entre Rios</t>
  </si>
  <si>
    <t>Gobierno Autónomo Municipal de Reyes</t>
  </si>
  <si>
    <t>Gobierno Autónomo Municipal Ecológico Productivo de Achocalla</t>
  </si>
  <si>
    <t>Gobierno Autónomo Municipal de Puerto Rurrenabaque</t>
  </si>
  <si>
    <t>SERVICIO DE FAENADO DE GANADO</t>
  </si>
  <si>
    <t>RECURSOS HÍDRICOS</t>
  </si>
  <si>
    <t>Sipe sipe</t>
  </si>
  <si>
    <t>Gobierno Autónomo Municipal de San Borja</t>
  </si>
  <si>
    <t>Gobierno Autónomo Municipal de Santa Rosa</t>
  </si>
  <si>
    <t>3401 Gobierno Autónomo Indígena Originario Campesino de la Nación Originaria Uru Chipaya</t>
  </si>
  <si>
    <t>3402 Gobierno Autónomo Indígena Originario Campesino de Salinas</t>
  </si>
  <si>
    <t>Gobierno Autónomo Municipal de Santa Ana</t>
  </si>
  <si>
    <t>Poopó (Villa Poopó)</t>
  </si>
  <si>
    <t>Santiago de Huari</t>
  </si>
  <si>
    <t>Choquecota</t>
  </si>
  <si>
    <t>Uncía</t>
  </si>
  <si>
    <t>Gobierno Autónomo Municipal de San Ignacio</t>
  </si>
  <si>
    <t>Huayllamarca (Santiago de Huayllamarca)</t>
  </si>
  <si>
    <t>Cobija</t>
  </si>
  <si>
    <t>Puerto Rico</t>
  </si>
  <si>
    <t>Puerto Gonzalo Moreno</t>
  </si>
  <si>
    <t>San Pablo de Lípez</t>
  </si>
  <si>
    <t>Santa Rosa del Abuná</t>
  </si>
  <si>
    <t>Ingavi (Humaita)</t>
  </si>
  <si>
    <t>3501 Gobierno Autónomo Indígena Originario Campesino de la Autonomía Originaria del Jatún Ayllu Yura</t>
  </si>
  <si>
    <t>Gobierno Autónomo Municipal de Loreto</t>
  </si>
  <si>
    <t>Chaqui</t>
  </si>
  <si>
    <t>San Pedro de Buena Vista</t>
  </si>
  <si>
    <t>Gobierno Autónomo Municipal de San Andrés</t>
  </si>
  <si>
    <t>Colcha"K" (Villa Martín)</t>
  </si>
  <si>
    <t>Sacaca (Villa de Sacaca)</t>
  </si>
  <si>
    <t>Puna (Villa Talavera)</t>
  </si>
  <si>
    <t>Chuquihuta Ayllu Jucumani</t>
  </si>
  <si>
    <t>Gobierno Autónomo Municipal de San Joaquín</t>
  </si>
  <si>
    <t>Gutierrez</t>
  </si>
  <si>
    <t>3701 Gobierno Autónomo Indígena Originario Campesino de Charagua Iyambae</t>
  </si>
  <si>
    <t>3702 Gobierno Autónomo Indígena Guaraní Kereimba Iyaambae</t>
  </si>
  <si>
    <t>Cuevo</t>
  </si>
  <si>
    <t>Santa Cruz de La Sierra</t>
  </si>
  <si>
    <t>Trigal</t>
  </si>
  <si>
    <t>San Ignacio (San Ignacio de Velasco)</t>
  </si>
  <si>
    <t>San Miguel (San Miguel de Velasco)</t>
  </si>
  <si>
    <t>San José</t>
  </si>
  <si>
    <t>Gobierno Autónomo Municipal de San Ramón</t>
  </si>
  <si>
    <t>Pucara</t>
  </si>
  <si>
    <t>General Agustín Saavedra</t>
  </si>
  <si>
    <t>Ascención de Guarayos</t>
  </si>
  <si>
    <t>ASEO URBANO, MANEJO Y TRATAMIENTO DE RESIDUOS SÓLIDOS - LIMPIEZA URBANA</t>
  </si>
  <si>
    <t>Urubicha</t>
  </si>
  <si>
    <t>Gobierno Autónomo Municipal de Puerto Síles</t>
  </si>
  <si>
    <t>San Antonio de Lomerio</t>
  </si>
  <si>
    <t>El Carmen Rivero Tórrez</t>
  </si>
  <si>
    <t>San Juan</t>
  </si>
  <si>
    <t>Fernández Alonso</t>
  </si>
  <si>
    <t>Colpa Bélgica</t>
  </si>
  <si>
    <t>Uriondo (Concepción)</t>
  </si>
  <si>
    <t>Yunchara</t>
  </si>
  <si>
    <t>Gobierno Autónomo Municipal de Magdalena</t>
  </si>
  <si>
    <t>Gobierno Autónomo Municipal de Baures</t>
  </si>
  <si>
    <t>Gobierno Autónomo Municipal de Huacaraje</t>
  </si>
  <si>
    <t>Gobierno Autónomo Municipal de Exaltación</t>
  </si>
  <si>
    <t>CHUQUISACA</t>
  </si>
  <si>
    <t>Gobierno Autónomo Municipal de Sucre</t>
  </si>
  <si>
    <t>CONSTRUCCIÓN Y MANTENIMIENTO DE RIEGO Y/O MICRORIEGO</t>
  </si>
  <si>
    <t>Gobierno Autónomo Municipal de Yotala</t>
  </si>
  <si>
    <t>Gobierno Autónomo Municipal de Poroma</t>
  </si>
  <si>
    <t>Gobierno Autónomo Municipal de Villa Azurduy</t>
  </si>
  <si>
    <t>Gobierno Autónomo Municipal de Tarvita (Villa Orías)</t>
  </si>
  <si>
    <t>Gobierno Autónomo Municipal de Villa Zudañez (Tacopaya)</t>
  </si>
  <si>
    <t>Gobierno Autónomo Municipal de Presto</t>
  </si>
  <si>
    <t>Gobierno Autónomo Municipal de Villa Mojocoya</t>
  </si>
  <si>
    <t>Gobierno Autónomo Municipal de Icla</t>
  </si>
  <si>
    <t>Gobierno Autónomo Municipal de Padilla</t>
  </si>
  <si>
    <t>PARTIDAS NO ASIGNABLES A PROGRAMAS – TRANSFERENCIAS</t>
  </si>
  <si>
    <t>Gobierno Autónomo Municipal de Tomina</t>
  </si>
  <si>
    <t>Gobierno Autónomo Municipal de Sopachuy</t>
  </si>
  <si>
    <t>Gobierno Autónomo Municipal de Villa Alcalá</t>
  </si>
  <si>
    <t>Gobierno Autónomo Municipal de El Villar</t>
  </si>
  <si>
    <t>Gobierno Autónomo Municipal de Monteagudo</t>
  </si>
  <si>
    <t>Gobierno Autónomo Municipal de San Pablo de Huacareta</t>
  </si>
  <si>
    <t>Gobierno Autónomo Municipal de Tarabuco</t>
  </si>
  <si>
    <t>Gobierno Autónomo Municipal de Yamparáez</t>
  </si>
  <si>
    <t>Gobierno Autónomo Municipal de Camargo</t>
  </si>
  <si>
    <t>Gobierno Autónomo Municipal de San Lucas</t>
  </si>
  <si>
    <t>OTROS PROGRAMAS ESPECÍFICOS</t>
  </si>
  <si>
    <t>Gobierno Autónomo Municipal de Incahuasi</t>
  </si>
  <si>
    <t>Gobierno Autónomo Municipal de Villa Serrano</t>
  </si>
  <si>
    <t>Gobierno Autónomo Municipal de Camataqui (Villa Abecia)</t>
  </si>
  <si>
    <t>Gobierno Autónomo Municipal de Culpina</t>
  </si>
  <si>
    <t>Gobierno Autónomo Municipal de Las Carreras</t>
  </si>
  <si>
    <t>Gobierno Autónomo Municipal de Villa Vaca Guzmán</t>
  </si>
  <si>
    <t>Gobierno Autónomo Municipal de Villa de Huacaya</t>
  </si>
  <si>
    <t>Gobierno Autónomo Municipal de Machareti</t>
  </si>
  <si>
    <t>Gobierno Autónomo Municipal de Villa Charcas</t>
  </si>
  <si>
    <t>COCHABAMBA</t>
  </si>
  <si>
    <t>GAIOC</t>
  </si>
  <si>
    <t>ADMINISTRACIÓN CENTRAL</t>
  </si>
  <si>
    <t>Gobierno Autónomo Municipal de Cochabamba</t>
  </si>
  <si>
    <t>Gobierno Autónomo Municipal de Quillacollo</t>
  </si>
  <si>
    <t>Gobierno Autónomo Municipal de Sipe Sipe</t>
  </si>
  <si>
    <t>Gobierno Autónomo Municipal de Tiquipaya</t>
  </si>
  <si>
    <t>Gobierno Autónomo Municipal de Vinto</t>
  </si>
  <si>
    <t>Gobierno Autónomo Municipal de Colcapirhua</t>
  </si>
  <si>
    <t>Gobierno Autónomo Municipal de Aiquile</t>
  </si>
  <si>
    <t>Gobierno Autónomo Municipal de Pasorapa</t>
  </si>
  <si>
    <t>Gobierno Autónomo Municipal de Omereque</t>
  </si>
  <si>
    <t>Gobierno Autónomo Municipal de Independencia</t>
  </si>
  <si>
    <t>Gobierno Autónomo Municipal de Morochata</t>
  </si>
  <si>
    <t>Gobierno Autónomo Municipal de Sacaba</t>
  </si>
  <si>
    <t>Gobierno Autónomo Municipal de Colomi</t>
  </si>
  <si>
    <t>Gobierno Autónomo Municipal de Villa Tunari</t>
  </si>
  <si>
    <t>Gobierno Autónomo Municipal de Punata</t>
  </si>
  <si>
    <t>Gobierno Autónomo Municipal de Villa Rivero</t>
  </si>
  <si>
    <t>Gobierno Autónomo Municipal de San Benito (Villa José Quintín Mendoza)</t>
  </si>
  <si>
    <t>Gobierno Autónomo Municipal de Tacachi</t>
  </si>
  <si>
    <t>Gobierno Autónomo Municipal de Tarata</t>
  </si>
  <si>
    <t>Gobierno Autónomo Municipal de Anzaldo</t>
  </si>
  <si>
    <t>Gobierno Autónomo Municipal de Arbieto</t>
  </si>
  <si>
    <t>Gobierno Autónomo Municipal de Sacabamba</t>
  </si>
  <si>
    <t>Gobierno Autónomo Municipal de Cliza</t>
  </si>
  <si>
    <t>Gobierno Autónomo Municipal de Toco</t>
  </si>
  <si>
    <t>Gobierno Autónomo Municipal de Tolata</t>
  </si>
  <si>
    <t>Gobierno Autónomo Municipal de Capinota</t>
  </si>
  <si>
    <t>Gobierno Autónomo Municipal de Santivañez</t>
  </si>
  <si>
    <t>Gobierno Autónomo Municipal de Sicaya</t>
  </si>
  <si>
    <t>Gobierno Autónomo Municipal de Tapacari</t>
  </si>
  <si>
    <t>Gobierno Autónomo Municipal de Totora</t>
  </si>
  <si>
    <t>Gobierno Autónomo Municipal de Pojo</t>
  </si>
  <si>
    <t>Gobierno Autónomo Municipal de Pocona</t>
  </si>
  <si>
    <t>Gobierno Autónomo Municipal de Chimoré</t>
  </si>
  <si>
    <t>Gobierno Autónomo Municipal de Puerto Villarroel</t>
  </si>
  <si>
    <t>Gobierno Autónomo Municipal de Arani</t>
  </si>
  <si>
    <t>Gobierno Autónomo Municipal de Vacas</t>
  </si>
  <si>
    <t>Gobierno Autónomo Municipal de Arque</t>
  </si>
  <si>
    <t>Gobierno Autónomo Municipal de Tacopaya</t>
  </si>
  <si>
    <t>Gobierno Autónomo Municipal de Bolivar</t>
  </si>
  <si>
    <t>Gobierno Autónomo Municipal de Tiraque</t>
  </si>
  <si>
    <t>Gobierno Autónomo Municipal de Mizque</t>
  </si>
  <si>
    <t>Gobierno Autónomo Municipal de Vila Vila</t>
  </si>
  <si>
    <t>Gobierno Autónomo Municipal de Alalay</t>
  </si>
  <si>
    <t>Gobierno Autónomo Municipal de Entre Rios</t>
  </si>
  <si>
    <t>Gobierno Autónomo Municipal de Cocapata</t>
  </si>
  <si>
    <t>Gobierno Autónomo Municipal de Shinahota</t>
  </si>
  <si>
    <t>LA PAZ</t>
  </si>
  <si>
    <t>Gobierno Autónomo Municipal de La Paz</t>
  </si>
  <si>
    <t>Gobierno Autónomo Municipal de Palca</t>
  </si>
  <si>
    <t>Gobierno Autónomo Municipal de Mecapaca</t>
  </si>
  <si>
    <t>Gobierno Autónomo Municipal de El Alto de La Paz</t>
  </si>
  <si>
    <t>Gobierno Autónomo Municipal de Viacha</t>
  </si>
  <si>
    <t>Gobierno Autónomo Municipal de Guaqui</t>
  </si>
  <si>
    <t>Gobierno Autónomo Municipal de Tiahuanacu</t>
  </si>
  <si>
    <t>Gobierno Autónomo Municipal de Desaguadero</t>
  </si>
  <si>
    <t>Gobierno Autónomo Municipal de Caranavi</t>
  </si>
  <si>
    <t>Gobierno Autónomo Municipal de Sica Sica (Villa Aroma)</t>
  </si>
  <si>
    <t>Gobierno Autónomo Municipal de Umala</t>
  </si>
  <si>
    <t>Gobierno Autónomo Municipal de Ayo Ayo</t>
  </si>
  <si>
    <t>Gobierno Autónomo Municipal de Calamarca</t>
  </si>
  <si>
    <t>Gobierno Autónomo Municipal de Patacamaya</t>
  </si>
  <si>
    <t>Gobierno Autónomo Municipal de Colquencha</t>
  </si>
  <si>
    <t>Gobierno Autónomo Municipal de Collana</t>
  </si>
  <si>
    <t>Gobierno Autónomo Municipal de Inquisivi</t>
  </si>
  <si>
    <t>Gobierno Autónomo Municipal de Quime</t>
  </si>
  <si>
    <t>Gobierno Autónomo Municipal de Cajuata</t>
  </si>
  <si>
    <t>Gobierno Autónomo Municipal de Colquiri</t>
  </si>
  <si>
    <t>Gobierno Autónomo Municipal de Ichoca</t>
  </si>
  <si>
    <t>Gobierno Autónomo Municipal de Villa Libertad Licoma</t>
  </si>
  <si>
    <t>Gobierno Autónomo Municipal de Achacachi</t>
  </si>
  <si>
    <t>Gobierno Autónomo Municipal de Ancoraimes</t>
  </si>
  <si>
    <t>Gobierno Autónomo Municipal de Sorata</t>
  </si>
  <si>
    <t>Gobierno Autónomo Municipal de Guanay</t>
  </si>
  <si>
    <t>Gobierno Autónomo Municipal de Tacacoma</t>
  </si>
  <si>
    <t>Gobierno Autónomo Municipal de Tipuani</t>
  </si>
  <si>
    <t>Gobierno Autónomo Municipal de Quiabaya</t>
  </si>
  <si>
    <t>Gobierno Autónomo Municipal de Combaya</t>
  </si>
  <si>
    <t>Gobierno Autónomo Municipal de Copacabana</t>
  </si>
  <si>
    <t>Gobierno Autónomo Municipal de San Pedro de Tiquina</t>
  </si>
  <si>
    <t>Gobierno Autónomo Municipal de Tito Yupanqui</t>
  </si>
  <si>
    <t>Gobierno Autónomo Municipal de Chuma</t>
  </si>
  <si>
    <t>Gobierno Autónomo Municipal de Ayata</t>
  </si>
  <si>
    <t>Gobierno Autónomo Municipal de Aucapata</t>
  </si>
  <si>
    <t>Gobierno Autónomo Municipal de Corocoro</t>
  </si>
  <si>
    <t>Gobierno Autónomo Municipal de Caquiaviri</t>
  </si>
  <si>
    <t>Gobierno Autónomo Municipal de Calacoto</t>
  </si>
  <si>
    <t>Gobierno Autónomo Municipal de Comanche</t>
  </si>
  <si>
    <t>Gobierno Autónomo Municipal de Charaña</t>
  </si>
  <si>
    <t>Gobierno Autónomo Municipal de Waldo Ballivián</t>
  </si>
  <si>
    <t>Gobierno Autónomo Municipal de Nazacara de Pacajes</t>
  </si>
  <si>
    <t>Gobierno Autónomo Municipal de Santiago de Callapa</t>
  </si>
  <si>
    <t>Gobierno Autónomo Municipal de Puerto Acosta</t>
  </si>
  <si>
    <t>Gobierno Autónomo Municipal de Mocomoco</t>
  </si>
  <si>
    <t>Gobierno Autónomo Municipal de Carabuco</t>
  </si>
  <si>
    <t>Gobierno Autónomo Municipal de Apolo</t>
  </si>
  <si>
    <t>Gobierno Autónomo Municipal de Pelechuco</t>
  </si>
  <si>
    <t>Gobierno Autónomo Municipal de Luribay</t>
  </si>
  <si>
    <t>Gobierno Autónomo Municipal de Sapahaqui</t>
  </si>
  <si>
    <t>Gobierno Autónomo Municipal de Yaco</t>
  </si>
  <si>
    <t>Gobierno Autónomo Municipal de Malla</t>
  </si>
  <si>
    <t>Gobierno Autónomo Municipal de Cairoma</t>
  </si>
  <si>
    <t>Gobierno Autónomo Municipal de Chulumani (Villa de la Libertad)</t>
  </si>
  <si>
    <t>Gobierno Autónomo Municipal de Irupana (Villa de Lanza)</t>
  </si>
  <si>
    <t>Gobierno Autónomo Municipal de Yanacachi</t>
  </si>
  <si>
    <t>Gobierno Autónomo Municipal de Palos Blancos</t>
  </si>
  <si>
    <t>Gobierno Autónomo Municipal de La Asunta</t>
  </si>
  <si>
    <t>Gobierno Autónomo Municipal de Pucarani</t>
  </si>
  <si>
    <t>Gobierno Autónomo Municipal de Laja</t>
  </si>
  <si>
    <t>Gobierno Autónomo Municipal de Batallas</t>
  </si>
  <si>
    <t>Gobierno Autónomo Municipal de Puerto Pérez</t>
  </si>
  <si>
    <t>Gobierno Autónomo Municipal de Coroico</t>
  </si>
  <si>
    <t>Gobierno Autónomo Municipal de Coripata</t>
  </si>
  <si>
    <t>Gobierno Autónomo Municipal de Ixiamas</t>
  </si>
  <si>
    <t>Gobierno Autónomo Municipal de San Buenaventura</t>
  </si>
  <si>
    <t>Gobierno Autónomo Municipal de General Juan José Pérez (Charazani)</t>
  </si>
  <si>
    <t>Gobierno Autónomo Municipal de Curva</t>
  </si>
  <si>
    <t>Gobierno Autónomo Municipal de San Pedro de Curahuara</t>
  </si>
  <si>
    <t>Gobierno Autónomo Municipal de Papel Pampa</t>
  </si>
  <si>
    <t>Gobierno Autónomo Municipal de Chacarilla</t>
  </si>
  <si>
    <t>Gobierno Autónomo Municipal de Santiago de Machaca</t>
  </si>
  <si>
    <t>Gobierno Autónomo Municipal de Catacora</t>
  </si>
  <si>
    <t>Gobierno Autónomo Municipal de Mapiri</t>
  </si>
  <si>
    <t>Gobierno Autónomo Municipal de Teoponte</t>
  </si>
  <si>
    <t>Gobierno Autónomo Municipal de San Andrés de Machaca</t>
  </si>
  <si>
    <t>Gobierno Autónomo Municipal de Jesús de Machaca</t>
  </si>
  <si>
    <t>Gobierno Autónomo Municipal de Taraco</t>
  </si>
  <si>
    <t>Gobierno Autónomo Municipal de Huarina</t>
  </si>
  <si>
    <t>Gobierno Autónomo Municipal de Santiago de Huata</t>
  </si>
  <si>
    <t>Gobierno Autónomo Municipal de Escoma</t>
  </si>
  <si>
    <t>Gobierno Autónomo Municipal de Humanata</t>
  </si>
  <si>
    <t>Gobierno Autónomo Municipal de Alto Beni</t>
  </si>
  <si>
    <t>Gobierno Autónomo Municipal de Huatajata</t>
  </si>
  <si>
    <t>Gobierno Autónomo Municipal de Chua Cocani</t>
  </si>
  <si>
    <t>ORURO</t>
  </si>
  <si>
    <t>Gobierno Autónomo Municipal de Oruro</t>
  </si>
  <si>
    <t>Gobierno Autónomo Municipal de Caracollo</t>
  </si>
  <si>
    <t>Gobierno Autónomo Municipal de El Choro</t>
  </si>
  <si>
    <t>Gobierno Autónomo Municipal de Challapata</t>
  </si>
  <si>
    <t>Gobierno Autónomo Municipal de Santuario de Quillacas</t>
  </si>
  <si>
    <t>Gobierno Autónomo Municipal de Huanuni</t>
  </si>
  <si>
    <t>Gobierno Autónomo Municipal de Machacamarca</t>
  </si>
  <si>
    <t>Gobierno Autónomo Municipal de Poopó (Villa Poopó)</t>
  </si>
  <si>
    <t>Gobierno Autónomo Municipal de Pazña</t>
  </si>
  <si>
    <t>Gobierno Autónomo Municipal de Antequera</t>
  </si>
  <si>
    <t>Gobierno Autónomo Municipal de Eucaliptus</t>
  </si>
  <si>
    <t>Gobierno Autónomo Municipal de Santiago de Huari</t>
  </si>
  <si>
    <t>Gobierno Autónomo Municipal de Corque</t>
  </si>
  <si>
    <t>Gobierno Autónomo Municipal de Choquecota</t>
  </si>
  <si>
    <t>Gobierno Autónomo Municipal de Curahuara de Carangas</t>
  </si>
  <si>
    <t>Gobierno Autónomo Municipal de Turco</t>
  </si>
  <si>
    <t>Gobierno Autónomo Municipal de Huachacalla</t>
  </si>
  <si>
    <t>Gobierno Autónomo Municipal de Escara</t>
  </si>
  <si>
    <t>Gobierno Autónomo Municipal de Cruz de Machacamarca</t>
  </si>
  <si>
    <t>Gobierno Autónomo Municipal de Yunguyo de Litoral</t>
  </si>
  <si>
    <t>Gobierno Autónomo Municipal de Esmeralda</t>
  </si>
  <si>
    <t>Gobierno Autónomo Municipal de Toledo</t>
  </si>
  <si>
    <t>Gobierno Autónomo Municipal de Andamarca (Santiago de Andamarca)</t>
  </si>
  <si>
    <t>Gobierno Autónomo Municipal de Belén de Andamarca</t>
  </si>
  <si>
    <t>Gobierno Autónomo Municipal de Pampa Aullagas</t>
  </si>
  <si>
    <t>Gobierno Autónomo Municipal de La Rivera</t>
  </si>
  <si>
    <t>Gobierno Autónomo Municipal de Todos Santos</t>
  </si>
  <si>
    <t>Gobierno Autónomo Municipal de Carangas</t>
  </si>
  <si>
    <t>Gobierno Autónomo Municipal de Sabaya</t>
  </si>
  <si>
    <t>Gobierno Autónomo Municipal de Coipasa</t>
  </si>
  <si>
    <t>Gobierno Autónomo Municipal de Huayllamarca (Santiago de Huayllamarca)</t>
  </si>
  <si>
    <t>Gobierno Autónomo Municipal de Soracachi</t>
  </si>
  <si>
    <t>PANDO</t>
  </si>
  <si>
    <t>Gobierno Autónomo Municipal de Cobija</t>
  </si>
  <si>
    <t>Gobierno Autónomo Municipal de Porvenir</t>
  </si>
  <si>
    <t>Gobierno Autónomo Municipal de Bolpebra</t>
  </si>
  <si>
    <t>Gobierno Autónomo Municipal de Bella Flor</t>
  </si>
  <si>
    <t>Gobierno Autónomo Municipal de Puerto Rico</t>
  </si>
  <si>
    <t>Gobierno Autónomo Municipal de San Pedro</t>
  </si>
  <si>
    <t>Gobierno Autónomo Municipal de Filadelfia</t>
  </si>
  <si>
    <t>Gobierno Autónomo Municipal de Puerto Gonzalo Moreno</t>
  </si>
  <si>
    <t>Gobierno Autónomo Municipal de San Lorenzo</t>
  </si>
  <si>
    <t>Gobierno Autónomo Municipal de Sena</t>
  </si>
  <si>
    <t>Gobierno Autónomo Municipal de Santa Rosa del Abuná</t>
  </si>
  <si>
    <t>Gobierno Autónomo Municipal de Ingavi (Humaita)</t>
  </si>
  <si>
    <t>Gobierno Autónomo Municipal de Nueva Esperanza</t>
  </si>
  <si>
    <t>Gobierno Autónomo Municipal de Villa Nueva (Loma Alta)</t>
  </si>
  <si>
    <t>Gobierno Autónomo Municipal de Santos Mercado</t>
  </si>
  <si>
    <t>POTOSI</t>
  </si>
  <si>
    <t>Gobierno Autónomo Municipal de Potosí</t>
  </si>
  <si>
    <t>Gobierno Autónomo Municipal de Tinguipaya</t>
  </si>
  <si>
    <t>Gobierno Autónomo Municipal de Yocalla</t>
  </si>
  <si>
    <t>Gobierno Autónomo Municipal de Urmiri</t>
  </si>
  <si>
    <t>Gobierno Autónomo Municipal de Uncía</t>
  </si>
  <si>
    <t>Gobierno Autónomo Municipal de Chayanta</t>
  </si>
  <si>
    <t>Gobierno Autónomo Municipal de Llallagua</t>
  </si>
  <si>
    <t>Gobierno Autónomo Municipal de Betanzos</t>
  </si>
  <si>
    <t>Gobierno Autónomo Municipal de Chaqui</t>
  </si>
  <si>
    <t>Gobierno Autónomo Municipal de Tacobamba</t>
  </si>
  <si>
    <t>Gobierno Autónomo Municipal de Colquechaca</t>
  </si>
  <si>
    <t>Gobierno Autónomo Municipal de Ravelo</t>
  </si>
  <si>
    <t>Gobierno Autónomo Municipal de Pocoata</t>
  </si>
  <si>
    <t>Gobierno Autónomo Municipal de Ocurí</t>
  </si>
  <si>
    <t>Gobierno Autónomo Municipal de San Pedro de Buena Vista</t>
  </si>
  <si>
    <t>Gobierno Autónomo Municipal de Toro Toro</t>
  </si>
  <si>
    <t>Gobierno Autónomo Municipal de Cotagaita</t>
  </si>
  <si>
    <t>Gobierno Autónomo Municipal de Vitichi</t>
  </si>
  <si>
    <t>Gobierno Autónomo Municipal de Tupiza</t>
  </si>
  <si>
    <t>Gobierno Autónomo Municipal de Atocha</t>
  </si>
  <si>
    <t>Gobierno Autónomo Municipal de Colcha"K" (Villa Martín)</t>
  </si>
  <si>
    <t>Gobierno Autónomo Municipal de San Pedro de Quemes</t>
  </si>
  <si>
    <t>Gobierno Autónomo Municipal de San Pablo de Lípez</t>
  </si>
  <si>
    <t>Gobierno Autónomo Municipal de Mojinete</t>
  </si>
  <si>
    <t>Gobierno Autónomo Municipal de San Antonio de Esmoruco</t>
  </si>
  <si>
    <t>Gobierno Autónomo Municipal de Sacaca (Villa de Sacaca)</t>
  </si>
  <si>
    <t>Gobierno Autónomo Municipal de Caripuyo</t>
  </si>
  <si>
    <t>Gobierno Autónomo Municipal de Puna (Villa Talavera)</t>
  </si>
  <si>
    <t>Gobierno Autónomo Municipal de Caiza "D"</t>
  </si>
  <si>
    <t>Gobierno Autónomo Municipal de Uyuni</t>
  </si>
  <si>
    <t>Gobierno Autónomo Municipal de Tomave</t>
  </si>
  <si>
    <t>Gobierno Autónomo Municipal de Porco</t>
  </si>
  <si>
    <t>Gobierno Autónomo Municipal de Arampampa</t>
  </si>
  <si>
    <t>Gobierno Autónomo Municipal de Acasio</t>
  </si>
  <si>
    <t>Gobierno Autónomo Municipal de Llica</t>
  </si>
  <si>
    <t>Gobierno Autónomo Municipal de Tahua</t>
  </si>
  <si>
    <t>Gobierno Autónomo Municipal de Villazón</t>
  </si>
  <si>
    <t>Gobierno Autónomo Municipal de San Agustín</t>
  </si>
  <si>
    <t>Gobierno Autónomo Municipal de Ckochas</t>
  </si>
  <si>
    <t>Gobierno Autónomo Municipal de Chuquihuta Ayllu Jucumani</t>
  </si>
  <si>
    <t>Gobierno Autónomo Municipal de San Pedro de Macha</t>
  </si>
  <si>
    <t>SANTA CRUZ</t>
  </si>
  <si>
    <t>Gobierno Autónomo Municipal de Santa Cruz de La Sierra</t>
  </si>
  <si>
    <t>Gobierno Autónomo Municipal de Cotoca</t>
  </si>
  <si>
    <t>Gobierno Autónomo Municipal de Porongo (Ayacucho)</t>
  </si>
  <si>
    <t>Gobierno Autónomo Municipal de La Guardia</t>
  </si>
  <si>
    <t>Gobierno Autónomo Municipal de El Torno</t>
  </si>
  <si>
    <t>Gobierno Autónomo Municipal de Warnes</t>
  </si>
  <si>
    <t>Gobierno Autónomo Municipal de San Ignacio (San Ignacio de Velasco)</t>
  </si>
  <si>
    <t>Gobierno Autónomo Municipal de San Miguel (San Miguel de Velasco)</t>
  </si>
  <si>
    <t>Gobierno Autónomo Municipal de San Rafael</t>
  </si>
  <si>
    <t>Gobierno Autónomo Municipal de Buena Vista</t>
  </si>
  <si>
    <t>Gobierno Autónomo Municipal de San Carlos</t>
  </si>
  <si>
    <t>Gobierno Autónomo Municipal de Yapacaní</t>
  </si>
  <si>
    <t>ASEO URBANO, MANEJO Y TRATAMIENTO DE RESIDUOS SÓLIDOS -</t>
  </si>
  <si>
    <t>Gobierno Autónomo Municipal de San José</t>
  </si>
  <si>
    <t>Gobierno Autónomo Municipal de Pailón</t>
  </si>
  <si>
    <t>Gobierno Autónomo Municipal de Roboré</t>
  </si>
  <si>
    <t>Gobierno Autónomo Municipal de Portachuelo</t>
  </si>
  <si>
    <t>Gobierno Autónomo Municipal de Santa Rosa del Sara</t>
  </si>
  <si>
    <t>Gobierno Autónomo Municipal de Lagunillas</t>
  </si>
  <si>
    <t>Gobierno Autónomo Municipal de Cabezas</t>
  </si>
  <si>
    <t>Gobierno Autónomo Municipal de Cuevo</t>
  </si>
  <si>
    <t>Gobierno Autónomo Municipal de Camiri</t>
  </si>
  <si>
    <t>Gobierno Autónomo Municipal de Boyuibe</t>
  </si>
  <si>
    <t>Gobierno Autónomo Municipal de Vallegrande</t>
  </si>
  <si>
    <t>Gobierno Autónomo Municipal de Trigal</t>
  </si>
  <si>
    <t>Gobierno Autónomo Municipal de Moro Moro</t>
  </si>
  <si>
    <t>Gobierno Autónomo Municipal de Postrer Valle</t>
  </si>
  <si>
    <t>Gobierno Autónomo Municipal de Pucara</t>
  </si>
  <si>
    <t>Gobierno Autónomo Municipal de Samaipata</t>
  </si>
  <si>
    <t>Gobierno Autónomo Municipal de Pampa Grande</t>
  </si>
  <si>
    <t>Gobierno Autónomo Municipal de Mairana</t>
  </si>
  <si>
    <t>Gobierno Autónomo Municipal de Quirusillas</t>
  </si>
  <si>
    <t>Gobierno Autónomo Municipal de Montero</t>
  </si>
  <si>
    <t>Gobierno Autónomo Municipal de General Agustín Saavedra</t>
  </si>
  <si>
    <t>Gobierno Autónomo Municipal de Mineros</t>
  </si>
  <si>
    <t>Gobierno Autónomo Municipal de Concepción</t>
  </si>
  <si>
    <t>Gobierno Autónomo Municipal de San Julián</t>
  </si>
  <si>
    <t>Gobierno Autónomo Municipal de San Matías</t>
  </si>
  <si>
    <t>Gobierno Autónomo Municipal de Comarapa</t>
  </si>
  <si>
    <t>Gobierno Autónomo Municipal de Saipina</t>
  </si>
  <si>
    <t>Gobierno Autónomo Municipal de Puerto Suárez</t>
  </si>
  <si>
    <t>Gobierno Autónomo Municipal de Puerto Quijarro</t>
  </si>
  <si>
    <t>Gobierno Autónomo Municipal de Ascención de Guarayos</t>
  </si>
  <si>
    <t>Gobierno Autónomo Municipal de Urubicha</t>
  </si>
  <si>
    <t>Gobierno Autónomo Municipal de El Puente</t>
  </si>
  <si>
    <t>Gobierno Autónomo Municipal de Okinawa Uno</t>
  </si>
  <si>
    <t>Gobierno Autónomo Municipal de San Antonio de Lomerio</t>
  </si>
  <si>
    <t>Gobierno Autónomo Municipal de El Carmen Rivero Tórrez</t>
  </si>
  <si>
    <t>Gobierno Autónomo Municipal de San Juan</t>
  </si>
  <si>
    <t>Gobierno Autónomo Municipal de Fernández Alonso</t>
  </si>
  <si>
    <t>Gobierno Autónomo Municipal de Cuatro Cañadas</t>
  </si>
  <si>
    <t>Gobierno Autónomo Municipal de Colpa Bélgica</t>
  </si>
  <si>
    <t>TARIJA</t>
  </si>
  <si>
    <t>Gobierno Autónomo Municipal de Tarija</t>
  </si>
  <si>
    <t>Gobierno Autónomo Municipal de Padcaya</t>
  </si>
  <si>
    <t>Gobierno Autónomo Municipal de Bermejo</t>
  </si>
  <si>
    <t>Gobierno Autónomo Municipal de Yacuiba</t>
  </si>
  <si>
    <t>Gobierno Autónomo Municipal de Caraparí</t>
  </si>
  <si>
    <t>Gobierno Autónomo Municipal de Villamontes</t>
  </si>
  <si>
    <t>Gobierno Autónomo Municipal de Uriondo (Concepción)</t>
  </si>
  <si>
    <t>Gobierno Autónomo Municipal de Yunchara</t>
  </si>
  <si>
    <t>Gobierno Autónomo Municipal de Entre Ríos</t>
  </si>
  <si>
    <t>Inversión per cápita 2024 en Bs</t>
  </si>
  <si>
    <t>inversión total en Bs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</si>
  <si>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</si>
  <si>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</si>
  <si>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</si>
  <si>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</si>
  <si>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</si>
  <si>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</si>
  <si>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</si>
  <si>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</si>
  <si>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</si>
  <si>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</si>
  <si>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Inversión pública per cápita</t>
  </si>
  <si>
    <t/>
  </si>
  <si>
    <t>SUM of Monto de Proy.Inversión</t>
  </si>
  <si>
    <t>SUM of población 2024</t>
  </si>
  <si>
    <t>(en blanco)</t>
  </si>
  <si>
    <t>Total general</t>
  </si>
  <si>
    <t>SUM of población2017</t>
  </si>
  <si>
    <t>SUM of inversión total en Bs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</si>
</sst>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00"/>
  </numFmts>
  <fonts count="9">
    <font>
      <sz val="11"/>
      <color theme="1"/>
      <name val="Aptos Narrow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Play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45B0E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74">
    <xf numFmtId="0" fontId="0" fillId="0" borderId="0" xfId="0"/>
    <xf numFmtId="1" fontId="1" fillId="2" borderId="1" xfId="0" applyNumberFormat="1" applyFont="1" applyFill="1" applyBorder="1"/>
    <xf numFmtId="49" fontId="1" fillId="0" borderId="1" xfId="0" applyNumberFormat="1" applyFont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2" borderId="0" xfId="0" applyFont="1" applyFill="1"/>
    <xf numFmtId="49" fontId="1" fillId="0" borderId="0" xfId="0" applyNumberFormat="1" applyFont="1"/>
    <xf numFmtId="0" fontId="1" fillId="0" borderId="0" xfId="0" applyFont="1"/>
    <xf numFmtId="3" fontId="1" fillId="0" borderId="0" xfId="0" applyNumberFormat="1" applyFont="1" applyAlignment="1">
      <alignment horizontal="right"/>
    </xf>
    <xf numFmtId="1" fontId="1" fillId="2" borderId="0" xfId="0" applyNumberFormat="1" applyFont="1" applyFill="1"/>
    <xf numFmtId="1" fontId="1" fillId="2" borderId="1" xfId="0" applyNumberFormat="1" applyFont="1" applyFill="1" applyBorder="1" applyAlignment="1">
      <alignment horizontal="right"/>
    </xf>
    <xf numFmtId="164" fontId="1" fillId="2" borderId="0" xfId="0" applyNumberFormat="1" applyFont="1" applyFill="1"/>
    <xf numFmtId="3" fontId="1" fillId="0" borderId="0" xfId="0" applyNumberFormat="1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/>
    <xf numFmtId="3" fontId="2" fillId="2" borderId="0" xfId="0" applyNumberFormat="1" applyFont="1" applyFill="1"/>
    <xf numFmtId="3" fontId="2" fillId="2" borderId="1" xfId="0" applyNumberFormat="1" applyFont="1" applyFill="1" applyBorder="1"/>
    <xf numFmtId="0" fontId="2" fillId="0" borderId="0" xfId="0" applyFont="1" applyAlignment="1">
      <alignment horizontal="right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3" fontId="1" fillId="2" borderId="1" xfId="0" applyNumberFormat="1" applyFont="1" applyFill="1" applyBorder="1"/>
    <xf numFmtId="0" fontId="3" fillId="0" borderId="1" xfId="0" applyFont="1" applyBorder="1"/>
    <xf numFmtId="49" fontId="4" fillId="0" borderId="1" xfId="0" applyNumberFormat="1" applyFont="1" applyBorder="1"/>
    <xf numFmtId="49" fontId="4" fillId="0" borderId="0" xfId="0" applyNumberFormat="1" applyFont="1"/>
    <xf numFmtId="0" fontId="4" fillId="0" borderId="0" xfId="0" applyFont="1"/>
    <xf numFmtId="49" fontId="1" fillId="2" borderId="0" xfId="0" applyNumberFormat="1" applyFont="1" applyFill="1"/>
    <xf numFmtId="49" fontId="1" fillId="2" borderId="1" xfId="0" applyNumberFormat="1" applyFont="1" applyFill="1" applyBorder="1"/>
    <xf numFmtId="1" fontId="1" fillId="0" borderId="1" xfId="0" applyNumberFormat="1" applyFont="1" applyBorder="1"/>
    <xf numFmtId="0" fontId="2" fillId="0" borderId="1" xfId="0" applyFont="1" applyBorder="1" applyAlignment="1">
      <alignment horizontal="center" vertical="top"/>
    </xf>
    <xf numFmtId="3" fontId="5" fillId="0" borderId="0" xfId="0" applyNumberFormat="1" applyFont="1"/>
    <xf numFmtId="164" fontId="5" fillId="0" borderId="0" xfId="0" applyNumberFormat="1" applyFont="1"/>
    <xf numFmtId="1" fontId="1" fillId="2" borderId="0" xfId="0" applyNumberFormat="1" applyFont="1" applyFill="1" applyAlignment="1">
      <alignment horizontal="right"/>
    </xf>
    <xf numFmtId="3" fontId="2" fillId="0" borderId="1" xfId="0" applyNumberFormat="1" applyFont="1" applyBorder="1" applyAlignment="1">
      <alignment horizontal="right"/>
    </xf>
    <xf numFmtId="164" fontId="5" fillId="0" borderId="1" xfId="0" applyNumberFormat="1" applyFont="1" applyBorder="1"/>
    <xf numFmtId="1" fontId="5" fillId="0" borderId="0" xfId="0" applyNumberFormat="1" applyFont="1"/>
    <xf numFmtId="3" fontId="1" fillId="2" borderId="0" xfId="0" applyNumberFormat="1" applyFont="1" applyFill="1" applyAlignment="1">
      <alignment horizontal="right"/>
    </xf>
    <xf numFmtId="3" fontId="5" fillId="0" borderId="1" xfId="0" applyNumberFormat="1" applyFont="1" applyBorder="1"/>
    <xf numFmtId="0" fontId="5" fillId="0" borderId="0" xfId="0" applyFont="1"/>
    <xf numFmtId="0" fontId="1" fillId="2" borderId="0" xfId="0" applyFont="1" applyFill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0" fontId="1" fillId="0" borderId="2" xfId="0" applyFont="1" applyBorder="1"/>
    <xf numFmtId="164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/>
    <xf numFmtId="0" fontId="5" fillId="0" borderId="1" xfId="0" applyFont="1" applyBorder="1"/>
    <xf numFmtId="49" fontId="5" fillId="0" borderId="1" xfId="0" applyNumberFormat="1" applyFont="1" applyBorder="1"/>
    <xf numFmtId="4" fontId="5" fillId="0" borderId="1" xfId="0" applyNumberFormat="1" applyFont="1" applyBorder="1"/>
    <xf numFmtId="3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/>
    <xf numFmtId="4" fontId="1" fillId="0" borderId="1" xfId="0" applyNumberFormat="1" applyFont="1" applyBorder="1"/>
    <xf numFmtId="0" fontId="6" fillId="3" borderId="1" xfId="0" applyFont="1" applyFill="1" applyBorder="1"/>
    <xf numFmtId="0" fontId="7" fillId="4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0" fontId="8" fillId="0" borderId="0" xfId="0" applyFont="1"/>
    <xf numFmtId="1" fontId="1" fillId="0" borderId="1" xfId="0" applyNumberFormat="1" applyFont="1" applyBorder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49" fontId="0" fillId="0" borderId="3" xfId="0" applyNumberFormat="1" applyBorder="1"/>
    <xf numFmtId="0" fontId="0" fillId="0" borderId="3" xfId="0" applyNumberFormat="1" applyBorder="1"/>
    <xf numFmtId="0" fontId="0" fillId="0" borderId="5" xfId="0" applyNumberFormat="1" applyBorder="1"/>
    <xf numFmtId="49" fontId="0" fillId="0" borderId="6" xfId="0" applyNumberFormat="1" applyBorder="1"/>
    <xf numFmtId="0" fontId="0" fillId="0" borderId="6" xfId="0" applyNumberFormat="1" applyBorder="1"/>
    <xf numFmtId="0" fontId="0" fillId="0" borderId="7" xfId="0" applyNumberFormat="1" applyBorder="1"/>
    <xf numFmtId="49" fontId="0" fillId="0" borderId="8" xfId="0" applyNumberFormat="1" applyBorder="1"/>
    <xf numFmtId="0" fontId="0" fillId="0" borderId="8" xfId="0" applyNumberFormat="1" applyBorder="1"/>
    <xf numFmtId="0" fontId="0" fillId="0" borderId="9" xfId="0" applyNumberFormat="1" applyBorder="1"/>
  </cellXfs>
  <cellStyles count="1">
    <cellStyle name="Normal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3">
    <tableStyle name="Datos procesados 2024-style" pivot="0" count="2" xr9:uid="{00000000-0011-0000-FFFF-FFFF00000000}">
      <tableStyleElement type="firstRowStripe" dxfId="5"/>
      <tableStyleElement type="secondRowStripe" dxfId="4"/>
    </tableStyle>
    <tableStyle name="Absoluto_MUN-style" pivot="0" count="2" xr9:uid="{00000000-0011-0000-FFFF-FFFF01000000}">
      <tableStyleElement type="firstRowStripe" dxfId="3"/>
      <tableStyleElement type="secondRowStripe" dxfId="2"/>
    </tableStyle>
    <tableStyle name="Absoluto_DEP-style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</xdr:rowOff>
    </xdr:from>
    <xdr:to>
      <xdr:col>7</xdr:col>
      <xdr:colOff>548640</xdr:colOff>
      <xdr:row>23</xdr:row>
      <xdr:rowOff>95648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C80F93B-ADDC-7F7A-EA07-D9C54B306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"/>
          <a:ext cx="6629399" cy="447714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RUNA" refreshedDate="46164.595953819444" refreshedVersion="8" recordCount="8118" xr:uid="{00000000-000A-0000-FFFF-FFFF01000000}">
  <cacheSource type="worksheet">
    <worksheetSource ref="S1:X8119" sheet="Datos procesados 2024"/>
  </cacheSource>
  <cacheFields count="6">
    <cacheField name="id" numFmtId="0">
      <sharedItems containsString="0" containsBlank="1" containsNumber="1" containsInteger="1" minValue="10" maxValue="90503"/>
    </cacheField>
    <cacheField name="Departamento" numFmtId="0">
      <sharedItems containsBlank="1" count="12">
        <s v="Chuquisaca"/>
        <s v="La Paz"/>
        <s v="Cochabamba"/>
        <s v="Oruro"/>
        <s v="Potosí"/>
        <s v="Tarija"/>
        <s v="Santa Cruz"/>
        <s v="Beni"/>
        <s v="Pando"/>
        <m/>
        <s v="Gran Chaco"/>
        <s v="Bolivia"/>
      </sharedItems>
    </cacheField>
    <cacheField name="Municipio" numFmtId="0">
      <sharedItems containsBlank="1"/>
    </cacheField>
    <cacheField name="Monto de Proy.Inversión" numFmtId="1">
      <sharedItems containsString="0" containsBlank="1" containsNumber="1" containsInteger="1" minValue="0" maxValue="3075685538"/>
    </cacheField>
    <cacheField name="población 2024" numFmtId="0">
      <sharedItems containsString="0" containsBlank="1" containsNumber="1" containsInteger="1" minValue="875" maxValue="11365333"/>
    </cacheField>
    <cacheField name="Inversión per cápita 2024 en Bs " numFmtId="0">
      <sharedItems containsString="0" containsBlank="1" containsNumber="1" minValue="0" maxValue="4424.70057142857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RUNA" refreshedDate="46164.595954398152" refreshedVersion="8" recordCount="1002" xr:uid="{00000000-000A-0000-FFFF-FFFF00000000}">
  <cacheSource type="worksheet">
    <worksheetSource ref="A1:F1003" sheet="Datos procesados 2017"/>
  </cacheSource>
  <cacheFields count="6">
    <cacheField name="id" numFmtId="0">
      <sharedItems containsString="0" containsBlank="1" containsNumber="1" containsInteger="1" minValue="10101" maxValue="90503"/>
    </cacheField>
    <cacheField name="Departamento" numFmtId="0">
      <sharedItems containsBlank="1" count="11">
        <s v="Chuquisaca"/>
        <s v="La Paz"/>
        <s v="Cochabamba"/>
        <s v="Oruro"/>
        <s v="Potosí"/>
        <s v="Tarija"/>
        <s v="Gran Chaco"/>
        <s v="Santa Cruz"/>
        <s v="Beni"/>
        <s v="Pando"/>
        <m/>
      </sharedItems>
    </cacheField>
    <cacheField name="Municipio" numFmtId="0">
      <sharedItems containsBlank="1"/>
    </cacheField>
    <cacheField name="población2017" numFmtId="0">
      <sharedItems containsString="0" containsBlank="1" containsNumber="1" minValue="664.41666669999995" maxValue="10603819.999999698"/>
    </cacheField>
    <cacheField name="inversión total en Bs 2017" numFmtId="0">
      <sharedItems containsString="0" containsBlank="1" containsNumber="1" containsInteger="1" minValue="0" maxValue="4249725184"/>
    </cacheField>
    <cacheField name="Inversión per cápita 2017 en Bs" numFmtId="164">
      <sharedItems containsString="0" containsBlank="1" containsNumber="1" minValue="0" maxValue="40077.3040658943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18">
  <r>
    <n v="10101"/>
    <x v="0"/>
    <s v="Sucre"/>
    <n v="84345398"/>
    <n v="296746"/>
    <n v="284.23432160837888"/>
  </r>
  <r>
    <n v="10102"/>
    <x v="0"/>
    <s v="Yotala"/>
    <n v="2018551"/>
    <n v="9256"/>
    <n v="218.08027225583405"/>
  </r>
  <r>
    <n v="10103"/>
    <x v="0"/>
    <s v="Poroma"/>
    <n v="958317"/>
    <n v="13649"/>
    <n v="70.211517327276724"/>
  </r>
  <r>
    <n v="10201"/>
    <x v="0"/>
    <s v="Azurduy"/>
    <n v="1551490"/>
    <n v="7903"/>
    <n v="196.31658863722637"/>
  </r>
  <r>
    <n v="10202"/>
    <x v="0"/>
    <s v="Tarvita"/>
    <n v="863306"/>
    <n v="16812"/>
    <n v="51.350582916964072"/>
  </r>
  <r>
    <n v="10301"/>
    <x v="0"/>
    <s v="Zudáñez"/>
    <n v="1023976"/>
    <n v="13694"/>
    <n v="74.775522126478748"/>
  </r>
  <r>
    <n v="10302"/>
    <x v="0"/>
    <s v="Presto"/>
    <n v="5455918"/>
    <n v="12539"/>
    <n v="435.11587845920729"/>
  </r>
  <r>
    <n v="10303"/>
    <x v="0"/>
    <s v="Mojocoya"/>
    <n v="5127880"/>
    <n v="9055"/>
    <n v="566.30369961347321"/>
  </r>
  <r>
    <n v="10304"/>
    <x v="0"/>
    <s v="Icla"/>
    <n v="45000"/>
    <n v="9155"/>
    <n v="4.9153468050245763"/>
  </r>
  <r>
    <n v="10401"/>
    <x v="0"/>
    <s v="Padilla"/>
    <n v="0"/>
    <n v="9192"/>
    <n v="0"/>
  </r>
  <r>
    <n v="10402"/>
    <x v="0"/>
    <s v="Tomina"/>
    <n v="2229220"/>
    <n v="8509"/>
    <n v="261.98378187801154"/>
  </r>
  <r>
    <n v="10403"/>
    <x v="0"/>
    <s v="Sopachuy"/>
    <n v="2788267"/>
    <n v="6942"/>
    <n v="401.65182944396429"/>
  </r>
  <r>
    <n v="10404"/>
    <x v="0"/>
    <s v="Villa Alcalá"/>
    <n v="167859"/>
    <n v="3768"/>
    <n v="44.548566878980893"/>
  </r>
  <r>
    <n v="10405"/>
    <x v="0"/>
    <s v="El Villar"/>
    <n v="4723011"/>
    <n v="5654"/>
    <n v="835.33975946232761"/>
  </r>
  <r>
    <n v="10501"/>
    <x v="0"/>
    <s v="Monteagudo"/>
    <n v="10677914"/>
    <n v="24546"/>
    <n v="435.01645889350607"/>
  </r>
  <r>
    <n v="10502"/>
    <x v="0"/>
    <s v="Huacareta"/>
    <n v="5546423"/>
    <n v="7200"/>
    <n v="770.33652777777775"/>
  </r>
  <r>
    <n v="10601"/>
    <x v="0"/>
    <s v="Tarabuco"/>
    <n v="8699369"/>
    <n v="13323"/>
    <n v="652.958718006455"/>
  </r>
  <r>
    <n v="10602"/>
    <x v="0"/>
    <s v="Yamparáez"/>
    <n v="8048316"/>
    <n v="8480"/>
    <n v="949.09386792452835"/>
  </r>
  <r>
    <n v="10701"/>
    <x v="0"/>
    <s v="Camargo"/>
    <n v="12509046"/>
    <n v="14713"/>
    <n v="850.20362944334943"/>
  </r>
  <r>
    <n v="10702"/>
    <x v="0"/>
    <s v="San Lucas"/>
    <n v="12509046"/>
    <n v="26715"/>
    <n v="468.2405390230208"/>
  </r>
  <r>
    <n v="10703"/>
    <x v="0"/>
    <s v="Incahuasi"/>
    <n v="1539043"/>
    <n v="16484"/>
    <n v="93.365869934481921"/>
  </r>
  <r>
    <n v="10704"/>
    <x v="0"/>
    <s v="Villa Charcas"/>
    <n v="1026868"/>
    <n v="14282"/>
    <n v="71.899453858003085"/>
  </r>
  <r>
    <n v="10801"/>
    <x v="0"/>
    <s v="Villa Serrano"/>
    <n v="847515"/>
    <n v="9107"/>
    <n v="93.061930383221693"/>
  </r>
  <r>
    <n v="10901"/>
    <x v="0"/>
    <s v="Villa Abecia (Camataqui)"/>
    <n v="0"/>
    <n v="5375"/>
    <n v="0"/>
  </r>
  <r>
    <n v="10902"/>
    <x v="0"/>
    <s v="Culpina"/>
    <n v="5869682"/>
    <n v="14848"/>
    <n v="395.31802262931035"/>
  </r>
  <r>
    <n v="10903"/>
    <x v="0"/>
    <s v="Las Carreras"/>
    <n v="11663192"/>
    <n v="5016"/>
    <n v="2325.1977671451355"/>
  </r>
  <r>
    <n v="11001"/>
    <x v="0"/>
    <s v="Muyupampa (Villa Vaca Gúzman)"/>
    <n v="0"/>
    <n v="13282"/>
    <n v="0"/>
  </r>
  <r>
    <n v="11002"/>
    <x v="0"/>
    <s v="Huacaya"/>
    <n v="0"/>
    <n v="2547"/>
    <n v="0"/>
  </r>
  <r>
    <n v="11003"/>
    <x v="0"/>
    <s v="Macharéti"/>
    <n v="3467855"/>
    <n v="7235"/>
    <n v="479.31651693158261"/>
  </r>
  <r>
    <n v="20101"/>
    <x v="1"/>
    <s v="La Paz"/>
    <n v="258501976"/>
    <n v="757431"/>
    <n v="341.28782159695072"/>
  </r>
  <r>
    <n v="20102"/>
    <x v="1"/>
    <s v="Palca"/>
    <n v="9788178"/>
    <n v="21729"/>
    <n v="450.46610520502554"/>
  </r>
  <r>
    <n v="20103"/>
    <x v="1"/>
    <s v="Mecapaca"/>
    <n v="2104545"/>
    <n v="20446"/>
    <n v="102.9318693142913"/>
  </r>
  <r>
    <n v="20104"/>
    <x v="1"/>
    <s v="Achocalla"/>
    <n v="1093300"/>
    <n v="46188"/>
    <n v="23.670650385381485"/>
  </r>
  <r>
    <n v="20105"/>
    <x v="1"/>
    <s v="El Alto"/>
    <n v="321907683"/>
    <n v="885825"/>
    <n v="363.39873338413344"/>
  </r>
  <r>
    <n v="20201"/>
    <x v="1"/>
    <s v="Achacachi"/>
    <n v="0"/>
    <n v="47257"/>
    <n v="0"/>
  </r>
  <r>
    <n v="20202"/>
    <x v="1"/>
    <s v="Ancoraimes"/>
    <n v="2035139"/>
    <n v="16953"/>
    <n v="120.04595056922079"/>
  </r>
  <r>
    <n v="20203"/>
    <x v="1"/>
    <s v="Chua Cocani"/>
    <n v="487344"/>
    <n v="7226"/>
    <n v="67.443122059230561"/>
  </r>
  <r>
    <n v="20204"/>
    <x v="1"/>
    <s v="Huarina"/>
    <n v="3690071"/>
    <n v="8679"/>
    <n v="425.1723700887199"/>
  </r>
  <r>
    <n v="20205"/>
    <x v="1"/>
    <s v="Santiago de Huata"/>
    <n v="930333"/>
    <n v="9287"/>
    <n v="100.17583719177345"/>
  </r>
  <r>
    <n v="20206"/>
    <x v="1"/>
    <s v="Huatajata"/>
    <n v="4715212"/>
    <n v="5118"/>
    <n v="921.29972645564669"/>
  </r>
  <r>
    <n v="20301"/>
    <x v="1"/>
    <s v="Corocoro"/>
    <n v="0"/>
    <n v="13551"/>
    <n v="0"/>
  </r>
  <r>
    <n v="20302"/>
    <x v="1"/>
    <s v="Caquiaviri"/>
    <n v="3227238"/>
    <n v="15570"/>
    <n v="207.27283236994219"/>
  </r>
  <r>
    <n v="20303"/>
    <x v="1"/>
    <s v="Calacoto"/>
    <n v="0"/>
    <n v="12219"/>
    <n v="0"/>
  </r>
  <r>
    <n v="20304"/>
    <x v="1"/>
    <s v="Comanche"/>
    <n v="2956928"/>
    <n v="5238"/>
    <n v="564.51470026727759"/>
  </r>
  <r>
    <n v="20305"/>
    <x v="1"/>
    <s v="Charaña"/>
    <n v="3000000"/>
    <n v="4221"/>
    <n v="710.73205401563609"/>
  </r>
  <r>
    <n v="20306"/>
    <x v="1"/>
    <s v="Waldo Ballivián"/>
    <n v="1049981"/>
    <n v="6442"/>
    <n v="162.98990996584911"/>
  </r>
  <r>
    <n v="20307"/>
    <x v="1"/>
    <s v="Nazacara de Pacajes"/>
    <n v="1635662"/>
    <n v="4022"/>
    <n v="406.67876678269516"/>
  </r>
  <r>
    <n v="20308"/>
    <x v="1"/>
    <s v="Callapa"/>
    <n v="1618876"/>
    <n v="8037"/>
    <n v="201.42789598108746"/>
  </r>
  <r>
    <n v="20401"/>
    <x v="1"/>
    <s v="Puerto Acosta"/>
    <n v="0"/>
    <n v="14012"/>
    <n v="0"/>
  </r>
  <r>
    <n v="20402"/>
    <x v="1"/>
    <s v="Mocomoco"/>
    <n v="4227538"/>
    <n v="17811"/>
    <n v="237.35545449441358"/>
  </r>
  <r>
    <n v="20403"/>
    <x v="1"/>
    <s v="Pto. Carabuco"/>
    <n v="236477"/>
    <n v="17336"/>
    <n v="13.640805260729119"/>
  </r>
  <r>
    <n v="20404"/>
    <x v="1"/>
    <s v="Humanata"/>
    <n v="1311497"/>
    <n v="5658"/>
    <n v="231.79515729939908"/>
  </r>
  <r>
    <n v="20405"/>
    <x v="1"/>
    <s v="Escoma"/>
    <n v="2222134"/>
    <n v="8837"/>
    <n v="251.4579608464411"/>
  </r>
  <r>
    <n v="20501"/>
    <x v="1"/>
    <s v="Chuma"/>
    <n v="3084240"/>
    <n v="17830"/>
    <n v="172.98037016264723"/>
  </r>
  <r>
    <n v="20502"/>
    <x v="1"/>
    <s v="Ayata"/>
    <n v="0"/>
    <n v="9029"/>
    <n v="0"/>
  </r>
  <r>
    <n v="20503"/>
    <x v="1"/>
    <s v="Aucapata"/>
    <n v="0"/>
    <n v="6721"/>
    <n v="0"/>
  </r>
  <r>
    <n v="20601"/>
    <x v="1"/>
    <s v="Sorata"/>
    <n v="16022"/>
    <n v="30083"/>
    <n v="0.53259315892696868"/>
  </r>
  <r>
    <n v="20602"/>
    <x v="1"/>
    <s v="Guanay"/>
    <n v="0"/>
    <n v="16386"/>
    <n v="0"/>
  </r>
  <r>
    <n v="20603"/>
    <x v="1"/>
    <s v="Tacacoma"/>
    <n v="0"/>
    <n v="9761"/>
    <n v="0"/>
  </r>
  <r>
    <n v="20604"/>
    <x v="1"/>
    <s v="Quiabaya"/>
    <n v="2476765"/>
    <n v="4224"/>
    <n v="586.35535037878788"/>
  </r>
  <r>
    <n v="20605"/>
    <x v="1"/>
    <s v="Combaya"/>
    <n v="0"/>
    <n v="3529"/>
    <n v="0"/>
  </r>
  <r>
    <n v="20606"/>
    <x v="1"/>
    <s v="Tipuani"/>
    <n v="0"/>
    <n v="7716"/>
    <n v="0"/>
  </r>
  <r>
    <n v="20607"/>
    <x v="1"/>
    <s v="Mapiri"/>
    <n v="0"/>
    <n v="21843"/>
    <n v="0"/>
  </r>
  <r>
    <n v="20608"/>
    <x v="1"/>
    <s v="Teoponte"/>
    <n v="8630523"/>
    <n v="13379"/>
    <n v="645.07982659391587"/>
  </r>
  <r>
    <n v="20701"/>
    <x v="1"/>
    <s v="Apolo"/>
    <n v="2999999"/>
    <n v="19156"/>
    <n v="156.60884318229276"/>
  </r>
  <r>
    <n v="20702"/>
    <x v="1"/>
    <s v="Pelechuco"/>
    <n v="0"/>
    <n v="9060"/>
    <n v="0"/>
  </r>
  <r>
    <n v="20801"/>
    <x v="1"/>
    <s v="Viacha"/>
    <n v="32338801"/>
    <n v="113554"/>
    <n v="284.78786304313365"/>
  </r>
  <r>
    <n v="20802"/>
    <x v="1"/>
    <s v="Guaqui"/>
    <n v="5239409"/>
    <n v="8592"/>
    <n v="609.80086126629419"/>
  </r>
  <r>
    <n v="20803"/>
    <x v="1"/>
    <s v="Tiawanacu"/>
    <n v="4732242"/>
    <n v="13648"/>
    <n v="346.73519929660023"/>
  </r>
  <r>
    <n v="20804"/>
    <x v="1"/>
    <s v="Desaguadero"/>
    <n v="2249926"/>
    <n v="7897"/>
    <n v="284.90895276687348"/>
  </r>
  <r>
    <n v="20805"/>
    <x v="1"/>
    <s v="San Andres de Machaca"/>
    <n v="2916062"/>
    <n v="7936"/>
    <n v="367.44732862903226"/>
  </r>
  <r>
    <n v="20806"/>
    <x v="1"/>
    <s v="Jesús de Machaca"/>
    <n v="11575094"/>
    <n v="17016"/>
    <n v="680.2476492712741"/>
  </r>
  <r>
    <n v="20807"/>
    <x v="1"/>
    <s v="Taraco"/>
    <n v="0"/>
    <n v="7540"/>
    <n v="0"/>
  </r>
  <r>
    <n v="20901"/>
    <x v="1"/>
    <s v="Luribay"/>
    <n v="1786252"/>
    <n v="10703"/>
    <n v="166.8926469214239"/>
  </r>
  <r>
    <n v="20902"/>
    <x v="1"/>
    <s v="Sapahaqui"/>
    <n v="2711888"/>
    <n v="16497"/>
    <n v="164.38673698248166"/>
  </r>
  <r>
    <n v="20903"/>
    <x v="1"/>
    <s v="Yaco"/>
    <n v="0"/>
    <n v="12296"/>
    <n v="0"/>
  </r>
  <r>
    <n v="20904"/>
    <x v="1"/>
    <s v="Malla"/>
    <n v="0"/>
    <n v="5297"/>
    <n v="0"/>
  </r>
  <r>
    <n v="20905"/>
    <x v="1"/>
    <s v="Cairoma"/>
    <n v="6085734"/>
    <n v="13598"/>
    <n v="447.54625680247096"/>
  </r>
  <r>
    <n v="21001"/>
    <x v="1"/>
    <s v="Inquisivi"/>
    <n v="52496"/>
    <n v="18679"/>
    <n v="2.8104288238128379"/>
  </r>
  <r>
    <n v="21002"/>
    <x v="1"/>
    <s v="Quime"/>
    <n v="0"/>
    <n v="10887"/>
    <n v="0"/>
  </r>
  <r>
    <n v="21003"/>
    <x v="1"/>
    <s v="Cajuata"/>
    <n v="1598374"/>
    <n v="15565"/>
    <n v="102.69026662383553"/>
  </r>
  <r>
    <n v="21004"/>
    <x v="1"/>
    <s v="Colquiri"/>
    <n v="3325650"/>
    <n v="23505"/>
    <n v="141.48691767708999"/>
  </r>
  <r>
    <n v="21005"/>
    <x v="1"/>
    <s v="Ichoca"/>
    <n v="1647681"/>
    <n v="9552"/>
    <n v="172.49591708542712"/>
  </r>
  <r>
    <n v="21006"/>
    <x v="1"/>
    <s v="Villa Libertad Licoma"/>
    <n v="0"/>
    <n v="7877"/>
    <n v="0"/>
  </r>
  <r>
    <n v="21101"/>
    <x v="1"/>
    <s v="Chulumani"/>
    <n v="1300827"/>
    <n v="18303"/>
    <n v="71.071791509588593"/>
  </r>
  <r>
    <n v="21102"/>
    <x v="1"/>
    <s v="Irupana"/>
    <n v="989209"/>
    <n v="23279"/>
    <n v="42.493620860002579"/>
  </r>
  <r>
    <n v="21103"/>
    <x v="1"/>
    <s v="Yanacachi"/>
    <n v="0"/>
    <n v="7615"/>
    <n v="0"/>
  </r>
  <r>
    <n v="21104"/>
    <x v="1"/>
    <s v="Palos Blancos"/>
    <n v="8912449"/>
    <n v="27137"/>
    <n v="328.4242547075948"/>
  </r>
  <r>
    <n v="21105"/>
    <x v="1"/>
    <s v="La Asunta"/>
    <n v="0"/>
    <n v="45587"/>
    <n v="0"/>
  </r>
  <r>
    <n v="21201"/>
    <x v="1"/>
    <s v="Pucarani"/>
    <n v="0"/>
    <n v="49850"/>
    <n v="0"/>
  </r>
  <r>
    <n v="21202"/>
    <x v="1"/>
    <s v="Laja"/>
    <n v="2001865"/>
    <n v="38652"/>
    <n v="51.792015937079583"/>
  </r>
  <r>
    <n v="21203"/>
    <x v="1"/>
    <s v="Batallas"/>
    <n v="5446406"/>
    <n v="20607"/>
    <n v="264.29883049449217"/>
  </r>
  <r>
    <n v="21204"/>
    <x v="1"/>
    <s v="Puerto Pérez"/>
    <n v="0"/>
    <n v="7900"/>
    <n v="0"/>
  </r>
  <r>
    <n v="21301"/>
    <x v="1"/>
    <s v="Sica Sica"/>
    <n v="13877998"/>
    <n v="33885"/>
    <n v="409.56169396488121"/>
  </r>
  <r>
    <n v="21302"/>
    <x v="1"/>
    <s v="Umala"/>
    <n v="8671004"/>
    <n v="9102"/>
    <n v="952.6482091847945"/>
  </r>
  <r>
    <n v="21303"/>
    <x v="1"/>
    <s v="Ayo Ayo"/>
    <n v="2347171"/>
    <n v="11258"/>
    <n v="208.48916326168057"/>
  </r>
  <r>
    <n v="21304"/>
    <x v="1"/>
    <s v="Calamarca"/>
    <n v="16133946"/>
    <n v="15327"/>
    <n v="1052.648659228812"/>
  </r>
  <r>
    <n v="21305"/>
    <x v="1"/>
    <s v="Patacamaya"/>
    <n v="0"/>
    <n v="25148"/>
    <n v="0"/>
  </r>
  <r>
    <n v="21306"/>
    <x v="1"/>
    <s v="Colquencha"/>
    <n v="0"/>
    <n v="12490"/>
    <n v="0"/>
  </r>
  <r>
    <n v="21307"/>
    <x v="1"/>
    <s v="Collana"/>
    <n v="5464835"/>
    <n v="5526"/>
    <n v="988.93141512848354"/>
  </r>
  <r>
    <n v="21401"/>
    <x v="1"/>
    <s v="Coroico"/>
    <n v="1803097"/>
    <n v="27711"/>
    <n v="65.067915268305001"/>
  </r>
  <r>
    <n v="21402"/>
    <x v="1"/>
    <s v="Coripata"/>
    <n v="4658455"/>
    <n v="23530"/>
    <n v="197.97938801529961"/>
  </r>
  <r>
    <n v="21501"/>
    <x v="1"/>
    <s v="Ixiamas "/>
    <n v="11916848"/>
    <n v="12595"/>
    <n v="946.15704644700281"/>
  </r>
  <r>
    <n v="21502"/>
    <x v="1"/>
    <s v="San Buenaventura"/>
    <n v="0"/>
    <n v="10105"/>
    <n v="0"/>
  </r>
  <r>
    <n v="21601"/>
    <x v="1"/>
    <s v="Charazani"/>
    <n v="0"/>
    <n v="15763"/>
    <n v="0"/>
  </r>
  <r>
    <n v="21602"/>
    <x v="1"/>
    <s v="Curva"/>
    <n v="784981"/>
    <n v="6611"/>
    <n v="118.73861745575556"/>
  </r>
  <r>
    <n v="21701"/>
    <x v="1"/>
    <s v="Copacabana"/>
    <n v="0"/>
    <n v="17463"/>
    <n v="0"/>
  </r>
  <r>
    <n v="21702"/>
    <x v="1"/>
    <s v="San Pedro de Tiquina"/>
    <n v="89257"/>
    <n v="9164"/>
    <n v="9.7399607158446102"/>
  </r>
  <r>
    <n v="21703"/>
    <x v="1"/>
    <s v="Tito Yupanqui"/>
    <n v="0"/>
    <n v="7525"/>
    <n v="0"/>
  </r>
  <r>
    <n v="21801"/>
    <x v="1"/>
    <s v="San Pedro de Curahuara"/>
    <n v="0"/>
    <n v="9217"/>
    <n v="0"/>
  </r>
  <r>
    <n v="21802"/>
    <x v="1"/>
    <s v="Papel Pampa"/>
    <n v="0"/>
    <n v="6649"/>
    <n v="0"/>
  </r>
  <r>
    <n v="21803"/>
    <x v="1"/>
    <s v="Chacarilla"/>
    <n v="0"/>
    <n v="2052"/>
    <n v="0"/>
  </r>
  <r>
    <n v="21901"/>
    <x v="1"/>
    <s v="Santiago de Machaca"/>
    <n v="1049472"/>
    <n v="6805"/>
    <n v="154.2207200587803"/>
  </r>
  <r>
    <n v="21902"/>
    <x v="1"/>
    <s v="Catacora"/>
    <n v="0"/>
    <n v="5351"/>
    <n v="0"/>
  </r>
  <r>
    <n v="22001"/>
    <x v="1"/>
    <s v="Caranavi"/>
    <n v="7729805"/>
    <n v="59676"/>
    <n v="129.52954286480326"/>
  </r>
  <r>
    <n v="22002"/>
    <x v="1"/>
    <s v="Alto Beni"/>
    <n v="0"/>
    <n v="10585"/>
    <n v="0"/>
  </r>
  <r>
    <n v="30101"/>
    <x v="2"/>
    <s v="Cochabamba"/>
    <n v="303963052"/>
    <n v="665505"/>
    <n v="456.74044823104259"/>
  </r>
  <r>
    <n v="30201"/>
    <x v="2"/>
    <s v="Aiquile"/>
    <n v="8840393"/>
    <n v="23123"/>
    <n v="382.3203304069541"/>
  </r>
  <r>
    <n v="30202"/>
    <x v="2"/>
    <s v="Pasorapa"/>
    <n v="2960330"/>
    <n v="6475"/>
    <n v="457.19382239382242"/>
  </r>
  <r>
    <n v="30203"/>
    <x v="2"/>
    <s v="Omereque"/>
    <n v="521117"/>
    <n v="6700"/>
    <n v="77.778656716417913"/>
  </r>
  <r>
    <n v="30301"/>
    <x v="2"/>
    <s v="Independencia"/>
    <n v="616699"/>
    <n v="21815"/>
    <n v="28.269493467797385"/>
  </r>
  <r>
    <n v="30302"/>
    <x v="2"/>
    <s v="Morochata"/>
    <n v="11641697"/>
    <n v="14720"/>
    <n v="790.8761548913044"/>
  </r>
  <r>
    <n v="30303"/>
    <x v="2"/>
    <s v="Cocapata"/>
    <n v="784168"/>
    <n v="19608"/>
    <n v="39.992248062015506"/>
  </r>
  <r>
    <n v="30401"/>
    <x v="2"/>
    <s v="Tarata "/>
    <n v="1420579"/>
    <n v="11273"/>
    <n v="126.01605606315977"/>
  </r>
  <r>
    <n v="30402"/>
    <x v="2"/>
    <s v="Anzaldo"/>
    <n v="97621"/>
    <n v="7335"/>
    <n v="13.30892978868439"/>
  </r>
  <r>
    <n v="30403"/>
    <x v="2"/>
    <s v="Arbieto"/>
    <n v="99937"/>
    <n v="29375"/>
    <n v="3.4021106382978723"/>
  </r>
  <r>
    <n v="30404"/>
    <x v="2"/>
    <s v="Sacabamba"/>
    <n v="0"/>
    <n v="4987"/>
    <n v="0"/>
  </r>
  <r>
    <n v="30501"/>
    <x v="2"/>
    <s v="Arani"/>
    <n v="1577870"/>
    <n v="11183"/>
    <n v="141.09541267996065"/>
  </r>
  <r>
    <n v="30502"/>
    <x v="2"/>
    <s v="Vacas"/>
    <n v="0"/>
    <n v="8409"/>
    <n v="0"/>
  </r>
  <r>
    <n v="30601"/>
    <x v="2"/>
    <s v="Arque"/>
    <n v="163101"/>
    <n v="10632"/>
    <n v="15.340575620767494"/>
  </r>
  <r>
    <n v="30602"/>
    <x v="2"/>
    <s v="Tacopaya"/>
    <n v="91679"/>
    <n v="10750"/>
    <n v="8.5282790697674411"/>
  </r>
  <r>
    <n v="30701"/>
    <x v="2"/>
    <s v="Capinota"/>
    <n v="3484179"/>
    <n v="19427"/>
    <n v="179.34724867452513"/>
  </r>
  <r>
    <n v="30702"/>
    <x v="2"/>
    <s v="Santivañez"/>
    <n v="299507"/>
    <n v="7940"/>
    <n v="37.721284634760707"/>
  </r>
  <r>
    <n v="30703"/>
    <x v="2"/>
    <s v="Sicaya"/>
    <n v="422156"/>
    <n v="3980"/>
    <n v="106.06934673366834"/>
  </r>
  <r>
    <n v="30801"/>
    <x v="2"/>
    <s v="Cliza"/>
    <n v="0"/>
    <n v="21155"/>
    <n v="0"/>
  </r>
  <r>
    <n v="30802"/>
    <x v="2"/>
    <s v="Toko"/>
    <n v="5416965"/>
    <n v="7382"/>
    <n v="733.80723381197504"/>
  </r>
  <r>
    <n v="30803"/>
    <x v="2"/>
    <s v="Tolata"/>
    <n v="299444"/>
    <n v="8687"/>
    <n v="34.470358006216188"/>
  </r>
  <r>
    <n v="30901"/>
    <x v="2"/>
    <s v="Quillacollo"/>
    <n v="28068525"/>
    <n v="166741"/>
    <n v="168.33607211183812"/>
  </r>
  <r>
    <n v="30902"/>
    <x v="2"/>
    <s v="Sipe sipe"/>
    <n v="1969127"/>
    <n v="55908"/>
    <n v="35.220844959576446"/>
  </r>
  <r>
    <n v="30903"/>
    <x v="2"/>
    <s v="Tiquipaya"/>
    <n v="13850720"/>
    <n v="61840"/>
    <n v="223.97671410090555"/>
  </r>
  <r>
    <n v="30904"/>
    <x v="2"/>
    <s v="Vinto"/>
    <n v="1757828"/>
    <n v="56064"/>
    <n v="31.353952625570777"/>
  </r>
  <r>
    <n v="30905"/>
    <x v="2"/>
    <s v="Colcapirhua"/>
    <n v="4913133"/>
    <n v="66505"/>
    <n v="73.87614465077813"/>
  </r>
  <r>
    <n v="31001"/>
    <x v="2"/>
    <s v="Sacaba"/>
    <n v="43993503"/>
    <n v="219092"/>
    <n v="200.79922133167801"/>
  </r>
  <r>
    <n v="31002"/>
    <x v="2"/>
    <s v="Colomi"/>
    <n v="1698478"/>
    <n v="21846"/>
    <n v="77.747779913943063"/>
  </r>
  <r>
    <n v="31003"/>
    <x v="2"/>
    <s v="Villa Tunari"/>
    <n v="1059725"/>
    <n v="93747"/>
    <n v="11.304095064375394"/>
  </r>
  <r>
    <n v="31101"/>
    <x v="2"/>
    <s v="Tapacarí"/>
    <n v="171695"/>
    <n v="24666"/>
    <n v="6.9607962377361554"/>
  </r>
  <r>
    <n v="31201"/>
    <x v="2"/>
    <s v="Totora"/>
    <n v="642227"/>
    <n v="14821"/>
    <n v="43.332231293434994"/>
  </r>
  <r>
    <n v="31202"/>
    <x v="2"/>
    <s v="Pojo"/>
    <n v="3610627"/>
    <n v="11865"/>
    <n v="304.30906026127263"/>
  </r>
  <r>
    <n v="31203"/>
    <x v="2"/>
    <s v="Pocona"/>
    <n v="717625"/>
    <n v="12258"/>
    <n v="58.543400228422257"/>
  </r>
  <r>
    <n v="31204"/>
    <x v="2"/>
    <s v="Chimoré"/>
    <n v="5196384"/>
    <n v="27521"/>
    <n v="188.81523200465099"/>
  </r>
  <r>
    <n v="31205"/>
    <x v="2"/>
    <s v="Puerto Villarroel"/>
    <n v="794848"/>
    <n v="64595"/>
    <n v="12.305101014010372"/>
  </r>
  <r>
    <n v="31206"/>
    <x v="2"/>
    <s v="Entre Ríos"/>
    <n v="8909441"/>
    <n v="45780"/>
    <n v="194.6142638706859"/>
  </r>
  <r>
    <n v="31301"/>
    <x v="2"/>
    <s v="Mizque"/>
    <n v="7052672"/>
    <n v="19896"/>
    <n v="354.47687977482911"/>
  </r>
  <r>
    <n v="31302"/>
    <x v="2"/>
    <s v="Vila Vila"/>
    <n v="112638"/>
    <n v="5244"/>
    <n v="21.479405034324945"/>
  </r>
  <r>
    <n v="31303"/>
    <x v="2"/>
    <s v="Alalay"/>
    <n v="0"/>
    <n v="3512"/>
    <n v="0"/>
  </r>
  <r>
    <n v="31304"/>
    <x v="2"/>
    <s v="TIOC-Raqaypampa"/>
    <n v="3950829"/>
    <n v="8056"/>
    <n v="490.42068023833167"/>
  </r>
  <r>
    <n v="31401"/>
    <x v="2"/>
    <s v="Punata"/>
    <n v="6076379"/>
    <n v="35248"/>
    <n v="172.38932705401726"/>
  </r>
  <r>
    <n v="31402"/>
    <x v="2"/>
    <s v="Villa Rivero"/>
    <n v="250000"/>
    <n v="8599"/>
    <n v="29.073148040469821"/>
  </r>
  <r>
    <n v="31403"/>
    <x v="2"/>
    <s v="San Benito"/>
    <n v="15708762"/>
    <n v="13054"/>
    <n v="1203.3677033859353"/>
  </r>
  <r>
    <n v="31404"/>
    <x v="2"/>
    <s v="Tacachi"/>
    <n v="0"/>
    <n v="1287"/>
    <n v="0"/>
  </r>
  <r>
    <n v="31405"/>
    <x v="2"/>
    <s v="Cuchumuela"/>
    <n v="299997"/>
    <n v="3822"/>
    <n v="78.492150706436419"/>
  </r>
  <r>
    <n v="31501"/>
    <x v="2"/>
    <s v="Bolivar"/>
    <n v="182789"/>
    <n v="8282"/>
    <n v="22.070635112291718"/>
  </r>
  <r>
    <n v="31601"/>
    <x v="2"/>
    <s v="Tiraque"/>
    <n v="8182934"/>
    <n v="18475"/>
    <n v="442.91929634641406"/>
  </r>
  <r>
    <n v="31602"/>
    <x v="2"/>
    <s v="Shinahota"/>
    <n v="101034"/>
    <n v="27172"/>
    <n v="3.7183129692330339"/>
  </r>
  <r>
    <n v="40101"/>
    <x v="3"/>
    <s v="Oruro"/>
    <n v="62160044"/>
    <n v="298350"/>
    <n v="208.34604994134406"/>
  </r>
  <r>
    <n v="40102"/>
    <x v="3"/>
    <s v="Caracollo"/>
    <n v="6617798"/>
    <n v="22850"/>
    <n v="289.61916849015319"/>
  </r>
  <r>
    <n v="40103"/>
    <x v="3"/>
    <s v="El Choro"/>
    <n v="3756382"/>
    <n v="9997"/>
    <n v="375.75092527758329"/>
  </r>
  <r>
    <n v="40104"/>
    <x v="3"/>
    <s v="Pari - Paría - Soracachi"/>
    <n v="12749203"/>
    <n v="15764"/>
    <n v="808.75431362598329"/>
  </r>
  <r>
    <n v="40201"/>
    <x v="3"/>
    <s v="Challapata"/>
    <n v="3671829"/>
    <n v="35427"/>
    <n v="103.64493183165382"/>
  </r>
  <r>
    <n v="40202"/>
    <x v="3"/>
    <s v="Quillacas"/>
    <n v="5088165"/>
    <n v="5161"/>
    <n v="985.88742491765163"/>
  </r>
  <r>
    <n v="40301"/>
    <x v="3"/>
    <s v="Corque"/>
    <n v="3811698"/>
    <n v="16101"/>
    <n v="236.73672442705421"/>
  </r>
  <r>
    <n v="40302"/>
    <x v="3"/>
    <s v="Choque Cota"/>
    <n v="222822"/>
    <n v="2504"/>
    <n v="88.986421725239623"/>
  </r>
  <r>
    <n v="40401"/>
    <x v="3"/>
    <s v="Curahuara de Carangas"/>
    <n v="111653"/>
    <n v="6683"/>
    <n v="16.707017806374381"/>
  </r>
  <r>
    <n v="40402"/>
    <x v="3"/>
    <s v="Turco"/>
    <n v="293109"/>
    <n v="5803"/>
    <n v="50.509908667930382"/>
  </r>
  <r>
    <n v="40501"/>
    <x v="3"/>
    <s v="Huachacalla"/>
    <n v="633937"/>
    <n v="4011"/>
    <n v="158.04961356270258"/>
  </r>
  <r>
    <n v="40502"/>
    <x v="3"/>
    <s v="Escara"/>
    <n v="1270000"/>
    <n v="4231"/>
    <n v="300.1654455211534"/>
  </r>
  <r>
    <n v="40503"/>
    <x v="3"/>
    <s v="Cruz de Machacamarca"/>
    <n v="1168951"/>
    <n v="1517"/>
    <n v="770.56756756756761"/>
  </r>
  <r>
    <n v="40504"/>
    <x v="3"/>
    <s v="Yunguyo de Litoral"/>
    <n v="3871613"/>
    <n v="875"/>
    <n v="4424.7005714285715"/>
  </r>
  <r>
    <n v="40505"/>
    <x v="3"/>
    <s v="Esmeralda"/>
    <n v="0"/>
    <n v="3882"/>
    <n v="0"/>
  </r>
  <r>
    <n v="40601"/>
    <x v="3"/>
    <s v="Poopó"/>
    <n v="3258830"/>
    <n v="9189"/>
    <n v="354.64468386113833"/>
  </r>
  <r>
    <n v="40602"/>
    <x v="3"/>
    <s v="Pazña"/>
    <n v="1891332"/>
    <n v="4251"/>
    <n v="444.91460832745236"/>
  </r>
  <r>
    <n v="40603"/>
    <x v="3"/>
    <s v="Antequera"/>
    <n v="501735"/>
    <n v="3666"/>
    <n v="136.86170212765958"/>
  </r>
  <r>
    <n v="40701"/>
    <x v="3"/>
    <s v="Huanuni"/>
    <n v="6664113"/>
    <n v="20118"/>
    <n v="331.25126752162242"/>
  </r>
  <r>
    <n v="40702"/>
    <x v="3"/>
    <s v="Machacamarca"/>
    <n v="2999474"/>
    <n v="6120"/>
    <n v="490.11013071895422"/>
  </r>
  <r>
    <n v="40801"/>
    <x v="3"/>
    <s v="Salinas de García Mendoza"/>
    <n v="225600"/>
    <n v="15934"/>
    <n v="14.158403414083093"/>
  </r>
  <r>
    <n v="40802"/>
    <x v="3"/>
    <s v="Pampa Aullagas"/>
    <n v="107037"/>
    <n v="3197"/>
    <n v="33.480450422270877"/>
  </r>
  <r>
    <n v="40901"/>
    <x v="3"/>
    <s v="Sabaya"/>
    <n v="1116588"/>
    <n v="15504"/>
    <n v="72.019349845201234"/>
  </r>
  <r>
    <n v="40902"/>
    <x v="3"/>
    <s v="Coipasa"/>
    <n v="1782430"/>
    <n v="1406"/>
    <n v="1267.7311522048365"/>
  </r>
  <r>
    <n v="40903"/>
    <x v="3"/>
    <s v="Chipaya"/>
    <n v="0"/>
    <n v="2355"/>
    <n v="0"/>
  </r>
  <r>
    <n v="41001"/>
    <x v="3"/>
    <s v="Toledo"/>
    <n v="846499"/>
    <n v="12202"/>
    <n v="69.373791181773484"/>
  </r>
  <r>
    <n v="41101"/>
    <x v="3"/>
    <s v="Eucaliptus"/>
    <n v="0"/>
    <n v="5335"/>
    <n v="0"/>
  </r>
  <r>
    <n v="41201"/>
    <x v="3"/>
    <s v="Santiago de Andamarca"/>
    <n v="2149656"/>
    <n v="6311"/>
    <n v="340.6205038821106"/>
  </r>
  <r>
    <n v="41202"/>
    <x v="3"/>
    <s v="Belén de Andamarca"/>
    <n v="606613"/>
    <n v="3061"/>
    <n v="198.17477948382881"/>
  </r>
  <r>
    <n v="41301"/>
    <x v="3"/>
    <s v="San Pedro de Totora"/>
    <n v="0"/>
    <n v="6637"/>
    <n v="0"/>
  </r>
  <r>
    <n v="41401"/>
    <x v="3"/>
    <s v="Huari"/>
    <n v="121124"/>
    <n v="13502"/>
    <n v="8.9708191379054956"/>
  </r>
  <r>
    <n v="41501"/>
    <x v="3"/>
    <s v="La Rivera"/>
    <n v="1054822"/>
    <n v="1262"/>
    <n v="835.83359746434235"/>
  </r>
  <r>
    <n v="41502"/>
    <x v="3"/>
    <s v="Todos Santos"/>
    <n v="2060077"/>
    <n v="1140"/>
    <n v="1807.0850877192981"/>
  </r>
  <r>
    <n v="41503"/>
    <x v="3"/>
    <s v="Carangas"/>
    <n v="1086541"/>
    <n v="1129"/>
    <n v="962.39238263950404"/>
  </r>
  <r>
    <n v="41601"/>
    <x v="3"/>
    <s v="Huayllamarca"/>
    <n v="546801"/>
    <n v="5996"/>
    <n v="91.194296197464979"/>
  </r>
  <r>
    <n v="50101"/>
    <x v="4"/>
    <s v="Potosí"/>
    <n v="98171288"/>
    <n v="218702"/>
    <n v="448.88152828963615"/>
  </r>
  <r>
    <n v="50102"/>
    <x v="4"/>
    <s v="Tinguipaya"/>
    <n v="3433255"/>
    <n v="28942"/>
    <n v="118.62535415658904"/>
  </r>
  <r>
    <n v="50103"/>
    <x v="4"/>
    <s v="Yocalla"/>
    <n v="0"/>
    <n v="12253"/>
    <n v="0"/>
  </r>
  <r>
    <n v="50104"/>
    <x v="4"/>
    <s v="Urmiri"/>
    <n v="50000"/>
    <n v="3121"/>
    <n v="16.020506247997435"/>
  </r>
  <r>
    <n v="50201"/>
    <x v="4"/>
    <s v="Uncía"/>
    <n v="310433"/>
    <n v="22768"/>
    <n v="13.634618763176388"/>
  </r>
  <r>
    <n v="50202"/>
    <x v="4"/>
    <s v="Chayanta"/>
    <n v="291464"/>
    <n v="16021"/>
    <n v="18.192622183384309"/>
  </r>
  <r>
    <n v="50203"/>
    <x v="4"/>
    <s v="Llallagua"/>
    <n v="3374803"/>
    <n v="41686"/>
    <n v="80.957707623662614"/>
  </r>
  <r>
    <n v="50204"/>
    <x v="4"/>
    <s v="Chuquiuta"/>
    <n v="0"/>
    <n v="8220"/>
    <n v="0"/>
  </r>
  <r>
    <n v="50301"/>
    <x v="4"/>
    <s v="Betanzos"/>
    <n v="5325184"/>
    <n v="31904"/>
    <n v="166.91273821464392"/>
  </r>
  <r>
    <n v="50302"/>
    <x v="4"/>
    <s v="Chaquí"/>
    <n v="818594"/>
    <n v="9285"/>
    <n v="88.16305869682283"/>
  </r>
  <r>
    <n v="50303"/>
    <x v="4"/>
    <s v="Tacobamba"/>
    <n v="0"/>
    <n v="14366"/>
    <n v="0"/>
  </r>
  <r>
    <n v="50401"/>
    <x v="4"/>
    <s v="Colquechaca"/>
    <n v="0"/>
    <n v="16363"/>
    <n v="0"/>
  </r>
  <r>
    <n v="50402"/>
    <x v="4"/>
    <s v="Ravelo"/>
    <n v="212928"/>
    <n v="16909"/>
    <n v="12.592583831095865"/>
  </r>
  <r>
    <n v="50403"/>
    <x v="4"/>
    <s v="Pocoata"/>
    <n v="812598"/>
    <n v="32641"/>
    <n v="24.895009344076467"/>
  </r>
  <r>
    <n v="50404"/>
    <x v="4"/>
    <s v="Ocurí"/>
    <n v="0"/>
    <n v="14532"/>
    <n v="0"/>
  </r>
  <r>
    <n v="50405"/>
    <x v="4"/>
    <s v="San Pedro de Macha"/>
    <n v="1767392"/>
    <n v="21011"/>
    <n v="84.117462281661986"/>
  </r>
  <r>
    <n v="50501"/>
    <x v="4"/>
    <s v="S. P. de Buena Vista"/>
    <n v="6981212"/>
    <n v="28416"/>
    <n v="245.6789132882883"/>
  </r>
  <r>
    <n v="50502"/>
    <x v="4"/>
    <s v="Toro Toro"/>
    <n v="1506275"/>
    <n v="10714"/>
    <n v="140.58941571775247"/>
  </r>
  <r>
    <n v="50601"/>
    <x v="4"/>
    <s v="Cotagaita"/>
    <n v="949654"/>
    <n v="29221"/>
    <n v="32.499024674035795"/>
  </r>
  <r>
    <n v="50602"/>
    <x v="4"/>
    <s v="Vitichi"/>
    <n v="3068191"/>
    <n v="10184"/>
    <n v="301.27562843676355"/>
  </r>
  <r>
    <n v="50701"/>
    <x v="4"/>
    <s v="Villa de Sacaca"/>
    <n v="2917354"/>
    <n v="17205"/>
    <n v="169.56431269979657"/>
  </r>
  <r>
    <n v="50702"/>
    <x v="4"/>
    <s v="Caripuyo"/>
    <n v="0"/>
    <n v="8458"/>
    <n v="0"/>
  </r>
  <r>
    <n v="50801"/>
    <x v="4"/>
    <s v="Tupiza"/>
    <n v="7039231"/>
    <n v="45590"/>
    <n v="154.40296117569642"/>
  </r>
  <r>
    <n v="50802"/>
    <x v="4"/>
    <s v="Atocha"/>
    <n v="4816726"/>
    <n v="9610"/>
    <n v="501.22018730489071"/>
  </r>
  <r>
    <n v="50901"/>
    <x v="4"/>
    <s v="Colcha &quot;K&quot;"/>
    <n v="39469979"/>
    <n v="12740"/>
    <n v="3098.1145211930925"/>
  </r>
  <r>
    <n v="50902"/>
    <x v="4"/>
    <s v="San Pedro de Quemes"/>
    <n v="5822520"/>
    <n v="1621"/>
    <n v="3591.930906847625"/>
  </r>
  <r>
    <n v="51001"/>
    <x v="4"/>
    <s v="San Pablo de Lípez"/>
    <n v="0"/>
    <n v="3150"/>
    <n v="0"/>
  </r>
  <r>
    <n v="51002"/>
    <x v="4"/>
    <s v="Mojinete"/>
    <n v="361138"/>
    <n v="1025"/>
    <n v="352.32975609756096"/>
  </r>
  <r>
    <n v="51003"/>
    <x v="4"/>
    <s v="San Antonio de Esmoruco"/>
    <n v="0"/>
    <n v="1936"/>
    <n v="0"/>
  </r>
  <r>
    <n v="51101"/>
    <x v="4"/>
    <s v="Puna"/>
    <n v="1783861"/>
    <n v="16389"/>
    <n v="108.84501799987797"/>
  </r>
  <r>
    <n v="51102"/>
    <x v="4"/>
    <s v="Caiza &quot;D&quot;"/>
    <n v="331591"/>
    <n v="12999"/>
    <n v="25.50896222786368"/>
  </r>
  <r>
    <n v="51103"/>
    <x v="4"/>
    <s v="Ckochas"/>
    <n v="5827878"/>
    <n v="14338"/>
    <n v="406.46380248291251"/>
  </r>
  <r>
    <n v="51201"/>
    <x v="4"/>
    <s v="Uyuni"/>
    <n v="5536700"/>
    <n v="35318"/>
    <n v="156.76708760405458"/>
  </r>
  <r>
    <n v="51202"/>
    <x v="4"/>
    <s v="Tomave"/>
    <n v="0"/>
    <n v="7845"/>
    <n v="0"/>
  </r>
  <r>
    <n v="51203"/>
    <x v="4"/>
    <s v="Porco"/>
    <n v="0"/>
    <n v="14654"/>
    <n v="0"/>
  </r>
  <r>
    <n v="51204"/>
    <x v="4"/>
    <s v="TIOC-Jatun Ayllu Yura"/>
    <n v="0"/>
    <n v="5819"/>
    <n v="0"/>
  </r>
  <r>
    <n v="51301"/>
    <x v="4"/>
    <s v="Arampampa"/>
    <n v="0"/>
    <n v="3666"/>
    <n v="0"/>
  </r>
  <r>
    <n v="51302"/>
    <x v="4"/>
    <s v="Acasio"/>
    <n v="2999999"/>
    <n v="4471"/>
    <n v="670.99060612838286"/>
  </r>
  <r>
    <n v="51401"/>
    <x v="4"/>
    <s v="Llica"/>
    <n v="0"/>
    <n v="4187"/>
    <n v="0"/>
  </r>
  <r>
    <n v="51402"/>
    <x v="4"/>
    <s v="Tahua"/>
    <n v="740765"/>
    <n v="1546"/>
    <n v="479.14941785252262"/>
  </r>
  <r>
    <n v="51501"/>
    <x v="4"/>
    <s v="Villazón"/>
    <n v="9278555"/>
    <n v="49340"/>
    <n v="188.05340494527766"/>
  </r>
  <r>
    <n v="51601"/>
    <x v="4"/>
    <s v="San Agustín"/>
    <n v="281872"/>
    <n v="2126"/>
    <n v="132.58325493885229"/>
  </r>
  <r>
    <n v="60101"/>
    <x v="5"/>
    <s v="Tarija"/>
    <n v="31569195"/>
    <n v="238749"/>
    <n v="132.2275485970622"/>
  </r>
  <r>
    <n v="60201"/>
    <x v="5"/>
    <s v="Padcaya"/>
    <n v="18002162"/>
    <n v="17817"/>
    <n v="1010.3924341920638"/>
  </r>
  <r>
    <n v="60202"/>
    <x v="5"/>
    <s v="Bermejo"/>
    <n v="11907637"/>
    <n v="36970"/>
    <n v="322.08918041655397"/>
  </r>
  <r>
    <n v="60301"/>
    <x v="5"/>
    <s v="Yacuiba"/>
    <n v="13566410"/>
    <n v="97634"/>
    <n v="138.95169715467972"/>
  </r>
  <r>
    <n v="60302"/>
    <x v="5"/>
    <s v="Caraparí"/>
    <n v="11021379"/>
    <n v="15559"/>
    <n v="708.36037020374056"/>
  </r>
  <r>
    <n v="60303"/>
    <x v="5"/>
    <s v="Villamontes"/>
    <n v="10744577"/>
    <n v="46071"/>
    <n v="233.21779427405525"/>
  </r>
  <r>
    <n v="60401"/>
    <x v="5"/>
    <s v="Uriondo"/>
    <n v="5659516"/>
    <n v="15923"/>
    <n v="355.430258117189"/>
  </r>
  <r>
    <n v="60402"/>
    <x v="5"/>
    <s v="Yunchará"/>
    <n v="4801739"/>
    <n v="4754"/>
    <n v="1010.041859486748"/>
  </r>
  <r>
    <n v="60501"/>
    <x v="5"/>
    <s v="Villa San Lorenzo"/>
    <n v="3525655"/>
    <n v="30346"/>
    <n v="116.18186910960259"/>
  </r>
  <r>
    <n v="60502"/>
    <x v="5"/>
    <s v="El Puente"/>
    <n v="18910352"/>
    <n v="9523"/>
    <n v="1985.7557492386852"/>
  </r>
  <r>
    <n v="60601"/>
    <x v="5"/>
    <s v="Entre Ríos"/>
    <n v="8909441"/>
    <n v="20864"/>
    <n v="427.02458780674846"/>
  </r>
  <r>
    <n v="70101"/>
    <x v="6"/>
    <s v="Santa Cruz de la Sierra"/>
    <n v="801164910"/>
    <n v="1610982"/>
    <n v="497.31462548929784"/>
  </r>
  <r>
    <n v="70102"/>
    <x v="6"/>
    <s v="Cotoca"/>
    <n v="5000000"/>
    <n v="106603"/>
    <n v="46.902995225275085"/>
  </r>
  <r>
    <n v="70103"/>
    <x v="6"/>
    <s v="Porongo"/>
    <n v="20905652"/>
    <n v="23126"/>
    <n v="903.98910317391676"/>
  </r>
  <r>
    <n v="70104"/>
    <x v="6"/>
    <s v="La Guardia"/>
    <n v="9797280"/>
    <n v="147726"/>
    <n v="66.32062060842371"/>
  </r>
  <r>
    <n v="70105"/>
    <x v="6"/>
    <s v="El Torno"/>
    <n v="8826004"/>
    <n v="55697"/>
    <n v="158.46462107474369"/>
  </r>
  <r>
    <n v="70201"/>
    <x v="6"/>
    <s v="Warnes"/>
    <n v="12576761"/>
    <n v="151248"/>
    <n v="83.153238389929129"/>
  </r>
  <r>
    <n v="70202"/>
    <x v="6"/>
    <s v="Okinawa Uno"/>
    <n v="887000"/>
    <n v="10665"/>
    <n v="83.169245194561654"/>
  </r>
  <r>
    <n v="70301"/>
    <x v="6"/>
    <s v="San Ignacio de Velazco"/>
    <n v="0"/>
    <n v="67103"/>
    <n v="0"/>
  </r>
  <r>
    <n v="70302"/>
    <x v="6"/>
    <s v="San Miguel de Velazco"/>
    <n v="12927175"/>
    <n v="15239"/>
    <n v="848.29549183017264"/>
  </r>
  <r>
    <n v="70303"/>
    <x v="6"/>
    <s v="San Rafael"/>
    <n v="0"/>
    <n v="8842"/>
    <n v="0"/>
  </r>
  <r>
    <n v="70401"/>
    <x v="6"/>
    <s v="Buena Vista"/>
    <n v="0"/>
    <n v="13651"/>
    <n v="0"/>
  </r>
  <r>
    <n v="70402"/>
    <x v="6"/>
    <s v="San Carlos"/>
    <n v="434000"/>
    <n v="18942"/>
    <n v="22.912047302291203"/>
  </r>
  <r>
    <n v="70403"/>
    <x v="6"/>
    <s v="Yapacaní"/>
    <n v="13138577"/>
    <n v="57794"/>
    <n v="227.33461951067585"/>
  </r>
  <r>
    <n v="70404"/>
    <x v="6"/>
    <s v="San Juan de Yapacaní"/>
    <n v="0"/>
    <n v="10200"/>
    <n v="0"/>
  </r>
  <r>
    <n v="70501"/>
    <x v="6"/>
    <s v="San José de Chiquitos"/>
    <n v="2100000"/>
    <n v="40974"/>
    <n v="51.252013471957824"/>
  </r>
  <r>
    <n v="70502"/>
    <x v="6"/>
    <s v="Pailón"/>
    <n v="13113909"/>
    <n v="54495"/>
    <n v="240.64426094137076"/>
  </r>
  <r>
    <n v="70503"/>
    <x v="6"/>
    <s v="Roboré"/>
    <n v="0"/>
    <n v="18763"/>
    <n v="0"/>
  </r>
  <r>
    <n v="70601"/>
    <x v="6"/>
    <s v="Portachuelo"/>
    <n v="7382166"/>
    <n v="20743"/>
    <n v="355.88709444149833"/>
  </r>
  <r>
    <n v="70602"/>
    <x v="6"/>
    <s v="Santa Rosa del Sara"/>
    <n v="0"/>
    <n v="17999"/>
    <n v="0"/>
  </r>
  <r>
    <n v="70603"/>
    <x v="6"/>
    <s v="Colpa Belgica"/>
    <n v="5940000"/>
    <n v="6007"/>
    <n v="988.84634592974862"/>
  </r>
  <r>
    <n v="70701"/>
    <x v="6"/>
    <s v="Lagunillas"/>
    <n v="0"/>
    <n v="5946"/>
    <n v="0"/>
  </r>
  <r>
    <n v="70702"/>
    <x v="6"/>
    <s v="Charagua"/>
    <n v="0"/>
    <n v="38420"/>
    <n v="0"/>
  </r>
  <r>
    <n v="70703"/>
    <x v="6"/>
    <s v="Cabezas"/>
    <n v="115000"/>
    <n v="32961"/>
    <n v="3.4889718151755105"/>
  </r>
  <r>
    <n v="70704"/>
    <x v="6"/>
    <s v="Cuevo"/>
    <n v="68906"/>
    <n v="5335"/>
    <n v="12.915838800374884"/>
  </r>
  <r>
    <n v="70705"/>
    <x v="6"/>
    <s v="Gutiérrez"/>
    <n v="0"/>
    <n v="14389"/>
    <n v="0"/>
  </r>
  <r>
    <n v="70706"/>
    <x v="6"/>
    <s v="Camiri"/>
    <n v="965000"/>
    <n v="32285"/>
    <n v="29.890041815084405"/>
  </r>
  <r>
    <n v="70707"/>
    <x v="6"/>
    <s v="Boyuibe"/>
    <n v="62741"/>
    <n v="5612"/>
    <n v="11.179793300071276"/>
  </r>
  <r>
    <n v="70801"/>
    <x v="6"/>
    <s v="Vallegrande"/>
    <n v="0"/>
    <n v="17249"/>
    <n v="0"/>
  </r>
  <r>
    <n v="70802"/>
    <x v="6"/>
    <s v="Trigal"/>
    <n v="0"/>
    <n v="2359"/>
    <n v="0"/>
  </r>
  <r>
    <n v="70803"/>
    <x v="6"/>
    <s v="Moro Moro"/>
    <n v="309588"/>
    <n v="2793"/>
    <n v="110.84425349087003"/>
  </r>
  <r>
    <n v="70804"/>
    <x v="6"/>
    <s v="Postrer Valle"/>
    <n v="0"/>
    <n v="1806"/>
    <n v="0"/>
  </r>
  <r>
    <n v="70805"/>
    <x v="6"/>
    <s v="Pucará"/>
    <n v="0"/>
    <n v="2015"/>
    <n v="0"/>
  </r>
  <r>
    <n v="70901"/>
    <x v="6"/>
    <s v="Samaipata"/>
    <n v="1574171"/>
    <n v="11843"/>
    <n v="132.91995271468377"/>
  </r>
  <r>
    <n v="70902"/>
    <x v="6"/>
    <s v="Pampa Grande"/>
    <n v="306025"/>
    <n v="9692"/>
    <n v="31.575010317787868"/>
  </r>
  <r>
    <n v="70903"/>
    <x v="6"/>
    <s v="Mairana"/>
    <n v="4639920"/>
    <n v="12735"/>
    <n v="364.34393404004709"/>
  </r>
  <r>
    <n v="70904"/>
    <x v="6"/>
    <s v="Quirusillas"/>
    <n v="0"/>
    <n v="3086"/>
    <n v="0"/>
  </r>
  <r>
    <n v="71001"/>
    <x v="6"/>
    <s v="Montero"/>
    <n v="10575350"/>
    <n v="126886"/>
    <n v="83.34528632000378"/>
  </r>
  <r>
    <n v="71002"/>
    <x v="6"/>
    <s v="Gral. Saavedra"/>
    <n v="4595503"/>
    <n v="16598"/>
    <n v="276.87088805880228"/>
  </r>
  <r>
    <n v="71003"/>
    <x v="6"/>
    <s v="Mineros"/>
    <n v="0"/>
    <n v="23110"/>
    <n v="0"/>
  </r>
  <r>
    <n v="71004"/>
    <x v="6"/>
    <s v="Fernández Alonzo"/>
    <n v="0"/>
    <n v="14610"/>
    <n v="0"/>
  </r>
  <r>
    <n v="71005"/>
    <x v="6"/>
    <s v="San Pedro"/>
    <n v="0"/>
    <n v="15246"/>
    <n v="0"/>
  </r>
  <r>
    <n v="71101"/>
    <x v="6"/>
    <s v="Concepción"/>
    <n v="0"/>
    <n v="30118"/>
    <n v="0"/>
  </r>
  <r>
    <n v="71102"/>
    <x v="6"/>
    <s v="San Javier"/>
    <n v="0"/>
    <n v="14888"/>
    <n v="0"/>
  </r>
  <r>
    <n v="71103"/>
    <x v="6"/>
    <s v="San Ramón"/>
    <n v="2377182"/>
    <n v="8541"/>
    <n v="278.32595714787493"/>
  </r>
  <r>
    <n v="71104"/>
    <x v="6"/>
    <s v="San Julián"/>
    <n v="276855"/>
    <n v="44909"/>
    <n v="6.1647999287447952"/>
  </r>
  <r>
    <n v="71105"/>
    <x v="6"/>
    <s v="San Antonio de Lomerío"/>
    <n v="72000"/>
    <n v="6364"/>
    <n v="11.313639220615965"/>
  </r>
  <r>
    <n v="71106"/>
    <x v="6"/>
    <s v="Cuatro Cañadas"/>
    <n v="10859048"/>
    <n v="25258"/>
    <n v="429.92509303982894"/>
  </r>
  <r>
    <n v="71201"/>
    <x v="6"/>
    <s v="San Matías"/>
    <n v="0"/>
    <n v="15378"/>
    <n v="0"/>
  </r>
  <r>
    <n v="71301"/>
    <x v="6"/>
    <s v="Comarapa"/>
    <n v="2661829"/>
    <n v="17195"/>
    <n v="154.80250072695551"/>
  </r>
  <r>
    <n v="71302"/>
    <x v="6"/>
    <s v="Saipina"/>
    <n v="2241677"/>
    <n v="6048"/>
    <n v="370.64765211640213"/>
  </r>
  <r>
    <n v="71401"/>
    <x v="6"/>
    <s v="Puerto Suárez"/>
    <n v="0"/>
    <n v="17417"/>
    <n v="0"/>
  </r>
  <r>
    <n v="71402"/>
    <x v="6"/>
    <s v="Puerto Quijarro"/>
    <n v="1133684"/>
    <n v="17974"/>
    <n v="63.073550684321795"/>
  </r>
  <r>
    <n v="71403"/>
    <x v="6"/>
    <s v="Carmen Rivero Tórrez"/>
    <n v="0"/>
    <n v="8816"/>
    <n v="0"/>
  </r>
  <r>
    <n v="71501"/>
    <x v="6"/>
    <s v="Ascensión de Guarayos"/>
    <n v="1255000"/>
    <n v="34079"/>
    <n v="36.826197951817832"/>
  </r>
  <r>
    <n v="71502"/>
    <x v="6"/>
    <s v="Urubichá"/>
    <n v="0"/>
    <n v="6555"/>
    <n v="0"/>
  </r>
  <r>
    <n v="71503"/>
    <x v="6"/>
    <s v="El Puente"/>
    <n v="18910352"/>
    <n v="17290"/>
    <n v="1093.7161364950839"/>
  </r>
  <r>
    <n v="80101"/>
    <x v="7"/>
    <s v="Trinidad"/>
    <n v="17875462"/>
    <n v="128589"/>
    <n v="139.01237275350147"/>
  </r>
  <r>
    <n v="80102"/>
    <x v="7"/>
    <s v="San Javier"/>
    <n v="0"/>
    <n v="7913"/>
    <n v="0"/>
  </r>
  <r>
    <n v="80201"/>
    <x v="7"/>
    <s v="Riberalta"/>
    <n v="7992103"/>
    <n v="110302"/>
    <n v="72.456555638157056"/>
  </r>
  <r>
    <n v="80202"/>
    <x v="7"/>
    <s v="Guayaramerín"/>
    <n v="9584242"/>
    <n v="42031"/>
    <n v="228.02793176464991"/>
  </r>
  <r>
    <n v="80301"/>
    <x v="7"/>
    <s v="Reyes"/>
    <n v="2278214"/>
    <n v="11478"/>
    <n v="198.48527618051926"/>
  </r>
  <r>
    <n v="80302"/>
    <x v="7"/>
    <s v="San Borja"/>
    <n v="589764"/>
    <n v="45798"/>
    <n v="12.877505567928731"/>
  </r>
  <r>
    <n v="80303"/>
    <x v="7"/>
    <s v="Santa Rosa"/>
    <n v="878590"/>
    <n v="11122"/>
    <n v="78.995684229455136"/>
  </r>
  <r>
    <n v="80304"/>
    <x v="7"/>
    <s v="Rurrenabaque"/>
    <n v="1501000"/>
    <n v="21240"/>
    <n v="70.668549905838034"/>
  </r>
  <r>
    <n v="80401"/>
    <x v="7"/>
    <s v="Santa Ana de Yacuma"/>
    <n v="1658185"/>
    <n v="18088"/>
    <n v="91.673208757187084"/>
  </r>
  <r>
    <n v="80402"/>
    <x v="7"/>
    <s v="Exaltación"/>
    <n v="3994118"/>
    <n v="8012"/>
    <n v="498.5169745381927"/>
  </r>
  <r>
    <n v="80501"/>
    <x v="7"/>
    <s v="San Ignacio"/>
    <n v="0"/>
    <n v="21584"/>
    <n v="0"/>
  </r>
  <r>
    <n v="80601"/>
    <x v="7"/>
    <s v="Loreto"/>
    <n v="0"/>
    <n v="4269"/>
    <n v="0"/>
  </r>
  <r>
    <n v="80602"/>
    <x v="7"/>
    <s v="San Andrés"/>
    <n v="0"/>
    <n v="15570"/>
    <n v="0"/>
  </r>
  <r>
    <n v="80701"/>
    <x v="7"/>
    <s v="San Joaquín"/>
    <n v="2113729"/>
    <n v="6808"/>
    <n v="310.47723266745004"/>
  </r>
  <r>
    <n v="80702"/>
    <x v="7"/>
    <s v="San Ramón"/>
    <n v="2377182"/>
    <n v="5489"/>
    <n v="433.08107123337584"/>
  </r>
  <r>
    <n v="80703"/>
    <x v="7"/>
    <s v="Puerto Siles"/>
    <n v="0"/>
    <n v="1091"/>
    <n v="0"/>
  </r>
  <r>
    <n v="80801"/>
    <x v="7"/>
    <s v="Magdalena"/>
    <n v="6839081"/>
    <n v="12785"/>
    <n v="534.93007430582713"/>
  </r>
  <r>
    <n v="80802"/>
    <x v="7"/>
    <s v="Baures"/>
    <n v="600000"/>
    <n v="7488"/>
    <n v="80.128205128205124"/>
  </r>
  <r>
    <n v="80803"/>
    <x v="7"/>
    <s v="Huacaraje"/>
    <n v="0"/>
    <n v="4630"/>
    <n v="0"/>
  </r>
  <r>
    <n v="80901"/>
    <x v="7"/>
    <s v="TIOC-Territorio Indígena Multiétnico"/>
    <n v="0"/>
    <n v="3973"/>
    <n v="0"/>
  </r>
  <r>
    <n v="90101"/>
    <x v="8"/>
    <s v="Cobija"/>
    <n v="7859571"/>
    <n v="55114"/>
    <n v="142.60570816852342"/>
  </r>
  <r>
    <n v="90102"/>
    <x v="8"/>
    <s v="Porvenir"/>
    <n v="748860"/>
    <n v="9353"/>
    <n v="80.066288891264833"/>
  </r>
  <r>
    <n v="90103"/>
    <x v="8"/>
    <s v="Bolpebra"/>
    <n v="6090566"/>
    <n v="2437"/>
    <n v="2499.2064013130898"/>
  </r>
  <r>
    <n v="90104"/>
    <x v="8"/>
    <s v="Bella Flor"/>
    <n v="10986162"/>
    <n v="3630"/>
    <n v="3026.4909090909091"/>
  </r>
  <r>
    <n v="90201"/>
    <x v="8"/>
    <s v="Puerto Rico"/>
    <n v="0"/>
    <n v="7367"/>
    <n v="0"/>
  </r>
  <r>
    <n v="90202"/>
    <x v="8"/>
    <s v="San Pedro"/>
    <n v="0"/>
    <n v="3518"/>
    <n v="0"/>
  </r>
  <r>
    <n v="90203"/>
    <x v="8"/>
    <s v="Filadelfia"/>
    <n v="1156174"/>
    <n v="8045"/>
    <n v="143.7133623368552"/>
  </r>
  <r>
    <n v="90301"/>
    <x v="8"/>
    <s v="Puerto Gonzalez Moreno"/>
    <n v="11696078"/>
    <n v="12431"/>
    <n v="940.87989703161452"/>
  </r>
  <r>
    <n v="90302"/>
    <x v="8"/>
    <s v="San Lorenzo"/>
    <n v="3525655"/>
    <n v="9832"/>
    <n v="358.58980878763219"/>
  </r>
  <r>
    <n v="90303"/>
    <x v="8"/>
    <s v="Sena"/>
    <n v="2863197"/>
    <n v="10522"/>
    <n v="272.11528226572892"/>
  </r>
  <r>
    <n v="90401"/>
    <x v="8"/>
    <s v="Santa Rosa"/>
    <n v="878590"/>
    <n v="2889"/>
    <n v="304.11561093804085"/>
  </r>
  <r>
    <n v="90402"/>
    <x v="8"/>
    <s v="Ingavi"/>
    <n v="0"/>
    <n v="2600"/>
    <n v="0"/>
  </r>
  <r>
    <n v="90501"/>
    <x v="8"/>
    <s v="Nueva Esperanza"/>
    <n v="0"/>
    <n v="1598"/>
    <n v="0"/>
  </r>
  <r>
    <n v="90502"/>
    <x v="8"/>
    <s v="Villa Nueva (Loma Alta)"/>
    <n v="0"/>
    <n v="2511"/>
    <n v="0"/>
  </r>
  <r>
    <n v="90503"/>
    <x v="8"/>
    <s v="Santos Mercado"/>
    <n v="0"/>
    <n v="2347"/>
    <n v="0"/>
  </r>
  <r>
    <m/>
    <x v="9"/>
    <m/>
    <m/>
    <m/>
    <m/>
  </r>
  <r>
    <n v="10"/>
    <x v="10"/>
    <s v="Gran Chaco"/>
    <n v="35332366"/>
    <n v="159264"/>
    <n v="221.84778732167973"/>
  </r>
  <r>
    <n v="11"/>
    <x v="11"/>
    <m/>
    <n v="3075685538"/>
    <n v="11365333"/>
    <n v="270.61992270706014"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  <r>
    <m/>
    <x v="9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n v="10101"/>
    <x v="0"/>
    <s v="Sucre"/>
    <n v="276257"/>
    <n v="157849196"/>
    <n v="571.38532598269001"/>
  </r>
  <r>
    <n v="10102"/>
    <x v="0"/>
    <s v="Yotala"/>
    <n v="9376"/>
    <n v="2957851"/>
    <n v="315.47045648464166"/>
  </r>
  <r>
    <n v="10103"/>
    <x v="0"/>
    <s v="Poroma"/>
    <n v="15331"/>
    <n v="2795055"/>
    <n v="182.31393907768575"/>
  </r>
  <r>
    <n v="10201"/>
    <x v="0"/>
    <s v="Azurduy"/>
    <n v="9507"/>
    <n v="2795055"/>
    <n v="293.99968444304199"/>
  </r>
  <r>
    <n v="10202"/>
    <x v="0"/>
    <s v="Tarvita"/>
    <n v="15324"/>
    <n v="4206286"/>
    <n v="274.49008091882013"/>
  </r>
  <r>
    <n v="10301"/>
    <x v="0"/>
    <s v="Zudáñez"/>
    <n v="12334"/>
    <n v="7389869"/>
    <n v="599.14618128749794"/>
  </r>
  <r>
    <n v="10302"/>
    <x v="0"/>
    <s v="Presto"/>
    <n v="12449"/>
    <n v="3418009"/>
    <n v="274.56092858864167"/>
  </r>
  <r>
    <n v="10303"/>
    <x v="0"/>
    <s v="Mojocoya"/>
    <n v="8479"/>
    <n v="4434487"/>
    <n v="522.99646184691596"/>
  </r>
  <r>
    <n v="10304"/>
    <x v="0"/>
    <s v="Icla"/>
    <n v="8349"/>
    <n v="3239398"/>
    <n v="387.99832315247335"/>
  </r>
  <r>
    <n v="10401"/>
    <x v="0"/>
    <s v="Padilla"/>
    <n v="9887"/>
    <n v="2640732"/>
    <n v="267.09133205218973"/>
  </r>
  <r>
    <n v="10402"/>
    <x v="0"/>
    <s v="Tomina"/>
    <n v="8500"/>
    <n v="3225995"/>
    <n v="379.52882352941174"/>
  </r>
  <r>
    <n v="10403"/>
    <x v="0"/>
    <s v="Sopachuy"/>
    <n v="7158"/>
    <n v="3582672"/>
    <n v="500.5129924559933"/>
  </r>
  <r>
    <n v="10404"/>
    <x v="0"/>
    <s v="Villa Alcalá"/>
    <n v="4430"/>
    <n v="43327"/>
    <n v="9.7803611738148977"/>
  </r>
  <r>
    <n v="10405"/>
    <x v="0"/>
    <s v="El Villar"/>
    <n v="4960"/>
    <n v="1302749"/>
    <n v="262.65100806451613"/>
  </r>
  <r>
    <n v="10501"/>
    <x v="0"/>
    <s v="Monteagudo"/>
    <n v="24404"/>
    <n v="1475950"/>
    <n v="60.479839370594988"/>
  </r>
  <r>
    <n v="10502"/>
    <x v="0"/>
    <s v="Huacareta"/>
    <n v="7870"/>
    <n v="12010948"/>
    <n v="1526.1687420584499"/>
  </r>
  <r>
    <n v="10601"/>
    <x v="0"/>
    <s v="Tarabuco"/>
    <n v="15435"/>
    <n v="4803452"/>
    <n v="311.20518302559117"/>
  </r>
  <r>
    <n v="10602"/>
    <x v="0"/>
    <s v="Yamparáez"/>
    <n v="9431"/>
    <n v="1165046"/>
    <n v="123.53366557098929"/>
  </r>
  <r>
    <n v="10701"/>
    <x v="0"/>
    <s v="Camargo"/>
    <n v="15256"/>
    <n v="4266171"/>
    <n v="279.63889617199789"/>
  </r>
  <r>
    <n v="10702"/>
    <x v="0"/>
    <s v="San Lucas"/>
    <n v="30101"/>
    <n v="5445960"/>
    <n v="180.92289292714528"/>
  </r>
  <r>
    <n v="10703"/>
    <x v="0"/>
    <s v="Incahuasi"/>
    <n v="14484"/>
    <n v="2075404"/>
    <n v="143.28942281137807"/>
  </r>
  <r>
    <n v="10704"/>
    <x v="0"/>
    <s v="Villa Charcas"/>
    <n v="15372"/>
    <n v="578826"/>
    <n v="37.65456674473068"/>
  </r>
  <r>
    <n v="10801"/>
    <x v="0"/>
    <s v="Villa Serrano"/>
    <n v="10305"/>
    <n v="1975000"/>
    <n v="191.65453663270256"/>
  </r>
  <r>
    <n v="10901"/>
    <x v="0"/>
    <s v="Villa Abecia (Camataqui)"/>
    <n v="4289"/>
    <n v="586250"/>
    <n v="136.68687339706224"/>
  </r>
  <r>
    <n v="10902"/>
    <x v="0"/>
    <s v="Culpina"/>
    <n v="16530"/>
    <n v="4860707"/>
    <n v="294.05366001209921"/>
  </r>
  <r>
    <n v="10903"/>
    <x v="0"/>
    <s v="Las Carreras"/>
    <n v="4475"/>
    <n v="550611"/>
    <n v="123.04156424581005"/>
  </r>
  <r>
    <n v="11001"/>
    <x v="0"/>
    <s v="Muyupampa (Villa Vaca Gúzman)"/>
    <n v="11204"/>
    <n v="2004985"/>
    <n v="178.95260621206711"/>
  </r>
  <r>
    <n v="11002"/>
    <x v="0"/>
    <s v="Huacaya"/>
    <n v="2544"/>
    <n v="4995132"/>
    <n v="1963.4952830188679"/>
  </r>
  <r>
    <n v="11003"/>
    <x v="0"/>
    <s v="Macharéti"/>
    <n v="7342"/>
    <n v="4653204"/>
    <n v="633.77880686461458"/>
  </r>
  <r>
    <n v="20101"/>
    <x v="1"/>
    <s v="La Paz"/>
    <n v="762703"/>
    <n v="316834147"/>
    <n v="415.40959849377805"/>
  </r>
  <r>
    <n v="20102"/>
    <x v="1"/>
    <s v="Palca"/>
    <n v="18750"/>
    <n v="1548144"/>
    <n v="82.567679999999996"/>
  </r>
  <r>
    <n v="20103"/>
    <x v="1"/>
    <s v="Mecapaca"/>
    <n v="17756"/>
    <n v="1420650"/>
    <n v="80.009574228429827"/>
  </r>
  <r>
    <n v="20104"/>
    <x v="1"/>
    <s v="Achocalla"/>
    <n v="32330"/>
    <n v="3919996"/>
    <n v="121.24948963810702"/>
  </r>
  <r>
    <n v="20105"/>
    <x v="1"/>
    <s v="El Alto"/>
    <n v="864024"/>
    <n v="320443593"/>
    <n v="370.87348615316239"/>
  </r>
  <r>
    <n v="20201"/>
    <x v="1"/>
    <s v="Achacachi"/>
    <n v="46558"/>
    <n v="33890000"/>
    <n v="727.90927445337002"/>
  </r>
  <r>
    <n v="20202"/>
    <x v="1"/>
    <s v="Ancoraimes"/>
    <n v="14726"/>
    <n v="0"/>
    <n v="0"/>
  </r>
  <r>
    <n v="20203"/>
    <x v="1"/>
    <s v="Chua Cocani"/>
    <n v="5929"/>
    <n v="0"/>
    <n v="0"/>
  </r>
  <r>
    <n v="20204"/>
    <x v="1"/>
    <s v="Huarina"/>
    <n v="8253"/>
    <n v="0"/>
    <n v="0"/>
  </r>
  <r>
    <n v="20205"/>
    <x v="1"/>
    <s v="Santiago de Huata"/>
    <n v="8864"/>
    <n v="0"/>
    <n v="0"/>
  </r>
  <r>
    <n v="20206"/>
    <x v="1"/>
    <s v="Huatajata"/>
    <n v="4423"/>
    <n v="0"/>
    <n v="0"/>
  </r>
  <r>
    <n v="20301"/>
    <x v="1"/>
    <s v="Corocoro"/>
    <n v="11857"/>
    <n v="0"/>
    <n v="0"/>
  </r>
  <r>
    <n v="20302"/>
    <x v="1"/>
    <s v="Caquiaviri"/>
    <n v="15055"/>
    <n v="0"/>
    <n v="0"/>
  </r>
  <r>
    <n v="20303"/>
    <x v="1"/>
    <s v="Calacoto"/>
    <n v="10854"/>
    <n v="0"/>
    <n v="0"/>
  </r>
  <r>
    <n v="20304"/>
    <x v="1"/>
    <s v="Comanche"/>
    <n v="4446"/>
    <n v="0"/>
    <n v="0"/>
  </r>
  <r>
    <n v="20305"/>
    <x v="1"/>
    <s v="Charaña"/>
    <n v="3652"/>
    <n v="0"/>
    <n v="0"/>
  </r>
  <r>
    <n v="20306"/>
    <x v="1"/>
    <s v="Waldo Ballivián"/>
    <n v="5641"/>
    <n v="0"/>
    <n v="0"/>
  </r>
  <r>
    <n v="20307"/>
    <x v="1"/>
    <s v="Nazacara de Pacajes"/>
    <n v="2036.916667"/>
    <n v="0"/>
    <n v="0"/>
  </r>
  <r>
    <n v="20308"/>
    <x v="1"/>
    <s v="Callapa"/>
    <n v="7601"/>
    <n v="0"/>
    <n v="0"/>
  </r>
  <r>
    <n v="20401"/>
    <x v="1"/>
    <s v="Puerto Acosta"/>
    <n v="12424"/>
    <n v="1909138"/>
    <n v="153.66532517707662"/>
  </r>
  <r>
    <n v="20402"/>
    <x v="1"/>
    <s v="Mocomoco"/>
    <n v="16559"/>
    <n v="6525709"/>
    <n v="394.08835074581799"/>
  </r>
  <r>
    <n v="20403"/>
    <x v="1"/>
    <s v="Pto. Carabuco"/>
    <n v="15734"/>
    <n v="1761400"/>
    <n v="111.94864624380322"/>
  </r>
  <r>
    <n v="20404"/>
    <x v="1"/>
    <s v="Humanata"/>
    <n v="5474"/>
    <n v="440707"/>
    <n v="80.50913408841798"/>
  </r>
  <r>
    <n v="20405"/>
    <x v="1"/>
    <s v="Escoma"/>
    <n v="7874"/>
    <n v="0"/>
    <n v="0"/>
  </r>
  <r>
    <n v="20501"/>
    <x v="1"/>
    <s v="Chuma"/>
    <n v="14122"/>
    <n v="0"/>
    <n v="0"/>
  </r>
  <r>
    <n v="20502"/>
    <x v="1"/>
    <s v="Ayata"/>
    <n v="8668"/>
    <n v="0"/>
    <n v="0"/>
  </r>
  <r>
    <n v="20503"/>
    <x v="1"/>
    <s v="Aucapata"/>
    <n v="6006"/>
    <n v="186000"/>
    <n v="30.969030969030968"/>
  </r>
  <r>
    <n v="20601"/>
    <x v="1"/>
    <s v="Sorata"/>
    <n v="26250"/>
    <n v="0"/>
    <n v="0"/>
  </r>
  <r>
    <n v="20602"/>
    <x v="1"/>
    <s v="Guanay"/>
    <n v="15454"/>
    <n v="0"/>
    <n v="0"/>
  </r>
  <r>
    <n v="20603"/>
    <x v="1"/>
    <s v="Tacacoma"/>
    <n v="8840"/>
    <n v="877200"/>
    <n v="99.230769230769226"/>
  </r>
  <r>
    <n v="20604"/>
    <x v="1"/>
    <s v="Quiabaya"/>
    <n v="3326"/>
    <n v="0"/>
    <n v="0"/>
  </r>
  <r>
    <n v="20605"/>
    <x v="1"/>
    <s v="Combaya"/>
    <n v="3647"/>
    <n v="0"/>
    <n v="0"/>
  </r>
  <r>
    <n v="20606"/>
    <x v="1"/>
    <s v="Tipuani"/>
    <n v="9040"/>
    <n v="500000"/>
    <n v="55.309734513274336"/>
  </r>
  <r>
    <n v="20607"/>
    <x v="1"/>
    <s v="Mapiri"/>
    <n v="17204"/>
    <n v="0"/>
    <n v="0"/>
  </r>
  <r>
    <n v="20608"/>
    <x v="1"/>
    <s v="Teoponte"/>
    <n v="11028"/>
    <n v="500000"/>
    <n v="45.339136742836416"/>
  </r>
  <r>
    <n v="20701"/>
    <x v="1"/>
    <s v="Apolo"/>
    <n v="19828"/>
    <n v="0"/>
    <n v="0"/>
  </r>
  <r>
    <n v="20702"/>
    <x v="1"/>
    <s v="Pelechuco"/>
    <n v="7730"/>
    <n v="1730331"/>
    <n v="223.84618369987064"/>
  </r>
  <r>
    <n v="20801"/>
    <x v="1"/>
    <s v="Viacha"/>
    <n v="94403"/>
    <n v="13329997"/>
    <n v="141.2031079520778"/>
  </r>
  <r>
    <n v="20802"/>
    <x v="1"/>
    <s v="Guaqui"/>
    <n v="7826"/>
    <n v="0"/>
    <n v="0"/>
  </r>
  <r>
    <n v="20803"/>
    <x v="1"/>
    <s v="Tiawanacu"/>
    <n v="12797"/>
    <n v="577066"/>
    <n v="45.093850121122138"/>
  </r>
  <r>
    <n v="20804"/>
    <x v="1"/>
    <s v="Desaguadero"/>
    <n v="7366"/>
    <n v="3303939"/>
    <n v="448.53909856095572"/>
  </r>
  <r>
    <n v="20805"/>
    <x v="1"/>
    <s v="San Andres de Machaca"/>
    <n v="6891"/>
    <n v="0"/>
    <n v="0"/>
  </r>
  <r>
    <n v="20806"/>
    <x v="1"/>
    <s v="Jesús de Machaca"/>
    <n v="15863"/>
    <n v="3293274"/>
    <n v="207.60726218243713"/>
  </r>
  <r>
    <n v="20807"/>
    <x v="1"/>
    <s v="Taraco"/>
    <n v="6993"/>
    <n v="1223040"/>
    <n v="174.89489489489489"/>
  </r>
  <r>
    <n v="20901"/>
    <x v="1"/>
    <s v="Luribay"/>
    <n v="10957"/>
    <n v="5097112"/>
    <n v="465.19229716163181"/>
  </r>
  <r>
    <n v="20902"/>
    <x v="1"/>
    <s v="Sapahaqui"/>
    <n v="14156"/>
    <n v="1197386"/>
    <n v="84.585052274653862"/>
  </r>
  <r>
    <n v="20903"/>
    <x v="1"/>
    <s v="Yaco"/>
    <n v="9390"/>
    <n v="0"/>
    <n v="0"/>
  </r>
  <r>
    <n v="20904"/>
    <x v="1"/>
    <s v="Malla"/>
    <n v="5229"/>
    <n v="0"/>
    <n v="0"/>
  </r>
  <r>
    <n v="20905"/>
    <x v="1"/>
    <s v="Cairoma"/>
    <n v="12290"/>
    <n v="0"/>
    <n v="0"/>
  </r>
  <r>
    <n v="21001"/>
    <x v="1"/>
    <s v="Inquisivi"/>
    <n v="16368"/>
    <n v="0"/>
    <n v="0"/>
  </r>
  <r>
    <n v="21002"/>
    <x v="1"/>
    <s v="Quime"/>
    <n v="9358"/>
    <n v="2366000"/>
    <n v="252.83180166702286"/>
  </r>
  <r>
    <n v="21003"/>
    <x v="1"/>
    <s v="Cajuata"/>
    <n v="12586"/>
    <n v="5109292"/>
    <n v="405.95042110281264"/>
  </r>
  <r>
    <n v="21004"/>
    <x v="1"/>
    <s v="Colquiri"/>
    <n v="21239"/>
    <n v="4364041"/>
    <n v="205.47299778708978"/>
  </r>
  <r>
    <n v="21005"/>
    <x v="1"/>
    <s v="Ichoca"/>
    <n v="8596"/>
    <n v="1134434"/>
    <n v="131.97231270358307"/>
  </r>
  <r>
    <n v="21006"/>
    <x v="1"/>
    <s v="Villa Libertad Licoma"/>
    <n v="6483"/>
    <n v="2563129"/>
    <n v="395.36156100570724"/>
  </r>
  <r>
    <n v="21101"/>
    <x v="1"/>
    <s v="Chulumani"/>
    <n v="18023"/>
    <n v="4052629"/>
    <n v="224.85873605947955"/>
  </r>
  <r>
    <n v="21102"/>
    <x v="1"/>
    <s v="Irupana"/>
    <n v="19777"/>
    <n v="2478526"/>
    <n v="125.32365879557061"/>
  </r>
  <r>
    <n v="21103"/>
    <x v="1"/>
    <s v="Yanacachi"/>
    <n v="6918"/>
    <n v="1760034"/>
    <n v="254.41370338248049"/>
  </r>
  <r>
    <n v="21104"/>
    <x v="1"/>
    <s v="Palos Blancos"/>
    <n v="25734"/>
    <n v="2079646"/>
    <n v="80.813165462034661"/>
  </r>
  <r>
    <n v="21105"/>
    <x v="1"/>
    <s v="La Asunta"/>
    <n v="42432"/>
    <n v="11386467"/>
    <n v="268.34622454751133"/>
  </r>
  <r>
    <n v="21201"/>
    <x v="1"/>
    <s v="Pucarani"/>
    <n v="38343"/>
    <n v="4702840"/>
    <n v="122.65185301097983"/>
  </r>
  <r>
    <n v="21202"/>
    <x v="1"/>
    <s v="Laja"/>
    <n v="30415"/>
    <n v="0"/>
    <n v="0"/>
  </r>
  <r>
    <n v="21203"/>
    <x v="1"/>
    <s v="Batallas"/>
    <n v="18751"/>
    <n v="1667800"/>
    <n v="88.944589621886834"/>
  </r>
  <r>
    <n v="21204"/>
    <x v="1"/>
    <s v="Puerto Pérez"/>
    <n v="7082"/>
    <n v="0"/>
    <n v="0"/>
  </r>
  <r>
    <n v="21301"/>
    <x v="1"/>
    <s v="Sica Sica"/>
    <n v="32384"/>
    <n v="1093775"/>
    <n v="33.775166749011859"/>
  </r>
  <r>
    <n v="21302"/>
    <x v="1"/>
    <s v="Umala"/>
    <n v="8986"/>
    <n v="0"/>
    <n v="0"/>
  </r>
  <r>
    <n v="21303"/>
    <x v="1"/>
    <s v="Ayo Ayo"/>
    <n v="9240"/>
    <n v="1495941"/>
    <n v="161.89837662337663"/>
  </r>
  <r>
    <n v="21304"/>
    <x v="1"/>
    <s v="Calamarca"/>
    <n v="13627"/>
    <n v="0"/>
    <n v="0"/>
  </r>
  <r>
    <n v="21305"/>
    <x v="1"/>
    <s v="Patacamaya"/>
    <n v="23812"/>
    <n v="0"/>
    <n v="0"/>
  </r>
  <r>
    <n v="21306"/>
    <x v="1"/>
    <s v="Colquencha"/>
    <n v="10967"/>
    <n v="1329877"/>
    <n v="121.26169417342938"/>
  </r>
  <r>
    <n v="21307"/>
    <x v="1"/>
    <s v="Collana"/>
    <n v="5244"/>
    <n v="0"/>
    <n v="0"/>
  </r>
  <r>
    <n v="21401"/>
    <x v="1"/>
    <s v="Coroico"/>
    <n v="22861"/>
    <n v="3528548"/>
    <n v="154.3479287870172"/>
  </r>
  <r>
    <n v="21402"/>
    <x v="1"/>
    <s v="Coripata"/>
    <n v="19680"/>
    <n v="3885127"/>
    <n v="197.41498983739837"/>
  </r>
  <r>
    <n v="21501"/>
    <x v="1"/>
    <s v="Ixiamas "/>
    <n v="10709"/>
    <n v="0"/>
    <n v="0"/>
  </r>
  <r>
    <n v="21502"/>
    <x v="1"/>
    <s v="San Buenaventura"/>
    <n v="9292"/>
    <n v="1456906"/>
    <n v="156.79143349117521"/>
  </r>
  <r>
    <n v="21601"/>
    <x v="1"/>
    <s v="Charazani"/>
    <n v="14165"/>
    <n v="0"/>
    <n v="0"/>
  </r>
  <r>
    <n v="21602"/>
    <x v="1"/>
    <s v="Curva"/>
    <n v="4671"/>
    <n v="482147"/>
    <n v="103.22136587454507"/>
  </r>
  <r>
    <n v="21701"/>
    <x v="1"/>
    <s v="Copacabana"/>
    <n v="15986"/>
    <n v="1826365"/>
    <n v="114.24777930689353"/>
  </r>
  <r>
    <n v="21702"/>
    <x v="1"/>
    <s v="San Pedro de Tiquina"/>
    <n v="7349"/>
    <n v="0"/>
    <n v="0"/>
  </r>
  <r>
    <n v="21703"/>
    <x v="1"/>
    <s v="Tito Yupanqui"/>
    <n v="6788"/>
    <n v="0"/>
    <n v="0"/>
  </r>
  <r>
    <n v="21801"/>
    <x v="1"/>
    <s v="San Pedro de Curahuara"/>
    <n v="9008"/>
    <n v="1022350"/>
    <n v="113.49356127886324"/>
  </r>
  <r>
    <n v="21802"/>
    <x v="1"/>
    <s v="Papel Pampa"/>
    <n v="6856"/>
    <n v="0"/>
    <n v="0"/>
  </r>
  <r>
    <n v="21803"/>
    <x v="1"/>
    <s v="Chacarilla"/>
    <n v="2024"/>
    <n v="0"/>
    <n v="0"/>
  </r>
  <r>
    <n v="21901"/>
    <x v="1"/>
    <s v="Santiago de Machaca"/>
    <n v="5515"/>
    <n v="0"/>
    <n v="0"/>
  </r>
  <r>
    <n v="21902"/>
    <x v="1"/>
    <s v="Catacora"/>
    <n v="3910"/>
    <n v="0"/>
    <n v="0"/>
  </r>
  <r>
    <n v="22001"/>
    <x v="1"/>
    <s v="Caranavi"/>
    <n v="54224"/>
    <n v="6599795"/>
    <n v="121.71354012983181"/>
  </r>
  <r>
    <n v="22002"/>
    <x v="1"/>
    <s v="Alto Beni"/>
    <n v="10940"/>
    <n v="2950244"/>
    <n v="269.67495429616088"/>
  </r>
  <r>
    <n v="30101"/>
    <x v="2"/>
    <s v="Cochabamba "/>
    <n v="645968"/>
    <n v="494178575"/>
    <n v="765.02020997944169"/>
  </r>
  <r>
    <n v="30201"/>
    <x v="2"/>
    <s v="Aiquile"/>
    <n v="23207"/>
    <n v="2900699"/>
    <n v="124.99241608135476"/>
  </r>
  <r>
    <n v="30202"/>
    <x v="2"/>
    <s v="Pasorapa"/>
    <n v="6696"/>
    <n v="903504"/>
    <n v="134.93189964157705"/>
  </r>
  <r>
    <n v="30203"/>
    <x v="2"/>
    <s v="Omereque"/>
    <n v="6083"/>
    <n v="1565080"/>
    <n v="257.28752260397829"/>
  </r>
  <r>
    <n v="30301"/>
    <x v="2"/>
    <s v="Independencia"/>
    <n v="22890"/>
    <n v="4571207"/>
    <n v="199.70323285277414"/>
  </r>
  <r>
    <n v="30302"/>
    <x v="2"/>
    <s v="Morochata"/>
    <n v="13598"/>
    <n v="5014233"/>
    <n v="368.74783056331813"/>
  </r>
  <r>
    <n v="30303"/>
    <x v="2"/>
    <s v="Cocapata"/>
    <n v="18714"/>
    <n v="2130000"/>
    <n v="113.81853158063483"/>
  </r>
  <r>
    <n v="30401"/>
    <x v="2"/>
    <s v="Tarata "/>
    <n v="9505"/>
    <n v="1165614"/>
    <n v="122.63166754339821"/>
  </r>
  <r>
    <n v="30402"/>
    <x v="2"/>
    <s v="Anzaldo"/>
    <n v="7252"/>
    <n v="0"/>
    <n v="0"/>
  </r>
  <r>
    <n v="30403"/>
    <x v="2"/>
    <s v="Arbieto"/>
    <n v="22416"/>
    <n v="0"/>
    <n v="0"/>
  </r>
  <r>
    <n v="30404"/>
    <x v="2"/>
    <s v="Sacabamba"/>
    <n v="4625"/>
    <n v="0"/>
    <n v="0"/>
  </r>
  <r>
    <n v="30501"/>
    <x v="2"/>
    <s v="Arani"/>
    <n v="10204"/>
    <n v="1621298"/>
    <n v="158.88847510780087"/>
  </r>
  <r>
    <n v="30502"/>
    <x v="2"/>
    <s v="Vacas"/>
    <n v="8719"/>
    <n v="1680606"/>
    <n v="192.752150475972"/>
  </r>
  <r>
    <n v="30601"/>
    <x v="2"/>
    <s v="Arque "/>
    <n v="10612"/>
    <n v="409883"/>
    <n v="38.624481718808894"/>
  </r>
  <r>
    <n v="30602"/>
    <x v="2"/>
    <s v="Tacopaya"/>
    <n v="10460"/>
    <n v="758325"/>
    <n v="72.497609942638618"/>
  </r>
  <r>
    <n v="30701"/>
    <x v="2"/>
    <s v="Capinota"/>
    <n v="19456"/>
    <n v="1917708"/>
    <n v="98.56640625"/>
  </r>
  <r>
    <n v="30702"/>
    <x v="2"/>
    <s v="Santivañez"/>
    <n v="7116"/>
    <n v="0"/>
    <n v="0"/>
  </r>
  <r>
    <n v="30703"/>
    <x v="2"/>
    <s v="Sicaya"/>
    <n v="3840"/>
    <n v="250000"/>
    <n v="65.104166666666671"/>
  </r>
  <r>
    <n v="30801"/>
    <x v="2"/>
    <s v="Cliza"/>
    <n v="21589"/>
    <n v="11891895"/>
    <n v="550.83121033859834"/>
  </r>
  <r>
    <n v="30802"/>
    <x v="2"/>
    <s v="Toko"/>
    <n v="7192"/>
    <n v="0"/>
    <n v="0"/>
  </r>
  <r>
    <n v="30803"/>
    <x v="2"/>
    <s v="Tolata"/>
    <n v="6852"/>
    <n v="0"/>
    <n v="0"/>
  </r>
  <r>
    <n v="30901"/>
    <x v="2"/>
    <s v="Quillacollo"/>
    <n v="149498"/>
    <n v="53441642"/>
    <n v="357.47395951785307"/>
  </r>
  <r>
    <n v="30902"/>
    <x v="2"/>
    <s v="Sipesipe"/>
    <n v="47545"/>
    <n v="6158065"/>
    <n v="129.52076979703438"/>
  </r>
  <r>
    <n v="30903"/>
    <x v="2"/>
    <s v="Tiquipaya"/>
    <n v="57211"/>
    <n v="24824074"/>
    <n v="433.90386464141511"/>
  </r>
  <r>
    <n v="30904"/>
    <x v="2"/>
    <s v="Vinto "/>
    <n v="53675"/>
    <n v="20042170"/>
    <n v="373.39860270144385"/>
  </r>
  <r>
    <n v="30905"/>
    <x v="2"/>
    <s v="Colcapirhua"/>
    <n v="58038"/>
    <n v="28332225"/>
    <n v="488.1668045073917"/>
  </r>
  <r>
    <n v="31001"/>
    <x v="2"/>
    <s v="Sacaba"/>
    <n v="191894"/>
    <n v="70609028"/>
    <n v="367.95849792072704"/>
  </r>
  <r>
    <n v="31002"/>
    <x v="2"/>
    <s v="Colomi"/>
    <n v="20352"/>
    <n v="2520000"/>
    <n v="123.82075471698113"/>
  </r>
  <r>
    <n v="31003"/>
    <x v="2"/>
    <s v="Villa Tunari"/>
    <n v="80703"/>
    <n v="116572677"/>
    <n v="1444.4652243411026"/>
  </r>
  <r>
    <n v="31101"/>
    <x v="2"/>
    <s v="Tapacarí"/>
    <n v="24642"/>
    <n v="236500"/>
    <n v="9.597435273110948"/>
  </r>
  <r>
    <n v="31201"/>
    <x v="2"/>
    <s v="Totora "/>
    <n v="14730"/>
    <n v="3178819"/>
    <n v="215.80577053632044"/>
  </r>
  <r>
    <n v="31202"/>
    <x v="2"/>
    <s v="Pojo"/>
    <n v="10868"/>
    <n v="914455"/>
    <n v="84.141976444608019"/>
  </r>
  <r>
    <n v="31203"/>
    <x v="2"/>
    <s v="Pocona"/>
    <n v="11378"/>
    <n v="0"/>
    <n v="0"/>
  </r>
  <r>
    <n v="31204"/>
    <x v="2"/>
    <s v="Chimoré"/>
    <n v="24146"/>
    <n v="8216910"/>
    <n v="340.30108506584941"/>
  </r>
  <r>
    <n v="31205"/>
    <x v="2"/>
    <s v="Puerto Villarroel"/>
    <n v="54114"/>
    <n v="21619535"/>
    <n v="399.51833167017776"/>
  </r>
  <r>
    <n v="31206"/>
    <x v="2"/>
    <s v="Entre Ríos"/>
    <n v="37479"/>
    <n v="20143674"/>
    <n v="537.46562074761869"/>
  </r>
  <r>
    <n v="31301"/>
    <x v="2"/>
    <s v="Mizque"/>
    <n v="19877"/>
    <n v="3982356"/>
    <n v="200.34995220606731"/>
  </r>
  <r>
    <n v="31302"/>
    <x v="2"/>
    <s v="Vila Vila"/>
    <n v="5369"/>
    <n v="650000"/>
    <n v="121.06537530266344"/>
  </r>
  <r>
    <n v="31303"/>
    <x v="2"/>
    <s v="Alalay"/>
    <n v="3474"/>
    <n v="110000"/>
    <n v="31.663788140472079"/>
  </r>
  <r>
    <n v="31304"/>
    <x v="2"/>
    <s v="TIOC-Raqaypampa"/>
    <n v="7461"/>
    <n v="0"/>
    <n v="0"/>
  </r>
  <r>
    <n v="31401"/>
    <x v="2"/>
    <s v="Punata"/>
    <n v="31537"/>
    <n v="12044197"/>
    <n v="381.90687129403557"/>
  </r>
  <r>
    <n v="31402"/>
    <x v="2"/>
    <s v="Villa Rivero"/>
    <n v="8328"/>
    <n v="1120896"/>
    <n v="134.5936599423631"/>
  </r>
  <r>
    <n v="31403"/>
    <x v="2"/>
    <s v="San Benito"/>
    <n v="13350"/>
    <n v="1847473"/>
    <n v="138.38749063670411"/>
  </r>
  <r>
    <n v="31404"/>
    <x v="2"/>
    <s v="Tacachi"/>
    <n v="1296"/>
    <n v="0"/>
    <n v="0"/>
  </r>
  <r>
    <n v="31405"/>
    <x v="2"/>
    <s v="Cuchumuela"/>
    <n v="3207"/>
    <n v="273562"/>
    <n v="85.301527907701896"/>
  </r>
  <r>
    <n v="31501"/>
    <x v="2"/>
    <s v="Bolivar"/>
    <n v="7697"/>
    <n v="1911344"/>
    <n v="248.32324282187867"/>
  </r>
  <r>
    <n v="31601"/>
    <x v="2"/>
    <s v="Tiraque"/>
    <n v="20083"/>
    <n v="3192100"/>
    <n v="158.94537668675"/>
  </r>
  <r>
    <n v="31602"/>
    <x v="2"/>
    <s v="Shinahota"/>
    <n v="23479"/>
    <n v="19510602"/>
    <n v="830.98096171046473"/>
  </r>
  <r>
    <n v="40101"/>
    <x v="3"/>
    <s v="Oruro"/>
    <n v="278863"/>
    <n v="93295521"/>
    <n v="334.55682898053885"/>
  </r>
  <r>
    <n v="40102"/>
    <x v="3"/>
    <s v="Caracollo"/>
    <n v="23005"/>
    <n v="3719721"/>
    <n v="161.69184959791349"/>
  </r>
  <r>
    <n v="40103"/>
    <x v="3"/>
    <s v="El Choro"/>
    <n v="9255"/>
    <n v="1339040"/>
    <n v="144.68287412209617"/>
  </r>
  <r>
    <n v="40104"/>
    <x v="3"/>
    <s v="Pari - Paría - Soracachi"/>
    <n v="14062"/>
    <n v="2097426"/>
    <n v="149.15559664343621"/>
  </r>
  <r>
    <n v="40201"/>
    <x v="3"/>
    <s v="Challapata"/>
    <n v="31630"/>
    <n v="4115395"/>
    <n v="130.1104963642112"/>
  </r>
  <r>
    <n v="40202"/>
    <x v="3"/>
    <s v="Quillacas"/>
    <n v="4514"/>
    <n v="0"/>
    <n v="0"/>
  </r>
  <r>
    <n v="40301"/>
    <x v="3"/>
    <s v="Corque"/>
    <n v="12088"/>
    <n v="1893988"/>
    <n v="156.68332230311051"/>
  </r>
  <r>
    <n v="40302"/>
    <x v="3"/>
    <s v="Choque Cota"/>
    <n v="2123"/>
    <n v="607490"/>
    <n v="286.14696184644373"/>
  </r>
  <r>
    <n v="40401"/>
    <x v="3"/>
    <s v="Curahuara de Carangas"/>
    <n v="5225"/>
    <n v="1768817"/>
    <n v="338.52956937799041"/>
  </r>
  <r>
    <n v="40402"/>
    <x v="3"/>
    <s v="Turco"/>
    <n v="5455"/>
    <n v="434037"/>
    <n v="79.566819431714023"/>
  </r>
  <r>
    <n v="40501"/>
    <x v="3"/>
    <s v="Huachacalla"/>
    <n v="2256"/>
    <n v="452105"/>
    <n v="200.40115248226951"/>
  </r>
  <r>
    <n v="40502"/>
    <x v="3"/>
    <s v="Escara"/>
    <n v="4226"/>
    <n v="1349516"/>
    <n v="319.3364884051112"/>
  </r>
  <r>
    <n v="40503"/>
    <x v="3"/>
    <s v="Cruz de Machacamarca"/>
    <n v="1780"/>
    <n v="0"/>
    <n v="0"/>
  </r>
  <r>
    <n v="40504"/>
    <x v="3"/>
    <s v="Yunguyo de Litoral"/>
    <n v="664.41666669999995"/>
    <n v="103000"/>
    <n v="155.02320330339782"/>
  </r>
  <r>
    <n v="40505"/>
    <x v="3"/>
    <s v="Esmeralda"/>
    <n v="3194"/>
    <n v="1499409"/>
    <n v="469.44552285535377"/>
  </r>
  <r>
    <n v="40601"/>
    <x v="3"/>
    <s v="Poopó"/>
    <n v="8255"/>
    <n v="2317706"/>
    <n v="280.76390066626288"/>
  </r>
  <r>
    <n v="40602"/>
    <x v="3"/>
    <s v="Pazña"/>
    <n v="5245"/>
    <n v="620000"/>
    <n v="118.20781696854147"/>
  </r>
  <r>
    <n v="40603"/>
    <x v="3"/>
    <s v="Antequera"/>
    <n v="3432"/>
    <n v="0"/>
    <n v="0"/>
  </r>
  <r>
    <n v="40701"/>
    <x v="3"/>
    <s v="Huanuni"/>
    <n v="22777"/>
    <n v="15769727"/>
    <n v="692.35311937480787"/>
  </r>
  <r>
    <n v="40702"/>
    <x v="3"/>
    <s v="Machacamarca"/>
    <n v="5362"/>
    <n v="495025"/>
    <n v="92.320962327489738"/>
  </r>
  <r>
    <n v="40801"/>
    <x v="3"/>
    <s v="Salinas de García Mendoza"/>
    <n v="13568"/>
    <n v="443064"/>
    <n v="32.655070754716981"/>
  </r>
  <r>
    <n v="40802"/>
    <x v="3"/>
    <s v="Pampa Aullagas"/>
    <n v="3066"/>
    <n v="275000"/>
    <n v="89.69341161121983"/>
  </r>
  <r>
    <n v="40901"/>
    <x v="3"/>
    <s v="Sabaya"/>
    <n v="11137"/>
    <n v="1912449"/>
    <n v="171.72030169704587"/>
  </r>
  <r>
    <n v="40902"/>
    <x v="3"/>
    <s v="Coipasa"/>
    <n v="1112.583333"/>
    <n v="50000"/>
    <n v="44.940453912048667"/>
  </r>
  <r>
    <n v="40903"/>
    <x v="3"/>
    <s v="Chipaya"/>
    <n v="2150"/>
    <n v="0"/>
    <n v="0"/>
  </r>
  <r>
    <n v="41001"/>
    <x v="3"/>
    <s v="Toledo"/>
    <n v="11004"/>
    <n v="1000618"/>
    <n v="90.93220647037441"/>
  </r>
  <r>
    <n v="41101"/>
    <x v="3"/>
    <s v="Eucaliptus"/>
    <n v="5295"/>
    <n v="0"/>
    <n v="0"/>
  </r>
  <r>
    <n v="41201"/>
    <x v="3"/>
    <s v="Santiago de Andamarca"/>
    <n v="5672"/>
    <n v="0"/>
    <n v="0"/>
  </r>
  <r>
    <n v="41202"/>
    <x v="3"/>
    <s v="Belén de Andamarca"/>
    <n v="2451"/>
    <n v="203532"/>
    <n v="83.040391676866591"/>
  </r>
  <r>
    <n v="41301"/>
    <x v="3"/>
    <s v="San Pedro de Totora"/>
    <n v="5992"/>
    <n v="3178819"/>
    <n v="530.51051401869154"/>
  </r>
  <r>
    <n v="41401"/>
    <x v="3"/>
    <s v="Huari"/>
    <n v="13374"/>
    <n v="1459304"/>
    <n v="109.11499925228054"/>
  </r>
  <r>
    <n v="41501"/>
    <x v="3"/>
    <s v="La Rivera"/>
    <n v="822.75"/>
    <n v="150000"/>
    <n v="182.31540565177758"/>
  </r>
  <r>
    <n v="41502"/>
    <x v="3"/>
    <s v="Todos Santos"/>
    <n v="899.08333330000005"/>
    <n v="0"/>
    <n v="0"/>
  </r>
  <r>
    <n v="41503"/>
    <x v="3"/>
    <s v="Carangas"/>
    <n v="960.41666669999995"/>
    <n v="0"/>
    <n v="0"/>
  </r>
  <r>
    <n v="41601"/>
    <x v="3"/>
    <s v="Huayllamarca"/>
    <n v="5708"/>
    <n v="0"/>
    <n v="0"/>
  </r>
  <r>
    <n v="50101"/>
    <x v="4"/>
    <s v="Potosí"/>
    <n v="202719"/>
    <n v="117903501"/>
    <n v="581.61051011498671"/>
  </r>
  <r>
    <n v="50102"/>
    <x v="4"/>
    <s v="Tinguipaya"/>
    <n v="27926"/>
    <n v="4649479"/>
    <n v="166.49283821528326"/>
  </r>
  <r>
    <n v="50103"/>
    <x v="4"/>
    <s v="Yocalla"/>
    <n v="10343"/>
    <n v="1985305"/>
    <n v="191.9467272551484"/>
  </r>
  <r>
    <n v="50104"/>
    <x v="4"/>
    <s v="Urmiri"/>
    <n v="2910"/>
    <n v="261685"/>
    <n v="89.926116838487971"/>
  </r>
  <r>
    <n v="50201"/>
    <x v="4"/>
    <s v="Uncía "/>
    <n v="22332"/>
    <n v="3220000"/>
    <n v="144.18771269926563"/>
  </r>
  <r>
    <n v="50202"/>
    <x v="4"/>
    <s v="Chayanta"/>
    <n v="16084"/>
    <n v="1301700"/>
    <n v="80.931360358119875"/>
  </r>
  <r>
    <n v="50203"/>
    <x v="4"/>
    <s v="Llallagua"/>
    <n v="41347"/>
    <n v="40460360"/>
    <n v="978.55612257237522"/>
  </r>
  <r>
    <n v="50204"/>
    <x v="4"/>
    <s v="Chuquiuta"/>
    <n v="8103"/>
    <n v="496782"/>
    <n v="61.308404294705667"/>
  </r>
  <r>
    <n v="50301"/>
    <x v="4"/>
    <s v="Betanzos"/>
    <n v="33081"/>
    <n v="16418769"/>
    <n v="496.32021402013243"/>
  </r>
  <r>
    <n v="50302"/>
    <x v="4"/>
    <s v="Chaquí"/>
    <n v="9650"/>
    <n v="3261313"/>
    <n v="337.95989637305701"/>
  </r>
  <r>
    <n v="50303"/>
    <x v="4"/>
    <s v="Tacobamba"/>
    <n v="12890"/>
    <n v="0"/>
    <n v="0"/>
  </r>
  <r>
    <n v="50401"/>
    <x v="4"/>
    <s v="Colquechaca"/>
    <n v="15720"/>
    <n v="4062981"/>
    <n v="258.45935114503817"/>
  </r>
  <r>
    <n v="50402"/>
    <x v="4"/>
    <s v="Ravelo"/>
    <n v="19420"/>
    <n v="1773480"/>
    <n v="91.322348094747682"/>
  </r>
  <r>
    <n v="50403"/>
    <x v="4"/>
    <s v="Pocoata"/>
    <n v="28960"/>
    <n v="5808932"/>
    <n v="200.58466850828728"/>
  </r>
  <r>
    <n v="50404"/>
    <x v="4"/>
    <s v="Ocurí"/>
    <n v="15457"/>
    <n v="13851153"/>
    <n v="896.10875331564989"/>
  </r>
  <r>
    <n v="50405"/>
    <x v="4"/>
    <s v="San Pedro de Macha"/>
    <n v="20386"/>
    <n v="0"/>
    <n v="0"/>
  </r>
  <r>
    <n v="50501"/>
    <x v="4"/>
    <s v="S. P. de Buena Vista"/>
    <n v="29347"/>
    <n v="7174323"/>
    <n v="244.46529457866222"/>
  </r>
  <r>
    <n v="50502"/>
    <x v="4"/>
    <s v="Toro Toro"/>
    <n v="10805"/>
    <n v="5184214"/>
    <n v="479.79768625636279"/>
  </r>
  <r>
    <n v="50601"/>
    <x v="4"/>
    <s v="Cotagaita"/>
    <n v="30726"/>
    <n v="6431567"/>
    <n v="209.32002213109419"/>
  </r>
  <r>
    <n v="50602"/>
    <x v="4"/>
    <s v="Vitichi"/>
    <n v="10454"/>
    <n v="2190000"/>
    <n v="209.48919074038645"/>
  </r>
  <r>
    <n v="50701"/>
    <x v="4"/>
    <s v="Villa de Sacaca"/>
    <n v="18609"/>
    <n v="2872884"/>
    <n v="154.38142834112526"/>
  </r>
  <r>
    <n v="50702"/>
    <x v="4"/>
    <s v="Caripuyo"/>
    <n v="8602"/>
    <n v="0"/>
    <n v="0"/>
  </r>
  <r>
    <n v="50801"/>
    <x v="4"/>
    <s v="Tupiza"/>
    <n v="45137"/>
    <n v="10233129"/>
    <n v="226.71265259100073"/>
  </r>
  <r>
    <n v="50802"/>
    <x v="4"/>
    <s v="Atocha"/>
    <n v="10557"/>
    <n v="3724801"/>
    <n v="352.82760253859999"/>
  </r>
  <r>
    <n v="50901"/>
    <x v="4"/>
    <s v="Colcha &quot;K&quot;"/>
    <n v="12890"/>
    <n v="8060000"/>
    <n v="625.29092319627614"/>
  </r>
  <r>
    <n v="50902"/>
    <x v="4"/>
    <s v="San Pedro de Quemes"/>
    <n v="1294"/>
    <n v="145229"/>
    <n v="112.23261205564143"/>
  </r>
  <r>
    <n v="51001"/>
    <x v="4"/>
    <s v="San Pablo de Lipez"/>
    <n v="3279"/>
    <n v="0"/>
    <n v="0"/>
  </r>
  <r>
    <n v="51002"/>
    <x v="4"/>
    <s v="Mojinete"/>
    <n v="1115"/>
    <n v="648331"/>
    <n v="581.46278026905827"/>
  </r>
  <r>
    <n v="51003"/>
    <x v="4"/>
    <s v="San Antonio de Esmoruco"/>
    <n v="2139"/>
    <n v="2860935"/>
    <n v="1337.5105189340813"/>
  </r>
  <r>
    <n v="51101"/>
    <x v="4"/>
    <s v="Puna"/>
    <n v="19614"/>
    <n v="670000"/>
    <n v="34.159273987967779"/>
  </r>
  <r>
    <n v="51102"/>
    <x v="4"/>
    <s v="Caiza &quot;D&quot;"/>
    <n v="12455"/>
    <n v="2118908"/>
    <n v="170.12509032517062"/>
  </r>
  <r>
    <n v="51103"/>
    <x v="4"/>
    <s v="Ckochas"/>
    <n v="15198"/>
    <n v="3301476"/>
    <n v="217.23095144097908"/>
  </r>
  <r>
    <n v="51201"/>
    <x v="4"/>
    <s v="Uyuni"/>
    <n v="32025"/>
    <n v="0"/>
    <n v="0"/>
  </r>
  <r>
    <n v="51202"/>
    <x v="4"/>
    <s v="Tomave"/>
    <n v="8434"/>
    <n v="3660963"/>
    <n v="434.07197059520985"/>
  </r>
  <r>
    <n v="51203"/>
    <x v="4"/>
    <s v="Porco"/>
    <n v="12444"/>
    <n v="3496048"/>
    <n v="280.94246223079398"/>
  </r>
  <r>
    <n v="51204"/>
    <x v="4"/>
    <s v="TIOC-Jatun Ayllu Yura"/>
    <n v="5887"/>
    <n v="0"/>
    <n v="0"/>
  </r>
  <r>
    <n v="51301"/>
    <x v="4"/>
    <s v="Arampampa"/>
    <n v="3960"/>
    <n v="300000"/>
    <n v="75.757575757575751"/>
  </r>
  <r>
    <n v="51302"/>
    <x v="4"/>
    <s v="Acasio"/>
    <n v="5457"/>
    <n v="1322278"/>
    <n v="242.30859446582372"/>
  </r>
  <r>
    <n v="51401"/>
    <x v="4"/>
    <s v="Llica"/>
    <n v="4165"/>
    <n v="0"/>
    <n v="0"/>
  </r>
  <r>
    <n v="51402"/>
    <x v="4"/>
    <s v="Tahua"/>
    <n v="1636"/>
    <n v="2400000"/>
    <n v="1466.9926650366749"/>
  </r>
  <r>
    <n v="51501"/>
    <x v="4"/>
    <s v="Villazón"/>
    <n v="46754"/>
    <n v="5442305"/>
    <n v="116.40298156307482"/>
  </r>
  <r>
    <n v="51601"/>
    <x v="4"/>
    <s v="San Agustín"/>
    <n v="1868"/>
    <n v="3262712"/>
    <n v="1746.6338329764453"/>
  </r>
  <r>
    <n v="60101"/>
    <x v="5"/>
    <s v="Tarija"/>
    <n v="219281"/>
    <n v="158982253"/>
    <n v="725.01608894523463"/>
  </r>
  <r>
    <n v="60201"/>
    <x v="5"/>
    <s v="Padcaya"/>
    <n v="18321"/>
    <n v="22224230"/>
    <n v="1213.046776922657"/>
  </r>
  <r>
    <n v="60202"/>
    <x v="5"/>
    <s v="Bermejo"/>
    <n v="35532"/>
    <n v="24635207"/>
    <n v="693.3245243723967"/>
  </r>
  <r>
    <n v="60301"/>
    <x v="5"/>
    <s v="Yacuiba"/>
    <n v="94490"/>
    <n v="77334670"/>
    <n v="818.44290401100648"/>
  </r>
  <r>
    <n v="60302"/>
    <x v="5"/>
    <s v="Caraparí"/>
    <n v="15446"/>
    <n v="44796721"/>
    <n v="2900.2150071215847"/>
  </r>
  <r>
    <n v="60303"/>
    <x v="5"/>
    <s v="Villamontes"/>
    <n v="42452"/>
    <n v="43376560"/>
    <n v="1021.7789503439178"/>
  </r>
  <r>
    <m/>
    <x v="6"/>
    <s v="Gran Chaco "/>
    <n v="152388"/>
    <n v="165507951"/>
    <n v="1086.0956965115363"/>
  </r>
  <r>
    <n v="60401"/>
    <x v="5"/>
    <s v="Uriondo"/>
    <n v="15257"/>
    <n v="16088502"/>
    <n v="1054.4997050534182"/>
  </r>
  <r>
    <n v="60402"/>
    <x v="5"/>
    <s v="Yunchará"/>
    <n v="5183"/>
    <n v="11813801"/>
    <n v="2279.3364846613931"/>
  </r>
  <r>
    <n v="60501"/>
    <x v="5"/>
    <s v="Villa San Lorenzo"/>
    <n v="26564"/>
    <n v="32129349"/>
    <n v="1209.5071901822014"/>
  </r>
  <r>
    <n v="60502"/>
    <x v="5"/>
    <s v="El Puente"/>
    <n v="10591"/>
    <n v="14079572"/>
    <n v="1329.3902369936739"/>
  </r>
  <r>
    <n v="60601"/>
    <x v="5"/>
    <s v="Entre Ríos"/>
    <n v="21521"/>
    <n v="20143674"/>
    <n v="936.00083639236095"/>
  </r>
  <r>
    <n v="70101"/>
    <x v="7"/>
    <s v="Santa Cruz de la Sierra"/>
    <n v="1513824"/>
    <n v="866035110"/>
    <n v="572.08441007673287"/>
  </r>
  <r>
    <n v="70102"/>
    <x v="7"/>
    <s v="Cotoca"/>
    <n v="76871"/>
    <n v="30852203"/>
    <n v="401.350353189109"/>
  </r>
  <r>
    <n v="70103"/>
    <x v="7"/>
    <s v="Porongo"/>
    <n v="18571"/>
    <n v="8775257"/>
    <n v="472.52474287868182"/>
  </r>
  <r>
    <n v="70104"/>
    <x v="7"/>
    <s v="La Guardia"/>
    <n v="113635"/>
    <n v="36417913"/>
    <n v="320.48148017776214"/>
  </r>
  <r>
    <n v="70105"/>
    <x v="7"/>
    <s v="El Torno"/>
    <n v="52171"/>
    <n v="5825133"/>
    <n v="111.65461654942401"/>
  </r>
  <r>
    <n v="70201"/>
    <x v="7"/>
    <s v="Warnes"/>
    <n v="119257"/>
    <n v="85306888"/>
    <n v="715.31975481523102"/>
  </r>
  <r>
    <n v="70202"/>
    <x v="7"/>
    <s v="Okinawa Uno"/>
    <n v="11725"/>
    <n v="0"/>
    <n v="0"/>
  </r>
  <r>
    <n v="70301"/>
    <x v="7"/>
    <s v="San Ignacio de Velazco"/>
    <n v="58504"/>
    <n v="1631310"/>
    <n v="27.883734445508001"/>
  </r>
  <r>
    <n v="70302"/>
    <x v="7"/>
    <s v="San Miguel de Velazco"/>
    <n v="12957"/>
    <n v="0"/>
    <n v="0"/>
  </r>
  <r>
    <n v="70303"/>
    <x v="7"/>
    <s v="San Rafael"/>
    <n v="7265"/>
    <n v="0"/>
    <n v="0"/>
  </r>
  <r>
    <n v="70401"/>
    <x v="7"/>
    <s v="Buena Vista"/>
    <n v="13201"/>
    <n v="0"/>
    <n v="0"/>
  </r>
  <r>
    <n v="70402"/>
    <x v="7"/>
    <s v="San Carlos"/>
    <n v="19613"/>
    <n v="511156"/>
    <n v="26.062101667261508"/>
  </r>
  <r>
    <n v="70403"/>
    <x v="7"/>
    <s v="Yapacaní"/>
    <n v="53573"/>
    <n v="9524124"/>
    <n v="177.77843316596048"/>
  </r>
  <r>
    <n v="70404"/>
    <x v="7"/>
    <s v="San Juan de Yapacaní"/>
    <n v="9611"/>
    <n v="9524124"/>
    <n v="990.96077411299552"/>
  </r>
  <r>
    <n v="70501"/>
    <x v="7"/>
    <s v="San José de Chiquitos"/>
    <n v="33944"/>
    <n v="3500245"/>
    <n v="103.11822413386754"/>
  </r>
  <r>
    <n v="70502"/>
    <x v="7"/>
    <s v="Pailón"/>
    <n v="44795"/>
    <n v="15406512"/>
    <n v="343.93374260520147"/>
  </r>
  <r>
    <n v="70503"/>
    <x v="7"/>
    <s v="Roboré"/>
    <n v="16942"/>
    <n v="0"/>
    <n v="0"/>
  </r>
  <r>
    <n v="70601"/>
    <x v="7"/>
    <s v="Portachuelo"/>
    <n v="19076"/>
    <n v="5952601"/>
    <n v="312.04660306143847"/>
  </r>
  <r>
    <n v="70602"/>
    <x v="7"/>
    <s v="Santa Rosa del Sara"/>
    <n v="18710"/>
    <n v="2702920"/>
    <n v="144.46392303580973"/>
  </r>
  <r>
    <n v="70603"/>
    <x v="7"/>
    <s v="Colpa Belgica"/>
    <n v="6043"/>
    <n v="346799"/>
    <n v="57.388548734072479"/>
  </r>
  <r>
    <n v="70701"/>
    <x v="7"/>
    <s v="Lagunillas"/>
    <n v="5608"/>
    <n v="0"/>
    <n v="0"/>
  </r>
  <r>
    <n v="70702"/>
    <x v="7"/>
    <s v="Charagua"/>
    <n v="34784"/>
    <n v="0"/>
    <n v="0"/>
  </r>
  <r>
    <n v="70703"/>
    <x v="7"/>
    <s v="Cabezas"/>
    <n v="29154"/>
    <n v="6408144"/>
    <n v="219.80325169788023"/>
  </r>
  <r>
    <n v="70704"/>
    <x v="7"/>
    <s v="Cuevo "/>
    <n v="5170"/>
    <n v="0"/>
    <n v="0"/>
  </r>
  <r>
    <n v="70705"/>
    <x v="7"/>
    <s v="Gutiérrez"/>
    <n v="13155"/>
    <n v="490000"/>
    <n v="37.248194602812617"/>
  </r>
  <r>
    <n v="70706"/>
    <x v="7"/>
    <s v="Camiri"/>
    <n v="33191"/>
    <n v="280000"/>
    <n v="8.4360218131421174"/>
  </r>
  <r>
    <n v="70707"/>
    <x v="7"/>
    <s v="Boyuibe"/>
    <n v="5306"/>
    <n v="0"/>
    <n v="0"/>
  </r>
  <r>
    <n v="70801"/>
    <x v="7"/>
    <s v="Vallegrande"/>
    <n v="17225"/>
    <n v="5884754"/>
    <n v="341.64029027576197"/>
  </r>
  <r>
    <n v="70802"/>
    <x v="7"/>
    <s v="Trigal "/>
    <n v="2228"/>
    <n v="221000"/>
    <n v="99.192100538599647"/>
  </r>
  <r>
    <n v="70803"/>
    <x v="7"/>
    <s v="Moro Moro"/>
    <n v="2778"/>
    <n v="0"/>
    <n v="0"/>
  </r>
  <r>
    <n v="70804"/>
    <x v="7"/>
    <s v="Postrer Valle"/>
    <n v="2147"/>
    <n v="0"/>
    <n v="0"/>
  </r>
  <r>
    <n v="70805"/>
    <x v="7"/>
    <s v="Pucará"/>
    <n v="2051"/>
    <n v="0"/>
    <n v="0"/>
  </r>
  <r>
    <n v="70901"/>
    <x v="7"/>
    <s v="Samaipata"/>
    <n v="11043"/>
    <n v="2807103"/>
    <n v="254.19750067916328"/>
  </r>
  <r>
    <n v="70902"/>
    <x v="7"/>
    <s v="Pampa Grande"/>
    <n v="9404"/>
    <n v="68350"/>
    <n v="7.2681837515950658"/>
  </r>
  <r>
    <n v="70903"/>
    <x v="7"/>
    <s v="Mairana"/>
    <n v="11243"/>
    <n v="0"/>
    <n v="0"/>
  </r>
  <r>
    <n v="70904"/>
    <x v="7"/>
    <s v="Quirusillas"/>
    <n v="3033"/>
    <n v="0"/>
    <n v="0"/>
  </r>
  <r>
    <n v="71001"/>
    <x v="7"/>
    <s v="Montero"/>
    <n v="116755"/>
    <n v="86332031"/>
    <n v="739.42898376943174"/>
  </r>
  <r>
    <n v="71002"/>
    <x v="7"/>
    <s v="Gral. Saavedra"/>
    <n v="15204"/>
    <n v="1857078"/>
    <n v="122.1440410418311"/>
  </r>
  <r>
    <n v="71003"/>
    <x v="7"/>
    <s v="Mineros"/>
    <n v="23192"/>
    <n v="5674972"/>
    <n v="244.69523973784064"/>
  </r>
  <r>
    <n v="71004"/>
    <x v="7"/>
    <s v="Fernández Alonzo"/>
    <n v="14906"/>
    <n v="14288297"/>
    <n v="958.56011002280957"/>
  </r>
  <r>
    <n v="71005"/>
    <x v="7"/>
    <s v="San Pedro"/>
    <n v="17496"/>
    <n v="7439920"/>
    <n v="425.23548239597625"/>
  </r>
  <r>
    <n v="71101"/>
    <x v="7"/>
    <s v="Concepción"/>
    <n v="23516"/>
    <n v="0"/>
    <n v="0"/>
  </r>
  <r>
    <n v="71102"/>
    <x v="7"/>
    <s v="San Javier"/>
    <n v="14148"/>
    <n v="0"/>
    <n v="0"/>
  </r>
  <r>
    <n v="71103"/>
    <x v="7"/>
    <s v="San Ramón"/>
    <n v="7928"/>
    <n v="1364614"/>
    <n v="172.12588294651866"/>
  </r>
  <r>
    <n v="71104"/>
    <x v="7"/>
    <s v="San Julián"/>
    <n v="46371"/>
    <n v="2622570"/>
    <n v="56.556252830432811"/>
  </r>
  <r>
    <n v="71105"/>
    <x v="7"/>
    <s v="San Antonio de Lomerío"/>
    <n v="6432"/>
    <n v="350000"/>
    <n v="54.415422885572141"/>
  </r>
  <r>
    <n v="71106"/>
    <x v="7"/>
    <s v="Cuatro Cañadas"/>
    <n v="23850"/>
    <n v="0"/>
    <n v="0"/>
  </r>
  <r>
    <n v="71201"/>
    <x v="7"/>
    <s v="San Matías"/>
    <n v="14848"/>
    <n v="0"/>
    <n v="0"/>
  </r>
  <r>
    <n v="71301"/>
    <x v="7"/>
    <s v="Comarapa"/>
    <n v="16451"/>
    <n v="2066884"/>
    <n v="125.63880615160173"/>
  </r>
  <r>
    <n v="71302"/>
    <x v="7"/>
    <s v="Saipina"/>
    <n v="6831"/>
    <n v="0"/>
    <n v="0"/>
  </r>
  <r>
    <n v="71401"/>
    <x v="7"/>
    <s v="Puerto Suárez"/>
    <n v="18824"/>
    <n v="0"/>
    <n v="0"/>
  </r>
  <r>
    <n v="71402"/>
    <x v="7"/>
    <s v="Puerto Quijarro"/>
    <n v="17207"/>
    <n v="6580797"/>
    <n v="382.44882896495614"/>
  </r>
  <r>
    <n v="71403"/>
    <x v="7"/>
    <s v="Carmen Rivero Tórrez"/>
    <n v="7373"/>
    <n v="470067"/>
    <n v="63.755187847551881"/>
  </r>
  <r>
    <n v="71501"/>
    <x v="7"/>
    <s v="Ascensión de Guarayos"/>
    <n v="29990"/>
    <n v="900000"/>
    <n v="30.010003334444814"/>
  </r>
  <r>
    <n v="71502"/>
    <x v="7"/>
    <s v="Urubichá"/>
    <n v="6830"/>
    <n v="3779"/>
    <n v="0.55329428989751095"/>
  </r>
  <r>
    <n v="71503"/>
    <x v="7"/>
    <s v="El Puente"/>
    <n v="15490"/>
    <n v="14079572"/>
    <n v="908.94590058102006"/>
  </r>
  <r>
    <n v="80101"/>
    <x v="8"/>
    <s v="Trinidad"/>
    <n v="115760"/>
    <n v="41574981"/>
    <n v="359.14807360055289"/>
  </r>
  <r>
    <n v="80102"/>
    <x v="8"/>
    <s v="San Javier"/>
    <n v="6375"/>
    <n v="0"/>
    <n v="0"/>
  </r>
  <r>
    <n v="80201"/>
    <x v="8"/>
    <s v="Riberalta"/>
    <n v="97889"/>
    <n v="13576819"/>
    <n v="138.69606390912156"/>
  </r>
  <r>
    <n v="80202"/>
    <x v="8"/>
    <s v="Guayaramerín"/>
    <n v="41904"/>
    <n v="7008527"/>
    <n v="167.25198071783123"/>
  </r>
  <r>
    <n v="80301"/>
    <x v="8"/>
    <s v="Reyes"/>
    <n v="12509"/>
    <n v="868000"/>
    <n v="69.390039171796303"/>
  </r>
  <r>
    <n v="80302"/>
    <x v="8"/>
    <s v="San Borja"/>
    <n v="42920"/>
    <n v="12534691"/>
    <n v="292.04778657968313"/>
  </r>
  <r>
    <n v="80303"/>
    <x v="8"/>
    <s v="Santa Rosa"/>
    <n v="10163"/>
    <n v="100000"/>
    <n v="9.8396142871199448"/>
  </r>
  <r>
    <n v="80304"/>
    <x v="8"/>
    <s v="Rurrenabaque"/>
    <n v="20047"/>
    <n v="3167105"/>
    <n v="157.98398762907169"/>
  </r>
  <r>
    <n v="80401"/>
    <x v="8"/>
    <s v="Santa Ana de Yacuma"/>
    <n v="17494"/>
    <n v="1046973"/>
    <n v="59.847547730650511"/>
  </r>
  <r>
    <n v="80402"/>
    <x v="8"/>
    <s v="Exaltación"/>
    <n v="7050"/>
    <n v="1365911"/>
    <n v="193.74624113475178"/>
  </r>
  <r>
    <n v="80501"/>
    <x v="8"/>
    <s v="San Ignacio"/>
    <n v="20224"/>
    <n v="1319277"/>
    <n v="65.233237737341767"/>
  </r>
  <r>
    <n v="80601"/>
    <x v="8"/>
    <s v="Loreto"/>
    <n v="4012"/>
    <n v="295000"/>
    <n v="73.529411764705884"/>
  </r>
  <r>
    <n v="80602"/>
    <x v="8"/>
    <s v="San Andrés"/>
    <n v="13781"/>
    <n v="1575539"/>
    <n v="114.3268993541833"/>
  </r>
  <r>
    <n v="80701"/>
    <x v="8"/>
    <s v="San Joaquín"/>
    <n v="6872"/>
    <n v="0"/>
    <n v="0"/>
  </r>
  <r>
    <n v="80702"/>
    <x v="8"/>
    <s v="San Ramón"/>
    <n v="5178"/>
    <n v="1364614"/>
    <n v="263.54074932406337"/>
  </r>
  <r>
    <n v="80703"/>
    <x v="8"/>
    <s v="Puerto Siles"/>
    <n v="1005.833333"/>
    <n v="0"/>
    <n v="0"/>
  </r>
  <r>
    <n v="80801"/>
    <x v="8"/>
    <s v="Magdalena"/>
    <n v="11964"/>
    <n v="720115"/>
    <n v="60.190153794717489"/>
  </r>
  <r>
    <n v="80802"/>
    <x v="8"/>
    <s v="Baures"/>
    <n v="6600"/>
    <n v="644841"/>
    <n v="97.703181818181818"/>
  </r>
  <r>
    <n v="80803"/>
    <x v="8"/>
    <s v="Huacaraje"/>
    <n v="4327"/>
    <n v="0"/>
    <n v="0"/>
  </r>
  <r>
    <n v="80901"/>
    <x v="8"/>
    <s v="TIOC-Territorio Indígena Multiétnico"/>
    <n v="3541"/>
    <n v="0"/>
    <n v="0"/>
  </r>
  <r>
    <n v="90101"/>
    <x v="9"/>
    <s v="Cobija "/>
    <n v="49953"/>
    <n v="40199160"/>
    <n v="804.73965527595942"/>
  </r>
  <r>
    <n v="90102"/>
    <x v="9"/>
    <s v="Porvenir"/>
    <n v="8533"/>
    <n v="2938062"/>
    <n v="344.31759053088012"/>
  </r>
  <r>
    <n v="90103"/>
    <x v="9"/>
    <s v="Bolpebra"/>
    <n v="2283"/>
    <n v="0"/>
    <n v="0"/>
  </r>
  <r>
    <n v="90104"/>
    <x v="9"/>
    <s v="Bella Flor"/>
    <n v="3793"/>
    <n v="71043"/>
    <n v="18.730029000790932"/>
  </r>
  <r>
    <n v="90201"/>
    <x v="9"/>
    <s v="Puerto Rico "/>
    <n v="6709"/>
    <n v="154660"/>
    <n v="23.052615889104189"/>
  </r>
  <r>
    <n v="90202"/>
    <x v="9"/>
    <s v="San Pedro"/>
    <n v="3211"/>
    <n v="7439920"/>
    <n v="2317.0102771722204"/>
  </r>
  <r>
    <n v="90203"/>
    <x v="9"/>
    <s v="Filadelfia"/>
    <n v="6710"/>
    <n v="4707497"/>
    <n v="701.56438152011924"/>
  </r>
  <r>
    <n v="90301"/>
    <x v="9"/>
    <s v="Puerto Gonzalez Moreno"/>
    <n v="9940"/>
    <n v="4994628"/>
    <n v="502.47766599597588"/>
  </r>
  <r>
    <n v="90302"/>
    <x v="9"/>
    <s v="San Lorenzo"/>
    <n v="8560"/>
    <n v="32129349"/>
    <n v="3753.4286214953272"/>
  </r>
  <r>
    <n v="90303"/>
    <x v="9"/>
    <s v="Sena"/>
    <n v="9201"/>
    <n v="3262399"/>
    <n v="354.57004673405066"/>
  </r>
  <r>
    <n v="90401"/>
    <x v="9"/>
    <s v="Santa Rosa "/>
    <n v="2601"/>
    <n v="0"/>
    <n v="0"/>
  </r>
  <r>
    <n v="90402"/>
    <x v="9"/>
    <s v="Ingavi"/>
    <n v="2048"/>
    <n v="380000"/>
    <n v="185.546875"/>
  </r>
  <r>
    <n v="90501"/>
    <x v="9"/>
    <s v="Nueva Esperanza"/>
    <n v="1872"/>
    <n v="202748"/>
    <n v="108.30555555555556"/>
  </r>
  <r>
    <n v="90502"/>
    <x v="9"/>
    <s v="Villa Nueva (Loma Alta)"/>
    <n v="2680"/>
    <n v="364427"/>
    <n v="135.98022388059701"/>
  </r>
  <r>
    <n v="90503"/>
    <x v="9"/>
    <s v="Santos Mercado"/>
    <n v="2241"/>
    <n v="2744952"/>
    <n v="1224.8781793842036"/>
  </r>
  <r>
    <m/>
    <x v="10"/>
    <s v="Bolivia"/>
    <n v="10603819.999999698"/>
    <n v="4249725184"/>
    <n v="40077.304065894372"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  <r>
    <m/>
    <x v="1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Datos procesados 2017" cacheId="11" applyNumberFormats="0" applyBorderFormats="0" applyFontFormats="0" applyPatternFormats="0" applyAlignmentFormats="0" applyWidthHeightFormats="0" dataCaption="" updatedVersion="8" compact="0" compactData="0">
  <location ref="I1:K14" firstHeaderRow="1" firstDataRow="2" firstDataCol="1"/>
  <pivotFields count="6">
    <pivotField name="id" compact="0" numFmtId="1" outline="0" multipleItemSelectionAllowed="1" showAll="0"/>
    <pivotField name="Departamento" axis="axisRow" compact="0" numFmtId="49" outline="0" multipleItemSelectionAllowed="1" showAll="0" sortType="ascending">
      <items count="12">
        <item x="8"/>
        <item x="0"/>
        <item x="2"/>
        <item x="6"/>
        <item x="1"/>
        <item x="3"/>
        <item x="9"/>
        <item x="4"/>
        <item x="7"/>
        <item x="5"/>
        <item x="10"/>
        <item t="default"/>
      </items>
    </pivotField>
    <pivotField name="Municipio" compact="0" outline="0" multipleItemSelectionAllowed="1" showAll="0"/>
    <pivotField name="población2017" dataField="1" compact="0" outline="0" multipleItemSelectionAllowed="1" showAll="0"/>
    <pivotField name="inversión total en Bs 2017" dataField="1" compact="0" outline="0" multipleItemSelectionAllowed="1" showAll="0"/>
    <pivotField name="Inversión per cápita 2017 en Bs" compact="0" numFmtId="164" outline="0" multipleItemSelectionAllowe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blación2017" fld="3" baseField="0"/>
    <dataField name="SUM of inversión total en Bs 2017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Datos procesados 2024" cacheId="7" applyNumberFormats="0" applyBorderFormats="0" applyFontFormats="0" applyPatternFormats="0" applyAlignmentFormats="0" applyWidthHeightFormats="0" dataCaption="" updatedVersion="8" compact="0" compactData="0">
  <location ref="Z1:AB15" firstHeaderRow="1" firstDataRow="2" firstDataCol="1"/>
  <pivotFields count="6">
    <pivotField name="id" compact="0" numFmtId="1" outline="0" multipleItemSelectionAllowed="1" showAll="0"/>
    <pivotField name="Departamento" axis="axisRow" compact="0" numFmtId="49" outline="0" multipleItemSelectionAllowed="1" showAll="0" sortType="ascending">
      <items count="13">
        <item x="7"/>
        <item x="11"/>
        <item x="0"/>
        <item x="2"/>
        <item x="10"/>
        <item x="1"/>
        <item x="3"/>
        <item x="8"/>
        <item x="4"/>
        <item x="6"/>
        <item x="5"/>
        <item x="9"/>
        <item t="default"/>
      </items>
    </pivotField>
    <pivotField name="Municipio" compact="0" numFmtId="49" outline="0" multipleItemSelectionAllowed="1" showAll="0"/>
    <pivotField name="Monto de Proy.Inversión" dataField="1" compact="0" numFmtId="1" outline="0" multipleItemSelectionAllowed="1" showAll="0"/>
    <pivotField name="población 2024" dataField="1" compact="0" numFmtId="3" outline="0" multipleItemSelectionAllowed="1" showAll="0"/>
    <pivotField name="Inversión per cápita 2024 en Bs " compact="0" numFmtId="164" outline="0" multipleItemSelectionAllowe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o de Proy.Inversión" fld="3" baseField="0"/>
    <dataField name="SUM of población 2024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2:D344" headerRowCount="0">
  <tableColumns count="1">
    <tableColumn id="1" xr3:uid="{00000000-0010-0000-0100-000001000000}" name="Column1"/>
  </tableColumns>
  <tableStyleInfo name="Absoluto_MU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2:D11" headerRowCount="0">
  <tableColumns count="1">
    <tableColumn id="1" xr3:uid="{00000000-0010-0000-0200-000001000000}" name="Column1"/>
  </tableColumns>
  <tableStyleInfo name="Absoluto_DE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D1003"/>
  <sheetViews>
    <sheetView workbookViewId="0">
      <selection activeCell="K20" sqref="K20"/>
    </sheetView>
  </sheetViews>
  <sheetFormatPr baseColWidth="10" defaultColWidth="12.6640625" defaultRowHeight="15" customHeight="1"/>
  <sheetData>
    <row r="1" spans="1:26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5"/>
      <c r="I1" s="61"/>
      <c r="J1" s="62" t="s">
        <v>819</v>
      </c>
      <c r="K1" s="63"/>
      <c r="L1" s="8"/>
      <c r="M1" s="9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</row>
    <row r="2" spans="1:264">
      <c r="A2" s="10">
        <v>10101</v>
      </c>
      <c r="B2" s="2" t="s">
        <v>6</v>
      </c>
      <c r="C2" s="3" t="s">
        <v>7</v>
      </c>
      <c r="D2" s="3">
        <v>276257</v>
      </c>
      <c r="E2" s="3">
        <v>157849196</v>
      </c>
      <c r="F2" s="4">
        <f t="shared" ref="F2:F256" si="0">E2/D2</f>
        <v>571.38532598269001</v>
      </c>
      <c r="G2" s="5" t="s">
        <v>8</v>
      </c>
      <c r="H2" s="11">
        <f>AVERAGE(F2:F248,F250:F345)</f>
        <v>252.87893928550696</v>
      </c>
      <c r="I2" s="62" t="s">
        <v>1</v>
      </c>
      <c r="J2" s="61" t="s">
        <v>824</v>
      </c>
      <c r="K2" s="64" t="s">
        <v>825</v>
      </c>
      <c r="L2" s="8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</row>
    <row r="3" spans="1:264">
      <c r="A3" s="10">
        <v>10102</v>
      </c>
      <c r="B3" s="2" t="s">
        <v>6</v>
      </c>
      <c r="C3" s="3" t="s">
        <v>9</v>
      </c>
      <c r="D3" s="3">
        <v>9376</v>
      </c>
      <c r="E3" s="3">
        <v>2957851</v>
      </c>
      <c r="F3" s="4">
        <f t="shared" si="0"/>
        <v>315.47045648464166</v>
      </c>
      <c r="G3" s="5" t="s">
        <v>10</v>
      </c>
      <c r="H3" s="11">
        <f>STDEV(F2:F248,F250:F345)</f>
        <v>420.41553983428372</v>
      </c>
      <c r="I3" s="65" t="s">
        <v>11</v>
      </c>
      <c r="J3" s="66">
        <v>449615.83333300002</v>
      </c>
      <c r="K3" s="67">
        <v>87162393</v>
      </c>
      <c r="L3" s="8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</row>
    <row r="4" spans="1:264">
      <c r="A4" s="10">
        <v>10103</v>
      </c>
      <c r="B4" s="2" t="s">
        <v>6</v>
      </c>
      <c r="C4" s="3" t="s">
        <v>12</v>
      </c>
      <c r="D4" s="3">
        <v>15331</v>
      </c>
      <c r="E4" s="3">
        <v>2795055</v>
      </c>
      <c r="F4" s="4">
        <f t="shared" si="0"/>
        <v>182.31393907768575</v>
      </c>
      <c r="G4" s="5"/>
      <c r="H4" s="5"/>
      <c r="I4" s="68" t="s">
        <v>6</v>
      </c>
      <c r="J4" s="69">
        <v>591383</v>
      </c>
      <c r="K4" s="70">
        <v>251328327</v>
      </c>
      <c r="L4" s="8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</row>
    <row r="5" spans="1:264">
      <c r="A5" s="10">
        <v>10201</v>
      </c>
      <c r="B5" s="2" t="s">
        <v>6</v>
      </c>
      <c r="C5" s="3" t="s">
        <v>13</v>
      </c>
      <c r="D5" s="3">
        <v>9507</v>
      </c>
      <c r="E5" s="3">
        <v>2795055</v>
      </c>
      <c r="F5" s="4">
        <f t="shared" si="0"/>
        <v>293.99968444304199</v>
      </c>
      <c r="G5" s="5" t="s">
        <v>14</v>
      </c>
      <c r="H5" s="11">
        <f>H2-H3</f>
        <v>-167.53660054877676</v>
      </c>
      <c r="I5" s="68" t="s">
        <v>15</v>
      </c>
      <c r="J5" s="69">
        <v>1868425</v>
      </c>
      <c r="K5" s="70">
        <v>952410931</v>
      </c>
      <c r="L5" s="8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</row>
    <row r="6" spans="1:264">
      <c r="A6" s="10">
        <v>10202</v>
      </c>
      <c r="B6" s="2" t="s">
        <v>6</v>
      </c>
      <c r="C6" s="3" t="s">
        <v>16</v>
      </c>
      <c r="D6" s="3">
        <v>15324</v>
      </c>
      <c r="E6" s="3">
        <v>4206286</v>
      </c>
      <c r="F6" s="4">
        <f t="shared" si="0"/>
        <v>274.49008091882013</v>
      </c>
      <c r="G6" s="5" t="s">
        <v>17</v>
      </c>
      <c r="H6" s="11">
        <f>H2</f>
        <v>252.87893928550696</v>
      </c>
      <c r="I6" s="68" t="s">
        <v>18</v>
      </c>
      <c r="J6" s="69">
        <v>152388</v>
      </c>
      <c r="K6" s="70">
        <v>165507951</v>
      </c>
      <c r="L6" s="8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</row>
    <row r="7" spans="1:264">
      <c r="A7" s="10">
        <v>10301</v>
      </c>
      <c r="B7" s="2" t="s">
        <v>6</v>
      </c>
      <c r="C7" s="3" t="s">
        <v>19</v>
      </c>
      <c r="D7" s="3">
        <v>12334</v>
      </c>
      <c r="E7" s="3">
        <v>7389869</v>
      </c>
      <c r="F7" s="4">
        <f t="shared" si="0"/>
        <v>599.14618128749794</v>
      </c>
      <c r="G7" s="5" t="s">
        <v>20</v>
      </c>
      <c r="H7" s="11">
        <f>H2+H3</f>
        <v>673.29447911979071</v>
      </c>
      <c r="I7" s="68" t="s">
        <v>21</v>
      </c>
      <c r="J7" s="69">
        <v>2849170.9166669999</v>
      </c>
      <c r="K7" s="70">
        <v>789844742</v>
      </c>
      <c r="L7" s="8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</row>
    <row r="8" spans="1:264">
      <c r="A8" s="10">
        <v>10302</v>
      </c>
      <c r="B8" s="2" t="s">
        <v>6</v>
      </c>
      <c r="C8" s="3" t="s">
        <v>22</v>
      </c>
      <c r="D8" s="3">
        <v>12449</v>
      </c>
      <c r="E8" s="3">
        <v>3418009</v>
      </c>
      <c r="F8" s="4">
        <f t="shared" si="0"/>
        <v>274.56092858864167</v>
      </c>
      <c r="G8" s="5"/>
      <c r="H8" s="5"/>
      <c r="I8" s="68" t="s">
        <v>23</v>
      </c>
      <c r="J8" s="69">
        <v>526623.2499997</v>
      </c>
      <c r="K8" s="70">
        <v>140550709</v>
      </c>
      <c r="L8" s="8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</row>
    <row r="9" spans="1:264">
      <c r="A9" s="10">
        <v>10303</v>
      </c>
      <c r="B9" s="2" t="s">
        <v>6</v>
      </c>
      <c r="C9" s="3" t="s">
        <v>24</v>
      </c>
      <c r="D9" s="3">
        <v>8479</v>
      </c>
      <c r="E9" s="3">
        <v>4434487</v>
      </c>
      <c r="F9" s="4">
        <f t="shared" si="0"/>
        <v>522.99646184691596</v>
      </c>
      <c r="G9" s="5" t="s">
        <v>25</v>
      </c>
      <c r="H9" s="11">
        <f>MAX(F2:F248,F250:F345)</f>
        <v>3753.4286214953272</v>
      </c>
      <c r="I9" s="68" t="s">
        <v>26</v>
      </c>
      <c r="J9" s="69">
        <v>120335</v>
      </c>
      <c r="K9" s="70">
        <v>99588845</v>
      </c>
      <c r="L9" s="8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</row>
    <row r="10" spans="1:264">
      <c r="A10" s="10">
        <v>10304</v>
      </c>
      <c r="B10" s="2" t="s">
        <v>6</v>
      </c>
      <c r="C10" s="3" t="s">
        <v>27</v>
      </c>
      <c r="D10" s="3">
        <v>8349</v>
      </c>
      <c r="E10" s="3">
        <v>3239398</v>
      </c>
      <c r="F10" s="4">
        <f t="shared" si="0"/>
        <v>387.99832315247335</v>
      </c>
      <c r="G10" s="5" t="s">
        <v>28</v>
      </c>
      <c r="H10" s="11">
        <f>MIN(F2:F249,F251:F346)</f>
        <v>0</v>
      </c>
      <c r="I10" s="68" t="s">
        <v>29</v>
      </c>
      <c r="J10" s="69">
        <v>842179</v>
      </c>
      <c r="K10" s="70">
        <v>290955543</v>
      </c>
      <c r="L10" s="8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</row>
    <row r="11" spans="1:264">
      <c r="A11" s="10">
        <v>10401</v>
      </c>
      <c r="B11" s="2" t="s">
        <v>6</v>
      </c>
      <c r="C11" s="3" t="s">
        <v>30</v>
      </c>
      <c r="D11" s="3">
        <v>9887</v>
      </c>
      <c r="E11" s="3">
        <v>2640732</v>
      </c>
      <c r="F11" s="4">
        <f t="shared" si="0"/>
        <v>267.09133205218973</v>
      </c>
      <c r="G11" s="5"/>
      <c r="H11" s="5"/>
      <c r="I11" s="68" t="s">
        <v>31</v>
      </c>
      <c r="J11" s="69">
        <v>2851450</v>
      </c>
      <c r="K11" s="70">
        <v>1242502227</v>
      </c>
      <c r="L11" s="8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</row>
    <row r="12" spans="1:264">
      <c r="A12" s="10">
        <v>10402</v>
      </c>
      <c r="B12" s="2" t="s">
        <v>6</v>
      </c>
      <c r="C12" s="3" t="s">
        <v>32</v>
      </c>
      <c r="D12" s="3">
        <v>8500</v>
      </c>
      <c r="E12" s="3">
        <v>3225995</v>
      </c>
      <c r="F12" s="4">
        <f t="shared" si="0"/>
        <v>379.52882352941174</v>
      </c>
      <c r="G12" s="5" t="s">
        <v>33</v>
      </c>
      <c r="H12" s="11">
        <f>H2-0.5*H3</f>
        <v>42.671169368365099</v>
      </c>
      <c r="I12" s="68" t="s">
        <v>34</v>
      </c>
      <c r="J12" s="69">
        <v>504638</v>
      </c>
      <c r="K12" s="70">
        <v>465604539</v>
      </c>
      <c r="L12" s="8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</row>
    <row r="13" spans="1:264">
      <c r="A13" s="10">
        <v>10403</v>
      </c>
      <c r="B13" s="2" t="s">
        <v>6</v>
      </c>
      <c r="C13" s="3" t="s">
        <v>35</v>
      </c>
      <c r="D13" s="3">
        <v>7158</v>
      </c>
      <c r="E13" s="3">
        <v>3582672</v>
      </c>
      <c r="F13" s="4">
        <f t="shared" si="0"/>
        <v>500.5129924559933</v>
      </c>
      <c r="G13" s="5" t="s">
        <v>17</v>
      </c>
      <c r="H13" s="11">
        <f>H6</f>
        <v>252.87893928550696</v>
      </c>
      <c r="I13" s="68" t="s">
        <v>822</v>
      </c>
      <c r="J13" s="69">
        <v>10603819.999999698</v>
      </c>
      <c r="K13" s="70">
        <v>4249725184</v>
      </c>
      <c r="L13" s="8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</row>
    <row r="14" spans="1:264">
      <c r="A14" s="10">
        <v>10404</v>
      </c>
      <c r="B14" s="2" t="s">
        <v>6</v>
      </c>
      <c r="C14" s="3" t="s">
        <v>36</v>
      </c>
      <c r="D14" s="3">
        <v>4430</v>
      </c>
      <c r="E14" s="3">
        <v>43327</v>
      </c>
      <c r="F14" s="4">
        <f t="shared" si="0"/>
        <v>9.7803611738148977</v>
      </c>
      <c r="G14" s="5" t="s">
        <v>37</v>
      </c>
      <c r="H14" s="11">
        <f>H13+0.5*H3</f>
        <v>463.08670920264882</v>
      </c>
      <c r="I14" s="71" t="s">
        <v>823</v>
      </c>
      <c r="J14" s="72">
        <v>21360027.999999397</v>
      </c>
      <c r="K14" s="73">
        <v>8735181391</v>
      </c>
      <c r="L14" s="8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</row>
    <row r="15" spans="1:264">
      <c r="A15" s="10">
        <v>10405</v>
      </c>
      <c r="B15" s="2" t="s">
        <v>6</v>
      </c>
      <c r="C15" s="3" t="s">
        <v>38</v>
      </c>
      <c r="D15" s="3">
        <v>4960</v>
      </c>
      <c r="E15" s="3">
        <v>1302749</v>
      </c>
      <c r="F15" s="4">
        <f t="shared" si="0"/>
        <v>262.65100806451613</v>
      </c>
      <c r="G15" s="5"/>
      <c r="H15" s="5"/>
      <c r="I15" s="7"/>
      <c r="J15" s="7"/>
      <c r="K15" s="7"/>
      <c r="L15" s="8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</row>
    <row r="16" spans="1:264">
      <c r="A16" s="10">
        <v>10501</v>
      </c>
      <c r="B16" s="2" t="s">
        <v>6</v>
      </c>
      <c r="C16" s="3" t="s">
        <v>39</v>
      </c>
      <c r="D16" s="3">
        <v>24404</v>
      </c>
      <c r="E16" s="3">
        <v>1475950</v>
      </c>
      <c r="F16" s="4">
        <f t="shared" si="0"/>
        <v>60.479839370594988</v>
      </c>
      <c r="G16" s="5"/>
      <c r="H16" s="5"/>
      <c r="I16" s="7"/>
      <c r="J16" s="7"/>
      <c r="K16" s="7"/>
      <c r="L16" s="8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</row>
    <row r="17" spans="1:264">
      <c r="A17" s="10">
        <v>10502</v>
      </c>
      <c r="B17" s="2" t="s">
        <v>6</v>
      </c>
      <c r="C17" s="3" t="s">
        <v>40</v>
      </c>
      <c r="D17" s="3">
        <v>7870</v>
      </c>
      <c r="E17" s="3">
        <v>12010948</v>
      </c>
      <c r="F17" s="4">
        <f t="shared" si="0"/>
        <v>1526.1687420584499</v>
      </c>
      <c r="G17" s="5"/>
      <c r="H17" s="5"/>
      <c r="I17" s="13" t="s">
        <v>41</v>
      </c>
      <c r="J17" s="13" t="s">
        <v>1</v>
      </c>
      <c r="K17" s="3" t="s">
        <v>3</v>
      </c>
      <c r="L17" s="3" t="s">
        <v>4</v>
      </c>
      <c r="M17" s="4" t="s">
        <v>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</row>
    <row r="18" spans="1:264">
      <c r="A18" s="10">
        <v>10601</v>
      </c>
      <c r="B18" s="2" t="s">
        <v>6</v>
      </c>
      <c r="C18" s="3" t="s">
        <v>42</v>
      </c>
      <c r="D18" s="3">
        <v>15435</v>
      </c>
      <c r="E18" s="3">
        <v>4803452</v>
      </c>
      <c r="F18" s="4">
        <f t="shared" si="0"/>
        <v>311.20518302559117</v>
      </c>
      <c r="G18" s="5"/>
      <c r="H18" s="5"/>
      <c r="I18" s="14">
        <v>1</v>
      </c>
      <c r="J18" s="13" t="s">
        <v>6</v>
      </c>
      <c r="K18" s="13">
        <f t="shared" ref="K18:K27" si="1">VLOOKUP(J18,$I$3:$K12,2,FALSE)</f>
        <v>591383</v>
      </c>
      <c r="L18" s="13">
        <f t="shared" ref="L18:L27" si="2">VLOOKUP(J18,$I$3:$K12,3,FALSE)</f>
        <v>251328327</v>
      </c>
      <c r="M18" s="1">
        <f t="shared" ref="M18:M28" si="3">L18/K18</f>
        <v>424.98402388976348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</row>
    <row r="19" spans="1:264">
      <c r="A19" s="10">
        <v>10602</v>
      </c>
      <c r="B19" s="2" t="s">
        <v>6</v>
      </c>
      <c r="C19" s="3" t="s">
        <v>43</v>
      </c>
      <c r="D19" s="3">
        <v>9431</v>
      </c>
      <c r="E19" s="3">
        <v>1165046</v>
      </c>
      <c r="F19" s="4">
        <f t="shared" si="0"/>
        <v>123.53366557098929</v>
      </c>
      <c r="G19" s="5"/>
      <c r="H19" s="5"/>
      <c r="I19" s="14">
        <v>2</v>
      </c>
      <c r="J19" s="13" t="s">
        <v>21</v>
      </c>
      <c r="K19" s="13">
        <f t="shared" si="1"/>
        <v>2849170.9166669999</v>
      </c>
      <c r="L19" s="13">
        <f t="shared" si="2"/>
        <v>789844742</v>
      </c>
      <c r="M19" s="1">
        <f t="shared" si="3"/>
        <v>277.21915079912844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</row>
    <row r="20" spans="1:264">
      <c r="A20" s="10">
        <v>10701</v>
      </c>
      <c r="B20" s="2" t="s">
        <v>6</v>
      </c>
      <c r="C20" s="3" t="s">
        <v>44</v>
      </c>
      <c r="D20" s="3">
        <v>15256</v>
      </c>
      <c r="E20" s="3">
        <v>4266171</v>
      </c>
      <c r="F20" s="4">
        <f t="shared" si="0"/>
        <v>279.63889617199789</v>
      </c>
      <c r="G20" s="5"/>
      <c r="H20" s="5"/>
      <c r="I20" s="14">
        <v>3</v>
      </c>
      <c r="J20" s="13" t="s">
        <v>15</v>
      </c>
      <c r="K20" s="13">
        <f t="shared" si="1"/>
        <v>1868425</v>
      </c>
      <c r="L20" s="15">
        <f t="shared" si="2"/>
        <v>952410931</v>
      </c>
      <c r="M20" s="1">
        <f t="shared" si="3"/>
        <v>509.73998474651108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</row>
    <row r="21" spans="1:264">
      <c r="A21" s="10">
        <v>10702</v>
      </c>
      <c r="B21" s="2" t="s">
        <v>6</v>
      </c>
      <c r="C21" s="3" t="s">
        <v>45</v>
      </c>
      <c r="D21" s="3">
        <v>30101</v>
      </c>
      <c r="E21" s="3">
        <v>5445960</v>
      </c>
      <c r="F21" s="4">
        <f t="shared" si="0"/>
        <v>180.92289292714528</v>
      </c>
      <c r="G21" s="5"/>
      <c r="H21" s="5"/>
      <c r="I21" s="14">
        <v>4</v>
      </c>
      <c r="J21" s="13" t="s">
        <v>23</v>
      </c>
      <c r="K21" s="13">
        <f t="shared" si="1"/>
        <v>526623.2499997</v>
      </c>
      <c r="L21" s="13">
        <f t="shared" si="2"/>
        <v>140550709</v>
      </c>
      <c r="M21" s="1">
        <f t="shared" si="3"/>
        <v>266.89043637948015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</row>
    <row r="22" spans="1:264">
      <c r="A22" s="10">
        <v>10703</v>
      </c>
      <c r="B22" s="2" t="s">
        <v>6</v>
      </c>
      <c r="C22" s="3" t="s">
        <v>46</v>
      </c>
      <c r="D22" s="3">
        <v>14484</v>
      </c>
      <c r="E22" s="3">
        <v>2075404</v>
      </c>
      <c r="F22" s="4">
        <f t="shared" si="0"/>
        <v>143.28942281137807</v>
      </c>
      <c r="G22" s="5"/>
      <c r="H22" s="5"/>
      <c r="I22" s="14">
        <v>5</v>
      </c>
      <c r="J22" s="13" t="s">
        <v>29</v>
      </c>
      <c r="K22" s="13">
        <f t="shared" si="1"/>
        <v>842179</v>
      </c>
      <c r="L22" s="13">
        <f t="shared" si="2"/>
        <v>290955543</v>
      </c>
      <c r="M22" s="1">
        <f t="shared" si="3"/>
        <v>345.47945626761054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</row>
    <row r="23" spans="1:264">
      <c r="A23" s="10">
        <v>10704</v>
      </c>
      <c r="B23" s="2" t="s">
        <v>6</v>
      </c>
      <c r="C23" s="3" t="s">
        <v>47</v>
      </c>
      <c r="D23" s="3">
        <v>15372</v>
      </c>
      <c r="E23" s="3">
        <v>578826</v>
      </c>
      <c r="F23" s="4">
        <f t="shared" si="0"/>
        <v>37.65456674473068</v>
      </c>
      <c r="G23" s="5"/>
      <c r="H23" s="5"/>
      <c r="I23" s="14">
        <v>6</v>
      </c>
      <c r="J23" s="13" t="s">
        <v>34</v>
      </c>
      <c r="K23" s="13">
        <f t="shared" si="1"/>
        <v>504638</v>
      </c>
      <c r="L23" s="13">
        <f t="shared" si="2"/>
        <v>465604539</v>
      </c>
      <c r="M23" s="1">
        <f t="shared" si="3"/>
        <v>922.65057130061552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</row>
    <row r="24" spans="1:264">
      <c r="A24" s="10">
        <v>10801</v>
      </c>
      <c r="B24" s="2" t="s">
        <v>6</v>
      </c>
      <c r="C24" s="3" t="s">
        <v>48</v>
      </c>
      <c r="D24" s="3">
        <v>10305</v>
      </c>
      <c r="E24" s="3">
        <v>1975000</v>
      </c>
      <c r="F24" s="4">
        <f t="shared" si="0"/>
        <v>191.65453663270256</v>
      </c>
      <c r="G24" s="5"/>
      <c r="H24" s="5"/>
      <c r="I24" s="14">
        <v>7</v>
      </c>
      <c r="J24" s="13" t="s">
        <v>31</v>
      </c>
      <c r="K24" s="13">
        <f t="shared" si="1"/>
        <v>2851450</v>
      </c>
      <c r="L24" s="13">
        <f t="shared" si="2"/>
        <v>1242502227</v>
      </c>
      <c r="M24" s="1">
        <f t="shared" si="3"/>
        <v>435.74399936874221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</row>
    <row r="25" spans="1:264">
      <c r="A25" s="10">
        <v>10901</v>
      </c>
      <c r="B25" s="2" t="s">
        <v>6</v>
      </c>
      <c r="C25" s="3" t="s">
        <v>49</v>
      </c>
      <c r="D25" s="3">
        <v>4289</v>
      </c>
      <c r="E25" s="3">
        <v>586250</v>
      </c>
      <c r="F25" s="4">
        <f t="shared" si="0"/>
        <v>136.68687339706224</v>
      </c>
      <c r="G25" s="5"/>
      <c r="H25" s="5"/>
      <c r="I25" s="14">
        <v>8</v>
      </c>
      <c r="J25" s="13" t="s">
        <v>11</v>
      </c>
      <c r="K25" s="13">
        <f t="shared" si="1"/>
        <v>449615.83333300002</v>
      </c>
      <c r="L25" s="13">
        <f t="shared" si="2"/>
        <v>87162393</v>
      </c>
      <c r="M25" s="1">
        <f t="shared" si="3"/>
        <v>193.85970541532222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</row>
    <row r="26" spans="1:264">
      <c r="A26" s="10">
        <v>10902</v>
      </c>
      <c r="B26" s="2" t="s">
        <v>6</v>
      </c>
      <c r="C26" s="3" t="s">
        <v>50</v>
      </c>
      <c r="D26" s="3">
        <v>16530</v>
      </c>
      <c r="E26" s="3">
        <v>4860707</v>
      </c>
      <c r="F26" s="4">
        <f t="shared" si="0"/>
        <v>294.05366001209921</v>
      </c>
      <c r="G26" s="5"/>
      <c r="H26" s="5"/>
      <c r="I26" s="14">
        <v>9</v>
      </c>
      <c r="J26" s="13" t="s">
        <v>26</v>
      </c>
      <c r="K26" s="13">
        <f t="shared" si="1"/>
        <v>120335</v>
      </c>
      <c r="L26" s="15">
        <f t="shared" si="2"/>
        <v>99588845</v>
      </c>
      <c r="M26" s="1">
        <f t="shared" si="3"/>
        <v>827.59666763618236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</row>
    <row r="27" spans="1:264">
      <c r="A27" s="10">
        <v>10903</v>
      </c>
      <c r="B27" s="2" t="s">
        <v>6</v>
      </c>
      <c r="C27" s="3" t="s">
        <v>51</v>
      </c>
      <c r="D27" s="3">
        <v>4475</v>
      </c>
      <c r="E27" s="3">
        <v>550611</v>
      </c>
      <c r="F27" s="4">
        <f t="shared" si="0"/>
        <v>123.04156424581005</v>
      </c>
      <c r="G27" s="5"/>
      <c r="H27" s="5"/>
      <c r="I27" s="14">
        <v>10</v>
      </c>
      <c r="J27" s="13" t="s">
        <v>18</v>
      </c>
      <c r="K27" s="13">
        <f t="shared" si="1"/>
        <v>152388</v>
      </c>
      <c r="L27" s="13">
        <f t="shared" si="2"/>
        <v>165507951</v>
      </c>
      <c r="M27" s="1">
        <f t="shared" si="3"/>
        <v>1086.0956965115363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</row>
    <row r="28" spans="1:264">
      <c r="A28" s="10">
        <v>11001</v>
      </c>
      <c r="B28" s="2" t="s">
        <v>6</v>
      </c>
      <c r="C28" s="3" t="s">
        <v>52</v>
      </c>
      <c r="D28" s="3">
        <v>11204</v>
      </c>
      <c r="E28" s="16">
        <v>2004985</v>
      </c>
      <c r="F28" s="4">
        <f t="shared" si="0"/>
        <v>178.95260621206711</v>
      </c>
      <c r="G28" s="5"/>
      <c r="H28" s="5"/>
      <c r="I28" s="14">
        <v>11</v>
      </c>
      <c r="J28" s="13" t="s">
        <v>53</v>
      </c>
      <c r="K28" s="15">
        <v>10603819.999999698</v>
      </c>
      <c r="L28" s="13">
        <v>4249725184</v>
      </c>
      <c r="M28" s="1">
        <f t="shared" si="3"/>
        <v>400.77304065894373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</row>
    <row r="29" spans="1:264">
      <c r="A29" s="10">
        <v>11002</v>
      </c>
      <c r="B29" s="2" t="s">
        <v>6</v>
      </c>
      <c r="C29" s="3" t="s">
        <v>54</v>
      </c>
      <c r="D29" s="3">
        <v>2544</v>
      </c>
      <c r="E29" s="3">
        <v>4995132</v>
      </c>
      <c r="F29" s="4">
        <f t="shared" si="0"/>
        <v>1963.4952830188679</v>
      </c>
      <c r="G29" s="5"/>
      <c r="H29" s="5"/>
      <c r="I29" s="7"/>
      <c r="J29" s="7"/>
      <c r="K29" s="7"/>
      <c r="L29" s="8"/>
      <c r="M29" s="9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</row>
    <row r="30" spans="1:264">
      <c r="A30" s="10">
        <v>11003</v>
      </c>
      <c r="B30" s="2" t="s">
        <v>6</v>
      </c>
      <c r="C30" s="3" t="s">
        <v>55</v>
      </c>
      <c r="D30" s="3">
        <v>7342</v>
      </c>
      <c r="E30" s="3">
        <v>4653204</v>
      </c>
      <c r="F30" s="4">
        <f t="shared" si="0"/>
        <v>633.77880686461458</v>
      </c>
      <c r="G30" s="5"/>
      <c r="H30" s="5"/>
      <c r="I30" s="7"/>
      <c r="J30" s="7"/>
      <c r="K30" s="7"/>
      <c r="L30" s="8"/>
      <c r="M30" s="9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</row>
    <row r="31" spans="1:264">
      <c r="A31" s="10">
        <v>20101</v>
      </c>
      <c r="B31" s="2" t="s">
        <v>21</v>
      </c>
      <c r="C31" s="3" t="s">
        <v>21</v>
      </c>
      <c r="D31" s="3">
        <v>762703</v>
      </c>
      <c r="E31" s="3">
        <v>316834147</v>
      </c>
      <c r="F31" s="4">
        <f t="shared" si="0"/>
        <v>415.40959849377805</v>
      </c>
      <c r="G31" s="5"/>
      <c r="H31" s="5"/>
      <c r="I31" s="7"/>
      <c r="J31" s="7"/>
      <c r="K31" s="7"/>
      <c r="L31" s="8"/>
      <c r="M31" s="9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</row>
    <row r="32" spans="1:264">
      <c r="A32" s="10">
        <v>20102</v>
      </c>
      <c r="B32" s="2" t="s">
        <v>21</v>
      </c>
      <c r="C32" s="3" t="s">
        <v>56</v>
      </c>
      <c r="D32" s="3">
        <v>18750</v>
      </c>
      <c r="E32" s="3">
        <v>1548144</v>
      </c>
      <c r="F32" s="4">
        <f t="shared" si="0"/>
        <v>82.567679999999996</v>
      </c>
      <c r="G32" s="5"/>
      <c r="H32" s="5"/>
      <c r="I32" s="7"/>
      <c r="J32" s="7"/>
      <c r="K32" s="7"/>
      <c r="L32" s="8"/>
      <c r="M32" s="9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</row>
    <row r="33" spans="1:264">
      <c r="A33" s="10">
        <v>20103</v>
      </c>
      <c r="B33" s="2" t="s">
        <v>21</v>
      </c>
      <c r="C33" s="3" t="s">
        <v>57</v>
      </c>
      <c r="D33" s="3">
        <v>17756</v>
      </c>
      <c r="E33" s="3">
        <v>1420650</v>
      </c>
      <c r="F33" s="4">
        <f t="shared" si="0"/>
        <v>80.009574228429827</v>
      </c>
      <c r="G33" s="5"/>
      <c r="H33" s="5"/>
      <c r="I33" s="7"/>
      <c r="J33" s="7"/>
      <c r="K33" s="7"/>
      <c r="L33" s="8"/>
      <c r="M33" s="9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</row>
    <row r="34" spans="1:264">
      <c r="A34" s="10">
        <v>20104</v>
      </c>
      <c r="B34" s="2" t="s">
        <v>21</v>
      </c>
      <c r="C34" s="3" t="s">
        <v>58</v>
      </c>
      <c r="D34" s="3">
        <v>32330</v>
      </c>
      <c r="E34" s="3">
        <v>3919996</v>
      </c>
      <c r="F34" s="4">
        <f t="shared" si="0"/>
        <v>121.24948963810702</v>
      </c>
      <c r="G34" s="5"/>
      <c r="H34" s="5"/>
      <c r="I34" s="7"/>
      <c r="J34" s="7"/>
      <c r="K34" s="7"/>
      <c r="L34" s="8"/>
      <c r="M34" s="9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</row>
    <row r="35" spans="1:264">
      <c r="A35" s="10">
        <v>20105</v>
      </c>
      <c r="B35" s="2" t="s">
        <v>21</v>
      </c>
      <c r="C35" s="3" t="s">
        <v>59</v>
      </c>
      <c r="D35" s="3">
        <v>864024</v>
      </c>
      <c r="E35" s="3">
        <v>320443593</v>
      </c>
      <c r="F35" s="4">
        <f t="shared" si="0"/>
        <v>370.87348615316239</v>
      </c>
      <c r="G35" s="5"/>
      <c r="H35" s="5"/>
      <c r="I35" s="7"/>
      <c r="J35" s="7"/>
      <c r="K35" s="7"/>
      <c r="L35" s="8"/>
      <c r="M35" s="9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</row>
    <row r="36" spans="1:264">
      <c r="A36" s="10">
        <v>20201</v>
      </c>
      <c r="B36" s="2" t="s">
        <v>21</v>
      </c>
      <c r="C36" s="3" t="s">
        <v>60</v>
      </c>
      <c r="D36" s="3">
        <v>46558</v>
      </c>
      <c r="E36" s="3">
        <v>33890000</v>
      </c>
      <c r="F36" s="4">
        <f t="shared" si="0"/>
        <v>727.90927445337002</v>
      </c>
      <c r="G36" s="5"/>
      <c r="H36" s="5"/>
      <c r="I36" s="7"/>
      <c r="J36" s="7"/>
      <c r="K36" s="7"/>
      <c r="L36" s="8"/>
      <c r="M36" s="9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</row>
    <row r="37" spans="1:264">
      <c r="A37" s="10">
        <v>20202</v>
      </c>
      <c r="B37" s="2" t="s">
        <v>21</v>
      </c>
      <c r="C37" s="3" t="s">
        <v>61</v>
      </c>
      <c r="D37" s="3">
        <v>14726</v>
      </c>
      <c r="E37" s="3">
        <v>0</v>
      </c>
      <c r="F37" s="4">
        <f t="shared" si="0"/>
        <v>0</v>
      </c>
      <c r="G37" s="5"/>
      <c r="H37" s="5"/>
      <c r="I37" s="7"/>
      <c r="J37" s="7"/>
      <c r="K37" s="7"/>
      <c r="L37" s="8"/>
      <c r="M37" s="9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</row>
    <row r="38" spans="1:264">
      <c r="A38" s="10">
        <v>20203</v>
      </c>
      <c r="B38" s="2" t="s">
        <v>21</v>
      </c>
      <c r="C38" s="3" t="s">
        <v>62</v>
      </c>
      <c r="D38" s="3">
        <v>5929</v>
      </c>
      <c r="E38" s="3">
        <v>0</v>
      </c>
      <c r="F38" s="4">
        <f t="shared" si="0"/>
        <v>0</v>
      </c>
      <c r="G38" s="5"/>
      <c r="H38" s="5"/>
      <c r="I38" s="7"/>
      <c r="J38" s="7"/>
      <c r="K38" s="7"/>
      <c r="L38" s="8"/>
      <c r="M38" s="9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</row>
    <row r="39" spans="1:264">
      <c r="A39" s="10">
        <v>20204</v>
      </c>
      <c r="B39" s="2" t="s">
        <v>21</v>
      </c>
      <c r="C39" s="3" t="s">
        <v>63</v>
      </c>
      <c r="D39" s="3">
        <v>8253</v>
      </c>
      <c r="E39" s="3">
        <v>0</v>
      </c>
      <c r="F39" s="4">
        <f t="shared" si="0"/>
        <v>0</v>
      </c>
      <c r="G39" s="5"/>
      <c r="H39" s="5"/>
      <c r="I39" s="7"/>
      <c r="J39" s="7"/>
      <c r="K39" s="7"/>
      <c r="L39" s="8"/>
      <c r="M39" s="9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</row>
    <row r="40" spans="1:264">
      <c r="A40" s="10">
        <v>20205</v>
      </c>
      <c r="B40" s="2" t="s">
        <v>21</v>
      </c>
      <c r="C40" s="3" t="s">
        <v>64</v>
      </c>
      <c r="D40" s="3">
        <v>8864</v>
      </c>
      <c r="E40" s="3">
        <v>0</v>
      </c>
      <c r="F40" s="4">
        <f t="shared" si="0"/>
        <v>0</v>
      </c>
      <c r="G40" s="5"/>
      <c r="H40" s="5"/>
      <c r="I40" s="7"/>
      <c r="J40" s="7"/>
      <c r="K40" s="7"/>
      <c r="L40" s="8"/>
      <c r="M40" s="9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</row>
    <row r="41" spans="1:264">
      <c r="A41" s="10">
        <v>20206</v>
      </c>
      <c r="B41" s="2" t="s">
        <v>21</v>
      </c>
      <c r="C41" s="3" t="s">
        <v>65</v>
      </c>
      <c r="D41" s="3">
        <v>4423</v>
      </c>
      <c r="E41" s="3">
        <v>0</v>
      </c>
      <c r="F41" s="4">
        <f t="shared" si="0"/>
        <v>0</v>
      </c>
      <c r="G41" s="5"/>
      <c r="H41" s="5"/>
      <c r="I41" s="7"/>
      <c r="J41" s="7"/>
      <c r="K41" s="7"/>
      <c r="L41" s="8"/>
      <c r="M41" s="9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</row>
    <row r="42" spans="1:264">
      <c r="A42" s="10">
        <v>20301</v>
      </c>
      <c r="B42" s="2" t="s">
        <v>21</v>
      </c>
      <c r="C42" s="3" t="s">
        <v>66</v>
      </c>
      <c r="D42" s="3">
        <v>11857</v>
      </c>
      <c r="E42" s="3">
        <v>0</v>
      </c>
      <c r="F42" s="4">
        <f t="shared" si="0"/>
        <v>0</v>
      </c>
      <c r="G42" s="5"/>
      <c r="H42" s="5"/>
      <c r="I42" s="7"/>
      <c r="J42" s="7"/>
      <c r="K42" s="7"/>
      <c r="L42" s="8"/>
      <c r="M42" s="9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</row>
    <row r="43" spans="1:264">
      <c r="A43" s="10">
        <v>20302</v>
      </c>
      <c r="B43" s="2" t="s">
        <v>21</v>
      </c>
      <c r="C43" s="3" t="s">
        <v>67</v>
      </c>
      <c r="D43" s="3">
        <v>15055</v>
      </c>
      <c r="E43" s="3">
        <v>0</v>
      </c>
      <c r="F43" s="4">
        <f t="shared" si="0"/>
        <v>0</v>
      </c>
      <c r="G43" s="5"/>
      <c r="H43" s="5"/>
      <c r="I43" s="7"/>
      <c r="J43" s="7"/>
      <c r="K43" s="7"/>
      <c r="L43" s="8"/>
      <c r="M43" s="9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</row>
    <row r="44" spans="1:264">
      <c r="A44" s="10">
        <v>20303</v>
      </c>
      <c r="B44" s="2" t="s">
        <v>21</v>
      </c>
      <c r="C44" s="3" t="s">
        <v>68</v>
      </c>
      <c r="D44" s="3">
        <v>10854</v>
      </c>
      <c r="E44" s="3">
        <v>0</v>
      </c>
      <c r="F44" s="4">
        <f t="shared" si="0"/>
        <v>0</v>
      </c>
      <c r="G44" s="5"/>
      <c r="H44" s="5"/>
      <c r="I44" s="7"/>
      <c r="J44" s="7"/>
      <c r="K44" s="7"/>
      <c r="L44" s="8"/>
      <c r="M44" s="9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</row>
    <row r="45" spans="1:264">
      <c r="A45" s="10">
        <v>20304</v>
      </c>
      <c r="B45" s="2" t="s">
        <v>21</v>
      </c>
      <c r="C45" s="3" t="s">
        <v>69</v>
      </c>
      <c r="D45" s="3">
        <v>4446</v>
      </c>
      <c r="E45" s="3">
        <v>0</v>
      </c>
      <c r="F45" s="4">
        <f t="shared" si="0"/>
        <v>0</v>
      </c>
      <c r="G45" s="5"/>
      <c r="H45" s="5"/>
      <c r="I45" s="7"/>
      <c r="J45" s="7"/>
      <c r="K45" s="7"/>
      <c r="L45" s="8"/>
      <c r="M45" s="9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</row>
    <row r="46" spans="1:264">
      <c r="A46" s="10">
        <v>20305</v>
      </c>
      <c r="B46" s="2" t="s">
        <v>21</v>
      </c>
      <c r="C46" s="3" t="s">
        <v>70</v>
      </c>
      <c r="D46" s="3">
        <v>3652</v>
      </c>
      <c r="E46" s="3">
        <v>0</v>
      </c>
      <c r="F46" s="4">
        <f t="shared" si="0"/>
        <v>0</v>
      </c>
      <c r="G46" s="5"/>
      <c r="H46" s="5"/>
      <c r="I46" s="7"/>
      <c r="J46" s="7"/>
      <c r="K46" s="7"/>
      <c r="L46" s="8"/>
      <c r="M46" s="9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</row>
    <row r="47" spans="1:264">
      <c r="A47" s="10">
        <v>20306</v>
      </c>
      <c r="B47" s="2" t="s">
        <v>21</v>
      </c>
      <c r="C47" s="3" t="s">
        <v>71</v>
      </c>
      <c r="D47" s="3">
        <v>5641</v>
      </c>
      <c r="E47" s="3">
        <v>0</v>
      </c>
      <c r="F47" s="4">
        <f t="shared" si="0"/>
        <v>0</v>
      </c>
      <c r="G47" s="5"/>
      <c r="H47" s="5"/>
      <c r="I47" s="7"/>
      <c r="J47" s="7"/>
      <c r="K47" s="7"/>
      <c r="L47" s="8"/>
      <c r="M47" s="9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</row>
    <row r="48" spans="1:264">
      <c r="A48" s="10">
        <v>20307</v>
      </c>
      <c r="B48" s="2" t="s">
        <v>21</v>
      </c>
      <c r="C48" s="3" t="s">
        <v>72</v>
      </c>
      <c r="D48" s="3">
        <v>2036.916667</v>
      </c>
      <c r="E48" s="3">
        <v>0</v>
      </c>
      <c r="F48" s="4">
        <f t="shared" si="0"/>
        <v>0</v>
      </c>
      <c r="G48" s="5"/>
      <c r="H48" s="5"/>
      <c r="I48" s="7"/>
      <c r="J48" s="7"/>
      <c r="K48" s="7"/>
      <c r="L48" s="8"/>
      <c r="M48" s="9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</row>
    <row r="49" spans="1:264">
      <c r="A49" s="10">
        <v>20308</v>
      </c>
      <c r="B49" s="2" t="s">
        <v>21</v>
      </c>
      <c r="C49" s="3" t="s">
        <v>73</v>
      </c>
      <c r="D49" s="3">
        <v>7601</v>
      </c>
      <c r="E49" s="3">
        <v>0</v>
      </c>
      <c r="F49" s="4">
        <f t="shared" si="0"/>
        <v>0</v>
      </c>
      <c r="G49" s="5"/>
      <c r="H49" s="5"/>
      <c r="I49" s="7"/>
      <c r="J49" s="7"/>
      <c r="K49" s="7"/>
      <c r="L49" s="8"/>
      <c r="M49" s="9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</row>
    <row r="50" spans="1:264">
      <c r="A50" s="10">
        <v>20401</v>
      </c>
      <c r="B50" s="2" t="s">
        <v>21</v>
      </c>
      <c r="C50" s="3" t="s">
        <v>74</v>
      </c>
      <c r="D50" s="3">
        <v>12424</v>
      </c>
      <c r="E50" s="3">
        <v>1909138</v>
      </c>
      <c r="F50" s="4">
        <f t="shared" si="0"/>
        <v>153.66532517707662</v>
      </c>
      <c r="G50" s="5"/>
      <c r="H50" s="5"/>
      <c r="I50" s="7"/>
      <c r="J50" s="7"/>
      <c r="K50" s="7"/>
      <c r="L50" s="8"/>
      <c r="M50" s="9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</row>
    <row r="51" spans="1:264">
      <c r="A51" s="10">
        <v>20402</v>
      </c>
      <c r="B51" s="2" t="s">
        <v>21</v>
      </c>
      <c r="C51" s="3" t="s">
        <v>75</v>
      </c>
      <c r="D51" s="3">
        <v>16559</v>
      </c>
      <c r="E51" s="3">
        <v>6525709</v>
      </c>
      <c r="F51" s="4">
        <f t="shared" si="0"/>
        <v>394.08835074581799</v>
      </c>
      <c r="G51" s="5"/>
      <c r="H51" s="5"/>
      <c r="I51" s="7"/>
      <c r="J51" s="7"/>
      <c r="K51" s="7"/>
      <c r="L51" s="8"/>
      <c r="M51" s="9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</row>
    <row r="52" spans="1:264">
      <c r="A52" s="10">
        <v>20403</v>
      </c>
      <c r="B52" s="2" t="s">
        <v>21</v>
      </c>
      <c r="C52" s="3" t="s">
        <v>76</v>
      </c>
      <c r="D52" s="3">
        <v>15734</v>
      </c>
      <c r="E52" s="3">
        <v>1761400</v>
      </c>
      <c r="F52" s="4">
        <f t="shared" si="0"/>
        <v>111.94864624380322</v>
      </c>
      <c r="G52" s="5"/>
      <c r="H52" s="5"/>
      <c r="I52" s="7"/>
      <c r="J52" s="7"/>
      <c r="K52" s="7"/>
      <c r="L52" s="8"/>
      <c r="M52" s="9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</row>
    <row r="53" spans="1:264">
      <c r="A53" s="10">
        <v>20404</v>
      </c>
      <c r="B53" s="2" t="s">
        <v>21</v>
      </c>
      <c r="C53" s="3" t="s">
        <v>77</v>
      </c>
      <c r="D53" s="3">
        <v>5474</v>
      </c>
      <c r="E53" s="3">
        <v>440707</v>
      </c>
      <c r="F53" s="4">
        <f t="shared" si="0"/>
        <v>80.50913408841798</v>
      </c>
      <c r="G53" s="5"/>
      <c r="H53" s="5"/>
      <c r="I53" s="7"/>
      <c r="J53" s="7"/>
      <c r="K53" s="7"/>
      <c r="L53" s="8"/>
      <c r="M53" s="9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</row>
    <row r="54" spans="1:264">
      <c r="A54" s="10">
        <v>20405</v>
      </c>
      <c r="B54" s="2" t="s">
        <v>21</v>
      </c>
      <c r="C54" s="3" t="s">
        <v>78</v>
      </c>
      <c r="D54" s="3">
        <v>7874</v>
      </c>
      <c r="E54" s="3">
        <v>0</v>
      </c>
      <c r="F54" s="4">
        <f t="shared" si="0"/>
        <v>0</v>
      </c>
      <c r="G54" s="5"/>
      <c r="H54" s="5"/>
      <c r="I54" s="7"/>
      <c r="J54" s="7"/>
      <c r="K54" s="7"/>
      <c r="L54" s="8"/>
      <c r="M54" s="9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</row>
    <row r="55" spans="1:264">
      <c r="A55" s="10">
        <v>20501</v>
      </c>
      <c r="B55" s="2" t="s">
        <v>21</v>
      </c>
      <c r="C55" s="3" t="s">
        <v>79</v>
      </c>
      <c r="D55" s="3">
        <v>14122</v>
      </c>
      <c r="E55" s="3">
        <v>0</v>
      </c>
      <c r="F55" s="4">
        <f t="shared" si="0"/>
        <v>0</v>
      </c>
      <c r="G55" s="5"/>
      <c r="H55" s="5"/>
      <c r="I55" s="7"/>
      <c r="J55" s="7"/>
      <c r="K55" s="7"/>
      <c r="L55" s="8"/>
      <c r="M55" s="9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</row>
    <row r="56" spans="1:264">
      <c r="A56" s="10">
        <v>20502</v>
      </c>
      <c r="B56" s="2" t="s">
        <v>21</v>
      </c>
      <c r="C56" s="3" t="s">
        <v>80</v>
      </c>
      <c r="D56" s="3">
        <v>8668</v>
      </c>
      <c r="E56" s="3">
        <v>0</v>
      </c>
      <c r="F56" s="4">
        <f t="shared" si="0"/>
        <v>0</v>
      </c>
      <c r="G56" s="5"/>
      <c r="H56" s="5"/>
      <c r="I56" s="7"/>
      <c r="J56" s="7"/>
      <c r="K56" s="7"/>
      <c r="L56" s="8"/>
      <c r="M56" s="9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</row>
    <row r="57" spans="1:264">
      <c r="A57" s="10">
        <v>20503</v>
      </c>
      <c r="B57" s="2" t="s">
        <v>21</v>
      </c>
      <c r="C57" s="3" t="s">
        <v>81</v>
      </c>
      <c r="D57" s="3">
        <v>6006</v>
      </c>
      <c r="E57" s="3">
        <v>186000</v>
      </c>
      <c r="F57" s="4">
        <f t="shared" si="0"/>
        <v>30.969030969030968</v>
      </c>
      <c r="G57" s="5"/>
      <c r="H57" s="5"/>
      <c r="I57" s="7"/>
      <c r="J57" s="7"/>
      <c r="K57" s="7"/>
      <c r="L57" s="8"/>
      <c r="M57" s="9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</row>
    <row r="58" spans="1:264">
      <c r="A58" s="10">
        <v>20601</v>
      </c>
      <c r="B58" s="2" t="s">
        <v>21</v>
      </c>
      <c r="C58" s="3" t="s">
        <v>82</v>
      </c>
      <c r="D58" s="3">
        <v>26250</v>
      </c>
      <c r="E58" s="3">
        <v>0</v>
      </c>
      <c r="F58" s="4">
        <f t="shared" si="0"/>
        <v>0</v>
      </c>
      <c r="G58" s="5"/>
      <c r="H58" s="5"/>
      <c r="I58" s="7"/>
      <c r="J58" s="7"/>
      <c r="K58" s="7"/>
      <c r="L58" s="8"/>
      <c r="M58" s="9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</row>
    <row r="59" spans="1:264">
      <c r="A59" s="10">
        <v>20602</v>
      </c>
      <c r="B59" s="2" t="s">
        <v>21</v>
      </c>
      <c r="C59" s="3" t="s">
        <v>83</v>
      </c>
      <c r="D59" s="3">
        <v>15454</v>
      </c>
      <c r="E59" s="3">
        <v>0</v>
      </c>
      <c r="F59" s="4">
        <f t="shared" si="0"/>
        <v>0</v>
      </c>
      <c r="G59" s="5"/>
      <c r="H59" s="5"/>
      <c r="I59" s="7"/>
      <c r="J59" s="7"/>
      <c r="K59" s="7"/>
      <c r="L59" s="8"/>
      <c r="M59" s="9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</row>
    <row r="60" spans="1:264">
      <c r="A60" s="10">
        <v>20603</v>
      </c>
      <c r="B60" s="2" t="s">
        <v>21</v>
      </c>
      <c r="C60" s="3" t="s">
        <v>84</v>
      </c>
      <c r="D60" s="3">
        <v>8840</v>
      </c>
      <c r="E60" s="3">
        <v>877200</v>
      </c>
      <c r="F60" s="4">
        <f t="shared" si="0"/>
        <v>99.230769230769226</v>
      </c>
      <c r="G60" s="5"/>
      <c r="H60" s="5"/>
      <c r="I60" s="7"/>
      <c r="J60" s="7"/>
      <c r="K60" s="7"/>
      <c r="L60" s="8"/>
      <c r="M60" s="9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</row>
    <row r="61" spans="1:264">
      <c r="A61" s="10">
        <v>20604</v>
      </c>
      <c r="B61" s="2" t="s">
        <v>21</v>
      </c>
      <c r="C61" s="3" t="s">
        <v>85</v>
      </c>
      <c r="D61" s="3">
        <v>3326</v>
      </c>
      <c r="E61" s="3">
        <v>0</v>
      </c>
      <c r="F61" s="4">
        <f t="shared" si="0"/>
        <v>0</v>
      </c>
      <c r="G61" s="5"/>
      <c r="H61" s="5"/>
      <c r="I61" s="7"/>
      <c r="J61" s="7"/>
      <c r="K61" s="7"/>
      <c r="L61" s="8"/>
      <c r="M61" s="9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</row>
    <row r="62" spans="1:264">
      <c r="A62" s="10">
        <v>20605</v>
      </c>
      <c r="B62" s="2" t="s">
        <v>21</v>
      </c>
      <c r="C62" s="3" t="s">
        <v>86</v>
      </c>
      <c r="D62" s="3">
        <v>3647</v>
      </c>
      <c r="E62" s="3">
        <v>0</v>
      </c>
      <c r="F62" s="4">
        <f t="shared" si="0"/>
        <v>0</v>
      </c>
      <c r="G62" s="5"/>
      <c r="H62" s="5"/>
      <c r="I62" s="7"/>
      <c r="J62" s="7"/>
      <c r="K62" s="7"/>
      <c r="L62" s="8"/>
      <c r="M62" s="9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</row>
    <row r="63" spans="1:264">
      <c r="A63" s="10">
        <v>20606</v>
      </c>
      <c r="B63" s="2" t="s">
        <v>21</v>
      </c>
      <c r="C63" s="3" t="s">
        <v>87</v>
      </c>
      <c r="D63" s="3">
        <v>9040</v>
      </c>
      <c r="E63" s="3">
        <v>500000</v>
      </c>
      <c r="F63" s="4">
        <f t="shared" si="0"/>
        <v>55.309734513274336</v>
      </c>
      <c r="G63" s="5"/>
      <c r="H63" s="5"/>
      <c r="I63" s="7"/>
      <c r="J63" s="7"/>
      <c r="K63" s="7"/>
      <c r="L63" s="8"/>
      <c r="M63" s="9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</row>
    <row r="64" spans="1:264">
      <c r="A64" s="10">
        <v>20607</v>
      </c>
      <c r="B64" s="2" t="s">
        <v>21</v>
      </c>
      <c r="C64" s="3" t="s">
        <v>88</v>
      </c>
      <c r="D64" s="3">
        <v>17204</v>
      </c>
      <c r="E64" s="3">
        <v>0</v>
      </c>
      <c r="F64" s="4">
        <f t="shared" si="0"/>
        <v>0</v>
      </c>
      <c r="G64" s="5"/>
      <c r="H64" s="5"/>
      <c r="I64" s="7"/>
      <c r="J64" s="7"/>
      <c r="K64" s="7"/>
      <c r="L64" s="8"/>
      <c r="M64" s="9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</row>
    <row r="65" spans="1:264">
      <c r="A65" s="10">
        <v>20608</v>
      </c>
      <c r="B65" s="2" t="s">
        <v>21</v>
      </c>
      <c r="C65" s="3" t="s">
        <v>89</v>
      </c>
      <c r="D65" s="3">
        <v>11028</v>
      </c>
      <c r="E65" s="17">
        <v>500000</v>
      </c>
      <c r="F65" s="4">
        <f t="shared" si="0"/>
        <v>45.339136742836416</v>
      </c>
      <c r="G65" s="5"/>
      <c r="H65" s="5"/>
      <c r="I65" s="7"/>
      <c r="J65" s="7"/>
      <c r="K65" s="7"/>
      <c r="L65" s="8"/>
      <c r="M65" s="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</row>
    <row r="66" spans="1:264">
      <c r="A66" s="10">
        <v>20701</v>
      </c>
      <c r="B66" s="2" t="s">
        <v>21</v>
      </c>
      <c r="C66" s="3" t="s">
        <v>90</v>
      </c>
      <c r="D66" s="3">
        <v>19828</v>
      </c>
      <c r="E66" s="3">
        <v>0</v>
      </c>
      <c r="F66" s="4">
        <f t="shared" si="0"/>
        <v>0</v>
      </c>
      <c r="G66" s="5"/>
      <c r="H66" s="5"/>
      <c r="I66" s="7"/>
      <c r="J66" s="7"/>
      <c r="K66" s="7"/>
      <c r="L66" s="8"/>
      <c r="M66" s="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</row>
    <row r="67" spans="1:264">
      <c r="A67" s="10">
        <v>20702</v>
      </c>
      <c r="B67" s="2" t="s">
        <v>21</v>
      </c>
      <c r="C67" s="3" t="s">
        <v>91</v>
      </c>
      <c r="D67" s="3">
        <v>7730</v>
      </c>
      <c r="E67" s="3">
        <v>1730331</v>
      </c>
      <c r="F67" s="4">
        <f t="shared" si="0"/>
        <v>223.84618369987064</v>
      </c>
      <c r="G67" s="5"/>
      <c r="H67" s="5"/>
      <c r="I67" s="7"/>
      <c r="J67" s="7"/>
      <c r="K67" s="7"/>
      <c r="L67" s="8"/>
      <c r="M67" s="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</row>
    <row r="68" spans="1:264">
      <c r="A68" s="10">
        <v>20801</v>
      </c>
      <c r="B68" s="2" t="s">
        <v>21</v>
      </c>
      <c r="C68" s="3" t="s">
        <v>92</v>
      </c>
      <c r="D68" s="3">
        <v>94403</v>
      </c>
      <c r="E68" s="3">
        <v>13329997</v>
      </c>
      <c r="F68" s="4">
        <f t="shared" si="0"/>
        <v>141.2031079520778</v>
      </c>
      <c r="G68" s="5"/>
      <c r="H68" s="5"/>
      <c r="I68" s="7"/>
      <c r="J68" s="7"/>
      <c r="K68" s="7"/>
      <c r="L68" s="8"/>
      <c r="M68" s="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</row>
    <row r="69" spans="1:264">
      <c r="A69" s="10">
        <v>20802</v>
      </c>
      <c r="B69" s="2" t="s">
        <v>21</v>
      </c>
      <c r="C69" s="3" t="s">
        <v>93</v>
      </c>
      <c r="D69" s="3">
        <v>7826</v>
      </c>
      <c r="E69" s="3">
        <v>0</v>
      </c>
      <c r="F69" s="4">
        <f t="shared" si="0"/>
        <v>0</v>
      </c>
      <c r="G69" s="5"/>
      <c r="H69" s="5"/>
      <c r="I69" s="7"/>
      <c r="J69" s="7"/>
      <c r="K69" s="7"/>
      <c r="L69" s="8"/>
      <c r="M69" s="9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</row>
    <row r="70" spans="1:264">
      <c r="A70" s="10">
        <v>20803</v>
      </c>
      <c r="B70" s="2" t="s">
        <v>21</v>
      </c>
      <c r="C70" s="3" t="s">
        <v>94</v>
      </c>
      <c r="D70" s="3">
        <v>12797</v>
      </c>
      <c r="E70" s="16">
        <v>577066</v>
      </c>
      <c r="F70" s="4">
        <f t="shared" si="0"/>
        <v>45.093850121122138</v>
      </c>
      <c r="G70" s="5"/>
      <c r="H70" s="5"/>
      <c r="I70" s="7"/>
      <c r="J70" s="7"/>
      <c r="K70" s="7"/>
      <c r="L70" s="8"/>
      <c r="M70" s="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</row>
    <row r="71" spans="1:264">
      <c r="A71" s="10">
        <v>20804</v>
      </c>
      <c r="B71" s="2" t="s">
        <v>21</v>
      </c>
      <c r="C71" s="3" t="s">
        <v>95</v>
      </c>
      <c r="D71" s="3">
        <v>7366</v>
      </c>
      <c r="E71" s="3">
        <v>3303939</v>
      </c>
      <c r="F71" s="4">
        <f t="shared" si="0"/>
        <v>448.53909856095572</v>
      </c>
      <c r="G71" s="5"/>
      <c r="H71" s="5"/>
      <c r="I71" s="7"/>
      <c r="J71" s="7"/>
      <c r="K71" s="7"/>
      <c r="L71" s="8"/>
      <c r="M71" s="9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</row>
    <row r="72" spans="1:264">
      <c r="A72" s="10">
        <v>20805</v>
      </c>
      <c r="B72" s="2" t="s">
        <v>21</v>
      </c>
      <c r="C72" s="3" t="s">
        <v>96</v>
      </c>
      <c r="D72" s="3">
        <v>6891</v>
      </c>
      <c r="E72" s="3">
        <v>0</v>
      </c>
      <c r="F72" s="4">
        <f t="shared" si="0"/>
        <v>0</v>
      </c>
      <c r="G72" s="5"/>
      <c r="H72" s="5"/>
      <c r="I72" s="7"/>
      <c r="J72" s="7"/>
      <c r="K72" s="7"/>
      <c r="L72" s="8"/>
      <c r="M72" s="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</row>
    <row r="73" spans="1:264">
      <c r="A73" s="10">
        <v>20806</v>
      </c>
      <c r="B73" s="2" t="s">
        <v>21</v>
      </c>
      <c r="C73" s="3" t="s">
        <v>97</v>
      </c>
      <c r="D73" s="3">
        <v>15863</v>
      </c>
      <c r="E73" s="3">
        <v>3293274</v>
      </c>
      <c r="F73" s="4">
        <f t="shared" si="0"/>
        <v>207.60726218243713</v>
      </c>
      <c r="G73" s="5"/>
      <c r="H73" s="5"/>
      <c r="I73" s="7"/>
      <c r="J73" s="7"/>
      <c r="K73" s="7"/>
      <c r="L73" s="8"/>
      <c r="M73" s="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</row>
    <row r="74" spans="1:264">
      <c r="A74" s="10">
        <v>20807</v>
      </c>
      <c r="B74" s="2" t="s">
        <v>21</v>
      </c>
      <c r="C74" s="3" t="s">
        <v>98</v>
      </c>
      <c r="D74" s="3">
        <v>6993</v>
      </c>
      <c r="E74" s="3">
        <v>1223040</v>
      </c>
      <c r="F74" s="4">
        <f t="shared" si="0"/>
        <v>174.89489489489489</v>
      </c>
      <c r="G74" s="5"/>
      <c r="H74" s="5"/>
      <c r="I74" s="7"/>
      <c r="J74" s="7"/>
      <c r="K74" s="7"/>
      <c r="L74" s="8"/>
      <c r="M74" s="9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</row>
    <row r="75" spans="1:264">
      <c r="A75" s="10">
        <v>20901</v>
      </c>
      <c r="B75" s="2" t="s">
        <v>21</v>
      </c>
      <c r="C75" s="3" t="s">
        <v>99</v>
      </c>
      <c r="D75" s="3">
        <v>10957</v>
      </c>
      <c r="E75" s="3">
        <v>5097112</v>
      </c>
      <c r="F75" s="4">
        <f t="shared" si="0"/>
        <v>465.19229716163181</v>
      </c>
      <c r="G75" s="5"/>
      <c r="H75" s="5"/>
      <c r="I75" s="7"/>
      <c r="J75" s="7"/>
      <c r="K75" s="7"/>
      <c r="L75" s="8"/>
      <c r="M75" s="9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</row>
    <row r="76" spans="1:264">
      <c r="A76" s="10">
        <v>20902</v>
      </c>
      <c r="B76" s="2" t="s">
        <v>21</v>
      </c>
      <c r="C76" s="3" t="s">
        <v>100</v>
      </c>
      <c r="D76" s="3">
        <v>14156</v>
      </c>
      <c r="E76" s="3">
        <v>1197386</v>
      </c>
      <c r="F76" s="4">
        <f t="shared" si="0"/>
        <v>84.585052274653862</v>
      </c>
      <c r="G76" s="5"/>
      <c r="H76" s="5"/>
      <c r="I76" s="7"/>
      <c r="J76" s="7"/>
      <c r="K76" s="7"/>
      <c r="L76" s="8"/>
      <c r="M76" s="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</row>
    <row r="77" spans="1:264">
      <c r="A77" s="10">
        <v>20903</v>
      </c>
      <c r="B77" s="2" t="s">
        <v>21</v>
      </c>
      <c r="C77" s="3" t="s">
        <v>101</v>
      </c>
      <c r="D77" s="3">
        <v>9390</v>
      </c>
      <c r="E77" s="3">
        <v>0</v>
      </c>
      <c r="F77" s="4">
        <f t="shared" si="0"/>
        <v>0</v>
      </c>
      <c r="G77" s="5"/>
      <c r="H77" s="5"/>
      <c r="I77" s="7"/>
      <c r="J77" s="7"/>
      <c r="K77" s="7"/>
      <c r="L77" s="8"/>
      <c r="M77" s="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</row>
    <row r="78" spans="1:264">
      <c r="A78" s="10">
        <v>20904</v>
      </c>
      <c r="B78" s="2" t="s">
        <v>21</v>
      </c>
      <c r="C78" s="3" t="s">
        <v>102</v>
      </c>
      <c r="D78" s="3">
        <v>5229</v>
      </c>
      <c r="E78" s="3">
        <v>0</v>
      </c>
      <c r="F78" s="4">
        <f t="shared" si="0"/>
        <v>0</v>
      </c>
      <c r="G78" s="5"/>
      <c r="H78" s="5"/>
      <c r="I78" s="7"/>
      <c r="J78" s="7"/>
      <c r="K78" s="7"/>
      <c r="L78" s="8"/>
      <c r="M78" s="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</row>
    <row r="79" spans="1:264">
      <c r="A79" s="10">
        <v>20905</v>
      </c>
      <c r="B79" s="2" t="s">
        <v>21</v>
      </c>
      <c r="C79" s="3" t="s">
        <v>103</v>
      </c>
      <c r="D79" s="3">
        <v>12290</v>
      </c>
      <c r="E79" s="3">
        <v>0</v>
      </c>
      <c r="F79" s="4">
        <f t="shared" si="0"/>
        <v>0</v>
      </c>
      <c r="G79" s="5"/>
      <c r="H79" s="5"/>
      <c r="I79" s="7"/>
      <c r="J79" s="7"/>
      <c r="K79" s="7"/>
      <c r="L79" s="8"/>
      <c r="M79" s="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</row>
    <row r="80" spans="1:264">
      <c r="A80" s="10">
        <v>21001</v>
      </c>
      <c r="B80" s="2" t="s">
        <v>21</v>
      </c>
      <c r="C80" s="3" t="s">
        <v>104</v>
      </c>
      <c r="D80" s="3">
        <v>16368</v>
      </c>
      <c r="E80" s="3">
        <v>0</v>
      </c>
      <c r="F80" s="4">
        <f t="shared" si="0"/>
        <v>0</v>
      </c>
      <c r="G80" s="5"/>
      <c r="H80" s="5"/>
      <c r="I80" s="7"/>
      <c r="J80" s="7"/>
      <c r="K80" s="7"/>
      <c r="L80" s="8"/>
      <c r="M80" s="9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</row>
    <row r="81" spans="1:264">
      <c r="A81" s="10">
        <v>21002</v>
      </c>
      <c r="B81" s="2" t="s">
        <v>21</v>
      </c>
      <c r="C81" s="3" t="s">
        <v>105</v>
      </c>
      <c r="D81" s="3">
        <v>9358</v>
      </c>
      <c r="E81" s="3">
        <v>2366000</v>
      </c>
      <c r="F81" s="4">
        <f t="shared" si="0"/>
        <v>252.83180166702286</v>
      </c>
      <c r="G81" s="5"/>
      <c r="H81" s="5"/>
      <c r="I81" s="7"/>
      <c r="J81" s="7"/>
      <c r="K81" s="7"/>
      <c r="L81" s="8"/>
      <c r="M81" s="9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</row>
    <row r="82" spans="1:264">
      <c r="A82" s="10">
        <v>21003</v>
      </c>
      <c r="B82" s="2" t="s">
        <v>21</v>
      </c>
      <c r="C82" s="3" t="s">
        <v>106</v>
      </c>
      <c r="D82" s="3">
        <v>12586</v>
      </c>
      <c r="E82" s="3">
        <v>5109292</v>
      </c>
      <c r="F82" s="4">
        <f t="shared" si="0"/>
        <v>405.95042110281264</v>
      </c>
      <c r="G82" s="5"/>
      <c r="H82" s="5"/>
      <c r="I82" s="7"/>
      <c r="J82" s="7"/>
      <c r="K82" s="7"/>
      <c r="L82" s="8"/>
      <c r="M82" s="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</row>
    <row r="83" spans="1:264">
      <c r="A83" s="10">
        <v>21004</v>
      </c>
      <c r="B83" s="2" t="s">
        <v>21</v>
      </c>
      <c r="C83" s="3" t="s">
        <v>107</v>
      </c>
      <c r="D83" s="3">
        <v>21239</v>
      </c>
      <c r="E83" s="3">
        <v>4364041</v>
      </c>
      <c r="F83" s="4">
        <f t="shared" si="0"/>
        <v>205.47299778708978</v>
      </c>
      <c r="G83" s="5"/>
      <c r="H83" s="5"/>
      <c r="I83" s="7"/>
      <c r="J83" s="7"/>
      <c r="K83" s="7"/>
      <c r="L83" s="8"/>
      <c r="M83" s="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</row>
    <row r="84" spans="1:264">
      <c r="A84" s="10">
        <v>21005</v>
      </c>
      <c r="B84" s="2" t="s">
        <v>21</v>
      </c>
      <c r="C84" s="3" t="s">
        <v>108</v>
      </c>
      <c r="D84" s="3">
        <v>8596</v>
      </c>
      <c r="E84" s="3">
        <v>1134434</v>
      </c>
      <c r="F84" s="4">
        <f t="shared" si="0"/>
        <v>131.97231270358307</v>
      </c>
      <c r="G84" s="5"/>
      <c r="H84" s="5"/>
      <c r="I84" s="7"/>
      <c r="J84" s="7"/>
      <c r="K84" s="7"/>
      <c r="L84" s="8"/>
      <c r="M84" s="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</row>
    <row r="85" spans="1:264">
      <c r="A85" s="10">
        <v>21006</v>
      </c>
      <c r="B85" s="2" t="s">
        <v>21</v>
      </c>
      <c r="C85" s="3" t="s">
        <v>109</v>
      </c>
      <c r="D85" s="3">
        <v>6483</v>
      </c>
      <c r="E85" s="3">
        <v>2563129</v>
      </c>
      <c r="F85" s="4">
        <f t="shared" si="0"/>
        <v>395.36156100570724</v>
      </c>
      <c r="G85" s="5"/>
      <c r="H85" s="5"/>
      <c r="I85" s="7"/>
      <c r="J85" s="7"/>
      <c r="K85" s="7"/>
      <c r="L85" s="8"/>
      <c r="M85" s="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</row>
    <row r="86" spans="1:264">
      <c r="A86" s="10">
        <v>21101</v>
      </c>
      <c r="B86" s="2" t="s">
        <v>21</v>
      </c>
      <c r="C86" s="3" t="s">
        <v>110</v>
      </c>
      <c r="D86" s="3">
        <v>18023</v>
      </c>
      <c r="E86" s="3">
        <v>4052629</v>
      </c>
      <c r="F86" s="4">
        <f t="shared" si="0"/>
        <v>224.85873605947955</v>
      </c>
      <c r="G86" s="5"/>
      <c r="H86" s="5"/>
      <c r="I86" s="7"/>
      <c r="J86" s="7"/>
      <c r="K86" s="7"/>
      <c r="L86" s="8"/>
      <c r="M86" s="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</row>
    <row r="87" spans="1:264">
      <c r="A87" s="10">
        <v>21102</v>
      </c>
      <c r="B87" s="2" t="s">
        <v>21</v>
      </c>
      <c r="C87" s="3" t="s">
        <v>111</v>
      </c>
      <c r="D87" s="3">
        <v>19777</v>
      </c>
      <c r="E87" s="3">
        <v>2478526</v>
      </c>
      <c r="F87" s="4">
        <f t="shared" si="0"/>
        <v>125.32365879557061</v>
      </c>
      <c r="G87" s="5"/>
      <c r="H87" s="5"/>
      <c r="I87" s="7"/>
      <c r="J87" s="7"/>
      <c r="K87" s="7"/>
      <c r="L87" s="8"/>
      <c r="M87" s="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</row>
    <row r="88" spans="1:264">
      <c r="A88" s="10">
        <v>21103</v>
      </c>
      <c r="B88" s="2" t="s">
        <v>21</v>
      </c>
      <c r="C88" s="3" t="s">
        <v>112</v>
      </c>
      <c r="D88" s="3">
        <v>6918</v>
      </c>
      <c r="E88" s="3">
        <v>1760034</v>
      </c>
      <c r="F88" s="4">
        <f t="shared" si="0"/>
        <v>254.41370338248049</v>
      </c>
      <c r="G88" s="5"/>
      <c r="H88" s="5"/>
      <c r="I88" s="7"/>
      <c r="J88" s="7"/>
      <c r="K88" s="7"/>
      <c r="L88" s="8"/>
      <c r="M88" s="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</row>
    <row r="89" spans="1:264">
      <c r="A89" s="10">
        <v>21104</v>
      </c>
      <c r="B89" s="2" t="s">
        <v>21</v>
      </c>
      <c r="C89" s="3" t="s">
        <v>113</v>
      </c>
      <c r="D89" s="3">
        <v>25734</v>
      </c>
      <c r="E89" s="3">
        <v>2079646</v>
      </c>
      <c r="F89" s="4">
        <f t="shared" si="0"/>
        <v>80.813165462034661</v>
      </c>
      <c r="G89" s="5"/>
      <c r="H89" s="5"/>
      <c r="I89" s="7"/>
      <c r="J89" s="7"/>
      <c r="K89" s="7"/>
      <c r="L89" s="8"/>
      <c r="M89" s="9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</row>
    <row r="90" spans="1:264">
      <c r="A90" s="10">
        <v>21105</v>
      </c>
      <c r="B90" s="2" t="s">
        <v>21</v>
      </c>
      <c r="C90" s="3" t="s">
        <v>114</v>
      </c>
      <c r="D90" s="3">
        <v>42432</v>
      </c>
      <c r="E90" s="3">
        <v>11386467</v>
      </c>
      <c r="F90" s="4">
        <f t="shared" si="0"/>
        <v>268.34622454751133</v>
      </c>
      <c r="G90" s="5"/>
      <c r="H90" s="5"/>
      <c r="I90" s="7"/>
      <c r="J90" s="7"/>
      <c r="K90" s="7"/>
      <c r="L90" s="8"/>
      <c r="M90" s="9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</row>
    <row r="91" spans="1:264">
      <c r="A91" s="10">
        <v>21201</v>
      </c>
      <c r="B91" s="2" t="s">
        <v>21</v>
      </c>
      <c r="C91" s="3" t="s">
        <v>115</v>
      </c>
      <c r="D91" s="3">
        <v>38343</v>
      </c>
      <c r="E91" s="3">
        <v>4702840</v>
      </c>
      <c r="F91" s="4">
        <f t="shared" si="0"/>
        <v>122.65185301097983</v>
      </c>
      <c r="G91" s="5"/>
      <c r="H91" s="5"/>
      <c r="I91" s="7"/>
      <c r="J91" s="7"/>
      <c r="K91" s="7"/>
      <c r="L91" s="8"/>
      <c r="M91" s="9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</row>
    <row r="92" spans="1:264">
      <c r="A92" s="10">
        <v>21202</v>
      </c>
      <c r="B92" s="2" t="s">
        <v>21</v>
      </c>
      <c r="C92" s="3" t="s">
        <v>116</v>
      </c>
      <c r="D92" s="3">
        <v>30415</v>
      </c>
      <c r="E92" s="3">
        <v>0</v>
      </c>
      <c r="F92" s="4">
        <f t="shared" si="0"/>
        <v>0</v>
      </c>
      <c r="G92" s="5"/>
      <c r="H92" s="5"/>
      <c r="I92" s="7"/>
      <c r="J92" s="7"/>
      <c r="K92" s="7"/>
      <c r="L92" s="8"/>
      <c r="M92" s="9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</row>
    <row r="93" spans="1:264">
      <c r="A93" s="10">
        <v>21203</v>
      </c>
      <c r="B93" s="2" t="s">
        <v>21</v>
      </c>
      <c r="C93" s="3" t="s">
        <v>117</v>
      </c>
      <c r="D93" s="3">
        <v>18751</v>
      </c>
      <c r="E93" s="3">
        <v>1667800</v>
      </c>
      <c r="F93" s="4">
        <f t="shared" si="0"/>
        <v>88.944589621886834</v>
      </c>
      <c r="G93" s="5"/>
      <c r="H93" s="5"/>
      <c r="I93" s="7"/>
      <c r="J93" s="7"/>
      <c r="K93" s="7"/>
      <c r="L93" s="8"/>
      <c r="M93" s="9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</row>
    <row r="94" spans="1:264">
      <c r="A94" s="10">
        <v>21204</v>
      </c>
      <c r="B94" s="2" t="s">
        <v>21</v>
      </c>
      <c r="C94" s="3" t="s">
        <v>118</v>
      </c>
      <c r="D94" s="3">
        <v>7082</v>
      </c>
      <c r="E94" s="3">
        <v>0</v>
      </c>
      <c r="F94" s="4">
        <f t="shared" si="0"/>
        <v>0</v>
      </c>
      <c r="G94" s="5"/>
      <c r="H94" s="5"/>
      <c r="I94" s="7"/>
      <c r="J94" s="7"/>
      <c r="K94" s="7"/>
      <c r="L94" s="8"/>
      <c r="M94" s="9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</row>
    <row r="95" spans="1:264">
      <c r="A95" s="10">
        <v>21301</v>
      </c>
      <c r="B95" s="2" t="s">
        <v>21</v>
      </c>
      <c r="C95" s="3" t="s">
        <v>119</v>
      </c>
      <c r="D95" s="3">
        <v>32384</v>
      </c>
      <c r="E95" s="3">
        <v>1093775</v>
      </c>
      <c r="F95" s="4">
        <f t="shared" si="0"/>
        <v>33.775166749011859</v>
      </c>
      <c r="G95" s="5"/>
      <c r="H95" s="5"/>
      <c r="I95" s="7"/>
      <c r="J95" s="7"/>
      <c r="K95" s="7"/>
      <c r="L95" s="8"/>
      <c r="M95" s="9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</row>
    <row r="96" spans="1:264">
      <c r="A96" s="10">
        <v>21302</v>
      </c>
      <c r="B96" s="2" t="s">
        <v>21</v>
      </c>
      <c r="C96" s="3" t="s">
        <v>120</v>
      </c>
      <c r="D96" s="3">
        <v>8986</v>
      </c>
      <c r="E96" s="3">
        <v>0</v>
      </c>
      <c r="F96" s="4">
        <f t="shared" si="0"/>
        <v>0</v>
      </c>
      <c r="G96" s="5"/>
      <c r="H96" s="5"/>
      <c r="I96" s="7"/>
      <c r="J96" s="7"/>
      <c r="K96" s="7"/>
      <c r="L96" s="8"/>
      <c r="M96" s="9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</row>
    <row r="97" spans="1:264">
      <c r="A97" s="10">
        <v>21303</v>
      </c>
      <c r="B97" s="2" t="s">
        <v>21</v>
      </c>
      <c r="C97" s="3" t="s">
        <v>121</v>
      </c>
      <c r="D97" s="3">
        <v>9240</v>
      </c>
      <c r="E97" s="3">
        <v>1495941</v>
      </c>
      <c r="F97" s="4">
        <f t="shared" si="0"/>
        <v>161.89837662337663</v>
      </c>
      <c r="G97" s="5"/>
      <c r="H97" s="5"/>
      <c r="I97" s="18"/>
      <c r="J97" s="19"/>
      <c r="K97" s="19"/>
      <c r="L97" s="20"/>
      <c r="M97" s="9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</row>
    <row r="98" spans="1:264">
      <c r="A98" s="10">
        <v>21304</v>
      </c>
      <c r="B98" s="2" t="s">
        <v>21</v>
      </c>
      <c r="C98" s="3" t="s">
        <v>122</v>
      </c>
      <c r="D98" s="3">
        <v>13627</v>
      </c>
      <c r="E98" s="3">
        <v>0</v>
      </c>
      <c r="F98" s="4">
        <f t="shared" si="0"/>
        <v>0</v>
      </c>
      <c r="G98" s="5"/>
      <c r="H98" s="5"/>
      <c r="I98" s="18"/>
      <c r="J98" s="19"/>
      <c r="K98" s="19"/>
      <c r="L98" s="20"/>
      <c r="M98" s="9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</row>
    <row r="99" spans="1:264">
      <c r="A99" s="10">
        <v>21305</v>
      </c>
      <c r="B99" s="2" t="s">
        <v>21</v>
      </c>
      <c r="C99" s="3" t="s">
        <v>123</v>
      </c>
      <c r="D99" s="3">
        <v>23812</v>
      </c>
      <c r="E99" s="3">
        <v>0</v>
      </c>
      <c r="F99" s="4">
        <f t="shared" si="0"/>
        <v>0</v>
      </c>
      <c r="G99" s="5"/>
      <c r="H99" s="5"/>
      <c r="I99" s="18"/>
      <c r="J99" s="19"/>
      <c r="K99" s="19"/>
      <c r="L99" s="20"/>
      <c r="M99" s="9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</row>
    <row r="100" spans="1:264">
      <c r="A100" s="10">
        <v>21306</v>
      </c>
      <c r="B100" s="2" t="s">
        <v>21</v>
      </c>
      <c r="C100" s="3" t="s">
        <v>124</v>
      </c>
      <c r="D100" s="3">
        <v>10967</v>
      </c>
      <c r="E100" s="3">
        <v>1329877</v>
      </c>
      <c r="F100" s="4">
        <f t="shared" si="0"/>
        <v>121.26169417342938</v>
      </c>
      <c r="G100" s="5"/>
      <c r="H100" s="5"/>
      <c r="I100" s="18"/>
      <c r="J100" s="19"/>
      <c r="K100" s="19"/>
      <c r="L100" s="20"/>
      <c r="M100" s="9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</row>
    <row r="101" spans="1:264">
      <c r="A101" s="10">
        <v>21307</v>
      </c>
      <c r="B101" s="2" t="s">
        <v>21</v>
      </c>
      <c r="C101" s="3" t="s">
        <v>125</v>
      </c>
      <c r="D101" s="3">
        <v>5244</v>
      </c>
      <c r="E101" s="3">
        <v>0</v>
      </c>
      <c r="F101" s="4">
        <f t="shared" si="0"/>
        <v>0</v>
      </c>
      <c r="G101" s="5"/>
      <c r="H101" s="5"/>
      <c r="I101" s="18"/>
      <c r="J101" s="19"/>
      <c r="K101" s="19"/>
      <c r="L101" s="20"/>
      <c r="M101" s="9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</row>
    <row r="102" spans="1:264">
      <c r="A102" s="10">
        <v>21401</v>
      </c>
      <c r="B102" s="2" t="s">
        <v>21</v>
      </c>
      <c r="C102" s="3" t="s">
        <v>126</v>
      </c>
      <c r="D102" s="3">
        <v>22861</v>
      </c>
      <c r="E102" s="3">
        <v>3528548</v>
      </c>
      <c r="F102" s="4">
        <f t="shared" si="0"/>
        <v>154.3479287870172</v>
      </c>
      <c r="G102" s="5"/>
      <c r="H102" s="5"/>
      <c r="I102" s="18"/>
      <c r="J102" s="19"/>
      <c r="K102" s="19"/>
      <c r="L102" s="20"/>
      <c r="M102" s="9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</row>
    <row r="103" spans="1:264">
      <c r="A103" s="10">
        <v>21402</v>
      </c>
      <c r="B103" s="2" t="s">
        <v>21</v>
      </c>
      <c r="C103" s="3" t="s">
        <v>127</v>
      </c>
      <c r="D103" s="3">
        <v>19680</v>
      </c>
      <c r="E103" s="3">
        <v>3885127</v>
      </c>
      <c r="F103" s="4">
        <f t="shared" si="0"/>
        <v>197.41498983739837</v>
      </c>
      <c r="G103" s="5"/>
      <c r="H103" s="5"/>
      <c r="I103" s="18"/>
      <c r="J103" s="19"/>
      <c r="K103" s="19"/>
      <c r="L103" s="20"/>
      <c r="M103" s="9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</row>
    <row r="104" spans="1:264">
      <c r="A104" s="10">
        <v>21501</v>
      </c>
      <c r="B104" s="2" t="s">
        <v>21</v>
      </c>
      <c r="C104" s="3" t="s">
        <v>128</v>
      </c>
      <c r="D104" s="3">
        <v>10709</v>
      </c>
      <c r="E104" s="3">
        <v>0</v>
      </c>
      <c r="F104" s="4">
        <f t="shared" si="0"/>
        <v>0</v>
      </c>
      <c r="G104" s="5"/>
      <c r="H104" s="5"/>
      <c r="I104" s="18"/>
      <c r="J104" s="19"/>
      <c r="K104" s="19"/>
      <c r="L104" s="20"/>
      <c r="M104" s="9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</row>
    <row r="105" spans="1:264">
      <c r="A105" s="10">
        <v>21502</v>
      </c>
      <c r="B105" s="2" t="s">
        <v>21</v>
      </c>
      <c r="C105" s="3" t="s">
        <v>129</v>
      </c>
      <c r="D105" s="3">
        <v>9292</v>
      </c>
      <c r="E105" s="3">
        <v>1456906</v>
      </c>
      <c r="F105" s="4">
        <f t="shared" si="0"/>
        <v>156.79143349117521</v>
      </c>
      <c r="G105" s="5"/>
      <c r="H105" s="5"/>
      <c r="I105" s="18"/>
      <c r="J105" s="19"/>
      <c r="K105" s="19"/>
      <c r="L105" s="20"/>
      <c r="M105" s="9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</row>
    <row r="106" spans="1:264">
      <c r="A106" s="10">
        <v>21601</v>
      </c>
      <c r="B106" s="2" t="s">
        <v>21</v>
      </c>
      <c r="C106" s="3" t="s">
        <v>130</v>
      </c>
      <c r="D106" s="3">
        <v>14165</v>
      </c>
      <c r="E106" s="3">
        <v>0</v>
      </c>
      <c r="F106" s="4">
        <f t="shared" si="0"/>
        <v>0</v>
      </c>
      <c r="G106" s="5"/>
      <c r="H106" s="5"/>
      <c r="I106" s="18"/>
      <c r="J106" s="19"/>
      <c r="K106" s="19"/>
      <c r="L106" s="20"/>
      <c r="M106" s="9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</row>
    <row r="107" spans="1:264">
      <c r="A107" s="10">
        <v>21602</v>
      </c>
      <c r="B107" s="2" t="s">
        <v>21</v>
      </c>
      <c r="C107" s="3" t="s">
        <v>131</v>
      </c>
      <c r="D107" s="3">
        <v>4671</v>
      </c>
      <c r="E107" s="3">
        <v>482147</v>
      </c>
      <c r="F107" s="4">
        <f t="shared" si="0"/>
        <v>103.22136587454507</v>
      </c>
      <c r="G107" s="5"/>
      <c r="H107" s="5"/>
      <c r="I107" s="18"/>
      <c r="J107" s="19"/>
      <c r="K107" s="19"/>
      <c r="L107" s="20"/>
      <c r="M107" s="9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</row>
    <row r="108" spans="1:264">
      <c r="A108" s="10">
        <v>21701</v>
      </c>
      <c r="B108" s="2" t="s">
        <v>21</v>
      </c>
      <c r="C108" s="3" t="s">
        <v>132</v>
      </c>
      <c r="D108" s="3">
        <v>15986</v>
      </c>
      <c r="E108" s="3">
        <v>1826365</v>
      </c>
      <c r="F108" s="4">
        <f t="shared" si="0"/>
        <v>114.24777930689353</v>
      </c>
      <c r="G108" s="5"/>
      <c r="H108" s="5"/>
      <c r="I108" s="18"/>
      <c r="J108" s="19"/>
      <c r="K108" s="19"/>
      <c r="L108" s="20"/>
      <c r="M108" s="9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</row>
    <row r="109" spans="1:264">
      <c r="A109" s="10">
        <v>21702</v>
      </c>
      <c r="B109" s="2" t="s">
        <v>21</v>
      </c>
      <c r="C109" s="3" t="s">
        <v>133</v>
      </c>
      <c r="D109" s="3">
        <v>7349</v>
      </c>
      <c r="E109" s="3">
        <v>0</v>
      </c>
      <c r="F109" s="4">
        <f t="shared" si="0"/>
        <v>0</v>
      </c>
      <c r="G109" s="5"/>
      <c r="H109" s="5"/>
      <c r="I109" s="18"/>
      <c r="J109" s="19"/>
      <c r="K109" s="19"/>
      <c r="L109" s="20"/>
      <c r="M109" s="9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</row>
    <row r="110" spans="1:264">
      <c r="A110" s="10">
        <v>21703</v>
      </c>
      <c r="B110" s="2" t="s">
        <v>21</v>
      </c>
      <c r="C110" s="3" t="s">
        <v>134</v>
      </c>
      <c r="D110" s="3">
        <v>6788</v>
      </c>
      <c r="E110" s="3">
        <v>0</v>
      </c>
      <c r="F110" s="4">
        <f t="shared" si="0"/>
        <v>0</v>
      </c>
      <c r="G110" s="5"/>
      <c r="H110" s="5"/>
      <c r="I110" s="18"/>
      <c r="J110" s="19"/>
      <c r="K110" s="19"/>
      <c r="L110" s="20"/>
      <c r="M110" s="9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</row>
    <row r="111" spans="1:264">
      <c r="A111" s="10">
        <v>21801</v>
      </c>
      <c r="B111" s="2" t="s">
        <v>21</v>
      </c>
      <c r="C111" s="3" t="s">
        <v>135</v>
      </c>
      <c r="D111" s="3">
        <v>9008</v>
      </c>
      <c r="E111" s="3">
        <v>1022350</v>
      </c>
      <c r="F111" s="4">
        <f t="shared" si="0"/>
        <v>113.49356127886324</v>
      </c>
      <c r="G111" s="5"/>
      <c r="H111" s="5"/>
      <c r="I111" s="18"/>
      <c r="J111" s="19"/>
      <c r="K111" s="19"/>
      <c r="L111" s="20"/>
      <c r="M111" s="9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</row>
    <row r="112" spans="1:264">
      <c r="A112" s="10">
        <v>21802</v>
      </c>
      <c r="B112" s="2" t="s">
        <v>21</v>
      </c>
      <c r="C112" s="3" t="s">
        <v>136</v>
      </c>
      <c r="D112" s="3">
        <v>6856</v>
      </c>
      <c r="E112" s="3">
        <v>0</v>
      </c>
      <c r="F112" s="4">
        <f t="shared" si="0"/>
        <v>0</v>
      </c>
      <c r="G112" s="5"/>
      <c r="H112" s="5"/>
      <c r="I112" s="18"/>
      <c r="J112" s="19"/>
      <c r="K112" s="19"/>
      <c r="L112" s="20"/>
      <c r="M112" s="9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</row>
    <row r="113" spans="1:264">
      <c r="A113" s="10">
        <v>21803</v>
      </c>
      <c r="B113" s="2" t="s">
        <v>21</v>
      </c>
      <c r="C113" s="3" t="s">
        <v>137</v>
      </c>
      <c r="D113" s="3">
        <v>2024</v>
      </c>
      <c r="E113" s="3">
        <v>0</v>
      </c>
      <c r="F113" s="4">
        <f t="shared" si="0"/>
        <v>0</v>
      </c>
      <c r="G113" s="5"/>
      <c r="H113" s="5"/>
      <c r="I113" s="18"/>
      <c r="J113" s="19"/>
      <c r="K113" s="19"/>
      <c r="L113" s="20"/>
      <c r="M113" s="9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</row>
    <row r="114" spans="1:264">
      <c r="A114" s="10">
        <v>21901</v>
      </c>
      <c r="B114" s="2" t="s">
        <v>21</v>
      </c>
      <c r="C114" s="3" t="s">
        <v>138</v>
      </c>
      <c r="D114" s="3">
        <v>5515</v>
      </c>
      <c r="E114" s="3">
        <v>0</v>
      </c>
      <c r="F114" s="4">
        <f t="shared" si="0"/>
        <v>0</v>
      </c>
      <c r="G114" s="5"/>
      <c r="H114" s="5"/>
      <c r="I114" s="18"/>
      <c r="J114" s="19"/>
      <c r="K114" s="19"/>
      <c r="L114" s="20"/>
      <c r="M114" s="9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</row>
    <row r="115" spans="1:264">
      <c r="A115" s="10">
        <v>21902</v>
      </c>
      <c r="B115" s="2" t="s">
        <v>21</v>
      </c>
      <c r="C115" s="3" t="s">
        <v>139</v>
      </c>
      <c r="D115" s="3">
        <v>3910</v>
      </c>
      <c r="E115" s="3">
        <v>0</v>
      </c>
      <c r="F115" s="4">
        <f t="shared" si="0"/>
        <v>0</v>
      </c>
      <c r="G115" s="5"/>
      <c r="H115" s="5"/>
      <c r="I115" s="18"/>
      <c r="J115" s="19"/>
      <c r="K115" s="19"/>
      <c r="L115" s="20"/>
      <c r="M115" s="9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</row>
    <row r="116" spans="1:264">
      <c r="A116" s="10">
        <v>22001</v>
      </c>
      <c r="B116" s="2" t="s">
        <v>21</v>
      </c>
      <c r="C116" s="3" t="s">
        <v>140</v>
      </c>
      <c r="D116" s="3">
        <v>54224</v>
      </c>
      <c r="E116" s="3">
        <v>6599795</v>
      </c>
      <c r="F116" s="4">
        <f t="shared" si="0"/>
        <v>121.71354012983181</v>
      </c>
      <c r="G116" s="5"/>
      <c r="H116" s="5"/>
      <c r="I116" s="18"/>
      <c r="J116" s="19"/>
      <c r="K116" s="19"/>
      <c r="L116" s="20"/>
      <c r="M116" s="9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</row>
    <row r="117" spans="1:264">
      <c r="A117" s="10">
        <v>22002</v>
      </c>
      <c r="B117" s="2" t="s">
        <v>21</v>
      </c>
      <c r="C117" s="3" t="s">
        <v>141</v>
      </c>
      <c r="D117" s="3">
        <v>10940</v>
      </c>
      <c r="E117" s="3">
        <v>2950244</v>
      </c>
      <c r="F117" s="4">
        <f t="shared" si="0"/>
        <v>269.67495429616088</v>
      </c>
      <c r="G117" s="5"/>
      <c r="H117" s="5"/>
      <c r="I117" s="18"/>
      <c r="J117" s="19"/>
      <c r="K117" s="19"/>
      <c r="L117" s="20"/>
      <c r="M117" s="9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</row>
    <row r="118" spans="1:264">
      <c r="A118" s="10">
        <v>30101</v>
      </c>
      <c r="B118" s="2" t="s">
        <v>15</v>
      </c>
      <c r="C118" s="3" t="s">
        <v>142</v>
      </c>
      <c r="D118" s="3">
        <v>645968</v>
      </c>
      <c r="E118" s="16">
        <v>494178575</v>
      </c>
      <c r="F118" s="4">
        <f t="shared" si="0"/>
        <v>765.02020997944169</v>
      </c>
      <c r="G118" s="5"/>
      <c r="H118" s="5"/>
      <c r="I118" s="18"/>
      <c r="J118" s="19"/>
      <c r="K118" s="19"/>
      <c r="L118" s="20"/>
      <c r="M118" s="9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</row>
    <row r="119" spans="1:264">
      <c r="A119" s="10">
        <v>30201</v>
      </c>
      <c r="B119" s="2" t="s">
        <v>15</v>
      </c>
      <c r="C119" s="3" t="s">
        <v>143</v>
      </c>
      <c r="D119" s="3">
        <v>23207</v>
      </c>
      <c r="E119" s="3">
        <v>2900699</v>
      </c>
      <c r="F119" s="4">
        <f t="shared" si="0"/>
        <v>124.99241608135476</v>
      </c>
      <c r="G119" s="5"/>
      <c r="H119" s="5"/>
      <c r="I119" s="18"/>
      <c r="J119" s="19"/>
      <c r="K119" s="19"/>
      <c r="L119" s="20"/>
      <c r="M119" s="9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</row>
    <row r="120" spans="1:264">
      <c r="A120" s="10">
        <v>30202</v>
      </c>
      <c r="B120" s="2" t="s">
        <v>15</v>
      </c>
      <c r="C120" s="3" t="s">
        <v>144</v>
      </c>
      <c r="D120" s="3">
        <v>6696</v>
      </c>
      <c r="E120" s="3">
        <v>903504</v>
      </c>
      <c r="F120" s="4">
        <f t="shared" si="0"/>
        <v>134.93189964157705</v>
      </c>
      <c r="G120" s="5"/>
      <c r="H120" s="5"/>
      <c r="I120" s="18"/>
      <c r="J120" s="19"/>
      <c r="K120" s="19"/>
      <c r="L120" s="20"/>
      <c r="M120" s="9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</row>
    <row r="121" spans="1:264">
      <c r="A121" s="10">
        <v>30203</v>
      </c>
      <c r="B121" s="2" t="s">
        <v>15</v>
      </c>
      <c r="C121" s="3" t="s">
        <v>145</v>
      </c>
      <c r="D121" s="3">
        <v>6083</v>
      </c>
      <c r="E121" s="3">
        <v>1565080</v>
      </c>
      <c r="F121" s="4">
        <f t="shared" si="0"/>
        <v>257.28752260397829</v>
      </c>
      <c r="G121" s="5"/>
      <c r="H121" s="5"/>
      <c r="I121" s="18"/>
      <c r="J121" s="19"/>
      <c r="K121" s="19"/>
      <c r="L121" s="20"/>
      <c r="M121" s="9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</row>
    <row r="122" spans="1:264">
      <c r="A122" s="10">
        <v>30301</v>
      </c>
      <c r="B122" s="2" t="s">
        <v>15</v>
      </c>
      <c r="C122" s="3" t="s">
        <v>146</v>
      </c>
      <c r="D122" s="3">
        <v>22890</v>
      </c>
      <c r="E122" s="17">
        <v>4571207</v>
      </c>
      <c r="F122" s="4">
        <f t="shared" si="0"/>
        <v>199.70323285277414</v>
      </c>
      <c r="G122" s="5"/>
      <c r="H122" s="5"/>
      <c r="I122" s="18"/>
      <c r="J122" s="19"/>
      <c r="K122" s="19"/>
      <c r="L122" s="20"/>
      <c r="M122" s="9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</row>
    <row r="123" spans="1:264">
      <c r="A123" s="10">
        <v>30302</v>
      </c>
      <c r="B123" s="2" t="s">
        <v>15</v>
      </c>
      <c r="C123" s="3" t="s">
        <v>147</v>
      </c>
      <c r="D123" s="3">
        <v>13598</v>
      </c>
      <c r="E123" s="3">
        <v>5014233</v>
      </c>
      <c r="F123" s="4">
        <f t="shared" si="0"/>
        <v>368.74783056331813</v>
      </c>
      <c r="G123" s="5"/>
      <c r="H123" s="5"/>
      <c r="I123" s="18"/>
      <c r="J123" s="19"/>
      <c r="K123" s="19"/>
      <c r="L123" s="20"/>
      <c r="M123" s="9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</row>
    <row r="124" spans="1:264">
      <c r="A124" s="10">
        <v>30303</v>
      </c>
      <c r="B124" s="2" t="s">
        <v>15</v>
      </c>
      <c r="C124" s="3" t="s">
        <v>148</v>
      </c>
      <c r="D124" s="3">
        <v>18714</v>
      </c>
      <c r="E124" s="3">
        <v>2130000</v>
      </c>
      <c r="F124" s="4">
        <f t="shared" si="0"/>
        <v>113.81853158063483</v>
      </c>
      <c r="G124" s="5"/>
      <c r="H124" s="5"/>
      <c r="I124" s="18"/>
      <c r="J124" s="19"/>
      <c r="K124" s="19"/>
      <c r="L124" s="20"/>
      <c r="M124" s="9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</row>
    <row r="125" spans="1:264">
      <c r="A125" s="10">
        <v>30401</v>
      </c>
      <c r="B125" s="2" t="s">
        <v>15</v>
      </c>
      <c r="C125" s="3" t="s">
        <v>149</v>
      </c>
      <c r="D125" s="3">
        <v>9505</v>
      </c>
      <c r="E125" s="16">
        <v>1165614</v>
      </c>
      <c r="F125" s="4">
        <f t="shared" si="0"/>
        <v>122.63166754339821</v>
      </c>
      <c r="G125" s="5"/>
      <c r="H125" s="5"/>
      <c r="I125" s="18"/>
      <c r="J125" s="19"/>
      <c r="K125" s="19"/>
      <c r="L125" s="20"/>
      <c r="M125" s="9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</row>
    <row r="126" spans="1:264">
      <c r="A126" s="10">
        <v>30402</v>
      </c>
      <c r="B126" s="2" t="s">
        <v>15</v>
      </c>
      <c r="C126" s="3" t="s">
        <v>150</v>
      </c>
      <c r="D126" s="3">
        <v>7252</v>
      </c>
      <c r="E126" s="3">
        <v>0</v>
      </c>
      <c r="F126" s="4">
        <f t="shared" si="0"/>
        <v>0</v>
      </c>
      <c r="G126" s="5"/>
      <c r="H126" s="5"/>
      <c r="I126" s="18"/>
      <c r="J126" s="19"/>
      <c r="K126" s="19"/>
      <c r="L126" s="20"/>
      <c r="M126" s="9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</row>
    <row r="127" spans="1:264">
      <c r="A127" s="10">
        <v>30403</v>
      </c>
      <c r="B127" s="2" t="s">
        <v>15</v>
      </c>
      <c r="C127" s="3" t="s">
        <v>151</v>
      </c>
      <c r="D127" s="3">
        <v>22416</v>
      </c>
      <c r="E127" s="3">
        <v>0</v>
      </c>
      <c r="F127" s="4">
        <f t="shared" si="0"/>
        <v>0</v>
      </c>
      <c r="G127" s="5"/>
      <c r="H127" s="5"/>
      <c r="I127" s="18"/>
      <c r="J127" s="19"/>
      <c r="K127" s="19"/>
      <c r="L127" s="20"/>
      <c r="M127" s="9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</row>
    <row r="128" spans="1:264">
      <c r="A128" s="10">
        <v>30404</v>
      </c>
      <c r="B128" s="2" t="s">
        <v>15</v>
      </c>
      <c r="C128" s="3" t="s">
        <v>152</v>
      </c>
      <c r="D128" s="3">
        <v>4625</v>
      </c>
      <c r="E128" s="3">
        <v>0</v>
      </c>
      <c r="F128" s="4">
        <f t="shared" si="0"/>
        <v>0</v>
      </c>
      <c r="G128" s="5"/>
      <c r="H128" s="5"/>
      <c r="I128" s="18"/>
      <c r="J128" s="19"/>
      <c r="K128" s="19"/>
      <c r="L128" s="20"/>
      <c r="M128" s="9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</row>
    <row r="129" spans="1:264">
      <c r="A129" s="10">
        <v>30501</v>
      </c>
      <c r="B129" s="2" t="s">
        <v>15</v>
      </c>
      <c r="C129" s="3" t="s">
        <v>153</v>
      </c>
      <c r="D129" s="3">
        <v>10204</v>
      </c>
      <c r="E129" s="3">
        <v>1621298</v>
      </c>
      <c r="F129" s="4">
        <f t="shared" si="0"/>
        <v>158.88847510780087</v>
      </c>
      <c r="G129" s="5"/>
      <c r="H129" s="5"/>
      <c r="I129" s="18"/>
      <c r="J129" s="19"/>
      <c r="K129" s="19"/>
      <c r="L129" s="20"/>
      <c r="M129" s="9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</row>
    <row r="130" spans="1:264">
      <c r="A130" s="10">
        <v>30502</v>
      </c>
      <c r="B130" s="2" t="s">
        <v>15</v>
      </c>
      <c r="C130" s="3" t="s">
        <v>154</v>
      </c>
      <c r="D130" s="3">
        <v>8719</v>
      </c>
      <c r="E130" s="3">
        <v>1680606</v>
      </c>
      <c r="F130" s="4">
        <f t="shared" si="0"/>
        <v>192.752150475972</v>
      </c>
      <c r="G130" s="5"/>
      <c r="H130" s="5"/>
      <c r="I130" s="18"/>
      <c r="J130" s="19"/>
      <c r="K130" s="19"/>
      <c r="L130" s="20"/>
      <c r="M130" s="9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</row>
    <row r="131" spans="1:264">
      <c r="A131" s="10">
        <v>30601</v>
      </c>
      <c r="B131" s="2" t="s">
        <v>15</v>
      </c>
      <c r="C131" s="3" t="s">
        <v>155</v>
      </c>
      <c r="D131" s="3">
        <v>10612</v>
      </c>
      <c r="E131" s="16">
        <v>409883</v>
      </c>
      <c r="F131" s="4">
        <f t="shared" si="0"/>
        <v>38.624481718808894</v>
      </c>
      <c r="G131" s="5"/>
      <c r="H131" s="5"/>
      <c r="I131" s="18"/>
      <c r="J131" s="19"/>
      <c r="K131" s="19"/>
      <c r="L131" s="20"/>
      <c r="M131" s="9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</row>
    <row r="132" spans="1:264">
      <c r="A132" s="10">
        <v>30602</v>
      </c>
      <c r="B132" s="2" t="s">
        <v>15</v>
      </c>
      <c r="C132" s="3" t="s">
        <v>156</v>
      </c>
      <c r="D132" s="3">
        <v>10460</v>
      </c>
      <c r="E132" s="3">
        <v>758325</v>
      </c>
      <c r="F132" s="4">
        <f t="shared" si="0"/>
        <v>72.497609942638618</v>
      </c>
      <c r="G132" s="5"/>
      <c r="H132" s="5"/>
      <c r="I132" s="18"/>
      <c r="J132" s="19"/>
      <c r="K132" s="19"/>
      <c r="L132" s="20"/>
      <c r="M132" s="9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</row>
    <row r="133" spans="1:264">
      <c r="A133" s="10">
        <v>30701</v>
      </c>
      <c r="B133" s="2" t="s">
        <v>15</v>
      </c>
      <c r="C133" s="3" t="s">
        <v>157</v>
      </c>
      <c r="D133" s="3">
        <v>19456</v>
      </c>
      <c r="E133" s="3">
        <v>1917708</v>
      </c>
      <c r="F133" s="4">
        <f t="shared" si="0"/>
        <v>98.56640625</v>
      </c>
      <c r="G133" s="5"/>
      <c r="H133" s="5"/>
      <c r="I133" s="18"/>
      <c r="J133" s="19"/>
      <c r="K133" s="19"/>
      <c r="L133" s="20"/>
      <c r="M133" s="9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</row>
    <row r="134" spans="1:264">
      <c r="A134" s="10">
        <v>30702</v>
      </c>
      <c r="B134" s="2" t="s">
        <v>15</v>
      </c>
      <c r="C134" s="3" t="s">
        <v>158</v>
      </c>
      <c r="D134" s="3">
        <v>7116</v>
      </c>
      <c r="E134" s="3">
        <v>0</v>
      </c>
      <c r="F134" s="4">
        <f t="shared" si="0"/>
        <v>0</v>
      </c>
      <c r="G134" s="5"/>
      <c r="H134" s="5"/>
      <c r="I134" s="18"/>
      <c r="J134" s="19"/>
      <c r="K134" s="19"/>
      <c r="L134" s="20"/>
      <c r="M134" s="9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</row>
    <row r="135" spans="1:264">
      <c r="A135" s="10">
        <v>30703</v>
      </c>
      <c r="B135" s="2" t="s">
        <v>15</v>
      </c>
      <c r="C135" s="3" t="s">
        <v>159</v>
      </c>
      <c r="D135" s="3">
        <v>3840</v>
      </c>
      <c r="E135" s="3">
        <v>250000</v>
      </c>
      <c r="F135" s="4">
        <f t="shared" si="0"/>
        <v>65.104166666666671</v>
      </c>
      <c r="G135" s="5"/>
      <c r="H135" s="5"/>
      <c r="I135" s="18"/>
      <c r="J135" s="19"/>
      <c r="K135" s="19"/>
      <c r="L135" s="20"/>
      <c r="M135" s="9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</row>
    <row r="136" spans="1:264">
      <c r="A136" s="10">
        <v>30801</v>
      </c>
      <c r="B136" s="2" t="s">
        <v>15</v>
      </c>
      <c r="C136" s="3" t="s">
        <v>160</v>
      </c>
      <c r="D136" s="3">
        <v>21589</v>
      </c>
      <c r="E136" s="3">
        <v>11891895</v>
      </c>
      <c r="F136" s="4">
        <f t="shared" si="0"/>
        <v>550.83121033859834</v>
      </c>
      <c r="G136" s="5"/>
      <c r="H136" s="5"/>
      <c r="I136" s="18"/>
      <c r="J136" s="19"/>
      <c r="K136" s="19"/>
      <c r="L136" s="20"/>
      <c r="M136" s="9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</row>
    <row r="137" spans="1:264">
      <c r="A137" s="10">
        <v>30802</v>
      </c>
      <c r="B137" s="2" t="s">
        <v>15</v>
      </c>
      <c r="C137" s="3" t="s">
        <v>161</v>
      </c>
      <c r="D137" s="3">
        <v>7192</v>
      </c>
      <c r="E137" s="3">
        <v>0</v>
      </c>
      <c r="F137" s="4">
        <f t="shared" si="0"/>
        <v>0</v>
      </c>
      <c r="G137" s="5"/>
      <c r="H137" s="5"/>
      <c r="I137" s="18"/>
      <c r="J137" s="19"/>
      <c r="K137" s="19"/>
      <c r="L137" s="20"/>
      <c r="M137" s="9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</row>
    <row r="138" spans="1:264">
      <c r="A138" s="10">
        <v>30803</v>
      </c>
      <c r="B138" s="2" t="s">
        <v>15</v>
      </c>
      <c r="C138" s="3" t="s">
        <v>162</v>
      </c>
      <c r="D138" s="3">
        <v>6852</v>
      </c>
      <c r="E138" s="3">
        <v>0</v>
      </c>
      <c r="F138" s="4">
        <f t="shared" si="0"/>
        <v>0</v>
      </c>
      <c r="G138" s="5"/>
      <c r="H138" s="5"/>
      <c r="I138" s="18"/>
      <c r="J138" s="19"/>
      <c r="K138" s="19"/>
      <c r="L138" s="20"/>
      <c r="M138" s="9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</row>
    <row r="139" spans="1:264">
      <c r="A139" s="10">
        <v>30901</v>
      </c>
      <c r="B139" s="2" t="s">
        <v>15</v>
      </c>
      <c r="C139" s="3" t="s">
        <v>163</v>
      </c>
      <c r="D139" s="3">
        <v>149498</v>
      </c>
      <c r="E139" s="3">
        <v>53441642</v>
      </c>
      <c r="F139" s="4">
        <f t="shared" si="0"/>
        <v>357.47395951785307</v>
      </c>
      <c r="G139" s="5"/>
      <c r="H139" s="5"/>
      <c r="I139" s="18"/>
      <c r="J139" s="19"/>
      <c r="K139" s="19"/>
      <c r="L139" s="20"/>
      <c r="M139" s="9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</row>
    <row r="140" spans="1:264">
      <c r="A140" s="10">
        <v>30902</v>
      </c>
      <c r="B140" s="2" t="s">
        <v>15</v>
      </c>
      <c r="C140" s="3" t="s">
        <v>164</v>
      </c>
      <c r="D140" s="3">
        <v>47545</v>
      </c>
      <c r="E140" s="3">
        <v>6158065</v>
      </c>
      <c r="F140" s="4">
        <f t="shared" si="0"/>
        <v>129.52076979703438</v>
      </c>
      <c r="G140" s="5"/>
      <c r="H140" s="5"/>
      <c r="I140" s="18"/>
      <c r="J140" s="19"/>
      <c r="K140" s="19"/>
      <c r="L140" s="20"/>
      <c r="M140" s="9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</row>
    <row r="141" spans="1:264">
      <c r="A141" s="10">
        <v>30903</v>
      </c>
      <c r="B141" s="2" t="s">
        <v>15</v>
      </c>
      <c r="C141" s="3" t="s">
        <v>165</v>
      </c>
      <c r="D141" s="3">
        <v>57211</v>
      </c>
      <c r="E141" s="3">
        <v>24824074</v>
      </c>
      <c r="F141" s="4">
        <f t="shared" si="0"/>
        <v>433.90386464141511</v>
      </c>
      <c r="G141" s="5"/>
      <c r="H141" s="5"/>
      <c r="I141" s="18"/>
      <c r="J141" s="19"/>
      <c r="K141" s="19"/>
      <c r="L141" s="20"/>
      <c r="M141" s="9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</row>
    <row r="142" spans="1:264">
      <c r="A142" s="10">
        <v>30904</v>
      </c>
      <c r="B142" s="2" t="s">
        <v>15</v>
      </c>
      <c r="C142" s="3" t="s">
        <v>166</v>
      </c>
      <c r="D142" s="3">
        <v>53675</v>
      </c>
      <c r="E142" s="16">
        <v>20042170</v>
      </c>
      <c r="F142" s="4">
        <f t="shared" si="0"/>
        <v>373.39860270144385</v>
      </c>
      <c r="G142" s="5"/>
      <c r="H142" s="5"/>
      <c r="I142" s="18"/>
      <c r="J142" s="19"/>
      <c r="K142" s="19"/>
      <c r="L142" s="20"/>
      <c r="M142" s="9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</row>
    <row r="143" spans="1:264">
      <c r="A143" s="10">
        <v>30905</v>
      </c>
      <c r="B143" s="2" t="s">
        <v>15</v>
      </c>
      <c r="C143" s="3" t="s">
        <v>167</v>
      </c>
      <c r="D143" s="3">
        <v>58038</v>
      </c>
      <c r="E143" s="3">
        <v>28332225</v>
      </c>
      <c r="F143" s="4">
        <f t="shared" si="0"/>
        <v>488.1668045073917</v>
      </c>
      <c r="G143" s="5"/>
      <c r="H143" s="5"/>
      <c r="I143" s="18"/>
      <c r="J143" s="19"/>
      <c r="K143" s="19"/>
      <c r="L143" s="20"/>
      <c r="M143" s="9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</row>
    <row r="144" spans="1:264">
      <c r="A144" s="10">
        <v>31001</v>
      </c>
      <c r="B144" s="2" t="s">
        <v>15</v>
      </c>
      <c r="C144" s="3" t="s">
        <v>168</v>
      </c>
      <c r="D144" s="3">
        <v>191894</v>
      </c>
      <c r="E144" s="3">
        <v>70609028</v>
      </c>
      <c r="F144" s="4">
        <f t="shared" si="0"/>
        <v>367.95849792072704</v>
      </c>
      <c r="G144" s="5"/>
      <c r="H144" s="5"/>
      <c r="I144" s="18"/>
      <c r="J144" s="19"/>
      <c r="K144" s="19"/>
      <c r="L144" s="20"/>
      <c r="M144" s="9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</row>
    <row r="145" spans="1:264">
      <c r="A145" s="10">
        <v>31002</v>
      </c>
      <c r="B145" s="2" t="s">
        <v>15</v>
      </c>
      <c r="C145" s="3" t="s">
        <v>169</v>
      </c>
      <c r="D145" s="3">
        <v>20352</v>
      </c>
      <c r="E145" s="3">
        <v>2520000</v>
      </c>
      <c r="F145" s="4">
        <f t="shared" si="0"/>
        <v>123.82075471698113</v>
      </c>
      <c r="G145" s="5"/>
      <c r="H145" s="5"/>
      <c r="I145" s="18"/>
      <c r="J145" s="19"/>
      <c r="K145" s="19"/>
      <c r="L145" s="20"/>
      <c r="M145" s="9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</row>
    <row r="146" spans="1:264">
      <c r="A146" s="10">
        <v>31003</v>
      </c>
      <c r="B146" s="2" t="s">
        <v>15</v>
      </c>
      <c r="C146" s="3" t="s">
        <v>170</v>
      </c>
      <c r="D146" s="3">
        <v>80703</v>
      </c>
      <c r="E146" s="3">
        <v>116572677</v>
      </c>
      <c r="F146" s="4">
        <f t="shared" si="0"/>
        <v>1444.4652243411026</v>
      </c>
      <c r="G146" s="5"/>
      <c r="H146" s="5"/>
      <c r="I146" s="18"/>
      <c r="J146" s="19"/>
      <c r="K146" s="19"/>
      <c r="L146" s="20"/>
      <c r="M146" s="9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</row>
    <row r="147" spans="1:264">
      <c r="A147" s="10">
        <v>31101</v>
      </c>
      <c r="B147" s="2" t="s">
        <v>15</v>
      </c>
      <c r="C147" s="3" t="s">
        <v>171</v>
      </c>
      <c r="D147" s="3">
        <v>24642</v>
      </c>
      <c r="E147" s="3">
        <v>236500</v>
      </c>
      <c r="F147" s="4">
        <f t="shared" si="0"/>
        <v>9.597435273110948</v>
      </c>
      <c r="G147" s="5"/>
      <c r="H147" s="5"/>
      <c r="I147" s="18"/>
      <c r="J147" s="19"/>
      <c r="K147" s="19"/>
      <c r="L147" s="20"/>
      <c r="M147" s="9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</row>
    <row r="148" spans="1:264">
      <c r="A148" s="10">
        <v>31201</v>
      </c>
      <c r="B148" s="2" t="s">
        <v>15</v>
      </c>
      <c r="C148" s="3" t="s">
        <v>172</v>
      </c>
      <c r="D148" s="3">
        <v>14730</v>
      </c>
      <c r="E148" s="3">
        <v>3178819</v>
      </c>
      <c r="F148" s="4">
        <f t="shared" si="0"/>
        <v>215.80577053632044</v>
      </c>
      <c r="G148" s="5"/>
      <c r="H148" s="5"/>
      <c r="I148" s="18"/>
      <c r="J148" s="19"/>
      <c r="K148" s="19"/>
      <c r="L148" s="20"/>
      <c r="M148" s="9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</row>
    <row r="149" spans="1:264">
      <c r="A149" s="10">
        <v>31202</v>
      </c>
      <c r="B149" s="2" t="s">
        <v>15</v>
      </c>
      <c r="C149" s="3" t="s">
        <v>173</v>
      </c>
      <c r="D149" s="3">
        <v>10868</v>
      </c>
      <c r="E149" s="3">
        <v>914455</v>
      </c>
      <c r="F149" s="4">
        <f t="shared" si="0"/>
        <v>84.141976444608019</v>
      </c>
      <c r="G149" s="5"/>
      <c r="H149" s="5"/>
      <c r="I149" s="18"/>
      <c r="J149" s="19"/>
      <c r="K149" s="19"/>
      <c r="L149" s="20"/>
      <c r="M149" s="9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</row>
    <row r="150" spans="1:264">
      <c r="A150" s="10">
        <v>31203</v>
      </c>
      <c r="B150" s="2" t="s">
        <v>15</v>
      </c>
      <c r="C150" s="3" t="s">
        <v>174</v>
      </c>
      <c r="D150" s="3">
        <v>11378</v>
      </c>
      <c r="E150" s="3">
        <v>0</v>
      </c>
      <c r="F150" s="4">
        <f t="shared" si="0"/>
        <v>0</v>
      </c>
      <c r="G150" s="5"/>
      <c r="H150" s="5"/>
      <c r="I150" s="18"/>
      <c r="J150" s="19"/>
      <c r="K150" s="19"/>
      <c r="L150" s="20"/>
      <c r="M150" s="9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</row>
    <row r="151" spans="1:264">
      <c r="A151" s="10">
        <v>31204</v>
      </c>
      <c r="B151" s="2" t="s">
        <v>15</v>
      </c>
      <c r="C151" s="3" t="s">
        <v>175</v>
      </c>
      <c r="D151" s="3">
        <v>24146</v>
      </c>
      <c r="E151" s="3">
        <v>8216910</v>
      </c>
      <c r="F151" s="4">
        <f t="shared" si="0"/>
        <v>340.30108506584941</v>
      </c>
      <c r="G151" s="5"/>
      <c r="H151" s="5"/>
      <c r="I151" s="18"/>
      <c r="J151" s="19"/>
      <c r="K151" s="19"/>
      <c r="L151" s="20"/>
      <c r="M151" s="9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</row>
    <row r="152" spans="1:264">
      <c r="A152" s="10">
        <v>31205</v>
      </c>
      <c r="B152" s="2" t="s">
        <v>15</v>
      </c>
      <c r="C152" s="3" t="s">
        <v>176</v>
      </c>
      <c r="D152" s="3">
        <v>54114</v>
      </c>
      <c r="E152" s="3">
        <v>21619535</v>
      </c>
      <c r="F152" s="4">
        <f t="shared" si="0"/>
        <v>399.51833167017776</v>
      </c>
      <c r="G152" s="5"/>
      <c r="H152" s="5"/>
      <c r="I152" s="18"/>
      <c r="J152" s="19"/>
      <c r="K152" s="19"/>
      <c r="L152" s="20"/>
      <c r="M152" s="9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</row>
    <row r="153" spans="1:264">
      <c r="A153" s="10">
        <v>31206</v>
      </c>
      <c r="B153" s="2" t="s">
        <v>15</v>
      </c>
      <c r="C153" s="3" t="s">
        <v>177</v>
      </c>
      <c r="D153" s="3">
        <v>37479</v>
      </c>
      <c r="E153" s="3">
        <v>20143674</v>
      </c>
      <c r="F153" s="4">
        <f t="shared" si="0"/>
        <v>537.46562074761869</v>
      </c>
      <c r="G153" s="5"/>
      <c r="H153" s="5"/>
      <c r="I153" s="18"/>
      <c r="J153" s="19"/>
      <c r="K153" s="19"/>
      <c r="L153" s="20"/>
      <c r="M153" s="9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</row>
    <row r="154" spans="1:264">
      <c r="A154" s="10">
        <v>31301</v>
      </c>
      <c r="B154" s="2" t="s">
        <v>15</v>
      </c>
      <c r="C154" s="3" t="s">
        <v>178</v>
      </c>
      <c r="D154" s="3">
        <v>19877</v>
      </c>
      <c r="E154" s="3">
        <v>3982356</v>
      </c>
      <c r="F154" s="4">
        <f t="shared" si="0"/>
        <v>200.34995220606731</v>
      </c>
      <c r="G154" s="5"/>
      <c r="H154" s="5"/>
      <c r="I154" s="18"/>
      <c r="J154" s="19"/>
      <c r="K154" s="19"/>
      <c r="L154" s="20"/>
      <c r="M154" s="9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</row>
    <row r="155" spans="1:264">
      <c r="A155" s="10">
        <v>31302</v>
      </c>
      <c r="B155" s="2" t="s">
        <v>15</v>
      </c>
      <c r="C155" s="3" t="s">
        <v>179</v>
      </c>
      <c r="D155" s="3">
        <v>5369</v>
      </c>
      <c r="E155" s="3">
        <v>650000</v>
      </c>
      <c r="F155" s="4">
        <f t="shared" si="0"/>
        <v>121.06537530266344</v>
      </c>
      <c r="G155" s="5"/>
      <c r="H155" s="5"/>
      <c r="I155" s="18"/>
      <c r="J155" s="19"/>
      <c r="K155" s="19"/>
      <c r="L155" s="20"/>
      <c r="M155" s="9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</row>
    <row r="156" spans="1:264">
      <c r="A156" s="10">
        <v>31303</v>
      </c>
      <c r="B156" s="2" t="s">
        <v>15</v>
      </c>
      <c r="C156" s="3" t="s">
        <v>180</v>
      </c>
      <c r="D156" s="3">
        <v>3474</v>
      </c>
      <c r="E156" s="3">
        <v>110000</v>
      </c>
      <c r="F156" s="4">
        <f t="shared" si="0"/>
        <v>31.663788140472079</v>
      </c>
      <c r="G156" s="5"/>
      <c r="H156" s="5"/>
      <c r="I156" s="18"/>
      <c r="J156" s="19"/>
      <c r="K156" s="19"/>
      <c r="L156" s="20"/>
      <c r="M156" s="9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</row>
    <row r="157" spans="1:264">
      <c r="A157" s="10">
        <v>31304</v>
      </c>
      <c r="B157" s="2" t="s">
        <v>15</v>
      </c>
      <c r="C157" s="3" t="s">
        <v>181</v>
      </c>
      <c r="D157" s="3">
        <v>7461</v>
      </c>
      <c r="E157" s="3">
        <v>0</v>
      </c>
      <c r="F157" s="4">
        <f t="shared" si="0"/>
        <v>0</v>
      </c>
      <c r="G157" s="5"/>
      <c r="H157" s="5"/>
      <c r="I157" s="18"/>
      <c r="J157" s="19"/>
      <c r="K157" s="19"/>
      <c r="L157" s="20"/>
      <c r="M157" s="9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</row>
    <row r="158" spans="1:264">
      <c r="A158" s="10">
        <v>31401</v>
      </c>
      <c r="B158" s="2" t="s">
        <v>15</v>
      </c>
      <c r="C158" s="3" t="s">
        <v>182</v>
      </c>
      <c r="D158" s="3">
        <v>31537</v>
      </c>
      <c r="E158" s="3">
        <v>12044197</v>
      </c>
      <c r="F158" s="4">
        <f t="shared" si="0"/>
        <v>381.90687129403557</v>
      </c>
      <c r="G158" s="5"/>
      <c r="H158" s="5"/>
      <c r="I158" s="18"/>
      <c r="J158" s="19"/>
      <c r="K158" s="19"/>
      <c r="L158" s="20"/>
      <c r="M158" s="9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</row>
    <row r="159" spans="1:264">
      <c r="A159" s="10">
        <v>31402</v>
      </c>
      <c r="B159" s="2" t="s">
        <v>15</v>
      </c>
      <c r="C159" s="3" t="s">
        <v>183</v>
      </c>
      <c r="D159" s="3">
        <v>8328</v>
      </c>
      <c r="E159" s="3">
        <v>1120896</v>
      </c>
      <c r="F159" s="4">
        <f t="shared" si="0"/>
        <v>134.5936599423631</v>
      </c>
      <c r="G159" s="5"/>
      <c r="H159" s="5"/>
      <c r="I159" s="18"/>
      <c r="J159" s="19"/>
      <c r="K159" s="19"/>
      <c r="L159" s="20"/>
      <c r="M159" s="9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</row>
    <row r="160" spans="1:264">
      <c r="A160" s="10">
        <v>31403</v>
      </c>
      <c r="B160" s="2" t="s">
        <v>15</v>
      </c>
      <c r="C160" s="3" t="s">
        <v>184</v>
      </c>
      <c r="D160" s="3">
        <v>13350</v>
      </c>
      <c r="E160" s="3">
        <v>1847473</v>
      </c>
      <c r="F160" s="4">
        <f t="shared" si="0"/>
        <v>138.38749063670411</v>
      </c>
      <c r="G160" s="5"/>
      <c r="H160" s="5"/>
      <c r="I160" s="18"/>
      <c r="J160" s="19"/>
      <c r="K160" s="19"/>
      <c r="L160" s="20"/>
      <c r="M160" s="9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</row>
    <row r="161" spans="1:264">
      <c r="A161" s="10">
        <v>31404</v>
      </c>
      <c r="B161" s="2" t="s">
        <v>15</v>
      </c>
      <c r="C161" s="3" t="s">
        <v>185</v>
      </c>
      <c r="D161" s="3">
        <v>1296</v>
      </c>
      <c r="E161" s="3">
        <v>0</v>
      </c>
      <c r="F161" s="4">
        <f t="shared" si="0"/>
        <v>0</v>
      </c>
      <c r="G161" s="5"/>
      <c r="H161" s="5"/>
      <c r="I161" s="18"/>
      <c r="J161" s="19"/>
      <c r="K161" s="19"/>
      <c r="L161" s="20"/>
      <c r="M161" s="9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</row>
    <row r="162" spans="1:264">
      <c r="A162" s="10">
        <v>31405</v>
      </c>
      <c r="B162" s="2" t="s">
        <v>15</v>
      </c>
      <c r="C162" s="3" t="s">
        <v>186</v>
      </c>
      <c r="D162" s="3">
        <v>3207</v>
      </c>
      <c r="E162" s="16">
        <v>273562</v>
      </c>
      <c r="F162" s="4">
        <f t="shared" si="0"/>
        <v>85.301527907701896</v>
      </c>
      <c r="G162" s="5"/>
      <c r="H162" s="5"/>
      <c r="I162" s="18"/>
      <c r="J162" s="19"/>
      <c r="K162" s="19"/>
      <c r="L162" s="20"/>
      <c r="M162" s="9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</row>
    <row r="163" spans="1:264">
      <c r="A163" s="10">
        <v>31501</v>
      </c>
      <c r="B163" s="2" t="s">
        <v>15</v>
      </c>
      <c r="C163" s="3" t="s">
        <v>187</v>
      </c>
      <c r="D163" s="3">
        <v>7697</v>
      </c>
      <c r="E163" s="3">
        <v>1911344</v>
      </c>
      <c r="F163" s="4">
        <f t="shared" si="0"/>
        <v>248.32324282187867</v>
      </c>
      <c r="G163" s="5"/>
      <c r="H163" s="5"/>
      <c r="I163" s="18"/>
      <c r="J163" s="19"/>
      <c r="K163" s="19"/>
      <c r="L163" s="20"/>
      <c r="M163" s="9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</row>
    <row r="164" spans="1:264">
      <c r="A164" s="10">
        <v>31601</v>
      </c>
      <c r="B164" s="2" t="s">
        <v>15</v>
      </c>
      <c r="C164" s="3" t="s">
        <v>188</v>
      </c>
      <c r="D164" s="3">
        <v>20083</v>
      </c>
      <c r="E164" s="3">
        <v>3192100</v>
      </c>
      <c r="F164" s="4">
        <f t="shared" si="0"/>
        <v>158.94537668675</v>
      </c>
      <c r="G164" s="5"/>
      <c r="H164" s="5"/>
      <c r="I164" s="18"/>
      <c r="J164" s="19"/>
      <c r="K164" s="19"/>
      <c r="L164" s="20"/>
      <c r="M164" s="9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</row>
    <row r="165" spans="1:264">
      <c r="A165" s="10">
        <v>31602</v>
      </c>
      <c r="B165" s="2" t="s">
        <v>15</v>
      </c>
      <c r="C165" s="3" t="s">
        <v>189</v>
      </c>
      <c r="D165" s="3">
        <v>23479</v>
      </c>
      <c r="E165" s="3">
        <v>19510602</v>
      </c>
      <c r="F165" s="4">
        <f t="shared" si="0"/>
        <v>830.98096171046473</v>
      </c>
      <c r="G165" s="5"/>
      <c r="H165" s="5"/>
      <c r="I165" s="18"/>
      <c r="J165" s="19"/>
      <c r="K165" s="19"/>
      <c r="L165" s="20"/>
      <c r="M165" s="9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</row>
    <row r="166" spans="1:264">
      <c r="A166" s="10">
        <v>40101</v>
      </c>
      <c r="B166" s="2" t="s">
        <v>23</v>
      </c>
      <c r="C166" s="3" t="s">
        <v>23</v>
      </c>
      <c r="D166" s="3">
        <v>278863</v>
      </c>
      <c r="E166" s="3">
        <v>93295521</v>
      </c>
      <c r="F166" s="4">
        <f t="shared" si="0"/>
        <v>334.55682898053885</v>
      </c>
      <c r="G166" s="5"/>
      <c r="H166" s="5"/>
      <c r="I166" s="18"/>
      <c r="J166" s="19"/>
      <c r="K166" s="19"/>
      <c r="L166" s="20"/>
      <c r="M166" s="9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</row>
    <row r="167" spans="1:264">
      <c r="A167" s="10">
        <v>40102</v>
      </c>
      <c r="B167" s="2" t="s">
        <v>23</v>
      </c>
      <c r="C167" s="3" t="s">
        <v>190</v>
      </c>
      <c r="D167" s="3">
        <v>23005</v>
      </c>
      <c r="E167" s="3">
        <v>3719721</v>
      </c>
      <c r="F167" s="4">
        <f t="shared" si="0"/>
        <v>161.69184959791349</v>
      </c>
      <c r="G167" s="5"/>
      <c r="H167" s="5"/>
      <c r="I167" s="18"/>
      <c r="J167" s="19"/>
      <c r="K167" s="19"/>
      <c r="L167" s="20"/>
      <c r="M167" s="9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</row>
    <row r="168" spans="1:264">
      <c r="A168" s="10">
        <v>40103</v>
      </c>
      <c r="B168" s="2" t="s">
        <v>23</v>
      </c>
      <c r="C168" s="3" t="s">
        <v>191</v>
      </c>
      <c r="D168" s="3">
        <v>9255</v>
      </c>
      <c r="E168" s="3">
        <v>1339040</v>
      </c>
      <c r="F168" s="4">
        <f t="shared" si="0"/>
        <v>144.68287412209617</v>
      </c>
      <c r="G168" s="5"/>
      <c r="H168" s="5"/>
      <c r="I168" s="18"/>
      <c r="J168" s="19"/>
      <c r="K168" s="19"/>
      <c r="L168" s="20"/>
      <c r="M168" s="9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</row>
    <row r="169" spans="1:264">
      <c r="A169" s="10">
        <v>40104</v>
      </c>
      <c r="B169" s="2" t="s">
        <v>23</v>
      </c>
      <c r="C169" s="3" t="s">
        <v>192</v>
      </c>
      <c r="D169" s="3">
        <v>14062</v>
      </c>
      <c r="E169" s="21">
        <v>2097426</v>
      </c>
      <c r="F169" s="4">
        <f t="shared" si="0"/>
        <v>149.15559664343621</v>
      </c>
      <c r="G169" s="5"/>
      <c r="H169" s="5"/>
      <c r="I169" s="18"/>
      <c r="J169" s="19"/>
      <c r="K169" s="19"/>
      <c r="L169" s="20"/>
      <c r="M169" s="9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</row>
    <row r="170" spans="1:264">
      <c r="A170" s="10">
        <v>40201</v>
      </c>
      <c r="B170" s="2" t="s">
        <v>23</v>
      </c>
      <c r="C170" s="3" t="s">
        <v>193</v>
      </c>
      <c r="D170" s="3">
        <v>31630</v>
      </c>
      <c r="E170" s="3">
        <v>4115395</v>
      </c>
      <c r="F170" s="4">
        <f t="shared" si="0"/>
        <v>130.1104963642112</v>
      </c>
      <c r="G170" s="5"/>
      <c r="H170" s="5"/>
      <c r="I170" s="18"/>
      <c r="J170" s="19"/>
      <c r="K170" s="19"/>
      <c r="L170" s="20"/>
      <c r="M170" s="9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</row>
    <row r="171" spans="1:264">
      <c r="A171" s="10">
        <v>40202</v>
      </c>
      <c r="B171" s="2" t="s">
        <v>23</v>
      </c>
      <c r="C171" s="3" t="s">
        <v>194</v>
      </c>
      <c r="D171" s="3">
        <v>4514</v>
      </c>
      <c r="E171" s="3">
        <v>0</v>
      </c>
      <c r="F171" s="4">
        <f t="shared" si="0"/>
        <v>0</v>
      </c>
      <c r="G171" s="5"/>
      <c r="H171" s="5"/>
      <c r="I171" s="18"/>
      <c r="J171" s="19"/>
      <c r="K171" s="19"/>
      <c r="L171" s="20"/>
      <c r="M171" s="9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</row>
    <row r="172" spans="1:264">
      <c r="A172" s="10">
        <v>40301</v>
      </c>
      <c r="B172" s="2" t="s">
        <v>23</v>
      </c>
      <c r="C172" s="3" t="s">
        <v>195</v>
      </c>
      <c r="D172" s="3">
        <v>12088</v>
      </c>
      <c r="E172" s="3">
        <v>1893988</v>
      </c>
      <c r="F172" s="4">
        <f t="shared" si="0"/>
        <v>156.68332230311051</v>
      </c>
      <c r="G172" s="5"/>
      <c r="H172" s="5"/>
      <c r="I172" s="18"/>
      <c r="J172" s="19"/>
      <c r="K172" s="19"/>
      <c r="L172" s="20"/>
      <c r="M172" s="9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</row>
    <row r="173" spans="1:264">
      <c r="A173" s="10">
        <v>40302</v>
      </c>
      <c r="B173" s="2" t="s">
        <v>23</v>
      </c>
      <c r="C173" s="3" t="s">
        <v>196</v>
      </c>
      <c r="D173" s="3">
        <v>2123</v>
      </c>
      <c r="E173" s="16">
        <v>607490</v>
      </c>
      <c r="F173" s="4">
        <f t="shared" si="0"/>
        <v>286.14696184644373</v>
      </c>
      <c r="G173" s="5"/>
      <c r="H173" s="5"/>
      <c r="I173" s="18"/>
      <c r="J173" s="19"/>
      <c r="K173" s="19"/>
      <c r="L173" s="20"/>
      <c r="M173" s="9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</row>
    <row r="174" spans="1:264">
      <c r="A174" s="10">
        <v>40401</v>
      </c>
      <c r="B174" s="2" t="s">
        <v>23</v>
      </c>
      <c r="C174" s="3" t="s">
        <v>197</v>
      </c>
      <c r="D174" s="3">
        <v>5225</v>
      </c>
      <c r="E174" s="3">
        <v>1768817</v>
      </c>
      <c r="F174" s="4">
        <f t="shared" si="0"/>
        <v>338.52956937799041</v>
      </c>
      <c r="G174" s="5"/>
      <c r="H174" s="5"/>
      <c r="I174" s="18"/>
      <c r="J174" s="19"/>
      <c r="K174" s="19"/>
      <c r="L174" s="20"/>
      <c r="M174" s="9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</row>
    <row r="175" spans="1:264">
      <c r="A175" s="10">
        <v>40402</v>
      </c>
      <c r="B175" s="2" t="s">
        <v>23</v>
      </c>
      <c r="C175" s="3" t="s">
        <v>198</v>
      </c>
      <c r="D175" s="3">
        <v>5455</v>
      </c>
      <c r="E175" s="3">
        <v>434037</v>
      </c>
      <c r="F175" s="4">
        <f t="shared" si="0"/>
        <v>79.566819431714023</v>
      </c>
      <c r="G175" s="5"/>
      <c r="H175" s="5"/>
      <c r="I175" s="18"/>
      <c r="J175" s="19"/>
      <c r="K175" s="19"/>
      <c r="L175" s="20"/>
      <c r="M175" s="9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</row>
    <row r="176" spans="1:264">
      <c r="A176" s="10">
        <v>40501</v>
      </c>
      <c r="B176" s="2" t="s">
        <v>23</v>
      </c>
      <c r="C176" s="3" t="s">
        <v>199</v>
      </c>
      <c r="D176" s="3">
        <v>2256</v>
      </c>
      <c r="E176" s="3">
        <v>452105</v>
      </c>
      <c r="F176" s="4">
        <f t="shared" si="0"/>
        <v>200.40115248226951</v>
      </c>
      <c r="G176" s="5"/>
      <c r="H176" s="5"/>
      <c r="I176" s="18"/>
      <c r="J176" s="19"/>
      <c r="K176" s="19"/>
      <c r="L176" s="20"/>
      <c r="M176" s="9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</row>
    <row r="177" spans="1:264">
      <c r="A177" s="10">
        <v>40502</v>
      </c>
      <c r="B177" s="2" t="s">
        <v>23</v>
      </c>
      <c r="C177" s="3" t="s">
        <v>200</v>
      </c>
      <c r="D177" s="3">
        <v>4226</v>
      </c>
      <c r="E177" s="3">
        <v>1349516</v>
      </c>
      <c r="F177" s="4">
        <f t="shared" si="0"/>
        <v>319.3364884051112</v>
      </c>
      <c r="G177" s="5"/>
      <c r="H177" s="5"/>
      <c r="I177" s="18"/>
      <c r="J177" s="19"/>
      <c r="K177" s="19"/>
      <c r="L177" s="20"/>
      <c r="M177" s="9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</row>
    <row r="178" spans="1:264">
      <c r="A178" s="10">
        <v>40503</v>
      </c>
      <c r="B178" s="2" t="s">
        <v>23</v>
      </c>
      <c r="C178" s="3" t="s">
        <v>201</v>
      </c>
      <c r="D178" s="3">
        <v>1780</v>
      </c>
      <c r="E178" s="3">
        <v>0</v>
      </c>
      <c r="F178" s="4">
        <f t="shared" si="0"/>
        <v>0</v>
      </c>
      <c r="G178" s="5"/>
      <c r="H178" s="5"/>
      <c r="I178" s="18"/>
      <c r="J178" s="19"/>
      <c r="K178" s="19"/>
      <c r="L178" s="20"/>
      <c r="M178" s="9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</row>
    <row r="179" spans="1:264">
      <c r="A179" s="10">
        <v>40504</v>
      </c>
      <c r="B179" s="2" t="s">
        <v>23</v>
      </c>
      <c r="C179" s="3" t="s">
        <v>202</v>
      </c>
      <c r="D179" s="3">
        <v>664.41666669999995</v>
      </c>
      <c r="E179" s="3">
        <v>103000</v>
      </c>
      <c r="F179" s="4">
        <f t="shared" si="0"/>
        <v>155.02320330339782</v>
      </c>
      <c r="G179" s="5"/>
      <c r="H179" s="5"/>
      <c r="I179" s="18"/>
      <c r="J179" s="19"/>
      <c r="K179" s="19"/>
      <c r="L179" s="18"/>
      <c r="M179" s="9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</row>
    <row r="180" spans="1:264">
      <c r="A180" s="10">
        <v>40505</v>
      </c>
      <c r="B180" s="2" t="s">
        <v>23</v>
      </c>
      <c r="C180" s="3" t="s">
        <v>203</v>
      </c>
      <c r="D180" s="3">
        <v>3194</v>
      </c>
      <c r="E180" s="3">
        <v>1499409</v>
      </c>
      <c r="F180" s="4">
        <f t="shared" si="0"/>
        <v>469.44552285535377</v>
      </c>
      <c r="G180" s="5"/>
      <c r="H180" s="5"/>
      <c r="I180" s="18"/>
      <c r="J180" s="19"/>
      <c r="K180" s="19"/>
      <c r="L180" s="20"/>
      <c r="M180" s="9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</row>
    <row r="181" spans="1:264">
      <c r="A181" s="10">
        <v>40601</v>
      </c>
      <c r="B181" s="2" t="s">
        <v>23</v>
      </c>
      <c r="C181" s="3" t="s">
        <v>204</v>
      </c>
      <c r="D181" s="3">
        <v>8255</v>
      </c>
      <c r="E181" s="3">
        <v>2317706</v>
      </c>
      <c r="F181" s="4">
        <f t="shared" si="0"/>
        <v>280.76390066626288</v>
      </c>
      <c r="G181" s="5"/>
      <c r="H181" s="5"/>
      <c r="I181" s="18"/>
      <c r="J181" s="19"/>
      <c r="K181" s="19"/>
      <c r="L181" s="20"/>
      <c r="M181" s="9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</row>
    <row r="182" spans="1:264">
      <c r="A182" s="10">
        <v>40602</v>
      </c>
      <c r="B182" s="2" t="s">
        <v>23</v>
      </c>
      <c r="C182" s="3" t="s">
        <v>205</v>
      </c>
      <c r="D182" s="3">
        <v>5245</v>
      </c>
      <c r="E182" s="3">
        <v>620000</v>
      </c>
      <c r="F182" s="4">
        <f t="shared" si="0"/>
        <v>118.20781696854147</v>
      </c>
      <c r="G182" s="5"/>
      <c r="H182" s="5"/>
      <c r="I182" s="18"/>
      <c r="J182" s="19"/>
      <c r="K182" s="19"/>
      <c r="L182" s="20"/>
      <c r="M182" s="9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</row>
    <row r="183" spans="1:264">
      <c r="A183" s="10">
        <v>40603</v>
      </c>
      <c r="B183" s="2" t="s">
        <v>23</v>
      </c>
      <c r="C183" s="3" t="s">
        <v>206</v>
      </c>
      <c r="D183" s="3">
        <v>3432</v>
      </c>
      <c r="E183" s="3">
        <v>0</v>
      </c>
      <c r="F183" s="4">
        <f t="shared" si="0"/>
        <v>0</v>
      </c>
      <c r="G183" s="5"/>
      <c r="H183" s="5"/>
      <c r="I183" s="18"/>
      <c r="J183" s="19"/>
      <c r="K183" s="19"/>
      <c r="L183" s="20"/>
      <c r="M183" s="9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</row>
    <row r="184" spans="1:264">
      <c r="A184" s="10">
        <v>40701</v>
      </c>
      <c r="B184" s="2" t="s">
        <v>23</v>
      </c>
      <c r="C184" s="3" t="s">
        <v>207</v>
      </c>
      <c r="D184" s="3">
        <v>22777</v>
      </c>
      <c r="E184" s="3">
        <v>15769727</v>
      </c>
      <c r="F184" s="4">
        <f t="shared" si="0"/>
        <v>692.35311937480787</v>
      </c>
      <c r="G184" s="5"/>
      <c r="H184" s="5"/>
      <c r="I184" s="18"/>
      <c r="J184" s="19"/>
      <c r="K184" s="19"/>
      <c r="L184" s="20"/>
      <c r="M184" s="9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</row>
    <row r="185" spans="1:264">
      <c r="A185" s="10">
        <v>40702</v>
      </c>
      <c r="B185" s="2" t="s">
        <v>23</v>
      </c>
      <c r="C185" s="3" t="s">
        <v>208</v>
      </c>
      <c r="D185" s="3">
        <v>5362</v>
      </c>
      <c r="E185" s="3">
        <v>495025</v>
      </c>
      <c r="F185" s="4">
        <f t="shared" si="0"/>
        <v>92.320962327489738</v>
      </c>
      <c r="G185" s="5"/>
      <c r="H185" s="5"/>
      <c r="I185" s="18"/>
      <c r="J185" s="19"/>
      <c r="K185" s="19"/>
      <c r="L185" s="20"/>
      <c r="M185" s="9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</row>
    <row r="186" spans="1:264">
      <c r="A186" s="10">
        <v>40801</v>
      </c>
      <c r="B186" s="2" t="s">
        <v>23</v>
      </c>
      <c r="C186" s="3" t="s">
        <v>209</v>
      </c>
      <c r="D186" s="3">
        <v>13568</v>
      </c>
      <c r="E186" s="3">
        <v>443064</v>
      </c>
      <c r="F186" s="4">
        <f t="shared" si="0"/>
        <v>32.655070754716981</v>
      </c>
      <c r="G186" s="5"/>
      <c r="H186" s="5"/>
      <c r="I186" s="18"/>
      <c r="J186" s="19"/>
      <c r="K186" s="19"/>
      <c r="L186" s="20"/>
      <c r="M186" s="9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</row>
    <row r="187" spans="1:264">
      <c r="A187" s="10">
        <v>40802</v>
      </c>
      <c r="B187" s="2" t="s">
        <v>23</v>
      </c>
      <c r="C187" s="3" t="s">
        <v>210</v>
      </c>
      <c r="D187" s="3">
        <v>3066</v>
      </c>
      <c r="E187" s="3">
        <v>275000</v>
      </c>
      <c r="F187" s="4">
        <f t="shared" si="0"/>
        <v>89.69341161121983</v>
      </c>
      <c r="G187" s="5"/>
      <c r="H187" s="5"/>
      <c r="I187" s="18"/>
      <c r="J187" s="19"/>
      <c r="K187" s="19"/>
      <c r="L187" s="20"/>
      <c r="M187" s="9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</row>
    <row r="188" spans="1:264">
      <c r="A188" s="10">
        <v>40901</v>
      </c>
      <c r="B188" s="2" t="s">
        <v>23</v>
      </c>
      <c r="C188" s="3" t="s">
        <v>211</v>
      </c>
      <c r="D188" s="3">
        <v>11137</v>
      </c>
      <c r="E188" s="3">
        <v>1912449</v>
      </c>
      <c r="F188" s="4">
        <f t="shared" si="0"/>
        <v>171.72030169704587</v>
      </c>
      <c r="G188" s="5"/>
      <c r="H188" s="5"/>
      <c r="I188" s="18"/>
      <c r="J188" s="19"/>
      <c r="K188" s="19"/>
      <c r="L188" s="20"/>
      <c r="M188" s="9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</row>
    <row r="189" spans="1:264">
      <c r="A189" s="10">
        <v>40902</v>
      </c>
      <c r="B189" s="2" t="s">
        <v>23</v>
      </c>
      <c r="C189" s="3" t="s">
        <v>212</v>
      </c>
      <c r="D189" s="3">
        <v>1112.583333</v>
      </c>
      <c r="E189" s="3">
        <v>50000</v>
      </c>
      <c r="F189" s="4">
        <f t="shared" si="0"/>
        <v>44.940453912048667</v>
      </c>
      <c r="G189" s="5"/>
      <c r="H189" s="5"/>
      <c r="I189" s="18"/>
      <c r="J189" s="19"/>
      <c r="K189" s="19"/>
      <c r="L189" s="18"/>
      <c r="M189" s="9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</row>
    <row r="190" spans="1:264">
      <c r="A190" s="10">
        <v>40903</v>
      </c>
      <c r="B190" s="2" t="s">
        <v>23</v>
      </c>
      <c r="C190" s="3" t="s">
        <v>213</v>
      </c>
      <c r="D190" s="3">
        <v>2150</v>
      </c>
      <c r="E190" s="3">
        <v>0</v>
      </c>
      <c r="F190" s="4">
        <f t="shared" si="0"/>
        <v>0</v>
      </c>
      <c r="G190" s="5"/>
      <c r="H190" s="5"/>
      <c r="I190" s="18"/>
      <c r="J190" s="19"/>
      <c r="K190" s="19"/>
      <c r="L190" s="20"/>
      <c r="M190" s="9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</row>
    <row r="191" spans="1:264">
      <c r="A191" s="10">
        <v>41001</v>
      </c>
      <c r="B191" s="2" t="s">
        <v>23</v>
      </c>
      <c r="C191" s="3" t="s">
        <v>214</v>
      </c>
      <c r="D191" s="3">
        <v>11004</v>
      </c>
      <c r="E191" s="3">
        <v>1000618</v>
      </c>
      <c r="F191" s="4">
        <f t="shared" si="0"/>
        <v>90.93220647037441</v>
      </c>
      <c r="G191" s="5"/>
      <c r="H191" s="5"/>
      <c r="I191" s="18"/>
      <c r="J191" s="19"/>
      <c r="K191" s="19"/>
      <c r="L191" s="20"/>
      <c r="M191" s="9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</row>
    <row r="192" spans="1:264">
      <c r="A192" s="10">
        <v>41101</v>
      </c>
      <c r="B192" s="2" t="s">
        <v>23</v>
      </c>
      <c r="C192" s="3" t="s">
        <v>215</v>
      </c>
      <c r="D192" s="3">
        <v>5295</v>
      </c>
      <c r="E192" s="3">
        <v>0</v>
      </c>
      <c r="F192" s="4">
        <f t="shared" si="0"/>
        <v>0</v>
      </c>
      <c r="G192" s="5"/>
      <c r="H192" s="5"/>
      <c r="I192" s="18"/>
      <c r="J192" s="19"/>
      <c r="K192" s="19"/>
      <c r="L192" s="20"/>
      <c r="M192" s="9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</row>
    <row r="193" spans="1:264">
      <c r="A193" s="10">
        <v>41201</v>
      </c>
      <c r="B193" s="2" t="s">
        <v>23</v>
      </c>
      <c r="C193" s="3" t="s">
        <v>216</v>
      </c>
      <c r="D193" s="3">
        <v>5672</v>
      </c>
      <c r="E193" s="3">
        <v>0</v>
      </c>
      <c r="F193" s="4">
        <f t="shared" si="0"/>
        <v>0</v>
      </c>
      <c r="G193" s="5"/>
      <c r="H193" s="5"/>
      <c r="I193" s="18"/>
      <c r="J193" s="19"/>
      <c r="K193" s="19"/>
      <c r="L193" s="20"/>
      <c r="M193" s="9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</row>
    <row r="194" spans="1:264">
      <c r="A194" s="10">
        <v>41202</v>
      </c>
      <c r="B194" s="2" t="s">
        <v>23</v>
      </c>
      <c r="C194" s="3" t="s">
        <v>217</v>
      </c>
      <c r="D194" s="3">
        <v>2451</v>
      </c>
      <c r="E194" s="3">
        <v>203532</v>
      </c>
      <c r="F194" s="4">
        <f t="shared" si="0"/>
        <v>83.040391676866591</v>
      </c>
      <c r="G194" s="5"/>
      <c r="H194" s="5"/>
      <c r="I194" s="18"/>
      <c r="J194" s="19"/>
      <c r="K194" s="19"/>
      <c r="L194" s="20"/>
      <c r="M194" s="9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</row>
    <row r="195" spans="1:264">
      <c r="A195" s="10">
        <v>41301</v>
      </c>
      <c r="B195" s="2" t="s">
        <v>23</v>
      </c>
      <c r="C195" s="3" t="s">
        <v>218</v>
      </c>
      <c r="D195" s="3">
        <v>5992</v>
      </c>
      <c r="E195" s="3">
        <v>3178819</v>
      </c>
      <c r="F195" s="4">
        <f t="shared" si="0"/>
        <v>530.51051401869154</v>
      </c>
      <c r="G195" s="5"/>
      <c r="H195" s="5"/>
      <c r="I195" s="18"/>
      <c r="J195" s="19"/>
      <c r="K195" s="19"/>
      <c r="L195" s="20"/>
      <c r="M195" s="9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</row>
    <row r="196" spans="1:264">
      <c r="A196" s="10">
        <v>41401</v>
      </c>
      <c r="B196" s="2" t="s">
        <v>23</v>
      </c>
      <c r="C196" s="3" t="s">
        <v>219</v>
      </c>
      <c r="D196" s="3">
        <v>13374</v>
      </c>
      <c r="E196" s="16">
        <v>1459304</v>
      </c>
      <c r="F196" s="4">
        <f t="shared" si="0"/>
        <v>109.11499925228054</v>
      </c>
      <c r="G196" s="5"/>
      <c r="H196" s="5"/>
      <c r="I196" s="18"/>
      <c r="J196" s="19"/>
      <c r="K196" s="19"/>
      <c r="L196" s="20"/>
      <c r="M196" s="9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</row>
    <row r="197" spans="1:264">
      <c r="A197" s="10">
        <v>41501</v>
      </c>
      <c r="B197" s="2" t="s">
        <v>23</v>
      </c>
      <c r="C197" s="3" t="s">
        <v>220</v>
      </c>
      <c r="D197" s="3">
        <v>822.75</v>
      </c>
      <c r="E197" s="3">
        <v>150000</v>
      </c>
      <c r="F197" s="4">
        <f t="shared" si="0"/>
        <v>182.31540565177758</v>
      </c>
      <c r="G197" s="5"/>
      <c r="H197" s="5"/>
      <c r="I197" s="18"/>
      <c r="J197" s="19"/>
      <c r="K197" s="19"/>
      <c r="L197" s="18"/>
      <c r="M197" s="9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</row>
    <row r="198" spans="1:264">
      <c r="A198" s="10">
        <v>41502</v>
      </c>
      <c r="B198" s="2" t="s">
        <v>23</v>
      </c>
      <c r="C198" s="3" t="s">
        <v>221</v>
      </c>
      <c r="D198" s="3">
        <v>899.08333330000005</v>
      </c>
      <c r="E198" s="3">
        <v>0</v>
      </c>
      <c r="F198" s="4">
        <f t="shared" si="0"/>
        <v>0</v>
      </c>
      <c r="G198" s="5"/>
      <c r="H198" s="5"/>
      <c r="I198" s="18"/>
      <c r="J198" s="19"/>
      <c r="K198" s="19"/>
      <c r="L198" s="18"/>
      <c r="M198" s="9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</row>
    <row r="199" spans="1:264">
      <c r="A199" s="10">
        <v>41503</v>
      </c>
      <c r="B199" s="2" t="s">
        <v>23</v>
      </c>
      <c r="C199" s="3" t="s">
        <v>222</v>
      </c>
      <c r="D199" s="3">
        <v>960.41666669999995</v>
      </c>
      <c r="E199" s="3">
        <v>0</v>
      </c>
      <c r="F199" s="4">
        <f t="shared" si="0"/>
        <v>0</v>
      </c>
      <c r="G199" s="5"/>
      <c r="H199" s="5"/>
      <c r="I199" s="18"/>
      <c r="J199" s="19"/>
      <c r="K199" s="19"/>
      <c r="L199" s="18"/>
      <c r="M199" s="9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</row>
    <row r="200" spans="1:264">
      <c r="A200" s="10">
        <v>41601</v>
      </c>
      <c r="B200" s="2" t="s">
        <v>23</v>
      </c>
      <c r="C200" s="3" t="s">
        <v>223</v>
      </c>
      <c r="D200" s="3">
        <v>5708</v>
      </c>
      <c r="E200" s="3">
        <v>0</v>
      </c>
      <c r="F200" s="4">
        <f t="shared" si="0"/>
        <v>0</v>
      </c>
      <c r="G200" s="5"/>
      <c r="H200" s="5"/>
      <c r="I200" s="18"/>
      <c r="J200" s="19"/>
      <c r="K200" s="19"/>
      <c r="L200" s="20"/>
      <c r="M200" s="9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</row>
    <row r="201" spans="1:264">
      <c r="A201" s="10">
        <v>50101</v>
      </c>
      <c r="B201" s="2" t="s">
        <v>29</v>
      </c>
      <c r="C201" s="3" t="s">
        <v>29</v>
      </c>
      <c r="D201" s="3">
        <v>202719</v>
      </c>
      <c r="E201" s="3">
        <v>117903501</v>
      </c>
      <c r="F201" s="4">
        <f t="shared" si="0"/>
        <v>581.61051011498671</v>
      </c>
      <c r="G201" s="5"/>
      <c r="H201" s="5"/>
      <c r="I201" s="18"/>
      <c r="J201" s="19"/>
      <c r="K201" s="19"/>
      <c r="L201" s="20"/>
      <c r="M201" s="9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</row>
    <row r="202" spans="1:264">
      <c r="A202" s="10">
        <v>50102</v>
      </c>
      <c r="B202" s="2" t="s">
        <v>29</v>
      </c>
      <c r="C202" s="3" t="s">
        <v>224</v>
      </c>
      <c r="D202" s="3">
        <v>27926</v>
      </c>
      <c r="E202" s="3">
        <v>4649479</v>
      </c>
      <c r="F202" s="4">
        <f t="shared" si="0"/>
        <v>166.49283821528326</v>
      </c>
      <c r="G202" s="5"/>
      <c r="H202" s="5"/>
      <c r="I202" s="18"/>
      <c r="J202" s="19"/>
      <c r="K202" s="19"/>
      <c r="L202" s="20"/>
      <c r="M202" s="9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</row>
    <row r="203" spans="1:264">
      <c r="A203" s="10">
        <v>50103</v>
      </c>
      <c r="B203" s="2" t="s">
        <v>29</v>
      </c>
      <c r="C203" s="3" t="s">
        <v>225</v>
      </c>
      <c r="D203" s="3">
        <v>10343</v>
      </c>
      <c r="E203" s="3">
        <v>1985305</v>
      </c>
      <c r="F203" s="4">
        <f t="shared" si="0"/>
        <v>191.9467272551484</v>
      </c>
      <c r="G203" s="5"/>
      <c r="H203" s="5"/>
      <c r="I203" s="18"/>
      <c r="J203" s="19"/>
      <c r="K203" s="19"/>
      <c r="L203" s="20"/>
      <c r="M203" s="9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</row>
    <row r="204" spans="1:264">
      <c r="A204" s="10">
        <v>50104</v>
      </c>
      <c r="B204" s="2" t="s">
        <v>29</v>
      </c>
      <c r="C204" s="3" t="s">
        <v>226</v>
      </c>
      <c r="D204" s="3">
        <v>2910</v>
      </c>
      <c r="E204" s="3">
        <v>261685</v>
      </c>
      <c r="F204" s="4">
        <f t="shared" si="0"/>
        <v>89.926116838487971</v>
      </c>
      <c r="G204" s="5"/>
      <c r="H204" s="5"/>
      <c r="I204" s="18"/>
      <c r="J204" s="19"/>
      <c r="K204" s="19"/>
      <c r="L204" s="20"/>
      <c r="M204" s="9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</row>
    <row r="205" spans="1:264">
      <c r="A205" s="10">
        <v>50201</v>
      </c>
      <c r="B205" s="2" t="s">
        <v>29</v>
      </c>
      <c r="C205" s="3" t="s">
        <v>227</v>
      </c>
      <c r="D205" s="3">
        <v>22332</v>
      </c>
      <c r="E205" s="16">
        <v>3220000</v>
      </c>
      <c r="F205" s="4">
        <f t="shared" si="0"/>
        <v>144.18771269926563</v>
      </c>
      <c r="G205" s="5"/>
      <c r="H205" s="5"/>
      <c r="I205" s="18"/>
      <c r="J205" s="19"/>
      <c r="K205" s="19"/>
      <c r="L205" s="20"/>
      <c r="M205" s="9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</row>
    <row r="206" spans="1:264">
      <c r="A206" s="10">
        <v>50202</v>
      </c>
      <c r="B206" s="2" t="s">
        <v>29</v>
      </c>
      <c r="C206" s="3" t="s">
        <v>228</v>
      </c>
      <c r="D206" s="3">
        <v>16084</v>
      </c>
      <c r="E206" s="3">
        <v>1301700</v>
      </c>
      <c r="F206" s="4">
        <f t="shared" si="0"/>
        <v>80.931360358119875</v>
      </c>
      <c r="G206" s="5"/>
      <c r="H206" s="5"/>
      <c r="I206" s="18"/>
      <c r="J206" s="19"/>
      <c r="K206" s="19"/>
      <c r="L206" s="20"/>
      <c r="M206" s="9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</row>
    <row r="207" spans="1:264">
      <c r="A207" s="10">
        <v>50203</v>
      </c>
      <c r="B207" s="2" t="s">
        <v>29</v>
      </c>
      <c r="C207" s="3" t="s">
        <v>229</v>
      </c>
      <c r="D207" s="3">
        <v>41347</v>
      </c>
      <c r="E207" s="3">
        <v>40460360</v>
      </c>
      <c r="F207" s="4">
        <f t="shared" si="0"/>
        <v>978.55612257237522</v>
      </c>
      <c r="G207" s="5"/>
      <c r="H207" s="5"/>
      <c r="I207" s="18"/>
      <c r="J207" s="19"/>
      <c r="K207" s="19"/>
      <c r="L207" s="20"/>
      <c r="M207" s="9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</row>
    <row r="208" spans="1:264">
      <c r="A208" s="10">
        <v>50204</v>
      </c>
      <c r="B208" s="2" t="s">
        <v>29</v>
      </c>
      <c r="C208" s="3" t="s">
        <v>230</v>
      </c>
      <c r="D208" s="3">
        <v>8103</v>
      </c>
      <c r="E208" s="3">
        <v>496782</v>
      </c>
      <c r="F208" s="4">
        <f t="shared" si="0"/>
        <v>61.308404294705667</v>
      </c>
      <c r="G208" s="5"/>
      <c r="H208" s="5"/>
      <c r="I208" s="18"/>
      <c r="J208" s="19"/>
      <c r="K208" s="19"/>
      <c r="L208" s="20"/>
      <c r="M208" s="9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  <c r="IZ208" s="5"/>
      <c r="JA208" s="5"/>
      <c r="JB208" s="5"/>
      <c r="JC208" s="5"/>
      <c r="JD208" s="5"/>
    </row>
    <row r="209" spans="1:264">
      <c r="A209" s="10">
        <v>50301</v>
      </c>
      <c r="B209" s="2" t="s">
        <v>29</v>
      </c>
      <c r="C209" s="3" t="s">
        <v>231</v>
      </c>
      <c r="D209" s="3">
        <v>33081</v>
      </c>
      <c r="E209" s="3">
        <v>16418769</v>
      </c>
      <c r="F209" s="4">
        <f t="shared" si="0"/>
        <v>496.32021402013243</v>
      </c>
      <c r="G209" s="5"/>
      <c r="H209" s="5"/>
      <c r="I209" s="18"/>
      <c r="J209" s="19"/>
      <c r="K209" s="19"/>
      <c r="L209" s="20"/>
      <c r="M209" s="9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  <c r="IZ209" s="5"/>
      <c r="JA209" s="5"/>
      <c r="JB209" s="5"/>
      <c r="JC209" s="5"/>
      <c r="JD209" s="5"/>
    </row>
    <row r="210" spans="1:264">
      <c r="A210" s="10">
        <v>50302</v>
      </c>
      <c r="B210" s="2" t="s">
        <v>29</v>
      </c>
      <c r="C210" s="3" t="s">
        <v>232</v>
      </c>
      <c r="D210" s="3">
        <v>9650</v>
      </c>
      <c r="E210" s="3">
        <v>3261313</v>
      </c>
      <c r="F210" s="4">
        <f t="shared" si="0"/>
        <v>337.95989637305701</v>
      </c>
      <c r="G210" s="5"/>
      <c r="H210" s="5"/>
      <c r="I210" s="18"/>
      <c r="J210" s="19"/>
      <c r="K210" s="19"/>
      <c r="L210" s="20"/>
      <c r="M210" s="9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  <c r="IZ210" s="5"/>
      <c r="JA210" s="5"/>
      <c r="JB210" s="5"/>
      <c r="JC210" s="5"/>
      <c r="JD210" s="5"/>
    </row>
    <row r="211" spans="1:264">
      <c r="A211" s="10">
        <v>50303</v>
      </c>
      <c r="B211" s="2" t="s">
        <v>29</v>
      </c>
      <c r="C211" s="3" t="s">
        <v>233</v>
      </c>
      <c r="D211" s="3">
        <v>12890</v>
      </c>
      <c r="E211" s="3">
        <v>0</v>
      </c>
      <c r="F211" s="4">
        <f t="shared" si="0"/>
        <v>0</v>
      </c>
      <c r="G211" s="5"/>
      <c r="H211" s="5"/>
      <c r="I211" s="18"/>
      <c r="J211" s="19"/>
      <c r="K211" s="19"/>
      <c r="L211" s="20"/>
      <c r="M211" s="9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  <c r="IZ211" s="5"/>
      <c r="JA211" s="5"/>
      <c r="JB211" s="5"/>
      <c r="JC211" s="5"/>
      <c r="JD211" s="5"/>
    </row>
    <row r="212" spans="1:264">
      <c r="A212" s="10">
        <v>50401</v>
      </c>
      <c r="B212" s="2" t="s">
        <v>29</v>
      </c>
      <c r="C212" s="3" t="s">
        <v>234</v>
      </c>
      <c r="D212" s="3">
        <v>15720</v>
      </c>
      <c r="E212" s="3">
        <v>4062981</v>
      </c>
      <c r="F212" s="4">
        <f t="shared" si="0"/>
        <v>258.45935114503817</v>
      </c>
      <c r="G212" s="5"/>
      <c r="H212" s="5"/>
      <c r="I212" s="18"/>
      <c r="J212" s="19"/>
      <c r="K212" s="19"/>
      <c r="L212" s="20"/>
      <c r="M212" s="9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  <c r="IZ212" s="5"/>
      <c r="JA212" s="5"/>
      <c r="JB212" s="5"/>
      <c r="JC212" s="5"/>
      <c r="JD212" s="5"/>
    </row>
    <row r="213" spans="1:264">
      <c r="A213" s="10">
        <v>50402</v>
      </c>
      <c r="B213" s="2" t="s">
        <v>29</v>
      </c>
      <c r="C213" s="3" t="s">
        <v>235</v>
      </c>
      <c r="D213" s="3">
        <v>19420</v>
      </c>
      <c r="E213" s="3">
        <v>1773480</v>
      </c>
      <c r="F213" s="4">
        <f t="shared" si="0"/>
        <v>91.322348094747682</v>
      </c>
      <c r="G213" s="5"/>
      <c r="H213" s="5"/>
      <c r="I213" s="18"/>
      <c r="J213" s="19"/>
      <c r="K213" s="19"/>
      <c r="L213" s="20"/>
      <c r="M213" s="9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  <c r="IZ213" s="5"/>
      <c r="JA213" s="5"/>
      <c r="JB213" s="5"/>
      <c r="JC213" s="5"/>
      <c r="JD213" s="5"/>
    </row>
    <row r="214" spans="1:264">
      <c r="A214" s="10">
        <v>50403</v>
      </c>
      <c r="B214" s="2" t="s">
        <v>29</v>
      </c>
      <c r="C214" s="3" t="s">
        <v>236</v>
      </c>
      <c r="D214" s="3">
        <v>28960</v>
      </c>
      <c r="E214" s="3">
        <v>5808932</v>
      </c>
      <c r="F214" s="4">
        <f t="shared" si="0"/>
        <v>200.58466850828728</v>
      </c>
      <c r="G214" s="5"/>
      <c r="H214" s="5"/>
      <c r="I214" s="18"/>
      <c r="J214" s="19"/>
      <c r="K214" s="19"/>
      <c r="L214" s="20"/>
      <c r="M214" s="9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  <c r="IZ214" s="5"/>
      <c r="JA214" s="5"/>
      <c r="JB214" s="5"/>
      <c r="JC214" s="5"/>
      <c r="JD214" s="5"/>
    </row>
    <row r="215" spans="1:264">
      <c r="A215" s="10">
        <v>50404</v>
      </c>
      <c r="B215" s="2" t="s">
        <v>29</v>
      </c>
      <c r="C215" s="3" t="s">
        <v>237</v>
      </c>
      <c r="D215" s="3">
        <v>15457</v>
      </c>
      <c r="E215" s="3">
        <v>13851153</v>
      </c>
      <c r="F215" s="4">
        <f t="shared" si="0"/>
        <v>896.10875331564989</v>
      </c>
      <c r="G215" s="5"/>
      <c r="H215" s="5"/>
      <c r="I215" s="18"/>
      <c r="J215" s="19"/>
      <c r="K215" s="19"/>
      <c r="L215" s="20"/>
      <c r="M215" s="9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  <c r="IZ215" s="5"/>
      <c r="JA215" s="5"/>
      <c r="JB215" s="5"/>
      <c r="JC215" s="5"/>
      <c r="JD215" s="5"/>
    </row>
    <row r="216" spans="1:264">
      <c r="A216" s="10">
        <v>50405</v>
      </c>
      <c r="B216" s="2" t="s">
        <v>29</v>
      </c>
      <c r="C216" s="3" t="s">
        <v>238</v>
      </c>
      <c r="D216" s="3">
        <v>20386</v>
      </c>
      <c r="E216" s="3">
        <v>0</v>
      </c>
      <c r="F216" s="4">
        <f t="shared" si="0"/>
        <v>0</v>
      </c>
      <c r="G216" s="5"/>
      <c r="H216" s="5"/>
      <c r="I216" s="18"/>
      <c r="J216" s="19"/>
      <c r="K216" s="19"/>
      <c r="L216" s="20"/>
      <c r="M216" s="9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  <c r="IZ216" s="5"/>
      <c r="JA216" s="5"/>
      <c r="JB216" s="5"/>
      <c r="JC216" s="5"/>
      <c r="JD216" s="5"/>
    </row>
    <row r="217" spans="1:264">
      <c r="A217" s="10">
        <v>50501</v>
      </c>
      <c r="B217" s="2" t="s">
        <v>29</v>
      </c>
      <c r="C217" s="3" t="s">
        <v>239</v>
      </c>
      <c r="D217" s="3">
        <v>29347</v>
      </c>
      <c r="E217" s="16">
        <v>7174323</v>
      </c>
      <c r="F217" s="4">
        <f t="shared" si="0"/>
        <v>244.46529457866222</v>
      </c>
      <c r="G217" s="5"/>
      <c r="H217" s="5"/>
      <c r="I217" s="18"/>
      <c r="J217" s="19"/>
      <c r="K217" s="19"/>
      <c r="L217" s="20"/>
      <c r="M217" s="9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  <c r="IZ217" s="5"/>
      <c r="JA217" s="5"/>
      <c r="JB217" s="5"/>
      <c r="JC217" s="5"/>
      <c r="JD217" s="5"/>
    </row>
    <row r="218" spans="1:264">
      <c r="A218" s="10">
        <v>50502</v>
      </c>
      <c r="B218" s="2" t="s">
        <v>29</v>
      </c>
      <c r="C218" s="3" t="s">
        <v>240</v>
      </c>
      <c r="D218" s="3">
        <v>10805</v>
      </c>
      <c r="E218" s="3">
        <v>5184214</v>
      </c>
      <c r="F218" s="4">
        <f t="shared" si="0"/>
        <v>479.79768625636279</v>
      </c>
      <c r="G218" s="5"/>
      <c r="H218" s="5"/>
      <c r="I218" s="18"/>
      <c r="J218" s="19"/>
      <c r="K218" s="19"/>
      <c r="L218" s="20"/>
      <c r="M218" s="9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  <c r="IZ218" s="5"/>
      <c r="JA218" s="5"/>
      <c r="JB218" s="5"/>
      <c r="JC218" s="5"/>
      <c r="JD218" s="5"/>
    </row>
    <row r="219" spans="1:264">
      <c r="A219" s="10">
        <v>50601</v>
      </c>
      <c r="B219" s="2" t="s">
        <v>29</v>
      </c>
      <c r="C219" s="3" t="s">
        <v>241</v>
      </c>
      <c r="D219" s="3">
        <v>30726</v>
      </c>
      <c r="E219" s="3">
        <v>6431567</v>
      </c>
      <c r="F219" s="4">
        <f t="shared" si="0"/>
        <v>209.32002213109419</v>
      </c>
      <c r="G219" s="5"/>
      <c r="H219" s="5"/>
      <c r="I219" s="18"/>
      <c r="J219" s="19"/>
      <c r="K219" s="19"/>
      <c r="L219" s="20"/>
      <c r="M219" s="9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  <c r="IZ219" s="5"/>
      <c r="JA219" s="5"/>
      <c r="JB219" s="5"/>
      <c r="JC219" s="5"/>
      <c r="JD219" s="5"/>
    </row>
    <row r="220" spans="1:264">
      <c r="A220" s="10">
        <v>50602</v>
      </c>
      <c r="B220" s="2" t="s">
        <v>29</v>
      </c>
      <c r="C220" s="3" t="s">
        <v>242</v>
      </c>
      <c r="D220" s="3">
        <v>10454</v>
      </c>
      <c r="E220" s="3">
        <v>2190000</v>
      </c>
      <c r="F220" s="4">
        <f t="shared" si="0"/>
        <v>209.48919074038645</v>
      </c>
      <c r="G220" s="5"/>
      <c r="H220" s="5"/>
      <c r="I220" s="18"/>
      <c r="J220" s="19"/>
      <c r="K220" s="19"/>
      <c r="L220" s="20"/>
      <c r="M220" s="9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  <c r="IZ220" s="5"/>
      <c r="JA220" s="5"/>
      <c r="JB220" s="5"/>
      <c r="JC220" s="5"/>
      <c r="JD220" s="5"/>
    </row>
    <row r="221" spans="1:264">
      <c r="A221" s="10">
        <v>50701</v>
      </c>
      <c r="B221" s="2" t="s">
        <v>29</v>
      </c>
      <c r="C221" s="3" t="s">
        <v>243</v>
      </c>
      <c r="D221" s="3">
        <v>18609</v>
      </c>
      <c r="E221" s="3">
        <v>2872884</v>
      </c>
      <c r="F221" s="4">
        <f t="shared" si="0"/>
        <v>154.38142834112526</v>
      </c>
      <c r="G221" s="5"/>
      <c r="H221" s="5"/>
      <c r="I221" s="18"/>
      <c r="J221" s="19"/>
      <c r="K221" s="19"/>
      <c r="L221" s="20"/>
      <c r="M221" s="9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  <c r="IZ221" s="5"/>
      <c r="JA221" s="5"/>
      <c r="JB221" s="5"/>
      <c r="JC221" s="5"/>
      <c r="JD221" s="5"/>
    </row>
    <row r="222" spans="1:264">
      <c r="A222" s="10">
        <v>50702</v>
      </c>
      <c r="B222" s="2" t="s">
        <v>29</v>
      </c>
      <c r="C222" s="3" t="s">
        <v>244</v>
      </c>
      <c r="D222" s="3">
        <v>8602</v>
      </c>
      <c r="E222" s="3">
        <v>0</v>
      </c>
      <c r="F222" s="4">
        <f t="shared" si="0"/>
        <v>0</v>
      </c>
      <c r="G222" s="5"/>
      <c r="H222" s="5"/>
      <c r="I222" s="18"/>
      <c r="J222" s="19"/>
      <c r="K222" s="19"/>
      <c r="L222" s="20"/>
      <c r="M222" s="9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  <c r="IZ222" s="5"/>
      <c r="JA222" s="5"/>
      <c r="JB222" s="5"/>
      <c r="JC222" s="5"/>
      <c r="JD222" s="5"/>
    </row>
    <row r="223" spans="1:264">
      <c r="A223" s="10">
        <v>50801</v>
      </c>
      <c r="B223" s="2" t="s">
        <v>29</v>
      </c>
      <c r="C223" s="3" t="s">
        <v>245</v>
      </c>
      <c r="D223" s="3">
        <v>45137</v>
      </c>
      <c r="E223" s="3">
        <v>10233129</v>
      </c>
      <c r="F223" s="4">
        <f t="shared" si="0"/>
        <v>226.71265259100073</v>
      </c>
      <c r="G223" s="5"/>
      <c r="H223" s="5"/>
      <c r="I223" s="18"/>
      <c r="J223" s="19"/>
      <c r="K223" s="19"/>
      <c r="L223" s="20"/>
      <c r="M223" s="9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5"/>
      <c r="JB223" s="5"/>
      <c r="JC223" s="5"/>
      <c r="JD223" s="5"/>
    </row>
    <row r="224" spans="1:264">
      <c r="A224" s="10">
        <v>50802</v>
      </c>
      <c r="B224" s="2" t="s">
        <v>29</v>
      </c>
      <c r="C224" s="3" t="s">
        <v>246</v>
      </c>
      <c r="D224" s="3">
        <v>10557</v>
      </c>
      <c r="E224" s="3">
        <v>3724801</v>
      </c>
      <c r="F224" s="4">
        <f t="shared" si="0"/>
        <v>352.82760253859999</v>
      </c>
      <c r="G224" s="5"/>
      <c r="H224" s="5"/>
      <c r="I224" s="18"/>
      <c r="J224" s="19"/>
      <c r="K224" s="19"/>
      <c r="L224" s="20"/>
      <c r="M224" s="9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  <c r="IZ224" s="5"/>
      <c r="JA224" s="5"/>
      <c r="JB224" s="5"/>
      <c r="JC224" s="5"/>
      <c r="JD224" s="5"/>
    </row>
    <row r="225" spans="1:264">
      <c r="A225" s="10">
        <v>50901</v>
      </c>
      <c r="B225" s="2" t="s">
        <v>29</v>
      </c>
      <c r="C225" s="3" t="s">
        <v>247</v>
      </c>
      <c r="D225" s="3">
        <v>12890</v>
      </c>
      <c r="E225" s="3">
        <v>8060000</v>
      </c>
      <c r="F225" s="4">
        <f t="shared" si="0"/>
        <v>625.29092319627614</v>
      </c>
      <c r="G225" s="5"/>
      <c r="H225" s="5"/>
      <c r="I225" s="18"/>
      <c r="J225" s="19"/>
      <c r="K225" s="19"/>
      <c r="L225" s="20"/>
      <c r="M225" s="9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  <c r="IZ225" s="5"/>
      <c r="JA225" s="5"/>
      <c r="JB225" s="5"/>
      <c r="JC225" s="5"/>
      <c r="JD225" s="5"/>
    </row>
    <row r="226" spans="1:264">
      <c r="A226" s="10">
        <v>50902</v>
      </c>
      <c r="B226" s="2" t="s">
        <v>29</v>
      </c>
      <c r="C226" s="3" t="s">
        <v>248</v>
      </c>
      <c r="D226" s="3">
        <v>1294</v>
      </c>
      <c r="E226" s="3">
        <v>145229</v>
      </c>
      <c r="F226" s="4">
        <f t="shared" si="0"/>
        <v>112.23261205564143</v>
      </c>
      <c r="G226" s="5"/>
      <c r="H226" s="5"/>
      <c r="I226" s="18"/>
      <c r="J226" s="19"/>
      <c r="K226" s="19"/>
      <c r="L226" s="20"/>
      <c r="M226" s="9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  <c r="IZ226" s="5"/>
      <c r="JA226" s="5"/>
      <c r="JB226" s="5"/>
      <c r="JC226" s="5"/>
      <c r="JD226" s="5"/>
    </row>
    <row r="227" spans="1:264">
      <c r="A227" s="10">
        <v>51001</v>
      </c>
      <c r="B227" s="2" t="s">
        <v>29</v>
      </c>
      <c r="C227" s="3" t="s">
        <v>249</v>
      </c>
      <c r="D227" s="3">
        <v>3279</v>
      </c>
      <c r="E227" s="3">
        <v>0</v>
      </c>
      <c r="F227" s="4">
        <f t="shared" si="0"/>
        <v>0</v>
      </c>
      <c r="G227" s="5"/>
      <c r="H227" s="5"/>
      <c r="I227" s="18"/>
      <c r="J227" s="19"/>
      <c r="K227" s="19"/>
      <c r="L227" s="20"/>
      <c r="M227" s="9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  <c r="IZ227" s="5"/>
      <c r="JA227" s="5"/>
      <c r="JB227" s="5"/>
      <c r="JC227" s="5"/>
      <c r="JD227" s="5"/>
    </row>
    <row r="228" spans="1:264">
      <c r="A228" s="10">
        <v>51002</v>
      </c>
      <c r="B228" s="2" t="s">
        <v>29</v>
      </c>
      <c r="C228" s="3" t="s">
        <v>250</v>
      </c>
      <c r="D228" s="3">
        <v>1115</v>
      </c>
      <c r="E228" s="3">
        <v>648331</v>
      </c>
      <c r="F228" s="4">
        <f t="shared" si="0"/>
        <v>581.46278026905827</v>
      </c>
      <c r="G228" s="5"/>
      <c r="H228" s="5"/>
      <c r="I228" s="18"/>
      <c r="J228" s="19"/>
      <c r="K228" s="19"/>
      <c r="L228" s="20"/>
      <c r="M228" s="9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  <c r="IZ228" s="5"/>
      <c r="JA228" s="5"/>
      <c r="JB228" s="5"/>
      <c r="JC228" s="5"/>
      <c r="JD228" s="5"/>
    </row>
    <row r="229" spans="1:264">
      <c r="A229" s="10">
        <v>51003</v>
      </c>
      <c r="B229" s="2" t="s">
        <v>29</v>
      </c>
      <c r="C229" s="3" t="s">
        <v>251</v>
      </c>
      <c r="D229" s="3">
        <v>2139</v>
      </c>
      <c r="E229" s="3">
        <v>2860935</v>
      </c>
      <c r="F229" s="4">
        <f t="shared" si="0"/>
        <v>1337.5105189340813</v>
      </c>
      <c r="G229" s="5"/>
      <c r="H229" s="5"/>
      <c r="I229" s="18"/>
      <c r="J229" s="19"/>
      <c r="K229" s="19"/>
      <c r="L229" s="20"/>
      <c r="M229" s="9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  <c r="IZ229" s="5"/>
      <c r="JA229" s="5"/>
      <c r="JB229" s="5"/>
      <c r="JC229" s="5"/>
      <c r="JD229" s="5"/>
    </row>
    <row r="230" spans="1:264">
      <c r="A230" s="10">
        <v>51101</v>
      </c>
      <c r="B230" s="2" t="s">
        <v>29</v>
      </c>
      <c r="C230" s="3" t="s">
        <v>252</v>
      </c>
      <c r="D230" s="3">
        <v>19614</v>
      </c>
      <c r="E230" s="3">
        <v>670000</v>
      </c>
      <c r="F230" s="4">
        <f t="shared" si="0"/>
        <v>34.159273987967779</v>
      </c>
      <c r="G230" s="5"/>
      <c r="H230" s="5"/>
      <c r="I230" s="18"/>
      <c r="J230" s="19"/>
      <c r="K230" s="19"/>
      <c r="L230" s="20"/>
      <c r="M230" s="9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  <c r="IZ230" s="5"/>
      <c r="JA230" s="5"/>
      <c r="JB230" s="5"/>
      <c r="JC230" s="5"/>
      <c r="JD230" s="5"/>
    </row>
    <row r="231" spans="1:264">
      <c r="A231" s="10">
        <v>51102</v>
      </c>
      <c r="B231" s="2" t="s">
        <v>29</v>
      </c>
      <c r="C231" s="3" t="s">
        <v>253</v>
      </c>
      <c r="D231" s="3">
        <v>12455</v>
      </c>
      <c r="E231" s="3">
        <v>2118908</v>
      </c>
      <c r="F231" s="4">
        <f t="shared" si="0"/>
        <v>170.12509032517062</v>
      </c>
      <c r="G231" s="5"/>
      <c r="H231" s="5"/>
      <c r="I231" s="18"/>
      <c r="J231" s="19"/>
      <c r="K231" s="19"/>
      <c r="L231" s="20"/>
      <c r="M231" s="9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  <c r="IZ231" s="5"/>
      <c r="JA231" s="5"/>
      <c r="JB231" s="5"/>
      <c r="JC231" s="5"/>
      <c r="JD231" s="5"/>
    </row>
    <row r="232" spans="1:264">
      <c r="A232" s="10">
        <v>51103</v>
      </c>
      <c r="B232" s="2" t="s">
        <v>29</v>
      </c>
      <c r="C232" s="3" t="s">
        <v>254</v>
      </c>
      <c r="D232" s="3">
        <v>15198</v>
      </c>
      <c r="E232" s="3">
        <v>3301476</v>
      </c>
      <c r="F232" s="4">
        <f t="shared" si="0"/>
        <v>217.23095144097908</v>
      </c>
      <c r="G232" s="5"/>
      <c r="H232" s="5"/>
      <c r="I232" s="18"/>
      <c r="J232" s="19"/>
      <c r="K232" s="19"/>
      <c r="L232" s="20"/>
      <c r="M232" s="9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  <c r="IZ232" s="5"/>
      <c r="JA232" s="5"/>
      <c r="JB232" s="5"/>
      <c r="JC232" s="5"/>
      <c r="JD232" s="5"/>
    </row>
    <row r="233" spans="1:264">
      <c r="A233" s="10">
        <v>51201</v>
      </c>
      <c r="B233" s="2" t="s">
        <v>29</v>
      </c>
      <c r="C233" s="3" t="s">
        <v>255</v>
      </c>
      <c r="D233" s="3">
        <v>32025</v>
      </c>
      <c r="E233" s="3">
        <v>0</v>
      </c>
      <c r="F233" s="4">
        <f t="shared" si="0"/>
        <v>0</v>
      </c>
      <c r="G233" s="5"/>
      <c r="H233" s="5"/>
      <c r="I233" s="18"/>
      <c r="J233" s="19"/>
      <c r="K233" s="19"/>
      <c r="L233" s="20"/>
      <c r="M233" s="9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5"/>
      <c r="JB233" s="5"/>
      <c r="JC233" s="5"/>
      <c r="JD233" s="5"/>
    </row>
    <row r="234" spans="1:264">
      <c r="A234" s="10">
        <v>51202</v>
      </c>
      <c r="B234" s="2" t="s">
        <v>29</v>
      </c>
      <c r="C234" s="3" t="s">
        <v>256</v>
      </c>
      <c r="D234" s="3">
        <v>8434</v>
      </c>
      <c r="E234" s="3">
        <v>3660963</v>
      </c>
      <c r="F234" s="4">
        <f t="shared" si="0"/>
        <v>434.07197059520985</v>
      </c>
      <c r="G234" s="5"/>
      <c r="H234" s="5"/>
      <c r="I234" s="18"/>
      <c r="J234" s="19"/>
      <c r="K234" s="19"/>
      <c r="L234" s="20"/>
      <c r="M234" s="9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  <c r="IZ234" s="5"/>
      <c r="JA234" s="5"/>
      <c r="JB234" s="5"/>
      <c r="JC234" s="5"/>
      <c r="JD234" s="5"/>
    </row>
    <row r="235" spans="1:264">
      <c r="A235" s="10">
        <v>51203</v>
      </c>
      <c r="B235" s="2" t="s">
        <v>29</v>
      </c>
      <c r="C235" s="3" t="s">
        <v>257</v>
      </c>
      <c r="D235" s="3">
        <v>12444</v>
      </c>
      <c r="E235" s="3">
        <v>3496048</v>
      </c>
      <c r="F235" s="4">
        <f t="shared" si="0"/>
        <v>280.94246223079398</v>
      </c>
      <c r="G235" s="5"/>
      <c r="H235" s="5"/>
      <c r="I235" s="18"/>
      <c r="J235" s="19"/>
      <c r="K235" s="19"/>
      <c r="L235" s="20"/>
      <c r="M235" s="9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  <c r="IZ235" s="5"/>
      <c r="JA235" s="5"/>
      <c r="JB235" s="5"/>
      <c r="JC235" s="5"/>
      <c r="JD235" s="5"/>
    </row>
    <row r="236" spans="1:264">
      <c r="A236" s="10">
        <v>51204</v>
      </c>
      <c r="B236" s="2" t="s">
        <v>29</v>
      </c>
      <c r="C236" s="3" t="s">
        <v>258</v>
      </c>
      <c r="D236" s="3">
        <v>5887</v>
      </c>
      <c r="E236" s="3">
        <v>0</v>
      </c>
      <c r="F236" s="4">
        <f t="shared" si="0"/>
        <v>0</v>
      </c>
      <c r="G236" s="5"/>
      <c r="H236" s="5"/>
      <c r="I236" s="18"/>
      <c r="J236" s="19"/>
      <c r="K236" s="19"/>
      <c r="L236" s="20"/>
      <c r="M236" s="9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  <c r="IZ236" s="5"/>
      <c r="JA236" s="5"/>
      <c r="JB236" s="5"/>
      <c r="JC236" s="5"/>
      <c r="JD236" s="5"/>
    </row>
    <row r="237" spans="1:264">
      <c r="A237" s="10">
        <v>51301</v>
      </c>
      <c r="B237" s="2" t="s">
        <v>29</v>
      </c>
      <c r="C237" s="3" t="s">
        <v>259</v>
      </c>
      <c r="D237" s="3">
        <v>3960</v>
      </c>
      <c r="E237" s="3">
        <v>300000</v>
      </c>
      <c r="F237" s="4">
        <f t="shared" si="0"/>
        <v>75.757575757575751</v>
      </c>
      <c r="G237" s="5"/>
      <c r="H237" s="5"/>
      <c r="I237" s="18"/>
      <c r="J237" s="19"/>
      <c r="K237" s="19"/>
      <c r="L237" s="20"/>
      <c r="M237" s="9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  <c r="IZ237" s="5"/>
      <c r="JA237" s="5"/>
      <c r="JB237" s="5"/>
      <c r="JC237" s="5"/>
      <c r="JD237" s="5"/>
    </row>
    <row r="238" spans="1:264">
      <c r="A238" s="10">
        <v>51302</v>
      </c>
      <c r="B238" s="2" t="s">
        <v>29</v>
      </c>
      <c r="C238" s="3" t="s">
        <v>260</v>
      </c>
      <c r="D238" s="3">
        <v>5457</v>
      </c>
      <c r="E238" s="3">
        <v>1322278</v>
      </c>
      <c r="F238" s="4">
        <f t="shared" si="0"/>
        <v>242.30859446582372</v>
      </c>
      <c r="G238" s="5"/>
      <c r="H238" s="5"/>
      <c r="I238" s="18"/>
      <c r="J238" s="19"/>
      <c r="K238" s="19"/>
      <c r="L238" s="20"/>
      <c r="M238" s="9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  <c r="IZ238" s="5"/>
      <c r="JA238" s="5"/>
      <c r="JB238" s="5"/>
      <c r="JC238" s="5"/>
      <c r="JD238" s="5"/>
    </row>
    <row r="239" spans="1:264">
      <c r="A239" s="10">
        <v>51401</v>
      </c>
      <c r="B239" s="2" t="s">
        <v>29</v>
      </c>
      <c r="C239" s="3" t="s">
        <v>261</v>
      </c>
      <c r="D239" s="3">
        <v>4165</v>
      </c>
      <c r="E239" s="3">
        <v>0</v>
      </c>
      <c r="F239" s="4">
        <f t="shared" si="0"/>
        <v>0</v>
      </c>
      <c r="G239" s="5"/>
      <c r="H239" s="5"/>
      <c r="I239" s="18"/>
      <c r="J239" s="19"/>
      <c r="K239" s="19"/>
      <c r="L239" s="20"/>
      <c r="M239" s="9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  <c r="IZ239" s="5"/>
      <c r="JA239" s="5"/>
      <c r="JB239" s="5"/>
      <c r="JC239" s="5"/>
      <c r="JD239" s="5"/>
    </row>
    <row r="240" spans="1:264">
      <c r="A240" s="10">
        <v>51402</v>
      </c>
      <c r="B240" s="2" t="s">
        <v>29</v>
      </c>
      <c r="C240" s="3" t="s">
        <v>262</v>
      </c>
      <c r="D240" s="3">
        <v>1636</v>
      </c>
      <c r="E240" s="3">
        <v>2400000</v>
      </c>
      <c r="F240" s="4">
        <f t="shared" si="0"/>
        <v>1466.9926650366749</v>
      </c>
      <c r="G240" s="5"/>
      <c r="H240" s="5"/>
      <c r="I240" s="18"/>
      <c r="J240" s="19"/>
      <c r="K240" s="19"/>
      <c r="L240" s="20"/>
      <c r="M240" s="9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  <c r="IZ240" s="5"/>
      <c r="JA240" s="5"/>
      <c r="JB240" s="5"/>
      <c r="JC240" s="5"/>
      <c r="JD240" s="5"/>
    </row>
    <row r="241" spans="1:264">
      <c r="A241" s="10">
        <v>51501</v>
      </c>
      <c r="B241" s="2" t="s">
        <v>29</v>
      </c>
      <c r="C241" s="3" t="s">
        <v>263</v>
      </c>
      <c r="D241" s="3">
        <v>46754</v>
      </c>
      <c r="E241" s="3">
        <v>5442305</v>
      </c>
      <c r="F241" s="4">
        <f t="shared" si="0"/>
        <v>116.40298156307482</v>
      </c>
      <c r="G241" s="5"/>
      <c r="H241" s="5"/>
      <c r="I241" s="18"/>
      <c r="J241" s="19"/>
      <c r="K241" s="19"/>
      <c r="L241" s="20"/>
      <c r="M241" s="9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  <c r="IZ241" s="5"/>
      <c r="JA241" s="5"/>
      <c r="JB241" s="5"/>
      <c r="JC241" s="5"/>
      <c r="JD241" s="5"/>
    </row>
    <row r="242" spans="1:264">
      <c r="A242" s="10">
        <v>51601</v>
      </c>
      <c r="B242" s="2" t="s">
        <v>29</v>
      </c>
      <c r="C242" s="3" t="s">
        <v>264</v>
      </c>
      <c r="D242" s="3">
        <v>1868</v>
      </c>
      <c r="E242" s="3">
        <v>3262712</v>
      </c>
      <c r="F242" s="4">
        <f t="shared" si="0"/>
        <v>1746.6338329764453</v>
      </c>
      <c r="G242" s="5"/>
      <c r="H242" s="5"/>
      <c r="I242" s="18"/>
      <c r="J242" s="19"/>
      <c r="K242" s="19"/>
      <c r="L242" s="20"/>
      <c r="M242" s="9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  <c r="IZ242" s="5"/>
      <c r="JA242" s="5"/>
      <c r="JB242" s="5"/>
      <c r="JC242" s="5"/>
      <c r="JD242" s="5"/>
    </row>
    <row r="243" spans="1:264">
      <c r="A243" s="10">
        <v>60101</v>
      </c>
      <c r="B243" s="2" t="s">
        <v>34</v>
      </c>
      <c r="C243" s="3" t="s">
        <v>34</v>
      </c>
      <c r="D243" s="3">
        <v>219281</v>
      </c>
      <c r="E243" s="3">
        <v>158982253</v>
      </c>
      <c r="F243" s="4">
        <f t="shared" si="0"/>
        <v>725.01608894523463</v>
      </c>
      <c r="G243" s="5"/>
      <c r="H243" s="5"/>
      <c r="I243" s="18"/>
      <c r="J243" s="19"/>
      <c r="K243" s="19"/>
      <c r="L243" s="20"/>
      <c r="M243" s="9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  <c r="IZ243" s="5"/>
      <c r="JA243" s="5"/>
      <c r="JB243" s="5"/>
      <c r="JC243" s="5"/>
      <c r="JD243" s="5"/>
    </row>
    <row r="244" spans="1:264">
      <c r="A244" s="10">
        <v>60201</v>
      </c>
      <c r="B244" s="2" t="s">
        <v>34</v>
      </c>
      <c r="C244" s="3" t="s">
        <v>265</v>
      </c>
      <c r="D244" s="3">
        <v>18321</v>
      </c>
      <c r="E244" s="3">
        <v>22224230</v>
      </c>
      <c r="F244" s="4">
        <f t="shared" si="0"/>
        <v>1213.046776922657</v>
      </c>
      <c r="G244" s="5"/>
      <c r="H244" s="5"/>
      <c r="I244" s="18"/>
      <c r="J244" s="19"/>
      <c r="K244" s="19"/>
      <c r="L244" s="20"/>
      <c r="M244" s="9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  <c r="IZ244" s="5"/>
      <c r="JA244" s="5"/>
      <c r="JB244" s="5"/>
      <c r="JC244" s="5"/>
      <c r="JD244" s="5"/>
    </row>
    <row r="245" spans="1:264">
      <c r="A245" s="10">
        <v>60202</v>
      </c>
      <c r="B245" s="2" t="s">
        <v>34</v>
      </c>
      <c r="C245" s="3" t="s">
        <v>266</v>
      </c>
      <c r="D245" s="3">
        <v>35532</v>
      </c>
      <c r="E245" s="3">
        <v>24635207</v>
      </c>
      <c r="F245" s="4">
        <f t="shared" si="0"/>
        <v>693.3245243723967</v>
      </c>
      <c r="G245" s="5"/>
      <c r="H245" s="5"/>
      <c r="I245" s="18"/>
      <c r="J245" s="19"/>
      <c r="K245" s="19"/>
      <c r="L245" s="20"/>
      <c r="M245" s="9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  <c r="IZ245" s="5"/>
      <c r="JA245" s="5"/>
      <c r="JB245" s="5"/>
      <c r="JC245" s="5"/>
      <c r="JD245" s="5"/>
    </row>
    <row r="246" spans="1:264">
      <c r="A246" s="10">
        <v>60301</v>
      </c>
      <c r="B246" s="2" t="s">
        <v>34</v>
      </c>
      <c r="C246" s="3" t="s">
        <v>267</v>
      </c>
      <c r="D246" s="3">
        <v>94490</v>
      </c>
      <c r="E246" s="3">
        <v>77334670</v>
      </c>
      <c r="F246" s="4">
        <f t="shared" si="0"/>
        <v>818.44290401100648</v>
      </c>
      <c r="G246" s="5"/>
      <c r="H246" s="5"/>
      <c r="I246" s="18"/>
      <c r="J246" s="19"/>
      <c r="K246" s="19"/>
      <c r="L246" s="20"/>
      <c r="M246" s="9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  <c r="IZ246" s="5"/>
      <c r="JA246" s="5"/>
      <c r="JB246" s="5"/>
      <c r="JC246" s="5"/>
      <c r="JD246" s="5"/>
    </row>
    <row r="247" spans="1:264">
      <c r="A247" s="10">
        <v>60302</v>
      </c>
      <c r="B247" s="2" t="s">
        <v>34</v>
      </c>
      <c r="C247" s="3" t="s">
        <v>268</v>
      </c>
      <c r="D247" s="3">
        <v>15446</v>
      </c>
      <c r="E247" s="3">
        <v>44796721</v>
      </c>
      <c r="F247" s="4">
        <f t="shared" si="0"/>
        <v>2900.2150071215847</v>
      </c>
      <c r="G247" s="5"/>
      <c r="H247" s="5"/>
      <c r="I247" s="18"/>
      <c r="J247" s="19"/>
      <c r="K247" s="19"/>
      <c r="L247" s="20"/>
      <c r="M247" s="9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  <c r="IZ247" s="5"/>
      <c r="JA247" s="5"/>
      <c r="JB247" s="5"/>
      <c r="JC247" s="5"/>
      <c r="JD247" s="5"/>
    </row>
    <row r="248" spans="1:264">
      <c r="A248" s="10">
        <v>60303</v>
      </c>
      <c r="B248" s="2" t="s">
        <v>34</v>
      </c>
      <c r="C248" s="3" t="s">
        <v>269</v>
      </c>
      <c r="D248" s="3">
        <v>42452</v>
      </c>
      <c r="E248" s="3">
        <v>43376560</v>
      </c>
      <c r="F248" s="4">
        <f t="shared" si="0"/>
        <v>1021.7789503439178</v>
      </c>
      <c r="G248" s="5"/>
      <c r="H248" s="5"/>
      <c r="I248" s="18"/>
      <c r="J248" s="19"/>
      <c r="K248" s="19"/>
      <c r="L248" s="20"/>
      <c r="M248" s="9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  <c r="IZ248" s="5"/>
      <c r="JA248" s="5"/>
      <c r="JB248" s="5"/>
      <c r="JC248" s="5"/>
      <c r="JD248" s="5"/>
    </row>
    <row r="249" spans="1:264">
      <c r="A249" s="10"/>
      <c r="B249" s="2" t="s">
        <v>18</v>
      </c>
      <c r="C249" s="3" t="s">
        <v>270</v>
      </c>
      <c r="D249" s="3">
        <f t="shared" ref="D249:E249" si="4">SUM(D246:D248)</f>
        <v>152388</v>
      </c>
      <c r="E249" s="3">
        <f t="shared" si="4"/>
        <v>165507951</v>
      </c>
      <c r="F249" s="4">
        <f t="shared" si="0"/>
        <v>1086.0956965115363</v>
      </c>
      <c r="G249" s="5"/>
      <c r="H249" s="5"/>
      <c r="I249" s="18"/>
      <c r="J249" s="19"/>
      <c r="K249" s="19"/>
      <c r="L249" s="20"/>
      <c r="M249" s="9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  <c r="IZ249" s="5"/>
      <c r="JA249" s="5"/>
      <c r="JB249" s="5"/>
      <c r="JC249" s="5"/>
      <c r="JD249" s="5"/>
    </row>
    <row r="250" spans="1:264">
      <c r="A250" s="10">
        <v>60401</v>
      </c>
      <c r="B250" s="2" t="s">
        <v>34</v>
      </c>
      <c r="C250" s="3" t="s">
        <v>271</v>
      </c>
      <c r="D250" s="3">
        <v>15257</v>
      </c>
      <c r="E250" s="3">
        <v>16088502</v>
      </c>
      <c r="F250" s="4">
        <f t="shared" si="0"/>
        <v>1054.4997050534182</v>
      </c>
      <c r="G250" s="5"/>
      <c r="H250" s="5"/>
      <c r="I250" s="18"/>
      <c r="J250" s="19"/>
      <c r="K250" s="19"/>
      <c r="L250" s="20"/>
      <c r="M250" s="9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  <c r="IZ250" s="5"/>
      <c r="JA250" s="5"/>
      <c r="JB250" s="5"/>
      <c r="JC250" s="5"/>
      <c r="JD250" s="5"/>
    </row>
    <row r="251" spans="1:264">
      <c r="A251" s="10">
        <v>60402</v>
      </c>
      <c r="B251" s="2" t="s">
        <v>34</v>
      </c>
      <c r="C251" s="3" t="s">
        <v>272</v>
      </c>
      <c r="D251" s="3">
        <v>5183</v>
      </c>
      <c r="E251" s="3">
        <v>11813801</v>
      </c>
      <c r="F251" s="4">
        <f t="shared" si="0"/>
        <v>2279.3364846613931</v>
      </c>
      <c r="G251" s="5"/>
      <c r="H251" s="5"/>
      <c r="I251" s="18"/>
      <c r="J251" s="19"/>
      <c r="K251" s="19"/>
      <c r="L251" s="20"/>
      <c r="M251" s="9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  <c r="IZ251" s="5"/>
      <c r="JA251" s="5"/>
      <c r="JB251" s="5"/>
      <c r="JC251" s="5"/>
      <c r="JD251" s="5"/>
    </row>
    <row r="252" spans="1:264">
      <c r="A252" s="10">
        <v>60501</v>
      </c>
      <c r="B252" s="2" t="s">
        <v>34</v>
      </c>
      <c r="C252" s="3" t="s">
        <v>273</v>
      </c>
      <c r="D252" s="3">
        <v>26564</v>
      </c>
      <c r="E252" s="16">
        <v>32129349</v>
      </c>
      <c r="F252" s="4">
        <f t="shared" si="0"/>
        <v>1209.5071901822014</v>
      </c>
      <c r="G252" s="5"/>
      <c r="H252" s="5"/>
      <c r="I252" s="18"/>
      <c r="J252" s="19"/>
      <c r="K252" s="19"/>
      <c r="L252" s="20"/>
      <c r="M252" s="9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  <c r="IZ252" s="5"/>
      <c r="JA252" s="5"/>
      <c r="JB252" s="5"/>
      <c r="JC252" s="5"/>
      <c r="JD252" s="5"/>
    </row>
    <row r="253" spans="1:264">
      <c r="A253" s="10">
        <v>60502</v>
      </c>
      <c r="B253" s="2" t="s">
        <v>34</v>
      </c>
      <c r="C253" s="3" t="s">
        <v>274</v>
      </c>
      <c r="D253" s="3">
        <v>10591</v>
      </c>
      <c r="E253" s="3">
        <v>14079572</v>
      </c>
      <c r="F253" s="4">
        <f t="shared" si="0"/>
        <v>1329.3902369936739</v>
      </c>
      <c r="G253" s="5"/>
      <c r="H253" s="5"/>
      <c r="I253" s="18"/>
      <c r="J253" s="19"/>
      <c r="K253" s="19"/>
      <c r="L253" s="20"/>
      <c r="M253" s="9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  <c r="IZ253" s="5"/>
      <c r="JA253" s="5"/>
      <c r="JB253" s="5"/>
      <c r="JC253" s="5"/>
      <c r="JD253" s="5"/>
    </row>
    <row r="254" spans="1:264">
      <c r="A254" s="10">
        <v>60601</v>
      </c>
      <c r="B254" s="2" t="s">
        <v>34</v>
      </c>
      <c r="C254" s="3" t="s">
        <v>177</v>
      </c>
      <c r="D254" s="3">
        <v>21521</v>
      </c>
      <c r="E254" s="3">
        <v>20143674</v>
      </c>
      <c r="F254" s="4">
        <f t="shared" si="0"/>
        <v>936.00083639236095</v>
      </c>
      <c r="G254" s="5"/>
      <c r="H254" s="5"/>
      <c r="I254" s="18"/>
      <c r="J254" s="19"/>
      <c r="K254" s="19"/>
      <c r="L254" s="20"/>
      <c r="M254" s="9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  <c r="IZ254" s="5"/>
      <c r="JA254" s="5"/>
      <c r="JB254" s="5"/>
      <c r="JC254" s="5"/>
      <c r="JD254" s="5"/>
    </row>
    <row r="255" spans="1:264">
      <c r="A255" s="10">
        <v>70101</v>
      </c>
      <c r="B255" s="2" t="s">
        <v>31</v>
      </c>
      <c r="C255" s="3" t="s">
        <v>275</v>
      </c>
      <c r="D255" s="3">
        <v>1513824</v>
      </c>
      <c r="E255" s="3">
        <v>866035110</v>
      </c>
      <c r="F255" s="4">
        <f t="shared" si="0"/>
        <v>572.08441007673287</v>
      </c>
      <c r="G255" s="5"/>
      <c r="H255" s="5"/>
      <c r="I255" s="18"/>
      <c r="J255" s="19"/>
      <c r="K255" s="19"/>
      <c r="L255" s="20"/>
      <c r="M255" s="9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  <c r="IZ255" s="5"/>
      <c r="JA255" s="5"/>
      <c r="JB255" s="5"/>
      <c r="JC255" s="5"/>
      <c r="JD255" s="5"/>
    </row>
    <row r="256" spans="1:264">
      <c r="A256" s="10">
        <v>70102</v>
      </c>
      <c r="B256" s="2" t="s">
        <v>31</v>
      </c>
      <c r="C256" s="3" t="s">
        <v>276</v>
      </c>
      <c r="D256" s="3">
        <v>76871</v>
      </c>
      <c r="E256" s="3">
        <v>30852203</v>
      </c>
      <c r="F256" s="4">
        <f t="shared" si="0"/>
        <v>401.350353189109</v>
      </c>
      <c r="G256" s="5"/>
      <c r="H256" s="5"/>
      <c r="I256" s="18"/>
      <c r="J256" s="19"/>
      <c r="K256" s="19"/>
      <c r="L256" s="20"/>
      <c r="M256" s="9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  <c r="IZ256" s="5"/>
      <c r="JA256" s="5"/>
      <c r="JB256" s="5"/>
      <c r="JC256" s="5"/>
      <c r="JD256" s="5"/>
    </row>
    <row r="257" spans="1:264">
      <c r="A257" s="10">
        <v>70103</v>
      </c>
      <c r="B257" s="2" t="s">
        <v>31</v>
      </c>
      <c r="C257" s="3" t="s">
        <v>277</v>
      </c>
      <c r="D257" s="3">
        <v>18571</v>
      </c>
      <c r="E257" s="3">
        <v>8775257</v>
      </c>
      <c r="F257" s="4">
        <f t="shared" ref="F257:F345" si="5">E257/D257</f>
        <v>472.52474287868182</v>
      </c>
      <c r="G257" s="5"/>
      <c r="H257" s="5"/>
      <c r="I257" s="18"/>
      <c r="J257" s="19"/>
      <c r="K257" s="19"/>
      <c r="L257" s="20"/>
      <c r="M257" s="9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  <c r="IZ257" s="5"/>
      <c r="JA257" s="5"/>
      <c r="JB257" s="5"/>
      <c r="JC257" s="5"/>
      <c r="JD257" s="5"/>
    </row>
    <row r="258" spans="1:264">
      <c r="A258" s="10">
        <v>70104</v>
      </c>
      <c r="B258" s="2" t="s">
        <v>31</v>
      </c>
      <c r="C258" s="3" t="s">
        <v>278</v>
      </c>
      <c r="D258" s="3">
        <v>113635</v>
      </c>
      <c r="E258" s="3">
        <v>36417913</v>
      </c>
      <c r="F258" s="4">
        <f t="shared" si="5"/>
        <v>320.48148017776214</v>
      </c>
      <c r="G258" s="5"/>
      <c r="H258" s="5"/>
      <c r="I258" s="18"/>
      <c r="J258" s="19"/>
      <c r="K258" s="19"/>
      <c r="L258" s="20"/>
      <c r="M258" s="9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  <c r="IW258" s="5"/>
      <c r="IX258" s="5"/>
      <c r="IY258" s="5"/>
      <c r="IZ258" s="5"/>
      <c r="JA258" s="5"/>
      <c r="JB258" s="5"/>
      <c r="JC258" s="5"/>
      <c r="JD258" s="5"/>
    </row>
    <row r="259" spans="1:264">
      <c r="A259" s="10">
        <v>70105</v>
      </c>
      <c r="B259" s="2" t="s">
        <v>31</v>
      </c>
      <c r="C259" s="3" t="s">
        <v>279</v>
      </c>
      <c r="D259" s="3">
        <v>52171</v>
      </c>
      <c r="E259" s="3">
        <v>5825133</v>
      </c>
      <c r="F259" s="4">
        <f t="shared" si="5"/>
        <v>111.65461654942401</v>
      </c>
      <c r="G259" s="5"/>
      <c r="H259" s="5"/>
      <c r="I259" s="18"/>
      <c r="J259" s="19"/>
      <c r="K259" s="19"/>
      <c r="L259" s="20"/>
      <c r="M259" s="9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  <c r="IU259" s="5"/>
      <c r="IV259" s="5"/>
      <c r="IW259" s="5"/>
      <c r="IX259" s="5"/>
      <c r="IY259" s="5"/>
      <c r="IZ259" s="5"/>
      <c r="JA259" s="5"/>
      <c r="JB259" s="5"/>
      <c r="JC259" s="5"/>
      <c r="JD259" s="5"/>
    </row>
    <row r="260" spans="1:264">
      <c r="A260" s="10">
        <v>70201</v>
      </c>
      <c r="B260" s="2" t="s">
        <v>31</v>
      </c>
      <c r="C260" s="3" t="s">
        <v>280</v>
      </c>
      <c r="D260" s="3">
        <v>119257</v>
      </c>
      <c r="E260" s="3">
        <v>85306888</v>
      </c>
      <c r="F260" s="4">
        <f t="shared" si="5"/>
        <v>715.31975481523102</v>
      </c>
      <c r="G260" s="5"/>
      <c r="H260" s="5"/>
      <c r="I260" s="18"/>
      <c r="J260" s="19"/>
      <c r="K260" s="19"/>
      <c r="L260" s="20"/>
      <c r="M260" s="9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  <c r="IE260" s="5"/>
      <c r="IF260" s="5"/>
      <c r="IG260" s="5"/>
      <c r="IH260" s="5"/>
      <c r="II260" s="5"/>
      <c r="IJ260" s="5"/>
      <c r="IK260" s="5"/>
      <c r="IL260" s="5"/>
      <c r="IM260" s="5"/>
      <c r="IN260" s="5"/>
      <c r="IO260" s="5"/>
      <c r="IP260" s="5"/>
      <c r="IQ260" s="5"/>
      <c r="IR260" s="5"/>
      <c r="IS260" s="5"/>
      <c r="IT260" s="5"/>
      <c r="IU260" s="5"/>
      <c r="IV260" s="5"/>
      <c r="IW260" s="5"/>
      <c r="IX260" s="5"/>
      <c r="IY260" s="5"/>
      <c r="IZ260" s="5"/>
      <c r="JA260" s="5"/>
      <c r="JB260" s="5"/>
      <c r="JC260" s="5"/>
      <c r="JD260" s="5"/>
    </row>
    <row r="261" spans="1:264">
      <c r="A261" s="10">
        <v>70202</v>
      </c>
      <c r="B261" s="2" t="s">
        <v>31</v>
      </c>
      <c r="C261" s="3" t="s">
        <v>281</v>
      </c>
      <c r="D261" s="3">
        <v>11725</v>
      </c>
      <c r="E261" s="3">
        <v>0</v>
      </c>
      <c r="F261" s="4">
        <f t="shared" si="5"/>
        <v>0</v>
      </c>
      <c r="G261" s="5"/>
      <c r="H261" s="5"/>
      <c r="I261" s="18"/>
      <c r="J261" s="19"/>
      <c r="K261" s="19"/>
      <c r="L261" s="20"/>
      <c r="M261" s="9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  <c r="IE261" s="5"/>
      <c r="IF261" s="5"/>
      <c r="IG261" s="5"/>
      <c r="IH261" s="5"/>
      <c r="II261" s="5"/>
      <c r="IJ261" s="5"/>
      <c r="IK261" s="5"/>
      <c r="IL261" s="5"/>
      <c r="IM261" s="5"/>
      <c r="IN261" s="5"/>
      <c r="IO261" s="5"/>
      <c r="IP261" s="5"/>
      <c r="IQ261" s="5"/>
      <c r="IR261" s="5"/>
      <c r="IS261" s="5"/>
      <c r="IT261" s="5"/>
      <c r="IU261" s="5"/>
      <c r="IV261" s="5"/>
      <c r="IW261" s="5"/>
      <c r="IX261" s="5"/>
      <c r="IY261" s="5"/>
      <c r="IZ261" s="5"/>
      <c r="JA261" s="5"/>
      <c r="JB261" s="5"/>
      <c r="JC261" s="5"/>
      <c r="JD261" s="5"/>
    </row>
    <row r="262" spans="1:264">
      <c r="A262" s="10">
        <v>70301</v>
      </c>
      <c r="B262" s="2" t="s">
        <v>31</v>
      </c>
      <c r="C262" s="3" t="s">
        <v>282</v>
      </c>
      <c r="D262" s="3">
        <v>58504</v>
      </c>
      <c r="E262" s="16">
        <v>1631310</v>
      </c>
      <c r="F262" s="4">
        <f t="shared" si="5"/>
        <v>27.883734445508001</v>
      </c>
      <c r="G262" s="5"/>
      <c r="H262" s="5"/>
      <c r="I262" s="18"/>
      <c r="J262" s="19"/>
      <c r="K262" s="19"/>
      <c r="L262" s="20"/>
      <c r="M262" s="9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5"/>
      <c r="IX262" s="5"/>
      <c r="IY262" s="5"/>
      <c r="IZ262" s="5"/>
      <c r="JA262" s="5"/>
      <c r="JB262" s="5"/>
      <c r="JC262" s="5"/>
      <c r="JD262" s="5"/>
    </row>
    <row r="263" spans="1:264">
      <c r="A263" s="10">
        <v>70302</v>
      </c>
      <c r="B263" s="2" t="s">
        <v>31</v>
      </c>
      <c r="C263" s="3" t="s">
        <v>283</v>
      </c>
      <c r="D263" s="3">
        <v>12957</v>
      </c>
      <c r="E263" s="3">
        <v>0</v>
      </c>
      <c r="F263" s="4">
        <f t="shared" si="5"/>
        <v>0</v>
      </c>
      <c r="G263" s="5"/>
      <c r="H263" s="5"/>
      <c r="I263" s="18"/>
      <c r="J263" s="19"/>
      <c r="K263" s="19"/>
      <c r="L263" s="20"/>
      <c r="M263" s="9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  <c r="IW263" s="5"/>
      <c r="IX263" s="5"/>
      <c r="IY263" s="5"/>
      <c r="IZ263" s="5"/>
      <c r="JA263" s="5"/>
      <c r="JB263" s="5"/>
      <c r="JC263" s="5"/>
      <c r="JD263" s="5"/>
    </row>
    <row r="264" spans="1:264">
      <c r="A264" s="10">
        <v>70303</v>
      </c>
      <c r="B264" s="2" t="s">
        <v>31</v>
      </c>
      <c r="C264" s="3" t="s">
        <v>284</v>
      </c>
      <c r="D264" s="3">
        <v>7265</v>
      </c>
      <c r="E264" s="3">
        <v>0</v>
      </c>
      <c r="F264" s="4">
        <f t="shared" si="5"/>
        <v>0</v>
      </c>
      <c r="G264" s="5"/>
      <c r="H264" s="5"/>
      <c r="I264" s="18"/>
      <c r="J264" s="19"/>
      <c r="K264" s="19"/>
      <c r="L264" s="20"/>
      <c r="M264" s="9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/>
      <c r="IF264" s="5"/>
      <c r="IG264" s="5"/>
      <c r="IH264" s="5"/>
      <c r="II264" s="5"/>
      <c r="IJ264" s="5"/>
      <c r="IK264" s="5"/>
      <c r="IL264" s="5"/>
      <c r="IM264" s="5"/>
      <c r="IN264" s="5"/>
      <c r="IO264" s="5"/>
      <c r="IP264" s="5"/>
      <c r="IQ264" s="5"/>
      <c r="IR264" s="5"/>
      <c r="IS264" s="5"/>
      <c r="IT264" s="5"/>
      <c r="IU264" s="5"/>
      <c r="IV264" s="5"/>
      <c r="IW264" s="5"/>
      <c r="IX264" s="5"/>
      <c r="IY264" s="5"/>
      <c r="IZ264" s="5"/>
      <c r="JA264" s="5"/>
      <c r="JB264" s="5"/>
      <c r="JC264" s="5"/>
      <c r="JD264" s="5"/>
    </row>
    <row r="265" spans="1:264">
      <c r="A265" s="10">
        <v>70401</v>
      </c>
      <c r="B265" s="2" t="s">
        <v>31</v>
      </c>
      <c r="C265" s="3" t="s">
        <v>285</v>
      </c>
      <c r="D265" s="3">
        <v>13201</v>
      </c>
      <c r="E265" s="3">
        <v>0</v>
      </c>
      <c r="F265" s="4">
        <f t="shared" si="5"/>
        <v>0</v>
      </c>
      <c r="G265" s="5"/>
      <c r="H265" s="5"/>
      <c r="I265" s="18"/>
      <c r="J265" s="19"/>
      <c r="K265" s="19"/>
      <c r="L265" s="20"/>
      <c r="M265" s="9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  <c r="IU265" s="5"/>
      <c r="IV265" s="5"/>
      <c r="IW265" s="5"/>
      <c r="IX265" s="5"/>
      <c r="IY265" s="5"/>
      <c r="IZ265" s="5"/>
      <c r="JA265" s="5"/>
      <c r="JB265" s="5"/>
      <c r="JC265" s="5"/>
      <c r="JD265" s="5"/>
    </row>
    <row r="266" spans="1:264">
      <c r="A266" s="10">
        <v>70402</v>
      </c>
      <c r="B266" s="2" t="s">
        <v>31</v>
      </c>
      <c r="C266" s="3" t="s">
        <v>286</v>
      </c>
      <c r="D266" s="3">
        <v>19613</v>
      </c>
      <c r="E266" s="3">
        <v>511156</v>
      </c>
      <c r="F266" s="4">
        <f t="shared" si="5"/>
        <v>26.062101667261508</v>
      </c>
      <c r="G266" s="5"/>
      <c r="H266" s="5"/>
      <c r="I266" s="18"/>
      <c r="J266" s="19"/>
      <c r="K266" s="19"/>
      <c r="L266" s="20"/>
      <c r="M266" s="9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  <c r="IW266" s="5"/>
      <c r="IX266" s="5"/>
      <c r="IY266" s="5"/>
      <c r="IZ266" s="5"/>
      <c r="JA266" s="5"/>
      <c r="JB266" s="5"/>
      <c r="JC266" s="5"/>
      <c r="JD266" s="5"/>
    </row>
    <row r="267" spans="1:264">
      <c r="A267" s="10">
        <v>70403</v>
      </c>
      <c r="B267" s="2" t="s">
        <v>31</v>
      </c>
      <c r="C267" s="3" t="s">
        <v>287</v>
      </c>
      <c r="D267" s="3">
        <v>53573</v>
      </c>
      <c r="E267" s="3">
        <v>9524124</v>
      </c>
      <c r="F267" s="4">
        <f t="shared" si="5"/>
        <v>177.77843316596048</v>
      </c>
      <c r="G267" s="5"/>
      <c r="H267" s="5"/>
      <c r="I267" s="18"/>
      <c r="J267" s="19"/>
      <c r="K267" s="19"/>
      <c r="L267" s="20"/>
      <c r="M267" s="9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  <c r="IW267" s="5"/>
      <c r="IX267" s="5"/>
      <c r="IY267" s="5"/>
      <c r="IZ267" s="5"/>
      <c r="JA267" s="5"/>
      <c r="JB267" s="5"/>
      <c r="JC267" s="5"/>
      <c r="JD267" s="5"/>
    </row>
    <row r="268" spans="1:264">
      <c r="A268" s="10">
        <v>70404</v>
      </c>
      <c r="B268" s="2" t="s">
        <v>31</v>
      </c>
      <c r="C268" s="3" t="s">
        <v>288</v>
      </c>
      <c r="D268" s="3">
        <v>9611</v>
      </c>
      <c r="E268" s="16">
        <v>9524124</v>
      </c>
      <c r="F268" s="4">
        <f t="shared" si="5"/>
        <v>990.96077411299552</v>
      </c>
      <c r="G268" s="5"/>
      <c r="H268" s="5"/>
      <c r="I268" s="18"/>
      <c r="J268" s="19"/>
      <c r="K268" s="19"/>
      <c r="L268" s="20"/>
      <c r="M268" s="9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  <c r="IU268" s="5"/>
      <c r="IV268" s="5"/>
      <c r="IW268" s="5"/>
      <c r="IX268" s="5"/>
      <c r="IY268" s="5"/>
      <c r="IZ268" s="5"/>
      <c r="JA268" s="5"/>
      <c r="JB268" s="5"/>
      <c r="JC268" s="5"/>
      <c r="JD268" s="5"/>
    </row>
    <row r="269" spans="1:264">
      <c r="A269" s="10">
        <v>70501</v>
      </c>
      <c r="B269" s="2" t="s">
        <v>31</v>
      </c>
      <c r="C269" s="3" t="s">
        <v>289</v>
      </c>
      <c r="D269" s="3">
        <v>33944</v>
      </c>
      <c r="E269" s="16">
        <v>3500245</v>
      </c>
      <c r="F269" s="4">
        <f t="shared" si="5"/>
        <v>103.11822413386754</v>
      </c>
      <c r="G269" s="5"/>
      <c r="H269" s="5"/>
      <c r="I269" s="18"/>
      <c r="J269" s="19"/>
      <c r="K269" s="19"/>
      <c r="L269" s="20"/>
      <c r="M269" s="9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/>
      <c r="IH269" s="5"/>
      <c r="II269" s="5"/>
      <c r="IJ269" s="5"/>
      <c r="IK269" s="5"/>
      <c r="IL269" s="5"/>
      <c r="IM269" s="5"/>
      <c r="IN269" s="5"/>
      <c r="IO269" s="5"/>
      <c r="IP269" s="5"/>
      <c r="IQ269" s="5"/>
      <c r="IR269" s="5"/>
      <c r="IS269" s="5"/>
      <c r="IT269" s="5"/>
      <c r="IU269" s="5"/>
      <c r="IV269" s="5"/>
      <c r="IW269" s="5"/>
      <c r="IX269" s="5"/>
      <c r="IY269" s="5"/>
      <c r="IZ269" s="5"/>
      <c r="JA269" s="5"/>
      <c r="JB269" s="5"/>
      <c r="JC269" s="5"/>
      <c r="JD269" s="5"/>
    </row>
    <row r="270" spans="1:264">
      <c r="A270" s="10">
        <v>70502</v>
      </c>
      <c r="B270" s="2" t="s">
        <v>31</v>
      </c>
      <c r="C270" s="3" t="s">
        <v>290</v>
      </c>
      <c r="D270" s="3">
        <v>44795</v>
      </c>
      <c r="E270" s="3">
        <v>15406512</v>
      </c>
      <c r="F270" s="4">
        <f t="shared" si="5"/>
        <v>343.93374260520147</v>
      </c>
      <c r="G270" s="5"/>
      <c r="H270" s="5"/>
      <c r="I270" s="18"/>
      <c r="J270" s="19"/>
      <c r="K270" s="19"/>
      <c r="L270" s="20"/>
      <c r="M270" s="9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  <c r="IW270" s="5"/>
      <c r="IX270" s="5"/>
      <c r="IY270" s="5"/>
      <c r="IZ270" s="5"/>
      <c r="JA270" s="5"/>
      <c r="JB270" s="5"/>
      <c r="JC270" s="5"/>
      <c r="JD270" s="5"/>
    </row>
    <row r="271" spans="1:264">
      <c r="A271" s="10">
        <v>70503</v>
      </c>
      <c r="B271" s="2" t="s">
        <v>31</v>
      </c>
      <c r="C271" s="3" t="s">
        <v>291</v>
      </c>
      <c r="D271" s="3">
        <v>16942</v>
      </c>
      <c r="E271" s="3">
        <v>0</v>
      </c>
      <c r="F271" s="4">
        <f t="shared" si="5"/>
        <v>0</v>
      </c>
      <c r="G271" s="5"/>
      <c r="H271" s="5"/>
      <c r="I271" s="18"/>
      <c r="J271" s="19"/>
      <c r="K271" s="19"/>
      <c r="L271" s="20"/>
      <c r="M271" s="9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  <c r="IW271" s="5"/>
      <c r="IX271" s="5"/>
      <c r="IY271" s="5"/>
      <c r="IZ271" s="5"/>
      <c r="JA271" s="5"/>
      <c r="JB271" s="5"/>
      <c r="JC271" s="5"/>
      <c r="JD271" s="5"/>
    </row>
    <row r="272" spans="1:264">
      <c r="A272" s="10">
        <v>70601</v>
      </c>
      <c r="B272" s="2" t="s">
        <v>31</v>
      </c>
      <c r="C272" s="3" t="s">
        <v>292</v>
      </c>
      <c r="D272" s="3">
        <v>19076</v>
      </c>
      <c r="E272" s="3">
        <v>5952601</v>
      </c>
      <c r="F272" s="4">
        <f t="shared" si="5"/>
        <v>312.04660306143847</v>
      </c>
      <c r="G272" s="5"/>
      <c r="H272" s="5"/>
      <c r="I272" s="18"/>
      <c r="J272" s="19"/>
      <c r="K272" s="19"/>
      <c r="L272" s="20"/>
      <c r="M272" s="9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  <c r="IE272" s="5"/>
      <c r="IF272" s="5"/>
      <c r="IG272" s="5"/>
      <c r="IH272" s="5"/>
      <c r="II272" s="5"/>
      <c r="IJ272" s="5"/>
      <c r="IK272" s="5"/>
      <c r="IL272" s="5"/>
      <c r="IM272" s="5"/>
      <c r="IN272" s="5"/>
      <c r="IO272" s="5"/>
      <c r="IP272" s="5"/>
      <c r="IQ272" s="5"/>
      <c r="IR272" s="5"/>
      <c r="IS272" s="5"/>
      <c r="IT272" s="5"/>
      <c r="IU272" s="5"/>
      <c r="IV272" s="5"/>
      <c r="IW272" s="5"/>
      <c r="IX272" s="5"/>
      <c r="IY272" s="5"/>
      <c r="IZ272" s="5"/>
      <c r="JA272" s="5"/>
      <c r="JB272" s="5"/>
      <c r="JC272" s="5"/>
      <c r="JD272" s="5"/>
    </row>
    <row r="273" spans="1:264">
      <c r="A273" s="10">
        <v>70602</v>
      </c>
      <c r="B273" s="2" t="s">
        <v>31</v>
      </c>
      <c r="C273" s="3" t="s">
        <v>293</v>
      </c>
      <c r="D273" s="3">
        <v>18710</v>
      </c>
      <c r="E273" s="3">
        <v>2702920</v>
      </c>
      <c r="F273" s="4">
        <f t="shared" si="5"/>
        <v>144.46392303580973</v>
      </c>
      <c r="G273" s="5"/>
      <c r="H273" s="5"/>
      <c r="I273" s="18"/>
      <c r="J273" s="19"/>
      <c r="K273" s="19"/>
      <c r="L273" s="20"/>
      <c r="M273" s="9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  <c r="HQ273" s="5"/>
      <c r="HR273" s="5"/>
      <c r="HS273" s="5"/>
      <c r="HT273" s="5"/>
      <c r="HU273" s="5"/>
      <c r="HV273" s="5"/>
      <c r="HW273" s="5"/>
      <c r="HX273" s="5"/>
      <c r="HY273" s="5"/>
      <c r="HZ273" s="5"/>
      <c r="IA273" s="5"/>
      <c r="IB273" s="5"/>
      <c r="IC273" s="5"/>
      <c r="ID273" s="5"/>
      <c r="IE273" s="5"/>
      <c r="IF273" s="5"/>
      <c r="IG273" s="5"/>
      <c r="IH273" s="5"/>
      <c r="II273" s="5"/>
      <c r="IJ273" s="5"/>
      <c r="IK273" s="5"/>
      <c r="IL273" s="5"/>
      <c r="IM273" s="5"/>
      <c r="IN273" s="5"/>
      <c r="IO273" s="5"/>
      <c r="IP273" s="5"/>
      <c r="IQ273" s="5"/>
      <c r="IR273" s="5"/>
      <c r="IS273" s="5"/>
      <c r="IT273" s="5"/>
      <c r="IU273" s="5"/>
      <c r="IV273" s="5"/>
      <c r="IW273" s="5"/>
      <c r="IX273" s="5"/>
      <c r="IY273" s="5"/>
      <c r="IZ273" s="5"/>
      <c r="JA273" s="5"/>
      <c r="JB273" s="5"/>
      <c r="JC273" s="5"/>
      <c r="JD273" s="5"/>
    </row>
    <row r="274" spans="1:264">
      <c r="A274" s="10">
        <v>70603</v>
      </c>
      <c r="B274" s="2" t="s">
        <v>31</v>
      </c>
      <c r="C274" s="3" t="s">
        <v>294</v>
      </c>
      <c r="D274" s="3">
        <v>6043</v>
      </c>
      <c r="E274" s="16">
        <v>346799</v>
      </c>
      <c r="F274" s="4">
        <f t="shared" si="5"/>
        <v>57.388548734072479</v>
      </c>
      <c r="G274" s="5"/>
      <c r="H274" s="5"/>
      <c r="I274" s="18"/>
      <c r="J274" s="19"/>
      <c r="K274" s="19"/>
      <c r="L274" s="20"/>
      <c r="M274" s="9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/>
      <c r="IW274" s="5"/>
      <c r="IX274" s="5"/>
      <c r="IY274" s="5"/>
      <c r="IZ274" s="5"/>
      <c r="JA274" s="5"/>
      <c r="JB274" s="5"/>
      <c r="JC274" s="5"/>
      <c r="JD274" s="5"/>
    </row>
    <row r="275" spans="1:264">
      <c r="A275" s="10">
        <v>70701</v>
      </c>
      <c r="B275" s="2" t="s">
        <v>31</v>
      </c>
      <c r="C275" s="3" t="s">
        <v>295</v>
      </c>
      <c r="D275" s="3">
        <v>5608</v>
      </c>
      <c r="E275" s="3">
        <v>0</v>
      </c>
      <c r="F275" s="4">
        <f t="shared" si="5"/>
        <v>0</v>
      </c>
      <c r="G275" s="5"/>
      <c r="H275" s="5"/>
      <c r="I275" s="18"/>
      <c r="J275" s="19"/>
      <c r="K275" s="19"/>
      <c r="L275" s="20"/>
      <c r="M275" s="9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  <c r="IW275" s="5"/>
      <c r="IX275" s="5"/>
      <c r="IY275" s="5"/>
      <c r="IZ275" s="5"/>
      <c r="JA275" s="5"/>
      <c r="JB275" s="5"/>
      <c r="JC275" s="5"/>
      <c r="JD275" s="5"/>
    </row>
    <row r="276" spans="1:264">
      <c r="A276" s="10">
        <v>70702</v>
      </c>
      <c r="B276" s="2" t="s">
        <v>31</v>
      </c>
      <c r="C276" s="3" t="s">
        <v>296</v>
      </c>
      <c r="D276" s="3">
        <v>34784</v>
      </c>
      <c r="E276" s="3">
        <v>0</v>
      </c>
      <c r="F276" s="4">
        <f t="shared" si="5"/>
        <v>0</v>
      </c>
      <c r="G276" s="5"/>
      <c r="H276" s="5"/>
      <c r="I276" s="18"/>
      <c r="J276" s="19"/>
      <c r="K276" s="19"/>
      <c r="L276" s="20"/>
      <c r="M276" s="9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  <c r="HQ276" s="5"/>
      <c r="HR276" s="5"/>
      <c r="HS276" s="5"/>
      <c r="HT276" s="5"/>
      <c r="HU276" s="5"/>
      <c r="HV276" s="5"/>
      <c r="HW276" s="5"/>
      <c r="HX276" s="5"/>
      <c r="HY276" s="5"/>
      <c r="HZ276" s="5"/>
      <c r="IA276" s="5"/>
      <c r="IB276" s="5"/>
      <c r="IC276" s="5"/>
      <c r="ID276" s="5"/>
      <c r="IE276" s="5"/>
      <c r="IF276" s="5"/>
      <c r="IG276" s="5"/>
      <c r="IH276" s="5"/>
      <c r="II276" s="5"/>
      <c r="IJ276" s="5"/>
      <c r="IK276" s="5"/>
      <c r="IL276" s="5"/>
      <c r="IM276" s="5"/>
      <c r="IN276" s="5"/>
      <c r="IO276" s="5"/>
      <c r="IP276" s="5"/>
      <c r="IQ276" s="5"/>
      <c r="IR276" s="5"/>
      <c r="IS276" s="5"/>
      <c r="IT276" s="5"/>
      <c r="IU276" s="5"/>
      <c r="IV276" s="5"/>
      <c r="IW276" s="5"/>
      <c r="IX276" s="5"/>
      <c r="IY276" s="5"/>
      <c r="IZ276" s="5"/>
      <c r="JA276" s="5"/>
      <c r="JB276" s="5"/>
      <c r="JC276" s="5"/>
      <c r="JD276" s="5"/>
    </row>
    <row r="277" spans="1:264">
      <c r="A277" s="10">
        <v>70703</v>
      </c>
      <c r="B277" s="2" t="s">
        <v>31</v>
      </c>
      <c r="C277" s="3" t="s">
        <v>297</v>
      </c>
      <c r="D277" s="3">
        <v>29154</v>
      </c>
      <c r="E277" s="3">
        <v>6408144</v>
      </c>
      <c r="F277" s="4">
        <f t="shared" si="5"/>
        <v>219.80325169788023</v>
      </c>
      <c r="G277" s="5"/>
      <c r="H277" s="5"/>
      <c r="I277" s="18"/>
      <c r="J277" s="19"/>
      <c r="K277" s="19"/>
      <c r="L277" s="20"/>
      <c r="M277" s="9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  <c r="HP277" s="5"/>
      <c r="HQ277" s="5"/>
      <c r="HR277" s="5"/>
      <c r="HS277" s="5"/>
      <c r="HT277" s="5"/>
      <c r="HU277" s="5"/>
      <c r="HV277" s="5"/>
      <c r="HW277" s="5"/>
      <c r="HX277" s="5"/>
      <c r="HY277" s="5"/>
      <c r="HZ277" s="5"/>
      <c r="IA277" s="5"/>
      <c r="IB277" s="5"/>
      <c r="IC277" s="5"/>
      <c r="ID277" s="5"/>
      <c r="IE277" s="5"/>
      <c r="IF277" s="5"/>
      <c r="IG277" s="5"/>
      <c r="IH277" s="5"/>
      <c r="II277" s="5"/>
      <c r="IJ277" s="5"/>
      <c r="IK277" s="5"/>
      <c r="IL277" s="5"/>
      <c r="IM277" s="5"/>
      <c r="IN277" s="5"/>
      <c r="IO277" s="5"/>
      <c r="IP277" s="5"/>
      <c r="IQ277" s="5"/>
      <c r="IR277" s="5"/>
      <c r="IS277" s="5"/>
      <c r="IT277" s="5"/>
      <c r="IU277" s="5"/>
      <c r="IV277" s="5"/>
      <c r="IW277" s="5"/>
      <c r="IX277" s="5"/>
      <c r="IY277" s="5"/>
      <c r="IZ277" s="5"/>
      <c r="JA277" s="5"/>
      <c r="JB277" s="5"/>
      <c r="JC277" s="5"/>
      <c r="JD277" s="5"/>
    </row>
    <row r="278" spans="1:264">
      <c r="A278" s="10">
        <v>70704</v>
      </c>
      <c r="B278" s="2" t="s">
        <v>31</v>
      </c>
      <c r="C278" s="3" t="s">
        <v>298</v>
      </c>
      <c r="D278" s="3">
        <v>5170</v>
      </c>
      <c r="E278" s="3">
        <v>0</v>
      </c>
      <c r="F278" s="4">
        <f t="shared" si="5"/>
        <v>0</v>
      </c>
      <c r="G278" s="5"/>
      <c r="H278" s="5"/>
      <c r="I278" s="18"/>
      <c r="J278" s="19"/>
      <c r="K278" s="19"/>
      <c r="L278" s="20"/>
      <c r="M278" s="9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/>
      <c r="IH278" s="5"/>
      <c r="II278" s="5"/>
      <c r="IJ278" s="5"/>
      <c r="IK278" s="5"/>
      <c r="IL278" s="5"/>
      <c r="IM278" s="5"/>
      <c r="IN278" s="5"/>
      <c r="IO278" s="5"/>
      <c r="IP278" s="5"/>
      <c r="IQ278" s="5"/>
      <c r="IR278" s="5"/>
      <c r="IS278" s="5"/>
      <c r="IT278" s="5"/>
      <c r="IU278" s="5"/>
      <c r="IV278" s="5"/>
      <c r="IW278" s="5"/>
      <c r="IX278" s="5"/>
      <c r="IY278" s="5"/>
      <c r="IZ278" s="5"/>
      <c r="JA278" s="5"/>
      <c r="JB278" s="5"/>
      <c r="JC278" s="5"/>
      <c r="JD278" s="5"/>
    </row>
    <row r="279" spans="1:264">
      <c r="A279" s="10">
        <v>70705</v>
      </c>
      <c r="B279" s="2" t="s">
        <v>31</v>
      </c>
      <c r="C279" s="3" t="s">
        <v>299</v>
      </c>
      <c r="D279" s="3">
        <v>13155</v>
      </c>
      <c r="E279" s="3">
        <v>490000</v>
      </c>
      <c r="F279" s="4">
        <f t="shared" si="5"/>
        <v>37.248194602812617</v>
      </c>
      <c r="G279" s="5"/>
      <c r="H279" s="5"/>
      <c r="I279" s="18"/>
      <c r="J279" s="19"/>
      <c r="K279" s="19"/>
      <c r="L279" s="20"/>
      <c r="M279" s="9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/>
      <c r="IG279" s="5"/>
      <c r="IH279" s="5"/>
      <c r="II279" s="5"/>
      <c r="IJ279" s="5"/>
      <c r="IK279" s="5"/>
      <c r="IL279" s="5"/>
      <c r="IM279" s="5"/>
      <c r="IN279" s="5"/>
      <c r="IO279" s="5"/>
      <c r="IP279" s="5"/>
      <c r="IQ279" s="5"/>
      <c r="IR279" s="5"/>
      <c r="IS279" s="5"/>
      <c r="IT279" s="5"/>
      <c r="IU279" s="5"/>
      <c r="IV279" s="5"/>
      <c r="IW279" s="5"/>
      <c r="IX279" s="5"/>
      <c r="IY279" s="5"/>
      <c r="IZ279" s="5"/>
      <c r="JA279" s="5"/>
      <c r="JB279" s="5"/>
      <c r="JC279" s="5"/>
      <c r="JD279" s="5"/>
    </row>
    <row r="280" spans="1:264">
      <c r="A280" s="10">
        <v>70706</v>
      </c>
      <c r="B280" s="2" t="s">
        <v>31</v>
      </c>
      <c r="C280" s="3" t="s">
        <v>300</v>
      </c>
      <c r="D280" s="3">
        <v>33191</v>
      </c>
      <c r="E280" s="3">
        <v>280000</v>
      </c>
      <c r="F280" s="4">
        <f t="shared" si="5"/>
        <v>8.4360218131421174</v>
      </c>
      <c r="G280" s="5"/>
      <c r="H280" s="5"/>
      <c r="I280" s="18"/>
      <c r="J280" s="19"/>
      <c r="K280" s="19"/>
      <c r="L280" s="20"/>
      <c r="M280" s="9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/>
      <c r="IG280" s="5"/>
      <c r="IH280" s="5"/>
      <c r="II280" s="5"/>
      <c r="IJ280" s="5"/>
      <c r="IK280" s="5"/>
      <c r="IL280" s="5"/>
      <c r="IM280" s="5"/>
      <c r="IN280" s="5"/>
      <c r="IO280" s="5"/>
      <c r="IP280" s="5"/>
      <c r="IQ280" s="5"/>
      <c r="IR280" s="5"/>
      <c r="IS280" s="5"/>
      <c r="IT280" s="5"/>
      <c r="IU280" s="5"/>
      <c r="IV280" s="5"/>
      <c r="IW280" s="5"/>
      <c r="IX280" s="5"/>
      <c r="IY280" s="5"/>
      <c r="IZ280" s="5"/>
      <c r="JA280" s="5"/>
      <c r="JB280" s="5"/>
      <c r="JC280" s="5"/>
      <c r="JD280" s="5"/>
    </row>
    <row r="281" spans="1:264">
      <c r="A281" s="10">
        <v>70707</v>
      </c>
      <c r="B281" s="2" t="s">
        <v>31</v>
      </c>
      <c r="C281" s="3" t="s">
        <v>301</v>
      </c>
      <c r="D281" s="3">
        <v>5306</v>
      </c>
      <c r="E281" s="3">
        <v>0</v>
      </c>
      <c r="F281" s="4">
        <f t="shared" si="5"/>
        <v>0</v>
      </c>
      <c r="G281" s="5"/>
      <c r="H281" s="5"/>
      <c r="I281" s="18"/>
      <c r="J281" s="19"/>
      <c r="K281" s="19"/>
      <c r="L281" s="20"/>
      <c r="M281" s="9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/>
      <c r="IG281" s="5"/>
      <c r="IH281" s="5"/>
      <c r="II281" s="5"/>
      <c r="IJ281" s="5"/>
      <c r="IK281" s="5"/>
      <c r="IL281" s="5"/>
      <c r="IM281" s="5"/>
      <c r="IN281" s="5"/>
      <c r="IO281" s="5"/>
      <c r="IP281" s="5"/>
      <c r="IQ281" s="5"/>
      <c r="IR281" s="5"/>
      <c r="IS281" s="5"/>
      <c r="IT281" s="5"/>
      <c r="IU281" s="5"/>
      <c r="IV281" s="5"/>
      <c r="IW281" s="5"/>
      <c r="IX281" s="5"/>
      <c r="IY281" s="5"/>
      <c r="IZ281" s="5"/>
      <c r="JA281" s="5"/>
      <c r="JB281" s="5"/>
      <c r="JC281" s="5"/>
      <c r="JD281" s="5"/>
    </row>
    <row r="282" spans="1:264">
      <c r="A282" s="10">
        <v>70801</v>
      </c>
      <c r="B282" s="2" t="s">
        <v>31</v>
      </c>
      <c r="C282" s="3" t="s">
        <v>302</v>
      </c>
      <c r="D282" s="3">
        <v>17225</v>
      </c>
      <c r="E282" s="3">
        <v>5884754</v>
      </c>
      <c r="F282" s="4">
        <f t="shared" si="5"/>
        <v>341.64029027576197</v>
      </c>
      <c r="G282" s="5"/>
      <c r="H282" s="5"/>
      <c r="I282" s="18"/>
      <c r="J282" s="19"/>
      <c r="K282" s="19"/>
      <c r="L282" s="20"/>
      <c r="M282" s="9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  <c r="IW282" s="5"/>
      <c r="IX282" s="5"/>
      <c r="IY282" s="5"/>
      <c r="IZ282" s="5"/>
      <c r="JA282" s="5"/>
      <c r="JB282" s="5"/>
      <c r="JC282" s="5"/>
      <c r="JD282" s="5"/>
    </row>
    <row r="283" spans="1:264">
      <c r="A283" s="10">
        <v>70802</v>
      </c>
      <c r="B283" s="2" t="s">
        <v>31</v>
      </c>
      <c r="C283" s="3" t="s">
        <v>303</v>
      </c>
      <c r="D283" s="3">
        <v>2228</v>
      </c>
      <c r="E283" s="16">
        <v>221000</v>
      </c>
      <c r="F283" s="4">
        <f t="shared" si="5"/>
        <v>99.192100538599647</v>
      </c>
      <c r="G283" s="5"/>
      <c r="H283" s="5"/>
      <c r="I283" s="18"/>
      <c r="J283" s="19"/>
      <c r="K283" s="19"/>
      <c r="L283" s="20"/>
      <c r="M283" s="9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/>
      <c r="IG283" s="5"/>
      <c r="IH283" s="5"/>
      <c r="II283" s="5"/>
      <c r="IJ283" s="5"/>
      <c r="IK283" s="5"/>
      <c r="IL283" s="5"/>
      <c r="IM283" s="5"/>
      <c r="IN283" s="5"/>
      <c r="IO283" s="5"/>
      <c r="IP283" s="5"/>
      <c r="IQ283" s="5"/>
      <c r="IR283" s="5"/>
      <c r="IS283" s="5"/>
      <c r="IT283" s="5"/>
      <c r="IU283" s="5"/>
      <c r="IV283" s="5"/>
      <c r="IW283" s="5"/>
      <c r="IX283" s="5"/>
      <c r="IY283" s="5"/>
      <c r="IZ283" s="5"/>
      <c r="JA283" s="5"/>
      <c r="JB283" s="5"/>
      <c r="JC283" s="5"/>
      <c r="JD283" s="5"/>
    </row>
    <row r="284" spans="1:264">
      <c r="A284" s="10">
        <v>70803</v>
      </c>
      <c r="B284" s="2" t="s">
        <v>31</v>
      </c>
      <c r="C284" s="3" t="s">
        <v>304</v>
      </c>
      <c r="D284" s="3">
        <v>2778</v>
      </c>
      <c r="E284" s="3">
        <v>0</v>
      </c>
      <c r="F284" s="4">
        <f t="shared" si="5"/>
        <v>0</v>
      </c>
      <c r="G284" s="5"/>
      <c r="H284" s="5"/>
      <c r="I284" s="18"/>
      <c r="J284" s="19"/>
      <c r="K284" s="19"/>
      <c r="L284" s="20"/>
      <c r="M284" s="9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/>
      <c r="IH284" s="5"/>
      <c r="II284" s="5"/>
      <c r="IJ284" s="5"/>
      <c r="IK284" s="5"/>
      <c r="IL284" s="5"/>
      <c r="IM284" s="5"/>
      <c r="IN284" s="5"/>
      <c r="IO284" s="5"/>
      <c r="IP284" s="5"/>
      <c r="IQ284" s="5"/>
      <c r="IR284" s="5"/>
      <c r="IS284" s="5"/>
      <c r="IT284" s="5"/>
      <c r="IU284" s="5"/>
      <c r="IV284" s="5"/>
      <c r="IW284" s="5"/>
      <c r="IX284" s="5"/>
      <c r="IY284" s="5"/>
      <c r="IZ284" s="5"/>
      <c r="JA284" s="5"/>
      <c r="JB284" s="5"/>
      <c r="JC284" s="5"/>
      <c r="JD284" s="5"/>
    </row>
    <row r="285" spans="1:264">
      <c r="A285" s="10">
        <v>70804</v>
      </c>
      <c r="B285" s="2" t="s">
        <v>31</v>
      </c>
      <c r="C285" s="3" t="s">
        <v>305</v>
      </c>
      <c r="D285" s="3">
        <v>2147</v>
      </c>
      <c r="E285" s="3">
        <v>0</v>
      </c>
      <c r="F285" s="4">
        <f t="shared" si="5"/>
        <v>0</v>
      </c>
      <c r="G285" s="5"/>
      <c r="H285" s="5"/>
      <c r="I285" s="18"/>
      <c r="J285" s="19"/>
      <c r="K285" s="19"/>
      <c r="L285" s="20"/>
      <c r="M285" s="9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/>
      <c r="HU285" s="5"/>
      <c r="HV285" s="5"/>
      <c r="HW285" s="5"/>
      <c r="HX285" s="5"/>
      <c r="HY285" s="5"/>
      <c r="HZ285" s="5"/>
      <c r="IA285" s="5"/>
      <c r="IB285" s="5"/>
      <c r="IC285" s="5"/>
      <c r="ID285" s="5"/>
      <c r="IE285" s="5"/>
      <c r="IF285" s="5"/>
      <c r="IG285" s="5"/>
      <c r="IH285" s="5"/>
      <c r="II285" s="5"/>
      <c r="IJ285" s="5"/>
      <c r="IK285" s="5"/>
      <c r="IL285" s="5"/>
      <c r="IM285" s="5"/>
      <c r="IN285" s="5"/>
      <c r="IO285" s="5"/>
      <c r="IP285" s="5"/>
      <c r="IQ285" s="5"/>
      <c r="IR285" s="5"/>
      <c r="IS285" s="5"/>
      <c r="IT285" s="5"/>
      <c r="IU285" s="5"/>
      <c r="IV285" s="5"/>
      <c r="IW285" s="5"/>
      <c r="IX285" s="5"/>
      <c r="IY285" s="5"/>
      <c r="IZ285" s="5"/>
      <c r="JA285" s="5"/>
      <c r="JB285" s="5"/>
      <c r="JC285" s="5"/>
      <c r="JD285" s="5"/>
    </row>
    <row r="286" spans="1:264">
      <c r="A286" s="10">
        <v>70805</v>
      </c>
      <c r="B286" s="2" t="s">
        <v>31</v>
      </c>
      <c r="C286" s="3" t="s">
        <v>306</v>
      </c>
      <c r="D286" s="3">
        <v>2051</v>
      </c>
      <c r="E286" s="3">
        <v>0</v>
      </c>
      <c r="F286" s="4">
        <f t="shared" si="5"/>
        <v>0</v>
      </c>
      <c r="G286" s="5"/>
      <c r="H286" s="5"/>
      <c r="I286" s="18"/>
      <c r="J286" s="19"/>
      <c r="K286" s="19"/>
      <c r="L286" s="20"/>
      <c r="M286" s="9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/>
      <c r="HK286" s="5"/>
      <c r="HL286" s="5"/>
      <c r="HM286" s="5"/>
      <c r="HN286" s="5"/>
      <c r="HO286" s="5"/>
      <c r="HP286" s="5"/>
      <c r="HQ286" s="5"/>
      <c r="HR286" s="5"/>
      <c r="HS286" s="5"/>
      <c r="HT286" s="5"/>
      <c r="HU286" s="5"/>
      <c r="HV286" s="5"/>
      <c r="HW286" s="5"/>
      <c r="HX286" s="5"/>
      <c r="HY286" s="5"/>
      <c r="HZ286" s="5"/>
      <c r="IA286" s="5"/>
      <c r="IB286" s="5"/>
      <c r="IC286" s="5"/>
      <c r="ID286" s="5"/>
      <c r="IE286" s="5"/>
      <c r="IF286" s="5"/>
      <c r="IG286" s="5"/>
      <c r="IH286" s="5"/>
      <c r="II286" s="5"/>
      <c r="IJ286" s="5"/>
      <c r="IK286" s="5"/>
      <c r="IL286" s="5"/>
      <c r="IM286" s="5"/>
      <c r="IN286" s="5"/>
      <c r="IO286" s="5"/>
      <c r="IP286" s="5"/>
      <c r="IQ286" s="5"/>
      <c r="IR286" s="5"/>
      <c r="IS286" s="5"/>
      <c r="IT286" s="5"/>
      <c r="IU286" s="5"/>
      <c r="IV286" s="5"/>
      <c r="IW286" s="5"/>
      <c r="IX286" s="5"/>
      <c r="IY286" s="5"/>
      <c r="IZ286" s="5"/>
      <c r="JA286" s="5"/>
      <c r="JB286" s="5"/>
      <c r="JC286" s="5"/>
      <c r="JD286" s="5"/>
    </row>
    <row r="287" spans="1:264">
      <c r="A287" s="10">
        <v>70901</v>
      </c>
      <c r="B287" s="2" t="s">
        <v>31</v>
      </c>
      <c r="C287" s="3" t="s">
        <v>307</v>
      </c>
      <c r="D287" s="3">
        <v>11043</v>
      </c>
      <c r="E287" s="3">
        <v>2807103</v>
      </c>
      <c r="F287" s="4">
        <f t="shared" si="5"/>
        <v>254.19750067916328</v>
      </c>
      <c r="G287" s="5"/>
      <c r="H287" s="5"/>
      <c r="I287" s="18"/>
      <c r="J287" s="19"/>
      <c r="K287" s="19"/>
      <c r="L287" s="20"/>
      <c r="M287" s="9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  <c r="IE287" s="5"/>
      <c r="IF287" s="5"/>
      <c r="IG287" s="5"/>
      <c r="IH287" s="5"/>
      <c r="II287" s="5"/>
      <c r="IJ287" s="5"/>
      <c r="IK287" s="5"/>
      <c r="IL287" s="5"/>
      <c r="IM287" s="5"/>
      <c r="IN287" s="5"/>
      <c r="IO287" s="5"/>
      <c r="IP287" s="5"/>
      <c r="IQ287" s="5"/>
      <c r="IR287" s="5"/>
      <c r="IS287" s="5"/>
      <c r="IT287" s="5"/>
      <c r="IU287" s="5"/>
      <c r="IV287" s="5"/>
      <c r="IW287" s="5"/>
      <c r="IX287" s="5"/>
      <c r="IY287" s="5"/>
      <c r="IZ287" s="5"/>
      <c r="JA287" s="5"/>
      <c r="JB287" s="5"/>
      <c r="JC287" s="5"/>
      <c r="JD287" s="5"/>
    </row>
    <row r="288" spans="1:264">
      <c r="A288" s="10">
        <v>70902</v>
      </c>
      <c r="B288" s="2" t="s">
        <v>31</v>
      </c>
      <c r="C288" s="3" t="s">
        <v>308</v>
      </c>
      <c r="D288" s="3">
        <v>9404</v>
      </c>
      <c r="E288" s="3">
        <v>68350</v>
      </c>
      <c r="F288" s="4">
        <f t="shared" si="5"/>
        <v>7.2681837515950658</v>
      </c>
      <c r="G288" s="5"/>
      <c r="H288" s="5"/>
      <c r="I288" s="18"/>
      <c r="J288" s="19"/>
      <c r="K288" s="19"/>
      <c r="L288" s="20"/>
      <c r="M288" s="9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  <c r="HP288" s="5"/>
      <c r="HQ288" s="5"/>
      <c r="HR288" s="5"/>
      <c r="HS288" s="5"/>
      <c r="HT288" s="5"/>
      <c r="HU288" s="5"/>
      <c r="HV288" s="5"/>
      <c r="HW288" s="5"/>
      <c r="HX288" s="5"/>
      <c r="HY288" s="5"/>
      <c r="HZ288" s="5"/>
      <c r="IA288" s="5"/>
      <c r="IB288" s="5"/>
      <c r="IC288" s="5"/>
      <c r="ID288" s="5"/>
      <c r="IE288" s="5"/>
      <c r="IF288" s="5"/>
      <c r="IG288" s="5"/>
      <c r="IH288" s="5"/>
      <c r="II288" s="5"/>
      <c r="IJ288" s="5"/>
      <c r="IK288" s="5"/>
      <c r="IL288" s="5"/>
      <c r="IM288" s="5"/>
      <c r="IN288" s="5"/>
      <c r="IO288" s="5"/>
      <c r="IP288" s="5"/>
      <c r="IQ288" s="5"/>
      <c r="IR288" s="5"/>
      <c r="IS288" s="5"/>
      <c r="IT288" s="5"/>
      <c r="IU288" s="5"/>
      <c r="IV288" s="5"/>
      <c r="IW288" s="5"/>
      <c r="IX288" s="5"/>
      <c r="IY288" s="5"/>
      <c r="IZ288" s="5"/>
      <c r="JA288" s="5"/>
      <c r="JB288" s="5"/>
      <c r="JC288" s="5"/>
      <c r="JD288" s="5"/>
    </row>
    <row r="289" spans="1:264">
      <c r="A289" s="10">
        <v>70903</v>
      </c>
      <c r="B289" s="2" t="s">
        <v>31</v>
      </c>
      <c r="C289" s="3" t="s">
        <v>309</v>
      </c>
      <c r="D289" s="3">
        <v>11243</v>
      </c>
      <c r="E289" s="3">
        <v>0</v>
      </c>
      <c r="F289" s="4">
        <f t="shared" si="5"/>
        <v>0</v>
      </c>
      <c r="G289" s="5"/>
      <c r="H289" s="5"/>
      <c r="I289" s="18"/>
      <c r="J289" s="19"/>
      <c r="K289" s="19"/>
      <c r="L289" s="20"/>
      <c r="M289" s="9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  <c r="HP289" s="5"/>
      <c r="HQ289" s="5"/>
      <c r="HR289" s="5"/>
      <c r="HS289" s="5"/>
      <c r="HT289" s="5"/>
      <c r="HU289" s="5"/>
      <c r="HV289" s="5"/>
      <c r="HW289" s="5"/>
      <c r="HX289" s="5"/>
      <c r="HY289" s="5"/>
      <c r="HZ289" s="5"/>
      <c r="IA289" s="5"/>
      <c r="IB289" s="5"/>
      <c r="IC289" s="5"/>
      <c r="ID289" s="5"/>
      <c r="IE289" s="5"/>
      <c r="IF289" s="5"/>
      <c r="IG289" s="5"/>
      <c r="IH289" s="5"/>
      <c r="II289" s="5"/>
      <c r="IJ289" s="5"/>
      <c r="IK289" s="5"/>
      <c r="IL289" s="5"/>
      <c r="IM289" s="5"/>
      <c r="IN289" s="5"/>
      <c r="IO289" s="5"/>
      <c r="IP289" s="5"/>
      <c r="IQ289" s="5"/>
      <c r="IR289" s="5"/>
      <c r="IS289" s="5"/>
      <c r="IT289" s="5"/>
      <c r="IU289" s="5"/>
      <c r="IV289" s="5"/>
      <c r="IW289" s="5"/>
      <c r="IX289" s="5"/>
      <c r="IY289" s="5"/>
      <c r="IZ289" s="5"/>
      <c r="JA289" s="5"/>
      <c r="JB289" s="5"/>
      <c r="JC289" s="5"/>
      <c r="JD289" s="5"/>
    </row>
    <row r="290" spans="1:264">
      <c r="A290" s="10">
        <v>70904</v>
      </c>
      <c r="B290" s="2" t="s">
        <v>31</v>
      </c>
      <c r="C290" s="3" t="s">
        <v>310</v>
      </c>
      <c r="D290" s="3">
        <v>3033</v>
      </c>
      <c r="E290" s="3">
        <v>0</v>
      </c>
      <c r="F290" s="4">
        <f t="shared" si="5"/>
        <v>0</v>
      </c>
      <c r="G290" s="5"/>
      <c r="H290" s="5"/>
      <c r="I290" s="18"/>
      <c r="J290" s="19"/>
      <c r="K290" s="19"/>
      <c r="L290" s="20"/>
      <c r="M290" s="9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  <c r="IW290" s="5"/>
      <c r="IX290" s="5"/>
      <c r="IY290" s="5"/>
      <c r="IZ290" s="5"/>
      <c r="JA290" s="5"/>
      <c r="JB290" s="5"/>
      <c r="JC290" s="5"/>
      <c r="JD290" s="5"/>
    </row>
    <row r="291" spans="1:264">
      <c r="A291" s="10">
        <v>71001</v>
      </c>
      <c r="B291" s="2" t="s">
        <v>31</v>
      </c>
      <c r="C291" s="3" t="s">
        <v>311</v>
      </c>
      <c r="D291" s="3">
        <v>116755</v>
      </c>
      <c r="E291" s="3">
        <v>86332031</v>
      </c>
      <c r="F291" s="4">
        <f t="shared" si="5"/>
        <v>739.42898376943174</v>
      </c>
      <c r="G291" s="5"/>
      <c r="H291" s="5"/>
      <c r="I291" s="18"/>
      <c r="J291" s="19"/>
      <c r="K291" s="19"/>
      <c r="L291" s="20"/>
      <c r="M291" s="9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  <c r="JC291" s="5"/>
      <c r="JD291" s="5"/>
    </row>
    <row r="292" spans="1:264">
      <c r="A292" s="10">
        <v>71002</v>
      </c>
      <c r="B292" s="2" t="s">
        <v>31</v>
      </c>
      <c r="C292" s="3" t="s">
        <v>312</v>
      </c>
      <c r="D292" s="3">
        <v>15204</v>
      </c>
      <c r="E292" s="17">
        <v>1857078</v>
      </c>
      <c r="F292" s="4">
        <f t="shared" si="5"/>
        <v>122.1440410418311</v>
      </c>
      <c r="G292" s="5"/>
      <c r="H292" s="5"/>
      <c r="I292" s="18"/>
      <c r="J292" s="19"/>
      <c r="K292" s="19"/>
      <c r="L292" s="20"/>
      <c r="M292" s="9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  <c r="HQ292" s="5"/>
      <c r="HR292" s="5"/>
      <c r="HS292" s="5"/>
      <c r="HT292" s="5"/>
      <c r="HU292" s="5"/>
      <c r="HV292" s="5"/>
      <c r="HW292" s="5"/>
      <c r="HX292" s="5"/>
      <c r="HY292" s="5"/>
      <c r="HZ292" s="5"/>
      <c r="IA292" s="5"/>
      <c r="IB292" s="5"/>
      <c r="IC292" s="5"/>
      <c r="ID292" s="5"/>
      <c r="IE292" s="5"/>
      <c r="IF292" s="5"/>
      <c r="IG292" s="5"/>
      <c r="IH292" s="5"/>
      <c r="II292" s="5"/>
      <c r="IJ292" s="5"/>
      <c r="IK292" s="5"/>
      <c r="IL292" s="5"/>
      <c r="IM292" s="5"/>
      <c r="IN292" s="5"/>
      <c r="IO292" s="5"/>
      <c r="IP292" s="5"/>
      <c r="IQ292" s="5"/>
      <c r="IR292" s="5"/>
      <c r="IS292" s="5"/>
      <c r="IT292" s="5"/>
      <c r="IU292" s="5"/>
      <c r="IV292" s="5"/>
      <c r="IW292" s="5"/>
      <c r="IX292" s="5"/>
      <c r="IY292" s="5"/>
      <c r="IZ292" s="5"/>
      <c r="JA292" s="5"/>
      <c r="JB292" s="5"/>
      <c r="JC292" s="5"/>
      <c r="JD292" s="5"/>
    </row>
    <row r="293" spans="1:264">
      <c r="A293" s="10">
        <v>71003</v>
      </c>
      <c r="B293" s="2" t="s">
        <v>31</v>
      </c>
      <c r="C293" s="3" t="s">
        <v>313</v>
      </c>
      <c r="D293" s="3">
        <v>23192</v>
      </c>
      <c r="E293" s="3">
        <v>5674972</v>
      </c>
      <c r="F293" s="4">
        <f t="shared" si="5"/>
        <v>244.69523973784064</v>
      </c>
      <c r="G293" s="5"/>
      <c r="H293" s="5"/>
      <c r="I293" s="18"/>
      <c r="J293" s="19"/>
      <c r="K293" s="19"/>
      <c r="L293" s="20"/>
      <c r="M293" s="9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  <c r="IE293" s="5"/>
      <c r="IF293" s="5"/>
      <c r="IG293" s="5"/>
      <c r="IH293" s="5"/>
      <c r="II293" s="5"/>
      <c r="IJ293" s="5"/>
      <c r="IK293" s="5"/>
      <c r="IL293" s="5"/>
      <c r="IM293" s="5"/>
      <c r="IN293" s="5"/>
      <c r="IO293" s="5"/>
      <c r="IP293" s="5"/>
      <c r="IQ293" s="5"/>
      <c r="IR293" s="5"/>
      <c r="IS293" s="5"/>
      <c r="IT293" s="5"/>
      <c r="IU293" s="5"/>
      <c r="IV293" s="5"/>
      <c r="IW293" s="5"/>
      <c r="IX293" s="5"/>
      <c r="IY293" s="5"/>
      <c r="IZ293" s="5"/>
      <c r="JA293" s="5"/>
      <c r="JB293" s="5"/>
      <c r="JC293" s="5"/>
      <c r="JD293" s="5"/>
    </row>
    <row r="294" spans="1:264">
      <c r="A294" s="10">
        <v>71004</v>
      </c>
      <c r="B294" s="2" t="s">
        <v>31</v>
      </c>
      <c r="C294" s="3" t="s">
        <v>314</v>
      </c>
      <c r="D294" s="3">
        <v>14906</v>
      </c>
      <c r="E294" s="16">
        <v>14288297</v>
      </c>
      <c r="F294" s="4">
        <f t="shared" si="5"/>
        <v>958.56011002280957</v>
      </c>
      <c r="G294" s="5"/>
      <c r="H294" s="5"/>
      <c r="I294" s="18"/>
      <c r="J294" s="19"/>
      <c r="K294" s="19"/>
      <c r="L294" s="20"/>
      <c r="M294" s="9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  <c r="IE294" s="5"/>
      <c r="IF294" s="5"/>
      <c r="IG294" s="5"/>
      <c r="IH294" s="5"/>
      <c r="II294" s="5"/>
      <c r="IJ294" s="5"/>
      <c r="IK294" s="5"/>
      <c r="IL294" s="5"/>
      <c r="IM294" s="5"/>
      <c r="IN294" s="5"/>
      <c r="IO294" s="5"/>
      <c r="IP294" s="5"/>
      <c r="IQ294" s="5"/>
      <c r="IR294" s="5"/>
      <c r="IS294" s="5"/>
      <c r="IT294" s="5"/>
      <c r="IU294" s="5"/>
      <c r="IV294" s="5"/>
      <c r="IW294" s="5"/>
      <c r="IX294" s="5"/>
      <c r="IY294" s="5"/>
      <c r="IZ294" s="5"/>
      <c r="JA294" s="5"/>
      <c r="JB294" s="5"/>
      <c r="JC294" s="5"/>
      <c r="JD294" s="5"/>
    </row>
    <row r="295" spans="1:264">
      <c r="A295" s="10">
        <v>71005</v>
      </c>
      <c r="B295" s="2" t="s">
        <v>31</v>
      </c>
      <c r="C295" s="3" t="s">
        <v>315</v>
      </c>
      <c r="D295" s="3">
        <v>17496</v>
      </c>
      <c r="E295" s="3">
        <v>7439920</v>
      </c>
      <c r="F295" s="4">
        <f t="shared" si="5"/>
        <v>425.23548239597625</v>
      </c>
      <c r="G295" s="5"/>
      <c r="H295" s="5"/>
      <c r="I295" s="18"/>
      <c r="J295" s="19"/>
      <c r="K295" s="19"/>
      <c r="L295" s="20"/>
      <c r="M295" s="9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  <c r="HP295" s="5"/>
      <c r="HQ295" s="5"/>
      <c r="HR295" s="5"/>
      <c r="HS295" s="5"/>
      <c r="HT295" s="5"/>
      <c r="HU295" s="5"/>
      <c r="HV295" s="5"/>
      <c r="HW295" s="5"/>
      <c r="HX295" s="5"/>
      <c r="HY295" s="5"/>
      <c r="HZ295" s="5"/>
      <c r="IA295" s="5"/>
      <c r="IB295" s="5"/>
      <c r="IC295" s="5"/>
      <c r="ID295" s="5"/>
      <c r="IE295" s="5"/>
      <c r="IF295" s="5"/>
      <c r="IG295" s="5"/>
      <c r="IH295" s="5"/>
      <c r="II295" s="5"/>
      <c r="IJ295" s="5"/>
      <c r="IK295" s="5"/>
      <c r="IL295" s="5"/>
      <c r="IM295" s="5"/>
      <c r="IN295" s="5"/>
      <c r="IO295" s="5"/>
      <c r="IP295" s="5"/>
      <c r="IQ295" s="5"/>
      <c r="IR295" s="5"/>
      <c r="IS295" s="5"/>
      <c r="IT295" s="5"/>
      <c r="IU295" s="5"/>
      <c r="IV295" s="5"/>
      <c r="IW295" s="5"/>
      <c r="IX295" s="5"/>
      <c r="IY295" s="5"/>
      <c r="IZ295" s="5"/>
      <c r="JA295" s="5"/>
      <c r="JB295" s="5"/>
      <c r="JC295" s="5"/>
      <c r="JD295" s="5"/>
    </row>
    <row r="296" spans="1:264">
      <c r="A296" s="10">
        <v>71101</v>
      </c>
      <c r="B296" s="2" t="s">
        <v>31</v>
      </c>
      <c r="C296" s="3" t="s">
        <v>316</v>
      </c>
      <c r="D296" s="3">
        <v>23516</v>
      </c>
      <c r="E296" s="3">
        <v>0</v>
      </c>
      <c r="F296" s="4">
        <f t="shared" si="5"/>
        <v>0</v>
      </c>
      <c r="G296" s="5"/>
      <c r="H296" s="5"/>
      <c r="I296" s="18"/>
      <c r="J296" s="19"/>
      <c r="K296" s="19"/>
      <c r="L296" s="20"/>
      <c r="M296" s="9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  <c r="IW296" s="5"/>
      <c r="IX296" s="5"/>
      <c r="IY296" s="5"/>
      <c r="IZ296" s="5"/>
      <c r="JA296" s="5"/>
      <c r="JB296" s="5"/>
      <c r="JC296" s="5"/>
      <c r="JD296" s="5"/>
    </row>
    <row r="297" spans="1:264">
      <c r="A297" s="10">
        <v>71102</v>
      </c>
      <c r="B297" s="2" t="s">
        <v>31</v>
      </c>
      <c r="C297" s="3" t="s">
        <v>317</v>
      </c>
      <c r="D297" s="3">
        <v>14148</v>
      </c>
      <c r="E297" s="3">
        <v>0</v>
      </c>
      <c r="F297" s="4">
        <f t="shared" si="5"/>
        <v>0</v>
      </c>
      <c r="G297" s="5"/>
      <c r="H297" s="5"/>
      <c r="I297" s="18"/>
      <c r="J297" s="19"/>
      <c r="K297" s="19"/>
      <c r="L297" s="20"/>
      <c r="M297" s="9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  <c r="IE297" s="5"/>
      <c r="IF297" s="5"/>
      <c r="IG297" s="5"/>
      <c r="IH297" s="5"/>
      <c r="II297" s="5"/>
      <c r="IJ297" s="5"/>
      <c r="IK297" s="5"/>
      <c r="IL297" s="5"/>
      <c r="IM297" s="5"/>
      <c r="IN297" s="5"/>
      <c r="IO297" s="5"/>
      <c r="IP297" s="5"/>
      <c r="IQ297" s="5"/>
      <c r="IR297" s="5"/>
      <c r="IS297" s="5"/>
      <c r="IT297" s="5"/>
      <c r="IU297" s="5"/>
      <c r="IV297" s="5"/>
      <c r="IW297" s="5"/>
      <c r="IX297" s="5"/>
      <c r="IY297" s="5"/>
      <c r="IZ297" s="5"/>
      <c r="JA297" s="5"/>
      <c r="JB297" s="5"/>
      <c r="JC297" s="5"/>
      <c r="JD297" s="5"/>
    </row>
    <row r="298" spans="1:264">
      <c r="A298" s="10">
        <v>71103</v>
      </c>
      <c r="B298" s="2" t="s">
        <v>31</v>
      </c>
      <c r="C298" s="3" t="s">
        <v>318</v>
      </c>
      <c r="D298" s="3">
        <v>7928</v>
      </c>
      <c r="E298" s="3">
        <v>1364614</v>
      </c>
      <c r="F298" s="4">
        <f t="shared" si="5"/>
        <v>172.12588294651866</v>
      </c>
      <c r="G298" s="5"/>
      <c r="H298" s="5"/>
      <c r="I298" s="18"/>
      <c r="J298" s="19"/>
      <c r="K298" s="19"/>
      <c r="L298" s="20"/>
      <c r="M298" s="9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  <c r="IW298" s="5"/>
      <c r="IX298" s="5"/>
      <c r="IY298" s="5"/>
      <c r="IZ298" s="5"/>
      <c r="JA298" s="5"/>
      <c r="JB298" s="5"/>
      <c r="JC298" s="5"/>
      <c r="JD298" s="5"/>
    </row>
    <row r="299" spans="1:264">
      <c r="A299" s="10">
        <v>71104</v>
      </c>
      <c r="B299" s="2" t="s">
        <v>31</v>
      </c>
      <c r="C299" s="3" t="s">
        <v>319</v>
      </c>
      <c r="D299" s="3">
        <v>46371</v>
      </c>
      <c r="E299" s="3">
        <v>2622570</v>
      </c>
      <c r="F299" s="4">
        <f t="shared" si="5"/>
        <v>56.556252830432811</v>
      </c>
      <c r="G299" s="5"/>
      <c r="H299" s="5"/>
      <c r="I299" s="18"/>
      <c r="J299" s="19"/>
      <c r="K299" s="19"/>
      <c r="L299" s="20"/>
      <c r="M299" s="9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/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  <c r="IU299" s="5"/>
      <c r="IV299" s="5"/>
      <c r="IW299" s="5"/>
      <c r="IX299" s="5"/>
      <c r="IY299" s="5"/>
      <c r="IZ299" s="5"/>
      <c r="JA299" s="5"/>
      <c r="JB299" s="5"/>
      <c r="JC299" s="5"/>
      <c r="JD299" s="5"/>
    </row>
    <row r="300" spans="1:264">
      <c r="A300" s="10">
        <v>71105</v>
      </c>
      <c r="B300" s="2" t="s">
        <v>31</v>
      </c>
      <c r="C300" s="3" t="s">
        <v>320</v>
      </c>
      <c r="D300" s="3">
        <v>6432</v>
      </c>
      <c r="E300" s="16">
        <v>350000</v>
      </c>
      <c r="F300" s="4">
        <f t="shared" si="5"/>
        <v>54.415422885572141</v>
      </c>
      <c r="G300" s="5"/>
      <c r="H300" s="5"/>
      <c r="I300" s="18"/>
      <c r="J300" s="19"/>
      <c r="K300" s="19"/>
      <c r="L300" s="20"/>
      <c r="M300" s="9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  <c r="IU300" s="5"/>
      <c r="IV300" s="5"/>
      <c r="IW300" s="5"/>
      <c r="IX300" s="5"/>
      <c r="IY300" s="5"/>
      <c r="IZ300" s="5"/>
      <c r="JA300" s="5"/>
      <c r="JB300" s="5"/>
      <c r="JC300" s="5"/>
      <c r="JD300" s="5"/>
    </row>
    <row r="301" spans="1:264">
      <c r="A301" s="10">
        <v>71106</v>
      </c>
      <c r="B301" s="2" t="s">
        <v>31</v>
      </c>
      <c r="C301" s="3" t="s">
        <v>321</v>
      </c>
      <c r="D301" s="3">
        <v>23850</v>
      </c>
      <c r="E301" s="3">
        <v>0</v>
      </c>
      <c r="F301" s="4">
        <f t="shared" si="5"/>
        <v>0</v>
      </c>
      <c r="G301" s="5"/>
      <c r="H301" s="5"/>
      <c r="I301" s="18"/>
      <c r="J301" s="19"/>
      <c r="K301" s="19"/>
      <c r="L301" s="20"/>
      <c r="M301" s="9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  <c r="IU301" s="5"/>
      <c r="IV301" s="5"/>
      <c r="IW301" s="5"/>
      <c r="IX301" s="5"/>
      <c r="IY301" s="5"/>
      <c r="IZ301" s="5"/>
      <c r="JA301" s="5"/>
      <c r="JB301" s="5"/>
      <c r="JC301" s="5"/>
      <c r="JD301" s="5"/>
    </row>
    <row r="302" spans="1:264">
      <c r="A302" s="10">
        <v>71201</v>
      </c>
      <c r="B302" s="2" t="s">
        <v>31</v>
      </c>
      <c r="C302" s="3" t="s">
        <v>322</v>
      </c>
      <c r="D302" s="3">
        <v>14848</v>
      </c>
      <c r="E302" s="3">
        <v>0</v>
      </c>
      <c r="F302" s="4">
        <f t="shared" si="5"/>
        <v>0</v>
      </c>
      <c r="G302" s="5"/>
      <c r="H302" s="5"/>
      <c r="I302" s="18"/>
      <c r="J302" s="19"/>
      <c r="K302" s="19"/>
      <c r="L302" s="20"/>
      <c r="M302" s="9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  <c r="HP302" s="5"/>
      <c r="HQ302" s="5"/>
      <c r="HR302" s="5"/>
      <c r="HS302" s="5"/>
      <c r="HT302" s="5"/>
      <c r="HU302" s="5"/>
      <c r="HV302" s="5"/>
      <c r="HW302" s="5"/>
      <c r="HX302" s="5"/>
      <c r="HY302" s="5"/>
      <c r="HZ302" s="5"/>
      <c r="IA302" s="5"/>
      <c r="IB302" s="5"/>
      <c r="IC302" s="5"/>
      <c r="ID302" s="5"/>
      <c r="IE302" s="5"/>
      <c r="IF302" s="5"/>
      <c r="IG302" s="5"/>
      <c r="IH302" s="5"/>
      <c r="II302" s="5"/>
      <c r="IJ302" s="5"/>
      <c r="IK302" s="5"/>
      <c r="IL302" s="5"/>
      <c r="IM302" s="5"/>
      <c r="IN302" s="5"/>
      <c r="IO302" s="5"/>
      <c r="IP302" s="5"/>
      <c r="IQ302" s="5"/>
      <c r="IR302" s="5"/>
      <c r="IS302" s="5"/>
      <c r="IT302" s="5"/>
      <c r="IU302" s="5"/>
      <c r="IV302" s="5"/>
      <c r="IW302" s="5"/>
      <c r="IX302" s="5"/>
      <c r="IY302" s="5"/>
      <c r="IZ302" s="5"/>
      <c r="JA302" s="5"/>
      <c r="JB302" s="5"/>
      <c r="JC302" s="5"/>
      <c r="JD302" s="5"/>
    </row>
    <row r="303" spans="1:264">
      <c r="A303" s="10">
        <v>71301</v>
      </c>
      <c r="B303" s="2" t="s">
        <v>31</v>
      </c>
      <c r="C303" s="3" t="s">
        <v>323</v>
      </c>
      <c r="D303" s="3">
        <v>16451</v>
      </c>
      <c r="E303" s="3">
        <v>2066884</v>
      </c>
      <c r="F303" s="4">
        <f t="shared" si="5"/>
        <v>125.63880615160173</v>
      </c>
      <c r="G303" s="5"/>
      <c r="H303" s="5"/>
      <c r="I303" s="18"/>
      <c r="J303" s="19"/>
      <c r="K303" s="19"/>
      <c r="L303" s="20"/>
      <c r="M303" s="9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  <c r="IE303" s="5"/>
      <c r="IF303" s="5"/>
      <c r="IG303" s="5"/>
      <c r="IH303" s="5"/>
      <c r="II303" s="5"/>
      <c r="IJ303" s="5"/>
      <c r="IK303" s="5"/>
      <c r="IL303" s="5"/>
      <c r="IM303" s="5"/>
      <c r="IN303" s="5"/>
      <c r="IO303" s="5"/>
      <c r="IP303" s="5"/>
      <c r="IQ303" s="5"/>
      <c r="IR303" s="5"/>
      <c r="IS303" s="5"/>
      <c r="IT303" s="5"/>
      <c r="IU303" s="5"/>
      <c r="IV303" s="5"/>
      <c r="IW303" s="5"/>
      <c r="IX303" s="5"/>
      <c r="IY303" s="5"/>
      <c r="IZ303" s="5"/>
      <c r="JA303" s="5"/>
      <c r="JB303" s="5"/>
      <c r="JC303" s="5"/>
      <c r="JD303" s="5"/>
    </row>
    <row r="304" spans="1:264">
      <c r="A304" s="10">
        <v>71302</v>
      </c>
      <c r="B304" s="2" t="s">
        <v>31</v>
      </c>
      <c r="C304" s="3" t="s">
        <v>324</v>
      </c>
      <c r="D304" s="3">
        <v>6831</v>
      </c>
      <c r="E304" s="3">
        <v>0</v>
      </c>
      <c r="F304" s="4">
        <f t="shared" si="5"/>
        <v>0</v>
      </c>
      <c r="G304" s="5"/>
      <c r="H304" s="5"/>
      <c r="I304" s="18"/>
      <c r="J304" s="19"/>
      <c r="K304" s="19"/>
      <c r="L304" s="20"/>
      <c r="M304" s="9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  <c r="IE304" s="5"/>
      <c r="IF304" s="5"/>
      <c r="IG304" s="5"/>
      <c r="IH304" s="5"/>
      <c r="II304" s="5"/>
      <c r="IJ304" s="5"/>
      <c r="IK304" s="5"/>
      <c r="IL304" s="5"/>
      <c r="IM304" s="5"/>
      <c r="IN304" s="5"/>
      <c r="IO304" s="5"/>
      <c r="IP304" s="5"/>
      <c r="IQ304" s="5"/>
      <c r="IR304" s="5"/>
      <c r="IS304" s="5"/>
      <c r="IT304" s="5"/>
      <c r="IU304" s="5"/>
      <c r="IV304" s="5"/>
      <c r="IW304" s="5"/>
      <c r="IX304" s="5"/>
      <c r="IY304" s="5"/>
      <c r="IZ304" s="5"/>
      <c r="JA304" s="5"/>
      <c r="JB304" s="5"/>
      <c r="JC304" s="5"/>
      <c r="JD304" s="5"/>
    </row>
    <row r="305" spans="1:264">
      <c r="A305" s="10">
        <v>71401</v>
      </c>
      <c r="B305" s="2" t="s">
        <v>31</v>
      </c>
      <c r="C305" s="3" t="s">
        <v>325</v>
      </c>
      <c r="D305" s="3">
        <v>18824</v>
      </c>
      <c r="E305" s="3">
        <v>0</v>
      </c>
      <c r="F305" s="4">
        <f t="shared" si="5"/>
        <v>0</v>
      </c>
      <c r="G305" s="5"/>
      <c r="H305" s="5"/>
      <c r="I305" s="18"/>
      <c r="J305" s="19"/>
      <c r="K305" s="19"/>
      <c r="L305" s="20"/>
      <c r="M305" s="9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  <c r="IE305" s="5"/>
      <c r="IF305" s="5"/>
      <c r="IG305" s="5"/>
      <c r="IH305" s="5"/>
      <c r="II305" s="5"/>
      <c r="IJ305" s="5"/>
      <c r="IK305" s="5"/>
      <c r="IL305" s="5"/>
      <c r="IM305" s="5"/>
      <c r="IN305" s="5"/>
      <c r="IO305" s="5"/>
      <c r="IP305" s="5"/>
      <c r="IQ305" s="5"/>
      <c r="IR305" s="5"/>
      <c r="IS305" s="5"/>
      <c r="IT305" s="5"/>
      <c r="IU305" s="5"/>
      <c r="IV305" s="5"/>
      <c r="IW305" s="5"/>
      <c r="IX305" s="5"/>
      <c r="IY305" s="5"/>
      <c r="IZ305" s="5"/>
      <c r="JA305" s="5"/>
      <c r="JB305" s="5"/>
      <c r="JC305" s="5"/>
      <c r="JD305" s="5"/>
    </row>
    <row r="306" spans="1:264">
      <c r="A306" s="10">
        <v>71402</v>
      </c>
      <c r="B306" s="2" t="s">
        <v>31</v>
      </c>
      <c r="C306" s="3" t="s">
        <v>326</v>
      </c>
      <c r="D306" s="3">
        <v>17207</v>
      </c>
      <c r="E306" s="3">
        <v>6580797</v>
      </c>
      <c r="F306" s="4">
        <f t="shared" si="5"/>
        <v>382.44882896495614</v>
      </c>
      <c r="G306" s="5"/>
      <c r="H306" s="5"/>
      <c r="I306" s="18"/>
      <c r="J306" s="19"/>
      <c r="K306" s="19"/>
      <c r="L306" s="20"/>
      <c r="M306" s="9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5"/>
      <c r="IX306" s="5"/>
      <c r="IY306" s="5"/>
      <c r="IZ306" s="5"/>
      <c r="JA306" s="5"/>
      <c r="JB306" s="5"/>
      <c r="JC306" s="5"/>
      <c r="JD306" s="5"/>
    </row>
    <row r="307" spans="1:264">
      <c r="A307" s="10">
        <v>71403</v>
      </c>
      <c r="B307" s="2" t="s">
        <v>31</v>
      </c>
      <c r="C307" s="3" t="s">
        <v>327</v>
      </c>
      <c r="D307" s="3">
        <v>7373</v>
      </c>
      <c r="E307" s="16">
        <v>470067</v>
      </c>
      <c r="F307" s="4">
        <f t="shared" si="5"/>
        <v>63.755187847551881</v>
      </c>
      <c r="G307" s="5"/>
      <c r="H307" s="5"/>
      <c r="I307" s="18"/>
      <c r="J307" s="19"/>
      <c r="K307" s="19"/>
      <c r="L307" s="20"/>
      <c r="M307" s="9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  <c r="HP307" s="5"/>
      <c r="HQ307" s="5"/>
      <c r="HR307" s="5"/>
      <c r="HS307" s="5"/>
      <c r="HT307" s="5"/>
      <c r="HU307" s="5"/>
      <c r="HV307" s="5"/>
      <c r="HW307" s="5"/>
      <c r="HX307" s="5"/>
      <c r="HY307" s="5"/>
      <c r="HZ307" s="5"/>
      <c r="IA307" s="5"/>
      <c r="IB307" s="5"/>
      <c r="IC307" s="5"/>
      <c r="ID307" s="5"/>
      <c r="IE307" s="5"/>
      <c r="IF307" s="5"/>
      <c r="IG307" s="5"/>
      <c r="IH307" s="5"/>
      <c r="II307" s="5"/>
      <c r="IJ307" s="5"/>
      <c r="IK307" s="5"/>
      <c r="IL307" s="5"/>
      <c r="IM307" s="5"/>
      <c r="IN307" s="5"/>
      <c r="IO307" s="5"/>
      <c r="IP307" s="5"/>
      <c r="IQ307" s="5"/>
      <c r="IR307" s="5"/>
      <c r="IS307" s="5"/>
      <c r="IT307" s="5"/>
      <c r="IU307" s="5"/>
      <c r="IV307" s="5"/>
      <c r="IW307" s="5"/>
      <c r="IX307" s="5"/>
      <c r="IY307" s="5"/>
      <c r="IZ307" s="5"/>
      <c r="JA307" s="5"/>
      <c r="JB307" s="5"/>
      <c r="JC307" s="5"/>
      <c r="JD307" s="5"/>
    </row>
    <row r="308" spans="1:264">
      <c r="A308" s="10">
        <v>71501</v>
      </c>
      <c r="B308" s="2" t="s">
        <v>31</v>
      </c>
      <c r="C308" s="3" t="s">
        <v>328</v>
      </c>
      <c r="D308" s="3">
        <v>29990</v>
      </c>
      <c r="E308" s="16">
        <v>900000</v>
      </c>
      <c r="F308" s="4">
        <f t="shared" si="5"/>
        <v>30.010003334444814</v>
      </c>
      <c r="G308" s="5"/>
      <c r="H308" s="5"/>
      <c r="I308" s="18"/>
      <c r="J308" s="19"/>
      <c r="K308" s="19"/>
      <c r="L308" s="20"/>
      <c r="M308" s="9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5"/>
      <c r="HP308" s="5"/>
      <c r="HQ308" s="5"/>
      <c r="HR308" s="5"/>
      <c r="HS308" s="5"/>
      <c r="HT308" s="5"/>
      <c r="HU308" s="5"/>
      <c r="HV308" s="5"/>
      <c r="HW308" s="5"/>
      <c r="HX308" s="5"/>
      <c r="HY308" s="5"/>
      <c r="HZ308" s="5"/>
      <c r="IA308" s="5"/>
      <c r="IB308" s="5"/>
      <c r="IC308" s="5"/>
      <c r="ID308" s="5"/>
      <c r="IE308" s="5"/>
      <c r="IF308" s="5"/>
      <c r="IG308" s="5"/>
      <c r="IH308" s="5"/>
      <c r="II308" s="5"/>
      <c r="IJ308" s="5"/>
      <c r="IK308" s="5"/>
      <c r="IL308" s="5"/>
      <c r="IM308" s="5"/>
      <c r="IN308" s="5"/>
      <c r="IO308" s="5"/>
      <c r="IP308" s="5"/>
      <c r="IQ308" s="5"/>
      <c r="IR308" s="5"/>
      <c r="IS308" s="5"/>
      <c r="IT308" s="5"/>
      <c r="IU308" s="5"/>
      <c r="IV308" s="5"/>
      <c r="IW308" s="5"/>
      <c r="IX308" s="5"/>
      <c r="IY308" s="5"/>
      <c r="IZ308" s="5"/>
      <c r="JA308" s="5"/>
      <c r="JB308" s="5"/>
      <c r="JC308" s="5"/>
      <c r="JD308" s="5"/>
    </row>
    <row r="309" spans="1:264">
      <c r="A309" s="10">
        <v>71502</v>
      </c>
      <c r="B309" s="2" t="s">
        <v>31</v>
      </c>
      <c r="C309" s="3" t="s">
        <v>329</v>
      </c>
      <c r="D309" s="3">
        <v>6830</v>
      </c>
      <c r="E309" s="3">
        <v>3779</v>
      </c>
      <c r="F309" s="4">
        <f t="shared" si="5"/>
        <v>0.55329428989751095</v>
      </c>
      <c r="G309" s="5"/>
      <c r="H309" s="5"/>
      <c r="I309" s="18"/>
      <c r="J309" s="19"/>
      <c r="K309" s="19"/>
      <c r="L309" s="20"/>
      <c r="M309" s="9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  <c r="IE309" s="5"/>
      <c r="IF309" s="5"/>
      <c r="IG309" s="5"/>
      <c r="IH309" s="5"/>
      <c r="II309" s="5"/>
      <c r="IJ309" s="5"/>
      <c r="IK309" s="5"/>
      <c r="IL309" s="5"/>
      <c r="IM309" s="5"/>
      <c r="IN309" s="5"/>
      <c r="IO309" s="5"/>
      <c r="IP309" s="5"/>
      <c r="IQ309" s="5"/>
      <c r="IR309" s="5"/>
      <c r="IS309" s="5"/>
      <c r="IT309" s="5"/>
      <c r="IU309" s="5"/>
      <c r="IV309" s="5"/>
      <c r="IW309" s="5"/>
      <c r="IX309" s="5"/>
      <c r="IY309" s="5"/>
      <c r="IZ309" s="5"/>
      <c r="JA309" s="5"/>
      <c r="JB309" s="5"/>
      <c r="JC309" s="5"/>
      <c r="JD309" s="5"/>
    </row>
    <row r="310" spans="1:264">
      <c r="A310" s="10">
        <v>71503</v>
      </c>
      <c r="B310" s="2" t="s">
        <v>31</v>
      </c>
      <c r="C310" s="3" t="s">
        <v>274</v>
      </c>
      <c r="D310" s="3">
        <v>15490</v>
      </c>
      <c r="E310" s="3">
        <v>14079572</v>
      </c>
      <c r="F310" s="4">
        <f t="shared" si="5"/>
        <v>908.94590058102006</v>
      </c>
      <c r="G310" s="5"/>
      <c r="H310" s="5"/>
      <c r="I310" s="18"/>
      <c r="J310" s="19"/>
      <c r="K310" s="19"/>
      <c r="L310" s="20"/>
      <c r="M310" s="9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  <c r="HQ310" s="5"/>
      <c r="HR310" s="5"/>
      <c r="HS310" s="5"/>
      <c r="HT310" s="5"/>
      <c r="HU310" s="5"/>
      <c r="HV310" s="5"/>
      <c r="HW310" s="5"/>
      <c r="HX310" s="5"/>
      <c r="HY310" s="5"/>
      <c r="HZ310" s="5"/>
      <c r="IA310" s="5"/>
      <c r="IB310" s="5"/>
      <c r="IC310" s="5"/>
      <c r="ID310" s="5"/>
      <c r="IE310" s="5"/>
      <c r="IF310" s="5"/>
      <c r="IG310" s="5"/>
      <c r="IH310" s="5"/>
      <c r="II310" s="5"/>
      <c r="IJ310" s="5"/>
      <c r="IK310" s="5"/>
      <c r="IL310" s="5"/>
      <c r="IM310" s="5"/>
      <c r="IN310" s="5"/>
      <c r="IO310" s="5"/>
      <c r="IP310" s="5"/>
      <c r="IQ310" s="5"/>
      <c r="IR310" s="5"/>
      <c r="IS310" s="5"/>
      <c r="IT310" s="5"/>
      <c r="IU310" s="5"/>
      <c r="IV310" s="5"/>
      <c r="IW310" s="5"/>
      <c r="IX310" s="5"/>
      <c r="IY310" s="5"/>
      <c r="IZ310" s="5"/>
      <c r="JA310" s="5"/>
      <c r="JB310" s="5"/>
      <c r="JC310" s="5"/>
      <c r="JD310" s="5"/>
    </row>
    <row r="311" spans="1:264">
      <c r="A311" s="10">
        <v>80101</v>
      </c>
      <c r="B311" s="2" t="s">
        <v>11</v>
      </c>
      <c r="C311" s="3" t="s">
        <v>330</v>
      </c>
      <c r="D311" s="3">
        <v>115760</v>
      </c>
      <c r="E311" s="3">
        <v>41574981</v>
      </c>
      <c r="F311" s="4">
        <f t="shared" si="5"/>
        <v>359.14807360055289</v>
      </c>
      <c r="G311" s="5"/>
      <c r="H311" s="5"/>
      <c r="I311" s="18"/>
      <c r="J311" s="19"/>
      <c r="K311" s="19"/>
      <c r="L311" s="20"/>
      <c r="M311" s="9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  <c r="HQ311" s="5"/>
      <c r="HR311" s="5"/>
      <c r="HS311" s="5"/>
      <c r="HT311" s="5"/>
      <c r="HU311" s="5"/>
      <c r="HV311" s="5"/>
      <c r="HW311" s="5"/>
      <c r="HX311" s="5"/>
      <c r="HY311" s="5"/>
      <c r="HZ311" s="5"/>
      <c r="IA311" s="5"/>
      <c r="IB311" s="5"/>
      <c r="IC311" s="5"/>
      <c r="ID311" s="5"/>
      <c r="IE311" s="5"/>
      <c r="IF311" s="5"/>
      <c r="IG311" s="5"/>
      <c r="IH311" s="5"/>
      <c r="II311" s="5"/>
      <c r="IJ311" s="5"/>
      <c r="IK311" s="5"/>
      <c r="IL311" s="5"/>
      <c r="IM311" s="5"/>
      <c r="IN311" s="5"/>
      <c r="IO311" s="5"/>
      <c r="IP311" s="5"/>
      <c r="IQ311" s="5"/>
      <c r="IR311" s="5"/>
      <c r="IS311" s="5"/>
      <c r="IT311" s="5"/>
      <c r="IU311" s="5"/>
      <c r="IV311" s="5"/>
      <c r="IW311" s="5"/>
      <c r="IX311" s="5"/>
      <c r="IY311" s="5"/>
      <c r="IZ311" s="5"/>
      <c r="JA311" s="5"/>
      <c r="JB311" s="5"/>
      <c r="JC311" s="5"/>
      <c r="JD311" s="5"/>
    </row>
    <row r="312" spans="1:264">
      <c r="A312" s="10">
        <v>80102</v>
      </c>
      <c r="B312" s="2" t="s">
        <v>11</v>
      </c>
      <c r="C312" s="3" t="s">
        <v>317</v>
      </c>
      <c r="D312" s="3">
        <v>6375</v>
      </c>
      <c r="E312" s="3">
        <v>0</v>
      </c>
      <c r="F312" s="4">
        <f t="shared" si="5"/>
        <v>0</v>
      </c>
      <c r="G312" s="5"/>
      <c r="H312" s="5"/>
      <c r="I312" s="18"/>
      <c r="J312" s="19"/>
      <c r="K312" s="19"/>
      <c r="L312" s="20"/>
      <c r="M312" s="9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  <c r="HP312" s="5"/>
      <c r="HQ312" s="5"/>
      <c r="HR312" s="5"/>
      <c r="HS312" s="5"/>
      <c r="HT312" s="5"/>
      <c r="HU312" s="5"/>
      <c r="HV312" s="5"/>
      <c r="HW312" s="5"/>
      <c r="HX312" s="5"/>
      <c r="HY312" s="5"/>
      <c r="HZ312" s="5"/>
      <c r="IA312" s="5"/>
      <c r="IB312" s="5"/>
      <c r="IC312" s="5"/>
      <c r="ID312" s="5"/>
      <c r="IE312" s="5"/>
      <c r="IF312" s="5"/>
      <c r="IG312" s="5"/>
      <c r="IH312" s="5"/>
      <c r="II312" s="5"/>
      <c r="IJ312" s="5"/>
      <c r="IK312" s="5"/>
      <c r="IL312" s="5"/>
      <c r="IM312" s="5"/>
      <c r="IN312" s="5"/>
      <c r="IO312" s="5"/>
      <c r="IP312" s="5"/>
      <c r="IQ312" s="5"/>
      <c r="IR312" s="5"/>
      <c r="IS312" s="5"/>
      <c r="IT312" s="5"/>
      <c r="IU312" s="5"/>
      <c r="IV312" s="5"/>
      <c r="IW312" s="5"/>
      <c r="IX312" s="5"/>
      <c r="IY312" s="5"/>
      <c r="IZ312" s="5"/>
      <c r="JA312" s="5"/>
      <c r="JB312" s="5"/>
      <c r="JC312" s="5"/>
      <c r="JD312" s="5"/>
    </row>
    <row r="313" spans="1:264">
      <c r="A313" s="10">
        <v>80201</v>
      </c>
      <c r="B313" s="2" t="s">
        <v>11</v>
      </c>
      <c r="C313" s="3" t="s">
        <v>331</v>
      </c>
      <c r="D313" s="3">
        <v>97889</v>
      </c>
      <c r="E313" s="3">
        <v>13576819</v>
      </c>
      <c r="F313" s="4">
        <f t="shared" si="5"/>
        <v>138.69606390912156</v>
      </c>
      <c r="G313" s="5"/>
      <c r="H313" s="5"/>
      <c r="I313" s="18"/>
      <c r="J313" s="19"/>
      <c r="K313" s="19"/>
      <c r="L313" s="20"/>
      <c r="M313" s="9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/>
      <c r="IH313" s="5"/>
      <c r="II313" s="5"/>
      <c r="IJ313" s="5"/>
      <c r="IK313" s="5"/>
      <c r="IL313" s="5"/>
      <c r="IM313" s="5"/>
      <c r="IN313" s="5"/>
      <c r="IO313" s="5"/>
      <c r="IP313" s="5"/>
      <c r="IQ313" s="5"/>
      <c r="IR313" s="5"/>
      <c r="IS313" s="5"/>
      <c r="IT313" s="5"/>
      <c r="IU313" s="5"/>
      <c r="IV313" s="5"/>
      <c r="IW313" s="5"/>
      <c r="IX313" s="5"/>
      <c r="IY313" s="5"/>
      <c r="IZ313" s="5"/>
      <c r="JA313" s="5"/>
      <c r="JB313" s="5"/>
      <c r="JC313" s="5"/>
      <c r="JD313" s="5"/>
    </row>
    <row r="314" spans="1:264">
      <c r="A314" s="10">
        <v>80202</v>
      </c>
      <c r="B314" s="2" t="s">
        <v>11</v>
      </c>
      <c r="C314" s="3" t="s">
        <v>332</v>
      </c>
      <c r="D314" s="3">
        <v>41904</v>
      </c>
      <c r="E314" s="3">
        <v>7008527</v>
      </c>
      <c r="F314" s="4">
        <f t="shared" si="5"/>
        <v>167.25198071783123</v>
      </c>
      <c r="G314" s="5"/>
      <c r="H314" s="5"/>
      <c r="I314" s="18"/>
      <c r="J314" s="19"/>
      <c r="K314" s="19"/>
      <c r="L314" s="20"/>
      <c r="M314" s="9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  <c r="HP314" s="5"/>
      <c r="HQ314" s="5"/>
      <c r="HR314" s="5"/>
      <c r="HS314" s="5"/>
      <c r="HT314" s="5"/>
      <c r="HU314" s="5"/>
      <c r="HV314" s="5"/>
      <c r="HW314" s="5"/>
      <c r="HX314" s="5"/>
      <c r="HY314" s="5"/>
      <c r="HZ314" s="5"/>
      <c r="IA314" s="5"/>
      <c r="IB314" s="5"/>
      <c r="IC314" s="5"/>
      <c r="ID314" s="5"/>
      <c r="IE314" s="5"/>
      <c r="IF314" s="5"/>
      <c r="IG314" s="5"/>
      <c r="IH314" s="5"/>
      <c r="II314" s="5"/>
      <c r="IJ314" s="5"/>
      <c r="IK314" s="5"/>
      <c r="IL314" s="5"/>
      <c r="IM314" s="5"/>
      <c r="IN314" s="5"/>
      <c r="IO314" s="5"/>
      <c r="IP314" s="5"/>
      <c r="IQ314" s="5"/>
      <c r="IR314" s="5"/>
      <c r="IS314" s="5"/>
      <c r="IT314" s="5"/>
      <c r="IU314" s="5"/>
      <c r="IV314" s="5"/>
      <c r="IW314" s="5"/>
      <c r="IX314" s="5"/>
      <c r="IY314" s="5"/>
      <c r="IZ314" s="5"/>
      <c r="JA314" s="5"/>
      <c r="JB314" s="5"/>
      <c r="JC314" s="5"/>
      <c r="JD314" s="5"/>
    </row>
    <row r="315" spans="1:264">
      <c r="A315" s="10">
        <v>80301</v>
      </c>
      <c r="B315" s="2" t="s">
        <v>11</v>
      </c>
      <c r="C315" s="3" t="s">
        <v>333</v>
      </c>
      <c r="D315" s="3">
        <v>12509</v>
      </c>
      <c r="E315" s="3">
        <v>868000</v>
      </c>
      <c r="F315" s="4">
        <f t="shared" si="5"/>
        <v>69.390039171796303</v>
      </c>
      <c r="G315" s="5"/>
      <c r="H315" s="5"/>
      <c r="I315" s="18"/>
      <c r="J315" s="19"/>
      <c r="K315" s="19"/>
      <c r="L315" s="20"/>
      <c r="M315" s="9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  <c r="HP315" s="5"/>
      <c r="HQ315" s="5"/>
      <c r="HR315" s="5"/>
      <c r="HS315" s="5"/>
      <c r="HT315" s="5"/>
      <c r="HU315" s="5"/>
      <c r="HV315" s="5"/>
      <c r="HW315" s="5"/>
      <c r="HX315" s="5"/>
      <c r="HY315" s="5"/>
      <c r="HZ315" s="5"/>
      <c r="IA315" s="5"/>
      <c r="IB315" s="5"/>
      <c r="IC315" s="5"/>
      <c r="ID315" s="5"/>
      <c r="IE315" s="5"/>
      <c r="IF315" s="5"/>
      <c r="IG315" s="5"/>
      <c r="IH315" s="5"/>
      <c r="II315" s="5"/>
      <c r="IJ315" s="5"/>
      <c r="IK315" s="5"/>
      <c r="IL315" s="5"/>
      <c r="IM315" s="5"/>
      <c r="IN315" s="5"/>
      <c r="IO315" s="5"/>
      <c r="IP315" s="5"/>
      <c r="IQ315" s="5"/>
      <c r="IR315" s="5"/>
      <c r="IS315" s="5"/>
      <c r="IT315" s="5"/>
      <c r="IU315" s="5"/>
      <c r="IV315" s="5"/>
      <c r="IW315" s="5"/>
      <c r="IX315" s="5"/>
      <c r="IY315" s="5"/>
      <c r="IZ315" s="5"/>
      <c r="JA315" s="5"/>
      <c r="JB315" s="5"/>
      <c r="JC315" s="5"/>
      <c r="JD315" s="5"/>
    </row>
    <row r="316" spans="1:264">
      <c r="A316" s="10">
        <v>80302</v>
      </c>
      <c r="B316" s="2" t="s">
        <v>11</v>
      </c>
      <c r="C316" s="3" t="s">
        <v>334</v>
      </c>
      <c r="D316" s="3">
        <v>42920</v>
      </c>
      <c r="E316" s="3">
        <v>12534691</v>
      </c>
      <c r="F316" s="4">
        <f t="shared" si="5"/>
        <v>292.04778657968313</v>
      </c>
      <c r="G316" s="5"/>
      <c r="H316" s="5"/>
      <c r="I316" s="18"/>
      <c r="J316" s="19"/>
      <c r="K316" s="19"/>
      <c r="L316" s="20"/>
      <c r="M316" s="9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  <c r="HP316" s="5"/>
      <c r="HQ316" s="5"/>
      <c r="HR316" s="5"/>
      <c r="HS316" s="5"/>
      <c r="HT316" s="5"/>
      <c r="HU316" s="5"/>
      <c r="HV316" s="5"/>
      <c r="HW316" s="5"/>
      <c r="HX316" s="5"/>
      <c r="HY316" s="5"/>
      <c r="HZ316" s="5"/>
      <c r="IA316" s="5"/>
      <c r="IB316" s="5"/>
      <c r="IC316" s="5"/>
      <c r="ID316" s="5"/>
      <c r="IE316" s="5"/>
      <c r="IF316" s="5"/>
      <c r="IG316" s="5"/>
      <c r="IH316" s="5"/>
      <c r="II316" s="5"/>
      <c r="IJ316" s="5"/>
      <c r="IK316" s="5"/>
      <c r="IL316" s="5"/>
      <c r="IM316" s="5"/>
      <c r="IN316" s="5"/>
      <c r="IO316" s="5"/>
      <c r="IP316" s="5"/>
      <c r="IQ316" s="5"/>
      <c r="IR316" s="5"/>
      <c r="IS316" s="5"/>
      <c r="IT316" s="5"/>
      <c r="IU316" s="5"/>
      <c r="IV316" s="5"/>
      <c r="IW316" s="5"/>
      <c r="IX316" s="5"/>
      <c r="IY316" s="5"/>
      <c r="IZ316" s="5"/>
      <c r="JA316" s="5"/>
      <c r="JB316" s="5"/>
      <c r="JC316" s="5"/>
      <c r="JD316" s="5"/>
    </row>
    <row r="317" spans="1:264">
      <c r="A317" s="10">
        <v>80303</v>
      </c>
      <c r="B317" s="2" t="s">
        <v>11</v>
      </c>
      <c r="C317" s="3" t="s">
        <v>335</v>
      </c>
      <c r="D317" s="3">
        <v>10163</v>
      </c>
      <c r="E317" s="3">
        <v>100000</v>
      </c>
      <c r="F317" s="4">
        <f t="shared" si="5"/>
        <v>9.8396142871199448</v>
      </c>
      <c r="G317" s="5"/>
      <c r="H317" s="5"/>
      <c r="I317" s="18"/>
      <c r="J317" s="19"/>
      <c r="K317" s="19"/>
      <c r="L317" s="20"/>
      <c r="M317" s="9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5"/>
      <c r="HP317" s="5"/>
      <c r="HQ317" s="5"/>
      <c r="HR317" s="5"/>
      <c r="HS317" s="5"/>
      <c r="HT317" s="5"/>
      <c r="HU317" s="5"/>
      <c r="HV317" s="5"/>
      <c r="HW317" s="5"/>
      <c r="HX317" s="5"/>
      <c r="HY317" s="5"/>
      <c r="HZ317" s="5"/>
      <c r="IA317" s="5"/>
      <c r="IB317" s="5"/>
      <c r="IC317" s="5"/>
      <c r="ID317" s="5"/>
      <c r="IE317" s="5"/>
      <c r="IF317" s="5"/>
      <c r="IG317" s="5"/>
      <c r="IH317" s="5"/>
      <c r="II317" s="5"/>
      <c r="IJ317" s="5"/>
      <c r="IK317" s="5"/>
      <c r="IL317" s="5"/>
      <c r="IM317" s="5"/>
      <c r="IN317" s="5"/>
      <c r="IO317" s="5"/>
      <c r="IP317" s="5"/>
      <c r="IQ317" s="5"/>
      <c r="IR317" s="5"/>
      <c r="IS317" s="5"/>
      <c r="IT317" s="5"/>
      <c r="IU317" s="5"/>
      <c r="IV317" s="5"/>
      <c r="IW317" s="5"/>
      <c r="IX317" s="5"/>
      <c r="IY317" s="5"/>
      <c r="IZ317" s="5"/>
      <c r="JA317" s="5"/>
      <c r="JB317" s="5"/>
      <c r="JC317" s="5"/>
      <c r="JD317" s="5"/>
    </row>
    <row r="318" spans="1:264">
      <c r="A318" s="10">
        <v>80304</v>
      </c>
      <c r="B318" s="2" t="s">
        <v>11</v>
      </c>
      <c r="C318" s="3" t="s">
        <v>336</v>
      </c>
      <c r="D318" s="3">
        <v>20047</v>
      </c>
      <c r="E318" s="3">
        <v>3167105</v>
      </c>
      <c r="F318" s="4">
        <f t="shared" si="5"/>
        <v>157.98398762907169</v>
      </c>
      <c r="G318" s="5"/>
      <c r="H318" s="5"/>
      <c r="I318" s="18"/>
      <c r="J318" s="19"/>
      <c r="K318" s="19"/>
      <c r="L318" s="20"/>
      <c r="M318" s="9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  <c r="HP318" s="5"/>
      <c r="HQ318" s="5"/>
      <c r="HR318" s="5"/>
      <c r="HS318" s="5"/>
      <c r="HT318" s="5"/>
      <c r="HU318" s="5"/>
      <c r="HV318" s="5"/>
      <c r="HW318" s="5"/>
      <c r="HX318" s="5"/>
      <c r="HY318" s="5"/>
      <c r="HZ318" s="5"/>
      <c r="IA318" s="5"/>
      <c r="IB318" s="5"/>
      <c r="IC318" s="5"/>
      <c r="ID318" s="5"/>
      <c r="IE318" s="5"/>
      <c r="IF318" s="5"/>
      <c r="IG318" s="5"/>
      <c r="IH318" s="5"/>
      <c r="II318" s="5"/>
      <c r="IJ318" s="5"/>
      <c r="IK318" s="5"/>
      <c r="IL318" s="5"/>
      <c r="IM318" s="5"/>
      <c r="IN318" s="5"/>
      <c r="IO318" s="5"/>
      <c r="IP318" s="5"/>
      <c r="IQ318" s="5"/>
      <c r="IR318" s="5"/>
      <c r="IS318" s="5"/>
      <c r="IT318" s="5"/>
      <c r="IU318" s="5"/>
      <c r="IV318" s="5"/>
      <c r="IW318" s="5"/>
      <c r="IX318" s="5"/>
      <c r="IY318" s="5"/>
      <c r="IZ318" s="5"/>
      <c r="JA318" s="5"/>
      <c r="JB318" s="5"/>
      <c r="JC318" s="5"/>
      <c r="JD318" s="5"/>
    </row>
    <row r="319" spans="1:264">
      <c r="A319" s="10">
        <v>80401</v>
      </c>
      <c r="B319" s="2" t="s">
        <v>11</v>
      </c>
      <c r="C319" s="3" t="s">
        <v>337</v>
      </c>
      <c r="D319" s="3">
        <v>17494</v>
      </c>
      <c r="E319" s="21">
        <v>1046973</v>
      </c>
      <c r="F319" s="4">
        <f t="shared" si="5"/>
        <v>59.847547730650511</v>
      </c>
      <c r="G319" s="5"/>
      <c r="H319" s="5"/>
      <c r="I319" s="18"/>
      <c r="J319" s="19"/>
      <c r="K319" s="19"/>
      <c r="L319" s="20"/>
      <c r="M319" s="9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  <c r="HP319" s="5"/>
      <c r="HQ319" s="5"/>
      <c r="HR319" s="5"/>
      <c r="HS319" s="5"/>
      <c r="HT319" s="5"/>
      <c r="HU319" s="5"/>
      <c r="HV319" s="5"/>
      <c r="HW319" s="5"/>
      <c r="HX319" s="5"/>
      <c r="HY319" s="5"/>
      <c r="HZ319" s="5"/>
      <c r="IA319" s="5"/>
      <c r="IB319" s="5"/>
      <c r="IC319" s="5"/>
      <c r="ID319" s="5"/>
      <c r="IE319" s="5"/>
      <c r="IF319" s="5"/>
      <c r="IG319" s="5"/>
      <c r="IH319" s="5"/>
      <c r="II319" s="5"/>
      <c r="IJ319" s="5"/>
      <c r="IK319" s="5"/>
      <c r="IL319" s="5"/>
      <c r="IM319" s="5"/>
      <c r="IN319" s="5"/>
      <c r="IO319" s="5"/>
      <c r="IP319" s="5"/>
      <c r="IQ319" s="5"/>
      <c r="IR319" s="5"/>
      <c r="IS319" s="5"/>
      <c r="IT319" s="5"/>
      <c r="IU319" s="5"/>
      <c r="IV319" s="5"/>
      <c r="IW319" s="5"/>
      <c r="IX319" s="5"/>
      <c r="IY319" s="5"/>
      <c r="IZ319" s="5"/>
      <c r="JA319" s="5"/>
      <c r="JB319" s="5"/>
      <c r="JC319" s="5"/>
      <c r="JD319" s="5"/>
    </row>
    <row r="320" spans="1:264">
      <c r="A320" s="10">
        <v>80402</v>
      </c>
      <c r="B320" s="2" t="s">
        <v>11</v>
      </c>
      <c r="C320" s="3" t="s">
        <v>338</v>
      </c>
      <c r="D320" s="3">
        <v>7050</v>
      </c>
      <c r="E320" s="3">
        <v>1365911</v>
      </c>
      <c r="F320" s="4">
        <f t="shared" si="5"/>
        <v>193.74624113475178</v>
      </c>
      <c r="G320" s="5"/>
      <c r="H320" s="5"/>
      <c r="I320" s="18"/>
      <c r="J320" s="19"/>
      <c r="K320" s="19"/>
      <c r="L320" s="20"/>
      <c r="M320" s="9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5"/>
      <c r="HP320" s="5"/>
      <c r="HQ320" s="5"/>
      <c r="HR320" s="5"/>
      <c r="HS320" s="5"/>
      <c r="HT320" s="5"/>
      <c r="HU320" s="5"/>
      <c r="HV320" s="5"/>
      <c r="HW320" s="5"/>
      <c r="HX320" s="5"/>
      <c r="HY320" s="5"/>
      <c r="HZ320" s="5"/>
      <c r="IA320" s="5"/>
      <c r="IB320" s="5"/>
      <c r="IC320" s="5"/>
      <c r="ID320" s="5"/>
      <c r="IE320" s="5"/>
      <c r="IF320" s="5"/>
      <c r="IG320" s="5"/>
      <c r="IH320" s="5"/>
      <c r="II320" s="5"/>
      <c r="IJ320" s="5"/>
      <c r="IK320" s="5"/>
      <c r="IL320" s="5"/>
      <c r="IM320" s="5"/>
      <c r="IN320" s="5"/>
      <c r="IO320" s="5"/>
      <c r="IP320" s="5"/>
      <c r="IQ320" s="5"/>
      <c r="IR320" s="5"/>
      <c r="IS320" s="5"/>
      <c r="IT320" s="5"/>
      <c r="IU320" s="5"/>
      <c r="IV320" s="5"/>
      <c r="IW320" s="5"/>
      <c r="IX320" s="5"/>
      <c r="IY320" s="5"/>
      <c r="IZ320" s="5"/>
      <c r="JA320" s="5"/>
      <c r="JB320" s="5"/>
      <c r="JC320" s="5"/>
      <c r="JD320" s="5"/>
    </row>
    <row r="321" spans="1:264">
      <c r="A321" s="10">
        <v>80501</v>
      </c>
      <c r="B321" s="2" t="s">
        <v>11</v>
      </c>
      <c r="C321" s="3" t="s">
        <v>339</v>
      </c>
      <c r="D321" s="3">
        <v>20224</v>
      </c>
      <c r="E321" s="3">
        <v>1319277</v>
      </c>
      <c r="F321" s="4">
        <f t="shared" si="5"/>
        <v>65.233237737341767</v>
      </c>
      <c r="G321" s="5"/>
      <c r="H321" s="5"/>
      <c r="I321" s="18"/>
      <c r="J321" s="19"/>
      <c r="K321" s="19"/>
      <c r="L321" s="20"/>
      <c r="M321" s="9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  <c r="IW321" s="5"/>
      <c r="IX321" s="5"/>
      <c r="IY321" s="5"/>
      <c r="IZ321" s="5"/>
      <c r="JA321" s="5"/>
      <c r="JB321" s="5"/>
      <c r="JC321" s="5"/>
      <c r="JD321" s="5"/>
    </row>
    <row r="322" spans="1:264">
      <c r="A322" s="10">
        <v>80601</v>
      </c>
      <c r="B322" s="2" t="s">
        <v>11</v>
      </c>
      <c r="C322" s="3" t="s">
        <v>340</v>
      </c>
      <c r="D322" s="3">
        <v>4012</v>
      </c>
      <c r="E322" s="3">
        <v>295000</v>
      </c>
      <c r="F322" s="4">
        <f t="shared" si="5"/>
        <v>73.529411764705884</v>
      </c>
      <c r="G322" s="5"/>
      <c r="H322" s="5"/>
      <c r="I322" s="18"/>
      <c r="J322" s="19"/>
      <c r="K322" s="19"/>
      <c r="L322" s="20"/>
      <c r="M322" s="9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5"/>
      <c r="HP322" s="5"/>
      <c r="HQ322" s="5"/>
      <c r="HR322" s="5"/>
      <c r="HS322" s="5"/>
      <c r="HT322" s="5"/>
      <c r="HU322" s="5"/>
      <c r="HV322" s="5"/>
      <c r="HW322" s="5"/>
      <c r="HX322" s="5"/>
      <c r="HY322" s="5"/>
      <c r="HZ322" s="5"/>
      <c r="IA322" s="5"/>
      <c r="IB322" s="5"/>
      <c r="IC322" s="5"/>
      <c r="ID322" s="5"/>
      <c r="IE322" s="5"/>
      <c r="IF322" s="5"/>
      <c r="IG322" s="5"/>
      <c r="IH322" s="5"/>
      <c r="II322" s="5"/>
      <c r="IJ322" s="5"/>
      <c r="IK322" s="5"/>
      <c r="IL322" s="5"/>
      <c r="IM322" s="5"/>
      <c r="IN322" s="5"/>
      <c r="IO322" s="5"/>
      <c r="IP322" s="5"/>
      <c r="IQ322" s="5"/>
      <c r="IR322" s="5"/>
      <c r="IS322" s="5"/>
      <c r="IT322" s="5"/>
      <c r="IU322" s="5"/>
      <c r="IV322" s="5"/>
      <c r="IW322" s="5"/>
      <c r="IX322" s="5"/>
      <c r="IY322" s="5"/>
      <c r="IZ322" s="5"/>
      <c r="JA322" s="5"/>
      <c r="JB322" s="5"/>
      <c r="JC322" s="5"/>
      <c r="JD322" s="5"/>
    </row>
    <row r="323" spans="1:264">
      <c r="A323" s="10">
        <v>80602</v>
      </c>
      <c r="B323" s="2" t="s">
        <v>11</v>
      </c>
      <c r="C323" s="3" t="s">
        <v>341</v>
      </c>
      <c r="D323" s="3">
        <v>13781</v>
      </c>
      <c r="E323" s="3">
        <v>1575539</v>
      </c>
      <c r="F323" s="4">
        <f t="shared" si="5"/>
        <v>114.3268993541833</v>
      </c>
      <c r="G323" s="5"/>
      <c r="H323" s="5"/>
      <c r="I323" s="18"/>
      <c r="J323" s="19"/>
      <c r="K323" s="19"/>
      <c r="L323" s="20"/>
      <c r="M323" s="9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5"/>
      <c r="HP323" s="5"/>
      <c r="HQ323" s="5"/>
      <c r="HR323" s="5"/>
      <c r="HS323" s="5"/>
      <c r="HT323" s="5"/>
      <c r="HU323" s="5"/>
      <c r="HV323" s="5"/>
      <c r="HW323" s="5"/>
      <c r="HX323" s="5"/>
      <c r="HY323" s="5"/>
      <c r="HZ323" s="5"/>
      <c r="IA323" s="5"/>
      <c r="IB323" s="5"/>
      <c r="IC323" s="5"/>
      <c r="ID323" s="5"/>
      <c r="IE323" s="5"/>
      <c r="IF323" s="5"/>
      <c r="IG323" s="5"/>
      <c r="IH323" s="5"/>
      <c r="II323" s="5"/>
      <c r="IJ323" s="5"/>
      <c r="IK323" s="5"/>
      <c r="IL323" s="5"/>
      <c r="IM323" s="5"/>
      <c r="IN323" s="5"/>
      <c r="IO323" s="5"/>
      <c r="IP323" s="5"/>
      <c r="IQ323" s="5"/>
      <c r="IR323" s="5"/>
      <c r="IS323" s="5"/>
      <c r="IT323" s="5"/>
      <c r="IU323" s="5"/>
      <c r="IV323" s="5"/>
      <c r="IW323" s="5"/>
      <c r="IX323" s="5"/>
      <c r="IY323" s="5"/>
      <c r="IZ323" s="5"/>
      <c r="JA323" s="5"/>
      <c r="JB323" s="5"/>
      <c r="JC323" s="5"/>
      <c r="JD323" s="5"/>
    </row>
    <row r="324" spans="1:264">
      <c r="A324" s="10">
        <v>80701</v>
      </c>
      <c r="B324" s="2" t="s">
        <v>11</v>
      </c>
      <c r="C324" s="3" t="s">
        <v>342</v>
      </c>
      <c r="D324" s="3">
        <v>6872</v>
      </c>
      <c r="E324" s="3">
        <v>0</v>
      </c>
      <c r="F324" s="4">
        <f t="shared" si="5"/>
        <v>0</v>
      </c>
      <c r="G324" s="5"/>
      <c r="H324" s="5"/>
      <c r="I324" s="18"/>
      <c r="J324" s="19"/>
      <c r="K324" s="19"/>
      <c r="L324" s="20"/>
      <c r="M324" s="9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5"/>
      <c r="HP324" s="5"/>
      <c r="HQ324" s="5"/>
      <c r="HR324" s="5"/>
      <c r="HS324" s="5"/>
      <c r="HT324" s="5"/>
      <c r="HU324" s="5"/>
      <c r="HV324" s="5"/>
      <c r="HW324" s="5"/>
      <c r="HX324" s="5"/>
      <c r="HY324" s="5"/>
      <c r="HZ324" s="5"/>
      <c r="IA324" s="5"/>
      <c r="IB324" s="5"/>
      <c r="IC324" s="5"/>
      <c r="ID324" s="5"/>
      <c r="IE324" s="5"/>
      <c r="IF324" s="5"/>
      <c r="IG324" s="5"/>
      <c r="IH324" s="5"/>
      <c r="II324" s="5"/>
      <c r="IJ324" s="5"/>
      <c r="IK324" s="5"/>
      <c r="IL324" s="5"/>
      <c r="IM324" s="5"/>
      <c r="IN324" s="5"/>
      <c r="IO324" s="5"/>
      <c r="IP324" s="5"/>
      <c r="IQ324" s="5"/>
      <c r="IR324" s="5"/>
      <c r="IS324" s="5"/>
      <c r="IT324" s="5"/>
      <c r="IU324" s="5"/>
      <c r="IV324" s="5"/>
      <c r="IW324" s="5"/>
      <c r="IX324" s="5"/>
      <c r="IY324" s="5"/>
      <c r="IZ324" s="5"/>
      <c r="JA324" s="5"/>
      <c r="JB324" s="5"/>
      <c r="JC324" s="5"/>
      <c r="JD324" s="5"/>
    </row>
    <row r="325" spans="1:264">
      <c r="A325" s="10">
        <v>80702</v>
      </c>
      <c r="B325" s="2" t="s">
        <v>11</v>
      </c>
      <c r="C325" s="3" t="s">
        <v>318</v>
      </c>
      <c r="D325" s="3">
        <v>5178</v>
      </c>
      <c r="E325" s="3">
        <v>1364614</v>
      </c>
      <c r="F325" s="4">
        <f t="shared" si="5"/>
        <v>263.54074932406337</v>
      </c>
      <c r="G325" s="5"/>
      <c r="H325" s="5"/>
      <c r="I325" s="18"/>
      <c r="J325" s="19"/>
      <c r="K325" s="19"/>
      <c r="L325" s="20"/>
      <c r="M325" s="9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  <c r="HM325" s="5"/>
      <c r="HN325" s="5"/>
      <c r="HO325" s="5"/>
      <c r="HP325" s="5"/>
      <c r="HQ325" s="5"/>
      <c r="HR325" s="5"/>
      <c r="HS325" s="5"/>
      <c r="HT325" s="5"/>
      <c r="HU325" s="5"/>
      <c r="HV325" s="5"/>
      <c r="HW325" s="5"/>
      <c r="HX325" s="5"/>
      <c r="HY325" s="5"/>
      <c r="HZ325" s="5"/>
      <c r="IA325" s="5"/>
      <c r="IB325" s="5"/>
      <c r="IC325" s="5"/>
      <c r="ID325" s="5"/>
      <c r="IE325" s="5"/>
      <c r="IF325" s="5"/>
      <c r="IG325" s="5"/>
      <c r="IH325" s="5"/>
      <c r="II325" s="5"/>
      <c r="IJ325" s="5"/>
      <c r="IK325" s="5"/>
      <c r="IL325" s="5"/>
      <c r="IM325" s="5"/>
      <c r="IN325" s="5"/>
      <c r="IO325" s="5"/>
      <c r="IP325" s="5"/>
      <c r="IQ325" s="5"/>
      <c r="IR325" s="5"/>
      <c r="IS325" s="5"/>
      <c r="IT325" s="5"/>
      <c r="IU325" s="5"/>
      <c r="IV325" s="5"/>
      <c r="IW325" s="5"/>
      <c r="IX325" s="5"/>
      <c r="IY325" s="5"/>
      <c r="IZ325" s="5"/>
      <c r="JA325" s="5"/>
      <c r="JB325" s="5"/>
      <c r="JC325" s="5"/>
      <c r="JD325" s="5"/>
    </row>
    <row r="326" spans="1:264">
      <c r="A326" s="10">
        <v>80703</v>
      </c>
      <c r="B326" s="2" t="s">
        <v>11</v>
      </c>
      <c r="C326" s="3" t="s">
        <v>343</v>
      </c>
      <c r="D326" s="3">
        <v>1005.833333</v>
      </c>
      <c r="E326" s="3">
        <v>0</v>
      </c>
      <c r="F326" s="4">
        <f t="shared" si="5"/>
        <v>0</v>
      </c>
      <c r="G326" s="5"/>
      <c r="H326" s="5"/>
      <c r="I326" s="18"/>
      <c r="J326" s="19"/>
      <c r="K326" s="19"/>
      <c r="L326" s="18"/>
      <c r="M326" s="9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5"/>
      <c r="HP326" s="5"/>
      <c r="HQ326" s="5"/>
      <c r="HR326" s="5"/>
      <c r="HS326" s="5"/>
      <c r="HT326" s="5"/>
      <c r="HU326" s="5"/>
      <c r="HV326" s="5"/>
      <c r="HW326" s="5"/>
      <c r="HX326" s="5"/>
      <c r="HY326" s="5"/>
      <c r="HZ326" s="5"/>
      <c r="IA326" s="5"/>
      <c r="IB326" s="5"/>
      <c r="IC326" s="5"/>
      <c r="ID326" s="5"/>
      <c r="IE326" s="5"/>
      <c r="IF326" s="5"/>
      <c r="IG326" s="5"/>
      <c r="IH326" s="5"/>
      <c r="II326" s="5"/>
      <c r="IJ326" s="5"/>
      <c r="IK326" s="5"/>
      <c r="IL326" s="5"/>
      <c r="IM326" s="5"/>
      <c r="IN326" s="5"/>
      <c r="IO326" s="5"/>
      <c r="IP326" s="5"/>
      <c r="IQ326" s="5"/>
      <c r="IR326" s="5"/>
      <c r="IS326" s="5"/>
      <c r="IT326" s="5"/>
      <c r="IU326" s="5"/>
      <c r="IV326" s="5"/>
      <c r="IW326" s="5"/>
      <c r="IX326" s="5"/>
      <c r="IY326" s="5"/>
      <c r="IZ326" s="5"/>
      <c r="JA326" s="5"/>
      <c r="JB326" s="5"/>
      <c r="JC326" s="5"/>
      <c r="JD326" s="5"/>
    </row>
    <row r="327" spans="1:264">
      <c r="A327" s="10">
        <v>80801</v>
      </c>
      <c r="B327" s="2" t="s">
        <v>11</v>
      </c>
      <c r="C327" s="3" t="s">
        <v>344</v>
      </c>
      <c r="D327" s="3">
        <v>11964</v>
      </c>
      <c r="E327" s="3">
        <v>720115</v>
      </c>
      <c r="F327" s="4">
        <f t="shared" si="5"/>
        <v>60.190153794717489</v>
      </c>
      <c r="G327" s="5"/>
      <c r="H327" s="5"/>
      <c r="I327" s="18"/>
      <c r="J327" s="19"/>
      <c r="K327" s="19"/>
      <c r="L327" s="20"/>
      <c r="M327" s="9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  <c r="HM327" s="5"/>
      <c r="HN327" s="5"/>
      <c r="HO327" s="5"/>
      <c r="HP327" s="5"/>
      <c r="HQ327" s="5"/>
      <c r="HR327" s="5"/>
      <c r="HS327" s="5"/>
      <c r="HT327" s="5"/>
      <c r="HU327" s="5"/>
      <c r="HV327" s="5"/>
      <c r="HW327" s="5"/>
      <c r="HX327" s="5"/>
      <c r="HY327" s="5"/>
      <c r="HZ327" s="5"/>
      <c r="IA327" s="5"/>
      <c r="IB327" s="5"/>
      <c r="IC327" s="5"/>
      <c r="ID327" s="5"/>
      <c r="IE327" s="5"/>
      <c r="IF327" s="5"/>
      <c r="IG327" s="5"/>
      <c r="IH327" s="5"/>
      <c r="II327" s="5"/>
      <c r="IJ327" s="5"/>
      <c r="IK327" s="5"/>
      <c r="IL327" s="5"/>
      <c r="IM327" s="5"/>
      <c r="IN327" s="5"/>
      <c r="IO327" s="5"/>
      <c r="IP327" s="5"/>
      <c r="IQ327" s="5"/>
      <c r="IR327" s="5"/>
      <c r="IS327" s="5"/>
      <c r="IT327" s="5"/>
      <c r="IU327" s="5"/>
      <c r="IV327" s="5"/>
      <c r="IW327" s="5"/>
      <c r="IX327" s="5"/>
      <c r="IY327" s="5"/>
      <c r="IZ327" s="5"/>
      <c r="JA327" s="5"/>
      <c r="JB327" s="5"/>
      <c r="JC327" s="5"/>
      <c r="JD327" s="5"/>
    </row>
    <row r="328" spans="1:264">
      <c r="A328" s="10">
        <v>80802</v>
      </c>
      <c r="B328" s="2" t="s">
        <v>11</v>
      </c>
      <c r="C328" s="3" t="s">
        <v>345</v>
      </c>
      <c r="D328" s="3">
        <v>6600</v>
      </c>
      <c r="E328" s="3">
        <v>644841</v>
      </c>
      <c r="F328" s="4">
        <f t="shared" si="5"/>
        <v>97.703181818181818</v>
      </c>
      <c r="G328" s="5"/>
      <c r="H328" s="5"/>
      <c r="I328" s="18"/>
      <c r="J328" s="19"/>
      <c r="K328" s="19"/>
      <c r="L328" s="20"/>
      <c r="M328" s="9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5"/>
      <c r="HP328" s="5"/>
      <c r="HQ328" s="5"/>
      <c r="HR328" s="5"/>
      <c r="HS328" s="5"/>
      <c r="HT328" s="5"/>
      <c r="HU328" s="5"/>
      <c r="HV328" s="5"/>
      <c r="HW328" s="5"/>
      <c r="HX328" s="5"/>
      <c r="HY328" s="5"/>
      <c r="HZ328" s="5"/>
      <c r="IA328" s="5"/>
      <c r="IB328" s="5"/>
      <c r="IC328" s="5"/>
      <c r="ID328" s="5"/>
      <c r="IE328" s="5"/>
      <c r="IF328" s="5"/>
      <c r="IG328" s="5"/>
      <c r="IH328" s="5"/>
      <c r="II328" s="5"/>
      <c r="IJ328" s="5"/>
      <c r="IK328" s="5"/>
      <c r="IL328" s="5"/>
      <c r="IM328" s="5"/>
      <c r="IN328" s="5"/>
      <c r="IO328" s="5"/>
      <c r="IP328" s="5"/>
      <c r="IQ328" s="5"/>
      <c r="IR328" s="5"/>
      <c r="IS328" s="5"/>
      <c r="IT328" s="5"/>
      <c r="IU328" s="5"/>
      <c r="IV328" s="5"/>
      <c r="IW328" s="5"/>
      <c r="IX328" s="5"/>
      <c r="IY328" s="5"/>
      <c r="IZ328" s="5"/>
      <c r="JA328" s="5"/>
      <c r="JB328" s="5"/>
      <c r="JC328" s="5"/>
      <c r="JD328" s="5"/>
    </row>
    <row r="329" spans="1:264">
      <c r="A329" s="10">
        <v>80803</v>
      </c>
      <c r="B329" s="2" t="s">
        <v>11</v>
      </c>
      <c r="C329" s="3" t="s">
        <v>346</v>
      </c>
      <c r="D329" s="3">
        <v>4327</v>
      </c>
      <c r="E329" s="3">
        <v>0</v>
      </c>
      <c r="F329" s="4">
        <f t="shared" si="5"/>
        <v>0</v>
      </c>
      <c r="G329" s="5"/>
      <c r="H329" s="5"/>
      <c r="I329" s="18"/>
      <c r="J329" s="19"/>
      <c r="K329" s="19"/>
      <c r="L329" s="20"/>
      <c r="M329" s="9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/>
      <c r="HU329" s="5"/>
      <c r="HV329" s="5"/>
      <c r="HW329" s="5"/>
      <c r="HX329" s="5"/>
      <c r="HY329" s="5"/>
      <c r="HZ329" s="5"/>
      <c r="IA329" s="5"/>
      <c r="IB329" s="5"/>
      <c r="IC329" s="5"/>
      <c r="ID329" s="5"/>
      <c r="IE329" s="5"/>
      <c r="IF329" s="5"/>
      <c r="IG329" s="5"/>
      <c r="IH329" s="5"/>
      <c r="II329" s="5"/>
      <c r="IJ329" s="5"/>
      <c r="IK329" s="5"/>
      <c r="IL329" s="5"/>
      <c r="IM329" s="5"/>
      <c r="IN329" s="5"/>
      <c r="IO329" s="5"/>
      <c r="IP329" s="5"/>
      <c r="IQ329" s="5"/>
      <c r="IR329" s="5"/>
      <c r="IS329" s="5"/>
      <c r="IT329" s="5"/>
      <c r="IU329" s="5"/>
      <c r="IV329" s="5"/>
      <c r="IW329" s="5"/>
      <c r="IX329" s="5"/>
      <c r="IY329" s="5"/>
      <c r="IZ329" s="5"/>
      <c r="JA329" s="5"/>
      <c r="JB329" s="5"/>
      <c r="JC329" s="5"/>
      <c r="JD329" s="5"/>
    </row>
    <row r="330" spans="1:264">
      <c r="A330" s="10">
        <v>80901</v>
      </c>
      <c r="B330" s="2" t="s">
        <v>11</v>
      </c>
      <c r="C330" s="3" t="s">
        <v>347</v>
      </c>
      <c r="D330" s="3">
        <v>3541</v>
      </c>
      <c r="E330" s="3">
        <v>0</v>
      </c>
      <c r="F330" s="4">
        <f t="shared" si="5"/>
        <v>0</v>
      </c>
      <c r="G330" s="5"/>
      <c r="H330" s="5"/>
      <c r="I330" s="18"/>
      <c r="J330" s="19"/>
      <c r="K330" s="19"/>
      <c r="L330" s="20"/>
      <c r="M330" s="9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  <c r="HM330" s="5"/>
      <c r="HN330" s="5"/>
      <c r="HO330" s="5"/>
      <c r="HP330" s="5"/>
      <c r="HQ330" s="5"/>
      <c r="HR330" s="5"/>
      <c r="HS330" s="5"/>
      <c r="HT330" s="5"/>
      <c r="HU330" s="5"/>
      <c r="HV330" s="5"/>
      <c r="HW330" s="5"/>
      <c r="HX330" s="5"/>
      <c r="HY330" s="5"/>
      <c r="HZ330" s="5"/>
      <c r="IA330" s="5"/>
      <c r="IB330" s="5"/>
      <c r="IC330" s="5"/>
      <c r="ID330" s="5"/>
      <c r="IE330" s="5"/>
      <c r="IF330" s="5"/>
      <c r="IG330" s="5"/>
      <c r="IH330" s="5"/>
      <c r="II330" s="5"/>
      <c r="IJ330" s="5"/>
      <c r="IK330" s="5"/>
      <c r="IL330" s="5"/>
      <c r="IM330" s="5"/>
      <c r="IN330" s="5"/>
      <c r="IO330" s="5"/>
      <c r="IP330" s="5"/>
      <c r="IQ330" s="5"/>
      <c r="IR330" s="5"/>
      <c r="IS330" s="5"/>
      <c r="IT330" s="5"/>
      <c r="IU330" s="5"/>
      <c r="IV330" s="5"/>
      <c r="IW330" s="5"/>
      <c r="IX330" s="5"/>
      <c r="IY330" s="5"/>
      <c r="IZ330" s="5"/>
      <c r="JA330" s="5"/>
      <c r="JB330" s="5"/>
      <c r="JC330" s="5"/>
      <c r="JD330" s="5"/>
    </row>
    <row r="331" spans="1:264">
      <c r="A331" s="10">
        <v>90101</v>
      </c>
      <c r="B331" s="2" t="s">
        <v>26</v>
      </c>
      <c r="C331" s="3" t="s">
        <v>348</v>
      </c>
      <c r="D331" s="3">
        <v>49953</v>
      </c>
      <c r="E331" s="16">
        <v>40199160</v>
      </c>
      <c r="F331" s="4">
        <f t="shared" si="5"/>
        <v>804.73965527595942</v>
      </c>
      <c r="G331" s="5"/>
      <c r="H331" s="5"/>
      <c r="I331" s="18"/>
      <c r="J331" s="19"/>
      <c r="K331" s="19"/>
      <c r="L331" s="20"/>
      <c r="M331" s="9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  <c r="HM331" s="5"/>
      <c r="HN331" s="5"/>
      <c r="HO331" s="5"/>
      <c r="HP331" s="5"/>
      <c r="HQ331" s="5"/>
      <c r="HR331" s="5"/>
      <c r="HS331" s="5"/>
      <c r="HT331" s="5"/>
      <c r="HU331" s="5"/>
      <c r="HV331" s="5"/>
      <c r="HW331" s="5"/>
      <c r="HX331" s="5"/>
      <c r="HY331" s="5"/>
      <c r="HZ331" s="5"/>
      <c r="IA331" s="5"/>
      <c r="IB331" s="5"/>
      <c r="IC331" s="5"/>
      <c r="ID331" s="5"/>
      <c r="IE331" s="5"/>
      <c r="IF331" s="5"/>
      <c r="IG331" s="5"/>
      <c r="IH331" s="5"/>
      <c r="II331" s="5"/>
      <c r="IJ331" s="5"/>
      <c r="IK331" s="5"/>
      <c r="IL331" s="5"/>
      <c r="IM331" s="5"/>
      <c r="IN331" s="5"/>
      <c r="IO331" s="5"/>
      <c r="IP331" s="5"/>
      <c r="IQ331" s="5"/>
      <c r="IR331" s="5"/>
      <c r="IS331" s="5"/>
      <c r="IT331" s="5"/>
      <c r="IU331" s="5"/>
      <c r="IV331" s="5"/>
      <c r="IW331" s="5"/>
      <c r="IX331" s="5"/>
      <c r="IY331" s="5"/>
      <c r="IZ331" s="5"/>
      <c r="JA331" s="5"/>
      <c r="JB331" s="5"/>
      <c r="JC331" s="5"/>
      <c r="JD331" s="5"/>
    </row>
    <row r="332" spans="1:264">
      <c r="A332" s="10">
        <v>90102</v>
      </c>
      <c r="B332" s="2" t="s">
        <v>26</v>
      </c>
      <c r="C332" s="3" t="s">
        <v>349</v>
      </c>
      <c r="D332" s="3">
        <v>8533</v>
      </c>
      <c r="E332" s="3">
        <v>2938062</v>
      </c>
      <c r="F332" s="4">
        <f t="shared" si="5"/>
        <v>344.31759053088012</v>
      </c>
      <c r="G332" s="5"/>
      <c r="H332" s="5"/>
      <c r="I332" s="18"/>
      <c r="J332" s="19"/>
      <c r="K332" s="19"/>
      <c r="L332" s="20"/>
      <c r="M332" s="9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5"/>
      <c r="HP332" s="5"/>
      <c r="HQ332" s="5"/>
      <c r="HR332" s="5"/>
      <c r="HS332" s="5"/>
      <c r="HT332" s="5"/>
      <c r="HU332" s="5"/>
      <c r="HV332" s="5"/>
      <c r="HW332" s="5"/>
      <c r="HX332" s="5"/>
      <c r="HY332" s="5"/>
      <c r="HZ332" s="5"/>
      <c r="IA332" s="5"/>
      <c r="IB332" s="5"/>
      <c r="IC332" s="5"/>
      <c r="ID332" s="5"/>
      <c r="IE332" s="5"/>
      <c r="IF332" s="5"/>
      <c r="IG332" s="5"/>
      <c r="IH332" s="5"/>
      <c r="II332" s="5"/>
      <c r="IJ332" s="5"/>
      <c r="IK332" s="5"/>
      <c r="IL332" s="5"/>
      <c r="IM332" s="5"/>
      <c r="IN332" s="5"/>
      <c r="IO332" s="5"/>
      <c r="IP332" s="5"/>
      <c r="IQ332" s="5"/>
      <c r="IR332" s="5"/>
      <c r="IS332" s="5"/>
      <c r="IT332" s="5"/>
      <c r="IU332" s="5"/>
      <c r="IV332" s="5"/>
      <c r="IW332" s="5"/>
      <c r="IX332" s="5"/>
      <c r="IY332" s="5"/>
      <c r="IZ332" s="5"/>
      <c r="JA332" s="5"/>
      <c r="JB332" s="5"/>
      <c r="JC332" s="5"/>
      <c r="JD332" s="5"/>
    </row>
    <row r="333" spans="1:264">
      <c r="A333" s="10">
        <v>90103</v>
      </c>
      <c r="B333" s="2" t="s">
        <v>26</v>
      </c>
      <c r="C333" s="3" t="s">
        <v>350</v>
      </c>
      <c r="D333" s="3">
        <v>2283</v>
      </c>
      <c r="E333" s="3">
        <v>0</v>
      </c>
      <c r="F333" s="4">
        <f t="shared" si="5"/>
        <v>0</v>
      </c>
      <c r="G333" s="5"/>
      <c r="H333" s="5"/>
      <c r="I333" s="18"/>
      <c r="J333" s="19"/>
      <c r="K333" s="19"/>
      <c r="L333" s="20"/>
      <c r="M333" s="9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5"/>
      <c r="HP333" s="5"/>
      <c r="HQ333" s="5"/>
      <c r="HR333" s="5"/>
      <c r="HS333" s="5"/>
      <c r="HT333" s="5"/>
      <c r="HU333" s="5"/>
      <c r="HV333" s="5"/>
      <c r="HW333" s="5"/>
      <c r="HX333" s="5"/>
      <c r="HY333" s="5"/>
      <c r="HZ333" s="5"/>
      <c r="IA333" s="5"/>
      <c r="IB333" s="5"/>
      <c r="IC333" s="5"/>
      <c r="ID333" s="5"/>
      <c r="IE333" s="5"/>
      <c r="IF333" s="5"/>
      <c r="IG333" s="5"/>
      <c r="IH333" s="5"/>
      <c r="II333" s="5"/>
      <c r="IJ333" s="5"/>
      <c r="IK333" s="5"/>
      <c r="IL333" s="5"/>
      <c r="IM333" s="5"/>
      <c r="IN333" s="5"/>
      <c r="IO333" s="5"/>
      <c r="IP333" s="5"/>
      <c r="IQ333" s="5"/>
      <c r="IR333" s="5"/>
      <c r="IS333" s="5"/>
      <c r="IT333" s="5"/>
      <c r="IU333" s="5"/>
      <c r="IV333" s="5"/>
      <c r="IW333" s="5"/>
      <c r="IX333" s="5"/>
      <c r="IY333" s="5"/>
      <c r="IZ333" s="5"/>
      <c r="JA333" s="5"/>
      <c r="JB333" s="5"/>
      <c r="JC333" s="5"/>
      <c r="JD333" s="5"/>
    </row>
    <row r="334" spans="1:264">
      <c r="A334" s="10">
        <v>90104</v>
      </c>
      <c r="B334" s="2" t="s">
        <v>26</v>
      </c>
      <c r="C334" s="3" t="s">
        <v>351</v>
      </c>
      <c r="D334" s="3">
        <v>3793</v>
      </c>
      <c r="E334" s="3">
        <v>71043</v>
      </c>
      <c r="F334" s="4">
        <f t="shared" si="5"/>
        <v>18.730029000790932</v>
      </c>
      <c r="G334" s="5"/>
      <c r="H334" s="5"/>
      <c r="I334" s="18"/>
      <c r="J334" s="19"/>
      <c r="K334" s="19"/>
      <c r="L334" s="20"/>
      <c r="M334" s="9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  <c r="HM334" s="5"/>
      <c r="HN334" s="5"/>
      <c r="HO334" s="5"/>
      <c r="HP334" s="5"/>
      <c r="HQ334" s="5"/>
      <c r="HR334" s="5"/>
      <c r="HS334" s="5"/>
      <c r="HT334" s="5"/>
      <c r="HU334" s="5"/>
      <c r="HV334" s="5"/>
      <c r="HW334" s="5"/>
      <c r="HX334" s="5"/>
      <c r="HY334" s="5"/>
      <c r="HZ334" s="5"/>
      <c r="IA334" s="5"/>
      <c r="IB334" s="5"/>
      <c r="IC334" s="5"/>
      <c r="ID334" s="5"/>
      <c r="IE334" s="5"/>
      <c r="IF334" s="5"/>
      <c r="IG334" s="5"/>
      <c r="IH334" s="5"/>
      <c r="II334" s="5"/>
      <c r="IJ334" s="5"/>
      <c r="IK334" s="5"/>
      <c r="IL334" s="5"/>
      <c r="IM334" s="5"/>
      <c r="IN334" s="5"/>
      <c r="IO334" s="5"/>
      <c r="IP334" s="5"/>
      <c r="IQ334" s="5"/>
      <c r="IR334" s="5"/>
      <c r="IS334" s="5"/>
      <c r="IT334" s="5"/>
      <c r="IU334" s="5"/>
      <c r="IV334" s="5"/>
      <c r="IW334" s="5"/>
      <c r="IX334" s="5"/>
      <c r="IY334" s="5"/>
      <c r="IZ334" s="5"/>
      <c r="JA334" s="5"/>
      <c r="JB334" s="5"/>
      <c r="JC334" s="5"/>
      <c r="JD334" s="5"/>
    </row>
    <row r="335" spans="1:264">
      <c r="A335" s="10">
        <v>90201</v>
      </c>
      <c r="B335" s="2" t="s">
        <v>26</v>
      </c>
      <c r="C335" s="3" t="s">
        <v>352</v>
      </c>
      <c r="D335" s="3">
        <v>6709</v>
      </c>
      <c r="E335" s="21">
        <v>154660</v>
      </c>
      <c r="F335" s="4">
        <f t="shared" si="5"/>
        <v>23.052615889104189</v>
      </c>
      <c r="G335" s="5"/>
      <c r="H335" s="5"/>
      <c r="I335" s="18"/>
      <c r="J335" s="19"/>
      <c r="K335" s="19"/>
      <c r="L335" s="20"/>
      <c r="M335" s="9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  <c r="HM335" s="5"/>
      <c r="HN335" s="5"/>
      <c r="HO335" s="5"/>
      <c r="HP335" s="5"/>
      <c r="HQ335" s="5"/>
      <c r="HR335" s="5"/>
      <c r="HS335" s="5"/>
      <c r="HT335" s="5"/>
      <c r="HU335" s="5"/>
      <c r="HV335" s="5"/>
      <c r="HW335" s="5"/>
      <c r="HX335" s="5"/>
      <c r="HY335" s="5"/>
      <c r="HZ335" s="5"/>
      <c r="IA335" s="5"/>
      <c r="IB335" s="5"/>
      <c r="IC335" s="5"/>
      <c r="ID335" s="5"/>
      <c r="IE335" s="5"/>
      <c r="IF335" s="5"/>
      <c r="IG335" s="5"/>
      <c r="IH335" s="5"/>
      <c r="II335" s="5"/>
      <c r="IJ335" s="5"/>
      <c r="IK335" s="5"/>
      <c r="IL335" s="5"/>
      <c r="IM335" s="5"/>
      <c r="IN335" s="5"/>
      <c r="IO335" s="5"/>
      <c r="IP335" s="5"/>
      <c r="IQ335" s="5"/>
      <c r="IR335" s="5"/>
      <c r="IS335" s="5"/>
      <c r="IT335" s="5"/>
      <c r="IU335" s="5"/>
      <c r="IV335" s="5"/>
      <c r="IW335" s="5"/>
      <c r="IX335" s="5"/>
      <c r="IY335" s="5"/>
      <c r="IZ335" s="5"/>
      <c r="JA335" s="5"/>
      <c r="JB335" s="5"/>
      <c r="JC335" s="5"/>
      <c r="JD335" s="5"/>
    </row>
    <row r="336" spans="1:264">
      <c r="A336" s="10">
        <v>90202</v>
      </c>
      <c r="B336" s="2" t="s">
        <v>26</v>
      </c>
      <c r="C336" s="3" t="s">
        <v>315</v>
      </c>
      <c r="D336" s="3">
        <v>3211</v>
      </c>
      <c r="E336" s="3">
        <v>7439920</v>
      </c>
      <c r="F336" s="4">
        <f t="shared" si="5"/>
        <v>2317.0102771722204</v>
      </c>
      <c r="G336" s="5"/>
      <c r="H336" s="5"/>
      <c r="I336" s="18"/>
      <c r="J336" s="19"/>
      <c r="K336" s="19"/>
      <c r="L336" s="20"/>
      <c r="M336" s="9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5"/>
      <c r="HP336" s="5"/>
      <c r="HQ336" s="5"/>
      <c r="HR336" s="5"/>
      <c r="HS336" s="5"/>
      <c r="HT336" s="5"/>
      <c r="HU336" s="5"/>
      <c r="HV336" s="5"/>
      <c r="HW336" s="5"/>
      <c r="HX336" s="5"/>
      <c r="HY336" s="5"/>
      <c r="HZ336" s="5"/>
      <c r="IA336" s="5"/>
      <c r="IB336" s="5"/>
      <c r="IC336" s="5"/>
      <c r="ID336" s="5"/>
      <c r="IE336" s="5"/>
      <c r="IF336" s="5"/>
      <c r="IG336" s="5"/>
      <c r="IH336" s="5"/>
      <c r="II336" s="5"/>
      <c r="IJ336" s="5"/>
      <c r="IK336" s="5"/>
      <c r="IL336" s="5"/>
      <c r="IM336" s="5"/>
      <c r="IN336" s="5"/>
      <c r="IO336" s="5"/>
      <c r="IP336" s="5"/>
      <c r="IQ336" s="5"/>
      <c r="IR336" s="5"/>
      <c r="IS336" s="5"/>
      <c r="IT336" s="5"/>
      <c r="IU336" s="5"/>
      <c r="IV336" s="5"/>
      <c r="IW336" s="5"/>
      <c r="IX336" s="5"/>
      <c r="IY336" s="5"/>
      <c r="IZ336" s="5"/>
      <c r="JA336" s="5"/>
      <c r="JB336" s="5"/>
      <c r="JC336" s="5"/>
      <c r="JD336" s="5"/>
    </row>
    <row r="337" spans="1:264">
      <c r="A337" s="10">
        <v>90203</v>
      </c>
      <c r="B337" s="2" t="s">
        <v>26</v>
      </c>
      <c r="C337" s="3" t="s">
        <v>353</v>
      </c>
      <c r="D337" s="3">
        <v>6710</v>
      </c>
      <c r="E337" s="3">
        <v>4707497</v>
      </c>
      <c r="F337" s="4">
        <f t="shared" si="5"/>
        <v>701.56438152011924</v>
      </c>
      <c r="G337" s="5"/>
      <c r="H337" s="5"/>
      <c r="I337" s="18"/>
      <c r="J337" s="19"/>
      <c r="K337" s="19"/>
      <c r="L337" s="20"/>
      <c r="M337" s="9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  <c r="HQ337" s="5"/>
      <c r="HR337" s="5"/>
      <c r="HS337" s="5"/>
      <c r="HT337" s="5"/>
      <c r="HU337" s="5"/>
      <c r="HV337" s="5"/>
      <c r="HW337" s="5"/>
      <c r="HX337" s="5"/>
      <c r="HY337" s="5"/>
      <c r="HZ337" s="5"/>
      <c r="IA337" s="5"/>
      <c r="IB337" s="5"/>
      <c r="IC337" s="5"/>
      <c r="ID337" s="5"/>
      <c r="IE337" s="5"/>
      <c r="IF337" s="5"/>
      <c r="IG337" s="5"/>
      <c r="IH337" s="5"/>
      <c r="II337" s="5"/>
      <c r="IJ337" s="5"/>
      <c r="IK337" s="5"/>
      <c r="IL337" s="5"/>
      <c r="IM337" s="5"/>
      <c r="IN337" s="5"/>
      <c r="IO337" s="5"/>
      <c r="IP337" s="5"/>
      <c r="IQ337" s="5"/>
      <c r="IR337" s="5"/>
      <c r="IS337" s="5"/>
      <c r="IT337" s="5"/>
      <c r="IU337" s="5"/>
      <c r="IV337" s="5"/>
      <c r="IW337" s="5"/>
      <c r="IX337" s="5"/>
      <c r="IY337" s="5"/>
      <c r="IZ337" s="5"/>
      <c r="JA337" s="5"/>
      <c r="JB337" s="5"/>
      <c r="JC337" s="5"/>
      <c r="JD337" s="5"/>
    </row>
    <row r="338" spans="1:264">
      <c r="A338" s="10">
        <v>90301</v>
      </c>
      <c r="B338" s="2" t="s">
        <v>26</v>
      </c>
      <c r="C338" s="3" t="s">
        <v>354</v>
      </c>
      <c r="D338" s="3">
        <v>9940</v>
      </c>
      <c r="E338" s="21">
        <v>4994628</v>
      </c>
      <c r="F338" s="4">
        <f t="shared" si="5"/>
        <v>502.47766599597588</v>
      </c>
      <c r="G338" s="5"/>
      <c r="H338" s="5"/>
      <c r="I338" s="18"/>
      <c r="J338" s="19"/>
      <c r="K338" s="19"/>
      <c r="L338" s="20"/>
      <c r="M338" s="9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  <c r="HP338" s="5"/>
      <c r="HQ338" s="5"/>
      <c r="HR338" s="5"/>
      <c r="HS338" s="5"/>
      <c r="HT338" s="5"/>
      <c r="HU338" s="5"/>
      <c r="HV338" s="5"/>
      <c r="HW338" s="5"/>
      <c r="HX338" s="5"/>
      <c r="HY338" s="5"/>
      <c r="HZ338" s="5"/>
      <c r="IA338" s="5"/>
      <c r="IB338" s="5"/>
      <c r="IC338" s="5"/>
      <c r="ID338" s="5"/>
      <c r="IE338" s="5"/>
      <c r="IF338" s="5"/>
      <c r="IG338" s="5"/>
      <c r="IH338" s="5"/>
      <c r="II338" s="5"/>
      <c r="IJ338" s="5"/>
      <c r="IK338" s="5"/>
      <c r="IL338" s="5"/>
      <c r="IM338" s="5"/>
      <c r="IN338" s="5"/>
      <c r="IO338" s="5"/>
      <c r="IP338" s="5"/>
      <c r="IQ338" s="5"/>
      <c r="IR338" s="5"/>
      <c r="IS338" s="5"/>
      <c r="IT338" s="5"/>
      <c r="IU338" s="5"/>
      <c r="IV338" s="5"/>
      <c r="IW338" s="5"/>
      <c r="IX338" s="5"/>
      <c r="IY338" s="5"/>
      <c r="IZ338" s="5"/>
      <c r="JA338" s="5"/>
      <c r="JB338" s="5"/>
      <c r="JC338" s="5"/>
      <c r="JD338" s="5"/>
    </row>
    <row r="339" spans="1:264">
      <c r="A339" s="10">
        <v>90302</v>
      </c>
      <c r="B339" s="2" t="s">
        <v>26</v>
      </c>
      <c r="C339" s="3" t="s">
        <v>355</v>
      </c>
      <c r="D339" s="3">
        <v>8560</v>
      </c>
      <c r="E339" s="3">
        <v>32129349</v>
      </c>
      <c r="F339" s="4">
        <f t="shared" si="5"/>
        <v>3753.4286214953272</v>
      </c>
      <c r="G339" s="5"/>
      <c r="H339" s="5"/>
      <c r="I339" s="18"/>
      <c r="J339" s="19"/>
      <c r="K339" s="19"/>
      <c r="L339" s="20"/>
      <c r="M339" s="9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  <c r="HQ339" s="5"/>
      <c r="HR339" s="5"/>
      <c r="HS339" s="5"/>
      <c r="HT339" s="5"/>
      <c r="HU339" s="5"/>
      <c r="HV339" s="5"/>
      <c r="HW339" s="5"/>
      <c r="HX339" s="5"/>
      <c r="HY339" s="5"/>
      <c r="HZ339" s="5"/>
      <c r="IA339" s="5"/>
      <c r="IB339" s="5"/>
      <c r="IC339" s="5"/>
      <c r="ID339" s="5"/>
      <c r="IE339" s="5"/>
      <c r="IF339" s="5"/>
      <c r="IG339" s="5"/>
      <c r="IH339" s="5"/>
      <c r="II339" s="5"/>
      <c r="IJ339" s="5"/>
      <c r="IK339" s="5"/>
      <c r="IL339" s="5"/>
      <c r="IM339" s="5"/>
      <c r="IN339" s="5"/>
      <c r="IO339" s="5"/>
      <c r="IP339" s="5"/>
      <c r="IQ339" s="5"/>
      <c r="IR339" s="5"/>
      <c r="IS339" s="5"/>
      <c r="IT339" s="5"/>
      <c r="IU339" s="5"/>
      <c r="IV339" s="5"/>
      <c r="IW339" s="5"/>
      <c r="IX339" s="5"/>
      <c r="IY339" s="5"/>
      <c r="IZ339" s="5"/>
      <c r="JA339" s="5"/>
      <c r="JB339" s="5"/>
      <c r="JC339" s="5"/>
      <c r="JD339" s="5"/>
    </row>
    <row r="340" spans="1:264">
      <c r="A340" s="10">
        <v>90303</v>
      </c>
      <c r="B340" s="2" t="s">
        <v>26</v>
      </c>
      <c r="C340" s="3" t="s">
        <v>356</v>
      </c>
      <c r="D340" s="3">
        <v>9201</v>
      </c>
      <c r="E340" s="3">
        <v>3262399</v>
      </c>
      <c r="F340" s="4">
        <f t="shared" si="5"/>
        <v>354.57004673405066</v>
      </c>
      <c r="G340" s="5"/>
      <c r="H340" s="5"/>
      <c r="I340" s="18"/>
      <c r="J340" s="19"/>
      <c r="K340" s="19"/>
      <c r="L340" s="20"/>
      <c r="M340" s="9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  <c r="HQ340" s="5"/>
      <c r="HR340" s="5"/>
      <c r="HS340" s="5"/>
      <c r="HT340" s="5"/>
      <c r="HU340" s="5"/>
      <c r="HV340" s="5"/>
      <c r="HW340" s="5"/>
      <c r="HX340" s="5"/>
      <c r="HY340" s="5"/>
      <c r="HZ340" s="5"/>
      <c r="IA340" s="5"/>
      <c r="IB340" s="5"/>
      <c r="IC340" s="5"/>
      <c r="ID340" s="5"/>
      <c r="IE340" s="5"/>
      <c r="IF340" s="5"/>
      <c r="IG340" s="5"/>
      <c r="IH340" s="5"/>
      <c r="II340" s="5"/>
      <c r="IJ340" s="5"/>
      <c r="IK340" s="5"/>
      <c r="IL340" s="5"/>
      <c r="IM340" s="5"/>
      <c r="IN340" s="5"/>
      <c r="IO340" s="5"/>
      <c r="IP340" s="5"/>
      <c r="IQ340" s="5"/>
      <c r="IR340" s="5"/>
      <c r="IS340" s="5"/>
      <c r="IT340" s="5"/>
      <c r="IU340" s="5"/>
      <c r="IV340" s="5"/>
      <c r="IW340" s="5"/>
      <c r="IX340" s="5"/>
      <c r="IY340" s="5"/>
      <c r="IZ340" s="5"/>
      <c r="JA340" s="5"/>
      <c r="JB340" s="5"/>
      <c r="JC340" s="5"/>
      <c r="JD340" s="5"/>
    </row>
    <row r="341" spans="1:264">
      <c r="A341" s="10">
        <v>90401</v>
      </c>
      <c r="B341" s="2" t="s">
        <v>26</v>
      </c>
      <c r="C341" s="3" t="s">
        <v>357</v>
      </c>
      <c r="D341" s="3">
        <v>2601</v>
      </c>
      <c r="E341" s="3">
        <v>0</v>
      </c>
      <c r="F341" s="4">
        <f t="shared" si="5"/>
        <v>0</v>
      </c>
      <c r="G341" s="5"/>
      <c r="H341" s="5"/>
      <c r="I341" s="18"/>
      <c r="J341" s="19"/>
      <c r="K341" s="19"/>
      <c r="L341" s="20"/>
      <c r="M341" s="9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5"/>
      <c r="HP341" s="5"/>
      <c r="HQ341" s="5"/>
      <c r="HR341" s="5"/>
      <c r="HS341" s="5"/>
      <c r="HT341" s="5"/>
      <c r="HU341" s="5"/>
      <c r="HV341" s="5"/>
      <c r="HW341" s="5"/>
      <c r="HX341" s="5"/>
      <c r="HY341" s="5"/>
      <c r="HZ341" s="5"/>
      <c r="IA341" s="5"/>
      <c r="IB341" s="5"/>
      <c r="IC341" s="5"/>
      <c r="ID341" s="5"/>
      <c r="IE341" s="5"/>
      <c r="IF341" s="5"/>
      <c r="IG341" s="5"/>
      <c r="IH341" s="5"/>
      <c r="II341" s="5"/>
      <c r="IJ341" s="5"/>
      <c r="IK341" s="5"/>
      <c r="IL341" s="5"/>
      <c r="IM341" s="5"/>
      <c r="IN341" s="5"/>
      <c r="IO341" s="5"/>
      <c r="IP341" s="5"/>
      <c r="IQ341" s="5"/>
      <c r="IR341" s="5"/>
      <c r="IS341" s="5"/>
      <c r="IT341" s="5"/>
      <c r="IU341" s="5"/>
      <c r="IV341" s="5"/>
      <c r="IW341" s="5"/>
      <c r="IX341" s="5"/>
      <c r="IY341" s="5"/>
      <c r="IZ341" s="5"/>
      <c r="JA341" s="5"/>
      <c r="JB341" s="5"/>
      <c r="JC341" s="5"/>
      <c r="JD341" s="5"/>
    </row>
    <row r="342" spans="1:264">
      <c r="A342" s="10">
        <v>90402</v>
      </c>
      <c r="B342" s="2" t="s">
        <v>26</v>
      </c>
      <c r="C342" s="3" t="s">
        <v>358</v>
      </c>
      <c r="D342" s="3">
        <v>2048</v>
      </c>
      <c r="E342" s="3">
        <v>380000</v>
      </c>
      <c r="F342" s="4">
        <f t="shared" si="5"/>
        <v>185.546875</v>
      </c>
      <c r="G342" s="5"/>
      <c r="H342" s="5"/>
      <c r="I342" s="18"/>
      <c r="J342" s="19"/>
      <c r="K342" s="19"/>
      <c r="L342" s="20"/>
      <c r="M342" s="9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  <c r="HP342" s="5"/>
      <c r="HQ342" s="5"/>
      <c r="HR342" s="5"/>
      <c r="HS342" s="5"/>
      <c r="HT342" s="5"/>
      <c r="HU342" s="5"/>
      <c r="HV342" s="5"/>
      <c r="HW342" s="5"/>
      <c r="HX342" s="5"/>
      <c r="HY342" s="5"/>
      <c r="HZ342" s="5"/>
      <c r="IA342" s="5"/>
      <c r="IB342" s="5"/>
      <c r="IC342" s="5"/>
      <c r="ID342" s="5"/>
      <c r="IE342" s="5"/>
      <c r="IF342" s="5"/>
      <c r="IG342" s="5"/>
      <c r="IH342" s="5"/>
      <c r="II342" s="5"/>
      <c r="IJ342" s="5"/>
      <c r="IK342" s="5"/>
      <c r="IL342" s="5"/>
      <c r="IM342" s="5"/>
      <c r="IN342" s="5"/>
      <c r="IO342" s="5"/>
      <c r="IP342" s="5"/>
      <c r="IQ342" s="5"/>
      <c r="IR342" s="5"/>
      <c r="IS342" s="5"/>
      <c r="IT342" s="5"/>
      <c r="IU342" s="5"/>
      <c r="IV342" s="5"/>
      <c r="IW342" s="5"/>
      <c r="IX342" s="5"/>
      <c r="IY342" s="5"/>
      <c r="IZ342" s="5"/>
      <c r="JA342" s="5"/>
      <c r="JB342" s="5"/>
      <c r="JC342" s="5"/>
      <c r="JD342" s="5"/>
    </row>
    <row r="343" spans="1:264">
      <c r="A343" s="10">
        <v>90501</v>
      </c>
      <c r="B343" s="2" t="s">
        <v>26</v>
      </c>
      <c r="C343" s="3" t="s">
        <v>359</v>
      </c>
      <c r="D343" s="3">
        <v>1872</v>
      </c>
      <c r="E343" s="3">
        <v>202748</v>
      </c>
      <c r="F343" s="4">
        <f t="shared" si="5"/>
        <v>108.30555555555556</v>
      </c>
      <c r="G343" s="5"/>
      <c r="H343" s="5"/>
      <c r="I343" s="18"/>
      <c r="J343" s="19"/>
      <c r="K343" s="19"/>
      <c r="L343" s="20"/>
      <c r="M343" s="9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  <c r="HP343" s="5"/>
      <c r="HQ343" s="5"/>
      <c r="HR343" s="5"/>
      <c r="HS343" s="5"/>
      <c r="HT343" s="5"/>
      <c r="HU343" s="5"/>
      <c r="HV343" s="5"/>
      <c r="HW343" s="5"/>
      <c r="HX343" s="5"/>
      <c r="HY343" s="5"/>
      <c r="HZ343" s="5"/>
      <c r="IA343" s="5"/>
      <c r="IB343" s="5"/>
      <c r="IC343" s="5"/>
      <c r="ID343" s="5"/>
      <c r="IE343" s="5"/>
      <c r="IF343" s="5"/>
      <c r="IG343" s="5"/>
      <c r="IH343" s="5"/>
      <c r="II343" s="5"/>
      <c r="IJ343" s="5"/>
      <c r="IK343" s="5"/>
      <c r="IL343" s="5"/>
      <c r="IM343" s="5"/>
      <c r="IN343" s="5"/>
      <c r="IO343" s="5"/>
      <c r="IP343" s="5"/>
      <c r="IQ343" s="5"/>
      <c r="IR343" s="5"/>
      <c r="IS343" s="5"/>
      <c r="IT343" s="5"/>
      <c r="IU343" s="5"/>
      <c r="IV343" s="5"/>
      <c r="IW343" s="5"/>
      <c r="IX343" s="5"/>
      <c r="IY343" s="5"/>
      <c r="IZ343" s="5"/>
      <c r="JA343" s="5"/>
      <c r="JB343" s="5"/>
      <c r="JC343" s="5"/>
      <c r="JD343" s="5"/>
    </row>
    <row r="344" spans="1:264">
      <c r="A344" s="10">
        <v>90502</v>
      </c>
      <c r="B344" s="2" t="s">
        <v>26</v>
      </c>
      <c r="C344" s="3" t="s">
        <v>360</v>
      </c>
      <c r="D344" s="3">
        <v>2680</v>
      </c>
      <c r="E344" s="3">
        <v>364427</v>
      </c>
      <c r="F344" s="4">
        <f t="shared" si="5"/>
        <v>135.98022388059701</v>
      </c>
      <c r="G344" s="5"/>
      <c r="H344" s="5"/>
      <c r="I344" s="18"/>
      <c r="J344" s="19"/>
      <c r="K344" s="19"/>
      <c r="L344" s="20"/>
      <c r="M344" s="9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  <c r="HP344" s="5"/>
      <c r="HQ344" s="5"/>
      <c r="HR344" s="5"/>
      <c r="HS344" s="5"/>
      <c r="HT344" s="5"/>
      <c r="HU344" s="5"/>
      <c r="HV344" s="5"/>
      <c r="HW344" s="5"/>
      <c r="HX344" s="5"/>
      <c r="HY344" s="5"/>
      <c r="HZ344" s="5"/>
      <c r="IA344" s="5"/>
      <c r="IB344" s="5"/>
      <c r="IC344" s="5"/>
      <c r="ID344" s="5"/>
      <c r="IE344" s="5"/>
      <c r="IF344" s="5"/>
      <c r="IG344" s="5"/>
      <c r="IH344" s="5"/>
      <c r="II344" s="5"/>
      <c r="IJ344" s="5"/>
      <c r="IK344" s="5"/>
      <c r="IL344" s="5"/>
      <c r="IM344" s="5"/>
      <c r="IN344" s="5"/>
      <c r="IO344" s="5"/>
      <c r="IP344" s="5"/>
      <c r="IQ344" s="5"/>
      <c r="IR344" s="5"/>
      <c r="IS344" s="5"/>
      <c r="IT344" s="5"/>
      <c r="IU344" s="5"/>
      <c r="IV344" s="5"/>
      <c r="IW344" s="5"/>
      <c r="IX344" s="5"/>
      <c r="IY344" s="5"/>
      <c r="IZ344" s="5"/>
      <c r="JA344" s="5"/>
      <c r="JB344" s="5"/>
      <c r="JC344" s="5"/>
      <c r="JD344" s="5"/>
    </row>
    <row r="345" spans="1:264">
      <c r="A345" s="9">
        <v>90503</v>
      </c>
      <c r="B345" s="2" t="s">
        <v>26</v>
      </c>
      <c r="C345" s="3" t="s">
        <v>361</v>
      </c>
      <c r="D345" s="3">
        <v>2241</v>
      </c>
      <c r="E345" s="3">
        <v>2744952</v>
      </c>
      <c r="F345" s="4">
        <f t="shared" si="5"/>
        <v>1224.8781793842036</v>
      </c>
      <c r="G345" s="5"/>
      <c r="H345" s="5"/>
      <c r="I345" s="18"/>
      <c r="J345" s="19"/>
      <c r="K345" s="19"/>
      <c r="L345" s="20"/>
      <c r="M345" s="9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  <c r="HQ345" s="5"/>
      <c r="HR345" s="5"/>
      <c r="HS345" s="5"/>
      <c r="HT345" s="5"/>
      <c r="HU345" s="5"/>
      <c r="HV345" s="5"/>
      <c r="HW345" s="5"/>
      <c r="HX345" s="5"/>
      <c r="HY345" s="5"/>
      <c r="HZ345" s="5"/>
      <c r="IA345" s="5"/>
      <c r="IB345" s="5"/>
      <c r="IC345" s="5"/>
      <c r="ID345" s="5"/>
      <c r="IE345" s="5"/>
      <c r="IF345" s="5"/>
      <c r="IG345" s="5"/>
      <c r="IH345" s="5"/>
      <c r="II345" s="5"/>
      <c r="IJ345" s="5"/>
      <c r="IK345" s="5"/>
      <c r="IL345" s="5"/>
      <c r="IM345" s="5"/>
      <c r="IN345" s="5"/>
      <c r="IO345" s="5"/>
      <c r="IP345" s="5"/>
      <c r="IQ345" s="5"/>
      <c r="IR345" s="5"/>
      <c r="IS345" s="5"/>
      <c r="IT345" s="5"/>
      <c r="IU345" s="5"/>
      <c r="IV345" s="5"/>
      <c r="IW345" s="5"/>
      <c r="IX345" s="5"/>
      <c r="IY345" s="5"/>
      <c r="IZ345" s="5"/>
      <c r="JA345" s="5"/>
      <c r="JB345" s="5"/>
      <c r="JC345" s="5"/>
      <c r="JD345" s="5"/>
    </row>
    <row r="346" spans="1:264">
      <c r="A346" s="22"/>
      <c r="B346" s="23"/>
      <c r="C346" s="1" t="s">
        <v>53</v>
      </c>
      <c r="D346" s="21">
        <f>SUM(D2:D345)-D249</f>
        <v>10603819.999999698</v>
      </c>
      <c r="E346" s="3">
        <v>4249725184</v>
      </c>
      <c r="F346" s="4">
        <f>(E346/D346)*100</f>
        <v>40077.304065894372</v>
      </c>
      <c r="G346" s="5"/>
      <c r="H346" s="5"/>
      <c r="I346" s="19"/>
      <c r="J346" s="19"/>
      <c r="K346" s="19"/>
      <c r="L346" s="19"/>
      <c r="M346" s="9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5"/>
      <c r="HP346" s="5"/>
      <c r="HQ346" s="5"/>
      <c r="HR346" s="5"/>
      <c r="HS346" s="5"/>
      <c r="HT346" s="5"/>
      <c r="HU346" s="5"/>
      <c r="HV346" s="5"/>
      <c r="HW346" s="5"/>
      <c r="HX346" s="5"/>
      <c r="HY346" s="5"/>
      <c r="HZ346" s="5"/>
      <c r="IA346" s="5"/>
      <c r="IB346" s="5"/>
      <c r="IC346" s="5"/>
      <c r="ID346" s="5"/>
      <c r="IE346" s="5"/>
      <c r="IF346" s="5"/>
      <c r="IG346" s="5"/>
      <c r="IH346" s="5"/>
      <c r="II346" s="5"/>
      <c r="IJ346" s="5"/>
      <c r="IK346" s="5"/>
      <c r="IL346" s="5"/>
      <c r="IM346" s="5"/>
      <c r="IN346" s="5"/>
      <c r="IO346" s="5"/>
      <c r="IP346" s="5"/>
      <c r="IQ346" s="5"/>
      <c r="IR346" s="5"/>
      <c r="IS346" s="5"/>
      <c r="IT346" s="5"/>
      <c r="IU346" s="5"/>
      <c r="IV346" s="5"/>
      <c r="IW346" s="5"/>
      <c r="IX346" s="5"/>
      <c r="IY346" s="5"/>
      <c r="IZ346" s="5"/>
      <c r="JA346" s="5"/>
      <c r="JB346" s="5"/>
      <c r="JC346" s="5"/>
      <c r="JD346" s="5"/>
    </row>
    <row r="347" spans="1:264">
      <c r="A347" s="9"/>
      <c r="B347" s="24"/>
      <c r="C347" s="5"/>
      <c r="D347" s="20"/>
      <c r="E347" s="5"/>
      <c r="F347" s="11"/>
      <c r="G347" s="5"/>
      <c r="H347" s="5"/>
      <c r="I347" s="19"/>
      <c r="J347" s="19"/>
      <c r="K347" s="19"/>
      <c r="L347" s="19"/>
      <c r="M347" s="9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  <c r="HP347" s="5"/>
      <c r="HQ347" s="5"/>
      <c r="HR347" s="5"/>
      <c r="HS347" s="5"/>
      <c r="HT347" s="5"/>
      <c r="HU347" s="5"/>
      <c r="HV347" s="5"/>
      <c r="HW347" s="5"/>
      <c r="HX347" s="5"/>
      <c r="HY347" s="5"/>
      <c r="HZ347" s="5"/>
      <c r="IA347" s="5"/>
      <c r="IB347" s="5"/>
      <c r="IC347" s="5"/>
      <c r="ID347" s="5"/>
      <c r="IE347" s="5"/>
      <c r="IF347" s="5"/>
      <c r="IG347" s="5"/>
      <c r="IH347" s="5"/>
      <c r="II347" s="5"/>
      <c r="IJ347" s="5"/>
      <c r="IK347" s="5"/>
      <c r="IL347" s="5"/>
      <c r="IM347" s="5"/>
      <c r="IN347" s="5"/>
      <c r="IO347" s="5"/>
      <c r="IP347" s="5"/>
      <c r="IQ347" s="5"/>
      <c r="IR347" s="5"/>
      <c r="IS347" s="5"/>
      <c r="IT347" s="5"/>
      <c r="IU347" s="5"/>
      <c r="IV347" s="5"/>
      <c r="IW347" s="5"/>
      <c r="IX347" s="5"/>
      <c r="IY347" s="5"/>
      <c r="IZ347" s="5"/>
      <c r="JA347" s="5"/>
      <c r="JB347" s="5"/>
      <c r="JC347" s="5"/>
      <c r="JD347" s="5"/>
    </row>
    <row r="348" spans="1:264">
      <c r="A348" s="9"/>
      <c r="B348" s="24"/>
      <c r="C348" s="5"/>
      <c r="D348" s="5"/>
      <c r="E348" s="5"/>
      <c r="F348" s="11"/>
      <c r="G348" s="5"/>
      <c r="H348" s="5"/>
      <c r="I348" s="19"/>
      <c r="J348" s="19"/>
      <c r="K348" s="19"/>
      <c r="L348" s="19"/>
      <c r="M348" s="9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5"/>
      <c r="HP348" s="5"/>
      <c r="HQ348" s="5"/>
      <c r="HR348" s="5"/>
      <c r="HS348" s="5"/>
      <c r="HT348" s="5"/>
      <c r="HU348" s="5"/>
      <c r="HV348" s="5"/>
      <c r="HW348" s="5"/>
      <c r="HX348" s="5"/>
      <c r="HY348" s="5"/>
      <c r="HZ348" s="5"/>
      <c r="IA348" s="5"/>
      <c r="IB348" s="5"/>
      <c r="IC348" s="5"/>
      <c r="ID348" s="5"/>
      <c r="IE348" s="5"/>
      <c r="IF348" s="5"/>
      <c r="IG348" s="5"/>
      <c r="IH348" s="5"/>
      <c r="II348" s="5"/>
      <c r="IJ348" s="5"/>
      <c r="IK348" s="5"/>
      <c r="IL348" s="5"/>
      <c r="IM348" s="5"/>
      <c r="IN348" s="5"/>
      <c r="IO348" s="5"/>
      <c r="IP348" s="5"/>
      <c r="IQ348" s="5"/>
      <c r="IR348" s="5"/>
      <c r="IS348" s="5"/>
      <c r="IT348" s="5"/>
      <c r="IU348" s="5"/>
      <c r="IV348" s="5"/>
      <c r="IW348" s="5"/>
      <c r="IX348" s="5"/>
      <c r="IY348" s="5"/>
      <c r="IZ348" s="5"/>
      <c r="JA348" s="5"/>
      <c r="JB348" s="5"/>
      <c r="JC348" s="5"/>
      <c r="JD348" s="5"/>
    </row>
    <row r="349" spans="1:264">
      <c r="A349" s="9"/>
      <c r="B349" s="24"/>
      <c r="C349" s="5"/>
      <c r="D349" s="5"/>
      <c r="E349" s="5"/>
      <c r="F349" s="11"/>
      <c r="G349" s="5"/>
      <c r="H349" s="5"/>
      <c r="I349" s="19"/>
      <c r="J349" s="19"/>
      <c r="K349" s="19"/>
      <c r="L349" s="19"/>
      <c r="M349" s="9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/>
      <c r="HK349" s="5"/>
      <c r="HL349" s="5"/>
      <c r="HM349" s="5"/>
      <c r="HN349" s="5"/>
      <c r="HO349" s="5"/>
      <c r="HP349" s="5"/>
      <c r="HQ349" s="5"/>
      <c r="HR349" s="5"/>
      <c r="HS349" s="5"/>
      <c r="HT349" s="5"/>
      <c r="HU349" s="5"/>
      <c r="HV349" s="5"/>
      <c r="HW349" s="5"/>
      <c r="HX349" s="5"/>
      <c r="HY349" s="5"/>
      <c r="HZ349" s="5"/>
      <c r="IA349" s="5"/>
      <c r="IB349" s="5"/>
      <c r="IC349" s="5"/>
      <c r="ID349" s="5"/>
      <c r="IE349" s="5"/>
      <c r="IF349" s="5"/>
      <c r="IG349" s="5"/>
      <c r="IH349" s="5"/>
      <c r="II349" s="5"/>
      <c r="IJ349" s="5"/>
      <c r="IK349" s="5"/>
      <c r="IL349" s="5"/>
      <c r="IM349" s="5"/>
      <c r="IN349" s="5"/>
      <c r="IO349" s="5"/>
      <c r="IP349" s="5"/>
      <c r="IQ349" s="5"/>
      <c r="IR349" s="5"/>
      <c r="IS349" s="5"/>
      <c r="IT349" s="5"/>
      <c r="IU349" s="5"/>
      <c r="IV349" s="5"/>
      <c r="IW349" s="5"/>
      <c r="IX349" s="5"/>
      <c r="IY349" s="5"/>
      <c r="IZ349" s="5"/>
      <c r="JA349" s="5"/>
      <c r="JB349" s="5"/>
      <c r="JC349" s="5"/>
      <c r="JD349" s="5"/>
    </row>
    <row r="350" spans="1:264">
      <c r="A350" s="9"/>
      <c r="B350" s="24"/>
      <c r="C350" s="5"/>
      <c r="D350" s="5"/>
      <c r="E350" s="5"/>
      <c r="F350" s="11"/>
      <c r="G350" s="5"/>
      <c r="H350" s="5"/>
      <c r="I350" s="19"/>
      <c r="J350" s="19"/>
      <c r="K350" s="19"/>
      <c r="L350" s="19"/>
      <c r="M350" s="9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  <c r="HP350" s="5"/>
      <c r="HQ350" s="5"/>
      <c r="HR350" s="5"/>
      <c r="HS350" s="5"/>
      <c r="HT350" s="5"/>
      <c r="HU350" s="5"/>
      <c r="HV350" s="5"/>
      <c r="HW350" s="5"/>
      <c r="HX350" s="5"/>
      <c r="HY350" s="5"/>
      <c r="HZ350" s="5"/>
      <c r="IA350" s="5"/>
      <c r="IB350" s="5"/>
      <c r="IC350" s="5"/>
      <c r="ID350" s="5"/>
      <c r="IE350" s="5"/>
      <c r="IF350" s="5"/>
      <c r="IG350" s="5"/>
      <c r="IH350" s="5"/>
      <c r="II350" s="5"/>
      <c r="IJ350" s="5"/>
      <c r="IK350" s="5"/>
      <c r="IL350" s="5"/>
      <c r="IM350" s="5"/>
      <c r="IN350" s="5"/>
      <c r="IO350" s="5"/>
      <c r="IP350" s="5"/>
      <c r="IQ350" s="5"/>
      <c r="IR350" s="5"/>
      <c r="IS350" s="5"/>
      <c r="IT350" s="5"/>
      <c r="IU350" s="5"/>
      <c r="IV350" s="5"/>
      <c r="IW350" s="5"/>
      <c r="IX350" s="5"/>
      <c r="IY350" s="5"/>
      <c r="IZ350" s="5"/>
      <c r="JA350" s="5"/>
      <c r="JB350" s="5"/>
      <c r="JC350" s="5"/>
      <c r="JD350" s="5"/>
    </row>
    <row r="351" spans="1:264">
      <c r="A351" s="9"/>
      <c r="B351" s="24"/>
      <c r="C351" s="5"/>
      <c r="D351" s="5"/>
      <c r="E351" s="5"/>
      <c r="F351" s="11"/>
      <c r="G351" s="5"/>
      <c r="H351" s="5"/>
      <c r="I351" s="19"/>
      <c r="J351" s="19"/>
      <c r="K351" s="19"/>
      <c r="L351" s="19"/>
      <c r="M351" s="9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  <c r="HP351" s="5"/>
      <c r="HQ351" s="5"/>
      <c r="HR351" s="5"/>
      <c r="HS351" s="5"/>
      <c r="HT351" s="5"/>
      <c r="HU351" s="5"/>
      <c r="HV351" s="5"/>
      <c r="HW351" s="5"/>
      <c r="HX351" s="5"/>
      <c r="HY351" s="5"/>
      <c r="HZ351" s="5"/>
      <c r="IA351" s="5"/>
      <c r="IB351" s="5"/>
      <c r="IC351" s="5"/>
      <c r="ID351" s="5"/>
      <c r="IE351" s="5"/>
      <c r="IF351" s="5"/>
      <c r="IG351" s="5"/>
      <c r="IH351" s="5"/>
      <c r="II351" s="5"/>
      <c r="IJ351" s="5"/>
      <c r="IK351" s="5"/>
      <c r="IL351" s="5"/>
      <c r="IM351" s="5"/>
      <c r="IN351" s="5"/>
      <c r="IO351" s="5"/>
      <c r="IP351" s="5"/>
      <c r="IQ351" s="5"/>
      <c r="IR351" s="5"/>
      <c r="IS351" s="5"/>
      <c r="IT351" s="5"/>
      <c r="IU351" s="5"/>
      <c r="IV351" s="5"/>
      <c r="IW351" s="5"/>
      <c r="IX351" s="5"/>
      <c r="IY351" s="5"/>
      <c r="IZ351" s="5"/>
      <c r="JA351" s="5"/>
      <c r="JB351" s="5"/>
      <c r="JC351" s="5"/>
      <c r="JD351" s="5"/>
    </row>
    <row r="352" spans="1:264">
      <c r="A352" s="9"/>
      <c r="B352" s="24"/>
      <c r="C352" s="5"/>
      <c r="D352" s="5"/>
      <c r="E352" s="5"/>
      <c r="F352" s="11"/>
      <c r="G352" s="5"/>
      <c r="H352" s="5"/>
      <c r="I352" s="19"/>
      <c r="J352" s="19"/>
      <c r="K352" s="19"/>
      <c r="L352" s="19"/>
      <c r="M352" s="9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  <c r="HM352" s="5"/>
      <c r="HN352" s="5"/>
      <c r="HO352" s="5"/>
      <c r="HP352" s="5"/>
      <c r="HQ352" s="5"/>
      <c r="HR352" s="5"/>
      <c r="HS352" s="5"/>
      <c r="HT352" s="5"/>
      <c r="HU352" s="5"/>
      <c r="HV352" s="5"/>
      <c r="HW352" s="5"/>
      <c r="HX352" s="5"/>
      <c r="HY352" s="5"/>
      <c r="HZ352" s="5"/>
      <c r="IA352" s="5"/>
      <c r="IB352" s="5"/>
      <c r="IC352" s="5"/>
      <c r="ID352" s="5"/>
      <c r="IE352" s="5"/>
      <c r="IF352" s="5"/>
      <c r="IG352" s="5"/>
      <c r="IH352" s="5"/>
      <c r="II352" s="5"/>
      <c r="IJ352" s="5"/>
      <c r="IK352" s="5"/>
      <c r="IL352" s="5"/>
      <c r="IM352" s="5"/>
      <c r="IN352" s="5"/>
      <c r="IO352" s="5"/>
      <c r="IP352" s="5"/>
      <c r="IQ352" s="5"/>
      <c r="IR352" s="5"/>
      <c r="IS352" s="5"/>
      <c r="IT352" s="5"/>
      <c r="IU352" s="5"/>
      <c r="IV352" s="5"/>
      <c r="IW352" s="5"/>
      <c r="IX352" s="5"/>
      <c r="IY352" s="5"/>
      <c r="IZ352" s="5"/>
      <c r="JA352" s="5"/>
      <c r="JB352" s="5"/>
      <c r="JC352" s="5"/>
      <c r="JD352" s="5"/>
    </row>
    <row r="353" spans="1:264">
      <c r="A353" s="9"/>
      <c r="B353" s="24"/>
      <c r="C353" s="5"/>
      <c r="D353" s="5"/>
      <c r="E353" s="5"/>
      <c r="F353" s="11"/>
      <c r="G353" s="5"/>
      <c r="H353" s="5"/>
      <c r="I353" s="19"/>
      <c r="J353" s="19"/>
      <c r="K353" s="19"/>
      <c r="L353" s="19"/>
      <c r="M353" s="9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  <c r="HP353" s="5"/>
      <c r="HQ353" s="5"/>
      <c r="HR353" s="5"/>
      <c r="HS353" s="5"/>
      <c r="HT353" s="5"/>
      <c r="HU353" s="5"/>
      <c r="HV353" s="5"/>
      <c r="HW353" s="5"/>
      <c r="HX353" s="5"/>
      <c r="HY353" s="5"/>
      <c r="HZ353" s="5"/>
      <c r="IA353" s="5"/>
      <c r="IB353" s="5"/>
      <c r="IC353" s="5"/>
      <c r="ID353" s="5"/>
      <c r="IE353" s="5"/>
      <c r="IF353" s="5"/>
      <c r="IG353" s="5"/>
      <c r="IH353" s="5"/>
      <c r="II353" s="5"/>
      <c r="IJ353" s="5"/>
      <c r="IK353" s="5"/>
      <c r="IL353" s="5"/>
      <c r="IM353" s="5"/>
      <c r="IN353" s="5"/>
      <c r="IO353" s="5"/>
      <c r="IP353" s="5"/>
      <c r="IQ353" s="5"/>
      <c r="IR353" s="5"/>
      <c r="IS353" s="5"/>
      <c r="IT353" s="5"/>
      <c r="IU353" s="5"/>
      <c r="IV353" s="5"/>
      <c r="IW353" s="5"/>
      <c r="IX353" s="5"/>
      <c r="IY353" s="5"/>
      <c r="IZ353" s="5"/>
      <c r="JA353" s="5"/>
      <c r="JB353" s="5"/>
      <c r="JC353" s="5"/>
      <c r="JD353" s="5"/>
    </row>
    <row r="354" spans="1:264">
      <c r="A354" s="9"/>
      <c r="B354" s="24"/>
      <c r="C354" s="5"/>
      <c r="D354" s="5"/>
      <c r="E354" s="5"/>
      <c r="F354" s="11"/>
      <c r="G354" s="5"/>
      <c r="H354" s="5"/>
      <c r="I354" s="19"/>
      <c r="J354" s="19"/>
      <c r="K354" s="19"/>
      <c r="L354" s="19"/>
      <c r="M354" s="9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5"/>
      <c r="HP354" s="5"/>
      <c r="HQ354" s="5"/>
      <c r="HR354" s="5"/>
      <c r="HS354" s="5"/>
      <c r="HT354" s="5"/>
      <c r="HU354" s="5"/>
      <c r="HV354" s="5"/>
      <c r="HW354" s="5"/>
      <c r="HX354" s="5"/>
      <c r="HY354" s="5"/>
      <c r="HZ354" s="5"/>
      <c r="IA354" s="5"/>
      <c r="IB354" s="5"/>
      <c r="IC354" s="5"/>
      <c r="ID354" s="5"/>
      <c r="IE354" s="5"/>
      <c r="IF354" s="5"/>
      <c r="IG354" s="5"/>
      <c r="IH354" s="5"/>
      <c r="II354" s="5"/>
      <c r="IJ354" s="5"/>
      <c r="IK354" s="5"/>
      <c r="IL354" s="5"/>
      <c r="IM354" s="5"/>
      <c r="IN354" s="5"/>
      <c r="IO354" s="5"/>
      <c r="IP354" s="5"/>
      <c r="IQ354" s="5"/>
      <c r="IR354" s="5"/>
      <c r="IS354" s="5"/>
      <c r="IT354" s="5"/>
      <c r="IU354" s="5"/>
      <c r="IV354" s="5"/>
      <c r="IW354" s="5"/>
      <c r="IX354" s="5"/>
      <c r="IY354" s="5"/>
      <c r="IZ354" s="5"/>
      <c r="JA354" s="5"/>
      <c r="JB354" s="5"/>
      <c r="JC354" s="5"/>
      <c r="JD354" s="5"/>
    </row>
    <row r="355" spans="1:264">
      <c r="A355" s="9"/>
      <c r="B355" s="24"/>
      <c r="C355" s="5"/>
      <c r="D355" s="5"/>
      <c r="E355" s="5"/>
      <c r="F355" s="11"/>
      <c r="G355" s="5"/>
      <c r="H355" s="5"/>
      <c r="I355" s="19"/>
      <c r="J355" s="19"/>
      <c r="K355" s="19"/>
      <c r="L355" s="19"/>
      <c r="M355" s="9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  <c r="HP355" s="5"/>
      <c r="HQ355" s="5"/>
      <c r="HR355" s="5"/>
      <c r="HS355" s="5"/>
      <c r="HT355" s="5"/>
      <c r="HU355" s="5"/>
      <c r="HV355" s="5"/>
      <c r="HW355" s="5"/>
      <c r="HX355" s="5"/>
      <c r="HY355" s="5"/>
      <c r="HZ355" s="5"/>
      <c r="IA355" s="5"/>
      <c r="IB355" s="5"/>
      <c r="IC355" s="5"/>
      <c r="ID355" s="5"/>
      <c r="IE355" s="5"/>
      <c r="IF355" s="5"/>
      <c r="IG355" s="5"/>
      <c r="IH355" s="5"/>
      <c r="II355" s="5"/>
      <c r="IJ355" s="5"/>
      <c r="IK355" s="5"/>
      <c r="IL355" s="5"/>
      <c r="IM355" s="5"/>
      <c r="IN355" s="5"/>
      <c r="IO355" s="5"/>
      <c r="IP355" s="5"/>
      <c r="IQ355" s="5"/>
      <c r="IR355" s="5"/>
      <c r="IS355" s="5"/>
      <c r="IT355" s="5"/>
      <c r="IU355" s="5"/>
      <c r="IV355" s="5"/>
      <c r="IW355" s="5"/>
      <c r="IX355" s="5"/>
      <c r="IY355" s="5"/>
      <c r="IZ355" s="5"/>
      <c r="JA355" s="5"/>
      <c r="JB355" s="5"/>
      <c r="JC355" s="5"/>
      <c r="JD355" s="5"/>
    </row>
    <row r="356" spans="1:264">
      <c r="A356" s="9"/>
      <c r="B356" s="24"/>
      <c r="C356" s="5"/>
      <c r="D356" s="5"/>
      <c r="E356" s="5"/>
      <c r="F356" s="11"/>
      <c r="G356" s="5"/>
      <c r="H356" s="5"/>
      <c r="I356" s="19"/>
      <c r="J356" s="19"/>
      <c r="K356" s="19"/>
      <c r="L356" s="19"/>
      <c r="M356" s="9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5"/>
      <c r="HP356" s="5"/>
      <c r="HQ356" s="5"/>
      <c r="HR356" s="5"/>
      <c r="HS356" s="5"/>
      <c r="HT356" s="5"/>
      <c r="HU356" s="5"/>
      <c r="HV356" s="5"/>
      <c r="HW356" s="5"/>
      <c r="HX356" s="5"/>
      <c r="HY356" s="5"/>
      <c r="HZ356" s="5"/>
      <c r="IA356" s="5"/>
      <c r="IB356" s="5"/>
      <c r="IC356" s="5"/>
      <c r="ID356" s="5"/>
      <c r="IE356" s="5"/>
      <c r="IF356" s="5"/>
      <c r="IG356" s="5"/>
      <c r="IH356" s="5"/>
      <c r="II356" s="5"/>
      <c r="IJ356" s="5"/>
      <c r="IK356" s="5"/>
      <c r="IL356" s="5"/>
      <c r="IM356" s="5"/>
      <c r="IN356" s="5"/>
      <c r="IO356" s="5"/>
      <c r="IP356" s="5"/>
      <c r="IQ356" s="5"/>
      <c r="IR356" s="5"/>
      <c r="IS356" s="5"/>
      <c r="IT356" s="5"/>
      <c r="IU356" s="5"/>
      <c r="IV356" s="5"/>
      <c r="IW356" s="5"/>
      <c r="IX356" s="5"/>
      <c r="IY356" s="5"/>
      <c r="IZ356" s="5"/>
      <c r="JA356" s="5"/>
      <c r="JB356" s="5"/>
      <c r="JC356" s="5"/>
      <c r="JD356" s="5"/>
    </row>
    <row r="357" spans="1:264">
      <c r="A357" s="9"/>
      <c r="B357" s="24"/>
      <c r="C357" s="5"/>
      <c r="D357" s="5"/>
      <c r="E357" s="5"/>
      <c r="F357" s="11"/>
      <c r="G357" s="5"/>
      <c r="H357" s="5"/>
      <c r="I357" s="19"/>
      <c r="J357" s="19"/>
      <c r="K357" s="19"/>
      <c r="L357" s="19"/>
      <c r="M357" s="9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5"/>
      <c r="HP357" s="5"/>
      <c r="HQ357" s="5"/>
      <c r="HR357" s="5"/>
      <c r="HS357" s="5"/>
      <c r="HT357" s="5"/>
      <c r="HU357" s="5"/>
      <c r="HV357" s="5"/>
      <c r="HW357" s="5"/>
      <c r="HX357" s="5"/>
      <c r="HY357" s="5"/>
      <c r="HZ357" s="5"/>
      <c r="IA357" s="5"/>
      <c r="IB357" s="5"/>
      <c r="IC357" s="5"/>
      <c r="ID357" s="5"/>
      <c r="IE357" s="5"/>
      <c r="IF357" s="5"/>
      <c r="IG357" s="5"/>
      <c r="IH357" s="5"/>
      <c r="II357" s="5"/>
      <c r="IJ357" s="5"/>
      <c r="IK357" s="5"/>
      <c r="IL357" s="5"/>
      <c r="IM357" s="5"/>
      <c r="IN357" s="5"/>
      <c r="IO357" s="5"/>
      <c r="IP357" s="5"/>
      <c r="IQ357" s="5"/>
      <c r="IR357" s="5"/>
      <c r="IS357" s="5"/>
      <c r="IT357" s="5"/>
      <c r="IU357" s="5"/>
      <c r="IV357" s="5"/>
      <c r="IW357" s="5"/>
      <c r="IX357" s="5"/>
      <c r="IY357" s="5"/>
      <c r="IZ357" s="5"/>
      <c r="JA357" s="5"/>
      <c r="JB357" s="5"/>
      <c r="JC357" s="5"/>
      <c r="JD357" s="5"/>
    </row>
    <row r="358" spans="1:264">
      <c r="A358" s="9"/>
      <c r="B358" s="24"/>
      <c r="C358" s="5"/>
      <c r="D358" s="5"/>
      <c r="E358" s="5"/>
      <c r="F358" s="11"/>
      <c r="G358" s="5"/>
      <c r="H358" s="5"/>
      <c r="I358" s="19"/>
      <c r="J358" s="19"/>
      <c r="K358" s="19"/>
      <c r="L358" s="19"/>
      <c r="M358" s="9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/>
      <c r="HK358" s="5"/>
      <c r="HL358" s="5"/>
      <c r="HM358" s="5"/>
      <c r="HN358" s="5"/>
      <c r="HO358" s="5"/>
      <c r="HP358" s="5"/>
      <c r="HQ358" s="5"/>
      <c r="HR358" s="5"/>
      <c r="HS358" s="5"/>
      <c r="HT358" s="5"/>
      <c r="HU358" s="5"/>
      <c r="HV358" s="5"/>
      <c r="HW358" s="5"/>
      <c r="HX358" s="5"/>
      <c r="HY358" s="5"/>
      <c r="HZ358" s="5"/>
      <c r="IA358" s="5"/>
      <c r="IB358" s="5"/>
      <c r="IC358" s="5"/>
      <c r="ID358" s="5"/>
      <c r="IE358" s="5"/>
      <c r="IF358" s="5"/>
      <c r="IG358" s="5"/>
      <c r="IH358" s="5"/>
      <c r="II358" s="5"/>
      <c r="IJ358" s="5"/>
      <c r="IK358" s="5"/>
      <c r="IL358" s="5"/>
      <c r="IM358" s="5"/>
      <c r="IN358" s="5"/>
      <c r="IO358" s="5"/>
      <c r="IP358" s="5"/>
      <c r="IQ358" s="5"/>
      <c r="IR358" s="5"/>
      <c r="IS358" s="5"/>
      <c r="IT358" s="5"/>
      <c r="IU358" s="5"/>
      <c r="IV358" s="5"/>
      <c r="IW358" s="5"/>
      <c r="IX358" s="5"/>
      <c r="IY358" s="5"/>
      <c r="IZ358" s="5"/>
      <c r="JA358" s="5"/>
      <c r="JB358" s="5"/>
      <c r="JC358" s="5"/>
      <c r="JD358" s="5"/>
    </row>
    <row r="359" spans="1:264">
      <c r="A359" s="9"/>
      <c r="B359" s="24"/>
      <c r="C359" s="5"/>
      <c r="D359" s="5"/>
      <c r="E359" s="5"/>
      <c r="F359" s="11"/>
      <c r="G359" s="5"/>
      <c r="H359" s="5"/>
      <c r="I359" s="19"/>
      <c r="J359" s="19"/>
      <c r="K359" s="19"/>
      <c r="L359" s="19"/>
      <c r="M359" s="9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/>
      <c r="HK359" s="5"/>
      <c r="HL359" s="5"/>
      <c r="HM359" s="5"/>
      <c r="HN359" s="5"/>
      <c r="HO359" s="5"/>
      <c r="HP359" s="5"/>
      <c r="HQ359" s="5"/>
      <c r="HR359" s="5"/>
      <c r="HS359" s="5"/>
      <c r="HT359" s="5"/>
      <c r="HU359" s="5"/>
      <c r="HV359" s="5"/>
      <c r="HW359" s="5"/>
      <c r="HX359" s="5"/>
      <c r="HY359" s="5"/>
      <c r="HZ359" s="5"/>
      <c r="IA359" s="5"/>
      <c r="IB359" s="5"/>
      <c r="IC359" s="5"/>
      <c r="ID359" s="5"/>
      <c r="IE359" s="5"/>
      <c r="IF359" s="5"/>
      <c r="IG359" s="5"/>
      <c r="IH359" s="5"/>
      <c r="II359" s="5"/>
      <c r="IJ359" s="5"/>
      <c r="IK359" s="5"/>
      <c r="IL359" s="5"/>
      <c r="IM359" s="5"/>
      <c r="IN359" s="5"/>
      <c r="IO359" s="5"/>
      <c r="IP359" s="5"/>
      <c r="IQ359" s="5"/>
      <c r="IR359" s="5"/>
      <c r="IS359" s="5"/>
      <c r="IT359" s="5"/>
      <c r="IU359" s="5"/>
      <c r="IV359" s="5"/>
      <c r="IW359" s="5"/>
      <c r="IX359" s="5"/>
      <c r="IY359" s="5"/>
      <c r="IZ359" s="5"/>
      <c r="JA359" s="5"/>
      <c r="JB359" s="5"/>
      <c r="JC359" s="5"/>
      <c r="JD359" s="5"/>
    </row>
    <row r="360" spans="1:264">
      <c r="A360" s="9"/>
      <c r="B360" s="24"/>
      <c r="C360" s="5"/>
      <c r="D360" s="5"/>
      <c r="E360" s="5"/>
      <c r="F360" s="11"/>
      <c r="G360" s="5"/>
      <c r="H360" s="5"/>
      <c r="I360" s="19"/>
      <c r="J360" s="19"/>
      <c r="K360" s="19"/>
      <c r="L360" s="19"/>
      <c r="M360" s="9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5"/>
      <c r="HP360" s="5"/>
      <c r="HQ360" s="5"/>
      <c r="HR360" s="5"/>
      <c r="HS360" s="5"/>
      <c r="HT360" s="5"/>
      <c r="HU360" s="5"/>
      <c r="HV360" s="5"/>
      <c r="HW360" s="5"/>
      <c r="HX360" s="5"/>
      <c r="HY360" s="5"/>
      <c r="HZ360" s="5"/>
      <c r="IA360" s="5"/>
      <c r="IB360" s="5"/>
      <c r="IC360" s="5"/>
      <c r="ID360" s="5"/>
      <c r="IE360" s="5"/>
      <c r="IF360" s="5"/>
      <c r="IG360" s="5"/>
      <c r="IH360" s="5"/>
      <c r="II360" s="5"/>
      <c r="IJ360" s="5"/>
      <c r="IK360" s="5"/>
      <c r="IL360" s="5"/>
      <c r="IM360" s="5"/>
      <c r="IN360" s="5"/>
      <c r="IO360" s="5"/>
      <c r="IP360" s="5"/>
      <c r="IQ360" s="5"/>
      <c r="IR360" s="5"/>
      <c r="IS360" s="5"/>
      <c r="IT360" s="5"/>
      <c r="IU360" s="5"/>
      <c r="IV360" s="5"/>
      <c r="IW360" s="5"/>
      <c r="IX360" s="5"/>
      <c r="IY360" s="5"/>
      <c r="IZ360" s="5"/>
      <c r="JA360" s="5"/>
      <c r="JB360" s="5"/>
      <c r="JC360" s="5"/>
      <c r="JD360" s="5"/>
    </row>
    <row r="361" spans="1:264">
      <c r="A361" s="9"/>
      <c r="B361" s="24"/>
      <c r="C361" s="5"/>
      <c r="D361" s="5"/>
      <c r="E361" s="5"/>
      <c r="F361" s="11"/>
      <c r="G361" s="5"/>
      <c r="H361" s="5"/>
      <c r="I361" s="19"/>
      <c r="J361" s="19"/>
      <c r="K361" s="19"/>
      <c r="L361" s="19"/>
      <c r="M361" s="9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  <c r="HP361" s="5"/>
      <c r="HQ361" s="5"/>
      <c r="HR361" s="5"/>
      <c r="HS361" s="5"/>
      <c r="HT361" s="5"/>
      <c r="HU361" s="5"/>
      <c r="HV361" s="5"/>
      <c r="HW361" s="5"/>
      <c r="HX361" s="5"/>
      <c r="HY361" s="5"/>
      <c r="HZ361" s="5"/>
      <c r="IA361" s="5"/>
      <c r="IB361" s="5"/>
      <c r="IC361" s="5"/>
      <c r="ID361" s="5"/>
      <c r="IE361" s="5"/>
      <c r="IF361" s="5"/>
      <c r="IG361" s="5"/>
      <c r="IH361" s="5"/>
      <c r="II361" s="5"/>
      <c r="IJ361" s="5"/>
      <c r="IK361" s="5"/>
      <c r="IL361" s="5"/>
      <c r="IM361" s="5"/>
      <c r="IN361" s="5"/>
      <c r="IO361" s="5"/>
      <c r="IP361" s="5"/>
      <c r="IQ361" s="5"/>
      <c r="IR361" s="5"/>
      <c r="IS361" s="5"/>
      <c r="IT361" s="5"/>
      <c r="IU361" s="5"/>
      <c r="IV361" s="5"/>
      <c r="IW361" s="5"/>
      <c r="IX361" s="5"/>
      <c r="IY361" s="5"/>
      <c r="IZ361" s="5"/>
      <c r="JA361" s="5"/>
      <c r="JB361" s="5"/>
      <c r="JC361" s="5"/>
      <c r="JD361" s="5"/>
    </row>
    <row r="362" spans="1:264">
      <c r="A362" s="9"/>
      <c r="B362" s="24"/>
      <c r="C362" s="5"/>
      <c r="D362" s="5"/>
      <c r="E362" s="5"/>
      <c r="F362" s="11"/>
      <c r="G362" s="5"/>
      <c r="H362" s="5"/>
      <c r="I362" s="19"/>
      <c r="J362" s="19"/>
      <c r="K362" s="19"/>
      <c r="L362" s="19"/>
      <c r="M362" s="9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/>
      <c r="HK362" s="5"/>
      <c r="HL362" s="5"/>
      <c r="HM362" s="5"/>
      <c r="HN362" s="5"/>
      <c r="HO362" s="5"/>
      <c r="HP362" s="5"/>
      <c r="HQ362" s="5"/>
      <c r="HR362" s="5"/>
      <c r="HS362" s="5"/>
      <c r="HT362" s="5"/>
      <c r="HU362" s="5"/>
      <c r="HV362" s="5"/>
      <c r="HW362" s="5"/>
      <c r="HX362" s="5"/>
      <c r="HY362" s="5"/>
      <c r="HZ362" s="5"/>
      <c r="IA362" s="5"/>
      <c r="IB362" s="5"/>
      <c r="IC362" s="5"/>
      <c r="ID362" s="5"/>
      <c r="IE362" s="5"/>
      <c r="IF362" s="5"/>
      <c r="IG362" s="5"/>
      <c r="IH362" s="5"/>
      <c r="II362" s="5"/>
      <c r="IJ362" s="5"/>
      <c r="IK362" s="5"/>
      <c r="IL362" s="5"/>
      <c r="IM362" s="5"/>
      <c r="IN362" s="5"/>
      <c r="IO362" s="5"/>
      <c r="IP362" s="5"/>
      <c r="IQ362" s="5"/>
      <c r="IR362" s="5"/>
      <c r="IS362" s="5"/>
      <c r="IT362" s="5"/>
      <c r="IU362" s="5"/>
      <c r="IV362" s="5"/>
      <c r="IW362" s="5"/>
      <c r="IX362" s="5"/>
      <c r="IY362" s="5"/>
      <c r="IZ362" s="5"/>
      <c r="JA362" s="5"/>
      <c r="JB362" s="5"/>
      <c r="JC362" s="5"/>
      <c r="JD362" s="5"/>
    </row>
    <row r="363" spans="1:264">
      <c r="A363" s="9"/>
      <c r="B363" s="24"/>
      <c r="C363" s="5"/>
      <c r="D363" s="5"/>
      <c r="E363" s="5"/>
      <c r="F363" s="11"/>
      <c r="G363" s="5"/>
      <c r="H363" s="5"/>
      <c r="I363" s="19"/>
      <c r="J363" s="19"/>
      <c r="K363" s="19"/>
      <c r="L363" s="19"/>
      <c r="M363" s="9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/>
      <c r="HK363" s="5"/>
      <c r="HL363" s="5"/>
      <c r="HM363" s="5"/>
      <c r="HN363" s="5"/>
      <c r="HO363" s="5"/>
      <c r="HP363" s="5"/>
      <c r="HQ363" s="5"/>
      <c r="HR363" s="5"/>
      <c r="HS363" s="5"/>
      <c r="HT363" s="5"/>
      <c r="HU363" s="5"/>
      <c r="HV363" s="5"/>
      <c r="HW363" s="5"/>
      <c r="HX363" s="5"/>
      <c r="HY363" s="5"/>
      <c r="HZ363" s="5"/>
      <c r="IA363" s="5"/>
      <c r="IB363" s="5"/>
      <c r="IC363" s="5"/>
      <c r="ID363" s="5"/>
      <c r="IE363" s="5"/>
      <c r="IF363" s="5"/>
      <c r="IG363" s="5"/>
      <c r="IH363" s="5"/>
      <c r="II363" s="5"/>
      <c r="IJ363" s="5"/>
      <c r="IK363" s="5"/>
      <c r="IL363" s="5"/>
      <c r="IM363" s="5"/>
      <c r="IN363" s="5"/>
      <c r="IO363" s="5"/>
      <c r="IP363" s="5"/>
      <c r="IQ363" s="5"/>
      <c r="IR363" s="5"/>
      <c r="IS363" s="5"/>
      <c r="IT363" s="5"/>
      <c r="IU363" s="5"/>
      <c r="IV363" s="5"/>
      <c r="IW363" s="5"/>
      <c r="IX363" s="5"/>
      <c r="IY363" s="5"/>
      <c r="IZ363" s="5"/>
      <c r="JA363" s="5"/>
      <c r="JB363" s="5"/>
      <c r="JC363" s="5"/>
      <c r="JD363" s="5"/>
    </row>
    <row r="364" spans="1:264">
      <c r="A364" s="9"/>
      <c r="B364" s="24"/>
      <c r="C364" s="5"/>
      <c r="D364" s="5"/>
      <c r="E364" s="5"/>
      <c r="F364" s="11"/>
      <c r="G364" s="5"/>
      <c r="H364" s="5"/>
      <c r="I364" s="19"/>
      <c r="J364" s="19"/>
      <c r="K364" s="19"/>
      <c r="L364" s="19"/>
      <c r="M364" s="9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/>
      <c r="HK364" s="5"/>
      <c r="HL364" s="5"/>
      <c r="HM364" s="5"/>
      <c r="HN364" s="5"/>
      <c r="HO364" s="5"/>
      <c r="HP364" s="5"/>
      <c r="HQ364" s="5"/>
      <c r="HR364" s="5"/>
      <c r="HS364" s="5"/>
      <c r="HT364" s="5"/>
      <c r="HU364" s="5"/>
      <c r="HV364" s="5"/>
      <c r="HW364" s="5"/>
      <c r="HX364" s="5"/>
      <c r="HY364" s="5"/>
      <c r="HZ364" s="5"/>
      <c r="IA364" s="5"/>
      <c r="IB364" s="5"/>
      <c r="IC364" s="5"/>
      <c r="ID364" s="5"/>
      <c r="IE364" s="5"/>
      <c r="IF364" s="5"/>
      <c r="IG364" s="5"/>
      <c r="IH364" s="5"/>
      <c r="II364" s="5"/>
      <c r="IJ364" s="5"/>
      <c r="IK364" s="5"/>
      <c r="IL364" s="5"/>
      <c r="IM364" s="5"/>
      <c r="IN364" s="5"/>
      <c r="IO364" s="5"/>
      <c r="IP364" s="5"/>
      <c r="IQ364" s="5"/>
      <c r="IR364" s="5"/>
      <c r="IS364" s="5"/>
      <c r="IT364" s="5"/>
      <c r="IU364" s="5"/>
      <c r="IV364" s="5"/>
      <c r="IW364" s="5"/>
      <c r="IX364" s="5"/>
      <c r="IY364" s="5"/>
      <c r="IZ364" s="5"/>
      <c r="JA364" s="5"/>
      <c r="JB364" s="5"/>
      <c r="JC364" s="5"/>
      <c r="JD364" s="5"/>
    </row>
    <row r="365" spans="1:264">
      <c r="A365" s="9"/>
      <c r="B365" s="24"/>
      <c r="C365" s="5"/>
      <c r="D365" s="5"/>
      <c r="E365" s="5"/>
      <c r="F365" s="11"/>
      <c r="G365" s="5"/>
      <c r="H365" s="5"/>
      <c r="I365" s="19"/>
      <c r="J365" s="19"/>
      <c r="K365" s="19"/>
      <c r="L365" s="19"/>
      <c r="M365" s="9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/>
      <c r="HK365" s="5"/>
      <c r="HL365" s="5"/>
      <c r="HM365" s="5"/>
      <c r="HN365" s="5"/>
      <c r="HO365" s="5"/>
      <c r="HP365" s="5"/>
      <c r="HQ365" s="5"/>
      <c r="HR365" s="5"/>
      <c r="HS365" s="5"/>
      <c r="HT365" s="5"/>
      <c r="HU365" s="5"/>
      <c r="HV365" s="5"/>
      <c r="HW365" s="5"/>
      <c r="HX365" s="5"/>
      <c r="HY365" s="5"/>
      <c r="HZ365" s="5"/>
      <c r="IA365" s="5"/>
      <c r="IB365" s="5"/>
      <c r="IC365" s="5"/>
      <c r="ID365" s="5"/>
      <c r="IE365" s="5"/>
      <c r="IF365" s="5"/>
      <c r="IG365" s="5"/>
      <c r="IH365" s="5"/>
      <c r="II365" s="5"/>
      <c r="IJ365" s="5"/>
      <c r="IK365" s="5"/>
      <c r="IL365" s="5"/>
      <c r="IM365" s="5"/>
      <c r="IN365" s="5"/>
      <c r="IO365" s="5"/>
      <c r="IP365" s="5"/>
      <c r="IQ365" s="5"/>
      <c r="IR365" s="5"/>
      <c r="IS365" s="5"/>
      <c r="IT365" s="5"/>
      <c r="IU365" s="5"/>
      <c r="IV365" s="5"/>
      <c r="IW365" s="5"/>
      <c r="IX365" s="5"/>
      <c r="IY365" s="5"/>
      <c r="IZ365" s="5"/>
      <c r="JA365" s="5"/>
      <c r="JB365" s="5"/>
      <c r="JC365" s="5"/>
      <c r="JD365" s="5"/>
    </row>
    <row r="366" spans="1:264">
      <c r="A366" s="9"/>
      <c r="B366" s="24"/>
      <c r="C366" s="5"/>
      <c r="D366" s="5"/>
      <c r="E366" s="5"/>
      <c r="F366" s="11"/>
      <c r="G366" s="5"/>
      <c r="H366" s="5"/>
      <c r="I366" s="19"/>
      <c r="J366" s="19"/>
      <c r="K366" s="19"/>
      <c r="L366" s="19"/>
      <c r="M366" s="9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  <c r="HJ366" s="5"/>
      <c r="HK366" s="5"/>
      <c r="HL366" s="5"/>
      <c r="HM366" s="5"/>
      <c r="HN366" s="5"/>
      <c r="HO366" s="5"/>
      <c r="HP366" s="5"/>
      <c r="HQ366" s="5"/>
      <c r="HR366" s="5"/>
      <c r="HS366" s="5"/>
      <c r="HT366" s="5"/>
      <c r="HU366" s="5"/>
      <c r="HV366" s="5"/>
      <c r="HW366" s="5"/>
      <c r="HX366" s="5"/>
      <c r="HY366" s="5"/>
      <c r="HZ366" s="5"/>
      <c r="IA366" s="5"/>
      <c r="IB366" s="5"/>
      <c r="IC366" s="5"/>
      <c r="ID366" s="5"/>
      <c r="IE366" s="5"/>
      <c r="IF366" s="5"/>
      <c r="IG366" s="5"/>
      <c r="IH366" s="5"/>
      <c r="II366" s="5"/>
      <c r="IJ366" s="5"/>
      <c r="IK366" s="5"/>
      <c r="IL366" s="5"/>
      <c r="IM366" s="5"/>
      <c r="IN366" s="5"/>
      <c r="IO366" s="5"/>
      <c r="IP366" s="5"/>
      <c r="IQ366" s="5"/>
      <c r="IR366" s="5"/>
      <c r="IS366" s="5"/>
      <c r="IT366" s="5"/>
      <c r="IU366" s="5"/>
      <c r="IV366" s="5"/>
      <c r="IW366" s="5"/>
      <c r="IX366" s="5"/>
      <c r="IY366" s="5"/>
      <c r="IZ366" s="5"/>
      <c r="JA366" s="5"/>
      <c r="JB366" s="5"/>
      <c r="JC366" s="5"/>
      <c r="JD366" s="5"/>
    </row>
    <row r="367" spans="1:264">
      <c r="A367" s="9"/>
      <c r="B367" s="24"/>
      <c r="C367" s="5"/>
      <c r="D367" s="5"/>
      <c r="E367" s="5"/>
      <c r="F367" s="11"/>
      <c r="G367" s="5"/>
      <c r="H367" s="5"/>
      <c r="I367" s="19"/>
      <c r="J367" s="19"/>
      <c r="K367" s="19"/>
      <c r="L367" s="19"/>
      <c r="M367" s="9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  <c r="HJ367" s="5"/>
      <c r="HK367" s="5"/>
      <c r="HL367" s="5"/>
      <c r="HM367" s="5"/>
      <c r="HN367" s="5"/>
      <c r="HO367" s="5"/>
      <c r="HP367" s="5"/>
      <c r="HQ367" s="5"/>
      <c r="HR367" s="5"/>
      <c r="HS367" s="5"/>
      <c r="HT367" s="5"/>
      <c r="HU367" s="5"/>
      <c r="HV367" s="5"/>
      <c r="HW367" s="5"/>
      <c r="HX367" s="5"/>
      <c r="HY367" s="5"/>
      <c r="HZ367" s="5"/>
      <c r="IA367" s="5"/>
      <c r="IB367" s="5"/>
      <c r="IC367" s="5"/>
      <c r="ID367" s="5"/>
      <c r="IE367" s="5"/>
      <c r="IF367" s="5"/>
      <c r="IG367" s="5"/>
      <c r="IH367" s="5"/>
      <c r="II367" s="5"/>
      <c r="IJ367" s="5"/>
      <c r="IK367" s="5"/>
      <c r="IL367" s="5"/>
      <c r="IM367" s="5"/>
      <c r="IN367" s="5"/>
      <c r="IO367" s="5"/>
      <c r="IP367" s="5"/>
      <c r="IQ367" s="5"/>
      <c r="IR367" s="5"/>
      <c r="IS367" s="5"/>
      <c r="IT367" s="5"/>
      <c r="IU367" s="5"/>
      <c r="IV367" s="5"/>
      <c r="IW367" s="5"/>
      <c r="IX367" s="5"/>
      <c r="IY367" s="5"/>
      <c r="IZ367" s="5"/>
      <c r="JA367" s="5"/>
      <c r="JB367" s="5"/>
      <c r="JC367" s="5"/>
      <c r="JD367" s="5"/>
    </row>
    <row r="368" spans="1:264">
      <c r="A368" s="9"/>
      <c r="B368" s="24"/>
      <c r="C368" s="5"/>
      <c r="D368" s="5"/>
      <c r="E368" s="5"/>
      <c r="F368" s="11"/>
      <c r="G368" s="5"/>
      <c r="H368" s="5"/>
      <c r="I368" s="19"/>
      <c r="J368" s="19"/>
      <c r="K368" s="19"/>
      <c r="L368" s="19"/>
      <c r="M368" s="9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  <c r="HP368" s="5"/>
      <c r="HQ368" s="5"/>
      <c r="HR368" s="5"/>
      <c r="HS368" s="5"/>
      <c r="HT368" s="5"/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5"/>
      <c r="IH368" s="5"/>
      <c r="II368" s="5"/>
      <c r="IJ368" s="5"/>
      <c r="IK368" s="5"/>
      <c r="IL368" s="5"/>
      <c r="IM368" s="5"/>
      <c r="IN368" s="5"/>
      <c r="IO368" s="5"/>
      <c r="IP368" s="5"/>
      <c r="IQ368" s="5"/>
      <c r="IR368" s="5"/>
      <c r="IS368" s="5"/>
      <c r="IT368" s="5"/>
      <c r="IU368" s="5"/>
      <c r="IV368" s="5"/>
      <c r="IW368" s="5"/>
      <c r="IX368" s="5"/>
      <c r="IY368" s="5"/>
      <c r="IZ368" s="5"/>
      <c r="JA368" s="5"/>
      <c r="JB368" s="5"/>
      <c r="JC368" s="5"/>
      <c r="JD368" s="5"/>
    </row>
    <row r="369" spans="1:264">
      <c r="A369" s="9"/>
      <c r="B369" s="24"/>
      <c r="C369" s="5"/>
      <c r="D369" s="5"/>
      <c r="E369" s="5"/>
      <c r="F369" s="11"/>
      <c r="G369" s="5"/>
      <c r="H369" s="5"/>
      <c r="I369" s="19"/>
      <c r="J369" s="19"/>
      <c r="K369" s="19"/>
      <c r="L369" s="19"/>
      <c r="M369" s="9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  <c r="HP369" s="5"/>
      <c r="HQ369" s="5"/>
      <c r="HR369" s="5"/>
      <c r="HS369" s="5"/>
      <c r="HT369" s="5"/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/>
      <c r="IH369" s="5"/>
      <c r="II369" s="5"/>
      <c r="IJ369" s="5"/>
      <c r="IK369" s="5"/>
      <c r="IL369" s="5"/>
      <c r="IM369" s="5"/>
      <c r="IN369" s="5"/>
      <c r="IO369" s="5"/>
      <c r="IP369" s="5"/>
      <c r="IQ369" s="5"/>
      <c r="IR369" s="5"/>
      <c r="IS369" s="5"/>
      <c r="IT369" s="5"/>
      <c r="IU369" s="5"/>
      <c r="IV369" s="5"/>
      <c r="IW369" s="5"/>
      <c r="IX369" s="5"/>
      <c r="IY369" s="5"/>
      <c r="IZ369" s="5"/>
      <c r="JA369" s="5"/>
      <c r="JB369" s="5"/>
      <c r="JC369" s="5"/>
      <c r="JD369" s="5"/>
    </row>
    <row r="370" spans="1:264">
      <c r="A370" s="9"/>
      <c r="B370" s="24"/>
      <c r="C370" s="5"/>
      <c r="D370" s="5"/>
      <c r="E370" s="5"/>
      <c r="F370" s="11"/>
      <c r="G370" s="5"/>
      <c r="H370" s="5"/>
      <c r="I370" s="19"/>
      <c r="J370" s="19"/>
      <c r="K370" s="19"/>
      <c r="L370" s="19"/>
      <c r="M370" s="9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5"/>
      <c r="HP370" s="5"/>
      <c r="HQ370" s="5"/>
      <c r="HR370" s="5"/>
      <c r="HS370" s="5"/>
      <c r="HT370" s="5"/>
      <c r="HU370" s="5"/>
      <c r="HV370" s="5"/>
      <c r="HW370" s="5"/>
      <c r="HX370" s="5"/>
      <c r="HY370" s="5"/>
      <c r="HZ370" s="5"/>
      <c r="IA370" s="5"/>
      <c r="IB370" s="5"/>
      <c r="IC370" s="5"/>
      <c r="ID370" s="5"/>
      <c r="IE370" s="5"/>
      <c r="IF370" s="5"/>
      <c r="IG370" s="5"/>
      <c r="IH370" s="5"/>
      <c r="II370" s="5"/>
      <c r="IJ370" s="5"/>
      <c r="IK370" s="5"/>
      <c r="IL370" s="5"/>
      <c r="IM370" s="5"/>
      <c r="IN370" s="5"/>
      <c r="IO370" s="5"/>
      <c r="IP370" s="5"/>
      <c r="IQ370" s="5"/>
      <c r="IR370" s="5"/>
      <c r="IS370" s="5"/>
      <c r="IT370" s="5"/>
      <c r="IU370" s="5"/>
      <c r="IV370" s="5"/>
      <c r="IW370" s="5"/>
      <c r="IX370" s="5"/>
      <c r="IY370" s="5"/>
      <c r="IZ370" s="5"/>
      <c r="JA370" s="5"/>
      <c r="JB370" s="5"/>
      <c r="JC370" s="5"/>
      <c r="JD370" s="5"/>
    </row>
    <row r="371" spans="1:264">
      <c r="A371" s="9"/>
      <c r="B371" s="24"/>
      <c r="C371" s="5"/>
      <c r="D371" s="5"/>
      <c r="E371" s="5"/>
      <c r="F371" s="11"/>
      <c r="G371" s="5"/>
      <c r="H371" s="5"/>
      <c r="I371" s="19"/>
      <c r="J371" s="19"/>
      <c r="K371" s="19"/>
      <c r="L371" s="19"/>
      <c r="M371" s="9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/>
      <c r="HK371" s="5"/>
      <c r="HL371" s="5"/>
      <c r="HM371" s="5"/>
      <c r="HN371" s="5"/>
      <c r="HO371" s="5"/>
      <c r="HP371" s="5"/>
      <c r="HQ371" s="5"/>
      <c r="HR371" s="5"/>
      <c r="HS371" s="5"/>
      <c r="HT371" s="5"/>
      <c r="HU371" s="5"/>
      <c r="HV371" s="5"/>
      <c r="HW371" s="5"/>
      <c r="HX371" s="5"/>
      <c r="HY371" s="5"/>
      <c r="HZ371" s="5"/>
      <c r="IA371" s="5"/>
      <c r="IB371" s="5"/>
      <c r="IC371" s="5"/>
      <c r="ID371" s="5"/>
      <c r="IE371" s="5"/>
      <c r="IF371" s="5"/>
      <c r="IG371" s="5"/>
      <c r="IH371" s="5"/>
      <c r="II371" s="5"/>
      <c r="IJ371" s="5"/>
      <c r="IK371" s="5"/>
      <c r="IL371" s="5"/>
      <c r="IM371" s="5"/>
      <c r="IN371" s="5"/>
      <c r="IO371" s="5"/>
      <c r="IP371" s="5"/>
      <c r="IQ371" s="5"/>
      <c r="IR371" s="5"/>
      <c r="IS371" s="5"/>
      <c r="IT371" s="5"/>
      <c r="IU371" s="5"/>
      <c r="IV371" s="5"/>
      <c r="IW371" s="5"/>
      <c r="IX371" s="5"/>
      <c r="IY371" s="5"/>
      <c r="IZ371" s="5"/>
      <c r="JA371" s="5"/>
      <c r="JB371" s="5"/>
      <c r="JC371" s="5"/>
      <c r="JD371" s="5"/>
    </row>
    <row r="372" spans="1:264">
      <c r="A372" s="9"/>
      <c r="B372" s="24"/>
      <c r="C372" s="5"/>
      <c r="D372" s="5"/>
      <c r="E372" s="5"/>
      <c r="F372" s="11"/>
      <c r="G372" s="5"/>
      <c r="H372" s="5"/>
      <c r="I372" s="19"/>
      <c r="J372" s="19"/>
      <c r="K372" s="19"/>
      <c r="L372" s="19"/>
      <c r="M372" s="9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/>
      <c r="HK372" s="5"/>
      <c r="HL372" s="5"/>
      <c r="HM372" s="5"/>
      <c r="HN372" s="5"/>
      <c r="HO372" s="5"/>
      <c r="HP372" s="5"/>
      <c r="HQ372" s="5"/>
      <c r="HR372" s="5"/>
      <c r="HS372" s="5"/>
      <c r="HT372" s="5"/>
      <c r="HU372" s="5"/>
      <c r="HV372" s="5"/>
      <c r="HW372" s="5"/>
      <c r="HX372" s="5"/>
      <c r="HY372" s="5"/>
      <c r="HZ372" s="5"/>
      <c r="IA372" s="5"/>
      <c r="IB372" s="5"/>
      <c r="IC372" s="5"/>
      <c r="ID372" s="5"/>
      <c r="IE372" s="5"/>
      <c r="IF372" s="5"/>
      <c r="IG372" s="5"/>
      <c r="IH372" s="5"/>
      <c r="II372" s="5"/>
      <c r="IJ372" s="5"/>
      <c r="IK372" s="5"/>
      <c r="IL372" s="5"/>
      <c r="IM372" s="5"/>
      <c r="IN372" s="5"/>
      <c r="IO372" s="5"/>
      <c r="IP372" s="5"/>
      <c r="IQ372" s="5"/>
      <c r="IR372" s="5"/>
      <c r="IS372" s="5"/>
      <c r="IT372" s="5"/>
      <c r="IU372" s="5"/>
      <c r="IV372" s="5"/>
      <c r="IW372" s="5"/>
      <c r="IX372" s="5"/>
      <c r="IY372" s="5"/>
      <c r="IZ372" s="5"/>
      <c r="JA372" s="5"/>
      <c r="JB372" s="5"/>
      <c r="JC372" s="5"/>
      <c r="JD372" s="5"/>
    </row>
    <row r="373" spans="1:264">
      <c r="A373" s="9"/>
      <c r="B373" s="24"/>
      <c r="C373" s="5"/>
      <c r="D373" s="5"/>
      <c r="E373" s="5"/>
      <c r="F373" s="11"/>
      <c r="G373" s="5"/>
      <c r="H373" s="5"/>
      <c r="I373" s="19"/>
      <c r="J373" s="19"/>
      <c r="K373" s="19"/>
      <c r="L373" s="19"/>
      <c r="M373" s="9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  <c r="HJ373" s="5"/>
      <c r="HK373" s="5"/>
      <c r="HL373" s="5"/>
      <c r="HM373" s="5"/>
      <c r="HN373" s="5"/>
      <c r="HO373" s="5"/>
      <c r="HP373" s="5"/>
      <c r="HQ373" s="5"/>
      <c r="HR373" s="5"/>
      <c r="HS373" s="5"/>
      <c r="HT373" s="5"/>
      <c r="HU373" s="5"/>
      <c r="HV373" s="5"/>
      <c r="HW373" s="5"/>
      <c r="HX373" s="5"/>
      <c r="HY373" s="5"/>
      <c r="HZ373" s="5"/>
      <c r="IA373" s="5"/>
      <c r="IB373" s="5"/>
      <c r="IC373" s="5"/>
      <c r="ID373" s="5"/>
      <c r="IE373" s="5"/>
      <c r="IF373" s="5"/>
      <c r="IG373" s="5"/>
      <c r="IH373" s="5"/>
      <c r="II373" s="5"/>
      <c r="IJ373" s="5"/>
      <c r="IK373" s="5"/>
      <c r="IL373" s="5"/>
      <c r="IM373" s="5"/>
      <c r="IN373" s="5"/>
      <c r="IO373" s="5"/>
      <c r="IP373" s="5"/>
      <c r="IQ373" s="5"/>
      <c r="IR373" s="5"/>
      <c r="IS373" s="5"/>
      <c r="IT373" s="5"/>
      <c r="IU373" s="5"/>
      <c r="IV373" s="5"/>
      <c r="IW373" s="5"/>
      <c r="IX373" s="5"/>
      <c r="IY373" s="5"/>
      <c r="IZ373" s="5"/>
      <c r="JA373" s="5"/>
      <c r="JB373" s="5"/>
      <c r="JC373" s="5"/>
      <c r="JD373" s="5"/>
    </row>
    <row r="374" spans="1:264">
      <c r="A374" s="9"/>
      <c r="B374" s="24"/>
      <c r="C374" s="5"/>
      <c r="D374" s="5"/>
      <c r="E374" s="5"/>
      <c r="F374" s="11"/>
      <c r="G374" s="5"/>
      <c r="H374" s="5"/>
      <c r="I374" s="19"/>
      <c r="J374" s="19"/>
      <c r="K374" s="19"/>
      <c r="L374" s="19"/>
      <c r="M374" s="9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5"/>
      <c r="HP374" s="5"/>
      <c r="HQ374" s="5"/>
      <c r="HR374" s="5"/>
      <c r="HS374" s="5"/>
      <c r="HT374" s="5"/>
      <c r="HU374" s="5"/>
      <c r="HV374" s="5"/>
      <c r="HW374" s="5"/>
      <c r="HX374" s="5"/>
      <c r="HY374" s="5"/>
      <c r="HZ374" s="5"/>
      <c r="IA374" s="5"/>
      <c r="IB374" s="5"/>
      <c r="IC374" s="5"/>
      <c r="ID374" s="5"/>
      <c r="IE374" s="5"/>
      <c r="IF374" s="5"/>
      <c r="IG374" s="5"/>
      <c r="IH374" s="5"/>
      <c r="II374" s="5"/>
      <c r="IJ374" s="5"/>
      <c r="IK374" s="5"/>
      <c r="IL374" s="5"/>
      <c r="IM374" s="5"/>
      <c r="IN374" s="5"/>
      <c r="IO374" s="5"/>
      <c r="IP374" s="5"/>
      <c r="IQ374" s="5"/>
      <c r="IR374" s="5"/>
      <c r="IS374" s="5"/>
      <c r="IT374" s="5"/>
      <c r="IU374" s="5"/>
      <c r="IV374" s="5"/>
      <c r="IW374" s="5"/>
      <c r="IX374" s="5"/>
      <c r="IY374" s="5"/>
      <c r="IZ374" s="5"/>
      <c r="JA374" s="5"/>
      <c r="JB374" s="5"/>
      <c r="JC374" s="5"/>
      <c r="JD374" s="5"/>
    </row>
    <row r="375" spans="1:264">
      <c r="A375" s="9"/>
      <c r="B375" s="24"/>
      <c r="C375" s="5"/>
      <c r="D375" s="5"/>
      <c r="E375" s="5"/>
      <c r="F375" s="11"/>
      <c r="G375" s="5"/>
      <c r="H375" s="5"/>
      <c r="I375" s="19"/>
      <c r="J375" s="19"/>
      <c r="K375" s="19"/>
      <c r="L375" s="19"/>
      <c r="M375" s="9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  <c r="HJ375" s="5"/>
      <c r="HK375" s="5"/>
      <c r="HL375" s="5"/>
      <c r="HM375" s="5"/>
      <c r="HN375" s="5"/>
      <c r="HO375" s="5"/>
      <c r="HP375" s="5"/>
      <c r="HQ375" s="5"/>
      <c r="HR375" s="5"/>
      <c r="HS375" s="5"/>
      <c r="HT375" s="5"/>
      <c r="HU375" s="5"/>
      <c r="HV375" s="5"/>
      <c r="HW375" s="5"/>
      <c r="HX375" s="5"/>
      <c r="HY375" s="5"/>
      <c r="HZ375" s="5"/>
      <c r="IA375" s="5"/>
      <c r="IB375" s="5"/>
      <c r="IC375" s="5"/>
      <c r="ID375" s="5"/>
      <c r="IE375" s="5"/>
      <c r="IF375" s="5"/>
      <c r="IG375" s="5"/>
      <c r="IH375" s="5"/>
      <c r="II375" s="5"/>
      <c r="IJ375" s="5"/>
      <c r="IK375" s="5"/>
      <c r="IL375" s="5"/>
      <c r="IM375" s="5"/>
      <c r="IN375" s="5"/>
      <c r="IO375" s="5"/>
      <c r="IP375" s="5"/>
      <c r="IQ375" s="5"/>
      <c r="IR375" s="5"/>
      <c r="IS375" s="5"/>
      <c r="IT375" s="5"/>
      <c r="IU375" s="5"/>
      <c r="IV375" s="5"/>
      <c r="IW375" s="5"/>
      <c r="IX375" s="5"/>
      <c r="IY375" s="5"/>
      <c r="IZ375" s="5"/>
      <c r="JA375" s="5"/>
      <c r="JB375" s="5"/>
      <c r="JC375" s="5"/>
      <c r="JD375" s="5"/>
    </row>
    <row r="376" spans="1:264">
      <c r="A376" s="9"/>
      <c r="B376" s="24"/>
      <c r="C376" s="5"/>
      <c r="D376" s="5"/>
      <c r="E376" s="5"/>
      <c r="F376" s="11"/>
      <c r="G376" s="5"/>
      <c r="H376" s="5"/>
      <c r="I376" s="19"/>
      <c r="J376" s="19"/>
      <c r="K376" s="19"/>
      <c r="L376" s="19"/>
      <c r="M376" s="9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  <c r="HP376" s="5"/>
      <c r="HQ376" s="5"/>
      <c r="HR376" s="5"/>
      <c r="HS376" s="5"/>
      <c r="HT376" s="5"/>
      <c r="HU376" s="5"/>
      <c r="HV376" s="5"/>
      <c r="HW376" s="5"/>
      <c r="HX376" s="5"/>
      <c r="HY376" s="5"/>
      <c r="HZ376" s="5"/>
      <c r="IA376" s="5"/>
      <c r="IB376" s="5"/>
      <c r="IC376" s="5"/>
      <c r="ID376" s="5"/>
      <c r="IE376" s="5"/>
      <c r="IF376" s="5"/>
      <c r="IG376" s="5"/>
      <c r="IH376" s="5"/>
      <c r="II376" s="5"/>
      <c r="IJ376" s="5"/>
      <c r="IK376" s="5"/>
      <c r="IL376" s="5"/>
      <c r="IM376" s="5"/>
      <c r="IN376" s="5"/>
      <c r="IO376" s="5"/>
      <c r="IP376" s="5"/>
      <c r="IQ376" s="5"/>
      <c r="IR376" s="5"/>
      <c r="IS376" s="5"/>
      <c r="IT376" s="5"/>
      <c r="IU376" s="5"/>
      <c r="IV376" s="5"/>
      <c r="IW376" s="5"/>
      <c r="IX376" s="5"/>
      <c r="IY376" s="5"/>
      <c r="IZ376" s="5"/>
      <c r="JA376" s="5"/>
      <c r="JB376" s="5"/>
      <c r="JC376" s="5"/>
      <c r="JD376" s="5"/>
    </row>
    <row r="377" spans="1:264">
      <c r="A377" s="9"/>
      <c r="B377" s="24"/>
      <c r="C377" s="5"/>
      <c r="D377" s="5"/>
      <c r="E377" s="5"/>
      <c r="F377" s="11"/>
      <c r="G377" s="5"/>
      <c r="H377" s="5"/>
      <c r="I377" s="19"/>
      <c r="J377" s="19"/>
      <c r="K377" s="19"/>
      <c r="L377" s="19"/>
      <c r="M377" s="9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  <c r="HP377" s="5"/>
      <c r="HQ377" s="5"/>
      <c r="HR377" s="5"/>
      <c r="HS377" s="5"/>
      <c r="HT377" s="5"/>
      <c r="HU377" s="5"/>
      <c r="HV377" s="5"/>
      <c r="HW377" s="5"/>
      <c r="HX377" s="5"/>
      <c r="HY377" s="5"/>
      <c r="HZ377" s="5"/>
      <c r="IA377" s="5"/>
      <c r="IB377" s="5"/>
      <c r="IC377" s="5"/>
      <c r="ID377" s="5"/>
      <c r="IE377" s="5"/>
      <c r="IF377" s="5"/>
      <c r="IG377" s="5"/>
      <c r="IH377" s="5"/>
      <c r="II377" s="5"/>
      <c r="IJ377" s="5"/>
      <c r="IK377" s="5"/>
      <c r="IL377" s="5"/>
      <c r="IM377" s="5"/>
      <c r="IN377" s="5"/>
      <c r="IO377" s="5"/>
      <c r="IP377" s="5"/>
      <c r="IQ377" s="5"/>
      <c r="IR377" s="5"/>
      <c r="IS377" s="5"/>
      <c r="IT377" s="5"/>
      <c r="IU377" s="5"/>
      <c r="IV377" s="5"/>
      <c r="IW377" s="5"/>
      <c r="IX377" s="5"/>
      <c r="IY377" s="5"/>
      <c r="IZ377" s="5"/>
      <c r="JA377" s="5"/>
      <c r="JB377" s="5"/>
      <c r="JC377" s="5"/>
      <c r="JD377" s="5"/>
    </row>
    <row r="378" spans="1:264">
      <c r="A378" s="9"/>
      <c r="B378" s="24"/>
      <c r="C378" s="5"/>
      <c r="D378" s="5"/>
      <c r="E378" s="5"/>
      <c r="F378" s="11"/>
      <c r="G378" s="5"/>
      <c r="H378" s="5"/>
      <c r="I378" s="19"/>
      <c r="J378" s="19"/>
      <c r="K378" s="19"/>
      <c r="L378" s="19"/>
      <c r="M378" s="9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  <c r="HJ378" s="5"/>
      <c r="HK378" s="5"/>
      <c r="HL378" s="5"/>
      <c r="HM378" s="5"/>
      <c r="HN378" s="5"/>
      <c r="HO378" s="5"/>
      <c r="HP378" s="5"/>
      <c r="HQ378" s="5"/>
      <c r="HR378" s="5"/>
      <c r="HS378" s="5"/>
      <c r="HT378" s="5"/>
      <c r="HU378" s="5"/>
      <c r="HV378" s="5"/>
      <c r="HW378" s="5"/>
      <c r="HX378" s="5"/>
      <c r="HY378" s="5"/>
      <c r="HZ378" s="5"/>
      <c r="IA378" s="5"/>
      <c r="IB378" s="5"/>
      <c r="IC378" s="5"/>
      <c r="ID378" s="5"/>
      <c r="IE378" s="5"/>
      <c r="IF378" s="5"/>
      <c r="IG378" s="5"/>
      <c r="IH378" s="5"/>
      <c r="II378" s="5"/>
      <c r="IJ378" s="5"/>
      <c r="IK378" s="5"/>
      <c r="IL378" s="5"/>
      <c r="IM378" s="5"/>
      <c r="IN378" s="5"/>
      <c r="IO378" s="5"/>
      <c r="IP378" s="5"/>
      <c r="IQ378" s="5"/>
      <c r="IR378" s="5"/>
      <c r="IS378" s="5"/>
      <c r="IT378" s="5"/>
      <c r="IU378" s="5"/>
      <c r="IV378" s="5"/>
      <c r="IW378" s="5"/>
      <c r="IX378" s="5"/>
      <c r="IY378" s="5"/>
      <c r="IZ378" s="5"/>
      <c r="JA378" s="5"/>
      <c r="JB378" s="5"/>
      <c r="JC378" s="5"/>
      <c r="JD378" s="5"/>
    </row>
    <row r="379" spans="1:264">
      <c r="A379" s="9"/>
      <c r="B379" s="24"/>
      <c r="C379" s="5"/>
      <c r="D379" s="5"/>
      <c r="E379" s="5"/>
      <c r="F379" s="11"/>
      <c r="G379" s="5"/>
      <c r="H379" s="5"/>
      <c r="I379" s="19"/>
      <c r="J379" s="19"/>
      <c r="K379" s="19"/>
      <c r="L379" s="19"/>
      <c r="M379" s="9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  <c r="HJ379" s="5"/>
      <c r="HK379" s="5"/>
      <c r="HL379" s="5"/>
      <c r="HM379" s="5"/>
      <c r="HN379" s="5"/>
      <c r="HO379" s="5"/>
      <c r="HP379" s="5"/>
      <c r="HQ379" s="5"/>
      <c r="HR379" s="5"/>
      <c r="HS379" s="5"/>
      <c r="HT379" s="5"/>
      <c r="HU379" s="5"/>
      <c r="HV379" s="5"/>
      <c r="HW379" s="5"/>
      <c r="HX379" s="5"/>
      <c r="HY379" s="5"/>
      <c r="HZ379" s="5"/>
      <c r="IA379" s="5"/>
      <c r="IB379" s="5"/>
      <c r="IC379" s="5"/>
      <c r="ID379" s="5"/>
      <c r="IE379" s="5"/>
      <c r="IF379" s="5"/>
      <c r="IG379" s="5"/>
      <c r="IH379" s="5"/>
      <c r="II379" s="5"/>
      <c r="IJ379" s="5"/>
      <c r="IK379" s="5"/>
      <c r="IL379" s="5"/>
      <c r="IM379" s="5"/>
      <c r="IN379" s="5"/>
      <c r="IO379" s="5"/>
      <c r="IP379" s="5"/>
      <c r="IQ379" s="5"/>
      <c r="IR379" s="5"/>
      <c r="IS379" s="5"/>
      <c r="IT379" s="5"/>
      <c r="IU379" s="5"/>
      <c r="IV379" s="5"/>
      <c r="IW379" s="5"/>
      <c r="IX379" s="5"/>
      <c r="IY379" s="5"/>
      <c r="IZ379" s="5"/>
      <c r="JA379" s="5"/>
      <c r="JB379" s="5"/>
      <c r="JC379" s="5"/>
      <c r="JD379" s="5"/>
    </row>
    <row r="380" spans="1:264">
      <c r="A380" s="9"/>
      <c r="B380" s="24"/>
      <c r="C380" s="5"/>
      <c r="D380" s="5"/>
      <c r="E380" s="5"/>
      <c r="F380" s="11"/>
      <c r="G380" s="5"/>
      <c r="H380" s="5"/>
      <c r="I380" s="19"/>
      <c r="J380" s="19"/>
      <c r="K380" s="19"/>
      <c r="L380" s="19"/>
      <c r="M380" s="9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  <c r="HJ380" s="5"/>
      <c r="HK380" s="5"/>
      <c r="HL380" s="5"/>
      <c r="HM380" s="5"/>
      <c r="HN380" s="5"/>
      <c r="HO380" s="5"/>
      <c r="HP380" s="5"/>
      <c r="HQ380" s="5"/>
      <c r="HR380" s="5"/>
      <c r="HS380" s="5"/>
      <c r="HT380" s="5"/>
      <c r="HU380" s="5"/>
      <c r="HV380" s="5"/>
      <c r="HW380" s="5"/>
      <c r="HX380" s="5"/>
      <c r="HY380" s="5"/>
      <c r="HZ380" s="5"/>
      <c r="IA380" s="5"/>
      <c r="IB380" s="5"/>
      <c r="IC380" s="5"/>
      <c r="ID380" s="5"/>
      <c r="IE380" s="5"/>
      <c r="IF380" s="5"/>
      <c r="IG380" s="5"/>
      <c r="IH380" s="5"/>
      <c r="II380" s="5"/>
      <c r="IJ380" s="5"/>
      <c r="IK380" s="5"/>
      <c r="IL380" s="5"/>
      <c r="IM380" s="5"/>
      <c r="IN380" s="5"/>
      <c r="IO380" s="5"/>
      <c r="IP380" s="5"/>
      <c r="IQ380" s="5"/>
      <c r="IR380" s="5"/>
      <c r="IS380" s="5"/>
      <c r="IT380" s="5"/>
      <c r="IU380" s="5"/>
      <c r="IV380" s="5"/>
      <c r="IW380" s="5"/>
      <c r="IX380" s="5"/>
      <c r="IY380" s="5"/>
      <c r="IZ380" s="5"/>
      <c r="JA380" s="5"/>
      <c r="JB380" s="5"/>
      <c r="JC380" s="5"/>
      <c r="JD380" s="5"/>
    </row>
    <row r="381" spans="1:264">
      <c r="A381" s="9"/>
      <c r="B381" s="24"/>
      <c r="C381" s="5"/>
      <c r="D381" s="5"/>
      <c r="E381" s="5"/>
      <c r="F381" s="11"/>
      <c r="G381" s="5"/>
      <c r="H381" s="5"/>
      <c r="I381" s="19"/>
      <c r="J381" s="19"/>
      <c r="K381" s="19"/>
      <c r="L381" s="19"/>
      <c r="M381" s="9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  <c r="HJ381" s="5"/>
      <c r="HK381" s="5"/>
      <c r="HL381" s="5"/>
      <c r="HM381" s="5"/>
      <c r="HN381" s="5"/>
      <c r="HO381" s="5"/>
      <c r="HP381" s="5"/>
      <c r="HQ381" s="5"/>
      <c r="HR381" s="5"/>
      <c r="HS381" s="5"/>
      <c r="HT381" s="5"/>
      <c r="HU381" s="5"/>
      <c r="HV381" s="5"/>
      <c r="HW381" s="5"/>
      <c r="HX381" s="5"/>
      <c r="HY381" s="5"/>
      <c r="HZ381" s="5"/>
      <c r="IA381" s="5"/>
      <c r="IB381" s="5"/>
      <c r="IC381" s="5"/>
      <c r="ID381" s="5"/>
      <c r="IE381" s="5"/>
      <c r="IF381" s="5"/>
      <c r="IG381" s="5"/>
      <c r="IH381" s="5"/>
      <c r="II381" s="5"/>
      <c r="IJ381" s="5"/>
      <c r="IK381" s="5"/>
      <c r="IL381" s="5"/>
      <c r="IM381" s="5"/>
      <c r="IN381" s="5"/>
      <c r="IO381" s="5"/>
      <c r="IP381" s="5"/>
      <c r="IQ381" s="5"/>
      <c r="IR381" s="5"/>
      <c r="IS381" s="5"/>
      <c r="IT381" s="5"/>
      <c r="IU381" s="5"/>
      <c r="IV381" s="5"/>
      <c r="IW381" s="5"/>
      <c r="IX381" s="5"/>
      <c r="IY381" s="5"/>
      <c r="IZ381" s="5"/>
      <c r="JA381" s="5"/>
      <c r="JB381" s="5"/>
      <c r="JC381" s="5"/>
      <c r="JD381" s="5"/>
    </row>
    <row r="382" spans="1:264">
      <c r="A382" s="9"/>
      <c r="B382" s="24"/>
      <c r="C382" s="5"/>
      <c r="D382" s="5"/>
      <c r="E382" s="5"/>
      <c r="F382" s="11"/>
      <c r="G382" s="5"/>
      <c r="H382" s="5"/>
      <c r="I382" s="19"/>
      <c r="J382" s="19"/>
      <c r="K382" s="19"/>
      <c r="L382" s="19"/>
      <c r="M382" s="9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  <c r="HP382" s="5"/>
      <c r="HQ382" s="5"/>
      <c r="HR382" s="5"/>
      <c r="HS382" s="5"/>
      <c r="HT382" s="5"/>
      <c r="HU382" s="5"/>
      <c r="HV382" s="5"/>
      <c r="HW382" s="5"/>
      <c r="HX382" s="5"/>
      <c r="HY382" s="5"/>
      <c r="HZ382" s="5"/>
      <c r="IA382" s="5"/>
      <c r="IB382" s="5"/>
      <c r="IC382" s="5"/>
      <c r="ID382" s="5"/>
      <c r="IE382" s="5"/>
      <c r="IF382" s="5"/>
      <c r="IG382" s="5"/>
      <c r="IH382" s="5"/>
      <c r="II382" s="5"/>
      <c r="IJ382" s="5"/>
      <c r="IK382" s="5"/>
      <c r="IL382" s="5"/>
      <c r="IM382" s="5"/>
      <c r="IN382" s="5"/>
      <c r="IO382" s="5"/>
      <c r="IP382" s="5"/>
      <c r="IQ382" s="5"/>
      <c r="IR382" s="5"/>
      <c r="IS382" s="5"/>
      <c r="IT382" s="5"/>
      <c r="IU382" s="5"/>
      <c r="IV382" s="5"/>
      <c r="IW382" s="5"/>
      <c r="IX382" s="5"/>
      <c r="IY382" s="5"/>
      <c r="IZ382" s="5"/>
      <c r="JA382" s="5"/>
      <c r="JB382" s="5"/>
      <c r="JC382" s="5"/>
      <c r="JD382" s="5"/>
    </row>
    <row r="383" spans="1:264">
      <c r="A383" s="9"/>
      <c r="B383" s="24"/>
      <c r="C383" s="5"/>
      <c r="D383" s="5"/>
      <c r="E383" s="5"/>
      <c r="F383" s="11"/>
      <c r="G383" s="5"/>
      <c r="H383" s="5"/>
      <c r="I383" s="19"/>
      <c r="J383" s="19"/>
      <c r="K383" s="19"/>
      <c r="L383" s="19"/>
      <c r="M383" s="9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/>
      <c r="HK383" s="5"/>
      <c r="HL383" s="5"/>
      <c r="HM383" s="5"/>
      <c r="HN383" s="5"/>
      <c r="HO383" s="5"/>
      <c r="HP383" s="5"/>
      <c r="HQ383" s="5"/>
      <c r="HR383" s="5"/>
      <c r="HS383" s="5"/>
      <c r="HT383" s="5"/>
      <c r="HU383" s="5"/>
      <c r="HV383" s="5"/>
      <c r="HW383" s="5"/>
      <c r="HX383" s="5"/>
      <c r="HY383" s="5"/>
      <c r="HZ383" s="5"/>
      <c r="IA383" s="5"/>
      <c r="IB383" s="5"/>
      <c r="IC383" s="5"/>
      <c r="ID383" s="5"/>
      <c r="IE383" s="5"/>
      <c r="IF383" s="5"/>
      <c r="IG383" s="5"/>
      <c r="IH383" s="5"/>
      <c r="II383" s="5"/>
      <c r="IJ383" s="5"/>
      <c r="IK383" s="5"/>
      <c r="IL383" s="5"/>
      <c r="IM383" s="5"/>
      <c r="IN383" s="5"/>
      <c r="IO383" s="5"/>
      <c r="IP383" s="5"/>
      <c r="IQ383" s="5"/>
      <c r="IR383" s="5"/>
      <c r="IS383" s="5"/>
      <c r="IT383" s="5"/>
      <c r="IU383" s="5"/>
      <c r="IV383" s="5"/>
      <c r="IW383" s="5"/>
      <c r="IX383" s="5"/>
      <c r="IY383" s="5"/>
      <c r="IZ383" s="5"/>
      <c r="JA383" s="5"/>
      <c r="JB383" s="5"/>
      <c r="JC383" s="5"/>
      <c r="JD383" s="5"/>
    </row>
    <row r="384" spans="1:264">
      <c r="A384" s="9"/>
      <c r="B384" s="24"/>
      <c r="C384" s="5"/>
      <c r="D384" s="5"/>
      <c r="E384" s="5"/>
      <c r="F384" s="11"/>
      <c r="G384" s="5"/>
      <c r="H384" s="5"/>
      <c r="I384" s="19"/>
      <c r="J384" s="19"/>
      <c r="K384" s="19"/>
      <c r="L384" s="19"/>
      <c r="M384" s="9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  <c r="HJ384" s="5"/>
      <c r="HK384" s="5"/>
      <c r="HL384" s="5"/>
      <c r="HM384" s="5"/>
      <c r="HN384" s="5"/>
      <c r="HO384" s="5"/>
      <c r="HP384" s="5"/>
      <c r="HQ384" s="5"/>
      <c r="HR384" s="5"/>
      <c r="HS384" s="5"/>
      <c r="HT384" s="5"/>
      <c r="HU384" s="5"/>
      <c r="HV384" s="5"/>
      <c r="HW384" s="5"/>
      <c r="HX384" s="5"/>
      <c r="HY384" s="5"/>
      <c r="HZ384" s="5"/>
      <c r="IA384" s="5"/>
      <c r="IB384" s="5"/>
      <c r="IC384" s="5"/>
      <c r="ID384" s="5"/>
      <c r="IE384" s="5"/>
      <c r="IF384" s="5"/>
      <c r="IG384" s="5"/>
      <c r="IH384" s="5"/>
      <c r="II384" s="5"/>
      <c r="IJ384" s="5"/>
      <c r="IK384" s="5"/>
      <c r="IL384" s="5"/>
      <c r="IM384" s="5"/>
      <c r="IN384" s="5"/>
      <c r="IO384" s="5"/>
      <c r="IP384" s="5"/>
      <c r="IQ384" s="5"/>
      <c r="IR384" s="5"/>
      <c r="IS384" s="5"/>
      <c r="IT384" s="5"/>
      <c r="IU384" s="5"/>
      <c r="IV384" s="5"/>
      <c r="IW384" s="5"/>
      <c r="IX384" s="5"/>
      <c r="IY384" s="5"/>
      <c r="IZ384" s="5"/>
      <c r="JA384" s="5"/>
      <c r="JB384" s="5"/>
      <c r="JC384" s="5"/>
      <c r="JD384" s="5"/>
    </row>
    <row r="385" spans="1:264">
      <c r="A385" s="9"/>
      <c r="B385" s="24"/>
      <c r="C385" s="5"/>
      <c r="D385" s="5"/>
      <c r="E385" s="5"/>
      <c r="F385" s="11"/>
      <c r="G385" s="5"/>
      <c r="H385" s="5"/>
      <c r="I385" s="19"/>
      <c r="J385" s="19"/>
      <c r="K385" s="19"/>
      <c r="L385" s="19"/>
      <c r="M385" s="9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/>
      <c r="HK385" s="5"/>
      <c r="HL385" s="5"/>
      <c r="HM385" s="5"/>
      <c r="HN385" s="5"/>
      <c r="HO385" s="5"/>
      <c r="HP385" s="5"/>
      <c r="HQ385" s="5"/>
      <c r="HR385" s="5"/>
      <c r="HS385" s="5"/>
      <c r="HT385" s="5"/>
      <c r="HU385" s="5"/>
      <c r="HV385" s="5"/>
      <c r="HW385" s="5"/>
      <c r="HX385" s="5"/>
      <c r="HY385" s="5"/>
      <c r="HZ385" s="5"/>
      <c r="IA385" s="5"/>
      <c r="IB385" s="5"/>
      <c r="IC385" s="5"/>
      <c r="ID385" s="5"/>
      <c r="IE385" s="5"/>
      <c r="IF385" s="5"/>
      <c r="IG385" s="5"/>
      <c r="IH385" s="5"/>
      <c r="II385" s="5"/>
      <c r="IJ385" s="5"/>
      <c r="IK385" s="5"/>
      <c r="IL385" s="5"/>
      <c r="IM385" s="5"/>
      <c r="IN385" s="5"/>
      <c r="IO385" s="5"/>
      <c r="IP385" s="5"/>
      <c r="IQ385" s="5"/>
      <c r="IR385" s="5"/>
      <c r="IS385" s="5"/>
      <c r="IT385" s="5"/>
      <c r="IU385" s="5"/>
      <c r="IV385" s="5"/>
      <c r="IW385" s="5"/>
      <c r="IX385" s="5"/>
      <c r="IY385" s="5"/>
      <c r="IZ385" s="5"/>
      <c r="JA385" s="5"/>
      <c r="JB385" s="5"/>
      <c r="JC385" s="5"/>
      <c r="JD385" s="5"/>
    </row>
    <row r="386" spans="1:264">
      <c r="A386" s="9"/>
      <c r="B386" s="24"/>
      <c r="C386" s="5"/>
      <c r="D386" s="5"/>
      <c r="E386" s="5"/>
      <c r="F386" s="11"/>
      <c r="G386" s="5"/>
      <c r="H386" s="5"/>
      <c r="I386" s="19"/>
      <c r="J386" s="19"/>
      <c r="K386" s="19"/>
      <c r="L386" s="19"/>
      <c r="M386" s="9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/>
      <c r="HK386" s="5"/>
      <c r="HL386" s="5"/>
      <c r="HM386" s="5"/>
      <c r="HN386" s="5"/>
      <c r="HO386" s="5"/>
      <c r="HP386" s="5"/>
      <c r="HQ386" s="5"/>
      <c r="HR386" s="5"/>
      <c r="HS386" s="5"/>
      <c r="HT386" s="5"/>
      <c r="HU386" s="5"/>
      <c r="HV386" s="5"/>
      <c r="HW386" s="5"/>
      <c r="HX386" s="5"/>
      <c r="HY386" s="5"/>
      <c r="HZ386" s="5"/>
      <c r="IA386" s="5"/>
      <c r="IB386" s="5"/>
      <c r="IC386" s="5"/>
      <c r="ID386" s="5"/>
      <c r="IE386" s="5"/>
      <c r="IF386" s="5"/>
      <c r="IG386" s="5"/>
      <c r="IH386" s="5"/>
      <c r="II386" s="5"/>
      <c r="IJ386" s="5"/>
      <c r="IK386" s="5"/>
      <c r="IL386" s="5"/>
      <c r="IM386" s="5"/>
      <c r="IN386" s="5"/>
      <c r="IO386" s="5"/>
      <c r="IP386" s="5"/>
      <c r="IQ386" s="5"/>
      <c r="IR386" s="5"/>
      <c r="IS386" s="5"/>
      <c r="IT386" s="5"/>
      <c r="IU386" s="5"/>
      <c r="IV386" s="5"/>
      <c r="IW386" s="5"/>
      <c r="IX386" s="5"/>
      <c r="IY386" s="5"/>
      <c r="IZ386" s="5"/>
      <c r="JA386" s="5"/>
      <c r="JB386" s="5"/>
      <c r="JC386" s="5"/>
      <c r="JD386" s="5"/>
    </row>
    <row r="387" spans="1:264">
      <c r="A387" s="9"/>
      <c r="B387" s="24"/>
      <c r="C387" s="5"/>
      <c r="D387" s="5"/>
      <c r="E387" s="5"/>
      <c r="F387" s="11"/>
      <c r="G387" s="5"/>
      <c r="H387" s="5"/>
      <c r="I387" s="19"/>
      <c r="J387" s="19"/>
      <c r="K387" s="19"/>
      <c r="L387" s="19"/>
      <c r="M387" s="9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/>
      <c r="HK387" s="5"/>
      <c r="HL387" s="5"/>
      <c r="HM387" s="5"/>
      <c r="HN387" s="5"/>
      <c r="HO387" s="5"/>
      <c r="HP387" s="5"/>
      <c r="HQ387" s="5"/>
      <c r="HR387" s="5"/>
      <c r="HS387" s="5"/>
      <c r="HT387" s="5"/>
      <c r="HU387" s="5"/>
      <c r="HV387" s="5"/>
      <c r="HW387" s="5"/>
      <c r="HX387" s="5"/>
      <c r="HY387" s="5"/>
      <c r="HZ387" s="5"/>
      <c r="IA387" s="5"/>
      <c r="IB387" s="5"/>
      <c r="IC387" s="5"/>
      <c r="ID387" s="5"/>
      <c r="IE387" s="5"/>
      <c r="IF387" s="5"/>
      <c r="IG387" s="5"/>
      <c r="IH387" s="5"/>
      <c r="II387" s="5"/>
      <c r="IJ387" s="5"/>
      <c r="IK387" s="5"/>
      <c r="IL387" s="5"/>
      <c r="IM387" s="5"/>
      <c r="IN387" s="5"/>
      <c r="IO387" s="5"/>
      <c r="IP387" s="5"/>
      <c r="IQ387" s="5"/>
      <c r="IR387" s="5"/>
      <c r="IS387" s="5"/>
      <c r="IT387" s="5"/>
      <c r="IU387" s="5"/>
      <c r="IV387" s="5"/>
      <c r="IW387" s="5"/>
      <c r="IX387" s="5"/>
      <c r="IY387" s="5"/>
      <c r="IZ387" s="5"/>
      <c r="JA387" s="5"/>
      <c r="JB387" s="5"/>
      <c r="JC387" s="5"/>
      <c r="JD387" s="5"/>
    </row>
    <row r="388" spans="1:264">
      <c r="A388" s="9"/>
      <c r="B388" s="24"/>
      <c r="C388" s="5"/>
      <c r="D388" s="5"/>
      <c r="E388" s="5"/>
      <c r="F388" s="11"/>
      <c r="G388" s="5"/>
      <c r="H388" s="5"/>
      <c r="I388" s="19"/>
      <c r="J388" s="19"/>
      <c r="K388" s="19"/>
      <c r="L388" s="19"/>
      <c r="M388" s="9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  <c r="HQ388" s="5"/>
      <c r="HR388" s="5"/>
      <c r="HS388" s="5"/>
      <c r="HT388" s="5"/>
      <c r="HU388" s="5"/>
      <c r="HV388" s="5"/>
      <c r="HW388" s="5"/>
      <c r="HX388" s="5"/>
      <c r="HY388" s="5"/>
      <c r="HZ388" s="5"/>
      <c r="IA388" s="5"/>
      <c r="IB388" s="5"/>
      <c r="IC388" s="5"/>
      <c r="ID388" s="5"/>
      <c r="IE388" s="5"/>
      <c r="IF388" s="5"/>
      <c r="IG388" s="5"/>
      <c r="IH388" s="5"/>
      <c r="II388" s="5"/>
      <c r="IJ388" s="5"/>
      <c r="IK388" s="5"/>
      <c r="IL388" s="5"/>
      <c r="IM388" s="5"/>
      <c r="IN388" s="5"/>
      <c r="IO388" s="5"/>
      <c r="IP388" s="5"/>
      <c r="IQ388" s="5"/>
      <c r="IR388" s="5"/>
      <c r="IS388" s="5"/>
      <c r="IT388" s="5"/>
      <c r="IU388" s="5"/>
      <c r="IV388" s="5"/>
      <c r="IW388" s="5"/>
      <c r="IX388" s="5"/>
      <c r="IY388" s="5"/>
      <c r="IZ388" s="5"/>
      <c r="JA388" s="5"/>
      <c r="JB388" s="5"/>
      <c r="JC388" s="5"/>
      <c r="JD388" s="5"/>
    </row>
    <row r="389" spans="1:264">
      <c r="A389" s="9"/>
      <c r="B389" s="24"/>
      <c r="C389" s="5"/>
      <c r="D389" s="5"/>
      <c r="E389" s="5"/>
      <c r="F389" s="11"/>
      <c r="G389" s="5"/>
      <c r="H389" s="5"/>
      <c r="I389" s="19"/>
      <c r="J389" s="19"/>
      <c r="K389" s="19"/>
      <c r="L389" s="19"/>
      <c r="M389" s="9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/>
      <c r="HK389" s="5"/>
      <c r="HL389" s="5"/>
      <c r="HM389" s="5"/>
      <c r="HN389" s="5"/>
      <c r="HO389" s="5"/>
      <c r="HP389" s="5"/>
      <c r="HQ389" s="5"/>
      <c r="HR389" s="5"/>
      <c r="HS389" s="5"/>
      <c r="HT389" s="5"/>
      <c r="HU389" s="5"/>
      <c r="HV389" s="5"/>
      <c r="HW389" s="5"/>
      <c r="HX389" s="5"/>
      <c r="HY389" s="5"/>
      <c r="HZ389" s="5"/>
      <c r="IA389" s="5"/>
      <c r="IB389" s="5"/>
      <c r="IC389" s="5"/>
      <c r="ID389" s="5"/>
      <c r="IE389" s="5"/>
      <c r="IF389" s="5"/>
      <c r="IG389" s="5"/>
      <c r="IH389" s="5"/>
      <c r="II389" s="5"/>
      <c r="IJ389" s="5"/>
      <c r="IK389" s="5"/>
      <c r="IL389" s="5"/>
      <c r="IM389" s="5"/>
      <c r="IN389" s="5"/>
      <c r="IO389" s="5"/>
      <c r="IP389" s="5"/>
      <c r="IQ389" s="5"/>
      <c r="IR389" s="5"/>
      <c r="IS389" s="5"/>
      <c r="IT389" s="5"/>
      <c r="IU389" s="5"/>
      <c r="IV389" s="5"/>
      <c r="IW389" s="5"/>
      <c r="IX389" s="5"/>
      <c r="IY389" s="5"/>
      <c r="IZ389" s="5"/>
      <c r="JA389" s="5"/>
      <c r="JB389" s="5"/>
      <c r="JC389" s="5"/>
      <c r="JD389" s="5"/>
    </row>
    <row r="390" spans="1:264">
      <c r="A390" s="9"/>
      <c r="B390" s="24"/>
      <c r="C390" s="5"/>
      <c r="D390" s="5"/>
      <c r="E390" s="5"/>
      <c r="F390" s="11"/>
      <c r="G390" s="5"/>
      <c r="H390" s="5"/>
      <c r="I390" s="19"/>
      <c r="J390" s="19"/>
      <c r="K390" s="19"/>
      <c r="L390" s="19"/>
      <c r="M390" s="9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  <c r="HP390" s="5"/>
      <c r="HQ390" s="5"/>
      <c r="HR390" s="5"/>
      <c r="HS390" s="5"/>
      <c r="HT390" s="5"/>
      <c r="HU390" s="5"/>
      <c r="HV390" s="5"/>
      <c r="HW390" s="5"/>
      <c r="HX390" s="5"/>
      <c r="HY390" s="5"/>
      <c r="HZ390" s="5"/>
      <c r="IA390" s="5"/>
      <c r="IB390" s="5"/>
      <c r="IC390" s="5"/>
      <c r="ID390" s="5"/>
      <c r="IE390" s="5"/>
      <c r="IF390" s="5"/>
      <c r="IG390" s="5"/>
      <c r="IH390" s="5"/>
      <c r="II390" s="5"/>
      <c r="IJ390" s="5"/>
      <c r="IK390" s="5"/>
      <c r="IL390" s="5"/>
      <c r="IM390" s="5"/>
      <c r="IN390" s="5"/>
      <c r="IO390" s="5"/>
      <c r="IP390" s="5"/>
      <c r="IQ390" s="5"/>
      <c r="IR390" s="5"/>
      <c r="IS390" s="5"/>
      <c r="IT390" s="5"/>
      <c r="IU390" s="5"/>
      <c r="IV390" s="5"/>
      <c r="IW390" s="5"/>
      <c r="IX390" s="5"/>
      <c r="IY390" s="5"/>
      <c r="IZ390" s="5"/>
      <c r="JA390" s="5"/>
      <c r="JB390" s="5"/>
      <c r="JC390" s="5"/>
      <c r="JD390" s="5"/>
    </row>
    <row r="391" spans="1:264">
      <c r="A391" s="9"/>
      <c r="B391" s="24"/>
      <c r="C391" s="5"/>
      <c r="D391" s="5"/>
      <c r="E391" s="5"/>
      <c r="F391" s="11"/>
      <c r="G391" s="5"/>
      <c r="H391" s="5"/>
      <c r="I391" s="19"/>
      <c r="J391" s="19"/>
      <c r="K391" s="19"/>
      <c r="L391" s="19"/>
      <c r="M391" s="9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/>
      <c r="HK391" s="5"/>
      <c r="HL391" s="5"/>
      <c r="HM391" s="5"/>
      <c r="HN391" s="5"/>
      <c r="HO391" s="5"/>
      <c r="HP391" s="5"/>
      <c r="HQ391" s="5"/>
      <c r="HR391" s="5"/>
      <c r="HS391" s="5"/>
      <c r="HT391" s="5"/>
      <c r="HU391" s="5"/>
      <c r="HV391" s="5"/>
      <c r="HW391" s="5"/>
      <c r="HX391" s="5"/>
      <c r="HY391" s="5"/>
      <c r="HZ391" s="5"/>
      <c r="IA391" s="5"/>
      <c r="IB391" s="5"/>
      <c r="IC391" s="5"/>
      <c r="ID391" s="5"/>
      <c r="IE391" s="5"/>
      <c r="IF391" s="5"/>
      <c r="IG391" s="5"/>
      <c r="IH391" s="5"/>
      <c r="II391" s="5"/>
      <c r="IJ391" s="5"/>
      <c r="IK391" s="5"/>
      <c r="IL391" s="5"/>
      <c r="IM391" s="5"/>
      <c r="IN391" s="5"/>
      <c r="IO391" s="5"/>
      <c r="IP391" s="5"/>
      <c r="IQ391" s="5"/>
      <c r="IR391" s="5"/>
      <c r="IS391" s="5"/>
      <c r="IT391" s="5"/>
      <c r="IU391" s="5"/>
      <c r="IV391" s="5"/>
      <c r="IW391" s="5"/>
      <c r="IX391" s="5"/>
      <c r="IY391" s="5"/>
      <c r="IZ391" s="5"/>
      <c r="JA391" s="5"/>
      <c r="JB391" s="5"/>
      <c r="JC391" s="5"/>
      <c r="JD391" s="5"/>
    </row>
    <row r="392" spans="1:264">
      <c r="A392" s="9"/>
      <c r="B392" s="24"/>
      <c r="C392" s="5"/>
      <c r="D392" s="5"/>
      <c r="E392" s="5"/>
      <c r="F392" s="11"/>
      <c r="G392" s="5"/>
      <c r="H392" s="5"/>
      <c r="I392" s="19"/>
      <c r="J392" s="19"/>
      <c r="K392" s="19"/>
      <c r="L392" s="19"/>
      <c r="M392" s="9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/>
      <c r="HK392" s="5"/>
      <c r="HL392" s="5"/>
      <c r="HM392" s="5"/>
      <c r="HN392" s="5"/>
      <c r="HO392" s="5"/>
      <c r="HP392" s="5"/>
      <c r="HQ392" s="5"/>
      <c r="HR392" s="5"/>
      <c r="HS392" s="5"/>
      <c r="HT392" s="5"/>
      <c r="HU392" s="5"/>
      <c r="HV392" s="5"/>
      <c r="HW392" s="5"/>
      <c r="HX392" s="5"/>
      <c r="HY392" s="5"/>
      <c r="HZ392" s="5"/>
      <c r="IA392" s="5"/>
      <c r="IB392" s="5"/>
      <c r="IC392" s="5"/>
      <c r="ID392" s="5"/>
      <c r="IE392" s="5"/>
      <c r="IF392" s="5"/>
      <c r="IG392" s="5"/>
      <c r="IH392" s="5"/>
      <c r="II392" s="5"/>
      <c r="IJ392" s="5"/>
      <c r="IK392" s="5"/>
      <c r="IL392" s="5"/>
      <c r="IM392" s="5"/>
      <c r="IN392" s="5"/>
      <c r="IO392" s="5"/>
      <c r="IP392" s="5"/>
      <c r="IQ392" s="5"/>
      <c r="IR392" s="5"/>
      <c r="IS392" s="5"/>
      <c r="IT392" s="5"/>
      <c r="IU392" s="5"/>
      <c r="IV392" s="5"/>
      <c r="IW392" s="5"/>
      <c r="IX392" s="5"/>
      <c r="IY392" s="5"/>
      <c r="IZ392" s="5"/>
      <c r="JA392" s="5"/>
      <c r="JB392" s="5"/>
      <c r="JC392" s="5"/>
      <c r="JD392" s="5"/>
    </row>
    <row r="393" spans="1:264">
      <c r="A393" s="9"/>
      <c r="B393" s="24"/>
      <c r="C393" s="5"/>
      <c r="D393" s="5"/>
      <c r="E393" s="5"/>
      <c r="F393" s="11"/>
      <c r="G393" s="5"/>
      <c r="H393" s="5"/>
      <c r="I393" s="19"/>
      <c r="J393" s="19"/>
      <c r="K393" s="19"/>
      <c r="L393" s="19"/>
      <c r="M393" s="9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/>
      <c r="HK393" s="5"/>
      <c r="HL393" s="5"/>
      <c r="HM393" s="5"/>
      <c r="HN393" s="5"/>
      <c r="HO393" s="5"/>
      <c r="HP393" s="5"/>
      <c r="HQ393" s="5"/>
      <c r="HR393" s="5"/>
      <c r="HS393" s="5"/>
      <c r="HT393" s="5"/>
      <c r="HU393" s="5"/>
      <c r="HV393" s="5"/>
      <c r="HW393" s="5"/>
      <c r="HX393" s="5"/>
      <c r="HY393" s="5"/>
      <c r="HZ393" s="5"/>
      <c r="IA393" s="5"/>
      <c r="IB393" s="5"/>
      <c r="IC393" s="5"/>
      <c r="ID393" s="5"/>
      <c r="IE393" s="5"/>
      <c r="IF393" s="5"/>
      <c r="IG393" s="5"/>
      <c r="IH393" s="5"/>
      <c r="II393" s="5"/>
      <c r="IJ393" s="5"/>
      <c r="IK393" s="5"/>
      <c r="IL393" s="5"/>
      <c r="IM393" s="5"/>
      <c r="IN393" s="5"/>
      <c r="IO393" s="5"/>
      <c r="IP393" s="5"/>
      <c r="IQ393" s="5"/>
      <c r="IR393" s="5"/>
      <c r="IS393" s="5"/>
      <c r="IT393" s="5"/>
      <c r="IU393" s="5"/>
      <c r="IV393" s="5"/>
      <c r="IW393" s="5"/>
      <c r="IX393" s="5"/>
      <c r="IY393" s="5"/>
      <c r="IZ393" s="5"/>
      <c r="JA393" s="5"/>
      <c r="JB393" s="5"/>
      <c r="JC393" s="5"/>
      <c r="JD393" s="5"/>
    </row>
    <row r="394" spans="1:264">
      <c r="A394" s="9"/>
      <c r="B394" s="24"/>
      <c r="C394" s="5"/>
      <c r="D394" s="5"/>
      <c r="E394" s="5"/>
      <c r="F394" s="11"/>
      <c r="G394" s="5"/>
      <c r="H394" s="5"/>
      <c r="I394" s="19"/>
      <c r="J394" s="19"/>
      <c r="K394" s="19"/>
      <c r="L394" s="19"/>
      <c r="M394" s="9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/>
      <c r="HK394" s="5"/>
      <c r="HL394" s="5"/>
      <c r="HM394" s="5"/>
      <c r="HN394" s="5"/>
      <c r="HO394" s="5"/>
      <c r="HP394" s="5"/>
      <c r="HQ394" s="5"/>
      <c r="HR394" s="5"/>
      <c r="HS394" s="5"/>
      <c r="HT394" s="5"/>
      <c r="HU394" s="5"/>
      <c r="HV394" s="5"/>
      <c r="HW394" s="5"/>
      <c r="HX394" s="5"/>
      <c r="HY394" s="5"/>
      <c r="HZ394" s="5"/>
      <c r="IA394" s="5"/>
      <c r="IB394" s="5"/>
      <c r="IC394" s="5"/>
      <c r="ID394" s="5"/>
      <c r="IE394" s="5"/>
      <c r="IF394" s="5"/>
      <c r="IG394" s="5"/>
      <c r="IH394" s="5"/>
      <c r="II394" s="5"/>
      <c r="IJ394" s="5"/>
      <c r="IK394" s="5"/>
      <c r="IL394" s="5"/>
      <c r="IM394" s="5"/>
      <c r="IN394" s="5"/>
      <c r="IO394" s="5"/>
      <c r="IP394" s="5"/>
      <c r="IQ394" s="5"/>
      <c r="IR394" s="5"/>
      <c r="IS394" s="5"/>
      <c r="IT394" s="5"/>
      <c r="IU394" s="5"/>
      <c r="IV394" s="5"/>
      <c r="IW394" s="5"/>
      <c r="IX394" s="5"/>
      <c r="IY394" s="5"/>
      <c r="IZ394" s="5"/>
      <c r="JA394" s="5"/>
      <c r="JB394" s="5"/>
      <c r="JC394" s="5"/>
      <c r="JD394" s="5"/>
    </row>
    <row r="395" spans="1:264">
      <c r="A395" s="9"/>
      <c r="B395" s="24"/>
      <c r="C395" s="5"/>
      <c r="D395" s="5"/>
      <c r="E395" s="5"/>
      <c r="F395" s="11"/>
      <c r="G395" s="5"/>
      <c r="H395" s="5"/>
      <c r="I395" s="19"/>
      <c r="J395" s="19"/>
      <c r="K395" s="19"/>
      <c r="L395" s="19"/>
      <c r="M395" s="9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  <c r="HJ395" s="5"/>
      <c r="HK395" s="5"/>
      <c r="HL395" s="5"/>
      <c r="HM395" s="5"/>
      <c r="HN395" s="5"/>
      <c r="HO395" s="5"/>
      <c r="HP395" s="5"/>
      <c r="HQ395" s="5"/>
      <c r="HR395" s="5"/>
      <c r="HS395" s="5"/>
      <c r="HT395" s="5"/>
      <c r="HU395" s="5"/>
      <c r="HV395" s="5"/>
      <c r="HW395" s="5"/>
      <c r="HX395" s="5"/>
      <c r="HY395" s="5"/>
      <c r="HZ395" s="5"/>
      <c r="IA395" s="5"/>
      <c r="IB395" s="5"/>
      <c r="IC395" s="5"/>
      <c r="ID395" s="5"/>
      <c r="IE395" s="5"/>
      <c r="IF395" s="5"/>
      <c r="IG395" s="5"/>
      <c r="IH395" s="5"/>
      <c r="II395" s="5"/>
      <c r="IJ395" s="5"/>
      <c r="IK395" s="5"/>
      <c r="IL395" s="5"/>
      <c r="IM395" s="5"/>
      <c r="IN395" s="5"/>
      <c r="IO395" s="5"/>
      <c r="IP395" s="5"/>
      <c r="IQ395" s="5"/>
      <c r="IR395" s="5"/>
      <c r="IS395" s="5"/>
      <c r="IT395" s="5"/>
      <c r="IU395" s="5"/>
      <c r="IV395" s="5"/>
      <c r="IW395" s="5"/>
      <c r="IX395" s="5"/>
      <c r="IY395" s="5"/>
      <c r="IZ395" s="5"/>
      <c r="JA395" s="5"/>
      <c r="JB395" s="5"/>
      <c r="JC395" s="5"/>
      <c r="JD395" s="5"/>
    </row>
    <row r="396" spans="1:264">
      <c r="A396" s="9"/>
      <c r="B396" s="24"/>
      <c r="C396" s="5"/>
      <c r="D396" s="5"/>
      <c r="E396" s="5"/>
      <c r="F396" s="11"/>
      <c r="G396" s="5"/>
      <c r="H396" s="5"/>
      <c r="I396" s="19"/>
      <c r="J396" s="19"/>
      <c r="K396" s="19"/>
      <c r="L396" s="19"/>
      <c r="M396" s="9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  <c r="HP396" s="5"/>
      <c r="HQ396" s="5"/>
      <c r="HR396" s="5"/>
      <c r="HS396" s="5"/>
      <c r="HT396" s="5"/>
      <c r="HU396" s="5"/>
      <c r="HV396" s="5"/>
      <c r="HW396" s="5"/>
      <c r="HX396" s="5"/>
      <c r="HY396" s="5"/>
      <c r="HZ396" s="5"/>
      <c r="IA396" s="5"/>
      <c r="IB396" s="5"/>
      <c r="IC396" s="5"/>
      <c r="ID396" s="5"/>
      <c r="IE396" s="5"/>
      <c r="IF396" s="5"/>
      <c r="IG396" s="5"/>
      <c r="IH396" s="5"/>
      <c r="II396" s="5"/>
      <c r="IJ396" s="5"/>
      <c r="IK396" s="5"/>
      <c r="IL396" s="5"/>
      <c r="IM396" s="5"/>
      <c r="IN396" s="5"/>
      <c r="IO396" s="5"/>
      <c r="IP396" s="5"/>
      <c r="IQ396" s="5"/>
      <c r="IR396" s="5"/>
      <c r="IS396" s="5"/>
      <c r="IT396" s="5"/>
      <c r="IU396" s="5"/>
      <c r="IV396" s="5"/>
      <c r="IW396" s="5"/>
      <c r="IX396" s="5"/>
      <c r="IY396" s="5"/>
      <c r="IZ396" s="5"/>
      <c r="JA396" s="5"/>
      <c r="JB396" s="5"/>
      <c r="JC396" s="5"/>
      <c r="JD396" s="5"/>
    </row>
    <row r="397" spans="1:264">
      <c r="A397" s="9"/>
      <c r="B397" s="24"/>
      <c r="C397" s="5"/>
      <c r="D397" s="5"/>
      <c r="E397" s="5"/>
      <c r="F397" s="11"/>
      <c r="G397" s="5"/>
      <c r="H397" s="5"/>
      <c r="I397" s="19"/>
      <c r="J397" s="19"/>
      <c r="K397" s="19"/>
      <c r="L397" s="19"/>
      <c r="M397" s="9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/>
      <c r="HK397" s="5"/>
      <c r="HL397" s="5"/>
      <c r="HM397" s="5"/>
      <c r="HN397" s="5"/>
      <c r="HO397" s="5"/>
      <c r="HP397" s="5"/>
      <c r="HQ397" s="5"/>
      <c r="HR397" s="5"/>
      <c r="HS397" s="5"/>
      <c r="HT397" s="5"/>
      <c r="HU397" s="5"/>
      <c r="HV397" s="5"/>
      <c r="HW397" s="5"/>
      <c r="HX397" s="5"/>
      <c r="HY397" s="5"/>
      <c r="HZ397" s="5"/>
      <c r="IA397" s="5"/>
      <c r="IB397" s="5"/>
      <c r="IC397" s="5"/>
      <c r="ID397" s="5"/>
      <c r="IE397" s="5"/>
      <c r="IF397" s="5"/>
      <c r="IG397" s="5"/>
      <c r="IH397" s="5"/>
      <c r="II397" s="5"/>
      <c r="IJ397" s="5"/>
      <c r="IK397" s="5"/>
      <c r="IL397" s="5"/>
      <c r="IM397" s="5"/>
      <c r="IN397" s="5"/>
      <c r="IO397" s="5"/>
      <c r="IP397" s="5"/>
      <c r="IQ397" s="5"/>
      <c r="IR397" s="5"/>
      <c r="IS397" s="5"/>
      <c r="IT397" s="5"/>
      <c r="IU397" s="5"/>
      <c r="IV397" s="5"/>
      <c r="IW397" s="5"/>
      <c r="IX397" s="5"/>
      <c r="IY397" s="5"/>
      <c r="IZ397" s="5"/>
      <c r="JA397" s="5"/>
      <c r="JB397" s="5"/>
      <c r="JC397" s="5"/>
      <c r="JD397" s="5"/>
    </row>
    <row r="398" spans="1:264">
      <c r="A398" s="9"/>
      <c r="B398" s="24"/>
      <c r="C398" s="5"/>
      <c r="D398" s="5"/>
      <c r="E398" s="5"/>
      <c r="F398" s="11"/>
      <c r="G398" s="5"/>
      <c r="H398" s="5"/>
      <c r="I398" s="19"/>
      <c r="J398" s="19"/>
      <c r="K398" s="19"/>
      <c r="L398" s="19"/>
      <c r="M398" s="9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  <c r="HJ398" s="5"/>
      <c r="HK398" s="5"/>
      <c r="HL398" s="5"/>
      <c r="HM398" s="5"/>
      <c r="HN398" s="5"/>
      <c r="HO398" s="5"/>
      <c r="HP398" s="5"/>
      <c r="HQ398" s="5"/>
      <c r="HR398" s="5"/>
      <c r="HS398" s="5"/>
      <c r="HT398" s="5"/>
      <c r="HU398" s="5"/>
      <c r="HV398" s="5"/>
      <c r="HW398" s="5"/>
      <c r="HX398" s="5"/>
      <c r="HY398" s="5"/>
      <c r="HZ398" s="5"/>
      <c r="IA398" s="5"/>
      <c r="IB398" s="5"/>
      <c r="IC398" s="5"/>
      <c r="ID398" s="5"/>
      <c r="IE398" s="5"/>
      <c r="IF398" s="5"/>
      <c r="IG398" s="5"/>
      <c r="IH398" s="5"/>
      <c r="II398" s="5"/>
      <c r="IJ398" s="5"/>
      <c r="IK398" s="5"/>
      <c r="IL398" s="5"/>
      <c r="IM398" s="5"/>
      <c r="IN398" s="5"/>
      <c r="IO398" s="5"/>
      <c r="IP398" s="5"/>
      <c r="IQ398" s="5"/>
      <c r="IR398" s="5"/>
      <c r="IS398" s="5"/>
      <c r="IT398" s="5"/>
      <c r="IU398" s="5"/>
      <c r="IV398" s="5"/>
      <c r="IW398" s="5"/>
      <c r="IX398" s="5"/>
      <c r="IY398" s="5"/>
      <c r="IZ398" s="5"/>
      <c r="JA398" s="5"/>
      <c r="JB398" s="5"/>
      <c r="JC398" s="5"/>
      <c r="JD398" s="5"/>
    </row>
    <row r="399" spans="1:264">
      <c r="A399" s="9"/>
      <c r="B399" s="24"/>
      <c r="C399" s="5"/>
      <c r="D399" s="5"/>
      <c r="E399" s="5"/>
      <c r="F399" s="11"/>
      <c r="G399" s="5"/>
      <c r="H399" s="5"/>
      <c r="I399" s="19"/>
      <c r="J399" s="19"/>
      <c r="K399" s="19"/>
      <c r="L399" s="19"/>
      <c r="M399" s="9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/>
      <c r="HK399" s="5"/>
      <c r="HL399" s="5"/>
      <c r="HM399" s="5"/>
      <c r="HN399" s="5"/>
      <c r="HO399" s="5"/>
      <c r="HP399" s="5"/>
      <c r="HQ399" s="5"/>
      <c r="HR399" s="5"/>
      <c r="HS399" s="5"/>
      <c r="HT399" s="5"/>
      <c r="HU399" s="5"/>
      <c r="HV399" s="5"/>
      <c r="HW399" s="5"/>
      <c r="HX399" s="5"/>
      <c r="HY399" s="5"/>
      <c r="HZ399" s="5"/>
      <c r="IA399" s="5"/>
      <c r="IB399" s="5"/>
      <c r="IC399" s="5"/>
      <c r="ID399" s="5"/>
      <c r="IE399" s="5"/>
      <c r="IF399" s="5"/>
      <c r="IG399" s="5"/>
      <c r="IH399" s="5"/>
      <c r="II399" s="5"/>
      <c r="IJ399" s="5"/>
      <c r="IK399" s="5"/>
      <c r="IL399" s="5"/>
      <c r="IM399" s="5"/>
      <c r="IN399" s="5"/>
      <c r="IO399" s="5"/>
      <c r="IP399" s="5"/>
      <c r="IQ399" s="5"/>
      <c r="IR399" s="5"/>
      <c r="IS399" s="5"/>
      <c r="IT399" s="5"/>
      <c r="IU399" s="5"/>
      <c r="IV399" s="5"/>
      <c r="IW399" s="5"/>
      <c r="IX399" s="5"/>
      <c r="IY399" s="5"/>
      <c r="IZ399" s="5"/>
      <c r="JA399" s="5"/>
      <c r="JB399" s="5"/>
      <c r="JC399" s="5"/>
      <c r="JD399" s="5"/>
    </row>
    <row r="400" spans="1:264">
      <c r="A400" s="9"/>
      <c r="B400" s="24"/>
      <c r="C400" s="5"/>
      <c r="D400" s="5"/>
      <c r="E400" s="5"/>
      <c r="F400" s="11"/>
      <c r="G400" s="5"/>
      <c r="H400" s="5"/>
      <c r="I400" s="19"/>
      <c r="J400" s="19"/>
      <c r="K400" s="19"/>
      <c r="L400" s="19"/>
      <c r="M400" s="9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/>
      <c r="HK400" s="5"/>
      <c r="HL400" s="5"/>
      <c r="HM400" s="5"/>
      <c r="HN400" s="5"/>
      <c r="HO400" s="5"/>
      <c r="HP400" s="5"/>
      <c r="HQ400" s="5"/>
      <c r="HR400" s="5"/>
      <c r="HS400" s="5"/>
      <c r="HT400" s="5"/>
      <c r="HU400" s="5"/>
      <c r="HV400" s="5"/>
      <c r="HW400" s="5"/>
      <c r="HX400" s="5"/>
      <c r="HY400" s="5"/>
      <c r="HZ400" s="5"/>
      <c r="IA400" s="5"/>
      <c r="IB400" s="5"/>
      <c r="IC400" s="5"/>
      <c r="ID400" s="5"/>
      <c r="IE400" s="5"/>
      <c r="IF400" s="5"/>
      <c r="IG400" s="5"/>
      <c r="IH400" s="5"/>
      <c r="II400" s="5"/>
      <c r="IJ400" s="5"/>
      <c r="IK400" s="5"/>
      <c r="IL400" s="5"/>
      <c r="IM400" s="5"/>
      <c r="IN400" s="5"/>
      <c r="IO400" s="5"/>
      <c r="IP400" s="5"/>
      <c r="IQ400" s="5"/>
      <c r="IR400" s="5"/>
      <c r="IS400" s="5"/>
      <c r="IT400" s="5"/>
      <c r="IU400" s="5"/>
      <c r="IV400" s="5"/>
      <c r="IW400" s="5"/>
      <c r="IX400" s="5"/>
      <c r="IY400" s="5"/>
      <c r="IZ400" s="5"/>
      <c r="JA400" s="5"/>
      <c r="JB400" s="5"/>
      <c r="JC400" s="5"/>
      <c r="JD400" s="5"/>
    </row>
    <row r="401" spans="1:264">
      <c r="A401" s="9"/>
      <c r="B401" s="24"/>
      <c r="C401" s="5"/>
      <c r="D401" s="5"/>
      <c r="E401" s="5"/>
      <c r="F401" s="11"/>
      <c r="G401" s="5"/>
      <c r="H401" s="5"/>
      <c r="I401" s="19"/>
      <c r="J401" s="19"/>
      <c r="K401" s="19"/>
      <c r="L401" s="19"/>
      <c r="M401" s="9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/>
      <c r="HK401" s="5"/>
      <c r="HL401" s="5"/>
      <c r="HM401" s="5"/>
      <c r="HN401" s="5"/>
      <c r="HO401" s="5"/>
      <c r="HP401" s="5"/>
      <c r="HQ401" s="5"/>
      <c r="HR401" s="5"/>
      <c r="HS401" s="5"/>
      <c r="HT401" s="5"/>
      <c r="HU401" s="5"/>
      <c r="HV401" s="5"/>
      <c r="HW401" s="5"/>
      <c r="HX401" s="5"/>
      <c r="HY401" s="5"/>
      <c r="HZ401" s="5"/>
      <c r="IA401" s="5"/>
      <c r="IB401" s="5"/>
      <c r="IC401" s="5"/>
      <c r="ID401" s="5"/>
      <c r="IE401" s="5"/>
      <c r="IF401" s="5"/>
      <c r="IG401" s="5"/>
      <c r="IH401" s="5"/>
      <c r="II401" s="5"/>
      <c r="IJ401" s="5"/>
      <c r="IK401" s="5"/>
      <c r="IL401" s="5"/>
      <c r="IM401" s="5"/>
      <c r="IN401" s="5"/>
      <c r="IO401" s="5"/>
      <c r="IP401" s="5"/>
      <c r="IQ401" s="5"/>
      <c r="IR401" s="5"/>
      <c r="IS401" s="5"/>
      <c r="IT401" s="5"/>
      <c r="IU401" s="5"/>
      <c r="IV401" s="5"/>
      <c r="IW401" s="5"/>
      <c r="IX401" s="5"/>
      <c r="IY401" s="5"/>
      <c r="IZ401" s="5"/>
      <c r="JA401" s="5"/>
      <c r="JB401" s="5"/>
      <c r="JC401" s="5"/>
      <c r="JD401" s="5"/>
    </row>
    <row r="402" spans="1:264">
      <c r="A402" s="9"/>
      <c r="B402" s="24"/>
      <c r="C402" s="5"/>
      <c r="D402" s="5"/>
      <c r="E402" s="5"/>
      <c r="F402" s="11"/>
      <c r="G402" s="5"/>
      <c r="H402" s="5"/>
      <c r="I402" s="19"/>
      <c r="J402" s="19"/>
      <c r="K402" s="19"/>
      <c r="L402" s="19"/>
      <c r="M402" s="9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/>
      <c r="HK402" s="5"/>
      <c r="HL402" s="5"/>
      <c r="HM402" s="5"/>
      <c r="HN402" s="5"/>
      <c r="HO402" s="5"/>
      <c r="HP402" s="5"/>
      <c r="HQ402" s="5"/>
      <c r="HR402" s="5"/>
      <c r="HS402" s="5"/>
      <c r="HT402" s="5"/>
      <c r="HU402" s="5"/>
      <c r="HV402" s="5"/>
      <c r="HW402" s="5"/>
      <c r="HX402" s="5"/>
      <c r="HY402" s="5"/>
      <c r="HZ402" s="5"/>
      <c r="IA402" s="5"/>
      <c r="IB402" s="5"/>
      <c r="IC402" s="5"/>
      <c r="ID402" s="5"/>
      <c r="IE402" s="5"/>
      <c r="IF402" s="5"/>
      <c r="IG402" s="5"/>
      <c r="IH402" s="5"/>
      <c r="II402" s="5"/>
      <c r="IJ402" s="5"/>
      <c r="IK402" s="5"/>
      <c r="IL402" s="5"/>
      <c r="IM402" s="5"/>
      <c r="IN402" s="5"/>
      <c r="IO402" s="5"/>
      <c r="IP402" s="5"/>
      <c r="IQ402" s="5"/>
      <c r="IR402" s="5"/>
      <c r="IS402" s="5"/>
      <c r="IT402" s="5"/>
      <c r="IU402" s="5"/>
      <c r="IV402" s="5"/>
      <c r="IW402" s="5"/>
      <c r="IX402" s="5"/>
      <c r="IY402" s="5"/>
      <c r="IZ402" s="5"/>
      <c r="JA402" s="5"/>
      <c r="JB402" s="5"/>
      <c r="JC402" s="5"/>
      <c r="JD402" s="5"/>
    </row>
    <row r="403" spans="1:264">
      <c r="A403" s="9"/>
      <c r="B403" s="24"/>
      <c r="C403" s="5"/>
      <c r="D403" s="5"/>
      <c r="E403" s="5"/>
      <c r="F403" s="11"/>
      <c r="G403" s="5"/>
      <c r="H403" s="5"/>
      <c r="I403" s="19"/>
      <c r="J403" s="19"/>
      <c r="K403" s="19"/>
      <c r="L403" s="19"/>
      <c r="M403" s="9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/>
      <c r="HK403" s="5"/>
      <c r="HL403" s="5"/>
      <c r="HM403" s="5"/>
      <c r="HN403" s="5"/>
      <c r="HO403" s="5"/>
      <c r="HP403" s="5"/>
      <c r="HQ403" s="5"/>
      <c r="HR403" s="5"/>
      <c r="HS403" s="5"/>
      <c r="HT403" s="5"/>
      <c r="HU403" s="5"/>
      <c r="HV403" s="5"/>
      <c r="HW403" s="5"/>
      <c r="HX403" s="5"/>
      <c r="HY403" s="5"/>
      <c r="HZ403" s="5"/>
      <c r="IA403" s="5"/>
      <c r="IB403" s="5"/>
      <c r="IC403" s="5"/>
      <c r="ID403" s="5"/>
      <c r="IE403" s="5"/>
      <c r="IF403" s="5"/>
      <c r="IG403" s="5"/>
      <c r="IH403" s="5"/>
      <c r="II403" s="5"/>
      <c r="IJ403" s="5"/>
      <c r="IK403" s="5"/>
      <c r="IL403" s="5"/>
      <c r="IM403" s="5"/>
      <c r="IN403" s="5"/>
      <c r="IO403" s="5"/>
      <c r="IP403" s="5"/>
      <c r="IQ403" s="5"/>
      <c r="IR403" s="5"/>
      <c r="IS403" s="5"/>
      <c r="IT403" s="5"/>
      <c r="IU403" s="5"/>
      <c r="IV403" s="5"/>
      <c r="IW403" s="5"/>
      <c r="IX403" s="5"/>
      <c r="IY403" s="5"/>
      <c r="IZ403" s="5"/>
      <c r="JA403" s="5"/>
      <c r="JB403" s="5"/>
      <c r="JC403" s="5"/>
      <c r="JD403" s="5"/>
    </row>
    <row r="404" spans="1:264">
      <c r="A404" s="9"/>
      <c r="B404" s="24"/>
      <c r="C404" s="5"/>
      <c r="D404" s="5"/>
      <c r="E404" s="5"/>
      <c r="F404" s="11"/>
      <c r="G404" s="5"/>
      <c r="H404" s="5"/>
      <c r="I404" s="19"/>
      <c r="J404" s="19"/>
      <c r="K404" s="19"/>
      <c r="L404" s="19"/>
      <c r="M404" s="9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  <c r="IU404" s="5"/>
      <c r="IV404" s="5"/>
      <c r="IW404" s="5"/>
      <c r="IX404" s="5"/>
      <c r="IY404" s="5"/>
      <c r="IZ404" s="5"/>
      <c r="JA404" s="5"/>
      <c r="JB404" s="5"/>
      <c r="JC404" s="5"/>
      <c r="JD404" s="5"/>
    </row>
    <row r="405" spans="1:264">
      <c r="A405" s="9"/>
      <c r="B405" s="24"/>
      <c r="C405" s="5"/>
      <c r="D405" s="5"/>
      <c r="E405" s="5"/>
      <c r="F405" s="11"/>
      <c r="G405" s="5"/>
      <c r="H405" s="5"/>
      <c r="I405" s="19"/>
      <c r="J405" s="19"/>
      <c r="K405" s="19"/>
      <c r="L405" s="19"/>
      <c r="M405" s="9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  <c r="HP405" s="5"/>
      <c r="HQ405" s="5"/>
      <c r="HR405" s="5"/>
      <c r="HS405" s="5"/>
      <c r="HT405" s="5"/>
      <c r="HU405" s="5"/>
      <c r="HV405" s="5"/>
      <c r="HW405" s="5"/>
      <c r="HX405" s="5"/>
      <c r="HY405" s="5"/>
      <c r="HZ405" s="5"/>
      <c r="IA405" s="5"/>
      <c r="IB405" s="5"/>
      <c r="IC405" s="5"/>
      <c r="ID405" s="5"/>
      <c r="IE405" s="5"/>
      <c r="IF405" s="5"/>
      <c r="IG405" s="5"/>
      <c r="IH405" s="5"/>
      <c r="II405" s="5"/>
      <c r="IJ405" s="5"/>
      <c r="IK405" s="5"/>
      <c r="IL405" s="5"/>
      <c r="IM405" s="5"/>
      <c r="IN405" s="5"/>
      <c r="IO405" s="5"/>
      <c r="IP405" s="5"/>
      <c r="IQ405" s="5"/>
      <c r="IR405" s="5"/>
      <c r="IS405" s="5"/>
      <c r="IT405" s="5"/>
      <c r="IU405" s="5"/>
      <c r="IV405" s="5"/>
      <c r="IW405" s="5"/>
      <c r="IX405" s="5"/>
      <c r="IY405" s="5"/>
      <c r="IZ405" s="5"/>
      <c r="JA405" s="5"/>
      <c r="JB405" s="5"/>
      <c r="JC405" s="5"/>
      <c r="JD405" s="5"/>
    </row>
    <row r="406" spans="1:264">
      <c r="A406" s="9"/>
      <c r="B406" s="24"/>
      <c r="C406" s="5"/>
      <c r="D406" s="5"/>
      <c r="E406" s="5"/>
      <c r="F406" s="11"/>
      <c r="G406" s="5"/>
      <c r="H406" s="5"/>
      <c r="I406" s="19"/>
      <c r="J406" s="19"/>
      <c r="K406" s="19"/>
      <c r="L406" s="19"/>
      <c r="M406" s="9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  <c r="HJ406" s="5"/>
      <c r="HK406" s="5"/>
      <c r="HL406" s="5"/>
      <c r="HM406" s="5"/>
      <c r="HN406" s="5"/>
      <c r="HO406" s="5"/>
      <c r="HP406" s="5"/>
      <c r="HQ406" s="5"/>
      <c r="HR406" s="5"/>
      <c r="HS406" s="5"/>
      <c r="HT406" s="5"/>
      <c r="HU406" s="5"/>
      <c r="HV406" s="5"/>
      <c r="HW406" s="5"/>
      <c r="HX406" s="5"/>
      <c r="HY406" s="5"/>
      <c r="HZ406" s="5"/>
      <c r="IA406" s="5"/>
      <c r="IB406" s="5"/>
      <c r="IC406" s="5"/>
      <c r="ID406" s="5"/>
      <c r="IE406" s="5"/>
      <c r="IF406" s="5"/>
      <c r="IG406" s="5"/>
      <c r="IH406" s="5"/>
      <c r="II406" s="5"/>
      <c r="IJ406" s="5"/>
      <c r="IK406" s="5"/>
      <c r="IL406" s="5"/>
      <c r="IM406" s="5"/>
      <c r="IN406" s="5"/>
      <c r="IO406" s="5"/>
      <c r="IP406" s="5"/>
      <c r="IQ406" s="5"/>
      <c r="IR406" s="5"/>
      <c r="IS406" s="5"/>
      <c r="IT406" s="5"/>
      <c r="IU406" s="5"/>
      <c r="IV406" s="5"/>
      <c r="IW406" s="5"/>
      <c r="IX406" s="5"/>
      <c r="IY406" s="5"/>
      <c r="IZ406" s="5"/>
      <c r="JA406" s="5"/>
      <c r="JB406" s="5"/>
      <c r="JC406" s="5"/>
      <c r="JD406" s="5"/>
    </row>
    <row r="407" spans="1:264">
      <c r="A407" s="9"/>
      <c r="B407" s="24"/>
      <c r="C407" s="5"/>
      <c r="D407" s="5"/>
      <c r="E407" s="5"/>
      <c r="F407" s="11"/>
      <c r="G407" s="5"/>
      <c r="H407" s="5"/>
      <c r="I407" s="19"/>
      <c r="J407" s="19"/>
      <c r="K407" s="19"/>
      <c r="L407" s="19"/>
      <c r="M407" s="9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  <c r="HJ407" s="5"/>
      <c r="HK407" s="5"/>
      <c r="HL407" s="5"/>
      <c r="HM407" s="5"/>
      <c r="HN407" s="5"/>
      <c r="HO407" s="5"/>
      <c r="HP407" s="5"/>
      <c r="HQ407" s="5"/>
      <c r="HR407" s="5"/>
      <c r="HS407" s="5"/>
      <c r="HT407" s="5"/>
      <c r="HU407" s="5"/>
      <c r="HV407" s="5"/>
      <c r="HW407" s="5"/>
      <c r="HX407" s="5"/>
      <c r="HY407" s="5"/>
      <c r="HZ407" s="5"/>
      <c r="IA407" s="5"/>
      <c r="IB407" s="5"/>
      <c r="IC407" s="5"/>
      <c r="ID407" s="5"/>
      <c r="IE407" s="5"/>
      <c r="IF407" s="5"/>
      <c r="IG407" s="5"/>
      <c r="IH407" s="5"/>
      <c r="II407" s="5"/>
      <c r="IJ407" s="5"/>
      <c r="IK407" s="5"/>
      <c r="IL407" s="5"/>
      <c r="IM407" s="5"/>
      <c r="IN407" s="5"/>
      <c r="IO407" s="5"/>
      <c r="IP407" s="5"/>
      <c r="IQ407" s="5"/>
      <c r="IR407" s="5"/>
      <c r="IS407" s="5"/>
      <c r="IT407" s="5"/>
      <c r="IU407" s="5"/>
      <c r="IV407" s="5"/>
      <c r="IW407" s="5"/>
      <c r="IX407" s="5"/>
      <c r="IY407" s="5"/>
      <c r="IZ407" s="5"/>
      <c r="JA407" s="5"/>
      <c r="JB407" s="5"/>
      <c r="JC407" s="5"/>
      <c r="JD407" s="5"/>
    </row>
    <row r="408" spans="1:264">
      <c r="A408" s="9"/>
      <c r="B408" s="24"/>
      <c r="C408" s="5"/>
      <c r="D408" s="5"/>
      <c r="E408" s="5"/>
      <c r="F408" s="11"/>
      <c r="G408" s="5"/>
      <c r="H408" s="5"/>
      <c r="I408" s="19"/>
      <c r="J408" s="19"/>
      <c r="K408" s="19"/>
      <c r="L408" s="19"/>
      <c r="M408" s="9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  <c r="HP408" s="5"/>
      <c r="HQ408" s="5"/>
      <c r="HR408" s="5"/>
      <c r="HS408" s="5"/>
      <c r="HT408" s="5"/>
      <c r="HU408" s="5"/>
      <c r="HV408" s="5"/>
      <c r="HW408" s="5"/>
      <c r="HX408" s="5"/>
      <c r="HY408" s="5"/>
      <c r="HZ408" s="5"/>
      <c r="IA408" s="5"/>
      <c r="IB408" s="5"/>
      <c r="IC408" s="5"/>
      <c r="ID408" s="5"/>
      <c r="IE408" s="5"/>
      <c r="IF408" s="5"/>
      <c r="IG408" s="5"/>
      <c r="IH408" s="5"/>
      <c r="II408" s="5"/>
      <c r="IJ408" s="5"/>
      <c r="IK408" s="5"/>
      <c r="IL408" s="5"/>
      <c r="IM408" s="5"/>
      <c r="IN408" s="5"/>
      <c r="IO408" s="5"/>
      <c r="IP408" s="5"/>
      <c r="IQ408" s="5"/>
      <c r="IR408" s="5"/>
      <c r="IS408" s="5"/>
      <c r="IT408" s="5"/>
      <c r="IU408" s="5"/>
      <c r="IV408" s="5"/>
      <c r="IW408" s="5"/>
      <c r="IX408" s="5"/>
      <c r="IY408" s="5"/>
      <c r="IZ408" s="5"/>
      <c r="JA408" s="5"/>
      <c r="JB408" s="5"/>
      <c r="JC408" s="5"/>
      <c r="JD408" s="5"/>
    </row>
    <row r="409" spans="1:264">
      <c r="A409" s="9"/>
      <c r="B409" s="24"/>
      <c r="C409" s="5"/>
      <c r="D409" s="5"/>
      <c r="E409" s="5"/>
      <c r="F409" s="11"/>
      <c r="G409" s="5"/>
      <c r="H409" s="5"/>
      <c r="I409" s="19"/>
      <c r="J409" s="19"/>
      <c r="K409" s="19"/>
      <c r="L409" s="19"/>
      <c r="M409" s="9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  <c r="HP409" s="5"/>
      <c r="HQ409" s="5"/>
      <c r="HR409" s="5"/>
      <c r="HS409" s="5"/>
      <c r="HT409" s="5"/>
      <c r="HU409" s="5"/>
      <c r="HV409" s="5"/>
      <c r="HW409" s="5"/>
      <c r="HX409" s="5"/>
      <c r="HY409" s="5"/>
      <c r="HZ409" s="5"/>
      <c r="IA409" s="5"/>
      <c r="IB409" s="5"/>
      <c r="IC409" s="5"/>
      <c r="ID409" s="5"/>
      <c r="IE409" s="5"/>
      <c r="IF409" s="5"/>
      <c r="IG409" s="5"/>
      <c r="IH409" s="5"/>
      <c r="II409" s="5"/>
      <c r="IJ409" s="5"/>
      <c r="IK409" s="5"/>
      <c r="IL409" s="5"/>
      <c r="IM409" s="5"/>
      <c r="IN409" s="5"/>
      <c r="IO409" s="5"/>
      <c r="IP409" s="5"/>
      <c r="IQ409" s="5"/>
      <c r="IR409" s="5"/>
      <c r="IS409" s="5"/>
      <c r="IT409" s="5"/>
      <c r="IU409" s="5"/>
      <c r="IV409" s="5"/>
      <c r="IW409" s="5"/>
      <c r="IX409" s="5"/>
      <c r="IY409" s="5"/>
      <c r="IZ409" s="5"/>
      <c r="JA409" s="5"/>
      <c r="JB409" s="5"/>
      <c r="JC409" s="5"/>
      <c r="JD409" s="5"/>
    </row>
    <row r="410" spans="1:264">
      <c r="A410" s="9"/>
      <c r="B410" s="24"/>
      <c r="C410" s="5"/>
      <c r="D410" s="5"/>
      <c r="E410" s="5"/>
      <c r="F410" s="11"/>
      <c r="G410" s="5"/>
      <c r="H410" s="5"/>
      <c r="I410" s="19"/>
      <c r="J410" s="19"/>
      <c r="K410" s="19"/>
      <c r="L410" s="19"/>
      <c r="M410" s="9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  <c r="HJ410" s="5"/>
      <c r="HK410" s="5"/>
      <c r="HL410" s="5"/>
      <c r="HM410" s="5"/>
      <c r="HN410" s="5"/>
      <c r="HO410" s="5"/>
      <c r="HP410" s="5"/>
      <c r="HQ410" s="5"/>
      <c r="HR410" s="5"/>
      <c r="HS410" s="5"/>
      <c r="HT410" s="5"/>
      <c r="HU410" s="5"/>
      <c r="HV410" s="5"/>
      <c r="HW410" s="5"/>
      <c r="HX410" s="5"/>
      <c r="HY410" s="5"/>
      <c r="HZ410" s="5"/>
      <c r="IA410" s="5"/>
      <c r="IB410" s="5"/>
      <c r="IC410" s="5"/>
      <c r="ID410" s="5"/>
      <c r="IE410" s="5"/>
      <c r="IF410" s="5"/>
      <c r="IG410" s="5"/>
      <c r="IH410" s="5"/>
      <c r="II410" s="5"/>
      <c r="IJ410" s="5"/>
      <c r="IK410" s="5"/>
      <c r="IL410" s="5"/>
      <c r="IM410" s="5"/>
      <c r="IN410" s="5"/>
      <c r="IO410" s="5"/>
      <c r="IP410" s="5"/>
      <c r="IQ410" s="5"/>
      <c r="IR410" s="5"/>
      <c r="IS410" s="5"/>
      <c r="IT410" s="5"/>
      <c r="IU410" s="5"/>
      <c r="IV410" s="5"/>
      <c r="IW410" s="5"/>
      <c r="IX410" s="5"/>
      <c r="IY410" s="5"/>
      <c r="IZ410" s="5"/>
      <c r="JA410" s="5"/>
      <c r="JB410" s="5"/>
      <c r="JC410" s="5"/>
      <c r="JD410" s="5"/>
    </row>
    <row r="411" spans="1:264">
      <c r="A411" s="9"/>
      <c r="B411" s="24"/>
      <c r="C411" s="5"/>
      <c r="D411" s="5"/>
      <c r="E411" s="5"/>
      <c r="F411" s="11"/>
      <c r="G411" s="5"/>
      <c r="H411" s="5"/>
      <c r="I411" s="19"/>
      <c r="J411" s="19"/>
      <c r="K411" s="19"/>
      <c r="L411" s="19"/>
      <c r="M411" s="9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/>
      <c r="HK411" s="5"/>
      <c r="HL411" s="5"/>
      <c r="HM411" s="5"/>
      <c r="HN411" s="5"/>
      <c r="HO411" s="5"/>
      <c r="HP411" s="5"/>
      <c r="HQ411" s="5"/>
      <c r="HR411" s="5"/>
      <c r="HS411" s="5"/>
      <c r="HT411" s="5"/>
      <c r="HU411" s="5"/>
      <c r="HV411" s="5"/>
      <c r="HW411" s="5"/>
      <c r="HX411" s="5"/>
      <c r="HY411" s="5"/>
      <c r="HZ411" s="5"/>
      <c r="IA411" s="5"/>
      <c r="IB411" s="5"/>
      <c r="IC411" s="5"/>
      <c r="ID411" s="5"/>
      <c r="IE411" s="5"/>
      <c r="IF411" s="5"/>
      <c r="IG411" s="5"/>
      <c r="IH411" s="5"/>
      <c r="II411" s="5"/>
      <c r="IJ411" s="5"/>
      <c r="IK411" s="5"/>
      <c r="IL411" s="5"/>
      <c r="IM411" s="5"/>
      <c r="IN411" s="5"/>
      <c r="IO411" s="5"/>
      <c r="IP411" s="5"/>
      <c r="IQ411" s="5"/>
      <c r="IR411" s="5"/>
      <c r="IS411" s="5"/>
      <c r="IT411" s="5"/>
      <c r="IU411" s="5"/>
      <c r="IV411" s="5"/>
      <c r="IW411" s="5"/>
      <c r="IX411" s="5"/>
      <c r="IY411" s="5"/>
      <c r="IZ411" s="5"/>
      <c r="JA411" s="5"/>
      <c r="JB411" s="5"/>
      <c r="JC411" s="5"/>
      <c r="JD411" s="5"/>
    </row>
    <row r="412" spans="1:264">
      <c r="A412" s="9"/>
      <c r="B412" s="24"/>
      <c r="C412" s="5"/>
      <c r="D412" s="5"/>
      <c r="E412" s="5"/>
      <c r="F412" s="11"/>
      <c r="G412" s="5"/>
      <c r="H412" s="5"/>
      <c r="I412" s="19"/>
      <c r="J412" s="19"/>
      <c r="K412" s="19"/>
      <c r="L412" s="19"/>
      <c r="M412" s="9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  <c r="HP412" s="5"/>
      <c r="HQ412" s="5"/>
      <c r="HR412" s="5"/>
      <c r="HS412" s="5"/>
      <c r="HT412" s="5"/>
      <c r="HU412" s="5"/>
      <c r="HV412" s="5"/>
      <c r="HW412" s="5"/>
      <c r="HX412" s="5"/>
      <c r="HY412" s="5"/>
      <c r="HZ412" s="5"/>
      <c r="IA412" s="5"/>
      <c r="IB412" s="5"/>
      <c r="IC412" s="5"/>
      <c r="ID412" s="5"/>
      <c r="IE412" s="5"/>
      <c r="IF412" s="5"/>
      <c r="IG412" s="5"/>
      <c r="IH412" s="5"/>
      <c r="II412" s="5"/>
      <c r="IJ412" s="5"/>
      <c r="IK412" s="5"/>
      <c r="IL412" s="5"/>
      <c r="IM412" s="5"/>
      <c r="IN412" s="5"/>
      <c r="IO412" s="5"/>
      <c r="IP412" s="5"/>
      <c r="IQ412" s="5"/>
      <c r="IR412" s="5"/>
      <c r="IS412" s="5"/>
      <c r="IT412" s="5"/>
      <c r="IU412" s="5"/>
      <c r="IV412" s="5"/>
      <c r="IW412" s="5"/>
      <c r="IX412" s="5"/>
      <c r="IY412" s="5"/>
      <c r="IZ412" s="5"/>
      <c r="JA412" s="5"/>
      <c r="JB412" s="5"/>
      <c r="JC412" s="5"/>
      <c r="JD412" s="5"/>
    </row>
    <row r="413" spans="1:264">
      <c r="A413" s="9"/>
      <c r="B413" s="24"/>
      <c r="C413" s="5"/>
      <c r="D413" s="5"/>
      <c r="E413" s="5"/>
      <c r="F413" s="11"/>
      <c r="G413" s="5"/>
      <c r="H413" s="5"/>
      <c r="I413" s="19"/>
      <c r="J413" s="19"/>
      <c r="K413" s="19"/>
      <c r="L413" s="19"/>
      <c r="M413" s="9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  <c r="HJ413" s="5"/>
      <c r="HK413" s="5"/>
      <c r="HL413" s="5"/>
      <c r="HM413" s="5"/>
      <c r="HN413" s="5"/>
      <c r="HO413" s="5"/>
      <c r="HP413" s="5"/>
      <c r="HQ413" s="5"/>
      <c r="HR413" s="5"/>
      <c r="HS413" s="5"/>
      <c r="HT413" s="5"/>
      <c r="HU413" s="5"/>
      <c r="HV413" s="5"/>
      <c r="HW413" s="5"/>
      <c r="HX413" s="5"/>
      <c r="HY413" s="5"/>
      <c r="HZ413" s="5"/>
      <c r="IA413" s="5"/>
      <c r="IB413" s="5"/>
      <c r="IC413" s="5"/>
      <c r="ID413" s="5"/>
      <c r="IE413" s="5"/>
      <c r="IF413" s="5"/>
      <c r="IG413" s="5"/>
      <c r="IH413" s="5"/>
      <c r="II413" s="5"/>
      <c r="IJ413" s="5"/>
      <c r="IK413" s="5"/>
      <c r="IL413" s="5"/>
      <c r="IM413" s="5"/>
      <c r="IN413" s="5"/>
      <c r="IO413" s="5"/>
      <c r="IP413" s="5"/>
      <c r="IQ413" s="5"/>
      <c r="IR413" s="5"/>
      <c r="IS413" s="5"/>
      <c r="IT413" s="5"/>
      <c r="IU413" s="5"/>
      <c r="IV413" s="5"/>
      <c r="IW413" s="5"/>
      <c r="IX413" s="5"/>
      <c r="IY413" s="5"/>
      <c r="IZ413" s="5"/>
      <c r="JA413" s="5"/>
      <c r="JB413" s="5"/>
      <c r="JC413" s="5"/>
      <c r="JD413" s="5"/>
    </row>
    <row r="414" spans="1:264">
      <c r="A414" s="9"/>
      <c r="B414" s="24"/>
      <c r="C414" s="5"/>
      <c r="D414" s="5"/>
      <c r="E414" s="5"/>
      <c r="F414" s="11"/>
      <c r="G414" s="5"/>
      <c r="H414" s="5"/>
      <c r="I414" s="19"/>
      <c r="J414" s="19"/>
      <c r="K414" s="19"/>
      <c r="L414" s="19"/>
      <c r="M414" s="9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  <c r="HJ414" s="5"/>
      <c r="HK414" s="5"/>
      <c r="HL414" s="5"/>
      <c r="HM414" s="5"/>
      <c r="HN414" s="5"/>
      <c r="HO414" s="5"/>
      <c r="HP414" s="5"/>
      <c r="HQ414" s="5"/>
      <c r="HR414" s="5"/>
      <c r="HS414" s="5"/>
      <c r="HT414" s="5"/>
      <c r="HU414" s="5"/>
      <c r="HV414" s="5"/>
      <c r="HW414" s="5"/>
      <c r="HX414" s="5"/>
      <c r="HY414" s="5"/>
      <c r="HZ414" s="5"/>
      <c r="IA414" s="5"/>
      <c r="IB414" s="5"/>
      <c r="IC414" s="5"/>
      <c r="ID414" s="5"/>
      <c r="IE414" s="5"/>
      <c r="IF414" s="5"/>
      <c r="IG414" s="5"/>
      <c r="IH414" s="5"/>
      <c r="II414" s="5"/>
      <c r="IJ414" s="5"/>
      <c r="IK414" s="5"/>
      <c r="IL414" s="5"/>
      <c r="IM414" s="5"/>
      <c r="IN414" s="5"/>
      <c r="IO414" s="5"/>
      <c r="IP414" s="5"/>
      <c r="IQ414" s="5"/>
      <c r="IR414" s="5"/>
      <c r="IS414" s="5"/>
      <c r="IT414" s="5"/>
      <c r="IU414" s="5"/>
      <c r="IV414" s="5"/>
      <c r="IW414" s="5"/>
      <c r="IX414" s="5"/>
      <c r="IY414" s="5"/>
      <c r="IZ414" s="5"/>
      <c r="JA414" s="5"/>
      <c r="JB414" s="5"/>
      <c r="JC414" s="5"/>
      <c r="JD414" s="5"/>
    </row>
    <row r="415" spans="1:264">
      <c r="A415" s="9"/>
      <c r="B415" s="24"/>
      <c r="C415" s="5"/>
      <c r="D415" s="5"/>
      <c r="E415" s="5"/>
      <c r="F415" s="11"/>
      <c r="G415" s="5"/>
      <c r="H415" s="5"/>
      <c r="I415" s="19"/>
      <c r="J415" s="19"/>
      <c r="K415" s="19"/>
      <c r="L415" s="19"/>
      <c r="M415" s="9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  <c r="HQ415" s="5"/>
      <c r="HR415" s="5"/>
      <c r="HS415" s="5"/>
      <c r="HT415" s="5"/>
      <c r="HU415" s="5"/>
      <c r="HV415" s="5"/>
      <c r="HW415" s="5"/>
      <c r="HX415" s="5"/>
      <c r="HY415" s="5"/>
      <c r="HZ415" s="5"/>
      <c r="IA415" s="5"/>
      <c r="IB415" s="5"/>
      <c r="IC415" s="5"/>
      <c r="ID415" s="5"/>
      <c r="IE415" s="5"/>
      <c r="IF415" s="5"/>
      <c r="IG415" s="5"/>
      <c r="IH415" s="5"/>
      <c r="II415" s="5"/>
      <c r="IJ415" s="5"/>
      <c r="IK415" s="5"/>
      <c r="IL415" s="5"/>
      <c r="IM415" s="5"/>
      <c r="IN415" s="5"/>
      <c r="IO415" s="5"/>
      <c r="IP415" s="5"/>
      <c r="IQ415" s="5"/>
      <c r="IR415" s="5"/>
      <c r="IS415" s="5"/>
      <c r="IT415" s="5"/>
      <c r="IU415" s="5"/>
      <c r="IV415" s="5"/>
      <c r="IW415" s="5"/>
      <c r="IX415" s="5"/>
      <c r="IY415" s="5"/>
      <c r="IZ415" s="5"/>
      <c r="JA415" s="5"/>
      <c r="JB415" s="5"/>
      <c r="JC415" s="5"/>
      <c r="JD415" s="5"/>
    </row>
    <row r="416" spans="1:264">
      <c r="A416" s="9"/>
      <c r="B416" s="24"/>
      <c r="C416" s="5"/>
      <c r="D416" s="5"/>
      <c r="E416" s="5"/>
      <c r="F416" s="11"/>
      <c r="G416" s="5"/>
      <c r="H416" s="5"/>
      <c r="I416" s="19"/>
      <c r="J416" s="19"/>
      <c r="K416" s="19"/>
      <c r="L416" s="19"/>
      <c r="M416" s="9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/>
      <c r="HK416" s="5"/>
      <c r="HL416" s="5"/>
      <c r="HM416" s="5"/>
      <c r="HN416" s="5"/>
      <c r="HO416" s="5"/>
      <c r="HP416" s="5"/>
      <c r="HQ416" s="5"/>
      <c r="HR416" s="5"/>
      <c r="HS416" s="5"/>
      <c r="HT416" s="5"/>
      <c r="HU416" s="5"/>
      <c r="HV416" s="5"/>
      <c r="HW416" s="5"/>
      <c r="HX416" s="5"/>
      <c r="HY416" s="5"/>
      <c r="HZ416" s="5"/>
      <c r="IA416" s="5"/>
      <c r="IB416" s="5"/>
      <c r="IC416" s="5"/>
      <c r="ID416" s="5"/>
      <c r="IE416" s="5"/>
      <c r="IF416" s="5"/>
      <c r="IG416" s="5"/>
      <c r="IH416" s="5"/>
      <c r="II416" s="5"/>
      <c r="IJ416" s="5"/>
      <c r="IK416" s="5"/>
      <c r="IL416" s="5"/>
      <c r="IM416" s="5"/>
      <c r="IN416" s="5"/>
      <c r="IO416" s="5"/>
      <c r="IP416" s="5"/>
      <c r="IQ416" s="5"/>
      <c r="IR416" s="5"/>
      <c r="IS416" s="5"/>
      <c r="IT416" s="5"/>
      <c r="IU416" s="5"/>
      <c r="IV416" s="5"/>
      <c r="IW416" s="5"/>
      <c r="IX416" s="5"/>
      <c r="IY416" s="5"/>
      <c r="IZ416" s="5"/>
      <c r="JA416" s="5"/>
      <c r="JB416" s="5"/>
      <c r="JC416" s="5"/>
      <c r="JD416" s="5"/>
    </row>
    <row r="417" spans="1:264">
      <c r="A417" s="9"/>
      <c r="B417" s="24"/>
      <c r="C417" s="5"/>
      <c r="D417" s="5"/>
      <c r="E417" s="5"/>
      <c r="F417" s="11"/>
      <c r="G417" s="5"/>
      <c r="H417" s="5"/>
      <c r="I417" s="19"/>
      <c r="J417" s="19"/>
      <c r="K417" s="19"/>
      <c r="L417" s="19"/>
      <c r="M417" s="9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  <c r="HP417" s="5"/>
      <c r="HQ417" s="5"/>
      <c r="HR417" s="5"/>
      <c r="HS417" s="5"/>
      <c r="HT417" s="5"/>
      <c r="HU417" s="5"/>
      <c r="HV417" s="5"/>
      <c r="HW417" s="5"/>
      <c r="HX417" s="5"/>
      <c r="HY417" s="5"/>
      <c r="HZ417" s="5"/>
      <c r="IA417" s="5"/>
      <c r="IB417" s="5"/>
      <c r="IC417" s="5"/>
      <c r="ID417" s="5"/>
      <c r="IE417" s="5"/>
      <c r="IF417" s="5"/>
      <c r="IG417" s="5"/>
      <c r="IH417" s="5"/>
      <c r="II417" s="5"/>
      <c r="IJ417" s="5"/>
      <c r="IK417" s="5"/>
      <c r="IL417" s="5"/>
      <c r="IM417" s="5"/>
      <c r="IN417" s="5"/>
      <c r="IO417" s="5"/>
      <c r="IP417" s="5"/>
      <c r="IQ417" s="5"/>
      <c r="IR417" s="5"/>
      <c r="IS417" s="5"/>
      <c r="IT417" s="5"/>
      <c r="IU417" s="5"/>
      <c r="IV417" s="5"/>
      <c r="IW417" s="5"/>
      <c r="IX417" s="5"/>
      <c r="IY417" s="5"/>
      <c r="IZ417" s="5"/>
      <c r="JA417" s="5"/>
      <c r="JB417" s="5"/>
      <c r="JC417" s="5"/>
      <c r="JD417" s="5"/>
    </row>
    <row r="418" spans="1:264">
      <c r="A418" s="9"/>
      <c r="B418" s="24"/>
      <c r="C418" s="5"/>
      <c r="D418" s="5"/>
      <c r="E418" s="5"/>
      <c r="F418" s="11"/>
      <c r="G418" s="5"/>
      <c r="H418" s="5"/>
      <c r="I418" s="19"/>
      <c r="J418" s="19"/>
      <c r="K418" s="19"/>
      <c r="L418" s="19"/>
      <c r="M418" s="9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  <c r="HP418" s="5"/>
      <c r="HQ418" s="5"/>
      <c r="HR418" s="5"/>
      <c r="HS418" s="5"/>
      <c r="HT418" s="5"/>
      <c r="HU418" s="5"/>
      <c r="HV418" s="5"/>
      <c r="HW418" s="5"/>
      <c r="HX418" s="5"/>
      <c r="HY418" s="5"/>
      <c r="HZ418" s="5"/>
      <c r="IA418" s="5"/>
      <c r="IB418" s="5"/>
      <c r="IC418" s="5"/>
      <c r="ID418" s="5"/>
      <c r="IE418" s="5"/>
      <c r="IF418" s="5"/>
      <c r="IG418" s="5"/>
      <c r="IH418" s="5"/>
      <c r="II418" s="5"/>
      <c r="IJ418" s="5"/>
      <c r="IK418" s="5"/>
      <c r="IL418" s="5"/>
      <c r="IM418" s="5"/>
      <c r="IN418" s="5"/>
      <c r="IO418" s="5"/>
      <c r="IP418" s="5"/>
      <c r="IQ418" s="5"/>
      <c r="IR418" s="5"/>
      <c r="IS418" s="5"/>
      <c r="IT418" s="5"/>
      <c r="IU418" s="5"/>
      <c r="IV418" s="5"/>
      <c r="IW418" s="5"/>
      <c r="IX418" s="5"/>
      <c r="IY418" s="5"/>
      <c r="IZ418" s="5"/>
      <c r="JA418" s="5"/>
      <c r="JB418" s="5"/>
      <c r="JC418" s="5"/>
      <c r="JD418" s="5"/>
    </row>
    <row r="419" spans="1:264">
      <c r="A419" s="9"/>
      <c r="B419" s="24"/>
      <c r="C419" s="5"/>
      <c r="D419" s="5"/>
      <c r="E419" s="5"/>
      <c r="F419" s="11"/>
      <c r="G419" s="5"/>
      <c r="H419" s="5"/>
      <c r="I419" s="19"/>
      <c r="J419" s="19"/>
      <c r="K419" s="19"/>
      <c r="L419" s="19"/>
      <c r="M419" s="9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  <c r="HP419" s="5"/>
      <c r="HQ419" s="5"/>
      <c r="HR419" s="5"/>
      <c r="HS419" s="5"/>
      <c r="HT419" s="5"/>
      <c r="HU419" s="5"/>
      <c r="HV419" s="5"/>
      <c r="HW419" s="5"/>
      <c r="HX419" s="5"/>
      <c r="HY419" s="5"/>
      <c r="HZ419" s="5"/>
      <c r="IA419" s="5"/>
      <c r="IB419" s="5"/>
      <c r="IC419" s="5"/>
      <c r="ID419" s="5"/>
      <c r="IE419" s="5"/>
      <c r="IF419" s="5"/>
      <c r="IG419" s="5"/>
      <c r="IH419" s="5"/>
      <c r="II419" s="5"/>
      <c r="IJ419" s="5"/>
      <c r="IK419" s="5"/>
      <c r="IL419" s="5"/>
      <c r="IM419" s="5"/>
      <c r="IN419" s="5"/>
      <c r="IO419" s="5"/>
      <c r="IP419" s="5"/>
      <c r="IQ419" s="5"/>
      <c r="IR419" s="5"/>
      <c r="IS419" s="5"/>
      <c r="IT419" s="5"/>
      <c r="IU419" s="5"/>
      <c r="IV419" s="5"/>
      <c r="IW419" s="5"/>
      <c r="IX419" s="5"/>
      <c r="IY419" s="5"/>
      <c r="IZ419" s="5"/>
      <c r="JA419" s="5"/>
      <c r="JB419" s="5"/>
      <c r="JC419" s="5"/>
      <c r="JD419" s="5"/>
    </row>
    <row r="420" spans="1:264">
      <c r="A420" s="9"/>
      <c r="B420" s="24"/>
      <c r="C420" s="5"/>
      <c r="D420" s="5"/>
      <c r="E420" s="5"/>
      <c r="F420" s="11"/>
      <c r="G420" s="5"/>
      <c r="H420" s="5"/>
      <c r="I420" s="19"/>
      <c r="J420" s="19"/>
      <c r="K420" s="19"/>
      <c r="L420" s="19"/>
      <c r="M420" s="9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  <c r="HQ420" s="5"/>
      <c r="HR420" s="5"/>
      <c r="HS420" s="5"/>
      <c r="HT420" s="5"/>
      <c r="HU420" s="5"/>
      <c r="HV420" s="5"/>
      <c r="HW420" s="5"/>
      <c r="HX420" s="5"/>
      <c r="HY420" s="5"/>
      <c r="HZ420" s="5"/>
      <c r="IA420" s="5"/>
      <c r="IB420" s="5"/>
      <c r="IC420" s="5"/>
      <c r="ID420" s="5"/>
      <c r="IE420" s="5"/>
      <c r="IF420" s="5"/>
      <c r="IG420" s="5"/>
      <c r="IH420" s="5"/>
      <c r="II420" s="5"/>
      <c r="IJ420" s="5"/>
      <c r="IK420" s="5"/>
      <c r="IL420" s="5"/>
      <c r="IM420" s="5"/>
      <c r="IN420" s="5"/>
      <c r="IO420" s="5"/>
      <c r="IP420" s="5"/>
      <c r="IQ420" s="5"/>
      <c r="IR420" s="5"/>
      <c r="IS420" s="5"/>
      <c r="IT420" s="5"/>
      <c r="IU420" s="5"/>
      <c r="IV420" s="5"/>
      <c r="IW420" s="5"/>
      <c r="IX420" s="5"/>
      <c r="IY420" s="5"/>
      <c r="IZ420" s="5"/>
      <c r="JA420" s="5"/>
      <c r="JB420" s="5"/>
      <c r="JC420" s="5"/>
      <c r="JD420" s="5"/>
    </row>
    <row r="421" spans="1:264">
      <c r="A421" s="9"/>
      <c r="B421" s="24"/>
      <c r="C421" s="5"/>
      <c r="D421" s="5"/>
      <c r="E421" s="5"/>
      <c r="F421" s="11"/>
      <c r="G421" s="5"/>
      <c r="H421" s="5"/>
      <c r="I421" s="19"/>
      <c r="J421" s="19"/>
      <c r="K421" s="19"/>
      <c r="L421" s="19"/>
      <c r="M421" s="9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  <c r="HL421" s="5"/>
      <c r="HM421" s="5"/>
      <c r="HN421" s="5"/>
      <c r="HO421" s="5"/>
      <c r="HP421" s="5"/>
      <c r="HQ421" s="5"/>
      <c r="HR421" s="5"/>
      <c r="HS421" s="5"/>
      <c r="HT421" s="5"/>
      <c r="HU421" s="5"/>
      <c r="HV421" s="5"/>
      <c r="HW421" s="5"/>
      <c r="HX421" s="5"/>
      <c r="HY421" s="5"/>
      <c r="HZ421" s="5"/>
      <c r="IA421" s="5"/>
      <c r="IB421" s="5"/>
      <c r="IC421" s="5"/>
      <c r="ID421" s="5"/>
      <c r="IE421" s="5"/>
      <c r="IF421" s="5"/>
      <c r="IG421" s="5"/>
      <c r="IH421" s="5"/>
      <c r="II421" s="5"/>
      <c r="IJ421" s="5"/>
      <c r="IK421" s="5"/>
      <c r="IL421" s="5"/>
      <c r="IM421" s="5"/>
      <c r="IN421" s="5"/>
      <c r="IO421" s="5"/>
      <c r="IP421" s="5"/>
      <c r="IQ421" s="5"/>
      <c r="IR421" s="5"/>
      <c r="IS421" s="5"/>
      <c r="IT421" s="5"/>
      <c r="IU421" s="5"/>
      <c r="IV421" s="5"/>
      <c r="IW421" s="5"/>
      <c r="IX421" s="5"/>
      <c r="IY421" s="5"/>
      <c r="IZ421" s="5"/>
      <c r="JA421" s="5"/>
      <c r="JB421" s="5"/>
      <c r="JC421" s="5"/>
      <c r="JD421" s="5"/>
    </row>
    <row r="422" spans="1:264">
      <c r="A422" s="9"/>
      <c r="B422" s="24"/>
      <c r="C422" s="5"/>
      <c r="D422" s="5"/>
      <c r="E422" s="5"/>
      <c r="F422" s="11"/>
      <c r="G422" s="5"/>
      <c r="H422" s="5"/>
      <c r="I422" s="19"/>
      <c r="J422" s="19"/>
      <c r="K422" s="19"/>
      <c r="L422" s="19"/>
      <c r="M422" s="9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/>
      <c r="HK422" s="5"/>
      <c r="HL422" s="5"/>
      <c r="HM422" s="5"/>
      <c r="HN422" s="5"/>
      <c r="HO422" s="5"/>
      <c r="HP422" s="5"/>
      <c r="HQ422" s="5"/>
      <c r="HR422" s="5"/>
      <c r="HS422" s="5"/>
      <c r="HT422" s="5"/>
      <c r="HU422" s="5"/>
      <c r="HV422" s="5"/>
      <c r="HW422" s="5"/>
      <c r="HX422" s="5"/>
      <c r="HY422" s="5"/>
      <c r="HZ422" s="5"/>
      <c r="IA422" s="5"/>
      <c r="IB422" s="5"/>
      <c r="IC422" s="5"/>
      <c r="ID422" s="5"/>
      <c r="IE422" s="5"/>
      <c r="IF422" s="5"/>
      <c r="IG422" s="5"/>
      <c r="IH422" s="5"/>
      <c r="II422" s="5"/>
      <c r="IJ422" s="5"/>
      <c r="IK422" s="5"/>
      <c r="IL422" s="5"/>
      <c r="IM422" s="5"/>
      <c r="IN422" s="5"/>
      <c r="IO422" s="5"/>
      <c r="IP422" s="5"/>
      <c r="IQ422" s="5"/>
      <c r="IR422" s="5"/>
      <c r="IS422" s="5"/>
      <c r="IT422" s="5"/>
      <c r="IU422" s="5"/>
      <c r="IV422" s="5"/>
      <c r="IW422" s="5"/>
      <c r="IX422" s="5"/>
      <c r="IY422" s="5"/>
      <c r="IZ422" s="5"/>
      <c r="JA422" s="5"/>
      <c r="JB422" s="5"/>
      <c r="JC422" s="5"/>
      <c r="JD422" s="5"/>
    </row>
    <row r="423" spans="1:264">
      <c r="A423" s="9"/>
      <c r="B423" s="24"/>
      <c r="C423" s="5"/>
      <c r="D423" s="5"/>
      <c r="E423" s="5"/>
      <c r="F423" s="11"/>
      <c r="G423" s="5"/>
      <c r="H423" s="5"/>
      <c r="I423" s="19"/>
      <c r="J423" s="19"/>
      <c r="K423" s="19"/>
      <c r="L423" s="19"/>
      <c r="M423" s="9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  <c r="HL423" s="5"/>
      <c r="HM423" s="5"/>
      <c r="HN423" s="5"/>
      <c r="HO423" s="5"/>
      <c r="HP423" s="5"/>
      <c r="HQ423" s="5"/>
      <c r="HR423" s="5"/>
      <c r="HS423" s="5"/>
      <c r="HT423" s="5"/>
      <c r="HU423" s="5"/>
      <c r="HV423" s="5"/>
      <c r="HW423" s="5"/>
      <c r="HX423" s="5"/>
      <c r="HY423" s="5"/>
      <c r="HZ423" s="5"/>
      <c r="IA423" s="5"/>
      <c r="IB423" s="5"/>
      <c r="IC423" s="5"/>
      <c r="ID423" s="5"/>
      <c r="IE423" s="5"/>
      <c r="IF423" s="5"/>
      <c r="IG423" s="5"/>
      <c r="IH423" s="5"/>
      <c r="II423" s="5"/>
      <c r="IJ423" s="5"/>
      <c r="IK423" s="5"/>
      <c r="IL423" s="5"/>
      <c r="IM423" s="5"/>
      <c r="IN423" s="5"/>
      <c r="IO423" s="5"/>
      <c r="IP423" s="5"/>
      <c r="IQ423" s="5"/>
      <c r="IR423" s="5"/>
      <c r="IS423" s="5"/>
      <c r="IT423" s="5"/>
      <c r="IU423" s="5"/>
      <c r="IV423" s="5"/>
      <c r="IW423" s="5"/>
      <c r="IX423" s="5"/>
      <c r="IY423" s="5"/>
      <c r="IZ423" s="5"/>
      <c r="JA423" s="5"/>
      <c r="JB423" s="5"/>
      <c r="JC423" s="5"/>
      <c r="JD423" s="5"/>
    </row>
    <row r="424" spans="1:264">
      <c r="A424" s="9"/>
      <c r="B424" s="24"/>
      <c r="C424" s="5"/>
      <c r="D424" s="5"/>
      <c r="E424" s="5"/>
      <c r="F424" s="11"/>
      <c r="G424" s="5"/>
      <c r="H424" s="5"/>
      <c r="I424" s="19"/>
      <c r="J424" s="19"/>
      <c r="K424" s="19"/>
      <c r="L424" s="19"/>
      <c r="M424" s="9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/>
      <c r="HK424" s="5"/>
      <c r="HL424" s="5"/>
      <c r="HM424" s="5"/>
      <c r="HN424" s="5"/>
      <c r="HO424" s="5"/>
      <c r="HP424" s="5"/>
      <c r="HQ424" s="5"/>
      <c r="HR424" s="5"/>
      <c r="HS424" s="5"/>
      <c r="HT424" s="5"/>
      <c r="HU424" s="5"/>
      <c r="HV424" s="5"/>
      <c r="HW424" s="5"/>
      <c r="HX424" s="5"/>
      <c r="HY424" s="5"/>
      <c r="HZ424" s="5"/>
      <c r="IA424" s="5"/>
      <c r="IB424" s="5"/>
      <c r="IC424" s="5"/>
      <c r="ID424" s="5"/>
      <c r="IE424" s="5"/>
      <c r="IF424" s="5"/>
      <c r="IG424" s="5"/>
      <c r="IH424" s="5"/>
      <c r="II424" s="5"/>
      <c r="IJ424" s="5"/>
      <c r="IK424" s="5"/>
      <c r="IL424" s="5"/>
      <c r="IM424" s="5"/>
      <c r="IN424" s="5"/>
      <c r="IO424" s="5"/>
      <c r="IP424" s="5"/>
      <c r="IQ424" s="5"/>
      <c r="IR424" s="5"/>
      <c r="IS424" s="5"/>
      <c r="IT424" s="5"/>
      <c r="IU424" s="5"/>
      <c r="IV424" s="5"/>
      <c r="IW424" s="5"/>
      <c r="IX424" s="5"/>
      <c r="IY424" s="5"/>
      <c r="IZ424" s="5"/>
      <c r="JA424" s="5"/>
      <c r="JB424" s="5"/>
      <c r="JC424" s="5"/>
      <c r="JD424" s="5"/>
    </row>
    <row r="425" spans="1:264">
      <c r="A425" s="9"/>
      <c r="B425" s="24"/>
      <c r="C425" s="5"/>
      <c r="D425" s="5"/>
      <c r="E425" s="5"/>
      <c r="F425" s="11"/>
      <c r="G425" s="5"/>
      <c r="H425" s="5"/>
      <c r="I425" s="19"/>
      <c r="J425" s="19"/>
      <c r="K425" s="19"/>
      <c r="L425" s="19"/>
      <c r="M425" s="9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/>
      <c r="HK425" s="5"/>
      <c r="HL425" s="5"/>
      <c r="HM425" s="5"/>
      <c r="HN425" s="5"/>
      <c r="HO425" s="5"/>
      <c r="HP425" s="5"/>
      <c r="HQ425" s="5"/>
      <c r="HR425" s="5"/>
      <c r="HS425" s="5"/>
      <c r="HT425" s="5"/>
      <c r="HU425" s="5"/>
      <c r="HV425" s="5"/>
      <c r="HW425" s="5"/>
      <c r="HX425" s="5"/>
      <c r="HY425" s="5"/>
      <c r="HZ425" s="5"/>
      <c r="IA425" s="5"/>
      <c r="IB425" s="5"/>
      <c r="IC425" s="5"/>
      <c r="ID425" s="5"/>
      <c r="IE425" s="5"/>
      <c r="IF425" s="5"/>
      <c r="IG425" s="5"/>
      <c r="IH425" s="5"/>
      <c r="II425" s="5"/>
      <c r="IJ425" s="5"/>
      <c r="IK425" s="5"/>
      <c r="IL425" s="5"/>
      <c r="IM425" s="5"/>
      <c r="IN425" s="5"/>
      <c r="IO425" s="5"/>
      <c r="IP425" s="5"/>
      <c r="IQ425" s="5"/>
      <c r="IR425" s="5"/>
      <c r="IS425" s="5"/>
      <c r="IT425" s="5"/>
      <c r="IU425" s="5"/>
      <c r="IV425" s="5"/>
      <c r="IW425" s="5"/>
      <c r="IX425" s="5"/>
      <c r="IY425" s="5"/>
      <c r="IZ425" s="5"/>
      <c r="JA425" s="5"/>
      <c r="JB425" s="5"/>
      <c r="JC425" s="5"/>
      <c r="JD425" s="5"/>
    </row>
    <row r="426" spans="1:264">
      <c r="A426" s="9"/>
      <c r="B426" s="24"/>
      <c r="C426" s="5"/>
      <c r="D426" s="5"/>
      <c r="E426" s="5"/>
      <c r="F426" s="11"/>
      <c r="G426" s="5"/>
      <c r="H426" s="5"/>
      <c r="I426" s="19"/>
      <c r="J426" s="19"/>
      <c r="K426" s="19"/>
      <c r="L426" s="19"/>
      <c r="M426" s="9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  <c r="HL426" s="5"/>
      <c r="HM426" s="5"/>
      <c r="HN426" s="5"/>
      <c r="HO426" s="5"/>
      <c r="HP426" s="5"/>
      <c r="HQ426" s="5"/>
      <c r="HR426" s="5"/>
      <c r="HS426" s="5"/>
      <c r="HT426" s="5"/>
      <c r="HU426" s="5"/>
      <c r="HV426" s="5"/>
      <c r="HW426" s="5"/>
      <c r="HX426" s="5"/>
      <c r="HY426" s="5"/>
      <c r="HZ426" s="5"/>
      <c r="IA426" s="5"/>
      <c r="IB426" s="5"/>
      <c r="IC426" s="5"/>
      <c r="ID426" s="5"/>
      <c r="IE426" s="5"/>
      <c r="IF426" s="5"/>
      <c r="IG426" s="5"/>
      <c r="IH426" s="5"/>
      <c r="II426" s="5"/>
      <c r="IJ426" s="5"/>
      <c r="IK426" s="5"/>
      <c r="IL426" s="5"/>
      <c r="IM426" s="5"/>
      <c r="IN426" s="5"/>
      <c r="IO426" s="5"/>
      <c r="IP426" s="5"/>
      <c r="IQ426" s="5"/>
      <c r="IR426" s="5"/>
      <c r="IS426" s="5"/>
      <c r="IT426" s="5"/>
      <c r="IU426" s="5"/>
      <c r="IV426" s="5"/>
      <c r="IW426" s="5"/>
      <c r="IX426" s="5"/>
      <c r="IY426" s="5"/>
      <c r="IZ426" s="5"/>
      <c r="JA426" s="5"/>
      <c r="JB426" s="5"/>
      <c r="JC426" s="5"/>
      <c r="JD426" s="5"/>
    </row>
    <row r="427" spans="1:264">
      <c r="A427" s="9"/>
      <c r="B427" s="24"/>
      <c r="C427" s="5"/>
      <c r="D427" s="5"/>
      <c r="E427" s="5"/>
      <c r="F427" s="11"/>
      <c r="G427" s="5"/>
      <c r="H427" s="5"/>
      <c r="I427" s="19"/>
      <c r="J427" s="19"/>
      <c r="K427" s="19"/>
      <c r="L427" s="19"/>
      <c r="M427" s="9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/>
      <c r="HK427" s="5"/>
      <c r="HL427" s="5"/>
      <c r="HM427" s="5"/>
      <c r="HN427" s="5"/>
      <c r="HO427" s="5"/>
      <c r="HP427" s="5"/>
      <c r="HQ427" s="5"/>
      <c r="HR427" s="5"/>
      <c r="HS427" s="5"/>
      <c r="HT427" s="5"/>
      <c r="HU427" s="5"/>
      <c r="HV427" s="5"/>
      <c r="HW427" s="5"/>
      <c r="HX427" s="5"/>
      <c r="HY427" s="5"/>
      <c r="HZ427" s="5"/>
      <c r="IA427" s="5"/>
      <c r="IB427" s="5"/>
      <c r="IC427" s="5"/>
      <c r="ID427" s="5"/>
      <c r="IE427" s="5"/>
      <c r="IF427" s="5"/>
      <c r="IG427" s="5"/>
      <c r="IH427" s="5"/>
      <c r="II427" s="5"/>
      <c r="IJ427" s="5"/>
      <c r="IK427" s="5"/>
      <c r="IL427" s="5"/>
      <c r="IM427" s="5"/>
      <c r="IN427" s="5"/>
      <c r="IO427" s="5"/>
      <c r="IP427" s="5"/>
      <c r="IQ427" s="5"/>
      <c r="IR427" s="5"/>
      <c r="IS427" s="5"/>
      <c r="IT427" s="5"/>
      <c r="IU427" s="5"/>
      <c r="IV427" s="5"/>
      <c r="IW427" s="5"/>
      <c r="IX427" s="5"/>
      <c r="IY427" s="5"/>
      <c r="IZ427" s="5"/>
      <c r="JA427" s="5"/>
      <c r="JB427" s="5"/>
      <c r="JC427" s="5"/>
      <c r="JD427" s="5"/>
    </row>
    <row r="428" spans="1:264">
      <c r="A428" s="9"/>
      <c r="B428" s="24"/>
      <c r="C428" s="5"/>
      <c r="D428" s="5"/>
      <c r="E428" s="5"/>
      <c r="F428" s="11"/>
      <c r="G428" s="5"/>
      <c r="H428" s="5"/>
      <c r="I428" s="19"/>
      <c r="J428" s="19"/>
      <c r="K428" s="19"/>
      <c r="L428" s="19"/>
      <c r="M428" s="9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  <c r="HP428" s="5"/>
      <c r="HQ428" s="5"/>
      <c r="HR428" s="5"/>
      <c r="HS428" s="5"/>
      <c r="HT428" s="5"/>
      <c r="HU428" s="5"/>
      <c r="HV428" s="5"/>
      <c r="HW428" s="5"/>
      <c r="HX428" s="5"/>
      <c r="HY428" s="5"/>
      <c r="HZ428" s="5"/>
      <c r="IA428" s="5"/>
      <c r="IB428" s="5"/>
      <c r="IC428" s="5"/>
      <c r="ID428" s="5"/>
      <c r="IE428" s="5"/>
      <c r="IF428" s="5"/>
      <c r="IG428" s="5"/>
      <c r="IH428" s="5"/>
      <c r="II428" s="5"/>
      <c r="IJ428" s="5"/>
      <c r="IK428" s="5"/>
      <c r="IL428" s="5"/>
      <c r="IM428" s="5"/>
      <c r="IN428" s="5"/>
      <c r="IO428" s="5"/>
      <c r="IP428" s="5"/>
      <c r="IQ428" s="5"/>
      <c r="IR428" s="5"/>
      <c r="IS428" s="5"/>
      <c r="IT428" s="5"/>
      <c r="IU428" s="5"/>
      <c r="IV428" s="5"/>
      <c r="IW428" s="5"/>
      <c r="IX428" s="5"/>
      <c r="IY428" s="5"/>
      <c r="IZ428" s="5"/>
      <c r="JA428" s="5"/>
      <c r="JB428" s="5"/>
      <c r="JC428" s="5"/>
      <c r="JD428" s="5"/>
    </row>
    <row r="429" spans="1:264">
      <c r="A429" s="9"/>
      <c r="B429" s="24"/>
      <c r="C429" s="5"/>
      <c r="D429" s="5"/>
      <c r="E429" s="5"/>
      <c r="F429" s="11"/>
      <c r="G429" s="5"/>
      <c r="H429" s="5"/>
      <c r="I429" s="19"/>
      <c r="J429" s="19"/>
      <c r="K429" s="19"/>
      <c r="L429" s="19"/>
      <c r="M429" s="9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/>
      <c r="HK429" s="5"/>
      <c r="HL429" s="5"/>
      <c r="HM429" s="5"/>
      <c r="HN429" s="5"/>
      <c r="HO429" s="5"/>
      <c r="HP429" s="5"/>
      <c r="HQ429" s="5"/>
      <c r="HR429" s="5"/>
      <c r="HS429" s="5"/>
      <c r="HT429" s="5"/>
      <c r="HU429" s="5"/>
      <c r="HV429" s="5"/>
      <c r="HW429" s="5"/>
      <c r="HX429" s="5"/>
      <c r="HY429" s="5"/>
      <c r="HZ429" s="5"/>
      <c r="IA429" s="5"/>
      <c r="IB429" s="5"/>
      <c r="IC429" s="5"/>
      <c r="ID429" s="5"/>
      <c r="IE429" s="5"/>
      <c r="IF429" s="5"/>
      <c r="IG429" s="5"/>
      <c r="IH429" s="5"/>
      <c r="II429" s="5"/>
      <c r="IJ429" s="5"/>
      <c r="IK429" s="5"/>
      <c r="IL429" s="5"/>
      <c r="IM429" s="5"/>
      <c r="IN429" s="5"/>
      <c r="IO429" s="5"/>
      <c r="IP429" s="5"/>
      <c r="IQ429" s="5"/>
      <c r="IR429" s="5"/>
      <c r="IS429" s="5"/>
      <c r="IT429" s="5"/>
      <c r="IU429" s="5"/>
      <c r="IV429" s="5"/>
      <c r="IW429" s="5"/>
      <c r="IX429" s="5"/>
      <c r="IY429" s="5"/>
      <c r="IZ429" s="5"/>
      <c r="JA429" s="5"/>
      <c r="JB429" s="5"/>
      <c r="JC429" s="5"/>
      <c r="JD429" s="5"/>
    </row>
    <row r="430" spans="1:264">
      <c r="A430" s="9"/>
      <c r="B430" s="24"/>
      <c r="C430" s="5"/>
      <c r="D430" s="5"/>
      <c r="E430" s="5"/>
      <c r="F430" s="11"/>
      <c r="G430" s="5"/>
      <c r="H430" s="5"/>
      <c r="I430" s="19"/>
      <c r="J430" s="19"/>
      <c r="K430" s="19"/>
      <c r="L430" s="19"/>
      <c r="M430" s="9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  <c r="HP430" s="5"/>
      <c r="HQ430" s="5"/>
      <c r="HR430" s="5"/>
      <c r="HS430" s="5"/>
      <c r="HT430" s="5"/>
      <c r="HU430" s="5"/>
      <c r="HV430" s="5"/>
      <c r="HW430" s="5"/>
      <c r="HX430" s="5"/>
      <c r="HY430" s="5"/>
      <c r="HZ430" s="5"/>
      <c r="IA430" s="5"/>
      <c r="IB430" s="5"/>
      <c r="IC430" s="5"/>
      <c r="ID430" s="5"/>
      <c r="IE430" s="5"/>
      <c r="IF430" s="5"/>
      <c r="IG430" s="5"/>
      <c r="IH430" s="5"/>
      <c r="II430" s="5"/>
      <c r="IJ430" s="5"/>
      <c r="IK430" s="5"/>
      <c r="IL430" s="5"/>
      <c r="IM430" s="5"/>
      <c r="IN430" s="5"/>
      <c r="IO430" s="5"/>
      <c r="IP430" s="5"/>
      <c r="IQ430" s="5"/>
      <c r="IR430" s="5"/>
      <c r="IS430" s="5"/>
      <c r="IT430" s="5"/>
      <c r="IU430" s="5"/>
      <c r="IV430" s="5"/>
      <c r="IW430" s="5"/>
      <c r="IX430" s="5"/>
      <c r="IY430" s="5"/>
      <c r="IZ430" s="5"/>
      <c r="JA430" s="5"/>
      <c r="JB430" s="5"/>
      <c r="JC430" s="5"/>
      <c r="JD430" s="5"/>
    </row>
    <row r="431" spans="1:264">
      <c r="A431" s="9"/>
      <c r="B431" s="24"/>
      <c r="C431" s="5"/>
      <c r="D431" s="5"/>
      <c r="E431" s="5"/>
      <c r="F431" s="11"/>
      <c r="G431" s="5"/>
      <c r="H431" s="5"/>
      <c r="I431" s="19"/>
      <c r="J431" s="19"/>
      <c r="K431" s="19"/>
      <c r="L431" s="19"/>
      <c r="M431" s="9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  <c r="HL431" s="5"/>
      <c r="HM431" s="5"/>
      <c r="HN431" s="5"/>
      <c r="HO431" s="5"/>
      <c r="HP431" s="5"/>
      <c r="HQ431" s="5"/>
      <c r="HR431" s="5"/>
      <c r="HS431" s="5"/>
      <c r="HT431" s="5"/>
      <c r="HU431" s="5"/>
      <c r="HV431" s="5"/>
      <c r="HW431" s="5"/>
      <c r="HX431" s="5"/>
      <c r="HY431" s="5"/>
      <c r="HZ431" s="5"/>
      <c r="IA431" s="5"/>
      <c r="IB431" s="5"/>
      <c r="IC431" s="5"/>
      <c r="ID431" s="5"/>
      <c r="IE431" s="5"/>
      <c r="IF431" s="5"/>
      <c r="IG431" s="5"/>
      <c r="IH431" s="5"/>
      <c r="II431" s="5"/>
      <c r="IJ431" s="5"/>
      <c r="IK431" s="5"/>
      <c r="IL431" s="5"/>
      <c r="IM431" s="5"/>
      <c r="IN431" s="5"/>
      <c r="IO431" s="5"/>
      <c r="IP431" s="5"/>
      <c r="IQ431" s="5"/>
      <c r="IR431" s="5"/>
      <c r="IS431" s="5"/>
      <c r="IT431" s="5"/>
      <c r="IU431" s="5"/>
      <c r="IV431" s="5"/>
      <c r="IW431" s="5"/>
      <c r="IX431" s="5"/>
      <c r="IY431" s="5"/>
      <c r="IZ431" s="5"/>
      <c r="JA431" s="5"/>
      <c r="JB431" s="5"/>
      <c r="JC431" s="5"/>
      <c r="JD431" s="5"/>
    </row>
    <row r="432" spans="1:264">
      <c r="A432" s="9"/>
      <c r="B432" s="24"/>
      <c r="C432" s="5"/>
      <c r="D432" s="5"/>
      <c r="E432" s="5"/>
      <c r="F432" s="11"/>
      <c r="G432" s="5"/>
      <c r="H432" s="5"/>
      <c r="I432" s="19"/>
      <c r="J432" s="19"/>
      <c r="K432" s="19"/>
      <c r="L432" s="19"/>
      <c r="M432" s="9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  <c r="HL432" s="5"/>
      <c r="HM432" s="5"/>
      <c r="HN432" s="5"/>
      <c r="HO432" s="5"/>
      <c r="HP432" s="5"/>
      <c r="HQ432" s="5"/>
      <c r="HR432" s="5"/>
      <c r="HS432" s="5"/>
      <c r="HT432" s="5"/>
      <c r="HU432" s="5"/>
      <c r="HV432" s="5"/>
      <c r="HW432" s="5"/>
      <c r="HX432" s="5"/>
      <c r="HY432" s="5"/>
      <c r="HZ432" s="5"/>
      <c r="IA432" s="5"/>
      <c r="IB432" s="5"/>
      <c r="IC432" s="5"/>
      <c r="ID432" s="5"/>
      <c r="IE432" s="5"/>
      <c r="IF432" s="5"/>
      <c r="IG432" s="5"/>
      <c r="IH432" s="5"/>
      <c r="II432" s="5"/>
      <c r="IJ432" s="5"/>
      <c r="IK432" s="5"/>
      <c r="IL432" s="5"/>
      <c r="IM432" s="5"/>
      <c r="IN432" s="5"/>
      <c r="IO432" s="5"/>
      <c r="IP432" s="5"/>
      <c r="IQ432" s="5"/>
      <c r="IR432" s="5"/>
      <c r="IS432" s="5"/>
      <c r="IT432" s="5"/>
      <c r="IU432" s="5"/>
      <c r="IV432" s="5"/>
      <c r="IW432" s="5"/>
      <c r="IX432" s="5"/>
      <c r="IY432" s="5"/>
      <c r="IZ432" s="5"/>
      <c r="JA432" s="5"/>
      <c r="JB432" s="5"/>
      <c r="JC432" s="5"/>
      <c r="JD432" s="5"/>
    </row>
    <row r="433" spans="1:264">
      <c r="A433" s="9"/>
      <c r="B433" s="24"/>
      <c r="C433" s="5"/>
      <c r="D433" s="5"/>
      <c r="E433" s="5"/>
      <c r="F433" s="11"/>
      <c r="G433" s="5"/>
      <c r="H433" s="5"/>
      <c r="I433" s="19"/>
      <c r="J433" s="19"/>
      <c r="K433" s="19"/>
      <c r="L433" s="19"/>
      <c r="M433" s="9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  <c r="HL433" s="5"/>
      <c r="HM433" s="5"/>
      <c r="HN433" s="5"/>
      <c r="HO433" s="5"/>
      <c r="HP433" s="5"/>
      <c r="HQ433" s="5"/>
      <c r="HR433" s="5"/>
      <c r="HS433" s="5"/>
      <c r="HT433" s="5"/>
      <c r="HU433" s="5"/>
      <c r="HV433" s="5"/>
      <c r="HW433" s="5"/>
      <c r="HX433" s="5"/>
      <c r="HY433" s="5"/>
      <c r="HZ433" s="5"/>
      <c r="IA433" s="5"/>
      <c r="IB433" s="5"/>
      <c r="IC433" s="5"/>
      <c r="ID433" s="5"/>
      <c r="IE433" s="5"/>
      <c r="IF433" s="5"/>
      <c r="IG433" s="5"/>
      <c r="IH433" s="5"/>
      <c r="II433" s="5"/>
      <c r="IJ433" s="5"/>
      <c r="IK433" s="5"/>
      <c r="IL433" s="5"/>
      <c r="IM433" s="5"/>
      <c r="IN433" s="5"/>
      <c r="IO433" s="5"/>
      <c r="IP433" s="5"/>
      <c r="IQ433" s="5"/>
      <c r="IR433" s="5"/>
      <c r="IS433" s="5"/>
      <c r="IT433" s="5"/>
      <c r="IU433" s="5"/>
      <c r="IV433" s="5"/>
      <c r="IW433" s="5"/>
      <c r="IX433" s="5"/>
      <c r="IY433" s="5"/>
      <c r="IZ433" s="5"/>
      <c r="JA433" s="5"/>
      <c r="JB433" s="5"/>
      <c r="JC433" s="5"/>
      <c r="JD433" s="5"/>
    </row>
    <row r="434" spans="1:264">
      <c r="A434" s="9"/>
      <c r="B434" s="24"/>
      <c r="C434" s="5"/>
      <c r="D434" s="5"/>
      <c r="E434" s="5"/>
      <c r="F434" s="11"/>
      <c r="G434" s="5"/>
      <c r="H434" s="5"/>
      <c r="I434" s="19"/>
      <c r="J434" s="19"/>
      <c r="K434" s="19"/>
      <c r="L434" s="19"/>
      <c r="M434" s="9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  <c r="HL434" s="5"/>
      <c r="HM434" s="5"/>
      <c r="HN434" s="5"/>
      <c r="HO434" s="5"/>
      <c r="HP434" s="5"/>
      <c r="HQ434" s="5"/>
      <c r="HR434" s="5"/>
      <c r="HS434" s="5"/>
      <c r="HT434" s="5"/>
      <c r="HU434" s="5"/>
      <c r="HV434" s="5"/>
      <c r="HW434" s="5"/>
      <c r="HX434" s="5"/>
      <c r="HY434" s="5"/>
      <c r="HZ434" s="5"/>
      <c r="IA434" s="5"/>
      <c r="IB434" s="5"/>
      <c r="IC434" s="5"/>
      <c r="ID434" s="5"/>
      <c r="IE434" s="5"/>
      <c r="IF434" s="5"/>
      <c r="IG434" s="5"/>
      <c r="IH434" s="5"/>
      <c r="II434" s="5"/>
      <c r="IJ434" s="5"/>
      <c r="IK434" s="5"/>
      <c r="IL434" s="5"/>
      <c r="IM434" s="5"/>
      <c r="IN434" s="5"/>
      <c r="IO434" s="5"/>
      <c r="IP434" s="5"/>
      <c r="IQ434" s="5"/>
      <c r="IR434" s="5"/>
      <c r="IS434" s="5"/>
      <c r="IT434" s="5"/>
      <c r="IU434" s="5"/>
      <c r="IV434" s="5"/>
      <c r="IW434" s="5"/>
      <c r="IX434" s="5"/>
      <c r="IY434" s="5"/>
      <c r="IZ434" s="5"/>
      <c r="JA434" s="5"/>
      <c r="JB434" s="5"/>
      <c r="JC434" s="5"/>
      <c r="JD434" s="5"/>
    </row>
    <row r="435" spans="1:264">
      <c r="A435" s="9"/>
      <c r="B435" s="24"/>
      <c r="C435" s="5"/>
      <c r="D435" s="5"/>
      <c r="E435" s="5"/>
      <c r="F435" s="11"/>
      <c r="G435" s="5"/>
      <c r="H435" s="5"/>
      <c r="I435" s="19"/>
      <c r="J435" s="19"/>
      <c r="K435" s="19"/>
      <c r="L435" s="19"/>
      <c r="M435" s="9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  <c r="HQ435" s="5"/>
      <c r="HR435" s="5"/>
      <c r="HS435" s="5"/>
      <c r="HT435" s="5"/>
      <c r="HU435" s="5"/>
      <c r="HV435" s="5"/>
      <c r="HW435" s="5"/>
      <c r="HX435" s="5"/>
      <c r="HY435" s="5"/>
      <c r="HZ435" s="5"/>
      <c r="IA435" s="5"/>
      <c r="IB435" s="5"/>
      <c r="IC435" s="5"/>
      <c r="ID435" s="5"/>
      <c r="IE435" s="5"/>
      <c r="IF435" s="5"/>
      <c r="IG435" s="5"/>
      <c r="IH435" s="5"/>
      <c r="II435" s="5"/>
      <c r="IJ435" s="5"/>
      <c r="IK435" s="5"/>
      <c r="IL435" s="5"/>
      <c r="IM435" s="5"/>
      <c r="IN435" s="5"/>
      <c r="IO435" s="5"/>
      <c r="IP435" s="5"/>
      <c r="IQ435" s="5"/>
      <c r="IR435" s="5"/>
      <c r="IS435" s="5"/>
      <c r="IT435" s="5"/>
      <c r="IU435" s="5"/>
      <c r="IV435" s="5"/>
      <c r="IW435" s="5"/>
      <c r="IX435" s="5"/>
      <c r="IY435" s="5"/>
      <c r="IZ435" s="5"/>
      <c r="JA435" s="5"/>
      <c r="JB435" s="5"/>
      <c r="JC435" s="5"/>
      <c r="JD435" s="5"/>
    </row>
    <row r="436" spans="1:264">
      <c r="A436" s="9"/>
      <c r="B436" s="24"/>
      <c r="C436" s="5"/>
      <c r="D436" s="5"/>
      <c r="E436" s="5"/>
      <c r="F436" s="11"/>
      <c r="G436" s="5"/>
      <c r="H436" s="5"/>
      <c r="I436" s="19"/>
      <c r="J436" s="19"/>
      <c r="K436" s="19"/>
      <c r="L436" s="19"/>
      <c r="M436" s="9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  <c r="HL436" s="5"/>
      <c r="HM436" s="5"/>
      <c r="HN436" s="5"/>
      <c r="HO436" s="5"/>
      <c r="HP436" s="5"/>
      <c r="HQ436" s="5"/>
      <c r="HR436" s="5"/>
      <c r="HS436" s="5"/>
      <c r="HT436" s="5"/>
      <c r="HU436" s="5"/>
      <c r="HV436" s="5"/>
      <c r="HW436" s="5"/>
      <c r="HX436" s="5"/>
      <c r="HY436" s="5"/>
      <c r="HZ436" s="5"/>
      <c r="IA436" s="5"/>
      <c r="IB436" s="5"/>
      <c r="IC436" s="5"/>
      <c r="ID436" s="5"/>
      <c r="IE436" s="5"/>
      <c r="IF436" s="5"/>
      <c r="IG436" s="5"/>
      <c r="IH436" s="5"/>
      <c r="II436" s="5"/>
      <c r="IJ436" s="5"/>
      <c r="IK436" s="5"/>
      <c r="IL436" s="5"/>
      <c r="IM436" s="5"/>
      <c r="IN436" s="5"/>
      <c r="IO436" s="5"/>
      <c r="IP436" s="5"/>
      <c r="IQ436" s="5"/>
      <c r="IR436" s="5"/>
      <c r="IS436" s="5"/>
      <c r="IT436" s="5"/>
      <c r="IU436" s="5"/>
      <c r="IV436" s="5"/>
      <c r="IW436" s="5"/>
      <c r="IX436" s="5"/>
      <c r="IY436" s="5"/>
      <c r="IZ436" s="5"/>
      <c r="JA436" s="5"/>
      <c r="JB436" s="5"/>
      <c r="JC436" s="5"/>
      <c r="JD436" s="5"/>
    </row>
    <row r="437" spans="1:264">
      <c r="A437" s="9"/>
      <c r="B437" s="24"/>
      <c r="C437" s="5"/>
      <c r="D437" s="5"/>
      <c r="E437" s="5"/>
      <c r="F437" s="11"/>
      <c r="G437" s="5"/>
      <c r="H437" s="5"/>
      <c r="I437" s="19"/>
      <c r="J437" s="19"/>
      <c r="K437" s="19"/>
      <c r="L437" s="19"/>
      <c r="M437" s="9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  <c r="HQ437" s="5"/>
      <c r="HR437" s="5"/>
      <c r="HS437" s="5"/>
      <c r="HT437" s="5"/>
      <c r="HU437" s="5"/>
      <c r="HV437" s="5"/>
      <c r="HW437" s="5"/>
      <c r="HX437" s="5"/>
      <c r="HY437" s="5"/>
      <c r="HZ437" s="5"/>
      <c r="IA437" s="5"/>
      <c r="IB437" s="5"/>
      <c r="IC437" s="5"/>
      <c r="ID437" s="5"/>
      <c r="IE437" s="5"/>
      <c r="IF437" s="5"/>
      <c r="IG437" s="5"/>
      <c r="IH437" s="5"/>
      <c r="II437" s="5"/>
      <c r="IJ437" s="5"/>
      <c r="IK437" s="5"/>
      <c r="IL437" s="5"/>
      <c r="IM437" s="5"/>
      <c r="IN437" s="5"/>
      <c r="IO437" s="5"/>
      <c r="IP437" s="5"/>
      <c r="IQ437" s="5"/>
      <c r="IR437" s="5"/>
      <c r="IS437" s="5"/>
      <c r="IT437" s="5"/>
      <c r="IU437" s="5"/>
      <c r="IV437" s="5"/>
      <c r="IW437" s="5"/>
      <c r="IX437" s="5"/>
      <c r="IY437" s="5"/>
      <c r="IZ437" s="5"/>
      <c r="JA437" s="5"/>
      <c r="JB437" s="5"/>
      <c r="JC437" s="5"/>
      <c r="JD437" s="5"/>
    </row>
    <row r="438" spans="1:264">
      <c r="A438" s="9"/>
      <c r="B438" s="24"/>
      <c r="C438" s="5"/>
      <c r="D438" s="5"/>
      <c r="E438" s="5"/>
      <c r="F438" s="11"/>
      <c r="G438" s="5"/>
      <c r="H438" s="5"/>
      <c r="I438" s="19"/>
      <c r="J438" s="19"/>
      <c r="K438" s="19"/>
      <c r="L438" s="19"/>
      <c r="M438" s="9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  <c r="HL438" s="5"/>
      <c r="HM438" s="5"/>
      <c r="HN438" s="5"/>
      <c r="HO438" s="5"/>
      <c r="HP438" s="5"/>
      <c r="HQ438" s="5"/>
      <c r="HR438" s="5"/>
      <c r="HS438" s="5"/>
      <c r="HT438" s="5"/>
      <c r="HU438" s="5"/>
      <c r="HV438" s="5"/>
      <c r="HW438" s="5"/>
      <c r="HX438" s="5"/>
      <c r="HY438" s="5"/>
      <c r="HZ438" s="5"/>
      <c r="IA438" s="5"/>
      <c r="IB438" s="5"/>
      <c r="IC438" s="5"/>
      <c r="ID438" s="5"/>
      <c r="IE438" s="5"/>
      <c r="IF438" s="5"/>
      <c r="IG438" s="5"/>
      <c r="IH438" s="5"/>
      <c r="II438" s="5"/>
      <c r="IJ438" s="5"/>
      <c r="IK438" s="5"/>
      <c r="IL438" s="5"/>
      <c r="IM438" s="5"/>
      <c r="IN438" s="5"/>
      <c r="IO438" s="5"/>
      <c r="IP438" s="5"/>
      <c r="IQ438" s="5"/>
      <c r="IR438" s="5"/>
      <c r="IS438" s="5"/>
      <c r="IT438" s="5"/>
      <c r="IU438" s="5"/>
      <c r="IV438" s="5"/>
      <c r="IW438" s="5"/>
      <c r="IX438" s="5"/>
      <c r="IY438" s="5"/>
      <c r="IZ438" s="5"/>
      <c r="JA438" s="5"/>
      <c r="JB438" s="5"/>
      <c r="JC438" s="5"/>
      <c r="JD438" s="5"/>
    </row>
    <row r="439" spans="1:264">
      <c r="A439" s="9"/>
      <c r="B439" s="24"/>
      <c r="C439" s="5"/>
      <c r="D439" s="5"/>
      <c r="E439" s="5"/>
      <c r="F439" s="11"/>
      <c r="G439" s="5"/>
      <c r="H439" s="5"/>
      <c r="I439" s="19"/>
      <c r="J439" s="19"/>
      <c r="K439" s="19"/>
      <c r="L439" s="19"/>
      <c r="M439" s="9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  <c r="HL439" s="5"/>
      <c r="HM439" s="5"/>
      <c r="HN439" s="5"/>
      <c r="HO439" s="5"/>
      <c r="HP439" s="5"/>
      <c r="HQ439" s="5"/>
      <c r="HR439" s="5"/>
      <c r="HS439" s="5"/>
      <c r="HT439" s="5"/>
      <c r="HU439" s="5"/>
      <c r="HV439" s="5"/>
      <c r="HW439" s="5"/>
      <c r="HX439" s="5"/>
      <c r="HY439" s="5"/>
      <c r="HZ439" s="5"/>
      <c r="IA439" s="5"/>
      <c r="IB439" s="5"/>
      <c r="IC439" s="5"/>
      <c r="ID439" s="5"/>
      <c r="IE439" s="5"/>
      <c r="IF439" s="5"/>
      <c r="IG439" s="5"/>
      <c r="IH439" s="5"/>
      <c r="II439" s="5"/>
      <c r="IJ439" s="5"/>
      <c r="IK439" s="5"/>
      <c r="IL439" s="5"/>
      <c r="IM439" s="5"/>
      <c r="IN439" s="5"/>
      <c r="IO439" s="5"/>
      <c r="IP439" s="5"/>
      <c r="IQ439" s="5"/>
      <c r="IR439" s="5"/>
      <c r="IS439" s="5"/>
      <c r="IT439" s="5"/>
      <c r="IU439" s="5"/>
      <c r="IV439" s="5"/>
      <c r="IW439" s="5"/>
      <c r="IX439" s="5"/>
      <c r="IY439" s="5"/>
      <c r="IZ439" s="5"/>
      <c r="JA439" s="5"/>
      <c r="JB439" s="5"/>
      <c r="JC439" s="5"/>
      <c r="JD439" s="5"/>
    </row>
    <row r="440" spans="1:264">
      <c r="A440" s="9"/>
      <c r="B440" s="24"/>
      <c r="C440" s="5"/>
      <c r="D440" s="5"/>
      <c r="E440" s="5"/>
      <c r="F440" s="11"/>
      <c r="G440" s="5"/>
      <c r="H440" s="5"/>
      <c r="I440" s="19"/>
      <c r="J440" s="19"/>
      <c r="K440" s="19"/>
      <c r="L440" s="19"/>
      <c r="M440" s="9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/>
      <c r="HK440" s="5"/>
      <c r="HL440" s="5"/>
      <c r="HM440" s="5"/>
      <c r="HN440" s="5"/>
      <c r="HO440" s="5"/>
      <c r="HP440" s="5"/>
      <c r="HQ440" s="5"/>
      <c r="HR440" s="5"/>
      <c r="HS440" s="5"/>
      <c r="HT440" s="5"/>
      <c r="HU440" s="5"/>
      <c r="HV440" s="5"/>
      <c r="HW440" s="5"/>
      <c r="HX440" s="5"/>
      <c r="HY440" s="5"/>
      <c r="HZ440" s="5"/>
      <c r="IA440" s="5"/>
      <c r="IB440" s="5"/>
      <c r="IC440" s="5"/>
      <c r="ID440" s="5"/>
      <c r="IE440" s="5"/>
      <c r="IF440" s="5"/>
      <c r="IG440" s="5"/>
      <c r="IH440" s="5"/>
      <c r="II440" s="5"/>
      <c r="IJ440" s="5"/>
      <c r="IK440" s="5"/>
      <c r="IL440" s="5"/>
      <c r="IM440" s="5"/>
      <c r="IN440" s="5"/>
      <c r="IO440" s="5"/>
      <c r="IP440" s="5"/>
      <c r="IQ440" s="5"/>
      <c r="IR440" s="5"/>
      <c r="IS440" s="5"/>
      <c r="IT440" s="5"/>
      <c r="IU440" s="5"/>
      <c r="IV440" s="5"/>
      <c r="IW440" s="5"/>
      <c r="IX440" s="5"/>
      <c r="IY440" s="5"/>
      <c r="IZ440" s="5"/>
      <c r="JA440" s="5"/>
      <c r="JB440" s="5"/>
      <c r="JC440" s="5"/>
      <c r="JD440" s="5"/>
    </row>
    <row r="441" spans="1:264">
      <c r="A441" s="9"/>
      <c r="B441" s="24"/>
      <c r="C441" s="5"/>
      <c r="D441" s="5"/>
      <c r="E441" s="5"/>
      <c r="F441" s="11"/>
      <c r="G441" s="5"/>
      <c r="H441" s="5"/>
      <c r="I441" s="19"/>
      <c r="J441" s="19"/>
      <c r="K441" s="19"/>
      <c r="L441" s="19"/>
      <c r="M441" s="9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/>
      <c r="HK441" s="5"/>
      <c r="HL441" s="5"/>
      <c r="HM441" s="5"/>
      <c r="HN441" s="5"/>
      <c r="HO441" s="5"/>
      <c r="HP441" s="5"/>
      <c r="HQ441" s="5"/>
      <c r="HR441" s="5"/>
      <c r="HS441" s="5"/>
      <c r="HT441" s="5"/>
      <c r="HU441" s="5"/>
      <c r="HV441" s="5"/>
      <c r="HW441" s="5"/>
      <c r="HX441" s="5"/>
      <c r="HY441" s="5"/>
      <c r="HZ441" s="5"/>
      <c r="IA441" s="5"/>
      <c r="IB441" s="5"/>
      <c r="IC441" s="5"/>
      <c r="ID441" s="5"/>
      <c r="IE441" s="5"/>
      <c r="IF441" s="5"/>
      <c r="IG441" s="5"/>
      <c r="IH441" s="5"/>
      <c r="II441" s="5"/>
      <c r="IJ441" s="5"/>
      <c r="IK441" s="5"/>
      <c r="IL441" s="5"/>
      <c r="IM441" s="5"/>
      <c r="IN441" s="5"/>
      <c r="IO441" s="5"/>
      <c r="IP441" s="5"/>
      <c r="IQ441" s="5"/>
      <c r="IR441" s="5"/>
      <c r="IS441" s="5"/>
      <c r="IT441" s="5"/>
      <c r="IU441" s="5"/>
      <c r="IV441" s="5"/>
      <c r="IW441" s="5"/>
      <c r="IX441" s="5"/>
      <c r="IY441" s="5"/>
      <c r="IZ441" s="5"/>
      <c r="JA441" s="5"/>
      <c r="JB441" s="5"/>
      <c r="JC441" s="5"/>
      <c r="JD441" s="5"/>
    </row>
    <row r="442" spans="1:264">
      <c r="A442" s="9"/>
      <c r="B442" s="24"/>
      <c r="C442" s="5"/>
      <c r="D442" s="5"/>
      <c r="E442" s="5"/>
      <c r="F442" s="11"/>
      <c r="G442" s="5"/>
      <c r="H442" s="5"/>
      <c r="I442" s="19"/>
      <c r="J442" s="19"/>
      <c r="K442" s="19"/>
      <c r="L442" s="19"/>
      <c r="M442" s="9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  <c r="HL442" s="5"/>
      <c r="HM442" s="5"/>
      <c r="HN442" s="5"/>
      <c r="HO442" s="5"/>
      <c r="HP442" s="5"/>
      <c r="HQ442" s="5"/>
      <c r="HR442" s="5"/>
      <c r="HS442" s="5"/>
      <c r="HT442" s="5"/>
      <c r="HU442" s="5"/>
      <c r="HV442" s="5"/>
      <c r="HW442" s="5"/>
      <c r="HX442" s="5"/>
      <c r="HY442" s="5"/>
      <c r="HZ442" s="5"/>
      <c r="IA442" s="5"/>
      <c r="IB442" s="5"/>
      <c r="IC442" s="5"/>
      <c r="ID442" s="5"/>
      <c r="IE442" s="5"/>
      <c r="IF442" s="5"/>
      <c r="IG442" s="5"/>
      <c r="IH442" s="5"/>
      <c r="II442" s="5"/>
      <c r="IJ442" s="5"/>
      <c r="IK442" s="5"/>
      <c r="IL442" s="5"/>
      <c r="IM442" s="5"/>
      <c r="IN442" s="5"/>
      <c r="IO442" s="5"/>
      <c r="IP442" s="5"/>
      <c r="IQ442" s="5"/>
      <c r="IR442" s="5"/>
      <c r="IS442" s="5"/>
      <c r="IT442" s="5"/>
      <c r="IU442" s="5"/>
      <c r="IV442" s="5"/>
      <c r="IW442" s="5"/>
      <c r="IX442" s="5"/>
      <c r="IY442" s="5"/>
      <c r="IZ442" s="5"/>
      <c r="JA442" s="5"/>
      <c r="JB442" s="5"/>
      <c r="JC442" s="5"/>
      <c r="JD442" s="5"/>
    </row>
    <row r="443" spans="1:264">
      <c r="A443" s="9"/>
      <c r="B443" s="24"/>
      <c r="C443" s="5"/>
      <c r="D443" s="5"/>
      <c r="E443" s="5"/>
      <c r="F443" s="11"/>
      <c r="G443" s="5"/>
      <c r="H443" s="5"/>
      <c r="I443" s="19"/>
      <c r="J443" s="19"/>
      <c r="K443" s="19"/>
      <c r="L443" s="19"/>
      <c r="M443" s="9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  <c r="HQ443" s="5"/>
      <c r="HR443" s="5"/>
      <c r="HS443" s="5"/>
      <c r="HT443" s="5"/>
      <c r="HU443" s="5"/>
      <c r="HV443" s="5"/>
      <c r="HW443" s="5"/>
      <c r="HX443" s="5"/>
      <c r="HY443" s="5"/>
      <c r="HZ443" s="5"/>
      <c r="IA443" s="5"/>
      <c r="IB443" s="5"/>
      <c r="IC443" s="5"/>
      <c r="ID443" s="5"/>
      <c r="IE443" s="5"/>
      <c r="IF443" s="5"/>
      <c r="IG443" s="5"/>
      <c r="IH443" s="5"/>
      <c r="II443" s="5"/>
      <c r="IJ443" s="5"/>
      <c r="IK443" s="5"/>
      <c r="IL443" s="5"/>
      <c r="IM443" s="5"/>
      <c r="IN443" s="5"/>
      <c r="IO443" s="5"/>
      <c r="IP443" s="5"/>
      <c r="IQ443" s="5"/>
      <c r="IR443" s="5"/>
      <c r="IS443" s="5"/>
      <c r="IT443" s="5"/>
      <c r="IU443" s="5"/>
      <c r="IV443" s="5"/>
      <c r="IW443" s="5"/>
      <c r="IX443" s="5"/>
      <c r="IY443" s="5"/>
      <c r="IZ443" s="5"/>
      <c r="JA443" s="5"/>
      <c r="JB443" s="5"/>
      <c r="JC443" s="5"/>
      <c r="JD443" s="5"/>
    </row>
    <row r="444" spans="1:264">
      <c r="A444" s="9"/>
      <c r="B444" s="24"/>
      <c r="C444" s="5"/>
      <c r="D444" s="5"/>
      <c r="E444" s="5"/>
      <c r="F444" s="11"/>
      <c r="G444" s="5"/>
      <c r="H444" s="5"/>
      <c r="I444" s="19"/>
      <c r="J444" s="19"/>
      <c r="K444" s="19"/>
      <c r="L444" s="19"/>
      <c r="M444" s="9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/>
      <c r="HK444" s="5"/>
      <c r="HL444" s="5"/>
      <c r="HM444" s="5"/>
      <c r="HN444" s="5"/>
      <c r="HO444" s="5"/>
      <c r="HP444" s="5"/>
      <c r="HQ444" s="5"/>
      <c r="HR444" s="5"/>
      <c r="HS444" s="5"/>
      <c r="HT444" s="5"/>
      <c r="HU444" s="5"/>
      <c r="HV444" s="5"/>
      <c r="HW444" s="5"/>
      <c r="HX444" s="5"/>
      <c r="HY444" s="5"/>
      <c r="HZ444" s="5"/>
      <c r="IA444" s="5"/>
      <c r="IB444" s="5"/>
      <c r="IC444" s="5"/>
      <c r="ID444" s="5"/>
      <c r="IE444" s="5"/>
      <c r="IF444" s="5"/>
      <c r="IG444" s="5"/>
      <c r="IH444" s="5"/>
      <c r="II444" s="5"/>
      <c r="IJ444" s="5"/>
      <c r="IK444" s="5"/>
      <c r="IL444" s="5"/>
      <c r="IM444" s="5"/>
      <c r="IN444" s="5"/>
      <c r="IO444" s="5"/>
      <c r="IP444" s="5"/>
      <c r="IQ444" s="5"/>
      <c r="IR444" s="5"/>
      <c r="IS444" s="5"/>
      <c r="IT444" s="5"/>
      <c r="IU444" s="5"/>
      <c r="IV444" s="5"/>
      <c r="IW444" s="5"/>
      <c r="IX444" s="5"/>
      <c r="IY444" s="5"/>
      <c r="IZ444" s="5"/>
      <c r="JA444" s="5"/>
      <c r="JB444" s="5"/>
      <c r="JC444" s="5"/>
      <c r="JD444" s="5"/>
    </row>
    <row r="445" spans="1:264">
      <c r="A445" s="9"/>
      <c r="B445" s="24"/>
      <c r="C445" s="5"/>
      <c r="D445" s="5"/>
      <c r="E445" s="5"/>
      <c r="F445" s="11"/>
      <c r="G445" s="5"/>
      <c r="H445" s="5"/>
      <c r="I445" s="19"/>
      <c r="J445" s="19"/>
      <c r="K445" s="19"/>
      <c r="L445" s="19"/>
      <c r="M445" s="9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  <c r="HL445" s="5"/>
      <c r="HM445" s="5"/>
      <c r="HN445" s="5"/>
      <c r="HO445" s="5"/>
      <c r="HP445" s="5"/>
      <c r="HQ445" s="5"/>
      <c r="HR445" s="5"/>
      <c r="HS445" s="5"/>
      <c r="HT445" s="5"/>
      <c r="HU445" s="5"/>
      <c r="HV445" s="5"/>
      <c r="HW445" s="5"/>
      <c r="HX445" s="5"/>
      <c r="HY445" s="5"/>
      <c r="HZ445" s="5"/>
      <c r="IA445" s="5"/>
      <c r="IB445" s="5"/>
      <c r="IC445" s="5"/>
      <c r="ID445" s="5"/>
      <c r="IE445" s="5"/>
      <c r="IF445" s="5"/>
      <c r="IG445" s="5"/>
      <c r="IH445" s="5"/>
      <c r="II445" s="5"/>
      <c r="IJ445" s="5"/>
      <c r="IK445" s="5"/>
      <c r="IL445" s="5"/>
      <c r="IM445" s="5"/>
      <c r="IN445" s="5"/>
      <c r="IO445" s="5"/>
      <c r="IP445" s="5"/>
      <c r="IQ445" s="5"/>
      <c r="IR445" s="5"/>
      <c r="IS445" s="5"/>
      <c r="IT445" s="5"/>
      <c r="IU445" s="5"/>
      <c r="IV445" s="5"/>
      <c r="IW445" s="5"/>
      <c r="IX445" s="5"/>
      <c r="IY445" s="5"/>
      <c r="IZ445" s="5"/>
      <c r="JA445" s="5"/>
      <c r="JB445" s="5"/>
      <c r="JC445" s="5"/>
      <c r="JD445" s="5"/>
    </row>
    <row r="446" spans="1:264">
      <c r="A446" s="9"/>
      <c r="B446" s="24"/>
      <c r="C446" s="5"/>
      <c r="D446" s="5"/>
      <c r="E446" s="5"/>
      <c r="F446" s="11"/>
      <c r="G446" s="5"/>
      <c r="H446" s="5"/>
      <c r="I446" s="19"/>
      <c r="J446" s="19"/>
      <c r="K446" s="19"/>
      <c r="L446" s="19"/>
      <c r="M446" s="9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  <c r="HQ446" s="5"/>
      <c r="HR446" s="5"/>
      <c r="HS446" s="5"/>
      <c r="HT446" s="5"/>
      <c r="HU446" s="5"/>
      <c r="HV446" s="5"/>
      <c r="HW446" s="5"/>
      <c r="HX446" s="5"/>
      <c r="HY446" s="5"/>
      <c r="HZ446" s="5"/>
      <c r="IA446" s="5"/>
      <c r="IB446" s="5"/>
      <c r="IC446" s="5"/>
      <c r="ID446" s="5"/>
      <c r="IE446" s="5"/>
      <c r="IF446" s="5"/>
      <c r="IG446" s="5"/>
      <c r="IH446" s="5"/>
      <c r="II446" s="5"/>
      <c r="IJ446" s="5"/>
      <c r="IK446" s="5"/>
      <c r="IL446" s="5"/>
      <c r="IM446" s="5"/>
      <c r="IN446" s="5"/>
      <c r="IO446" s="5"/>
      <c r="IP446" s="5"/>
      <c r="IQ446" s="5"/>
      <c r="IR446" s="5"/>
      <c r="IS446" s="5"/>
      <c r="IT446" s="5"/>
      <c r="IU446" s="5"/>
      <c r="IV446" s="5"/>
      <c r="IW446" s="5"/>
      <c r="IX446" s="5"/>
      <c r="IY446" s="5"/>
      <c r="IZ446" s="5"/>
      <c r="JA446" s="5"/>
      <c r="JB446" s="5"/>
      <c r="JC446" s="5"/>
      <c r="JD446" s="5"/>
    </row>
    <row r="447" spans="1:264">
      <c r="A447" s="9"/>
      <c r="B447" s="24"/>
      <c r="C447" s="5"/>
      <c r="D447" s="5"/>
      <c r="E447" s="5"/>
      <c r="F447" s="11"/>
      <c r="G447" s="5"/>
      <c r="H447" s="5"/>
      <c r="I447" s="19"/>
      <c r="J447" s="19"/>
      <c r="K447" s="19"/>
      <c r="L447" s="19"/>
      <c r="M447" s="9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  <c r="HL447" s="5"/>
      <c r="HM447" s="5"/>
      <c r="HN447" s="5"/>
      <c r="HO447" s="5"/>
      <c r="HP447" s="5"/>
      <c r="HQ447" s="5"/>
      <c r="HR447" s="5"/>
      <c r="HS447" s="5"/>
      <c r="HT447" s="5"/>
      <c r="HU447" s="5"/>
      <c r="HV447" s="5"/>
      <c r="HW447" s="5"/>
      <c r="HX447" s="5"/>
      <c r="HY447" s="5"/>
      <c r="HZ447" s="5"/>
      <c r="IA447" s="5"/>
      <c r="IB447" s="5"/>
      <c r="IC447" s="5"/>
      <c r="ID447" s="5"/>
      <c r="IE447" s="5"/>
      <c r="IF447" s="5"/>
      <c r="IG447" s="5"/>
      <c r="IH447" s="5"/>
      <c r="II447" s="5"/>
      <c r="IJ447" s="5"/>
      <c r="IK447" s="5"/>
      <c r="IL447" s="5"/>
      <c r="IM447" s="5"/>
      <c r="IN447" s="5"/>
      <c r="IO447" s="5"/>
      <c r="IP447" s="5"/>
      <c r="IQ447" s="5"/>
      <c r="IR447" s="5"/>
      <c r="IS447" s="5"/>
      <c r="IT447" s="5"/>
      <c r="IU447" s="5"/>
      <c r="IV447" s="5"/>
      <c r="IW447" s="5"/>
      <c r="IX447" s="5"/>
      <c r="IY447" s="5"/>
      <c r="IZ447" s="5"/>
      <c r="JA447" s="5"/>
      <c r="JB447" s="5"/>
      <c r="JC447" s="5"/>
      <c r="JD447" s="5"/>
    </row>
    <row r="448" spans="1:264">
      <c r="A448" s="9"/>
      <c r="B448" s="24"/>
      <c r="C448" s="5"/>
      <c r="D448" s="5"/>
      <c r="E448" s="5"/>
      <c r="F448" s="11"/>
      <c r="G448" s="5"/>
      <c r="H448" s="5"/>
      <c r="I448" s="19"/>
      <c r="J448" s="19"/>
      <c r="K448" s="19"/>
      <c r="L448" s="19"/>
      <c r="M448" s="9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  <c r="HL448" s="5"/>
      <c r="HM448" s="5"/>
      <c r="HN448" s="5"/>
      <c r="HO448" s="5"/>
      <c r="HP448" s="5"/>
      <c r="HQ448" s="5"/>
      <c r="HR448" s="5"/>
      <c r="HS448" s="5"/>
      <c r="HT448" s="5"/>
      <c r="HU448" s="5"/>
      <c r="HV448" s="5"/>
      <c r="HW448" s="5"/>
      <c r="HX448" s="5"/>
      <c r="HY448" s="5"/>
      <c r="HZ448" s="5"/>
      <c r="IA448" s="5"/>
      <c r="IB448" s="5"/>
      <c r="IC448" s="5"/>
      <c r="ID448" s="5"/>
      <c r="IE448" s="5"/>
      <c r="IF448" s="5"/>
      <c r="IG448" s="5"/>
      <c r="IH448" s="5"/>
      <c r="II448" s="5"/>
      <c r="IJ448" s="5"/>
      <c r="IK448" s="5"/>
      <c r="IL448" s="5"/>
      <c r="IM448" s="5"/>
      <c r="IN448" s="5"/>
      <c r="IO448" s="5"/>
      <c r="IP448" s="5"/>
      <c r="IQ448" s="5"/>
      <c r="IR448" s="5"/>
      <c r="IS448" s="5"/>
      <c r="IT448" s="5"/>
      <c r="IU448" s="5"/>
      <c r="IV448" s="5"/>
      <c r="IW448" s="5"/>
      <c r="IX448" s="5"/>
      <c r="IY448" s="5"/>
      <c r="IZ448" s="5"/>
      <c r="JA448" s="5"/>
      <c r="JB448" s="5"/>
      <c r="JC448" s="5"/>
      <c r="JD448" s="5"/>
    </row>
    <row r="449" spans="1:264">
      <c r="A449" s="9"/>
      <c r="B449" s="24"/>
      <c r="C449" s="5"/>
      <c r="D449" s="5"/>
      <c r="E449" s="5"/>
      <c r="F449" s="11"/>
      <c r="G449" s="5"/>
      <c r="H449" s="5"/>
      <c r="I449" s="19"/>
      <c r="J449" s="19"/>
      <c r="K449" s="19"/>
      <c r="L449" s="19"/>
      <c r="M449" s="9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/>
      <c r="HK449" s="5"/>
      <c r="HL449" s="5"/>
      <c r="HM449" s="5"/>
      <c r="HN449" s="5"/>
      <c r="HO449" s="5"/>
      <c r="HP449" s="5"/>
      <c r="HQ449" s="5"/>
      <c r="HR449" s="5"/>
      <c r="HS449" s="5"/>
      <c r="HT449" s="5"/>
      <c r="HU449" s="5"/>
      <c r="HV449" s="5"/>
      <c r="HW449" s="5"/>
      <c r="HX449" s="5"/>
      <c r="HY449" s="5"/>
      <c r="HZ449" s="5"/>
      <c r="IA449" s="5"/>
      <c r="IB449" s="5"/>
      <c r="IC449" s="5"/>
      <c r="ID449" s="5"/>
      <c r="IE449" s="5"/>
      <c r="IF449" s="5"/>
      <c r="IG449" s="5"/>
      <c r="IH449" s="5"/>
      <c r="II449" s="5"/>
      <c r="IJ449" s="5"/>
      <c r="IK449" s="5"/>
      <c r="IL449" s="5"/>
      <c r="IM449" s="5"/>
      <c r="IN449" s="5"/>
      <c r="IO449" s="5"/>
      <c r="IP449" s="5"/>
      <c r="IQ449" s="5"/>
      <c r="IR449" s="5"/>
      <c r="IS449" s="5"/>
      <c r="IT449" s="5"/>
      <c r="IU449" s="5"/>
      <c r="IV449" s="5"/>
      <c r="IW449" s="5"/>
      <c r="IX449" s="5"/>
      <c r="IY449" s="5"/>
      <c r="IZ449" s="5"/>
      <c r="JA449" s="5"/>
      <c r="JB449" s="5"/>
      <c r="JC449" s="5"/>
      <c r="JD449" s="5"/>
    </row>
    <row r="450" spans="1:264">
      <c r="A450" s="9"/>
      <c r="B450" s="24"/>
      <c r="C450" s="5"/>
      <c r="D450" s="5"/>
      <c r="E450" s="5"/>
      <c r="F450" s="11"/>
      <c r="G450" s="5"/>
      <c r="H450" s="5"/>
      <c r="I450" s="19"/>
      <c r="J450" s="19"/>
      <c r="K450" s="19"/>
      <c r="L450" s="19"/>
      <c r="M450" s="9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/>
      <c r="HK450" s="5"/>
      <c r="HL450" s="5"/>
      <c r="HM450" s="5"/>
      <c r="HN450" s="5"/>
      <c r="HO450" s="5"/>
      <c r="HP450" s="5"/>
      <c r="HQ450" s="5"/>
      <c r="HR450" s="5"/>
      <c r="HS450" s="5"/>
      <c r="HT450" s="5"/>
      <c r="HU450" s="5"/>
      <c r="HV450" s="5"/>
      <c r="HW450" s="5"/>
      <c r="HX450" s="5"/>
      <c r="HY450" s="5"/>
      <c r="HZ450" s="5"/>
      <c r="IA450" s="5"/>
      <c r="IB450" s="5"/>
      <c r="IC450" s="5"/>
      <c r="ID450" s="5"/>
      <c r="IE450" s="5"/>
      <c r="IF450" s="5"/>
      <c r="IG450" s="5"/>
      <c r="IH450" s="5"/>
      <c r="II450" s="5"/>
      <c r="IJ450" s="5"/>
      <c r="IK450" s="5"/>
      <c r="IL450" s="5"/>
      <c r="IM450" s="5"/>
      <c r="IN450" s="5"/>
      <c r="IO450" s="5"/>
      <c r="IP450" s="5"/>
      <c r="IQ450" s="5"/>
      <c r="IR450" s="5"/>
      <c r="IS450" s="5"/>
      <c r="IT450" s="5"/>
      <c r="IU450" s="5"/>
      <c r="IV450" s="5"/>
      <c r="IW450" s="5"/>
      <c r="IX450" s="5"/>
      <c r="IY450" s="5"/>
      <c r="IZ450" s="5"/>
      <c r="JA450" s="5"/>
      <c r="JB450" s="5"/>
      <c r="JC450" s="5"/>
      <c r="JD450" s="5"/>
    </row>
    <row r="451" spans="1:264">
      <c r="A451" s="9"/>
      <c r="B451" s="24"/>
      <c r="C451" s="5"/>
      <c r="D451" s="5"/>
      <c r="E451" s="5"/>
      <c r="F451" s="11"/>
      <c r="G451" s="5"/>
      <c r="H451" s="5"/>
      <c r="I451" s="19"/>
      <c r="J451" s="19"/>
      <c r="K451" s="19"/>
      <c r="L451" s="19"/>
      <c r="M451" s="9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  <c r="HQ451" s="5"/>
      <c r="HR451" s="5"/>
      <c r="HS451" s="5"/>
      <c r="HT451" s="5"/>
      <c r="HU451" s="5"/>
      <c r="HV451" s="5"/>
      <c r="HW451" s="5"/>
      <c r="HX451" s="5"/>
      <c r="HY451" s="5"/>
      <c r="HZ451" s="5"/>
      <c r="IA451" s="5"/>
      <c r="IB451" s="5"/>
      <c r="IC451" s="5"/>
      <c r="ID451" s="5"/>
      <c r="IE451" s="5"/>
      <c r="IF451" s="5"/>
      <c r="IG451" s="5"/>
      <c r="IH451" s="5"/>
      <c r="II451" s="5"/>
      <c r="IJ451" s="5"/>
      <c r="IK451" s="5"/>
      <c r="IL451" s="5"/>
      <c r="IM451" s="5"/>
      <c r="IN451" s="5"/>
      <c r="IO451" s="5"/>
      <c r="IP451" s="5"/>
      <c r="IQ451" s="5"/>
      <c r="IR451" s="5"/>
      <c r="IS451" s="5"/>
      <c r="IT451" s="5"/>
      <c r="IU451" s="5"/>
      <c r="IV451" s="5"/>
      <c r="IW451" s="5"/>
      <c r="IX451" s="5"/>
      <c r="IY451" s="5"/>
      <c r="IZ451" s="5"/>
      <c r="JA451" s="5"/>
      <c r="JB451" s="5"/>
      <c r="JC451" s="5"/>
      <c r="JD451" s="5"/>
    </row>
    <row r="452" spans="1:264">
      <c r="A452" s="9"/>
      <c r="B452" s="24"/>
      <c r="C452" s="5"/>
      <c r="D452" s="5"/>
      <c r="E452" s="5"/>
      <c r="F452" s="11"/>
      <c r="G452" s="5"/>
      <c r="H452" s="5"/>
      <c r="I452" s="19"/>
      <c r="J452" s="19"/>
      <c r="K452" s="19"/>
      <c r="L452" s="19"/>
      <c r="M452" s="9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  <c r="HL452" s="5"/>
      <c r="HM452" s="5"/>
      <c r="HN452" s="5"/>
      <c r="HO452" s="5"/>
      <c r="HP452" s="5"/>
      <c r="HQ452" s="5"/>
      <c r="HR452" s="5"/>
      <c r="HS452" s="5"/>
      <c r="HT452" s="5"/>
      <c r="HU452" s="5"/>
      <c r="HV452" s="5"/>
      <c r="HW452" s="5"/>
      <c r="HX452" s="5"/>
      <c r="HY452" s="5"/>
      <c r="HZ452" s="5"/>
      <c r="IA452" s="5"/>
      <c r="IB452" s="5"/>
      <c r="IC452" s="5"/>
      <c r="ID452" s="5"/>
      <c r="IE452" s="5"/>
      <c r="IF452" s="5"/>
      <c r="IG452" s="5"/>
      <c r="IH452" s="5"/>
      <c r="II452" s="5"/>
      <c r="IJ452" s="5"/>
      <c r="IK452" s="5"/>
      <c r="IL452" s="5"/>
      <c r="IM452" s="5"/>
      <c r="IN452" s="5"/>
      <c r="IO452" s="5"/>
      <c r="IP452" s="5"/>
      <c r="IQ452" s="5"/>
      <c r="IR452" s="5"/>
      <c r="IS452" s="5"/>
      <c r="IT452" s="5"/>
      <c r="IU452" s="5"/>
      <c r="IV452" s="5"/>
      <c r="IW452" s="5"/>
      <c r="IX452" s="5"/>
      <c r="IY452" s="5"/>
      <c r="IZ452" s="5"/>
      <c r="JA452" s="5"/>
      <c r="JB452" s="5"/>
      <c r="JC452" s="5"/>
      <c r="JD452" s="5"/>
    </row>
    <row r="453" spans="1:264">
      <c r="A453" s="9"/>
      <c r="B453" s="24"/>
      <c r="C453" s="5"/>
      <c r="D453" s="5"/>
      <c r="E453" s="5"/>
      <c r="F453" s="11"/>
      <c r="G453" s="5"/>
      <c r="H453" s="5"/>
      <c r="I453" s="19"/>
      <c r="J453" s="19"/>
      <c r="K453" s="19"/>
      <c r="L453" s="19"/>
      <c r="M453" s="9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  <c r="HL453" s="5"/>
      <c r="HM453" s="5"/>
      <c r="HN453" s="5"/>
      <c r="HO453" s="5"/>
      <c r="HP453" s="5"/>
      <c r="HQ453" s="5"/>
      <c r="HR453" s="5"/>
      <c r="HS453" s="5"/>
      <c r="HT453" s="5"/>
      <c r="HU453" s="5"/>
      <c r="HV453" s="5"/>
      <c r="HW453" s="5"/>
      <c r="HX453" s="5"/>
      <c r="HY453" s="5"/>
      <c r="HZ453" s="5"/>
      <c r="IA453" s="5"/>
      <c r="IB453" s="5"/>
      <c r="IC453" s="5"/>
      <c r="ID453" s="5"/>
      <c r="IE453" s="5"/>
      <c r="IF453" s="5"/>
      <c r="IG453" s="5"/>
      <c r="IH453" s="5"/>
      <c r="II453" s="5"/>
      <c r="IJ453" s="5"/>
      <c r="IK453" s="5"/>
      <c r="IL453" s="5"/>
      <c r="IM453" s="5"/>
      <c r="IN453" s="5"/>
      <c r="IO453" s="5"/>
      <c r="IP453" s="5"/>
      <c r="IQ453" s="5"/>
      <c r="IR453" s="5"/>
      <c r="IS453" s="5"/>
      <c r="IT453" s="5"/>
      <c r="IU453" s="5"/>
      <c r="IV453" s="5"/>
      <c r="IW453" s="5"/>
      <c r="IX453" s="5"/>
      <c r="IY453" s="5"/>
      <c r="IZ453" s="5"/>
      <c r="JA453" s="5"/>
      <c r="JB453" s="5"/>
      <c r="JC453" s="5"/>
      <c r="JD453" s="5"/>
    </row>
    <row r="454" spans="1:264">
      <c r="A454" s="9"/>
      <c r="B454" s="24"/>
      <c r="C454" s="5"/>
      <c r="D454" s="5"/>
      <c r="E454" s="5"/>
      <c r="F454" s="11"/>
      <c r="G454" s="5"/>
      <c r="H454" s="5"/>
      <c r="I454" s="19"/>
      <c r="J454" s="19"/>
      <c r="K454" s="19"/>
      <c r="L454" s="19"/>
      <c r="M454" s="9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  <c r="HP454" s="5"/>
      <c r="HQ454" s="5"/>
      <c r="HR454" s="5"/>
      <c r="HS454" s="5"/>
      <c r="HT454" s="5"/>
      <c r="HU454" s="5"/>
      <c r="HV454" s="5"/>
      <c r="HW454" s="5"/>
      <c r="HX454" s="5"/>
      <c r="HY454" s="5"/>
      <c r="HZ454" s="5"/>
      <c r="IA454" s="5"/>
      <c r="IB454" s="5"/>
      <c r="IC454" s="5"/>
      <c r="ID454" s="5"/>
      <c r="IE454" s="5"/>
      <c r="IF454" s="5"/>
      <c r="IG454" s="5"/>
      <c r="IH454" s="5"/>
      <c r="II454" s="5"/>
      <c r="IJ454" s="5"/>
      <c r="IK454" s="5"/>
      <c r="IL454" s="5"/>
      <c r="IM454" s="5"/>
      <c r="IN454" s="5"/>
      <c r="IO454" s="5"/>
      <c r="IP454" s="5"/>
      <c r="IQ454" s="5"/>
      <c r="IR454" s="5"/>
      <c r="IS454" s="5"/>
      <c r="IT454" s="5"/>
      <c r="IU454" s="5"/>
      <c r="IV454" s="5"/>
      <c r="IW454" s="5"/>
      <c r="IX454" s="5"/>
      <c r="IY454" s="5"/>
      <c r="IZ454" s="5"/>
      <c r="JA454" s="5"/>
      <c r="JB454" s="5"/>
      <c r="JC454" s="5"/>
      <c r="JD454" s="5"/>
    </row>
    <row r="455" spans="1:264">
      <c r="A455" s="9"/>
      <c r="B455" s="24"/>
      <c r="C455" s="5"/>
      <c r="D455" s="5"/>
      <c r="E455" s="5"/>
      <c r="F455" s="11"/>
      <c r="G455" s="5"/>
      <c r="H455" s="5"/>
      <c r="I455" s="19"/>
      <c r="J455" s="19"/>
      <c r="K455" s="19"/>
      <c r="L455" s="19"/>
      <c r="M455" s="9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  <c r="HP455" s="5"/>
      <c r="HQ455" s="5"/>
      <c r="HR455" s="5"/>
      <c r="HS455" s="5"/>
      <c r="HT455" s="5"/>
      <c r="HU455" s="5"/>
      <c r="HV455" s="5"/>
      <c r="HW455" s="5"/>
      <c r="HX455" s="5"/>
      <c r="HY455" s="5"/>
      <c r="HZ455" s="5"/>
      <c r="IA455" s="5"/>
      <c r="IB455" s="5"/>
      <c r="IC455" s="5"/>
      <c r="ID455" s="5"/>
      <c r="IE455" s="5"/>
      <c r="IF455" s="5"/>
      <c r="IG455" s="5"/>
      <c r="IH455" s="5"/>
      <c r="II455" s="5"/>
      <c r="IJ455" s="5"/>
      <c r="IK455" s="5"/>
      <c r="IL455" s="5"/>
      <c r="IM455" s="5"/>
      <c r="IN455" s="5"/>
      <c r="IO455" s="5"/>
      <c r="IP455" s="5"/>
      <c r="IQ455" s="5"/>
      <c r="IR455" s="5"/>
      <c r="IS455" s="5"/>
      <c r="IT455" s="5"/>
      <c r="IU455" s="5"/>
      <c r="IV455" s="5"/>
      <c r="IW455" s="5"/>
      <c r="IX455" s="5"/>
      <c r="IY455" s="5"/>
      <c r="IZ455" s="5"/>
      <c r="JA455" s="5"/>
      <c r="JB455" s="5"/>
      <c r="JC455" s="5"/>
      <c r="JD455" s="5"/>
    </row>
    <row r="456" spans="1:264">
      <c r="A456" s="9"/>
      <c r="B456" s="24"/>
      <c r="C456" s="5"/>
      <c r="D456" s="5"/>
      <c r="E456" s="5"/>
      <c r="F456" s="11"/>
      <c r="G456" s="5"/>
      <c r="H456" s="5"/>
      <c r="I456" s="19"/>
      <c r="J456" s="19"/>
      <c r="K456" s="19"/>
      <c r="L456" s="19"/>
      <c r="M456" s="9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/>
      <c r="HK456" s="5"/>
      <c r="HL456" s="5"/>
      <c r="HM456" s="5"/>
      <c r="HN456" s="5"/>
      <c r="HO456" s="5"/>
      <c r="HP456" s="5"/>
      <c r="HQ456" s="5"/>
      <c r="HR456" s="5"/>
      <c r="HS456" s="5"/>
      <c r="HT456" s="5"/>
      <c r="HU456" s="5"/>
      <c r="HV456" s="5"/>
      <c r="HW456" s="5"/>
      <c r="HX456" s="5"/>
      <c r="HY456" s="5"/>
      <c r="HZ456" s="5"/>
      <c r="IA456" s="5"/>
      <c r="IB456" s="5"/>
      <c r="IC456" s="5"/>
      <c r="ID456" s="5"/>
      <c r="IE456" s="5"/>
      <c r="IF456" s="5"/>
      <c r="IG456" s="5"/>
      <c r="IH456" s="5"/>
      <c r="II456" s="5"/>
      <c r="IJ456" s="5"/>
      <c r="IK456" s="5"/>
      <c r="IL456" s="5"/>
      <c r="IM456" s="5"/>
      <c r="IN456" s="5"/>
      <c r="IO456" s="5"/>
      <c r="IP456" s="5"/>
      <c r="IQ456" s="5"/>
      <c r="IR456" s="5"/>
      <c r="IS456" s="5"/>
      <c r="IT456" s="5"/>
      <c r="IU456" s="5"/>
      <c r="IV456" s="5"/>
      <c r="IW456" s="5"/>
      <c r="IX456" s="5"/>
      <c r="IY456" s="5"/>
      <c r="IZ456" s="5"/>
      <c r="JA456" s="5"/>
      <c r="JB456" s="5"/>
      <c r="JC456" s="5"/>
      <c r="JD456" s="5"/>
    </row>
    <row r="457" spans="1:264">
      <c r="A457" s="9"/>
      <c r="B457" s="24"/>
      <c r="C457" s="5"/>
      <c r="D457" s="5"/>
      <c r="E457" s="5"/>
      <c r="F457" s="11"/>
      <c r="G457" s="5"/>
      <c r="H457" s="5"/>
      <c r="I457" s="19"/>
      <c r="J457" s="19"/>
      <c r="K457" s="19"/>
      <c r="L457" s="19"/>
      <c r="M457" s="9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  <c r="HJ457" s="5"/>
      <c r="HK457" s="5"/>
      <c r="HL457" s="5"/>
      <c r="HM457" s="5"/>
      <c r="HN457" s="5"/>
      <c r="HO457" s="5"/>
      <c r="HP457" s="5"/>
      <c r="HQ457" s="5"/>
      <c r="HR457" s="5"/>
      <c r="HS457" s="5"/>
      <c r="HT457" s="5"/>
      <c r="HU457" s="5"/>
      <c r="HV457" s="5"/>
      <c r="HW457" s="5"/>
      <c r="HX457" s="5"/>
      <c r="HY457" s="5"/>
      <c r="HZ457" s="5"/>
      <c r="IA457" s="5"/>
      <c r="IB457" s="5"/>
      <c r="IC457" s="5"/>
      <c r="ID457" s="5"/>
      <c r="IE457" s="5"/>
      <c r="IF457" s="5"/>
      <c r="IG457" s="5"/>
      <c r="IH457" s="5"/>
      <c r="II457" s="5"/>
      <c r="IJ457" s="5"/>
      <c r="IK457" s="5"/>
      <c r="IL457" s="5"/>
      <c r="IM457" s="5"/>
      <c r="IN457" s="5"/>
      <c r="IO457" s="5"/>
      <c r="IP457" s="5"/>
      <c r="IQ457" s="5"/>
      <c r="IR457" s="5"/>
      <c r="IS457" s="5"/>
      <c r="IT457" s="5"/>
      <c r="IU457" s="5"/>
      <c r="IV457" s="5"/>
      <c r="IW457" s="5"/>
      <c r="IX457" s="5"/>
      <c r="IY457" s="5"/>
      <c r="IZ457" s="5"/>
      <c r="JA457" s="5"/>
      <c r="JB457" s="5"/>
      <c r="JC457" s="5"/>
      <c r="JD457" s="5"/>
    </row>
    <row r="458" spans="1:264">
      <c r="A458" s="9"/>
      <c r="B458" s="24"/>
      <c r="C458" s="5"/>
      <c r="D458" s="5"/>
      <c r="E458" s="5"/>
      <c r="F458" s="11"/>
      <c r="G458" s="5"/>
      <c r="H458" s="5"/>
      <c r="I458" s="19"/>
      <c r="J458" s="19"/>
      <c r="K458" s="19"/>
      <c r="L458" s="19"/>
      <c r="M458" s="9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  <c r="HP458" s="5"/>
      <c r="HQ458" s="5"/>
      <c r="HR458" s="5"/>
      <c r="HS458" s="5"/>
      <c r="HT458" s="5"/>
      <c r="HU458" s="5"/>
      <c r="HV458" s="5"/>
      <c r="HW458" s="5"/>
      <c r="HX458" s="5"/>
      <c r="HY458" s="5"/>
      <c r="HZ458" s="5"/>
      <c r="IA458" s="5"/>
      <c r="IB458" s="5"/>
      <c r="IC458" s="5"/>
      <c r="ID458" s="5"/>
      <c r="IE458" s="5"/>
      <c r="IF458" s="5"/>
      <c r="IG458" s="5"/>
      <c r="IH458" s="5"/>
      <c r="II458" s="5"/>
      <c r="IJ458" s="5"/>
      <c r="IK458" s="5"/>
      <c r="IL458" s="5"/>
      <c r="IM458" s="5"/>
      <c r="IN458" s="5"/>
      <c r="IO458" s="5"/>
      <c r="IP458" s="5"/>
      <c r="IQ458" s="5"/>
      <c r="IR458" s="5"/>
      <c r="IS458" s="5"/>
      <c r="IT458" s="5"/>
      <c r="IU458" s="5"/>
      <c r="IV458" s="5"/>
      <c r="IW458" s="5"/>
      <c r="IX458" s="5"/>
      <c r="IY458" s="5"/>
      <c r="IZ458" s="5"/>
      <c r="JA458" s="5"/>
      <c r="JB458" s="5"/>
      <c r="JC458" s="5"/>
      <c r="JD458" s="5"/>
    </row>
    <row r="459" spans="1:264">
      <c r="A459" s="9"/>
      <c r="B459" s="24"/>
      <c r="C459" s="5"/>
      <c r="D459" s="5"/>
      <c r="E459" s="5"/>
      <c r="F459" s="11"/>
      <c r="G459" s="5"/>
      <c r="H459" s="5"/>
      <c r="I459" s="19"/>
      <c r="J459" s="19"/>
      <c r="K459" s="19"/>
      <c r="L459" s="19"/>
      <c r="M459" s="9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  <c r="HQ459" s="5"/>
      <c r="HR459" s="5"/>
      <c r="HS459" s="5"/>
      <c r="HT459" s="5"/>
      <c r="HU459" s="5"/>
      <c r="HV459" s="5"/>
      <c r="HW459" s="5"/>
      <c r="HX459" s="5"/>
      <c r="HY459" s="5"/>
      <c r="HZ459" s="5"/>
      <c r="IA459" s="5"/>
      <c r="IB459" s="5"/>
      <c r="IC459" s="5"/>
      <c r="ID459" s="5"/>
      <c r="IE459" s="5"/>
      <c r="IF459" s="5"/>
      <c r="IG459" s="5"/>
      <c r="IH459" s="5"/>
      <c r="II459" s="5"/>
      <c r="IJ459" s="5"/>
      <c r="IK459" s="5"/>
      <c r="IL459" s="5"/>
      <c r="IM459" s="5"/>
      <c r="IN459" s="5"/>
      <c r="IO459" s="5"/>
      <c r="IP459" s="5"/>
      <c r="IQ459" s="5"/>
      <c r="IR459" s="5"/>
      <c r="IS459" s="5"/>
      <c r="IT459" s="5"/>
      <c r="IU459" s="5"/>
      <c r="IV459" s="5"/>
      <c r="IW459" s="5"/>
      <c r="IX459" s="5"/>
      <c r="IY459" s="5"/>
      <c r="IZ459" s="5"/>
      <c r="JA459" s="5"/>
      <c r="JB459" s="5"/>
      <c r="JC459" s="5"/>
      <c r="JD459" s="5"/>
    </row>
    <row r="460" spans="1:264">
      <c r="A460" s="9"/>
      <c r="B460" s="24"/>
      <c r="C460" s="5"/>
      <c r="D460" s="5"/>
      <c r="E460" s="5"/>
      <c r="F460" s="11"/>
      <c r="G460" s="5"/>
      <c r="H460" s="5"/>
      <c r="I460" s="19"/>
      <c r="J460" s="19"/>
      <c r="K460" s="19"/>
      <c r="L460" s="19"/>
      <c r="M460" s="9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/>
      <c r="HK460" s="5"/>
      <c r="HL460" s="5"/>
      <c r="HM460" s="5"/>
      <c r="HN460" s="5"/>
      <c r="HO460" s="5"/>
      <c r="HP460" s="5"/>
      <c r="HQ460" s="5"/>
      <c r="HR460" s="5"/>
      <c r="HS460" s="5"/>
      <c r="HT460" s="5"/>
      <c r="HU460" s="5"/>
      <c r="HV460" s="5"/>
      <c r="HW460" s="5"/>
      <c r="HX460" s="5"/>
      <c r="HY460" s="5"/>
      <c r="HZ460" s="5"/>
      <c r="IA460" s="5"/>
      <c r="IB460" s="5"/>
      <c r="IC460" s="5"/>
      <c r="ID460" s="5"/>
      <c r="IE460" s="5"/>
      <c r="IF460" s="5"/>
      <c r="IG460" s="5"/>
      <c r="IH460" s="5"/>
      <c r="II460" s="5"/>
      <c r="IJ460" s="5"/>
      <c r="IK460" s="5"/>
      <c r="IL460" s="5"/>
      <c r="IM460" s="5"/>
      <c r="IN460" s="5"/>
      <c r="IO460" s="5"/>
      <c r="IP460" s="5"/>
      <c r="IQ460" s="5"/>
      <c r="IR460" s="5"/>
      <c r="IS460" s="5"/>
      <c r="IT460" s="5"/>
      <c r="IU460" s="5"/>
      <c r="IV460" s="5"/>
      <c r="IW460" s="5"/>
      <c r="IX460" s="5"/>
      <c r="IY460" s="5"/>
      <c r="IZ460" s="5"/>
      <c r="JA460" s="5"/>
      <c r="JB460" s="5"/>
      <c r="JC460" s="5"/>
      <c r="JD460" s="5"/>
    </row>
    <row r="461" spans="1:264">
      <c r="A461" s="9"/>
      <c r="B461" s="24"/>
      <c r="C461" s="5"/>
      <c r="D461" s="5"/>
      <c r="E461" s="5"/>
      <c r="F461" s="11"/>
      <c r="G461" s="5"/>
      <c r="H461" s="5"/>
      <c r="I461" s="19"/>
      <c r="J461" s="19"/>
      <c r="K461" s="19"/>
      <c r="L461" s="19"/>
      <c r="M461" s="9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  <c r="HP461" s="5"/>
      <c r="HQ461" s="5"/>
      <c r="HR461" s="5"/>
      <c r="HS461" s="5"/>
      <c r="HT461" s="5"/>
      <c r="HU461" s="5"/>
      <c r="HV461" s="5"/>
      <c r="HW461" s="5"/>
      <c r="HX461" s="5"/>
      <c r="HY461" s="5"/>
      <c r="HZ461" s="5"/>
      <c r="IA461" s="5"/>
      <c r="IB461" s="5"/>
      <c r="IC461" s="5"/>
      <c r="ID461" s="5"/>
      <c r="IE461" s="5"/>
      <c r="IF461" s="5"/>
      <c r="IG461" s="5"/>
      <c r="IH461" s="5"/>
      <c r="II461" s="5"/>
      <c r="IJ461" s="5"/>
      <c r="IK461" s="5"/>
      <c r="IL461" s="5"/>
      <c r="IM461" s="5"/>
      <c r="IN461" s="5"/>
      <c r="IO461" s="5"/>
      <c r="IP461" s="5"/>
      <c r="IQ461" s="5"/>
      <c r="IR461" s="5"/>
      <c r="IS461" s="5"/>
      <c r="IT461" s="5"/>
      <c r="IU461" s="5"/>
      <c r="IV461" s="5"/>
      <c r="IW461" s="5"/>
      <c r="IX461" s="5"/>
      <c r="IY461" s="5"/>
      <c r="IZ461" s="5"/>
      <c r="JA461" s="5"/>
      <c r="JB461" s="5"/>
      <c r="JC461" s="5"/>
      <c r="JD461" s="5"/>
    </row>
    <row r="462" spans="1:264">
      <c r="A462" s="9"/>
      <c r="B462" s="24"/>
      <c r="C462" s="5"/>
      <c r="D462" s="5"/>
      <c r="E462" s="5"/>
      <c r="F462" s="11"/>
      <c r="G462" s="5"/>
      <c r="H462" s="5"/>
      <c r="I462" s="19"/>
      <c r="J462" s="19"/>
      <c r="K462" s="19"/>
      <c r="L462" s="19"/>
      <c r="M462" s="9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  <c r="HQ462" s="5"/>
      <c r="HR462" s="5"/>
      <c r="HS462" s="5"/>
      <c r="HT462" s="5"/>
      <c r="HU462" s="5"/>
      <c r="HV462" s="5"/>
      <c r="HW462" s="5"/>
      <c r="HX462" s="5"/>
      <c r="HY462" s="5"/>
      <c r="HZ462" s="5"/>
      <c r="IA462" s="5"/>
      <c r="IB462" s="5"/>
      <c r="IC462" s="5"/>
      <c r="ID462" s="5"/>
      <c r="IE462" s="5"/>
      <c r="IF462" s="5"/>
      <c r="IG462" s="5"/>
      <c r="IH462" s="5"/>
      <c r="II462" s="5"/>
      <c r="IJ462" s="5"/>
      <c r="IK462" s="5"/>
      <c r="IL462" s="5"/>
      <c r="IM462" s="5"/>
      <c r="IN462" s="5"/>
      <c r="IO462" s="5"/>
      <c r="IP462" s="5"/>
      <c r="IQ462" s="5"/>
      <c r="IR462" s="5"/>
      <c r="IS462" s="5"/>
      <c r="IT462" s="5"/>
      <c r="IU462" s="5"/>
      <c r="IV462" s="5"/>
      <c r="IW462" s="5"/>
      <c r="IX462" s="5"/>
      <c r="IY462" s="5"/>
      <c r="IZ462" s="5"/>
      <c r="JA462" s="5"/>
      <c r="JB462" s="5"/>
      <c r="JC462" s="5"/>
      <c r="JD462" s="5"/>
    </row>
    <row r="463" spans="1:264">
      <c r="A463" s="9"/>
      <c r="B463" s="24"/>
      <c r="C463" s="5"/>
      <c r="D463" s="5"/>
      <c r="E463" s="5"/>
      <c r="F463" s="11"/>
      <c r="G463" s="5"/>
      <c r="H463" s="5"/>
      <c r="I463" s="19"/>
      <c r="J463" s="19"/>
      <c r="K463" s="19"/>
      <c r="L463" s="19"/>
      <c r="M463" s="9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  <c r="HL463" s="5"/>
      <c r="HM463" s="5"/>
      <c r="HN463" s="5"/>
      <c r="HO463" s="5"/>
      <c r="HP463" s="5"/>
      <c r="HQ463" s="5"/>
      <c r="HR463" s="5"/>
      <c r="HS463" s="5"/>
      <c r="HT463" s="5"/>
      <c r="HU463" s="5"/>
      <c r="HV463" s="5"/>
      <c r="HW463" s="5"/>
      <c r="HX463" s="5"/>
      <c r="HY463" s="5"/>
      <c r="HZ463" s="5"/>
      <c r="IA463" s="5"/>
      <c r="IB463" s="5"/>
      <c r="IC463" s="5"/>
      <c r="ID463" s="5"/>
      <c r="IE463" s="5"/>
      <c r="IF463" s="5"/>
      <c r="IG463" s="5"/>
      <c r="IH463" s="5"/>
      <c r="II463" s="5"/>
      <c r="IJ463" s="5"/>
      <c r="IK463" s="5"/>
      <c r="IL463" s="5"/>
      <c r="IM463" s="5"/>
      <c r="IN463" s="5"/>
      <c r="IO463" s="5"/>
      <c r="IP463" s="5"/>
      <c r="IQ463" s="5"/>
      <c r="IR463" s="5"/>
      <c r="IS463" s="5"/>
      <c r="IT463" s="5"/>
      <c r="IU463" s="5"/>
      <c r="IV463" s="5"/>
      <c r="IW463" s="5"/>
      <c r="IX463" s="5"/>
      <c r="IY463" s="5"/>
      <c r="IZ463" s="5"/>
      <c r="JA463" s="5"/>
      <c r="JB463" s="5"/>
      <c r="JC463" s="5"/>
      <c r="JD463" s="5"/>
    </row>
    <row r="464" spans="1:264">
      <c r="A464" s="9"/>
      <c r="B464" s="24"/>
      <c r="C464" s="5"/>
      <c r="D464" s="5"/>
      <c r="E464" s="5"/>
      <c r="F464" s="11"/>
      <c r="G464" s="5"/>
      <c r="H464" s="5"/>
      <c r="I464" s="19"/>
      <c r="J464" s="19"/>
      <c r="K464" s="19"/>
      <c r="L464" s="19"/>
      <c r="M464" s="9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/>
      <c r="HK464" s="5"/>
      <c r="HL464" s="5"/>
      <c r="HM464" s="5"/>
      <c r="HN464" s="5"/>
      <c r="HO464" s="5"/>
      <c r="HP464" s="5"/>
      <c r="HQ464" s="5"/>
      <c r="HR464" s="5"/>
      <c r="HS464" s="5"/>
      <c r="HT464" s="5"/>
      <c r="HU464" s="5"/>
      <c r="HV464" s="5"/>
      <c r="HW464" s="5"/>
      <c r="HX464" s="5"/>
      <c r="HY464" s="5"/>
      <c r="HZ464" s="5"/>
      <c r="IA464" s="5"/>
      <c r="IB464" s="5"/>
      <c r="IC464" s="5"/>
      <c r="ID464" s="5"/>
      <c r="IE464" s="5"/>
      <c r="IF464" s="5"/>
      <c r="IG464" s="5"/>
      <c r="IH464" s="5"/>
      <c r="II464" s="5"/>
      <c r="IJ464" s="5"/>
      <c r="IK464" s="5"/>
      <c r="IL464" s="5"/>
      <c r="IM464" s="5"/>
      <c r="IN464" s="5"/>
      <c r="IO464" s="5"/>
      <c r="IP464" s="5"/>
      <c r="IQ464" s="5"/>
      <c r="IR464" s="5"/>
      <c r="IS464" s="5"/>
      <c r="IT464" s="5"/>
      <c r="IU464" s="5"/>
      <c r="IV464" s="5"/>
      <c r="IW464" s="5"/>
      <c r="IX464" s="5"/>
      <c r="IY464" s="5"/>
      <c r="IZ464" s="5"/>
      <c r="JA464" s="5"/>
      <c r="JB464" s="5"/>
      <c r="JC464" s="5"/>
      <c r="JD464" s="5"/>
    </row>
    <row r="465" spans="1:264">
      <c r="A465" s="9"/>
      <c r="B465" s="24"/>
      <c r="C465" s="5"/>
      <c r="D465" s="5"/>
      <c r="E465" s="5"/>
      <c r="F465" s="11"/>
      <c r="G465" s="5"/>
      <c r="H465" s="5"/>
      <c r="I465" s="19"/>
      <c r="J465" s="19"/>
      <c r="K465" s="19"/>
      <c r="L465" s="19"/>
      <c r="M465" s="9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  <c r="HL465" s="5"/>
      <c r="HM465" s="5"/>
      <c r="HN465" s="5"/>
      <c r="HO465" s="5"/>
      <c r="HP465" s="5"/>
      <c r="HQ465" s="5"/>
      <c r="HR465" s="5"/>
      <c r="HS465" s="5"/>
      <c r="HT465" s="5"/>
      <c r="HU465" s="5"/>
      <c r="HV465" s="5"/>
      <c r="HW465" s="5"/>
      <c r="HX465" s="5"/>
      <c r="HY465" s="5"/>
      <c r="HZ465" s="5"/>
      <c r="IA465" s="5"/>
      <c r="IB465" s="5"/>
      <c r="IC465" s="5"/>
      <c r="ID465" s="5"/>
      <c r="IE465" s="5"/>
      <c r="IF465" s="5"/>
      <c r="IG465" s="5"/>
      <c r="IH465" s="5"/>
      <c r="II465" s="5"/>
      <c r="IJ465" s="5"/>
      <c r="IK465" s="5"/>
      <c r="IL465" s="5"/>
      <c r="IM465" s="5"/>
      <c r="IN465" s="5"/>
      <c r="IO465" s="5"/>
      <c r="IP465" s="5"/>
      <c r="IQ465" s="5"/>
      <c r="IR465" s="5"/>
      <c r="IS465" s="5"/>
      <c r="IT465" s="5"/>
      <c r="IU465" s="5"/>
      <c r="IV465" s="5"/>
      <c r="IW465" s="5"/>
      <c r="IX465" s="5"/>
      <c r="IY465" s="5"/>
      <c r="IZ465" s="5"/>
      <c r="JA465" s="5"/>
      <c r="JB465" s="5"/>
      <c r="JC465" s="5"/>
      <c r="JD465" s="5"/>
    </row>
    <row r="466" spans="1:264">
      <c r="A466" s="9"/>
      <c r="B466" s="24"/>
      <c r="C466" s="5"/>
      <c r="D466" s="5"/>
      <c r="E466" s="5"/>
      <c r="F466" s="11"/>
      <c r="G466" s="5"/>
      <c r="H466" s="5"/>
      <c r="I466" s="19"/>
      <c r="J466" s="19"/>
      <c r="K466" s="19"/>
      <c r="L466" s="19"/>
      <c r="M466" s="9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/>
      <c r="HK466" s="5"/>
      <c r="HL466" s="5"/>
      <c r="HM466" s="5"/>
      <c r="HN466" s="5"/>
      <c r="HO466" s="5"/>
      <c r="HP466" s="5"/>
      <c r="HQ466" s="5"/>
      <c r="HR466" s="5"/>
      <c r="HS466" s="5"/>
      <c r="HT466" s="5"/>
      <c r="HU466" s="5"/>
      <c r="HV466" s="5"/>
      <c r="HW466" s="5"/>
      <c r="HX466" s="5"/>
      <c r="HY466" s="5"/>
      <c r="HZ466" s="5"/>
      <c r="IA466" s="5"/>
      <c r="IB466" s="5"/>
      <c r="IC466" s="5"/>
      <c r="ID466" s="5"/>
      <c r="IE466" s="5"/>
      <c r="IF466" s="5"/>
      <c r="IG466" s="5"/>
      <c r="IH466" s="5"/>
      <c r="II466" s="5"/>
      <c r="IJ466" s="5"/>
      <c r="IK466" s="5"/>
      <c r="IL466" s="5"/>
      <c r="IM466" s="5"/>
      <c r="IN466" s="5"/>
      <c r="IO466" s="5"/>
      <c r="IP466" s="5"/>
      <c r="IQ466" s="5"/>
      <c r="IR466" s="5"/>
      <c r="IS466" s="5"/>
      <c r="IT466" s="5"/>
      <c r="IU466" s="5"/>
      <c r="IV466" s="5"/>
      <c r="IW466" s="5"/>
      <c r="IX466" s="5"/>
      <c r="IY466" s="5"/>
      <c r="IZ466" s="5"/>
      <c r="JA466" s="5"/>
      <c r="JB466" s="5"/>
      <c r="JC466" s="5"/>
      <c r="JD466" s="5"/>
    </row>
    <row r="467" spans="1:264">
      <c r="A467" s="9"/>
      <c r="B467" s="24"/>
      <c r="C467" s="5"/>
      <c r="D467" s="5"/>
      <c r="E467" s="5"/>
      <c r="F467" s="11"/>
      <c r="G467" s="5"/>
      <c r="H467" s="5"/>
      <c r="I467" s="19"/>
      <c r="J467" s="19"/>
      <c r="K467" s="19"/>
      <c r="L467" s="19"/>
      <c r="M467" s="9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  <c r="HP467" s="5"/>
      <c r="HQ467" s="5"/>
      <c r="HR467" s="5"/>
      <c r="HS467" s="5"/>
      <c r="HT467" s="5"/>
      <c r="HU467" s="5"/>
      <c r="HV467" s="5"/>
      <c r="HW467" s="5"/>
      <c r="HX467" s="5"/>
      <c r="HY467" s="5"/>
      <c r="HZ467" s="5"/>
      <c r="IA467" s="5"/>
      <c r="IB467" s="5"/>
      <c r="IC467" s="5"/>
      <c r="ID467" s="5"/>
      <c r="IE467" s="5"/>
      <c r="IF467" s="5"/>
      <c r="IG467" s="5"/>
      <c r="IH467" s="5"/>
      <c r="II467" s="5"/>
      <c r="IJ467" s="5"/>
      <c r="IK467" s="5"/>
      <c r="IL467" s="5"/>
      <c r="IM467" s="5"/>
      <c r="IN467" s="5"/>
      <c r="IO467" s="5"/>
      <c r="IP467" s="5"/>
      <c r="IQ467" s="5"/>
      <c r="IR467" s="5"/>
      <c r="IS467" s="5"/>
      <c r="IT467" s="5"/>
      <c r="IU467" s="5"/>
      <c r="IV467" s="5"/>
      <c r="IW467" s="5"/>
      <c r="IX467" s="5"/>
      <c r="IY467" s="5"/>
      <c r="IZ467" s="5"/>
      <c r="JA467" s="5"/>
      <c r="JB467" s="5"/>
      <c r="JC467" s="5"/>
      <c r="JD467" s="5"/>
    </row>
    <row r="468" spans="1:264">
      <c r="A468" s="9"/>
      <c r="B468" s="24"/>
      <c r="C468" s="5"/>
      <c r="D468" s="5"/>
      <c r="E468" s="5"/>
      <c r="F468" s="11"/>
      <c r="G468" s="5"/>
      <c r="H468" s="5"/>
      <c r="I468" s="19"/>
      <c r="J468" s="19"/>
      <c r="K468" s="19"/>
      <c r="L468" s="19"/>
      <c r="M468" s="9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/>
      <c r="HK468" s="5"/>
      <c r="HL468" s="5"/>
      <c r="HM468" s="5"/>
      <c r="HN468" s="5"/>
      <c r="HO468" s="5"/>
      <c r="HP468" s="5"/>
      <c r="HQ468" s="5"/>
      <c r="HR468" s="5"/>
      <c r="HS468" s="5"/>
      <c r="HT468" s="5"/>
      <c r="HU468" s="5"/>
      <c r="HV468" s="5"/>
      <c r="HW468" s="5"/>
      <c r="HX468" s="5"/>
      <c r="HY468" s="5"/>
      <c r="HZ468" s="5"/>
      <c r="IA468" s="5"/>
      <c r="IB468" s="5"/>
      <c r="IC468" s="5"/>
      <c r="ID468" s="5"/>
      <c r="IE468" s="5"/>
      <c r="IF468" s="5"/>
      <c r="IG468" s="5"/>
      <c r="IH468" s="5"/>
      <c r="II468" s="5"/>
      <c r="IJ468" s="5"/>
      <c r="IK468" s="5"/>
      <c r="IL468" s="5"/>
      <c r="IM468" s="5"/>
      <c r="IN468" s="5"/>
      <c r="IO468" s="5"/>
      <c r="IP468" s="5"/>
      <c r="IQ468" s="5"/>
      <c r="IR468" s="5"/>
      <c r="IS468" s="5"/>
      <c r="IT468" s="5"/>
      <c r="IU468" s="5"/>
      <c r="IV468" s="5"/>
      <c r="IW468" s="5"/>
      <c r="IX468" s="5"/>
      <c r="IY468" s="5"/>
      <c r="IZ468" s="5"/>
      <c r="JA468" s="5"/>
      <c r="JB468" s="5"/>
      <c r="JC468" s="5"/>
      <c r="JD468" s="5"/>
    </row>
    <row r="469" spans="1:264">
      <c r="A469" s="9"/>
      <c r="B469" s="24"/>
      <c r="C469" s="5"/>
      <c r="D469" s="5"/>
      <c r="E469" s="5"/>
      <c r="F469" s="11"/>
      <c r="G469" s="5"/>
      <c r="H469" s="5"/>
      <c r="I469" s="19"/>
      <c r="J469" s="19"/>
      <c r="K469" s="19"/>
      <c r="L469" s="19"/>
      <c r="M469" s="9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  <c r="HQ469" s="5"/>
      <c r="HR469" s="5"/>
      <c r="HS469" s="5"/>
      <c r="HT469" s="5"/>
      <c r="HU469" s="5"/>
      <c r="HV469" s="5"/>
      <c r="HW469" s="5"/>
      <c r="HX469" s="5"/>
      <c r="HY469" s="5"/>
      <c r="HZ469" s="5"/>
      <c r="IA469" s="5"/>
      <c r="IB469" s="5"/>
      <c r="IC469" s="5"/>
      <c r="ID469" s="5"/>
      <c r="IE469" s="5"/>
      <c r="IF469" s="5"/>
      <c r="IG469" s="5"/>
      <c r="IH469" s="5"/>
      <c r="II469" s="5"/>
      <c r="IJ469" s="5"/>
      <c r="IK469" s="5"/>
      <c r="IL469" s="5"/>
      <c r="IM469" s="5"/>
      <c r="IN469" s="5"/>
      <c r="IO469" s="5"/>
      <c r="IP469" s="5"/>
      <c r="IQ469" s="5"/>
      <c r="IR469" s="5"/>
      <c r="IS469" s="5"/>
      <c r="IT469" s="5"/>
      <c r="IU469" s="5"/>
      <c r="IV469" s="5"/>
      <c r="IW469" s="5"/>
      <c r="IX469" s="5"/>
      <c r="IY469" s="5"/>
      <c r="IZ469" s="5"/>
      <c r="JA469" s="5"/>
      <c r="JB469" s="5"/>
      <c r="JC469" s="5"/>
      <c r="JD469" s="5"/>
    </row>
    <row r="470" spans="1:264">
      <c r="A470" s="9"/>
      <c r="B470" s="24"/>
      <c r="C470" s="5"/>
      <c r="D470" s="5"/>
      <c r="E470" s="5"/>
      <c r="F470" s="11"/>
      <c r="G470" s="5"/>
      <c r="H470" s="5"/>
      <c r="I470" s="19"/>
      <c r="J470" s="19"/>
      <c r="K470" s="19"/>
      <c r="L470" s="19"/>
      <c r="M470" s="9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/>
      <c r="HK470" s="5"/>
      <c r="HL470" s="5"/>
      <c r="HM470" s="5"/>
      <c r="HN470" s="5"/>
      <c r="HO470" s="5"/>
      <c r="HP470" s="5"/>
      <c r="HQ470" s="5"/>
      <c r="HR470" s="5"/>
      <c r="HS470" s="5"/>
      <c r="HT470" s="5"/>
      <c r="HU470" s="5"/>
      <c r="HV470" s="5"/>
      <c r="HW470" s="5"/>
      <c r="HX470" s="5"/>
      <c r="HY470" s="5"/>
      <c r="HZ470" s="5"/>
      <c r="IA470" s="5"/>
      <c r="IB470" s="5"/>
      <c r="IC470" s="5"/>
      <c r="ID470" s="5"/>
      <c r="IE470" s="5"/>
      <c r="IF470" s="5"/>
      <c r="IG470" s="5"/>
      <c r="IH470" s="5"/>
      <c r="II470" s="5"/>
      <c r="IJ470" s="5"/>
      <c r="IK470" s="5"/>
      <c r="IL470" s="5"/>
      <c r="IM470" s="5"/>
      <c r="IN470" s="5"/>
      <c r="IO470" s="5"/>
      <c r="IP470" s="5"/>
      <c r="IQ470" s="5"/>
      <c r="IR470" s="5"/>
      <c r="IS470" s="5"/>
      <c r="IT470" s="5"/>
      <c r="IU470" s="5"/>
      <c r="IV470" s="5"/>
      <c r="IW470" s="5"/>
      <c r="IX470" s="5"/>
      <c r="IY470" s="5"/>
      <c r="IZ470" s="5"/>
      <c r="JA470" s="5"/>
      <c r="JB470" s="5"/>
      <c r="JC470" s="5"/>
      <c r="JD470" s="5"/>
    </row>
    <row r="471" spans="1:264">
      <c r="A471" s="9"/>
      <c r="B471" s="24"/>
      <c r="C471" s="5"/>
      <c r="D471" s="5"/>
      <c r="E471" s="5"/>
      <c r="F471" s="11"/>
      <c r="G471" s="5"/>
      <c r="H471" s="5"/>
      <c r="I471" s="19"/>
      <c r="J471" s="19"/>
      <c r="K471" s="19"/>
      <c r="L471" s="19"/>
      <c r="M471" s="9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/>
      <c r="HK471" s="5"/>
      <c r="HL471" s="5"/>
      <c r="HM471" s="5"/>
      <c r="HN471" s="5"/>
      <c r="HO471" s="5"/>
      <c r="HP471" s="5"/>
      <c r="HQ471" s="5"/>
      <c r="HR471" s="5"/>
      <c r="HS471" s="5"/>
      <c r="HT471" s="5"/>
      <c r="HU471" s="5"/>
      <c r="HV471" s="5"/>
      <c r="HW471" s="5"/>
      <c r="HX471" s="5"/>
      <c r="HY471" s="5"/>
      <c r="HZ471" s="5"/>
      <c r="IA471" s="5"/>
      <c r="IB471" s="5"/>
      <c r="IC471" s="5"/>
      <c r="ID471" s="5"/>
      <c r="IE471" s="5"/>
      <c r="IF471" s="5"/>
      <c r="IG471" s="5"/>
      <c r="IH471" s="5"/>
      <c r="II471" s="5"/>
      <c r="IJ471" s="5"/>
      <c r="IK471" s="5"/>
      <c r="IL471" s="5"/>
      <c r="IM471" s="5"/>
      <c r="IN471" s="5"/>
      <c r="IO471" s="5"/>
      <c r="IP471" s="5"/>
      <c r="IQ471" s="5"/>
      <c r="IR471" s="5"/>
      <c r="IS471" s="5"/>
      <c r="IT471" s="5"/>
      <c r="IU471" s="5"/>
      <c r="IV471" s="5"/>
      <c r="IW471" s="5"/>
      <c r="IX471" s="5"/>
      <c r="IY471" s="5"/>
      <c r="IZ471" s="5"/>
      <c r="JA471" s="5"/>
      <c r="JB471" s="5"/>
      <c r="JC471" s="5"/>
      <c r="JD471" s="5"/>
    </row>
    <row r="472" spans="1:264">
      <c r="A472" s="9"/>
      <c r="B472" s="24"/>
      <c r="C472" s="5"/>
      <c r="D472" s="5"/>
      <c r="E472" s="5"/>
      <c r="F472" s="11"/>
      <c r="G472" s="5"/>
      <c r="H472" s="5"/>
      <c r="I472" s="19"/>
      <c r="J472" s="19"/>
      <c r="K472" s="19"/>
      <c r="L472" s="19"/>
      <c r="M472" s="9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  <c r="HL472" s="5"/>
      <c r="HM472" s="5"/>
      <c r="HN472" s="5"/>
      <c r="HO472" s="5"/>
      <c r="HP472" s="5"/>
      <c r="HQ472" s="5"/>
      <c r="HR472" s="5"/>
      <c r="HS472" s="5"/>
      <c r="HT472" s="5"/>
      <c r="HU472" s="5"/>
      <c r="HV472" s="5"/>
      <c r="HW472" s="5"/>
      <c r="HX472" s="5"/>
      <c r="HY472" s="5"/>
      <c r="HZ472" s="5"/>
      <c r="IA472" s="5"/>
      <c r="IB472" s="5"/>
      <c r="IC472" s="5"/>
      <c r="ID472" s="5"/>
      <c r="IE472" s="5"/>
      <c r="IF472" s="5"/>
      <c r="IG472" s="5"/>
      <c r="IH472" s="5"/>
      <c r="II472" s="5"/>
      <c r="IJ472" s="5"/>
      <c r="IK472" s="5"/>
      <c r="IL472" s="5"/>
      <c r="IM472" s="5"/>
      <c r="IN472" s="5"/>
      <c r="IO472" s="5"/>
      <c r="IP472" s="5"/>
      <c r="IQ472" s="5"/>
      <c r="IR472" s="5"/>
      <c r="IS472" s="5"/>
      <c r="IT472" s="5"/>
      <c r="IU472" s="5"/>
      <c r="IV472" s="5"/>
      <c r="IW472" s="5"/>
      <c r="IX472" s="5"/>
      <c r="IY472" s="5"/>
      <c r="IZ472" s="5"/>
      <c r="JA472" s="5"/>
      <c r="JB472" s="5"/>
      <c r="JC472" s="5"/>
      <c r="JD472" s="5"/>
    </row>
    <row r="473" spans="1:264">
      <c r="A473" s="9"/>
      <c r="B473" s="24"/>
      <c r="C473" s="5"/>
      <c r="D473" s="5"/>
      <c r="E473" s="5"/>
      <c r="F473" s="11"/>
      <c r="G473" s="5"/>
      <c r="H473" s="5"/>
      <c r="I473" s="19"/>
      <c r="J473" s="19"/>
      <c r="K473" s="19"/>
      <c r="L473" s="19"/>
      <c r="M473" s="9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  <c r="HP473" s="5"/>
      <c r="HQ473" s="5"/>
      <c r="HR473" s="5"/>
      <c r="HS473" s="5"/>
      <c r="HT473" s="5"/>
      <c r="HU473" s="5"/>
      <c r="HV473" s="5"/>
      <c r="HW473" s="5"/>
      <c r="HX473" s="5"/>
      <c r="HY473" s="5"/>
      <c r="HZ473" s="5"/>
      <c r="IA473" s="5"/>
      <c r="IB473" s="5"/>
      <c r="IC473" s="5"/>
      <c r="ID473" s="5"/>
      <c r="IE473" s="5"/>
      <c r="IF473" s="5"/>
      <c r="IG473" s="5"/>
      <c r="IH473" s="5"/>
      <c r="II473" s="5"/>
      <c r="IJ473" s="5"/>
      <c r="IK473" s="5"/>
      <c r="IL473" s="5"/>
      <c r="IM473" s="5"/>
      <c r="IN473" s="5"/>
      <c r="IO473" s="5"/>
      <c r="IP473" s="5"/>
      <c r="IQ473" s="5"/>
      <c r="IR473" s="5"/>
      <c r="IS473" s="5"/>
      <c r="IT473" s="5"/>
      <c r="IU473" s="5"/>
      <c r="IV473" s="5"/>
      <c r="IW473" s="5"/>
      <c r="IX473" s="5"/>
      <c r="IY473" s="5"/>
      <c r="IZ473" s="5"/>
      <c r="JA473" s="5"/>
      <c r="JB473" s="5"/>
      <c r="JC473" s="5"/>
      <c r="JD473" s="5"/>
    </row>
    <row r="474" spans="1:264">
      <c r="A474" s="9"/>
      <c r="B474" s="24"/>
      <c r="C474" s="5"/>
      <c r="D474" s="5"/>
      <c r="E474" s="5"/>
      <c r="F474" s="11"/>
      <c r="G474" s="5"/>
      <c r="H474" s="5"/>
      <c r="I474" s="19"/>
      <c r="J474" s="19"/>
      <c r="K474" s="19"/>
      <c r="L474" s="19"/>
      <c r="M474" s="9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/>
      <c r="HK474" s="5"/>
      <c r="HL474" s="5"/>
      <c r="HM474" s="5"/>
      <c r="HN474" s="5"/>
      <c r="HO474" s="5"/>
      <c r="HP474" s="5"/>
      <c r="HQ474" s="5"/>
      <c r="HR474" s="5"/>
      <c r="HS474" s="5"/>
      <c r="HT474" s="5"/>
      <c r="HU474" s="5"/>
      <c r="HV474" s="5"/>
      <c r="HW474" s="5"/>
      <c r="HX474" s="5"/>
      <c r="HY474" s="5"/>
      <c r="HZ474" s="5"/>
      <c r="IA474" s="5"/>
      <c r="IB474" s="5"/>
      <c r="IC474" s="5"/>
      <c r="ID474" s="5"/>
      <c r="IE474" s="5"/>
      <c r="IF474" s="5"/>
      <c r="IG474" s="5"/>
      <c r="IH474" s="5"/>
      <c r="II474" s="5"/>
      <c r="IJ474" s="5"/>
      <c r="IK474" s="5"/>
      <c r="IL474" s="5"/>
      <c r="IM474" s="5"/>
      <c r="IN474" s="5"/>
      <c r="IO474" s="5"/>
      <c r="IP474" s="5"/>
      <c r="IQ474" s="5"/>
      <c r="IR474" s="5"/>
      <c r="IS474" s="5"/>
      <c r="IT474" s="5"/>
      <c r="IU474" s="5"/>
      <c r="IV474" s="5"/>
      <c r="IW474" s="5"/>
      <c r="IX474" s="5"/>
      <c r="IY474" s="5"/>
      <c r="IZ474" s="5"/>
      <c r="JA474" s="5"/>
      <c r="JB474" s="5"/>
      <c r="JC474" s="5"/>
      <c r="JD474" s="5"/>
    </row>
    <row r="475" spans="1:264">
      <c r="A475" s="9"/>
      <c r="B475" s="24"/>
      <c r="C475" s="5"/>
      <c r="D475" s="5"/>
      <c r="E475" s="5"/>
      <c r="F475" s="11"/>
      <c r="G475" s="5"/>
      <c r="H475" s="5"/>
      <c r="I475" s="19"/>
      <c r="J475" s="19"/>
      <c r="K475" s="19"/>
      <c r="L475" s="19"/>
      <c r="M475" s="9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  <c r="HP475" s="5"/>
      <c r="HQ475" s="5"/>
      <c r="HR475" s="5"/>
      <c r="HS475" s="5"/>
      <c r="HT475" s="5"/>
      <c r="HU475" s="5"/>
      <c r="HV475" s="5"/>
      <c r="HW475" s="5"/>
      <c r="HX475" s="5"/>
      <c r="HY475" s="5"/>
      <c r="HZ475" s="5"/>
      <c r="IA475" s="5"/>
      <c r="IB475" s="5"/>
      <c r="IC475" s="5"/>
      <c r="ID475" s="5"/>
      <c r="IE475" s="5"/>
      <c r="IF475" s="5"/>
      <c r="IG475" s="5"/>
      <c r="IH475" s="5"/>
      <c r="II475" s="5"/>
      <c r="IJ475" s="5"/>
      <c r="IK475" s="5"/>
      <c r="IL475" s="5"/>
      <c r="IM475" s="5"/>
      <c r="IN475" s="5"/>
      <c r="IO475" s="5"/>
      <c r="IP475" s="5"/>
      <c r="IQ475" s="5"/>
      <c r="IR475" s="5"/>
      <c r="IS475" s="5"/>
      <c r="IT475" s="5"/>
      <c r="IU475" s="5"/>
      <c r="IV475" s="5"/>
      <c r="IW475" s="5"/>
      <c r="IX475" s="5"/>
      <c r="IY475" s="5"/>
      <c r="IZ475" s="5"/>
      <c r="JA475" s="5"/>
      <c r="JB475" s="5"/>
      <c r="JC475" s="5"/>
      <c r="JD475" s="5"/>
    </row>
    <row r="476" spans="1:264">
      <c r="A476" s="9"/>
      <c r="B476" s="24"/>
      <c r="C476" s="5"/>
      <c r="D476" s="5"/>
      <c r="E476" s="5"/>
      <c r="F476" s="11"/>
      <c r="G476" s="5"/>
      <c r="H476" s="5"/>
      <c r="I476" s="19"/>
      <c r="J476" s="19"/>
      <c r="K476" s="19"/>
      <c r="L476" s="19"/>
      <c r="M476" s="9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  <c r="HL476" s="5"/>
      <c r="HM476" s="5"/>
      <c r="HN476" s="5"/>
      <c r="HO476" s="5"/>
      <c r="HP476" s="5"/>
      <c r="HQ476" s="5"/>
      <c r="HR476" s="5"/>
      <c r="HS476" s="5"/>
      <c r="HT476" s="5"/>
      <c r="HU476" s="5"/>
      <c r="HV476" s="5"/>
      <c r="HW476" s="5"/>
      <c r="HX476" s="5"/>
      <c r="HY476" s="5"/>
      <c r="HZ476" s="5"/>
      <c r="IA476" s="5"/>
      <c r="IB476" s="5"/>
      <c r="IC476" s="5"/>
      <c r="ID476" s="5"/>
      <c r="IE476" s="5"/>
      <c r="IF476" s="5"/>
      <c r="IG476" s="5"/>
      <c r="IH476" s="5"/>
      <c r="II476" s="5"/>
      <c r="IJ476" s="5"/>
      <c r="IK476" s="5"/>
      <c r="IL476" s="5"/>
      <c r="IM476" s="5"/>
      <c r="IN476" s="5"/>
      <c r="IO476" s="5"/>
      <c r="IP476" s="5"/>
      <c r="IQ476" s="5"/>
      <c r="IR476" s="5"/>
      <c r="IS476" s="5"/>
      <c r="IT476" s="5"/>
      <c r="IU476" s="5"/>
      <c r="IV476" s="5"/>
      <c r="IW476" s="5"/>
      <c r="IX476" s="5"/>
      <c r="IY476" s="5"/>
      <c r="IZ476" s="5"/>
      <c r="JA476" s="5"/>
      <c r="JB476" s="5"/>
      <c r="JC476" s="5"/>
      <c r="JD476" s="5"/>
    </row>
    <row r="477" spans="1:264">
      <c r="A477" s="9"/>
      <c r="B477" s="24"/>
      <c r="C477" s="5"/>
      <c r="D477" s="5"/>
      <c r="E477" s="5"/>
      <c r="F477" s="11"/>
      <c r="G477" s="5"/>
      <c r="H477" s="5"/>
      <c r="I477" s="19"/>
      <c r="J477" s="19"/>
      <c r="K477" s="19"/>
      <c r="L477" s="19"/>
      <c r="M477" s="9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/>
      <c r="HK477" s="5"/>
      <c r="HL477" s="5"/>
      <c r="HM477" s="5"/>
      <c r="HN477" s="5"/>
      <c r="HO477" s="5"/>
      <c r="HP477" s="5"/>
      <c r="HQ477" s="5"/>
      <c r="HR477" s="5"/>
      <c r="HS477" s="5"/>
      <c r="HT477" s="5"/>
      <c r="HU477" s="5"/>
      <c r="HV477" s="5"/>
      <c r="HW477" s="5"/>
      <c r="HX477" s="5"/>
      <c r="HY477" s="5"/>
      <c r="HZ477" s="5"/>
      <c r="IA477" s="5"/>
      <c r="IB477" s="5"/>
      <c r="IC477" s="5"/>
      <c r="ID477" s="5"/>
      <c r="IE477" s="5"/>
      <c r="IF477" s="5"/>
      <c r="IG477" s="5"/>
      <c r="IH477" s="5"/>
      <c r="II477" s="5"/>
      <c r="IJ477" s="5"/>
      <c r="IK477" s="5"/>
      <c r="IL477" s="5"/>
      <c r="IM477" s="5"/>
      <c r="IN477" s="5"/>
      <c r="IO477" s="5"/>
      <c r="IP477" s="5"/>
      <c r="IQ477" s="5"/>
      <c r="IR477" s="5"/>
      <c r="IS477" s="5"/>
      <c r="IT477" s="5"/>
      <c r="IU477" s="5"/>
      <c r="IV477" s="5"/>
      <c r="IW477" s="5"/>
      <c r="IX477" s="5"/>
      <c r="IY477" s="5"/>
      <c r="IZ477" s="5"/>
      <c r="JA477" s="5"/>
      <c r="JB477" s="5"/>
      <c r="JC477" s="5"/>
      <c r="JD477" s="5"/>
    </row>
    <row r="478" spans="1:264">
      <c r="A478" s="9"/>
      <c r="B478" s="24"/>
      <c r="C478" s="5"/>
      <c r="D478" s="5"/>
      <c r="E478" s="5"/>
      <c r="F478" s="11"/>
      <c r="G478" s="5"/>
      <c r="H478" s="5"/>
      <c r="I478" s="19"/>
      <c r="J478" s="19"/>
      <c r="K478" s="19"/>
      <c r="L478" s="19"/>
      <c r="M478" s="9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/>
      <c r="HK478" s="5"/>
      <c r="HL478" s="5"/>
      <c r="HM478" s="5"/>
      <c r="HN478" s="5"/>
      <c r="HO478" s="5"/>
      <c r="HP478" s="5"/>
      <c r="HQ478" s="5"/>
      <c r="HR478" s="5"/>
      <c r="HS478" s="5"/>
      <c r="HT478" s="5"/>
      <c r="HU478" s="5"/>
      <c r="HV478" s="5"/>
      <c r="HW478" s="5"/>
      <c r="HX478" s="5"/>
      <c r="HY478" s="5"/>
      <c r="HZ478" s="5"/>
      <c r="IA478" s="5"/>
      <c r="IB478" s="5"/>
      <c r="IC478" s="5"/>
      <c r="ID478" s="5"/>
      <c r="IE478" s="5"/>
      <c r="IF478" s="5"/>
      <c r="IG478" s="5"/>
      <c r="IH478" s="5"/>
      <c r="II478" s="5"/>
      <c r="IJ478" s="5"/>
      <c r="IK478" s="5"/>
      <c r="IL478" s="5"/>
      <c r="IM478" s="5"/>
      <c r="IN478" s="5"/>
      <c r="IO478" s="5"/>
      <c r="IP478" s="5"/>
      <c r="IQ478" s="5"/>
      <c r="IR478" s="5"/>
      <c r="IS478" s="5"/>
      <c r="IT478" s="5"/>
      <c r="IU478" s="5"/>
      <c r="IV478" s="5"/>
      <c r="IW478" s="5"/>
      <c r="IX478" s="5"/>
      <c r="IY478" s="5"/>
      <c r="IZ478" s="5"/>
      <c r="JA478" s="5"/>
      <c r="JB478" s="5"/>
      <c r="JC478" s="5"/>
      <c r="JD478" s="5"/>
    </row>
    <row r="479" spans="1:264">
      <c r="A479" s="9"/>
      <c r="B479" s="24"/>
      <c r="C479" s="5"/>
      <c r="D479" s="5"/>
      <c r="E479" s="5"/>
      <c r="F479" s="11"/>
      <c r="G479" s="5"/>
      <c r="H479" s="5"/>
      <c r="I479" s="19"/>
      <c r="J479" s="19"/>
      <c r="K479" s="19"/>
      <c r="L479" s="19"/>
      <c r="M479" s="9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  <c r="HJ479" s="5"/>
      <c r="HK479" s="5"/>
      <c r="HL479" s="5"/>
      <c r="HM479" s="5"/>
      <c r="HN479" s="5"/>
      <c r="HO479" s="5"/>
      <c r="HP479" s="5"/>
      <c r="HQ479" s="5"/>
      <c r="HR479" s="5"/>
      <c r="HS479" s="5"/>
      <c r="HT479" s="5"/>
      <c r="HU479" s="5"/>
      <c r="HV479" s="5"/>
      <c r="HW479" s="5"/>
      <c r="HX479" s="5"/>
      <c r="HY479" s="5"/>
      <c r="HZ479" s="5"/>
      <c r="IA479" s="5"/>
      <c r="IB479" s="5"/>
      <c r="IC479" s="5"/>
      <c r="ID479" s="5"/>
      <c r="IE479" s="5"/>
      <c r="IF479" s="5"/>
      <c r="IG479" s="5"/>
      <c r="IH479" s="5"/>
      <c r="II479" s="5"/>
      <c r="IJ479" s="5"/>
      <c r="IK479" s="5"/>
      <c r="IL479" s="5"/>
      <c r="IM479" s="5"/>
      <c r="IN479" s="5"/>
      <c r="IO479" s="5"/>
      <c r="IP479" s="5"/>
      <c r="IQ479" s="5"/>
      <c r="IR479" s="5"/>
      <c r="IS479" s="5"/>
      <c r="IT479" s="5"/>
      <c r="IU479" s="5"/>
      <c r="IV479" s="5"/>
      <c r="IW479" s="5"/>
      <c r="IX479" s="5"/>
      <c r="IY479" s="5"/>
      <c r="IZ479" s="5"/>
      <c r="JA479" s="5"/>
      <c r="JB479" s="5"/>
      <c r="JC479" s="5"/>
      <c r="JD479" s="5"/>
    </row>
    <row r="480" spans="1:264">
      <c r="A480" s="9"/>
      <c r="B480" s="24"/>
      <c r="C480" s="5"/>
      <c r="D480" s="5"/>
      <c r="E480" s="5"/>
      <c r="F480" s="11"/>
      <c r="G480" s="5"/>
      <c r="H480" s="5"/>
      <c r="I480" s="19"/>
      <c r="J480" s="19"/>
      <c r="K480" s="19"/>
      <c r="L480" s="19"/>
      <c r="M480" s="9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  <c r="HJ480" s="5"/>
      <c r="HK480" s="5"/>
      <c r="HL480" s="5"/>
      <c r="HM480" s="5"/>
      <c r="HN480" s="5"/>
      <c r="HO480" s="5"/>
      <c r="HP480" s="5"/>
      <c r="HQ480" s="5"/>
      <c r="HR480" s="5"/>
      <c r="HS480" s="5"/>
      <c r="HT480" s="5"/>
      <c r="HU480" s="5"/>
      <c r="HV480" s="5"/>
      <c r="HW480" s="5"/>
      <c r="HX480" s="5"/>
      <c r="HY480" s="5"/>
      <c r="HZ480" s="5"/>
      <c r="IA480" s="5"/>
      <c r="IB480" s="5"/>
      <c r="IC480" s="5"/>
      <c r="ID480" s="5"/>
      <c r="IE480" s="5"/>
      <c r="IF480" s="5"/>
      <c r="IG480" s="5"/>
      <c r="IH480" s="5"/>
      <c r="II480" s="5"/>
      <c r="IJ480" s="5"/>
      <c r="IK480" s="5"/>
      <c r="IL480" s="5"/>
      <c r="IM480" s="5"/>
      <c r="IN480" s="5"/>
      <c r="IO480" s="5"/>
      <c r="IP480" s="5"/>
      <c r="IQ480" s="5"/>
      <c r="IR480" s="5"/>
      <c r="IS480" s="5"/>
      <c r="IT480" s="5"/>
      <c r="IU480" s="5"/>
      <c r="IV480" s="5"/>
      <c r="IW480" s="5"/>
      <c r="IX480" s="5"/>
      <c r="IY480" s="5"/>
      <c r="IZ480" s="5"/>
      <c r="JA480" s="5"/>
      <c r="JB480" s="5"/>
      <c r="JC480" s="5"/>
      <c r="JD480" s="5"/>
    </row>
    <row r="481" spans="1:264">
      <c r="A481" s="9"/>
      <c r="B481" s="24"/>
      <c r="C481" s="5"/>
      <c r="D481" s="5"/>
      <c r="E481" s="5"/>
      <c r="F481" s="11"/>
      <c r="G481" s="5"/>
      <c r="H481" s="5"/>
      <c r="I481" s="19"/>
      <c r="J481" s="19"/>
      <c r="K481" s="19"/>
      <c r="L481" s="19"/>
      <c r="M481" s="9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/>
      <c r="HK481" s="5"/>
      <c r="HL481" s="5"/>
      <c r="HM481" s="5"/>
      <c r="HN481" s="5"/>
      <c r="HO481" s="5"/>
      <c r="HP481" s="5"/>
      <c r="HQ481" s="5"/>
      <c r="HR481" s="5"/>
      <c r="HS481" s="5"/>
      <c r="HT481" s="5"/>
      <c r="HU481" s="5"/>
      <c r="HV481" s="5"/>
      <c r="HW481" s="5"/>
      <c r="HX481" s="5"/>
      <c r="HY481" s="5"/>
      <c r="HZ481" s="5"/>
      <c r="IA481" s="5"/>
      <c r="IB481" s="5"/>
      <c r="IC481" s="5"/>
      <c r="ID481" s="5"/>
      <c r="IE481" s="5"/>
      <c r="IF481" s="5"/>
      <c r="IG481" s="5"/>
      <c r="IH481" s="5"/>
      <c r="II481" s="5"/>
      <c r="IJ481" s="5"/>
      <c r="IK481" s="5"/>
      <c r="IL481" s="5"/>
      <c r="IM481" s="5"/>
      <c r="IN481" s="5"/>
      <c r="IO481" s="5"/>
      <c r="IP481" s="5"/>
      <c r="IQ481" s="5"/>
      <c r="IR481" s="5"/>
      <c r="IS481" s="5"/>
      <c r="IT481" s="5"/>
      <c r="IU481" s="5"/>
      <c r="IV481" s="5"/>
      <c r="IW481" s="5"/>
      <c r="IX481" s="5"/>
      <c r="IY481" s="5"/>
      <c r="IZ481" s="5"/>
      <c r="JA481" s="5"/>
      <c r="JB481" s="5"/>
      <c r="JC481" s="5"/>
      <c r="JD481" s="5"/>
    </row>
    <row r="482" spans="1:264">
      <c r="A482" s="9"/>
      <c r="B482" s="24"/>
      <c r="C482" s="5"/>
      <c r="D482" s="5"/>
      <c r="E482" s="5"/>
      <c r="F482" s="11"/>
      <c r="G482" s="5"/>
      <c r="H482" s="5"/>
      <c r="I482" s="19"/>
      <c r="J482" s="19"/>
      <c r="K482" s="19"/>
      <c r="L482" s="19"/>
      <c r="M482" s="9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  <c r="HJ482" s="5"/>
      <c r="HK482" s="5"/>
      <c r="HL482" s="5"/>
      <c r="HM482" s="5"/>
      <c r="HN482" s="5"/>
      <c r="HO482" s="5"/>
      <c r="HP482" s="5"/>
      <c r="HQ482" s="5"/>
      <c r="HR482" s="5"/>
      <c r="HS482" s="5"/>
      <c r="HT482" s="5"/>
      <c r="HU482" s="5"/>
      <c r="HV482" s="5"/>
      <c r="HW482" s="5"/>
      <c r="HX482" s="5"/>
      <c r="HY482" s="5"/>
      <c r="HZ482" s="5"/>
      <c r="IA482" s="5"/>
      <c r="IB482" s="5"/>
      <c r="IC482" s="5"/>
      <c r="ID482" s="5"/>
      <c r="IE482" s="5"/>
      <c r="IF482" s="5"/>
      <c r="IG482" s="5"/>
      <c r="IH482" s="5"/>
      <c r="II482" s="5"/>
      <c r="IJ482" s="5"/>
      <c r="IK482" s="5"/>
      <c r="IL482" s="5"/>
      <c r="IM482" s="5"/>
      <c r="IN482" s="5"/>
      <c r="IO482" s="5"/>
      <c r="IP482" s="5"/>
      <c r="IQ482" s="5"/>
      <c r="IR482" s="5"/>
      <c r="IS482" s="5"/>
      <c r="IT482" s="5"/>
      <c r="IU482" s="5"/>
      <c r="IV482" s="5"/>
      <c r="IW482" s="5"/>
      <c r="IX482" s="5"/>
      <c r="IY482" s="5"/>
      <c r="IZ482" s="5"/>
      <c r="JA482" s="5"/>
      <c r="JB482" s="5"/>
      <c r="JC482" s="5"/>
      <c r="JD482" s="5"/>
    </row>
    <row r="483" spans="1:264">
      <c r="A483" s="9"/>
      <c r="B483" s="24"/>
      <c r="C483" s="5"/>
      <c r="D483" s="5"/>
      <c r="E483" s="5"/>
      <c r="F483" s="11"/>
      <c r="G483" s="5"/>
      <c r="H483" s="5"/>
      <c r="I483" s="19"/>
      <c r="J483" s="19"/>
      <c r="K483" s="19"/>
      <c r="L483" s="19"/>
      <c r="M483" s="9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  <c r="HL483" s="5"/>
      <c r="HM483" s="5"/>
      <c r="HN483" s="5"/>
      <c r="HO483" s="5"/>
      <c r="HP483" s="5"/>
      <c r="HQ483" s="5"/>
      <c r="HR483" s="5"/>
      <c r="HS483" s="5"/>
      <c r="HT483" s="5"/>
      <c r="HU483" s="5"/>
      <c r="HV483" s="5"/>
      <c r="HW483" s="5"/>
      <c r="HX483" s="5"/>
      <c r="HY483" s="5"/>
      <c r="HZ483" s="5"/>
      <c r="IA483" s="5"/>
      <c r="IB483" s="5"/>
      <c r="IC483" s="5"/>
      <c r="ID483" s="5"/>
      <c r="IE483" s="5"/>
      <c r="IF483" s="5"/>
      <c r="IG483" s="5"/>
      <c r="IH483" s="5"/>
      <c r="II483" s="5"/>
      <c r="IJ483" s="5"/>
      <c r="IK483" s="5"/>
      <c r="IL483" s="5"/>
      <c r="IM483" s="5"/>
      <c r="IN483" s="5"/>
      <c r="IO483" s="5"/>
      <c r="IP483" s="5"/>
      <c r="IQ483" s="5"/>
      <c r="IR483" s="5"/>
      <c r="IS483" s="5"/>
      <c r="IT483" s="5"/>
      <c r="IU483" s="5"/>
      <c r="IV483" s="5"/>
      <c r="IW483" s="5"/>
      <c r="IX483" s="5"/>
      <c r="IY483" s="5"/>
      <c r="IZ483" s="5"/>
      <c r="JA483" s="5"/>
      <c r="JB483" s="5"/>
      <c r="JC483" s="5"/>
      <c r="JD483" s="5"/>
    </row>
    <row r="484" spans="1:264">
      <c r="A484" s="9"/>
      <c r="B484" s="24"/>
      <c r="C484" s="5"/>
      <c r="D484" s="5"/>
      <c r="E484" s="5"/>
      <c r="F484" s="11"/>
      <c r="G484" s="5"/>
      <c r="H484" s="5"/>
      <c r="I484" s="19"/>
      <c r="J484" s="19"/>
      <c r="K484" s="19"/>
      <c r="L484" s="19"/>
      <c r="M484" s="9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/>
      <c r="HK484" s="5"/>
      <c r="HL484" s="5"/>
      <c r="HM484" s="5"/>
      <c r="HN484" s="5"/>
      <c r="HO484" s="5"/>
      <c r="HP484" s="5"/>
      <c r="HQ484" s="5"/>
      <c r="HR484" s="5"/>
      <c r="HS484" s="5"/>
      <c r="HT484" s="5"/>
      <c r="HU484" s="5"/>
      <c r="HV484" s="5"/>
      <c r="HW484" s="5"/>
      <c r="HX484" s="5"/>
      <c r="HY484" s="5"/>
      <c r="HZ484" s="5"/>
      <c r="IA484" s="5"/>
      <c r="IB484" s="5"/>
      <c r="IC484" s="5"/>
      <c r="ID484" s="5"/>
      <c r="IE484" s="5"/>
      <c r="IF484" s="5"/>
      <c r="IG484" s="5"/>
      <c r="IH484" s="5"/>
      <c r="II484" s="5"/>
      <c r="IJ484" s="5"/>
      <c r="IK484" s="5"/>
      <c r="IL484" s="5"/>
      <c r="IM484" s="5"/>
      <c r="IN484" s="5"/>
      <c r="IO484" s="5"/>
      <c r="IP484" s="5"/>
      <c r="IQ484" s="5"/>
      <c r="IR484" s="5"/>
      <c r="IS484" s="5"/>
      <c r="IT484" s="5"/>
      <c r="IU484" s="5"/>
      <c r="IV484" s="5"/>
      <c r="IW484" s="5"/>
      <c r="IX484" s="5"/>
      <c r="IY484" s="5"/>
      <c r="IZ484" s="5"/>
      <c r="JA484" s="5"/>
      <c r="JB484" s="5"/>
      <c r="JC484" s="5"/>
      <c r="JD484" s="5"/>
    </row>
    <row r="485" spans="1:264">
      <c r="A485" s="9"/>
      <c r="B485" s="24"/>
      <c r="C485" s="5"/>
      <c r="D485" s="5"/>
      <c r="E485" s="5"/>
      <c r="F485" s="11"/>
      <c r="G485" s="5"/>
      <c r="H485" s="5"/>
      <c r="I485" s="19"/>
      <c r="J485" s="19"/>
      <c r="K485" s="19"/>
      <c r="L485" s="19"/>
      <c r="M485" s="9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/>
      <c r="HK485" s="5"/>
      <c r="HL485" s="5"/>
      <c r="HM485" s="5"/>
      <c r="HN485" s="5"/>
      <c r="HO485" s="5"/>
      <c r="HP485" s="5"/>
      <c r="HQ485" s="5"/>
      <c r="HR485" s="5"/>
      <c r="HS485" s="5"/>
      <c r="HT485" s="5"/>
      <c r="HU485" s="5"/>
      <c r="HV485" s="5"/>
      <c r="HW485" s="5"/>
      <c r="HX485" s="5"/>
      <c r="HY485" s="5"/>
      <c r="HZ485" s="5"/>
      <c r="IA485" s="5"/>
      <c r="IB485" s="5"/>
      <c r="IC485" s="5"/>
      <c r="ID485" s="5"/>
      <c r="IE485" s="5"/>
      <c r="IF485" s="5"/>
      <c r="IG485" s="5"/>
      <c r="IH485" s="5"/>
      <c r="II485" s="5"/>
      <c r="IJ485" s="5"/>
      <c r="IK485" s="5"/>
      <c r="IL485" s="5"/>
      <c r="IM485" s="5"/>
      <c r="IN485" s="5"/>
      <c r="IO485" s="5"/>
      <c r="IP485" s="5"/>
      <c r="IQ485" s="5"/>
      <c r="IR485" s="5"/>
      <c r="IS485" s="5"/>
      <c r="IT485" s="5"/>
      <c r="IU485" s="5"/>
      <c r="IV485" s="5"/>
      <c r="IW485" s="5"/>
      <c r="IX485" s="5"/>
      <c r="IY485" s="5"/>
      <c r="IZ485" s="5"/>
      <c r="JA485" s="5"/>
      <c r="JB485" s="5"/>
      <c r="JC485" s="5"/>
      <c r="JD485" s="5"/>
    </row>
    <row r="486" spans="1:264">
      <c r="A486" s="9"/>
      <c r="B486" s="24"/>
      <c r="C486" s="5"/>
      <c r="D486" s="5"/>
      <c r="E486" s="5"/>
      <c r="F486" s="11"/>
      <c r="G486" s="5"/>
      <c r="H486" s="5"/>
      <c r="I486" s="19"/>
      <c r="J486" s="19"/>
      <c r="K486" s="19"/>
      <c r="L486" s="19"/>
      <c r="M486" s="9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/>
      <c r="HK486" s="5"/>
      <c r="HL486" s="5"/>
      <c r="HM486" s="5"/>
      <c r="HN486" s="5"/>
      <c r="HO486" s="5"/>
      <c r="HP486" s="5"/>
      <c r="HQ486" s="5"/>
      <c r="HR486" s="5"/>
      <c r="HS486" s="5"/>
      <c r="HT486" s="5"/>
      <c r="HU486" s="5"/>
      <c r="HV486" s="5"/>
      <c r="HW486" s="5"/>
      <c r="HX486" s="5"/>
      <c r="HY486" s="5"/>
      <c r="HZ486" s="5"/>
      <c r="IA486" s="5"/>
      <c r="IB486" s="5"/>
      <c r="IC486" s="5"/>
      <c r="ID486" s="5"/>
      <c r="IE486" s="5"/>
      <c r="IF486" s="5"/>
      <c r="IG486" s="5"/>
      <c r="IH486" s="5"/>
      <c r="II486" s="5"/>
      <c r="IJ486" s="5"/>
      <c r="IK486" s="5"/>
      <c r="IL486" s="5"/>
      <c r="IM486" s="5"/>
      <c r="IN486" s="5"/>
      <c r="IO486" s="5"/>
      <c r="IP486" s="5"/>
      <c r="IQ486" s="5"/>
      <c r="IR486" s="5"/>
      <c r="IS486" s="5"/>
      <c r="IT486" s="5"/>
      <c r="IU486" s="5"/>
      <c r="IV486" s="5"/>
      <c r="IW486" s="5"/>
      <c r="IX486" s="5"/>
      <c r="IY486" s="5"/>
      <c r="IZ486" s="5"/>
      <c r="JA486" s="5"/>
      <c r="JB486" s="5"/>
      <c r="JC486" s="5"/>
      <c r="JD486" s="5"/>
    </row>
    <row r="487" spans="1:264">
      <c r="A487" s="9"/>
      <c r="B487" s="24"/>
      <c r="C487" s="5"/>
      <c r="D487" s="5"/>
      <c r="E487" s="5"/>
      <c r="F487" s="11"/>
      <c r="G487" s="5"/>
      <c r="H487" s="5"/>
      <c r="I487" s="19"/>
      <c r="J487" s="19"/>
      <c r="K487" s="19"/>
      <c r="L487" s="19"/>
      <c r="M487" s="9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  <c r="HJ487" s="5"/>
      <c r="HK487" s="5"/>
      <c r="HL487" s="5"/>
      <c r="HM487" s="5"/>
      <c r="HN487" s="5"/>
      <c r="HO487" s="5"/>
      <c r="HP487" s="5"/>
      <c r="HQ487" s="5"/>
      <c r="HR487" s="5"/>
      <c r="HS487" s="5"/>
      <c r="HT487" s="5"/>
      <c r="HU487" s="5"/>
      <c r="HV487" s="5"/>
      <c r="HW487" s="5"/>
      <c r="HX487" s="5"/>
      <c r="HY487" s="5"/>
      <c r="HZ487" s="5"/>
      <c r="IA487" s="5"/>
      <c r="IB487" s="5"/>
      <c r="IC487" s="5"/>
      <c r="ID487" s="5"/>
      <c r="IE487" s="5"/>
      <c r="IF487" s="5"/>
      <c r="IG487" s="5"/>
      <c r="IH487" s="5"/>
      <c r="II487" s="5"/>
      <c r="IJ487" s="5"/>
      <c r="IK487" s="5"/>
      <c r="IL487" s="5"/>
      <c r="IM487" s="5"/>
      <c r="IN487" s="5"/>
      <c r="IO487" s="5"/>
      <c r="IP487" s="5"/>
      <c r="IQ487" s="5"/>
      <c r="IR487" s="5"/>
      <c r="IS487" s="5"/>
      <c r="IT487" s="5"/>
      <c r="IU487" s="5"/>
      <c r="IV487" s="5"/>
      <c r="IW487" s="5"/>
      <c r="IX487" s="5"/>
      <c r="IY487" s="5"/>
      <c r="IZ487" s="5"/>
      <c r="JA487" s="5"/>
      <c r="JB487" s="5"/>
      <c r="JC487" s="5"/>
      <c r="JD487" s="5"/>
    </row>
    <row r="488" spans="1:264">
      <c r="A488" s="9"/>
      <c r="B488" s="24"/>
      <c r="C488" s="5"/>
      <c r="D488" s="5"/>
      <c r="E488" s="5"/>
      <c r="F488" s="11"/>
      <c r="G488" s="5"/>
      <c r="H488" s="5"/>
      <c r="I488" s="19"/>
      <c r="J488" s="19"/>
      <c r="K488" s="19"/>
      <c r="L488" s="19"/>
      <c r="M488" s="9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  <c r="HJ488" s="5"/>
      <c r="HK488" s="5"/>
      <c r="HL488" s="5"/>
      <c r="HM488" s="5"/>
      <c r="HN488" s="5"/>
      <c r="HO488" s="5"/>
      <c r="HP488" s="5"/>
      <c r="HQ488" s="5"/>
      <c r="HR488" s="5"/>
      <c r="HS488" s="5"/>
      <c r="HT488" s="5"/>
      <c r="HU488" s="5"/>
      <c r="HV488" s="5"/>
      <c r="HW488" s="5"/>
      <c r="HX488" s="5"/>
      <c r="HY488" s="5"/>
      <c r="HZ488" s="5"/>
      <c r="IA488" s="5"/>
      <c r="IB488" s="5"/>
      <c r="IC488" s="5"/>
      <c r="ID488" s="5"/>
      <c r="IE488" s="5"/>
      <c r="IF488" s="5"/>
      <c r="IG488" s="5"/>
      <c r="IH488" s="5"/>
      <c r="II488" s="5"/>
      <c r="IJ488" s="5"/>
      <c r="IK488" s="5"/>
      <c r="IL488" s="5"/>
      <c r="IM488" s="5"/>
      <c r="IN488" s="5"/>
      <c r="IO488" s="5"/>
      <c r="IP488" s="5"/>
      <c r="IQ488" s="5"/>
      <c r="IR488" s="5"/>
      <c r="IS488" s="5"/>
      <c r="IT488" s="5"/>
      <c r="IU488" s="5"/>
      <c r="IV488" s="5"/>
      <c r="IW488" s="5"/>
      <c r="IX488" s="5"/>
      <c r="IY488" s="5"/>
      <c r="IZ488" s="5"/>
      <c r="JA488" s="5"/>
      <c r="JB488" s="5"/>
      <c r="JC488" s="5"/>
      <c r="JD488" s="5"/>
    </row>
    <row r="489" spans="1:264">
      <c r="A489" s="9"/>
      <c r="B489" s="24"/>
      <c r="C489" s="5"/>
      <c r="D489" s="5"/>
      <c r="E489" s="5"/>
      <c r="F489" s="11"/>
      <c r="G489" s="5"/>
      <c r="H489" s="5"/>
      <c r="I489" s="19"/>
      <c r="J489" s="19"/>
      <c r="K489" s="19"/>
      <c r="L489" s="19"/>
      <c r="M489" s="9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  <c r="HJ489" s="5"/>
      <c r="HK489" s="5"/>
      <c r="HL489" s="5"/>
      <c r="HM489" s="5"/>
      <c r="HN489" s="5"/>
      <c r="HO489" s="5"/>
      <c r="HP489" s="5"/>
      <c r="HQ489" s="5"/>
      <c r="HR489" s="5"/>
      <c r="HS489" s="5"/>
      <c r="HT489" s="5"/>
      <c r="HU489" s="5"/>
      <c r="HV489" s="5"/>
      <c r="HW489" s="5"/>
      <c r="HX489" s="5"/>
      <c r="HY489" s="5"/>
      <c r="HZ489" s="5"/>
      <c r="IA489" s="5"/>
      <c r="IB489" s="5"/>
      <c r="IC489" s="5"/>
      <c r="ID489" s="5"/>
      <c r="IE489" s="5"/>
      <c r="IF489" s="5"/>
      <c r="IG489" s="5"/>
      <c r="IH489" s="5"/>
      <c r="II489" s="5"/>
      <c r="IJ489" s="5"/>
      <c r="IK489" s="5"/>
      <c r="IL489" s="5"/>
      <c r="IM489" s="5"/>
      <c r="IN489" s="5"/>
      <c r="IO489" s="5"/>
      <c r="IP489" s="5"/>
      <c r="IQ489" s="5"/>
      <c r="IR489" s="5"/>
      <c r="IS489" s="5"/>
      <c r="IT489" s="5"/>
      <c r="IU489" s="5"/>
      <c r="IV489" s="5"/>
      <c r="IW489" s="5"/>
      <c r="IX489" s="5"/>
      <c r="IY489" s="5"/>
      <c r="IZ489" s="5"/>
      <c r="JA489" s="5"/>
      <c r="JB489" s="5"/>
      <c r="JC489" s="5"/>
      <c r="JD489" s="5"/>
    </row>
    <row r="490" spans="1:264">
      <c r="A490" s="9"/>
      <c r="B490" s="24"/>
      <c r="C490" s="5"/>
      <c r="D490" s="5"/>
      <c r="E490" s="5"/>
      <c r="F490" s="11"/>
      <c r="G490" s="5"/>
      <c r="H490" s="5"/>
      <c r="I490" s="19"/>
      <c r="J490" s="19"/>
      <c r="K490" s="19"/>
      <c r="L490" s="19"/>
      <c r="M490" s="9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  <c r="HJ490" s="5"/>
      <c r="HK490" s="5"/>
      <c r="HL490" s="5"/>
      <c r="HM490" s="5"/>
      <c r="HN490" s="5"/>
      <c r="HO490" s="5"/>
      <c r="HP490" s="5"/>
      <c r="HQ490" s="5"/>
      <c r="HR490" s="5"/>
      <c r="HS490" s="5"/>
      <c r="HT490" s="5"/>
      <c r="HU490" s="5"/>
      <c r="HV490" s="5"/>
      <c r="HW490" s="5"/>
      <c r="HX490" s="5"/>
      <c r="HY490" s="5"/>
      <c r="HZ490" s="5"/>
      <c r="IA490" s="5"/>
      <c r="IB490" s="5"/>
      <c r="IC490" s="5"/>
      <c r="ID490" s="5"/>
      <c r="IE490" s="5"/>
      <c r="IF490" s="5"/>
      <c r="IG490" s="5"/>
      <c r="IH490" s="5"/>
      <c r="II490" s="5"/>
      <c r="IJ490" s="5"/>
      <c r="IK490" s="5"/>
      <c r="IL490" s="5"/>
      <c r="IM490" s="5"/>
      <c r="IN490" s="5"/>
      <c r="IO490" s="5"/>
      <c r="IP490" s="5"/>
      <c r="IQ490" s="5"/>
      <c r="IR490" s="5"/>
      <c r="IS490" s="5"/>
      <c r="IT490" s="5"/>
      <c r="IU490" s="5"/>
      <c r="IV490" s="5"/>
      <c r="IW490" s="5"/>
      <c r="IX490" s="5"/>
      <c r="IY490" s="5"/>
      <c r="IZ490" s="5"/>
      <c r="JA490" s="5"/>
      <c r="JB490" s="5"/>
      <c r="JC490" s="5"/>
      <c r="JD490" s="5"/>
    </row>
    <row r="491" spans="1:264">
      <c r="A491" s="9"/>
      <c r="B491" s="24"/>
      <c r="C491" s="5"/>
      <c r="D491" s="5"/>
      <c r="E491" s="5"/>
      <c r="F491" s="11"/>
      <c r="G491" s="5"/>
      <c r="H491" s="5"/>
      <c r="I491" s="19"/>
      <c r="J491" s="19"/>
      <c r="K491" s="19"/>
      <c r="L491" s="19"/>
      <c r="M491" s="9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  <c r="HL491" s="5"/>
      <c r="HM491" s="5"/>
      <c r="HN491" s="5"/>
      <c r="HO491" s="5"/>
      <c r="HP491" s="5"/>
      <c r="HQ491" s="5"/>
      <c r="HR491" s="5"/>
      <c r="HS491" s="5"/>
      <c r="HT491" s="5"/>
      <c r="HU491" s="5"/>
      <c r="HV491" s="5"/>
      <c r="HW491" s="5"/>
      <c r="HX491" s="5"/>
      <c r="HY491" s="5"/>
      <c r="HZ491" s="5"/>
      <c r="IA491" s="5"/>
      <c r="IB491" s="5"/>
      <c r="IC491" s="5"/>
      <c r="ID491" s="5"/>
      <c r="IE491" s="5"/>
      <c r="IF491" s="5"/>
      <c r="IG491" s="5"/>
      <c r="IH491" s="5"/>
      <c r="II491" s="5"/>
      <c r="IJ491" s="5"/>
      <c r="IK491" s="5"/>
      <c r="IL491" s="5"/>
      <c r="IM491" s="5"/>
      <c r="IN491" s="5"/>
      <c r="IO491" s="5"/>
      <c r="IP491" s="5"/>
      <c r="IQ491" s="5"/>
      <c r="IR491" s="5"/>
      <c r="IS491" s="5"/>
      <c r="IT491" s="5"/>
      <c r="IU491" s="5"/>
      <c r="IV491" s="5"/>
      <c r="IW491" s="5"/>
      <c r="IX491" s="5"/>
      <c r="IY491" s="5"/>
      <c r="IZ491" s="5"/>
      <c r="JA491" s="5"/>
      <c r="JB491" s="5"/>
      <c r="JC491" s="5"/>
      <c r="JD491" s="5"/>
    </row>
    <row r="492" spans="1:264">
      <c r="A492" s="9"/>
      <c r="B492" s="24"/>
      <c r="C492" s="5"/>
      <c r="D492" s="5"/>
      <c r="E492" s="5"/>
      <c r="F492" s="11"/>
      <c r="G492" s="5"/>
      <c r="H492" s="5"/>
      <c r="I492" s="19"/>
      <c r="J492" s="19"/>
      <c r="K492" s="19"/>
      <c r="L492" s="19"/>
      <c r="M492" s="9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  <c r="HJ492" s="5"/>
      <c r="HK492" s="5"/>
      <c r="HL492" s="5"/>
      <c r="HM492" s="5"/>
      <c r="HN492" s="5"/>
      <c r="HO492" s="5"/>
      <c r="HP492" s="5"/>
      <c r="HQ492" s="5"/>
      <c r="HR492" s="5"/>
      <c r="HS492" s="5"/>
      <c r="HT492" s="5"/>
      <c r="HU492" s="5"/>
      <c r="HV492" s="5"/>
      <c r="HW492" s="5"/>
      <c r="HX492" s="5"/>
      <c r="HY492" s="5"/>
      <c r="HZ492" s="5"/>
      <c r="IA492" s="5"/>
      <c r="IB492" s="5"/>
      <c r="IC492" s="5"/>
      <c r="ID492" s="5"/>
      <c r="IE492" s="5"/>
      <c r="IF492" s="5"/>
      <c r="IG492" s="5"/>
      <c r="IH492" s="5"/>
      <c r="II492" s="5"/>
      <c r="IJ492" s="5"/>
      <c r="IK492" s="5"/>
      <c r="IL492" s="5"/>
      <c r="IM492" s="5"/>
      <c r="IN492" s="5"/>
      <c r="IO492" s="5"/>
      <c r="IP492" s="5"/>
      <c r="IQ492" s="5"/>
      <c r="IR492" s="5"/>
      <c r="IS492" s="5"/>
      <c r="IT492" s="5"/>
      <c r="IU492" s="5"/>
      <c r="IV492" s="5"/>
      <c r="IW492" s="5"/>
      <c r="IX492" s="5"/>
      <c r="IY492" s="5"/>
      <c r="IZ492" s="5"/>
      <c r="JA492" s="5"/>
      <c r="JB492" s="5"/>
      <c r="JC492" s="5"/>
      <c r="JD492" s="5"/>
    </row>
    <row r="493" spans="1:264">
      <c r="A493" s="9"/>
      <c r="B493" s="24"/>
      <c r="C493" s="5"/>
      <c r="D493" s="5"/>
      <c r="E493" s="5"/>
      <c r="F493" s="11"/>
      <c r="G493" s="5"/>
      <c r="H493" s="5"/>
      <c r="I493" s="19"/>
      <c r="J493" s="19"/>
      <c r="K493" s="19"/>
      <c r="L493" s="19"/>
      <c r="M493" s="9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  <c r="HJ493" s="5"/>
      <c r="HK493" s="5"/>
      <c r="HL493" s="5"/>
      <c r="HM493" s="5"/>
      <c r="HN493" s="5"/>
      <c r="HO493" s="5"/>
      <c r="HP493" s="5"/>
      <c r="HQ493" s="5"/>
      <c r="HR493" s="5"/>
      <c r="HS493" s="5"/>
      <c r="HT493" s="5"/>
      <c r="HU493" s="5"/>
      <c r="HV493" s="5"/>
      <c r="HW493" s="5"/>
      <c r="HX493" s="5"/>
      <c r="HY493" s="5"/>
      <c r="HZ493" s="5"/>
      <c r="IA493" s="5"/>
      <c r="IB493" s="5"/>
      <c r="IC493" s="5"/>
      <c r="ID493" s="5"/>
      <c r="IE493" s="5"/>
      <c r="IF493" s="5"/>
      <c r="IG493" s="5"/>
      <c r="IH493" s="5"/>
      <c r="II493" s="5"/>
      <c r="IJ493" s="5"/>
      <c r="IK493" s="5"/>
      <c r="IL493" s="5"/>
      <c r="IM493" s="5"/>
      <c r="IN493" s="5"/>
      <c r="IO493" s="5"/>
      <c r="IP493" s="5"/>
      <c r="IQ493" s="5"/>
      <c r="IR493" s="5"/>
      <c r="IS493" s="5"/>
      <c r="IT493" s="5"/>
      <c r="IU493" s="5"/>
      <c r="IV493" s="5"/>
      <c r="IW493" s="5"/>
      <c r="IX493" s="5"/>
      <c r="IY493" s="5"/>
      <c r="IZ493" s="5"/>
      <c r="JA493" s="5"/>
      <c r="JB493" s="5"/>
      <c r="JC493" s="5"/>
      <c r="JD493" s="5"/>
    </row>
    <row r="494" spans="1:264">
      <c r="A494" s="9"/>
      <c r="B494" s="24"/>
      <c r="C494" s="5"/>
      <c r="D494" s="5"/>
      <c r="E494" s="5"/>
      <c r="F494" s="11"/>
      <c r="G494" s="5"/>
      <c r="H494" s="5"/>
      <c r="I494" s="19"/>
      <c r="J494" s="19"/>
      <c r="K494" s="19"/>
      <c r="L494" s="19"/>
      <c r="M494" s="9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  <c r="HJ494" s="5"/>
      <c r="HK494" s="5"/>
      <c r="HL494" s="5"/>
      <c r="HM494" s="5"/>
      <c r="HN494" s="5"/>
      <c r="HO494" s="5"/>
      <c r="HP494" s="5"/>
      <c r="HQ494" s="5"/>
      <c r="HR494" s="5"/>
      <c r="HS494" s="5"/>
      <c r="HT494" s="5"/>
      <c r="HU494" s="5"/>
      <c r="HV494" s="5"/>
      <c r="HW494" s="5"/>
      <c r="HX494" s="5"/>
      <c r="HY494" s="5"/>
      <c r="HZ494" s="5"/>
      <c r="IA494" s="5"/>
      <c r="IB494" s="5"/>
      <c r="IC494" s="5"/>
      <c r="ID494" s="5"/>
      <c r="IE494" s="5"/>
      <c r="IF494" s="5"/>
      <c r="IG494" s="5"/>
      <c r="IH494" s="5"/>
      <c r="II494" s="5"/>
      <c r="IJ494" s="5"/>
      <c r="IK494" s="5"/>
      <c r="IL494" s="5"/>
      <c r="IM494" s="5"/>
      <c r="IN494" s="5"/>
      <c r="IO494" s="5"/>
      <c r="IP494" s="5"/>
      <c r="IQ494" s="5"/>
      <c r="IR494" s="5"/>
      <c r="IS494" s="5"/>
      <c r="IT494" s="5"/>
      <c r="IU494" s="5"/>
      <c r="IV494" s="5"/>
      <c r="IW494" s="5"/>
      <c r="IX494" s="5"/>
      <c r="IY494" s="5"/>
      <c r="IZ494" s="5"/>
      <c r="JA494" s="5"/>
      <c r="JB494" s="5"/>
      <c r="JC494" s="5"/>
      <c r="JD494" s="5"/>
    </row>
    <row r="495" spans="1:264">
      <c r="A495" s="9"/>
      <c r="B495" s="24"/>
      <c r="C495" s="5"/>
      <c r="D495" s="5"/>
      <c r="E495" s="5"/>
      <c r="F495" s="11"/>
      <c r="G495" s="5"/>
      <c r="H495" s="5"/>
      <c r="I495" s="19"/>
      <c r="J495" s="19"/>
      <c r="K495" s="19"/>
      <c r="L495" s="19"/>
      <c r="M495" s="9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  <c r="HJ495" s="5"/>
      <c r="HK495" s="5"/>
      <c r="HL495" s="5"/>
      <c r="HM495" s="5"/>
      <c r="HN495" s="5"/>
      <c r="HO495" s="5"/>
      <c r="HP495" s="5"/>
      <c r="HQ495" s="5"/>
      <c r="HR495" s="5"/>
      <c r="HS495" s="5"/>
      <c r="HT495" s="5"/>
      <c r="HU495" s="5"/>
      <c r="HV495" s="5"/>
      <c r="HW495" s="5"/>
      <c r="HX495" s="5"/>
      <c r="HY495" s="5"/>
      <c r="HZ495" s="5"/>
      <c r="IA495" s="5"/>
      <c r="IB495" s="5"/>
      <c r="IC495" s="5"/>
      <c r="ID495" s="5"/>
      <c r="IE495" s="5"/>
      <c r="IF495" s="5"/>
      <c r="IG495" s="5"/>
      <c r="IH495" s="5"/>
      <c r="II495" s="5"/>
      <c r="IJ495" s="5"/>
      <c r="IK495" s="5"/>
      <c r="IL495" s="5"/>
      <c r="IM495" s="5"/>
      <c r="IN495" s="5"/>
      <c r="IO495" s="5"/>
      <c r="IP495" s="5"/>
      <c r="IQ495" s="5"/>
      <c r="IR495" s="5"/>
      <c r="IS495" s="5"/>
      <c r="IT495" s="5"/>
      <c r="IU495" s="5"/>
      <c r="IV495" s="5"/>
      <c r="IW495" s="5"/>
      <c r="IX495" s="5"/>
      <c r="IY495" s="5"/>
      <c r="IZ495" s="5"/>
      <c r="JA495" s="5"/>
      <c r="JB495" s="5"/>
      <c r="JC495" s="5"/>
      <c r="JD495" s="5"/>
    </row>
    <row r="496" spans="1:264">
      <c r="A496" s="9"/>
      <c r="B496" s="24"/>
      <c r="C496" s="5"/>
      <c r="D496" s="5"/>
      <c r="E496" s="5"/>
      <c r="F496" s="11"/>
      <c r="G496" s="5"/>
      <c r="H496" s="5"/>
      <c r="I496" s="19"/>
      <c r="J496" s="19"/>
      <c r="K496" s="19"/>
      <c r="L496" s="19"/>
      <c r="M496" s="9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5"/>
      <c r="HG496" s="5"/>
      <c r="HH496" s="5"/>
      <c r="HI496" s="5"/>
      <c r="HJ496" s="5"/>
      <c r="HK496" s="5"/>
      <c r="HL496" s="5"/>
      <c r="HM496" s="5"/>
      <c r="HN496" s="5"/>
      <c r="HO496" s="5"/>
      <c r="HP496" s="5"/>
      <c r="HQ496" s="5"/>
      <c r="HR496" s="5"/>
      <c r="HS496" s="5"/>
      <c r="HT496" s="5"/>
      <c r="HU496" s="5"/>
      <c r="HV496" s="5"/>
      <c r="HW496" s="5"/>
      <c r="HX496" s="5"/>
      <c r="HY496" s="5"/>
      <c r="HZ496" s="5"/>
      <c r="IA496" s="5"/>
      <c r="IB496" s="5"/>
      <c r="IC496" s="5"/>
      <c r="ID496" s="5"/>
      <c r="IE496" s="5"/>
      <c r="IF496" s="5"/>
      <c r="IG496" s="5"/>
      <c r="IH496" s="5"/>
      <c r="II496" s="5"/>
      <c r="IJ496" s="5"/>
      <c r="IK496" s="5"/>
      <c r="IL496" s="5"/>
      <c r="IM496" s="5"/>
      <c r="IN496" s="5"/>
      <c r="IO496" s="5"/>
      <c r="IP496" s="5"/>
      <c r="IQ496" s="5"/>
      <c r="IR496" s="5"/>
      <c r="IS496" s="5"/>
      <c r="IT496" s="5"/>
      <c r="IU496" s="5"/>
      <c r="IV496" s="5"/>
      <c r="IW496" s="5"/>
      <c r="IX496" s="5"/>
      <c r="IY496" s="5"/>
      <c r="IZ496" s="5"/>
      <c r="JA496" s="5"/>
      <c r="JB496" s="5"/>
      <c r="JC496" s="5"/>
      <c r="JD496" s="5"/>
    </row>
    <row r="497" spans="1:264">
      <c r="A497" s="9"/>
      <c r="B497" s="24"/>
      <c r="C497" s="5"/>
      <c r="D497" s="5"/>
      <c r="E497" s="5"/>
      <c r="F497" s="11"/>
      <c r="G497" s="5"/>
      <c r="H497" s="5"/>
      <c r="I497" s="19"/>
      <c r="J497" s="19"/>
      <c r="K497" s="19"/>
      <c r="L497" s="19"/>
      <c r="M497" s="9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5"/>
      <c r="HG497" s="5"/>
      <c r="HH497" s="5"/>
      <c r="HI497" s="5"/>
      <c r="HJ497" s="5"/>
      <c r="HK497" s="5"/>
      <c r="HL497" s="5"/>
      <c r="HM497" s="5"/>
      <c r="HN497" s="5"/>
      <c r="HO497" s="5"/>
      <c r="HP497" s="5"/>
      <c r="HQ497" s="5"/>
      <c r="HR497" s="5"/>
      <c r="HS497" s="5"/>
      <c r="HT497" s="5"/>
      <c r="HU497" s="5"/>
      <c r="HV497" s="5"/>
      <c r="HW497" s="5"/>
      <c r="HX497" s="5"/>
      <c r="HY497" s="5"/>
      <c r="HZ497" s="5"/>
      <c r="IA497" s="5"/>
      <c r="IB497" s="5"/>
      <c r="IC497" s="5"/>
      <c r="ID497" s="5"/>
      <c r="IE497" s="5"/>
      <c r="IF497" s="5"/>
      <c r="IG497" s="5"/>
      <c r="IH497" s="5"/>
      <c r="II497" s="5"/>
      <c r="IJ497" s="5"/>
      <c r="IK497" s="5"/>
      <c r="IL497" s="5"/>
      <c r="IM497" s="5"/>
      <c r="IN497" s="5"/>
      <c r="IO497" s="5"/>
      <c r="IP497" s="5"/>
      <c r="IQ497" s="5"/>
      <c r="IR497" s="5"/>
      <c r="IS497" s="5"/>
      <c r="IT497" s="5"/>
      <c r="IU497" s="5"/>
      <c r="IV497" s="5"/>
      <c r="IW497" s="5"/>
      <c r="IX497" s="5"/>
      <c r="IY497" s="5"/>
      <c r="IZ497" s="5"/>
      <c r="JA497" s="5"/>
      <c r="JB497" s="5"/>
      <c r="JC497" s="5"/>
      <c r="JD497" s="5"/>
    </row>
    <row r="498" spans="1:264">
      <c r="A498" s="9"/>
      <c r="B498" s="24"/>
      <c r="C498" s="5"/>
      <c r="D498" s="5"/>
      <c r="E498" s="5"/>
      <c r="F498" s="11"/>
      <c r="G498" s="5"/>
      <c r="H498" s="5"/>
      <c r="I498" s="19"/>
      <c r="J498" s="19"/>
      <c r="K498" s="19"/>
      <c r="L498" s="19"/>
      <c r="M498" s="9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5"/>
      <c r="HG498" s="5"/>
      <c r="HH498" s="5"/>
      <c r="HI498" s="5"/>
      <c r="HJ498" s="5"/>
      <c r="HK498" s="5"/>
      <c r="HL498" s="5"/>
      <c r="HM498" s="5"/>
      <c r="HN498" s="5"/>
      <c r="HO498" s="5"/>
      <c r="HP498" s="5"/>
      <c r="HQ498" s="5"/>
      <c r="HR498" s="5"/>
      <c r="HS498" s="5"/>
      <c r="HT498" s="5"/>
      <c r="HU498" s="5"/>
      <c r="HV498" s="5"/>
      <c r="HW498" s="5"/>
      <c r="HX498" s="5"/>
      <c r="HY498" s="5"/>
      <c r="HZ498" s="5"/>
      <c r="IA498" s="5"/>
      <c r="IB498" s="5"/>
      <c r="IC498" s="5"/>
      <c r="ID498" s="5"/>
      <c r="IE498" s="5"/>
      <c r="IF498" s="5"/>
      <c r="IG498" s="5"/>
      <c r="IH498" s="5"/>
      <c r="II498" s="5"/>
      <c r="IJ498" s="5"/>
      <c r="IK498" s="5"/>
      <c r="IL498" s="5"/>
      <c r="IM498" s="5"/>
      <c r="IN498" s="5"/>
      <c r="IO498" s="5"/>
      <c r="IP498" s="5"/>
      <c r="IQ498" s="5"/>
      <c r="IR498" s="5"/>
      <c r="IS498" s="5"/>
      <c r="IT498" s="5"/>
      <c r="IU498" s="5"/>
      <c r="IV498" s="5"/>
      <c r="IW498" s="5"/>
      <c r="IX498" s="5"/>
      <c r="IY498" s="5"/>
      <c r="IZ498" s="5"/>
      <c r="JA498" s="5"/>
      <c r="JB498" s="5"/>
      <c r="JC498" s="5"/>
      <c r="JD498" s="5"/>
    </row>
    <row r="499" spans="1:264">
      <c r="A499" s="9"/>
      <c r="B499" s="24"/>
      <c r="C499" s="5"/>
      <c r="D499" s="5"/>
      <c r="E499" s="5"/>
      <c r="F499" s="11"/>
      <c r="G499" s="5"/>
      <c r="H499" s="5"/>
      <c r="I499" s="19"/>
      <c r="J499" s="19"/>
      <c r="K499" s="19"/>
      <c r="L499" s="19"/>
      <c r="M499" s="9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/>
      <c r="HK499" s="5"/>
      <c r="HL499" s="5"/>
      <c r="HM499" s="5"/>
      <c r="HN499" s="5"/>
      <c r="HO499" s="5"/>
      <c r="HP499" s="5"/>
      <c r="HQ499" s="5"/>
      <c r="HR499" s="5"/>
      <c r="HS499" s="5"/>
      <c r="HT499" s="5"/>
      <c r="HU499" s="5"/>
      <c r="HV499" s="5"/>
      <c r="HW499" s="5"/>
      <c r="HX499" s="5"/>
      <c r="HY499" s="5"/>
      <c r="HZ499" s="5"/>
      <c r="IA499" s="5"/>
      <c r="IB499" s="5"/>
      <c r="IC499" s="5"/>
      <c r="ID499" s="5"/>
      <c r="IE499" s="5"/>
      <c r="IF499" s="5"/>
      <c r="IG499" s="5"/>
      <c r="IH499" s="5"/>
      <c r="II499" s="5"/>
      <c r="IJ499" s="5"/>
      <c r="IK499" s="5"/>
      <c r="IL499" s="5"/>
      <c r="IM499" s="5"/>
      <c r="IN499" s="5"/>
      <c r="IO499" s="5"/>
      <c r="IP499" s="5"/>
      <c r="IQ499" s="5"/>
      <c r="IR499" s="5"/>
      <c r="IS499" s="5"/>
      <c r="IT499" s="5"/>
      <c r="IU499" s="5"/>
      <c r="IV499" s="5"/>
      <c r="IW499" s="5"/>
      <c r="IX499" s="5"/>
      <c r="IY499" s="5"/>
      <c r="IZ499" s="5"/>
      <c r="JA499" s="5"/>
      <c r="JB499" s="5"/>
      <c r="JC499" s="5"/>
      <c r="JD499" s="5"/>
    </row>
    <row r="500" spans="1:264">
      <c r="A500" s="9"/>
      <c r="B500" s="24"/>
      <c r="C500" s="5"/>
      <c r="D500" s="5"/>
      <c r="E500" s="5"/>
      <c r="F500" s="11"/>
      <c r="G500" s="5"/>
      <c r="H500" s="5"/>
      <c r="I500" s="19"/>
      <c r="J500" s="19"/>
      <c r="K500" s="19"/>
      <c r="L500" s="19"/>
      <c r="M500" s="9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5"/>
      <c r="HG500" s="5"/>
      <c r="HH500" s="5"/>
      <c r="HI500" s="5"/>
      <c r="HJ500" s="5"/>
      <c r="HK500" s="5"/>
      <c r="HL500" s="5"/>
      <c r="HM500" s="5"/>
      <c r="HN500" s="5"/>
      <c r="HO500" s="5"/>
      <c r="HP500" s="5"/>
      <c r="HQ500" s="5"/>
      <c r="HR500" s="5"/>
      <c r="HS500" s="5"/>
      <c r="HT500" s="5"/>
      <c r="HU500" s="5"/>
      <c r="HV500" s="5"/>
      <c r="HW500" s="5"/>
      <c r="HX500" s="5"/>
      <c r="HY500" s="5"/>
      <c r="HZ500" s="5"/>
      <c r="IA500" s="5"/>
      <c r="IB500" s="5"/>
      <c r="IC500" s="5"/>
      <c r="ID500" s="5"/>
      <c r="IE500" s="5"/>
      <c r="IF500" s="5"/>
      <c r="IG500" s="5"/>
      <c r="IH500" s="5"/>
      <c r="II500" s="5"/>
      <c r="IJ500" s="5"/>
      <c r="IK500" s="5"/>
      <c r="IL500" s="5"/>
      <c r="IM500" s="5"/>
      <c r="IN500" s="5"/>
      <c r="IO500" s="5"/>
      <c r="IP500" s="5"/>
      <c r="IQ500" s="5"/>
      <c r="IR500" s="5"/>
      <c r="IS500" s="5"/>
      <c r="IT500" s="5"/>
      <c r="IU500" s="5"/>
      <c r="IV500" s="5"/>
      <c r="IW500" s="5"/>
      <c r="IX500" s="5"/>
      <c r="IY500" s="5"/>
      <c r="IZ500" s="5"/>
      <c r="JA500" s="5"/>
      <c r="JB500" s="5"/>
      <c r="JC500" s="5"/>
      <c r="JD500" s="5"/>
    </row>
    <row r="501" spans="1:264">
      <c r="A501" s="9"/>
      <c r="B501" s="24"/>
      <c r="C501" s="5"/>
      <c r="D501" s="5"/>
      <c r="E501" s="5"/>
      <c r="F501" s="11"/>
      <c r="G501" s="5"/>
      <c r="H501" s="5"/>
      <c r="I501" s="19"/>
      <c r="J501" s="19"/>
      <c r="K501" s="19"/>
      <c r="L501" s="19"/>
      <c r="M501" s="9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5"/>
      <c r="HG501" s="5"/>
      <c r="HH501" s="5"/>
      <c r="HI501" s="5"/>
      <c r="HJ501" s="5"/>
      <c r="HK501" s="5"/>
      <c r="HL501" s="5"/>
      <c r="HM501" s="5"/>
      <c r="HN501" s="5"/>
      <c r="HO501" s="5"/>
      <c r="HP501" s="5"/>
      <c r="HQ501" s="5"/>
      <c r="HR501" s="5"/>
      <c r="HS501" s="5"/>
      <c r="HT501" s="5"/>
      <c r="HU501" s="5"/>
      <c r="HV501" s="5"/>
      <c r="HW501" s="5"/>
      <c r="HX501" s="5"/>
      <c r="HY501" s="5"/>
      <c r="HZ501" s="5"/>
      <c r="IA501" s="5"/>
      <c r="IB501" s="5"/>
      <c r="IC501" s="5"/>
      <c r="ID501" s="5"/>
      <c r="IE501" s="5"/>
      <c r="IF501" s="5"/>
      <c r="IG501" s="5"/>
      <c r="IH501" s="5"/>
      <c r="II501" s="5"/>
      <c r="IJ501" s="5"/>
      <c r="IK501" s="5"/>
      <c r="IL501" s="5"/>
      <c r="IM501" s="5"/>
      <c r="IN501" s="5"/>
      <c r="IO501" s="5"/>
      <c r="IP501" s="5"/>
      <c r="IQ501" s="5"/>
      <c r="IR501" s="5"/>
      <c r="IS501" s="5"/>
      <c r="IT501" s="5"/>
      <c r="IU501" s="5"/>
      <c r="IV501" s="5"/>
      <c r="IW501" s="5"/>
      <c r="IX501" s="5"/>
      <c r="IY501" s="5"/>
      <c r="IZ501" s="5"/>
      <c r="JA501" s="5"/>
      <c r="JB501" s="5"/>
      <c r="JC501" s="5"/>
      <c r="JD501" s="5"/>
    </row>
    <row r="502" spans="1:264">
      <c r="A502" s="9"/>
      <c r="B502" s="24"/>
      <c r="C502" s="5"/>
      <c r="D502" s="5"/>
      <c r="E502" s="5"/>
      <c r="F502" s="11"/>
      <c r="G502" s="5"/>
      <c r="H502" s="5"/>
      <c r="I502" s="19"/>
      <c r="J502" s="19"/>
      <c r="K502" s="19"/>
      <c r="L502" s="19"/>
      <c r="M502" s="9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5"/>
      <c r="HG502" s="5"/>
      <c r="HH502" s="5"/>
      <c r="HI502" s="5"/>
      <c r="HJ502" s="5"/>
      <c r="HK502" s="5"/>
      <c r="HL502" s="5"/>
      <c r="HM502" s="5"/>
      <c r="HN502" s="5"/>
      <c r="HO502" s="5"/>
      <c r="HP502" s="5"/>
      <c r="HQ502" s="5"/>
      <c r="HR502" s="5"/>
      <c r="HS502" s="5"/>
      <c r="HT502" s="5"/>
      <c r="HU502" s="5"/>
      <c r="HV502" s="5"/>
      <c r="HW502" s="5"/>
      <c r="HX502" s="5"/>
      <c r="HY502" s="5"/>
      <c r="HZ502" s="5"/>
      <c r="IA502" s="5"/>
      <c r="IB502" s="5"/>
      <c r="IC502" s="5"/>
      <c r="ID502" s="5"/>
      <c r="IE502" s="5"/>
      <c r="IF502" s="5"/>
      <c r="IG502" s="5"/>
      <c r="IH502" s="5"/>
      <c r="II502" s="5"/>
      <c r="IJ502" s="5"/>
      <c r="IK502" s="5"/>
      <c r="IL502" s="5"/>
      <c r="IM502" s="5"/>
      <c r="IN502" s="5"/>
      <c r="IO502" s="5"/>
      <c r="IP502" s="5"/>
      <c r="IQ502" s="5"/>
      <c r="IR502" s="5"/>
      <c r="IS502" s="5"/>
      <c r="IT502" s="5"/>
      <c r="IU502" s="5"/>
      <c r="IV502" s="5"/>
      <c r="IW502" s="5"/>
      <c r="IX502" s="5"/>
      <c r="IY502" s="5"/>
      <c r="IZ502" s="5"/>
      <c r="JA502" s="5"/>
      <c r="JB502" s="5"/>
      <c r="JC502" s="5"/>
      <c r="JD502" s="5"/>
    </row>
    <row r="503" spans="1:264">
      <c r="A503" s="9"/>
      <c r="B503" s="24"/>
      <c r="C503" s="5"/>
      <c r="D503" s="5"/>
      <c r="E503" s="5"/>
      <c r="F503" s="11"/>
      <c r="G503" s="5"/>
      <c r="H503" s="5"/>
      <c r="I503" s="19"/>
      <c r="J503" s="19"/>
      <c r="K503" s="19"/>
      <c r="L503" s="19"/>
      <c r="M503" s="9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  <c r="HF503" s="5"/>
      <c r="HG503" s="5"/>
      <c r="HH503" s="5"/>
      <c r="HI503" s="5"/>
      <c r="HJ503" s="5"/>
      <c r="HK503" s="5"/>
      <c r="HL503" s="5"/>
      <c r="HM503" s="5"/>
      <c r="HN503" s="5"/>
      <c r="HO503" s="5"/>
      <c r="HP503" s="5"/>
      <c r="HQ503" s="5"/>
      <c r="HR503" s="5"/>
      <c r="HS503" s="5"/>
      <c r="HT503" s="5"/>
      <c r="HU503" s="5"/>
      <c r="HV503" s="5"/>
      <c r="HW503" s="5"/>
      <c r="HX503" s="5"/>
      <c r="HY503" s="5"/>
      <c r="HZ503" s="5"/>
      <c r="IA503" s="5"/>
      <c r="IB503" s="5"/>
      <c r="IC503" s="5"/>
      <c r="ID503" s="5"/>
      <c r="IE503" s="5"/>
      <c r="IF503" s="5"/>
      <c r="IG503" s="5"/>
      <c r="IH503" s="5"/>
      <c r="II503" s="5"/>
      <c r="IJ503" s="5"/>
      <c r="IK503" s="5"/>
      <c r="IL503" s="5"/>
      <c r="IM503" s="5"/>
      <c r="IN503" s="5"/>
      <c r="IO503" s="5"/>
      <c r="IP503" s="5"/>
      <c r="IQ503" s="5"/>
      <c r="IR503" s="5"/>
      <c r="IS503" s="5"/>
      <c r="IT503" s="5"/>
      <c r="IU503" s="5"/>
      <c r="IV503" s="5"/>
      <c r="IW503" s="5"/>
      <c r="IX503" s="5"/>
      <c r="IY503" s="5"/>
      <c r="IZ503" s="5"/>
      <c r="JA503" s="5"/>
      <c r="JB503" s="5"/>
      <c r="JC503" s="5"/>
      <c r="JD503" s="5"/>
    </row>
    <row r="504" spans="1:264">
      <c r="A504" s="9"/>
      <c r="B504" s="24"/>
      <c r="C504" s="5"/>
      <c r="D504" s="5"/>
      <c r="E504" s="5"/>
      <c r="F504" s="11"/>
      <c r="G504" s="5"/>
      <c r="H504" s="5"/>
      <c r="I504" s="19"/>
      <c r="J504" s="19"/>
      <c r="K504" s="19"/>
      <c r="L504" s="19"/>
      <c r="M504" s="9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5"/>
      <c r="HG504" s="5"/>
      <c r="HH504" s="5"/>
      <c r="HI504" s="5"/>
      <c r="HJ504" s="5"/>
      <c r="HK504" s="5"/>
      <c r="HL504" s="5"/>
      <c r="HM504" s="5"/>
      <c r="HN504" s="5"/>
      <c r="HO504" s="5"/>
      <c r="HP504" s="5"/>
      <c r="HQ504" s="5"/>
      <c r="HR504" s="5"/>
      <c r="HS504" s="5"/>
      <c r="HT504" s="5"/>
      <c r="HU504" s="5"/>
      <c r="HV504" s="5"/>
      <c r="HW504" s="5"/>
      <c r="HX504" s="5"/>
      <c r="HY504" s="5"/>
      <c r="HZ504" s="5"/>
      <c r="IA504" s="5"/>
      <c r="IB504" s="5"/>
      <c r="IC504" s="5"/>
      <c r="ID504" s="5"/>
      <c r="IE504" s="5"/>
      <c r="IF504" s="5"/>
      <c r="IG504" s="5"/>
      <c r="IH504" s="5"/>
      <c r="II504" s="5"/>
      <c r="IJ504" s="5"/>
      <c r="IK504" s="5"/>
      <c r="IL504" s="5"/>
      <c r="IM504" s="5"/>
      <c r="IN504" s="5"/>
      <c r="IO504" s="5"/>
      <c r="IP504" s="5"/>
      <c r="IQ504" s="5"/>
      <c r="IR504" s="5"/>
      <c r="IS504" s="5"/>
      <c r="IT504" s="5"/>
      <c r="IU504" s="5"/>
      <c r="IV504" s="5"/>
      <c r="IW504" s="5"/>
      <c r="IX504" s="5"/>
      <c r="IY504" s="5"/>
      <c r="IZ504" s="5"/>
      <c r="JA504" s="5"/>
      <c r="JB504" s="5"/>
      <c r="JC504" s="5"/>
      <c r="JD504" s="5"/>
    </row>
    <row r="505" spans="1:264">
      <c r="A505" s="9"/>
      <c r="B505" s="24"/>
      <c r="C505" s="5"/>
      <c r="D505" s="5"/>
      <c r="E505" s="5"/>
      <c r="F505" s="11"/>
      <c r="G505" s="5"/>
      <c r="H505" s="5"/>
      <c r="I505" s="19"/>
      <c r="J505" s="19"/>
      <c r="K505" s="19"/>
      <c r="L505" s="19"/>
      <c r="M505" s="9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  <c r="HJ505" s="5"/>
      <c r="HK505" s="5"/>
      <c r="HL505" s="5"/>
      <c r="HM505" s="5"/>
      <c r="HN505" s="5"/>
      <c r="HO505" s="5"/>
      <c r="HP505" s="5"/>
      <c r="HQ505" s="5"/>
      <c r="HR505" s="5"/>
      <c r="HS505" s="5"/>
      <c r="HT505" s="5"/>
      <c r="HU505" s="5"/>
      <c r="HV505" s="5"/>
      <c r="HW505" s="5"/>
      <c r="HX505" s="5"/>
      <c r="HY505" s="5"/>
      <c r="HZ505" s="5"/>
      <c r="IA505" s="5"/>
      <c r="IB505" s="5"/>
      <c r="IC505" s="5"/>
      <c r="ID505" s="5"/>
      <c r="IE505" s="5"/>
      <c r="IF505" s="5"/>
      <c r="IG505" s="5"/>
      <c r="IH505" s="5"/>
      <c r="II505" s="5"/>
      <c r="IJ505" s="5"/>
      <c r="IK505" s="5"/>
      <c r="IL505" s="5"/>
      <c r="IM505" s="5"/>
      <c r="IN505" s="5"/>
      <c r="IO505" s="5"/>
      <c r="IP505" s="5"/>
      <c r="IQ505" s="5"/>
      <c r="IR505" s="5"/>
      <c r="IS505" s="5"/>
      <c r="IT505" s="5"/>
      <c r="IU505" s="5"/>
      <c r="IV505" s="5"/>
      <c r="IW505" s="5"/>
      <c r="IX505" s="5"/>
      <c r="IY505" s="5"/>
      <c r="IZ505" s="5"/>
      <c r="JA505" s="5"/>
      <c r="JB505" s="5"/>
      <c r="JC505" s="5"/>
      <c r="JD505" s="5"/>
    </row>
    <row r="506" spans="1:264">
      <c r="A506" s="9"/>
      <c r="B506" s="24"/>
      <c r="C506" s="5"/>
      <c r="D506" s="5"/>
      <c r="E506" s="5"/>
      <c r="F506" s="11"/>
      <c r="G506" s="5"/>
      <c r="H506" s="5"/>
      <c r="I506" s="19"/>
      <c r="J506" s="19"/>
      <c r="K506" s="19"/>
      <c r="L506" s="19"/>
      <c r="M506" s="9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  <c r="HF506" s="5"/>
      <c r="HG506" s="5"/>
      <c r="HH506" s="5"/>
      <c r="HI506" s="5"/>
      <c r="HJ506" s="5"/>
      <c r="HK506" s="5"/>
      <c r="HL506" s="5"/>
      <c r="HM506" s="5"/>
      <c r="HN506" s="5"/>
      <c r="HO506" s="5"/>
      <c r="HP506" s="5"/>
      <c r="HQ506" s="5"/>
      <c r="HR506" s="5"/>
      <c r="HS506" s="5"/>
      <c r="HT506" s="5"/>
      <c r="HU506" s="5"/>
      <c r="HV506" s="5"/>
      <c r="HW506" s="5"/>
      <c r="HX506" s="5"/>
      <c r="HY506" s="5"/>
      <c r="HZ506" s="5"/>
      <c r="IA506" s="5"/>
      <c r="IB506" s="5"/>
      <c r="IC506" s="5"/>
      <c r="ID506" s="5"/>
      <c r="IE506" s="5"/>
      <c r="IF506" s="5"/>
      <c r="IG506" s="5"/>
      <c r="IH506" s="5"/>
      <c r="II506" s="5"/>
      <c r="IJ506" s="5"/>
      <c r="IK506" s="5"/>
      <c r="IL506" s="5"/>
      <c r="IM506" s="5"/>
      <c r="IN506" s="5"/>
      <c r="IO506" s="5"/>
      <c r="IP506" s="5"/>
      <c r="IQ506" s="5"/>
      <c r="IR506" s="5"/>
      <c r="IS506" s="5"/>
      <c r="IT506" s="5"/>
      <c r="IU506" s="5"/>
      <c r="IV506" s="5"/>
      <c r="IW506" s="5"/>
      <c r="IX506" s="5"/>
      <c r="IY506" s="5"/>
      <c r="IZ506" s="5"/>
      <c r="JA506" s="5"/>
      <c r="JB506" s="5"/>
      <c r="JC506" s="5"/>
      <c r="JD506" s="5"/>
    </row>
    <row r="507" spans="1:264">
      <c r="A507" s="9"/>
      <c r="B507" s="24"/>
      <c r="C507" s="5"/>
      <c r="D507" s="5"/>
      <c r="E507" s="5"/>
      <c r="F507" s="11"/>
      <c r="G507" s="5"/>
      <c r="H507" s="5"/>
      <c r="I507" s="19"/>
      <c r="J507" s="19"/>
      <c r="K507" s="19"/>
      <c r="L507" s="19"/>
      <c r="M507" s="9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  <c r="HJ507" s="5"/>
      <c r="HK507" s="5"/>
      <c r="HL507" s="5"/>
      <c r="HM507" s="5"/>
      <c r="HN507" s="5"/>
      <c r="HO507" s="5"/>
      <c r="HP507" s="5"/>
      <c r="HQ507" s="5"/>
      <c r="HR507" s="5"/>
      <c r="HS507" s="5"/>
      <c r="HT507" s="5"/>
      <c r="HU507" s="5"/>
      <c r="HV507" s="5"/>
      <c r="HW507" s="5"/>
      <c r="HX507" s="5"/>
      <c r="HY507" s="5"/>
      <c r="HZ507" s="5"/>
      <c r="IA507" s="5"/>
      <c r="IB507" s="5"/>
      <c r="IC507" s="5"/>
      <c r="ID507" s="5"/>
      <c r="IE507" s="5"/>
      <c r="IF507" s="5"/>
      <c r="IG507" s="5"/>
      <c r="IH507" s="5"/>
      <c r="II507" s="5"/>
      <c r="IJ507" s="5"/>
      <c r="IK507" s="5"/>
      <c r="IL507" s="5"/>
      <c r="IM507" s="5"/>
      <c r="IN507" s="5"/>
      <c r="IO507" s="5"/>
      <c r="IP507" s="5"/>
      <c r="IQ507" s="5"/>
      <c r="IR507" s="5"/>
      <c r="IS507" s="5"/>
      <c r="IT507" s="5"/>
      <c r="IU507" s="5"/>
      <c r="IV507" s="5"/>
      <c r="IW507" s="5"/>
      <c r="IX507" s="5"/>
      <c r="IY507" s="5"/>
      <c r="IZ507" s="5"/>
      <c r="JA507" s="5"/>
      <c r="JB507" s="5"/>
      <c r="JC507" s="5"/>
      <c r="JD507" s="5"/>
    </row>
    <row r="508" spans="1:264">
      <c r="A508" s="9"/>
      <c r="B508" s="24"/>
      <c r="C508" s="5"/>
      <c r="D508" s="5"/>
      <c r="E508" s="5"/>
      <c r="F508" s="11"/>
      <c r="G508" s="5"/>
      <c r="H508" s="5"/>
      <c r="I508" s="19"/>
      <c r="J508" s="19"/>
      <c r="K508" s="19"/>
      <c r="L508" s="19"/>
      <c r="M508" s="9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  <c r="HF508" s="5"/>
      <c r="HG508" s="5"/>
      <c r="HH508" s="5"/>
      <c r="HI508" s="5"/>
      <c r="HJ508" s="5"/>
      <c r="HK508" s="5"/>
      <c r="HL508" s="5"/>
      <c r="HM508" s="5"/>
      <c r="HN508" s="5"/>
      <c r="HO508" s="5"/>
      <c r="HP508" s="5"/>
      <c r="HQ508" s="5"/>
      <c r="HR508" s="5"/>
      <c r="HS508" s="5"/>
      <c r="HT508" s="5"/>
      <c r="HU508" s="5"/>
      <c r="HV508" s="5"/>
      <c r="HW508" s="5"/>
      <c r="HX508" s="5"/>
      <c r="HY508" s="5"/>
      <c r="HZ508" s="5"/>
      <c r="IA508" s="5"/>
      <c r="IB508" s="5"/>
      <c r="IC508" s="5"/>
      <c r="ID508" s="5"/>
      <c r="IE508" s="5"/>
      <c r="IF508" s="5"/>
      <c r="IG508" s="5"/>
      <c r="IH508" s="5"/>
      <c r="II508" s="5"/>
      <c r="IJ508" s="5"/>
      <c r="IK508" s="5"/>
      <c r="IL508" s="5"/>
      <c r="IM508" s="5"/>
      <c r="IN508" s="5"/>
      <c r="IO508" s="5"/>
      <c r="IP508" s="5"/>
      <c r="IQ508" s="5"/>
      <c r="IR508" s="5"/>
      <c r="IS508" s="5"/>
      <c r="IT508" s="5"/>
      <c r="IU508" s="5"/>
      <c r="IV508" s="5"/>
      <c r="IW508" s="5"/>
      <c r="IX508" s="5"/>
      <c r="IY508" s="5"/>
      <c r="IZ508" s="5"/>
      <c r="JA508" s="5"/>
      <c r="JB508" s="5"/>
      <c r="JC508" s="5"/>
      <c r="JD508" s="5"/>
    </row>
    <row r="509" spans="1:264">
      <c r="A509" s="9"/>
      <c r="B509" s="24"/>
      <c r="C509" s="5"/>
      <c r="D509" s="5"/>
      <c r="E509" s="5"/>
      <c r="F509" s="11"/>
      <c r="G509" s="5"/>
      <c r="H509" s="5"/>
      <c r="I509" s="19"/>
      <c r="J509" s="19"/>
      <c r="K509" s="19"/>
      <c r="L509" s="19"/>
      <c r="M509" s="9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  <c r="HQ509" s="5"/>
      <c r="HR509" s="5"/>
      <c r="HS509" s="5"/>
      <c r="HT509" s="5"/>
      <c r="HU509" s="5"/>
      <c r="HV509" s="5"/>
      <c r="HW509" s="5"/>
      <c r="HX509" s="5"/>
      <c r="HY509" s="5"/>
      <c r="HZ509" s="5"/>
      <c r="IA509" s="5"/>
      <c r="IB509" s="5"/>
      <c r="IC509" s="5"/>
      <c r="ID509" s="5"/>
      <c r="IE509" s="5"/>
      <c r="IF509" s="5"/>
      <c r="IG509" s="5"/>
      <c r="IH509" s="5"/>
      <c r="II509" s="5"/>
      <c r="IJ509" s="5"/>
      <c r="IK509" s="5"/>
      <c r="IL509" s="5"/>
      <c r="IM509" s="5"/>
      <c r="IN509" s="5"/>
      <c r="IO509" s="5"/>
      <c r="IP509" s="5"/>
      <c r="IQ509" s="5"/>
      <c r="IR509" s="5"/>
      <c r="IS509" s="5"/>
      <c r="IT509" s="5"/>
      <c r="IU509" s="5"/>
      <c r="IV509" s="5"/>
      <c r="IW509" s="5"/>
      <c r="IX509" s="5"/>
      <c r="IY509" s="5"/>
      <c r="IZ509" s="5"/>
      <c r="JA509" s="5"/>
      <c r="JB509" s="5"/>
      <c r="JC509" s="5"/>
      <c r="JD509" s="5"/>
    </row>
    <row r="510" spans="1:264">
      <c r="A510" s="9"/>
      <c r="B510" s="24"/>
      <c r="C510" s="5"/>
      <c r="D510" s="5"/>
      <c r="E510" s="5"/>
      <c r="F510" s="11"/>
      <c r="G510" s="5"/>
      <c r="H510" s="5"/>
      <c r="I510" s="19"/>
      <c r="J510" s="19"/>
      <c r="K510" s="19"/>
      <c r="L510" s="19"/>
      <c r="M510" s="9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  <c r="HF510" s="5"/>
      <c r="HG510" s="5"/>
      <c r="HH510" s="5"/>
      <c r="HI510" s="5"/>
      <c r="HJ510" s="5"/>
      <c r="HK510" s="5"/>
      <c r="HL510" s="5"/>
      <c r="HM510" s="5"/>
      <c r="HN510" s="5"/>
      <c r="HO510" s="5"/>
      <c r="HP510" s="5"/>
      <c r="HQ510" s="5"/>
      <c r="HR510" s="5"/>
      <c r="HS510" s="5"/>
      <c r="HT510" s="5"/>
      <c r="HU510" s="5"/>
      <c r="HV510" s="5"/>
      <c r="HW510" s="5"/>
      <c r="HX510" s="5"/>
      <c r="HY510" s="5"/>
      <c r="HZ510" s="5"/>
      <c r="IA510" s="5"/>
      <c r="IB510" s="5"/>
      <c r="IC510" s="5"/>
      <c r="ID510" s="5"/>
      <c r="IE510" s="5"/>
      <c r="IF510" s="5"/>
      <c r="IG510" s="5"/>
      <c r="IH510" s="5"/>
      <c r="II510" s="5"/>
      <c r="IJ510" s="5"/>
      <c r="IK510" s="5"/>
      <c r="IL510" s="5"/>
      <c r="IM510" s="5"/>
      <c r="IN510" s="5"/>
      <c r="IO510" s="5"/>
      <c r="IP510" s="5"/>
      <c r="IQ510" s="5"/>
      <c r="IR510" s="5"/>
      <c r="IS510" s="5"/>
      <c r="IT510" s="5"/>
      <c r="IU510" s="5"/>
      <c r="IV510" s="5"/>
      <c r="IW510" s="5"/>
      <c r="IX510" s="5"/>
      <c r="IY510" s="5"/>
      <c r="IZ510" s="5"/>
      <c r="JA510" s="5"/>
      <c r="JB510" s="5"/>
      <c r="JC510" s="5"/>
      <c r="JD510" s="5"/>
    </row>
    <row r="511" spans="1:264">
      <c r="A511" s="9"/>
      <c r="B511" s="24"/>
      <c r="C511" s="5"/>
      <c r="D511" s="5"/>
      <c r="E511" s="5"/>
      <c r="F511" s="11"/>
      <c r="G511" s="5"/>
      <c r="H511" s="5"/>
      <c r="I511" s="19"/>
      <c r="J511" s="19"/>
      <c r="K511" s="19"/>
      <c r="L511" s="19"/>
      <c r="M511" s="9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  <c r="HF511" s="5"/>
      <c r="HG511" s="5"/>
      <c r="HH511" s="5"/>
      <c r="HI511" s="5"/>
      <c r="HJ511" s="5"/>
      <c r="HK511" s="5"/>
      <c r="HL511" s="5"/>
      <c r="HM511" s="5"/>
      <c r="HN511" s="5"/>
      <c r="HO511" s="5"/>
      <c r="HP511" s="5"/>
      <c r="HQ511" s="5"/>
      <c r="HR511" s="5"/>
      <c r="HS511" s="5"/>
      <c r="HT511" s="5"/>
      <c r="HU511" s="5"/>
      <c r="HV511" s="5"/>
      <c r="HW511" s="5"/>
      <c r="HX511" s="5"/>
      <c r="HY511" s="5"/>
      <c r="HZ511" s="5"/>
      <c r="IA511" s="5"/>
      <c r="IB511" s="5"/>
      <c r="IC511" s="5"/>
      <c r="ID511" s="5"/>
      <c r="IE511" s="5"/>
      <c r="IF511" s="5"/>
      <c r="IG511" s="5"/>
      <c r="IH511" s="5"/>
      <c r="II511" s="5"/>
      <c r="IJ511" s="5"/>
      <c r="IK511" s="5"/>
      <c r="IL511" s="5"/>
      <c r="IM511" s="5"/>
      <c r="IN511" s="5"/>
      <c r="IO511" s="5"/>
      <c r="IP511" s="5"/>
      <c r="IQ511" s="5"/>
      <c r="IR511" s="5"/>
      <c r="IS511" s="5"/>
      <c r="IT511" s="5"/>
      <c r="IU511" s="5"/>
      <c r="IV511" s="5"/>
      <c r="IW511" s="5"/>
      <c r="IX511" s="5"/>
      <c r="IY511" s="5"/>
      <c r="IZ511" s="5"/>
      <c r="JA511" s="5"/>
      <c r="JB511" s="5"/>
      <c r="JC511" s="5"/>
      <c r="JD511" s="5"/>
    </row>
    <row r="512" spans="1:264">
      <c r="A512" s="9"/>
      <c r="B512" s="24"/>
      <c r="C512" s="5"/>
      <c r="D512" s="5"/>
      <c r="E512" s="5"/>
      <c r="F512" s="11"/>
      <c r="G512" s="5"/>
      <c r="H512" s="5"/>
      <c r="I512" s="19"/>
      <c r="J512" s="19"/>
      <c r="K512" s="19"/>
      <c r="L512" s="19"/>
      <c r="M512" s="9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  <c r="HF512" s="5"/>
      <c r="HG512" s="5"/>
      <c r="HH512" s="5"/>
      <c r="HI512" s="5"/>
      <c r="HJ512" s="5"/>
      <c r="HK512" s="5"/>
      <c r="HL512" s="5"/>
      <c r="HM512" s="5"/>
      <c r="HN512" s="5"/>
      <c r="HO512" s="5"/>
      <c r="HP512" s="5"/>
      <c r="HQ512" s="5"/>
      <c r="HR512" s="5"/>
      <c r="HS512" s="5"/>
      <c r="HT512" s="5"/>
      <c r="HU512" s="5"/>
      <c r="HV512" s="5"/>
      <c r="HW512" s="5"/>
      <c r="HX512" s="5"/>
      <c r="HY512" s="5"/>
      <c r="HZ512" s="5"/>
      <c r="IA512" s="5"/>
      <c r="IB512" s="5"/>
      <c r="IC512" s="5"/>
      <c r="ID512" s="5"/>
      <c r="IE512" s="5"/>
      <c r="IF512" s="5"/>
      <c r="IG512" s="5"/>
      <c r="IH512" s="5"/>
      <c r="II512" s="5"/>
      <c r="IJ512" s="5"/>
      <c r="IK512" s="5"/>
      <c r="IL512" s="5"/>
      <c r="IM512" s="5"/>
      <c r="IN512" s="5"/>
      <c r="IO512" s="5"/>
      <c r="IP512" s="5"/>
      <c r="IQ512" s="5"/>
      <c r="IR512" s="5"/>
      <c r="IS512" s="5"/>
      <c r="IT512" s="5"/>
      <c r="IU512" s="5"/>
      <c r="IV512" s="5"/>
      <c r="IW512" s="5"/>
      <c r="IX512" s="5"/>
      <c r="IY512" s="5"/>
      <c r="IZ512" s="5"/>
      <c r="JA512" s="5"/>
      <c r="JB512" s="5"/>
      <c r="JC512" s="5"/>
      <c r="JD512" s="5"/>
    </row>
    <row r="513" spans="1:264">
      <c r="A513" s="9"/>
      <c r="B513" s="24"/>
      <c r="C513" s="5"/>
      <c r="D513" s="5"/>
      <c r="E513" s="5"/>
      <c r="F513" s="11"/>
      <c r="G513" s="5"/>
      <c r="H513" s="5"/>
      <c r="I513" s="19"/>
      <c r="J513" s="19"/>
      <c r="K513" s="19"/>
      <c r="L513" s="19"/>
      <c r="M513" s="9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  <c r="GZ513" s="5"/>
      <c r="HA513" s="5"/>
      <c r="HB513" s="5"/>
      <c r="HC513" s="5"/>
      <c r="HD513" s="5"/>
      <c r="HE513" s="5"/>
      <c r="HF513" s="5"/>
      <c r="HG513" s="5"/>
      <c r="HH513" s="5"/>
      <c r="HI513" s="5"/>
      <c r="HJ513" s="5"/>
      <c r="HK513" s="5"/>
      <c r="HL513" s="5"/>
      <c r="HM513" s="5"/>
      <c r="HN513" s="5"/>
      <c r="HO513" s="5"/>
      <c r="HP513" s="5"/>
      <c r="HQ513" s="5"/>
      <c r="HR513" s="5"/>
      <c r="HS513" s="5"/>
      <c r="HT513" s="5"/>
      <c r="HU513" s="5"/>
      <c r="HV513" s="5"/>
      <c r="HW513" s="5"/>
      <c r="HX513" s="5"/>
      <c r="HY513" s="5"/>
      <c r="HZ513" s="5"/>
      <c r="IA513" s="5"/>
      <c r="IB513" s="5"/>
      <c r="IC513" s="5"/>
      <c r="ID513" s="5"/>
      <c r="IE513" s="5"/>
      <c r="IF513" s="5"/>
      <c r="IG513" s="5"/>
      <c r="IH513" s="5"/>
      <c r="II513" s="5"/>
      <c r="IJ513" s="5"/>
      <c r="IK513" s="5"/>
      <c r="IL513" s="5"/>
      <c r="IM513" s="5"/>
      <c r="IN513" s="5"/>
      <c r="IO513" s="5"/>
      <c r="IP513" s="5"/>
      <c r="IQ513" s="5"/>
      <c r="IR513" s="5"/>
      <c r="IS513" s="5"/>
      <c r="IT513" s="5"/>
      <c r="IU513" s="5"/>
      <c r="IV513" s="5"/>
      <c r="IW513" s="5"/>
      <c r="IX513" s="5"/>
      <c r="IY513" s="5"/>
      <c r="IZ513" s="5"/>
      <c r="JA513" s="5"/>
      <c r="JB513" s="5"/>
      <c r="JC513" s="5"/>
      <c r="JD513" s="5"/>
    </row>
    <row r="514" spans="1:264">
      <c r="A514" s="9"/>
      <c r="B514" s="24"/>
      <c r="C514" s="5"/>
      <c r="D514" s="5"/>
      <c r="E514" s="5"/>
      <c r="F514" s="11"/>
      <c r="G514" s="5"/>
      <c r="H514" s="5"/>
      <c r="I514" s="19"/>
      <c r="J514" s="19"/>
      <c r="K514" s="19"/>
      <c r="L514" s="19"/>
      <c r="M514" s="9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5"/>
      <c r="HG514" s="5"/>
      <c r="HH514" s="5"/>
      <c r="HI514" s="5"/>
      <c r="HJ514" s="5"/>
      <c r="HK514" s="5"/>
      <c r="HL514" s="5"/>
      <c r="HM514" s="5"/>
      <c r="HN514" s="5"/>
      <c r="HO514" s="5"/>
      <c r="HP514" s="5"/>
      <c r="HQ514" s="5"/>
      <c r="HR514" s="5"/>
      <c r="HS514" s="5"/>
      <c r="HT514" s="5"/>
      <c r="HU514" s="5"/>
      <c r="HV514" s="5"/>
      <c r="HW514" s="5"/>
      <c r="HX514" s="5"/>
      <c r="HY514" s="5"/>
      <c r="HZ514" s="5"/>
      <c r="IA514" s="5"/>
      <c r="IB514" s="5"/>
      <c r="IC514" s="5"/>
      <c r="ID514" s="5"/>
      <c r="IE514" s="5"/>
      <c r="IF514" s="5"/>
      <c r="IG514" s="5"/>
      <c r="IH514" s="5"/>
      <c r="II514" s="5"/>
      <c r="IJ514" s="5"/>
      <c r="IK514" s="5"/>
      <c r="IL514" s="5"/>
      <c r="IM514" s="5"/>
      <c r="IN514" s="5"/>
      <c r="IO514" s="5"/>
      <c r="IP514" s="5"/>
      <c r="IQ514" s="5"/>
      <c r="IR514" s="5"/>
      <c r="IS514" s="5"/>
      <c r="IT514" s="5"/>
      <c r="IU514" s="5"/>
      <c r="IV514" s="5"/>
      <c r="IW514" s="5"/>
      <c r="IX514" s="5"/>
      <c r="IY514" s="5"/>
      <c r="IZ514" s="5"/>
      <c r="JA514" s="5"/>
      <c r="JB514" s="5"/>
      <c r="JC514" s="5"/>
      <c r="JD514" s="5"/>
    </row>
    <row r="515" spans="1:264">
      <c r="A515" s="9"/>
      <c r="B515" s="24"/>
      <c r="C515" s="5"/>
      <c r="D515" s="5"/>
      <c r="E515" s="5"/>
      <c r="F515" s="11"/>
      <c r="G515" s="5"/>
      <c r="H515" s="5"/>
      <c r="I515" s="19"/>
      <c r="J515" s="19"/>
      <c r="K515" s="19"/>
      <c r="L515" s="19"/>
      <c r="M515" s="9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  <c r="HJ515" s="5"/>
      <c r="HK515" s="5"/>
      <c r="HL515" s="5"/>
      <c r="HM515" s="5"/>
      <c r="HN515" s="5"/>
      <c r="HO515" s="5"/>
      <c r="HP515" s="5"/>
      <c r="HQ515" s="5"/>
      <c r="HR515" s="5"/>
      <c r="HS515" s="5"/>
      <c r="HT515" s="5"/>
      <c r="HU515" s="5"/>
      <c r="HV515" s="5"/>
      <c r="HW515" s="5"/>
      <c r="HX515" s="5"/>
      <c r="HY515" s="5"/>
      <c r="HZ515" s="5"/>
      <c r="IA515" s="5"/>
      <c r="IB515" s="5"/>
      <c r="IC515" s="5"/>
      <c r="ID515" s="5"/>
      <c r="IE515" s="5"/>
      <c r="IF515" s="5"/>
      <c r="IG515" s="5"/>
      <c r="IH515" s="5"/>
      <c r="II515" s="5"/>
      <c r="IJ515" s="5"/>
      <c r="IK515" s="5"/>
      <c r="IL515" s="5"/>
      <c r="IM515" s="5"/>
      <c r="IN515" s="5"/>
      <c r="IO515" s="5"/>
      <c r="IP515" s="5"/>
      <c r="IQ515" s="5"/>
      <c r="IR515" s="5"/>
      <c r="IS515" s="5"/>
      <c r="IT515" s="5"/>
      <c r="IU515" s="5"/>
      <c r="IV515" s="5"/>
      <c r="IW515" s="5"/>
      <c r="IX515" s="5"/>
      <c r="IY515" s="5"/>
      <c r="IZ515" s="5"/>
      <c r="JA515" s="5"/>
      <c r="JB515" s="5"/>
      <c r="JC515" s="5"/>
      <c r="JD515" s="5"/>
    </row>
    <row r="516" spans="1:264">
      <c r="A516" s="9"/>
      <c r="B516" s="24"/>
      <c r="C516" s="5"/>
      <c r="D516" s="5"/>
      <c r="E516" s="5"/>
      <c r="F516" s="11"/>
      <c r="G516" s="5"/>
      <c r="H516" s="5"/>
      <c r="I516" s="19"/>
      <c r="J516" s="19"/>
      <c r="K516" s="19"/>
      <c r="L516" s="19"/>
      <c r="M516" s="9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  <c r="HF516" s="5"/>
      <c r="HG516" s="5"/>
      <c r="HH516" s="5"/>
      <c r="HI516" s="5"/>
      <c r="HJ516" s="5"/>
      <c r="HK516" s="5"/>
      <c r="HL516" s="5"/>
      <c r="HM516" s="5"/>
      <c r="HN516" s="5"/>
      <c r="HO516" s="5"/>
      <c r="HP516" s="5"/>
      <c r="HQ516" s="5"/>
      <c r="HR516" s="5"/>
      <c r="HS516" s="5"/>
      <c r="HT516" s="5"/>
      <c r="HU516" s="5"/>
      <c r="HV516" s="5"/>
      <c r="HW516" s="5"/>
      <c r="HX516" s="5"/>
      <c r="HY516" s="5"/>
      <c r="HZ516" s="5"/>
      <c r="IA516" s="5"/>
      <c r="IB516" s="5"/>
      <c r="IC516" s="5"/>
      <c r="ID516" s="5"/>
      <c r="IE516" s="5"/>
      <c r="IF516" s="5"/>
      <c r="IG516" s="5"/>
      <c r="IH516" s="5"/>
      <c r="II516" s="5"/>
      <c r="IJ516" s="5"/>
      <c r="IK516" s="5"/>
      <c r="IL516" s="5"/>
      <c r="IM516" s="5"/>
      <c r="IN516" s="5"/>
      <c r="IO516" s="5"/>
      <c r="IP516" s="5"/>
      <c r="IQ516" s="5"/>
      <c r="IR516" s="5"/>
      <c r="IS516" s="5"/>
      <c r="IT516" s="5"/>
      <c r="IU516" s="5"/>
      <c r="IV516" s="5"/>
      <c r="IW516" s="5"/>
      <c r="IX516" s="5"/>
      <c r="IY516" s="5"/>
      <c r="IZ516" s="5"/>
      <c r="JA516" s="5"/>
      <c r="JB516" s="5"/>
      <c r="JC516" s="5"/>
      <c r="JD516" s="5"/>
    </row>
    <row r="517" spans="1:264">
      <c r="A517" s="9"/>
      <c r="B517" s="24"/>
      <c r="C517" s="5"/>
      <c r="D517" s="5"/>
      <c r="E517" s="5"/>
      <c r="F517" s="11"/>
      <c r="G517" s="5"/>
      <c r="H517" s="5"/>
      <c r="I517" s="19"/>
      <c r="J517" s="19"/>
      <c r="K517" s="19"/>
      <c r="L517" s="19"/>
      <c r="M517" s="9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5"/>
      <c r="HG517" s="5"/>
      <c r="HH517" s="5"/>
      <c r="HI517" s="5"/>
      <c r="HJ517" s="5"/>
      <c r="HK517" s="5"/>
      <c r="HL517" s="5"/>
      <c r="HM517" s="5"/>
      <c r="HN517" s="5"/>
      <c r="HO517" s="5"/>
      <c r="HP517" s="5"/>
      <c r="HQ517" s="5"/>
      <c r="HR517" s="5"/>
      <c r="HS517" s="5"/>
      <c r="HT517" s="5"/>
      <c r="HU517" s="5"/>
      <c r="HV517" s="5"/>
      <c r="HW517" s="5"/>
      <c r="HX517" s="5"/>
      <c r="HY517" s="5"/>
      <c r="HZ517" s="5"/>
      <c r="IA517" s="5"/>
      <c r="IB517" s="5"/>
      <c r="IC517" s="5"/>
      <c r="ID517" s="5"/>
      <c r="IE517" s="5"/>
      <c r="IF517" s="5"/>
      <c r="IG517" s="5"/>
      <c r="IH517" s="5"/>
      <c r="II517" s="5"/>
      <c r="IJ517" s="5"/>
      <c r="IK517" s="5"/>
      <c r="IL517" s="5"/>
      <c r="IM517" s="5"/>
      <c r="IN517" s="5"/>
      <c r="IO517" s="5"/>
      <c r="IP517" s="5"/>
      <c r="IQ517" s="5"/>
      <c r="IR517" s="5"/>
      <c r="IS517" s="5"/>
      <c r="IT517" s="5"/>
      <c r="IU517" s="5"/>
      <c r="IV517" s="5"/>
      <c r="IW517" s="5"/>
      <c r="IX517" s="5"/>
      <c r="IY517" s="5"/>
      <c r="IZ517" s="5"/>
      <c r="JA517" s="5"/>
      <c r="JB517" s="5"/>
      <c r="JC517" s="5"/>
      <c r="JD517" s="5"/>
    </row>
    <row r="518" spans="1:264">
      <c r="A518" s="9"/>
      <c r="B518" s="24"/>
      <c r="C518" s="5"/>
      <c r="D518" s="5"/>
      <c r="E518" s="5"/>
      <c r="F518" s="11"/>
      <c r="G518" s="5"/>
      <c r="H518" s="5"/>
      <c r="I518" s="19"/>
      <c r="J518" s="19"/>
      <c r="K518" s="19"/>
      <c r="L518" s="19"/>
      <c r="M518" s="9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5"/>
      <c r="HG518" s="5"/>
      <c r="HH518" s="5"/>
      <c r="HI518" s="5"/>
      <c r="HJ518" s="5"/>
      <c r="HK518" s="5"/>
      <c r="HL518" s="5"/>
      <c r="HM518" s="5"/>
      <c r="HN518" s="5"/>
      <c r="HO518" s="5"/>
      <c r="HP518" s="5"/>
      <c r="HQ518" s="5"/>
      <c r="HR518" s="5"/>
      <c r="HS518" s="5"/>
      <c r="HT518" s="5"/>
      <c r="HU518" s="5"/>
      <c r="HV518" s="5"/>
      <c r="HW518" s="5"/>
      <c r="HX518" s="5"/>
      <c r="HY518" s="5"/>
      <c r="HZ518" s="5"/>
      <c r="IA518" s="5"/>
      <c r="IB518" s="5"/>
      <c r="IC518" s="5"/>
      <c r="ID518" s="5"/>
      <c r="IE518" s="5"/>
      <c r="IF518" s="5"/>
      <c r="IG518" s="5"/>
      <c r="IH518" s="5"/>
      <c r="II518" s="5"/>
      <c r="IJ518" s="5"/>
      <c r="IK518" s="5"/>
      <c r="IL518" s="5"/>
      <c r="IM518" s="5"/>
      <c r="IN518" s="5"/>
      <c r="IO518" s="5"/>
      <c r="IP518" s="5"/>
      <c r="IQ518" s="5"/>
      <c r="IR518" s="5"/>
      <c r="IS518" s="5"/>
      <c r="IT518" s="5"/>
      <c r="IU518" s="5"/>
      <c r="IV518" s="5"/>
      <c r="IW518" s="5"/>
      <c r="IX518" s="5"/>
      <c r="IY518" s="5"/>
      <c r="IZ518" s="5"/>
      <c r="JA518" s="5"/>
      <c r="JB518" s="5"/>
      <c r="JC518" s="5"/>
      <c r="JD518" s="5"/>
    </row>
    <row r="519" spans="1:264">
      <c r="A519" s="9"/>
      <c r="B519" s="24"/>
      <c r="C519" s="5"/>
      <c r="D519" s="5"/>
      <c r="E519" s="5"/>
      <c r="F519" s="11"/>
      <c r="G519" s="5"/>
      <c r="H519" s="5"/>
      <c r="I519" s="19"/>
      <c r="J519" s="19"/>
      <c r="K519" s="19"/>
      <c r="L519" s="19"/>
      <c r="M519" s="9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  <c r="HF519" s="5"/>
      <c r="HG519" s="5"/>
      <c r="HH519" s="5"/>
      <c r="HI519" s="5"/>
      <c r="HJ519" s="5"/>
      <c r="HK519" s="5"/>
      <c r="HL519" s="5"/>
      <c r="HM519" s="5"/>
      <c r="HN519" s="5"/>
      <c r="HO519" s="5"/>
      <c r="HP519" s="5"/>
      <c r="HQ519" s="5"/>
      <c r="HR519" s="5"/>
      <c r="HS519" s="5"/>
      <c r="HT519" s="5"/>
      <c r="HU519" s="5"/>
      <c r="HV519" s="5"/>
      <c r="HW519" s="5"/>
      <c r="HX519" s="5"/>
      <c r="HY519" s="5"/>
      <c r="HZ519" s="5"/>
      <c r="IA519" s="5"/>
      <c r="IB519" s="5"/>
      <c r="IC519" s="5"/>
      <c r="ID519" s="5"/>
      <c r="IE519" s="5"/>
      <c r="IF519" s="5"/>
      <c r="IG519" s="5"/>
      <c r="IH519" s="5"/>
      <c r="II519" s="5"/>
      <c r="IJ519" s="5"/>
      <c r="IK519" s="5"/>
      <c r="IL519" s="5"/>
      <c r="IM519" s="5"/>
      <c r="IN519" s="5"/>
      <c r="IO519" s="5"/>
      <c r="IP519" s="5"/>
      <c r="IQ519" s="5"/>
      <c r="IR519" s="5"/>
      <c r="IS519" s="5"/>
      <c r="IT519" s="5"/>
      <c r="IU519" s="5"/>
      <c r="IV519" s="5"/>
      <c r="IW519" s="5"/>
      <c r="IX519" s="5"/>
      <c r="IY519" s="5"/>
      <c r="IZ519" s="5"/>
      <c r="JA519" s="5"/>
      <c r="JB519" s="5"/>
      <c r="JC519" s="5"/>
      <c r="JD519" s="5"/>
    </row>
    <row r="520" spans="1:264">
      <c r="A520" s="9"/>
      <c r="B520" s="24"/>
      <c r="C520" s="5"/>
      <c r="D520" s="5"/>
      <c r="E520" s="5"/>
      <c r="F520" s="11"/>
      <c r="G520" s="5"/>
      <c r="H520" s="5"/>
      <c r="I520" s="19"/>
      <c r="J520" s="19"/>
      <c r="K520" s="19"/>
      <c r="L520" s="19"/>
      <c r="M520" s="9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  <c r="HF520" s="5"/>
      <c r="HG520" s="5"/>
      <c r="HH520" s="5"/>
      <c r="HI520" s="5"/>
      <c r="HJ520" s="5"/>
      <c r="HK520" s="5"/>
      <c r="HL520" s="5"/>
      <c r="HM520" s="5"/>
      <c r="HN520" s="5"/>
      <c r="HO520" s="5"/>
      <c r="HP520" s="5"/>
      <c r="HQ520" s="5"/>
      <c r="HR520" s="5"/>
      <c r="HS520" s="5"/>
      <c r="HT520" s="5"/>
      <c r="HU520" s="5"/>
      <c r="HV520" s="5"/>
      <c r="HW520" s="5"/>
      <c r="HX520" s="5"/>
      <c r="HY520" s="5"/>
      <c r="HZ520" s="5"/>
      <c r="IA520" s="5"/>
      <c r="IB520" s="5"/>
      <c r="IC520" s="5"/>
      <c r="ID520" s="5"/>
      <c r="IE520" s="5"/>
      <c r="IF520" s="5"/>
      <c r="IG520" s="5"/>
      <c r="IH520" s="5"/>
      <c r="II520" s="5"/>
      <c r="IJ520" s="5"/>
      <c r="IK520" s="5"/>
      <c r="IL520" s="5"/>
      <c r="IM520" s="5"/>
      <c r="IN520" s="5"/>
      <c r="IO520" s="5"/>
      <c r="IP520" s="5"/>
      <c r="IQ520" s="5"/>
      <c r="IR520" s="5"/>
      <c r="IS520" s="5"/>
      <c r="IT520" s="5"/>
      <c r="IU520" s="5"/>
      <c r="IV520" s="5"/>
      <c r="IW520" s="5"/>
      <c r="IX520" s="5"/>
      <c r="IY520" s="5"/>
      <c r="IZ520" s="5"/>
      <c r="JA520" s="5"/>
      <c r="JB520" s="5"/>
      <c r="JC520" s="5"/>
      <c r="JD520" s="5"/>
    </row>
    <row r="521" spans="1:264">
      <c r="A521" s="9"/>
      <c r="B521" s="24"/>
      <c r="C521" s="5"/>
      <c r="D521" s="5"/>
      <c r="E521" s="5"/>
      <c r="F521" s="11"/>
      <c r="G521" s="5"/>
      <c r="H521" s="5"/>
      <c r="I521" s="19"/>
      <c r="J521" s="19"/>
      <c r="K521" s="19"/>
      <c r="L521" s="19"/>
      <c r="M521" s="9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  <c r="HF521" s="5"/>
      <c r="HG521" s="5"/>
      <c r="HH521" s="5"/>
      <c r="HI521" s="5"/>
      <c r="HJ521" s="5"/>
      <c r="HK521" s="5"/>
      <c r="HL521" s="5"/>
      <c r="HM521" s="5"/>
      <c r="HN521" s="5"/>
      <c r="HO521" s="5"/>
      <c r="HP521" s="5"/>
      <c r="HQ521" s="5"/>
      <c r="HR521" s="5"/>
      <c r="HS521" s="5"/>
      <c r="HT521" s="5"/>
      <c r="HU521" s="5"/>
      <c r="HV521" s="5"/>
      <c r="HW521" s="5"/>
      <c r="HX521" s="5"/>
      <c r="HY521" s="5"/>
      <c r="HZ521" s="5"/>
      <c r="IA521" s="5"/>
      <c r="IB521" s="5"/>
      <c r="IC521" s="5"/>
      <c r="ID521" s="5"/>
      <c r="IE521" s="5"/>
      <c r="IF521" s="5"/>
      <c r="IG521" s="5"/>
      <c r="IH521" s="5"/>
      <c r="II521" s="5"/>
      <c r="IJ521" s="5"/>
      <c r="IK521" s="5"/>
      <c r="IL521" s="5"/>
      <c r="IM521" s="5"/>
      <c r="IN521" s="5"/>
      <c r="IO521" s="5"/>
      <c r="IP521" s="5"/>
      <c r="IQ521" s="5"/>
      <c r="IR521" s="5"/>
      <c r="IS521" s="5"/>
      <c r="IT521" s="5"/>
      <c r="IU521" s="5"/>
      <c r="IV521" s="5"/>
      <c r="IW521" s="5"/>
      <c r="IX521" s="5"/>
      <c r="IY521" s="5"/>
      <c r="IZ521" s="5"/>
      <c r="JA521" s="5"/>
      <c r="JB521" s="5"/>
      <c r="JC521" s="5"/>
      <c r="JD521" s="5"/>
    </row>
    <row r="522" spans="1:264">
      <c r="A522" s="9"/>
      <c r="B522" s="24"/>
      <c r="C522" s="5"/>
      <c r="D522" s="5"/>
      <c r="E522" s="5"/>
      <c r="F522" s="11"/>
      <c r="G522" s="5"/>
      <c r="H522" s="5"/>
      <c r="I522" s="19"/>
      <c r="J522" s="19"/>
      <c r="K522" s="19"/>
      <c r="L522" s="19"/>
      <c r="M522" s="9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  <c r="HF522" s="5"/>
      <c r="HG522" s="5"/>
      <c r="HH522" s="5"/>
      <c r="HI522" s="5"/>
      <c r="HJ522" s="5"/>
      <c r="HK522" s="5"/>
      <c r="HL522" s="5"/>
      <c r="HM522" s="5"/>
      <c r="HN522" s="5"/>
      <c r="HO522" s="5"/>
      <c r="HP522" s="5"/>
      <c r="HQ522" s="5"/>
      <c r="HR522" s="5"/>
      <c r="HS522" s="5"/>
      <c r="HT522" s="5"/>
      <c r="HU522" s="5"/>
      <c r="HV522" s="5"/>
      <c r="HW522" s="5"/>
      <c r="HX522" s="5"/>
      <c r="HY522" s="5"/>
      <c r="HZ522" s="5"/>
      <c r="IA522" s="5"/>
      <c r="IB522" s="5"/>
      <c r="IC522" s="5"/>
      <c r="ID522" s="5"/>
      <c r="IE522" s="5"/>
      <c r="IF522" s="5"/>
      <c r="IG522" s="5"/>
      <c r="IH522" s="5"/>
      <c r="II522" s="5"/>
      <c r="IJ522" s="5"/>
      <c r="IK522" s="5"/>
      <c r="IL522" s="5"/>
      <c r="IM522" s="5"/>
      <c r="IN522" s="5"/>
      <c r="IO522" s="5"/>
      <c r="IP522" s="5"/>
      <c r="IQ522" s="5"/>
      <c r="IR522" s="5"/>
      <c r="IS522" s="5"/>
      <c r="IT522" s="5"/>
      <c r="IU522" s="5"/>
      <c r="IV522" s="5"/>
      <c r="IW522" s="5"/>
      <c r="IX522" s="5"/>
      <c r="IY522" s="5"/>
      <c r="IZ522" s="5"/>
      <c r="JA522" s="5"/>
      <c r="JB522" s="5"/>
      <c r="JC522" s="5"/>
      <c r="JD522" s="5"/>
    </row>
    <row r="523" spans="1:264">
      <c r="A523" s="9"/>
      <c r="B523" s="24"/>
      <c r="C523" s="5"/>
      <c r="D523" s="5"/>
      <c r="E523" s="5"/>
      <c r="F523" s="11"/>
      <c r="G523" s="5"/>
      <c r="H523" s="5"/>
      <c r="I523" s="19"/>
      <c r="J523" s="19"/>
      <c r="K523" s="19"/>
      <c r="L523" s="19"/>
      <c r="M523" s="9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  <c r="HJ523" s="5"/>
      <c r="HK523" s="5"/>
      <c r="HL523" s="5"/>
      <c r="HM523" s="5"/>
      <c r="HN523" s="5"/>
      <c r="HO523" s="5"/>
      <c r="HP523" s="5"/>
      <c r="HQ523" s="5"/>
      <c r="HR523" s="5"/>
      <c r="HS523" s="5"/>
      <c r="HT523" s="5"/>
      <c r="HU523" s="5"/>
      <c r="HV523" s="5"/>
      <c r="HW523" s="5"/>
      <c r="HX523" s="5"/>
      <c r="HY523" s="5"/>
      <c r="HZ523" s="5"/>
      <c r="IA523" s="5"/>
      <c r="IB523" s="5"/>
      <c r="IC523" s="5"/>
      <c r="ID523" s="5"/>
      <c r="IE523" s="5"/>
      <c r="IF523" s="5"/>
      <c r="IG523" s="5"/>
      <c r="IH523" s="5"/>
      <c r="II523" s="5"/>
      <c r="IJ523" s="5"/>
      <c r="IK523" s="5"/>
      <c r="IL523" s="5"/>
      <c r="IM523" s="5"/>
      <c r="IN523" s="5"/>
      <c r="IO523" s="5"/>
      <c r="IP523" s="5"/>
      <c r="IQ523" s="5"/>
      <c r="IR523" s="5"/>
      <c r="IS523" s="5"/>
      <c r="IT523" s="5"/>
      <c r="IU523" s="5"/>
      <c r="IV523" s="5"/>
      <c r="IW523" s="5"/>
      <c r="IX523" s="5"/>
      <c r="IY523" s="5"/>
      <c r="IZ523" s="5"/>
      <c r="JA523" s="5"/>
      <c r="JB523" s="5"/>
      <c r="JC523" s="5"/>
      <c r="JD523" s="5"/>
    </row>
    <row r="524" spans="1:264">
      <c r="A524" s="9"/>
      <c r="B524" s="24"/>
      <c r="C524" s="5"/>
      <c r="D524" s="5"/>
      <c r="E524" s="5"/>
      <c r="F524" s="11"/>
      <c r="G524" s="5"/>
      <c r="H524" s="5"/>
      <c r="I524" s="19"/>
      <c r="J524" s="19"/>
      <c r="K524" s="19"/>
      <c r="L524" s="19"/>
      <c r="M524" s="9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  <c r="HF524" s="5"/>
      <c r="HG524" s="5"/>
      <c r="HH524" s="5"/>
      <c r="HI524" s="5"/>
      <c r="HJ524" s="5"/>
      <c r="HK524" s="5"/>
      <c r="HL524" s="5"/>
      <c r="HM524" s="5"/>
      <c r="HN524" s="5"/>
      <c r="HO524" s="5"/>
      <c r="HP524" s="5"/>
      <c r="HQ524" s="5"/>
      <c r="HR524" s="5"/>
      <c r="HS524" s="5"/>
      <c r="HT524" s="5"/>
      <c r="HU524" s="5"/>
      <c r="HV524" s="5"/>
      <c r="HW524" s="5"/>
      <c r="HX524" s="5"/>
      <c r="HY524" s="5"/>
      <c r="HZ524" s="5"/>
      <c r="IA524" s="5"/>
      <c r="IB524" s="5"/>
      <c r="IC524" s="5"/>
      <c r="ID524" s="5"/>
      <c r="IE524" s="5"/>
      <c r="IF524" s="5"/>
      <c r="IG524" s="5"/>
      <c r="IH524" s="5"/>
      <c r="II524" s="5"/>
      <c r="IJ524" s="5"/>
      <c r="IK524" s="5"/>
      <c r="IL524" s="5"/>
      <c r="IM524" s="5"/>
      <c r="IN524" s="5"/>
      <c r="IO524" s="5"/>
      <c r="IP524" s="5"/>
      <c r="IQ524" s="5"/>
      <c r="IR524" s="5"/>
      <c r="IS524" s="5"/>
      <c r="IT524" s="5"/>
      <c r="IU524" s="5"/>
      <c r="IV524" s="5"/>
      <c r="IW524" s="5"/>
      <c r="IX524" s="5"/>
      <c r="IY524" s="5"/>
      <c r="IZ524" s="5"/>
      <c r="JA524" s="5"/>
      <c r="JB524" s="5"/>
      <c r="JC524" s="5"/>
      <c r="JD524" s="5"/>
    </row>
    <row r="525" spans="1:264">
      <c r="A525" s="9"/>
      <c r="B525" s="24"/>
      <c r="C525" s="5"/>
      <c r="D525" s="5"/>
      <c r="E525" s="5"/>
      <c r="F525" s="11"/>
      <c r="G525" s="5"/>
      <c r="H525" s="5"/>
      <c r="I525" s="19"/>
      <c r="J525" s="19"/>
      <c r="K525" s="19"/>
      <c r="L525" s="19"/>
      <c r="M525" s="9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5"/>
      <c r="HG525" s="5"/>
      <c r="HH525" s="5"/>
      <c r="HI525" s="5"/>
      <c r="HJ525" s="5"/>
      <c r="HK525" s="5"/>
      <c r="HL525" s="5"/>
      <c r="HM525" s="5"/>
      <c r="HN525" s="5"/>
      <c r="HO525" s="5"/>
      <c r="HP525" s="5"/>
      <c r="HQ525" s="5"/>
      <c r="HR525" s="5"/>
      <c r="HS525" s="5"/>
      <c r="HT525" s="5"/>
      <c r="HU525" s="5"/>
      <c r="HV525" s="5"/>
      <c r="HW525" s="5"/>
      <c r="HX525" s="5"/>
      <c r="HY525" s="5"/>
      <c r="HZ525" s="5"/>
      <c r="IA525" s="5"/>
      <c r="IB525" s="5"/>
      <c r="IC525" s="5"/>
      <c r="ID525" s="5"/>
      <c r="IE525" s="5"/>
      <c r="IF525" s="5"/>
      <c r="IG525" s="5"/>
      <c r="IH525" s="5"/>
      <c r="II525" s="5"/>
      <c r="IJ525" s="5"/>
      <c r="IK525" s="5"/>
      <c r="IL525" s="5"/>
      <c r="IM525" s="5"/>
      <c r="IN525" s="5"/>
      <c r="IO525" s="5"/>
      <c r="IP525" s="5"/>
      <c r="IQ525" s="5"/>
      <c r="IR525" s="5"/>
      <c r="IS525" s="5"/>
      <c r="IT525" s="5"/>
      <c r="IU525" s="5"/>
      <c r="IV525" s="5"/>
      <c r="IW525" s="5"/>
      <c r="IX525" s="5"/>
      <c r="IY525" s="5"/>
      <c r="IZ525" s="5"/>
      <c r="JA525" s="5"/>
      <c r="JB525" s="5"/>
      <c r="JC525" s="5"/>
      <c r="JD525" s="5"/>
    </row>
    <row r="526" spans="1:264">
      <c r="A526" s="9"/>
      <c r="B526" s="24"/>
      <c r="C526" s="5"/>
      <c r="D526" s="5"/>
      <c r="E526" s="5"/>
      <c r="F526" s="11"/>
      <c r="G526" s="5"/>
      <c r="H526" s="5"/>
      <c r="I526" s="19"/>
      <c r="J526" s="19"/>
      <c r="K526" s="19"/>
      <c r="L526" s="19"/>
      <c r="M526" s="9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  <c r="HF526" s="5"/>
      <c r="HG526" s="5"/>
      <c r="HH526" s="5"/>
      <c r="HI526" s="5"/>
      <c r="HJ526" s="5"/>
      <c r="HK526" s="5"/>
      <c r="HL526" s="5"/>
      <c r="HM526" s="5"/>
      <c r="HN526" s="5"/>
      <c r="HO526" s="5"/>
      <c r="HP526" s="5"/>
      <c r="HQ526" s="5"/>
      <c r="HR526" s="5"/>
      <c r="HS526" s="5"/>
      <c r="HT526" s="5"/>
      <c r="HU526" s="5"/>
      <c r="HV526" s="5"/>
      <c r="HW526" s="5"/>
      <c r="HX526" s="5"/>
      <c r="HY526" s="5"/>
      <c r="HZ526" s="5"/>
      <c r="IA526" s="5"/>
      <c r="IB526" s="5"/>
      <c r="IC526" s="5"/>
      <c r="ID526" s="5"/>
      <c r="IE526" s="5"/>
      <c r="IF526" s="5"/>
      <c r="IG526" s="5"/>
      <c r="IH526" s="5"/>
      <c r="II526" s="5"/>
      <c r="IJ526" s="5"/>
      <c r="IK526" s="5"/>
      <c r="IL526" s="5"/>
      <c r="IM526" s="5"/>
      <c r="IN526" s="5"/>
      <c r="IO526" s="5"/>
      <c r="IP526" s="5"/>
      <c r="IQ526" s="5"/>
      <c r="IR526" s="5"/>
      <c r="IS526" s="5"/>
      <c r="IT526" s="5"/>
      <c r="IU526" s="5"/>
      <c r="IV526" s="5"/>
      <c r="IW526" s="5"/>
      <c r="IX526" s="5"/>
      <c r="IY526" s="5"/>
      <c r="IZ526" s="5"/>
      <c r="JA526" s="5"/>
      <c r="JB526" s="5"/>
      <c r="JC526" s="5"/>
      <c r="JD526" s="5"/>
    </row>
    <row r="527" spans="1:264">
      <c r="A527" s="9"/>
      <c r="B527" s="24"/>
      <c r="C527" s="5"/>
      <c r="D527" s="5"/>
      <c r="E527" s="5"/>
      <c r="F527" s="11"/>
      <c r="G527" s="5"/>
      <c r="H527" s="5"/>
      <c r="I527" s="19"/>
      <c r="J527" s="19"/>
      <c r="K527" s="19"/>
      <c r="L527" s="19"/>
      <c r="M527" s="9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  <c r="HM527" s="5"/>
      <c r="HN527" s="5"/>
      <c r="HO527" s="5"/>
      <c r="HP527" s="5"/>
      <c r="HQ527" s="5"/>
      <c r="HR527" s="5"/>
      <c r="HS527" s="5"/>
      <c r="HT527" s="5"/>
      <c r="HU527" s="5"/>
      <c r="HV527" s="5"/>
      <c r="HW527" s="5"/>
      <c r="HX527" s="5"/>
      <c r="HY527" s="5"/>
      <c r="HZ527" s="5"/>
      <c r="IA527" s="5"/>
      <c r="IB527" s="5"/>
      <c r="IC527" s="5"/>
      <c r="ID527" s="5"/>
      <c r="IE527" s="5"/>
      <c r="IF527" s="5"/>
      <c r="IG527" s="5"/>
      <c r="IH527" s="5"/>
      <c r="II527" s="5"/>
      <c r="IJ527" s="5"/>
      <c r="IK527" s="5"/>
      <c r="IL527" s="5"/>
      <c r="IM527" s="5"/>
      <c r="IN527" s="5"/>
      <c r="IO527" s="5"/>
      <c r="IP527" s="5"/>
      <c r="IQ527" s="5"/>
      <c r="IR527" s="5"/>
      <c r="IS527" s="5"/>
      <c r="IT527" s="5"/>
      <c r="IU527" s="5"/>
      <c r="IV527" s="5"/>
      <c r="IW527" s="5"/>
      <c r="IX527" s="5"/>
      <c r="IY527" s="5"/>
      <c r="IZ527" s="5"/>
      <c r="JA527" s="5"/>
      <c r="JB527" s="5"/>
      <c r="JC527" s="5"/>
      <c r="JD527" s="5"/>
    </row>
    <row r="528" spans="1:264">
      <c r="A528" s="9"/>
      <c r="B528" s="24"/>
      <c r="C528" s="5"/>
      <c r="D528" s="5"/>
      <c r="E528" s="5"/>
      <c r="F528" s="11"/>
      <c r="G528" s="5"/>
      <c r="H528" s="5"/>
      <c r="I528" s="19"/>
      <c r="J528" s="19"/>
      <c r="K528" s="19"/>
      <c r="L528" s="19"/>
      <c r="M528" s="9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  <c r="HF528" s="5"/>
      <c r="HG528" s="5"/>
      <c r="HH528" s="5"/>
      <c r="HI528" s="5"/>
      <c r="HJ528" s="5"/>
      <c r="HK528" s="5"/>
      <c r="HL528" s="5"/>
      <c r="HM528" s="5"/>
      <c r="HN528" s="5"/>
      <c r="HO528" s="5"/>
      <c r="HP528" s="5"/>
      <c r="HQ528" s="5"/>
      <c r="HR528" s="5"/>
      <c r="HS528" s="5"/>
      <c r="HT528" s="5"/>
      <c r="HU528" s="5"/>
      <c r="HV528" s="5"/>
      <c r="HW528" s="5"/>
      <c r="HX528" s="5"/>
      <c r="HY528" s="5"/>
      <c r="HZ528" s="5"/>
      <c r="IA528" s="5"/>
      <c r="IB528" s="5"/>
      <c r="IC528" s="5"/>
      <c r="ID528" s="5"/>
      <c r="IE528" s="5"/>
      <c r="IF528" s="5"/>
      <c r="IG528" s="5"/>
      <c r="IH528" s="5"/>
      <c r="II528" s="5"/>
      <c r="IJ528" s="5"/>
      <c r="IK528" s="5"/>
      <c r="IL528" s="5"/>
      <c r="IM528" s="5"/>
      <c r="IN528" s="5"/>
      <c r="IO528" s="5"/>
      <c r="IP528" s="5"/>
      <c r="IQ528" s="5"/>
      <c r="IR528" s="5"/>
      <c r="IS528" s="5"/>
      <c r="IT528" s="5"/>
      <c r="IU528" s="5"/>
      <c r="IV528" s="5"/>
      <c r="IW528" s="5"/>
      <c r="IX528" s="5"/>
      <c r="IY528" s="5"/>
      <c r="IZ528" s="5"/>
      <c r="JA528" s="5"/>
      <c r="JB528" s="5"/>
      <c r="JC528" s="5"/>
      <c r="JD528" s="5"/>
    </row>
    <row r="529" spans="1:264">
      <c r="A529" s="9"/>
      <c r="B529" s="24"/>
      <c r="C529" s="5"/>
      <c r="D529" s="5"/>
      <c r="E529" s="5"/>
      <c r="F529" s="11"/>
      <c r="G529" s="5"/>
      <c r="H529" s="5"/>
      <c r="I529" s="19"/>
      <c r="J529" s="19"/>
      <c r="K529" s="19"/>
      <c r="L529" s="19"/>
      <c r="M529" s="9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5"/>
      <c r="HG529" s="5"/>
      <c r="HH529" s="5"/>
      <c r="HI529" s="5"/>
      <c r="HJ529" s="5"/>
      <c r="HK529" s="5"/>
      <c r="HL529" s="5"/>
      <c r="HM529" s="5"/>
      <c r="HN529" s="5"/>
      <c r="HO529" s="5"/>
      <c r="HP529" s="5"/>
      <c r="HQ529" s="5"/>
      <c r="HR529" s="5"/>
      <c r="HS529" s="5"/>
      <c r="HT529" s="5"/>
      <c r="HU529" s="5"/>
      <c r="HV529" s="5"/>
      <c r="HW529" s="5"/>
      <c r="HX529" s="5"/>
      <c r="HY529" s="5"/>
      <c r="HZ529" s="5"/>
      <c r="IA529" s="5"/>
      <c r="IB529" s="5"/>
      <c r="IC529" s="5"/>
      <c r="ID529" s="5"/>
      <c r="IE529" s="5"/>
      <c r="IF529" s="5"/>
      <c r="IG529" s="5"/>
      <c r="IH529" s="5"/>
      <c r="II529" s="5"/>
      <c r="IJ529" s="5"/>
      <c r="IK529" s="5"/>
      <c r="IL529" s="5"/>
      <c r="IM529" s="5"/>
      <c r="IN529" s="5"/>
      <c r="IO529" s="5"/>
      <c r="IP529" s="5"/>
      <c r="IQ529" s="5"/>
      <c r="IR529" s="5"/>
      <c r="IS529" s="5"/>
      <c r="IT529" s="5"/>
      <c r="IU529" s="5"/>
      <c r="IV529" s="5"/>
      <c r="IW529" s="5"/>
      <c r="IX529" s="5"/>
      <c r="IY529" s="5"/>
      <c r="IZ529" s="5"/>
      <c r="JA529" s="5"/>
      <c r="JB529" s="5"/>
      <c r="JC529" s="5"/>
      <c r="JD529" s="5"/>
    </row>
    <row r="530" spans="1:264">
      <c r="A530" s="9"/>
      <c r="B530" s="24"/>
      <c r="C530" s="5"/>
      <c r="D530" s="5"/>
      <c r="E530" s="5"/>
      <c r="F530" s="11"/>
      <c r="G530" s="5"/>
      <c r="H530" s="5"/>
      <c r="I530" s="19"/>
      <c r="J530" s="19"/>
      <c r="K530" s="19"/>
      <c r="L530" s="19"/>
      <c r="M530" s="9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  <c r="HF530" s="5"/>
      <c r="HG530" s="5"/>
      <c r="HH530" s="5"/>
      <c r="HI530" s="5"/>
      <c r="HJ530" s="5"/>
      <c r="HK530" s="5"/>
      <c r="HL530" s="5"/>
      <c r="HM530" s="5"/>
      <c r="HN530" s="5"/>
      <c r="HO530" s="5"/>
      <c r="HP530" s="5"/>
      <c r="HQ530" s="5"/>
      <c r="HR530" s="5"/>
      <c r="HS530" s="5"/>
      <c r="HT530" s="5"/>
      <c r="HU530" s="5"/>
      <c r="HV530" s="5"/>
      <c r="HW530" s="5"/>
      <c r="HX530" s="5"/>
      <c r="HY530" s="5"/>
      <c r="HZ530" s="5"/>
      <c r="IA530" s="5"/>
      <c r="IB530" s="5"/>
      <c r="IC530" s="5"/>
      <c r="ID530" s="5"/>
      <c r="IE530" s="5"/>
      <c r="IF530" s="5"/>
      <c r="IG530" s="5"/>
      <c r="IH530" s="5"/>
      <c r="II530" s="5"/>
      <c r="IJ530" s="5"/>
      <c r="IK530" s="5"/>
      <c r="IL530" s="5"/>
      <c r="IM530" s="5"/>
      <c r="IN530" s="5"/>
      <c r="IO530" s="5"/>
      <c r="IP530" s="5"/>
      <c r="IQ530" s="5"/>
      <c r="IR530" s="5"/>
      <c r="IS530" s="5"/>
      <c r="IT530" s="5"/>
      <c r="IU530" s="5"/>
      <c r="IV530" s="5"/>
      <c r="IW530" s="5"/>
      <c r="IX530" s="5"/>
      <c r="IY530" s="5"/>
      <c r="IZ530" s="5"/>
      <c r="JA530" s="5"/>
      <c r="JB530" s="5"/>
      <c r="JC530" s="5"/>
      <c r="JD530" s="5"/>
    </row>
    <row r="531" spans="1:264">
      <c r="A531" s="9"/>
      <c r="B531" s="24"/>
      <c r="C531" s="5"/>
      <c r="D531" s="5"/>
      <c r="E531" s="5"/>
      <c r="F531" s="11"/>
      <c r="G531" s="5"/>
      <c r="H531" s="5"/>
      <c r="I531" s="19"/>
      <c r="J531" s="19"/>
      <c r="K531" s="19"/>
      <c r="L531" s="19"/>
      <c r="M531" s="9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  <c r="HJ531" s="5"/>
      <c r="HK531" s="5"/>
      <c r="HL531" s="5"/>
      <c r="HM531" s="5"/>
      <c r="HN531" s="5"/>
      <c r="HO531" s="5"/>
      <c r="HP531" s="5"/>
      <c r="HQ531" s="5"/>
      <c r="HR531" s="5"/>
      <c r="HS531" s="5"/>
      <c r="HT531" s="5"/>
      <c r="HU531" s="5"/>
      <c r="HV531" s="5"/>
      <c r="HW531" s="5"/>
      <c r="HX531" s="5"/>
      <c r="HY531" s="5"/>
      <c r="HZ531" s="5"/>
      <c r="IA531" s="5"/>
      <c r="IB531" s="5"/>
      <c r="IC531" s="5"/>
      <c r="ID531" s="5"/>
      <c r="IE531" s="5"/>
      <c r="IF531" s="5"/>
      <c r="IG531" s="5"/>
      <c r="IH531" s="5"/>
      <c r="II531" s="5"/>
      <c r="IJ531" s="5"/>
      <c r="IK531" s="5"/>
      <c r="IL531" s="5"/>
      <c r="IM531" s="5"/>
      <c r="IN531" s="5"/>
      <c r="IO531" s="5"/>
      <c r="IP531" s="5"/>
      <c r="IQ531" s="5"/>
      <c r="IR531" s="5"/>
      <c r="IS531" s="5"/>
      <c r="IT531" s="5"/>
      <c r="IU531" s="5"/>
      <c r="IV531" s="5"/>
      <c r="IW531" s="5"/>
      <c r="IX531" s="5"/>
      <c r="IY531" s="5"/>
      <c r="IZ531" s="5"/>
      <c r="JA531" s="5"/>
      <c r="JB531" s="5"/>
      <c r="JC531" s="5"/>
      <c r="JD531" s="5"/>
    </row>
    <row r="532" spans="1:264">
      <c r="A532" s="9"/>
      <c r="B532" s="24"/>
      <c r="C532" s="5"/>
      <c r="D532" s="5"/>
      <c r="E532" s="5"/>
      <c r="F532" s="11"/>
      <c r="G532" s="5"/>
      <c r="H532" s="5"/>
      <c r="I532" s="19"/>
      <c r="J532" s="19"/>
      <c r="K532" s="19"/>
      <c r="L532" s="19"/>
      <c r="M532" s="9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  <c r="GZ532" s="5"/>
      <c r="HA532" s="5"/>
      <c r="HB532" s="5"/>
      <c r="HC532" s="5"/>
      <c r="HD532" s="5"/>
      <c r="HE532" s="5"/>
      <c r="HF532" s="5"/>
      <c r="HG532" s="5"/>
      <c r="HH532" s="5"/>
      <c r="HI532" s="5"/>
      <c r="HJ532" s="5"/>
      <c r="HK532" s="5"/>
      <c r="HL532" s="5"/>
      <c r="HM532" s="5"/>
      <c r="HN532" s="5"/>
      <c r="HO532" s="5"/>
      <c r="HP532" s="5"/>
      <c r="HQ532" s="5"/>
      <c r="HR532" s="5"/>
      <c r="HS532" s="5"/>
      <c r="HT532" s="5"/>
      <c r="HU532" s="5"/>
      <c r="HV532" s="5"/>
      <c r="HW532" s="5"/>
      <c r="HX532" s="5"/>
      <c r="HY532" s="5"/>
      <c r="HZ532" s="5"/>
      <c r="IA532" s="5"/>
      <c r="IB532" s="5"/>
      <c r="IC532" s="5"/>
      <c r="ID532" s="5"/>
      <c r="IE532" s="5"/>
      <c r="IF532" s="5"/>
      <c r="IG532" s="5"/>
      <c r="IH532" s="5"/>
      <c r="II532" s="5"/>
      <c r="IJ532" s="5"/>
      <c r="IK532" s="5"/>
      <c r="IL532" s="5"/>
      <c r="IM532" s="5"/>
      <c r="IN532" s="5"/>
      <c r="IO532" s="5"/>
      <c r="IP532" s="5"/>
      <c r="IQ532" s="5"/>
      <c r="IR532" s="5"/>
      <c r="IS532" s="5"/>
      <c r="IT532" s="5"/>
      <c r="IU532" s="5"/>
      <c r="IV532" s="5"/>
      <c r="IW532" s="5"/>
      <c r="IX532" s="5"/>
      <c r="IY532" s="5"/>
      <c r="IZ532" s="5"/>
      <c r="JA532" s="5"/>
      <c r="JB532" s="5"/>
      <c r="JC532" s="5"/>
      <c r="JD532" s="5"/>
    </row>
    <row r="533" spans="1:264">
      <c r="A533" s="9"/>
      <c r="B533" s="24"/>
      <c r="C533" s="5"/>
      <c r="D533" s="5"/>
      <c r="E533" s="5"/>
      <c r="F533" s="11"/>
      <c r="G533" s="5"/>
      <c r="H533" s="5"/>
      <c r="I533" s="19"/>
      <c r="J533" s="19"/>
      <c r="K533" s="19"/>
      <c r="L533" s="19"/>
      <c r="M533" s="9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  <c r="GZ533" s="5"/>
      <c r="HA533" s="5"/>
      <c r="HB533" s="5"/>
      <c r="HC533" s="5"/>
      <c r="HD533" s="5"/>
      <c r="HE533" s="5"/>
      <c r="HF533" s="5"/>
      <c r="HG533" s="5"/>
      <c r="HH533" s="5"/>
      <c r="HI533" s="5"/>
      <c r="HJ533" s="5"/>
      <c r="HK533" s="5"/>
      <c r="HL533" s="5"/>
      <c r="HM533" s="5"/>
      <c r="HN533" s="5"/>
      <c r="HO533" s="5"/>
      <c r="HP533" s="5"/>
      <c r="HQ533" s="5"/>
      <c r="HR533" s="5"/>
      <c r="HS533" s="5"/>
      <c r="HT533" s="5"/>
      <c r="HU533" s="5"/>
      <c r="HV533" s="5"/>
      <c r="HW533" s="5"/>
      <c r="HX533" s="5"/>
      <c r="HY533" s="5"/>
      <c r="HZ533" s="5"/>
      <c r="IA533" s="5"/>
      <c r="IB533" s="5"/>
      <c r="IC533" s="5"/>
      <c r="ID533" s="5"/>
      <c r="IE533" s="5"/>
      <c r="IF533" s="5"/>
      <c r="IG533" s="5"/>
      <c r="IH533" s="5"/>
      <c r="II533" s="5"/>
      <c r="IJ533" s="5"/>
      <c r="IK533" s="5"/>
      <c r="IL533" s="5"/>
      <c r="IM533" s="5"/>
      <c r="IN533" s="5"/>
      <c r="IO533" s="5"/>
      <c r="IP533" s="5"/>
      <c r="IQ533" s="5"/>
      <c r="IR533" s="5"/>
      <c r="IS533" s="5"/>
      <c r="IT533" s="5"/>
      <c r="IU533" s="5"/>
      <c r="IV533" s="5"/>
      <c r="IW533" s="5"/>
      <c r="IX533" s="5"/>
      <c r="IY533" s="5"/>
      <c r="IZ533" s="5"/>
      <c r="JA533" s="5"/>
      <c r="JB533" s="5"/>
      <c r="JC533" s="5"/>
      <c r="JD533" s="5"/>
    </row>
    <row r="534" spans="1:264">
      <c r="A534" s="9"/>
      <c r="B534" s="24"/>
      <c r="C534" s="5"/>
      <c r="D534" s="5"/>
      <c r="E534" s="5"/>
      <c r="F534" s="11"/>
      <c r="G534" s="5"/>
      <c r="H534" s="5"/>
      <c r="I534" s="19"/>
      <c r="J534" s="19"/>
      <c r="K534" s="19"/>
      <c r="L534" s="19"/>
      <c r="M534" s="9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  <c r="GZ534" s="5"/>
      <c r="HA534" s="5"/>
      <c r="HB534" s="5"/>
      <c r="HC534" s="5"/>
      <c r="HD534" s="5"/>
      <c r="HE534" s="5"/>
      <c r="HF534" s="5"/>
      <c r="HG534" s="5"/>
      <c r="HH534" s="5"/>
      <c r="HI534" s="5"/>
      <c r="HJ534" s="5"/>
      <c r="HK534" s="5"/>
      <c r="HL534" s="5"/>
      <c r="HM534" s="5"/>
      <c r="HN534" s="5"/>
      <c r="HO534" s="5"/>
      <c r="HP534" s="5"/>
      <c r="HQ534" s="5"/>
      <c r="HR534" s="5"/>
      <c r="HS534" s="5"/>
      <c r="HT534" s="5"/>
      <c r="HU534" s="5"/>
      <c r="HV534" s="5"/>
      <c r="HW534" s="5"/>
      <c r="HX534" s="5"/>
      <c r="HY534" s="5"/>
      <c r="HZ534" s="5"/>
      <c r="IA534" s="5"/>
      <c r="IB534" s="5"/>
      <c r="IC534" s="5"/>
      <c r="ID534" s="5"/>
      <c r="IE534" s="5"/>
      <c r="IF534" s="5"/>
      <c r="IG534" s="5"/>
      <c r="IH534" s="5"/>
      <c r="II534" s="5"/>
      <c r="IJ534" s="5"/>
      <c r="IK534" s="5"/>
      <c r="IL534" s="5"/>
      <c r="IM534" s="5"/>
      <c r="IN534" s="5"/>
      <c r="IO534" s="5"/>
      <c r="IP534" s="5"/>
      <c r="IQ534" s="5"/>
      <c r="IR534" s="5"/>
      <c r="IS534" s="5"/>
      <c r="IT534" s="5"/>
      <c r="IU534" s="5"/>
      <c r="IV534" s="5"/>
      <c r="IW534" s="5"/>
      <c r="IX534" s="5"/>
      <c r="IY534" s="5"/>
      <c r="IZ534" s="5"/>
      <c r="JA534" s="5"/>
      <c r="JB534" s="5"/>
      <c r="JC534" s="5"/>
      <c r="JD534" s="5"/>
    </row>
    <row r="535" spans="1:264">
      <c r="A535" s="9"/>
      <c r="B535" s="24"/>
      <c r="C535" s="5"/>
      <c r="D535" s="5"/>
      <c r="E535" s="5"/>
      <c r="F535" s="11"/>
      <c r="G535" s="5"/>
      <c r="H535" s="5"/>
      <c r="I535" s="19"/>
      <c r="J535" s="19"/>
      <c r="K535" s="19"/>
      <c r="L535" s="19"/>
      <c r="M535" s="9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  <c r="HF535" s="5"/>
      <c r="HG535" s="5"/>
      <c r="HH535" s="5"/>
      <c r="HI535" s="5"/>
      <c r="HJ535" s="5"/>
      <c r="HK535" s="5"/>
      <c r="HL535" s="5"/>
      <c r="HM535" s="5"/>
      <c r="HN535" s="5"/>
      <c r="HO535" s="5"/>
      <c r="HP535" s="5"/>
      <c r="HQ535" s="5"/>
      <c r="HR535" s="5"/>
      <c r="HS535" s="5"/>
      <c r="HT535" s="5"/>
      <c r="HU535" s="5"/>
      <c r="HV535" s="5"/>
      <c r="HW535" s="5"/>
      <c r="HX535" s="5"/>
      <c r="HY535" s="5"/>
      <c r="HZ535" s="5"/>
      <c r="IA535" s="5"/>
      <c r="IB535" s="5"/>
      <c r="IC535" s="5"/>
      <c r="ID535" s="5"/>
      <c r="IE535" s="5"/>
      <c r="IF535" s="5"/>
      <c r="IG535" s="5"/>
      <c r="IH535" s="5"/>
      <c r="II535" s="5"/>
      <c r="IJ535" s="5"/>
      <c r="IK535" s="5"/>
      <c r="IL535" s="5"/>
      <c r="IM535" s="5"/>
      <c r="IN535" s="5"/>
      <c r="IO535" s="5"/>
      <c r="IP535" s="5"/>
      <c r="IQ535" s="5"/>
      <c r="IR535" s="5"/>
      <c r="IS535" s="5"/>
      <c r="IT535" s="5"/>
      <c r="IU535" s="5"/>
      <c r="IV535" s="5"/>
      <c r="IW535" s="5"/>
      <c r="IX535" s="5"/>
      <c r="IY535" s="5"/>
      <c r="IZ535" s="5"/>
      <c r="JA535" s="5"/>
      <c r="JB535" s="5"/>
      <c r="JC535" s="5"/>
      <c r="JD535" s="5"/>
    </row>
    <row r="536" spans="1:264">
      <c r="A536" s="9"/>
      <c r="B536" s="24"/>
      <c r="C536" s="5"/>
      <c r="D536" s="5"/>
      <c r="E536" s="5"/>
      <c r="F536" s="11"/>
      <c r="G536" s="5"/>
      <c r="H536" s="5"/>
      <c r="I536" s="19"/>
      <c r="J536" s="19"/>
      <c r="K536" s="19"/>
      <c r="L536" s="19"/>
      <c r="M536" s="9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  <c r="GZ536" s="5"/>
      <c r="HA536" s="5"/>
      <c r="HB536" s="5"/>
      <c r="HC536" s="5"/>
      <c r="HD536" s="5"/>
      <c r="HE536" s="5"/>
      <c r="HF536" s="5"/>
      <c r="HG536" s="5"/>
      <c r="HH536" s="5"/>
      <c r="HI536" s="5"/>
      <c r="HJ536" s="5"/>
      <c r="HK536" s="5"/>
      <c r="HL536" s="5"/>
      <c r="HM536" s="5"/>
      <c r="HN536" s="5"/>
      <c r="HO536" s="5"/>
      <c r="HP536" s="5"/>
      <c r="HQ536" s="5"/>
      <c r="HR536" s="5"/>
      <c r="HS536" s="5"/>
      <c r="HT536" s="5"/>
      <c r="HU536" s="5"/>
      <c r="HV536" s="5"/>
      <c r="HW536" s="5"/>
      <c r="HX536" s="5"/>
      <c r="HY536" s="5"/>
      <c r="HZ536" s="5"/>
      <c r="IA536" s="5"/>
      <c r="IB536" s="5"/>
      <c r="IC536" s="5"/>
      <c r="ID536" s="5"/>
      <c r="IE536" s="5"/>
      <c r="IF536" s="5"/>
      <c r="IG536" s="5"/>
      <c r="IH536" s="5"/>
      <c r="II536" s="5"/>
      <c r="IJ536" s="5"/>
      <c r="IK536" s="5"/>
      <c r="IL536" s="5"/>
      <c r="IM536" s="5"/>
      <c r="IN536" s="5"/>
      <c r="IO536" s="5"/>
      <c r="IP536" s="5"/>
      <c r="IQ536" s="5"/>
      <c r="IR536" s="5"/>
      <c r="IS536" s="5"/>
      <c r="IT536" s="5"/>
      <c r="IU536" s="5"/>
      <c r="IV536" s="5"/>
      <c r="IW536" s="5"/>
      <c r="IX536" s="5"/>
      <c r="IY536" s="5"/>
      <c r="IZ536" s="5"/>
      <c r="JA536" s="5"/>
      <c r="JB536" s="5"/>
      <c r="JC536" s="5"/>
      <c r="JD536" s="5"/>
    </row>
    <row r="537" spans="1:264">
      <c r="A537" s="9"/>
      <c r="B537" s="24"/>
      <c r="C537" s="5"/>
      <c r="D537" s="5"/>
      <c r="E537" s="5"/>
      <c r="F537" s="11"/>
      <c r="G537" s="5"/>
      <c r="H537" s="5"/>
      <c r="I537" s="19"/>
      <c r="J537" s="19"/>
      <c r="K537" s="19"/>
      <c r="L537" s="19"/>
      <c r="M537" s="9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  <c r="GZ537" s="5"/>
      <c r="HA537" s="5"/>
      <c r="HB537" s="5"/>
      <c r="HC537" s="5"/>
      <c r="HD537" s="5"/>
      <c r="HE537" s="5"/>
      <c r="HF537" s="5"/>
      <c r="HG537" s="5"/>
      <c r="HH537" s="5"/>
      <c r="HI537" s="5"/>
      <c r="HJ537" s="5"/>
      <c r="HK537" s="5"/>
      <c r="HL537" s="5"/>
      <c r="HM537" s="5"/>
      <c r="HN537" s="5"/>
      <c r="HO537" s="5"/>
      <c r="HP537" s="5"/>
      <c r="HQ537" s="5"/>
      <c r="HR537" s="5"/>
      <c r="HS537" s="5"/>
      <c r="HT537" s="5"/>
      <c r="HU537" s="5"/>
      <c r="HV537" s="5"/>
      <c r="HW537" s="5"/>
      <c r="HX537" s="5"/>
      <c r="HY537" s="5"/>
      <c r="HZ537" s="5"/>
      <c r="IA537" s="5"/>
      <c r="IB537" s="5"/>
      <c r="IC537" s="5"/>
      <c r="ID537" s="5"/>
      <c r="IE537" s="5"/>
      <c r="IF537" s="5"/>
      <c r="IG537" s="5"/>
      <c r="IH537" s="5"/>
      <c r="II537" s="5"/>
      <c r="IJ537" s="5"/>
      <c r="IK537" s="5"/>
      <c r="IL537" s="5"/>
      <c r="IM537" s="5"/>
      <c r="IN537" s="5"/>
      <c r="IO537" s="5"/>
      <c r="IP537" s="5"/>
      <c r="IQ537" s="5"/>
      <c r="IR537" s="5"/>
      <c r="IS537" s="5"/>
      <c r="IT537" s="5"/>
      <c r="IU537" s="5"/>
      <c r="IV537" s="5"/>
      <c r="IW537" s="5"/>
      <c r="IX537" s="5"/>
      <c r="IY537" s="5"/>
      <c r="IZ537" s="5"/>
      <c r="JA537" s="5"/>
      <c r="JB537" s="5"/>
      <c r="JC537" s="5"/>
      <c r="JD537" s="5"/>
    </row>
    <row r="538" spans="1:264">
      <c r="A538" s="9"/>
      <c r="B538" s="24"/>
      <c r="C538" s="5"/>
      <c r="D538" s="5"/>
      <c r="E538" s="5"/>
      <c r="F538" s="11"/>
      <c r="G538" s="5"/>
      <c r="H538" s="5"/>
      <c r="I538" s="19"/>
      <c r="J538" s="19"/>
      <c r="K538" s="19"/>
      <c r="L538" s="19"/>
      <c r="M538" s="9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  <c r="GZ538" s="5"/>
      <c r="HA538" s="5"/>
      <c r="HB538" s="5"/>
      <c r="HC538" s="5"/>
      <c r="HD538" s="5"/>
      <c r="HE538" s="5"/>
      <c r="HF538" s="5"/>
      <c r="HG538" s="5"/>
      <c r="HH538" s="5"/>
      <c r="HI538" s="5"/>
      <c r="HJ538" s="5"/>
      <c r="HK538" s="5"/>
      <c r="HL538" s="5"/>
      <c r="HM538" s="5"/>
      <c r="HN538" s="5"/>
      <c r="HO538" s="5"/>
      <c r="HP538" s="5"/>
      <c r="HQ538" s="5"/>
      <c r="HR538" s="5"/>
      <c r="HS538" s="5"/>
      <c r="HT538" s="5"/>
      <c r="HU538" s="5"/>
      <c r="HV538" s="5"/>
      <c r="HW538" s="5"/>
      <c r="HX538" s="5"/>
      <c r="HY538" s="5"/>
      <c r="HZ538" s="5"/>
      <c r="IA538" s="5"/>
      <c r="IB538" s="5"/>
      <c r="IC538" s="5"/>
      <c r="ID538" s="5"/>
      <c r="IE538" s="5"/>
      <c r="IF538" s="5"/>
      <c r="IG538" s="5"/>
      <c r="IH538" s="5"/>
      <c r="II538" s="5"/>
      <c r="IJ538" s="5"/>
      <c r="IK538" s="5"/>
      <c r="IL538" s="5"/>
      <c r="IM538" s="5"/>
      <c r="IN538" s="5"/>
      <c r="IO538" s="5"/>
      <c r="IP538" s="5"/>
      <c r="IQ538" s="5"/>
      <c r="IR538" s="5"/>
      <c r="IS538" s="5"/>
      <c r="IT538" s="5"/>
      <c r="IU538" s="5"/>
      <c r="IV538" s="5"/>
      <c r="IW538" s="5"/>
      <c r="IX538" s="5"/>
      <c r="IY538" s="5"/>
      <c r="IZ538" s="5"/>
      <c r="JA538" s="5"/>
      <c r="JB538" s="5"/>
      <c r="JC538" s="5"/>
      <c r="JD538" s="5"/>
    </row>
    <row r="539" spans="1:264">
      <c r="A539" s="9"/>
      <c r="B539" s="24"/>
      <c r="C539" s="5"/>
      <c r="D539" s="5"/>
      <c r="E539" s="5"/>
      <c r="F539" s="11"/>
      <c r="G539" s="5"/>
      <c r="H539" s="5"/>
      <c r="I539" s="19"/>
      <c r="J539" s="19"/>
      <c r="K539" s="19"/>
      <c r="L539" s="19"/>
      <c r="M539" s="9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  <c r="HJ539" s="5"/>
      <c r="HK539" s="5"/>
      <c r="HL539" s="5"/>
      <c r="HM539" s="5"/>
      <c r="HN539" s="5"/>
      <c r="HO539" s="5"/>
      <c r="HP539" s="5"/>
      <c r="HQ539" s="5"/>
      <c r="HR539" s="5"/>
      <c r="HS539" s="5"/>
      <c r="HT539" s="5"/>
      <c r="HU539" s="5"/>
      <c r="HV539" s="5"/>
      <c r="HW539" s="5"/>
      <c r="HX539" s="5"/>
      <c r="HY539" s="5"/>
      <c r="HZ539" s="5"/>
      <c r="IA539" s="5"/>
      <c r="IB539" s="5"/>
      <c r="IC539" s="5"/>
      <c r="ID539" s="5"/>
      <c r="IE539" s="5"/>
      <c r="IF539" s="5"/>
      <c r="IG539" s="5"/>
      <c r="IH539" s="5"/>
      <c r="II539" s="5"/>
      <c r="IJ539" s="5"/>
      <c r="IK539" s="5"/>
      <c r="IL539" s="5"/>
      <c r="IM539" s="5"/>
      <c r="IN539" s="5"/>
      <c r="IO539" s="5"/>
      <c r="IP539" s="5"/>
      <c r="IQ539" s="5"/>
      <c r="IR539" s="5"/>
      <c r="IS539" s="5"/>
      <c r="IT539" s="5"/>
      <c r="IU539" s="5"/>
      <c r="IV539" s="5"/>
      <c r="IW539" s="5"/>
      <c r="IX539" s="5"/>
      <c r="IY539" s="5"/>
      <c r="IZ539" s="5"/>
      <c r="JA539" s="5"/>
      <c r="JB539" s="5"/>
      <c r="JC539" s="5"/>
      <c r="JD539" s="5"/>
    </row>
    <row r="540" spans="1:264">
      <c r="A540" s="9"/>
      <c r="B540" s="24"/>
      <c r="C540" s="5"/>
      <c r="D540" s="5"/>
      <c r="E540" s="5"/>
      <c r="F540" s="11"/>
      <c r="G540" s="5"/>
      <c r="H540" s="5"/>
      <c r="I540" s="19"/>
      <c r="J540" s="19"/>
      <c r="K540" s="19"/>
      <c r="L540" s="19"/>
      <c r="M540" s="9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  <c r="HF540" s="5"/>
      <c r="HG540" s="5"/>
      <c r="HH540" s="5"/>
      <c r="HI540" s="5"/>
      <c r="HJ540" s="5"/>
      <c r="HK540" s="5"/>
      <c r="HL540" s="5"/>
      <c r="HM540" s="5"/>
      <c r="HN540" s="5"/>
      <c r="HO540" s="5"/>
      <c r="HP540" s="5"/>
      <c r="HQ540" s="5"/>
      <c r="HR540" s="5"/>
      <c r="HS540" s="5"/>
      <c r="HT540" s="5"/>
      <c r="HU540" s="5"/>
      <c r="HV540" s="5"/>
      <c r="HW540" s="5"/>
      <c r="HX540" s="5"/>
      <c r="HY540" s="5"/>
      <c r="HZ540" s="5"/>
      <c r="IA540" s="5"/>
      <c r="IB540" s="5"/>
      <c r="IC540" s="5"/>
      <c r="ID540" s="5"/>
      <c r="IE540" s="5"/>
      <c r="IF540" s="5"/>
      <c r="IG540" s="5"/>
      <c r="IH540" s="5"/>
      <c r="II540" s="5"/>
      <c r="IJ540" s="5"/>
      <c r="IK540" s="5"/>
      <c r="IL540" s="5"/>
      <c r="IM540" s="5"/>
      <c r="IN540" s="5"/>
      <c r="IO540" s="5"/>
      <c r="IP540" s="5"/>
      <c r="IQ540" s="5"/>
      <c r="IR540" s="5"/>
      <c r="IS540" s="5"/>
      <c r="IT540" s="5"/>
      <c r="IU540" s="5"/>
      <c r="IV540" s="5"/>
      <c r="IW540" s="5"/>
      <c r="IX540" s="5"/>
      <c r="IY540" s="5"/>
      <c r="IZ540" s="5"/>
      <c r="JA540" s="5"/>
      <c r="JB540" s="5"/>
      <c r="JC540" s="5"/>
      <c r="JD540" s="5"/>
    </row>
    <row r="541" spans="1:264">
      <c r="A541" s="9"/>
      <c r="B541" s="24"/>
      <c r="C541" s="5"/>
      <c r="D541" s="5"/>
      <c r="E541" s="5"/>
      <c r="F541" s="11"/>
      <c r="G541" s="5"/>
      <c r="H541" s="5"/>
      <c r="I541" s="19"/>
      <c r="J541" s="19"/>
      <c r="K541" s="19"/>
      <c r="L541" s="19"/>
      <c r="M541" s="9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5"/>
      <c r="HG541" s="5"/>
      <c r="HH541" s="5"/>
      <c r="HI541" s="5"/>
      <c r="HJ541" s="5"/>
      <c r="HK541" s="5"/>
      <c r="HL541" s="5"/>
      <c r="HM541" s="5"/>
      <c r="HN541" s="5"/>
      <c r="HO541" s="5"/>
      <c r="HP541" s="5"/>
      <c r="HQ541" s="5"/>
      <c r="HR541" s="5"/>
      <c r="HS541" s="5"/>
      <c r="HT541" s="5"/>
      <c r="HU541" s="5"/>
      <c r="HV541" s="5"/>
      <c r="HW541" s="5"/>
      <c r="HX541" s="5"/>
      <c r="HY541" s="5"/>
      <c r="HZ541" s="5"/>
      <c r="IA541" s="5"/>
      <c r="IB541" s="5"/>
      <c r="IC541" s="5"/>
      <c r="ID541" s="5"/>
      <c r="IE541" s="5"/>
      <c r="IF541" s="5"/>
      <c r="IG541" s="5"/>
      <c r="IH541" s="5"/>
      <c r="II541" s="5"/>
      <c r="IJ541" s="5"/>
      <c r="IK541" s="5"/>
      <c r="IL541" s="5"/>
      <c r="IM541" s="5"/>
      <c r="IN541" s="5"/>
      <c r="IO541" s="5"/>
      <c r="IP541" s="5"/>
      <c r="IQ541" s="5"/>
      <c r="IR541" s="5"/>
      <c r="IS541" s="5"/>
      <c r="IT541" s="5"/>
      <c r="IU541" s="5"/>
      <c r="IV541" s="5"/>
      <c r="IW541" s="5"/>
      <c r="IX541" s="5"/>
      <c r="IY541" s="5"/>
      <c r="IZ541" s="5"/>
      <c r="JA541" s="5"/>
      <c r="JB541" s="5"/>
      <c r="JC541" s="5"/>
      <c r="JD541" s="5"/>
    </row>
    <row r="542" spans="1:264">
      <c r="A542" s="9"/>
      <c r="B542" s="24"/>
      <c r="C542" s="5"/>
      <c r="D542" s="5"/>
      <c r="E542" s="5"/>
      <c r="F542" s="11"/>
      <c r="G542" s="5"/>
      <c r="H542" s="5"/>
      <c r="I542" s="19"/>
      <c r="J542" s="19"/>
      <c r="K542" s="19"/>
      <c r="L542" s="19"/>
      <c r="M542" s="9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  <c r="GZ542" s="5"/>
      <c r="HA542" s="5"/>
      <c r="HB542" s="5"/>
      <c r="HC542" s="5"/>
      <c r="HD542" s="5"/>
      <c r="HE542" s="5"/>
      <c r="HF542" s="5"/>
      <c r="HG542" s="5"/>
      <c r="HH542" s="5"/>
      <c r="HI542" s="5"/>
      <c r="HJ542" s="5"/>
      <c r="HK542" s="5"/>
      <c r="HL542" s="5"/>
      <c r="HM542" s="5"/>
      <c r="HN542" s="5"/>
      <c r="HO542" s="5"/>
      <c r="HP542" s="5"/>
      <c r="HQ542" s="5"/>
      <c r="HR542" s="5"/>
      <c r="HS542" s="5"/>
      <c r="HT542" s="5"/>
      <c r="HU542" s="5"/>
      <c r="HV542" s="5"/>
      <c r="HW542" s="5"/>
      <c r="HX542" s="5"/>
      <c r="HY542" s="5"/>
      <c r="HZ542" s="5"/>
      <c r="IA542" s="5"/>
      <c r="IB542" s="5"/>
      <c r="IC542" s="5"/>
      <c r="ID542" s="5"/>
      <c r="IE542" s="5"/>
      <c r="IF542" s="5"/>
      <c r="IG542" s="5"/>
      <c r="IH542" s="5"/>
      <c r="II542" s="5"/>
      <c r="IJ542" s="5"/>
      <c r="IK542" s="5"/>
      <c r="IL542" s="5"/>
      <c r="IM542" s="5"/>
      <c r="IN542" s="5"/>
      <c r="IO542" s="5"/>
      <c r="IP542" s="5"/>
      <c r="IQ542" s="5"/>
      <c r="IR542" s="5"/>
      <c r="IS542" s="5"/>
      <c r="IT542" s="5"/>
      <c r="IU542" s="5"/>
      <c r="IV542" s="5"/>
      <c r="IW542" s="5"/>
      <c r="IX542" s="5"/>
      <c r="IY542" s="5"/>
      <c r="IZ542" s="5"/>
      <c r="JA542" s="5"/>
      <c r="JB542" s="5"/>
      <c r="JC542" s="5"/>
      <c r="JD542" s="5"/>
    </row>
    <row r="543" spans="1:264">
      <c r="A543" s="9"/>
      <c r="B543" s="24"/>
      <c r="C543" s="5"/>
      <c r="D543" s="5"/>
      <c r="E543" s="5"/>
      <c r="F543" s="11"/>
      <c r="G543" s="5"/>
      <c r="H543" s="5"/>
      <c r="I543" s="19"/>
      <c r="J543" s="19"/>
      <c r="K543" s="19"/>
      <c r="L543" s="19"/>
      <c r="M543" s="9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  <c r="HJ543" s="5"/>
      <c r="HK543" s="5"/>
      <c r="HL543" s="5"/>
      <c r="HM543" s="5"/>
      <c r="HN543" s="5"/>
      <c r="HO543" s="5"/>
      <c r="HP543" s="5"/>
      <c r="HQ543" s="5"/>
      <c r="HR543" s="5"/>
      <c r="HS543" s="5"/>
      <c r="HT543" s="5"/>
      <c r="HU543" s="5"/>
      <c r="HV543" s="5"/>
      <c r="HW543" s="5"/>
      <c r="HX543" s="5"/>
      <c r="HY543" s="5"/>
      <c r="HZ543" s="5"/>
      <c r="IA543" s="5"/>
      <c r="IB543" s="5"/>
      <c r="IC543" s="5"/>
      <c r="ID543" s="5"/>
      <c r="IE543" s="5"/>
      <c r="IF543" s="5"/>
      <c r="IG543" s="5"/>
      <c r="IH543" s="5"/>
      <c r="II543" s="5"/>
      <c r="IJ543" s="5"/>
      <c r="IK543" s="5"/>
      <c r="IL543" s="5"/>
      <c r="IM543" s="5"/>
      <c r="IN543" s="5"/>
      <c r="IO543" s="5"/>
      <c r="IP543" s="5"/>
      <c r="IQ543" s="5"/>
      <c r="IR543" s="5"/>
      <c r="IS543" s="5"/>
      <c r="IT543" s="5"/>
      <c r="IU543" s="5"/>
      <c r="IV543" s="5"/>
      <c r="IW543" s="5"/>
      <c r="IX543" s="5"/>
      <c r="IY543" s="5"/>
      <c r="IZ543" s="5"/>
      <c r="JA543" s="5"/>
      <c r="JB543" s="5"/>
      <c r="JC543" s="5"/>
      <c r="JD543" s="5"/>
    </row>
    <row r="544" spans="1:264">
      <c r="A544" s="9"/>
      <c r="B544" s="24"/>
      <c r="C544" s="5"/>
      <c r="D544" s="5"/>
      <c r="E544" s="5"/>
      <c r="F544" s="11"/>
      <c r="G544" s="5"/>
      <c r="H544" s="5"/>
      <c r="I544" s="19"/>
      <c r="J544" s="19"/>
      <c r="K544" s="19"/>
      <c r="L544" s="19"/>
      <c r="M544" s="9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  <c r="GZ544" s="5"/>
      <c r="HA544" s="5"/>
      <c r="HB544" s="5"/>
      <c r="HC544" s="5"/>
      <c r="HD544" s="5"/>
      <c r="HE544" s="5"/>
      <c r="HF544" s="5"/>
      <c r="HG544" s="5"/>
      <c r="HH544" s="5"/>
      <c r="HI544" s="5"/>
      <c r="HJ544" s="5"/>
      <c r="HK544" s="5"/>
      <c r="HL544" s="5"/>
      <c r="HM544" s="5"/>
      <c r="HN544" s="5"/>
      <c r="HO544" s="5"/>
      <c r="HP544" s="5"/>
      <c r="HQ544" s="5"/>
      <c r="HR544" s="5"/>
      <c r="HS544" s="5"/>
      <c r="HT544" s="5"/>
      <c r="HU544" s="5"/>
      <c r="HV544" s="5"/>
      <c r="HW544" s="5"/>
      <c r="HX544" s="5"/>
      <c r="HY544" s="5"/>
      <c r="HZ544" s="5"/>
      <c r="IA544" s="5"/>
      <c r="IB544" s="5"/>
      <c r="IC544" s="5"/>
      <c r="ID544" s="5"/>
      <c r="IE544" s="5"/>
      <c r="IF544" s="5"/>
      <c r="IG544" s="5"/>
      <c r="IH544" s="5"/>
      <c r="II544" s="5"/>
      <c r="IJ544" s="5"/>
      <c r="IK544" s="5"/>
      <c r="IL544" s="5"/>
      <c r="IM544" s="5"/>
      <c r="IN544" s="5"/>
      <c r="IO544" s="5"/>
      <c r="IP544" s="5"/>
      <c r="IQ544" s="5"/>
      <c r="IR544" s="5"/>
      <c r="IS544" s="5"/>
      <c r="IT544" s="5"/>
      <c r="IU544" s="5"/>
      <c r="IV544" s="5"/>
      <c r="IW544" s="5"/>
      <c r="IX544" s="5"/>
      <c r="IY544" s="5"/>
      <c r="IZ544" s="5"/>
      <c r="JA544" s="5"/>
      <c r="JB544" s="5"/>
      <c r="JC544" s="5"/>
      <c r="JD544" s="5"/>
    </row>
    <row r="545" spans="1:264">
      <c r="A545" s="9"/>
      <c r="B545" s="24"/>
      <c r="C545" s="5"/>
      <c r="D545" s="5"/>
      <c r="E545" s="5"/>
      <c r="F545" s="11"/>
      <c r="G545" s="5"/>
      <c r="H545" s="5"/>
      <c r="I545" s="19"/>
      <c r="J545" s="19"/>
      <c r="K545" s="19"/>
      <c r="L545" s="19"/>
      <c r="M545" s="9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5"/>
      <c r="HG545" s="5"/>
      <c r="HH545" s="5"/>
      <c r="HI545" s="5"/>
      <c r="HJ545" s="5"/>
      <c r="HK545" s="5"/>
      <c r="HL545" s="5"/>
      <c r="HM545" s="5"/>
      <c r="HN545" s="5"/>
      <c r="HO545" s="5"/>
      <c r="HP545" s="5"/>
      <c r="HQ545" s="5"/>
      <c r="HR545" s="5"/>
      <c r="HS545" s="5"/>
      <c r="HT545" s="5"/>
      <c r="HU545" s="5"/>
      <c r="HV545" s="5"/>
      <c r="HW545" s="5"/>
      <c r="HX545" s="5"/>
      <c r="HY545" s="5"/>
      <c r="HZ545" s="5"/>
      <c r="IA545" s="5"/>
      <c r="IB545" s="5"/>
      <c r="IC545" s="5"/>
      <c r="ID545" s="5"/>
      <c r="IE545" s="5"/>
      <c r="IF545" s="5"/>
      <c r="IG545" s="5"/>
      <c r="IH545" s="5"/>
      <c r="II545" s="5"/>
      <c r="IJ545" s="5"/>
      <c r="IK545" s="5"/>
      <c r="IL545" s="5"/>
      <c r="IM545" s="5"/>
      <c r="IN545" s="5"/>
      <c r="IO545" s="5"/>
      <c r="IP545" s="5"/>
      <c r="IQ545" s="5"/>
      <c r="IR545" s="5"/>
      <c r="IS545" s="5"/>
      <c r="IT545" s="5"/>
      <c r="IU545" s="5"/>
      <c r="IV545" s="5"/>
      <c r="IW545" s="5"/>
      <c r="IX545" s="5"/>
      <c r="IY545" s="5"/>
      <c r="IZ545" s="5"/>
      <c r="JA545" s="5"/>
      <c r="JB545" s="5"/>
      <c r="JC545" s="5"/>
      <c r="JD545" s="5"/>
    </row>
    <row r="546" spans="1:264">
      <c r="A546" s="9"/>
      <c r="B546" s="25"/>
      <c r="C546" s="5"/>
      <c r="D546" s="5"/>
      <c r="E546" s="5"/>
      <c r="F546" s="11"/>
      <c r="G546" s="5"/>
      <c r="H546" s="5"/>
      <c r="I546" s="19"/>
      <c r="J546" s="19"/>
      <c r="K546" s="19"/>
      <c r="L546" s="19"/>
      <c r="M546" s="9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/>
      <c r="HE546" s="5"/>
      <c r="HF546" s="5"/>
      <c r="HG546" s="5"/>
      <c r="HH546" s="5"/>
      <c r="HI546" s="5"/>
      <c r="HJ546" s="5"/>
      <c r="HK546" s="5"/>
      <c r="HL546" s="5"/>
      <c r="HM546" s="5"/>
      <c r="HN546" s="5"/>
      <c r="HO546" s="5"/>
      <c r="HP546" s="5"/>
      <c r="HQ546" s="5"/>
      <c r="HR546" s="5"/>
      <c r="HS546" s="5"/>
      <c r="HT546" s="5"/>
      <c r="HU546" s="5"/>
      <c r="HV546" s="5"/>
      <c r="HW546" s="5"/>
      <c r="HX546" s="5"/>
      <c r="HY546" s="5"/>
      <c r="HZ546" s="5"/>
      <c r="IA546" s="5"/>
      <c r="IB546" s="5"/>
      <c r="IC546" s="5"/>
      <c r="ID546" s="5"/>
      <c r="IE546" s="5"/>
      <c r="IF546" s="5"/>
      <c r="IG546" s="5"/>
      <c r="IH546" s="5"/>
      <c r="II546" s="5"/>
      <c r="IJ546" s="5"/>
      <c r="IK546" s="5"/>
      <c r="IL546" s="5"/>
      <c r="IM546" s="5"/>
      <c r="IN546" s="5"/>
      <c r="IO546" s="5"/>
      <c r="IP546" s="5"/>
      <c r="IQ546" s="5"/>
      <c r="IR546" s="5"/>
      <c r="IS546" s="5"/>
      <c r="IT546" s="5"/>
      <c r="IU546" s="5"/>
      <c r="IV546" s="5"/>
      <c r="IW546" s="5"/>
      <c r="IX546" s="5"/>
      <c r="IY546" s="5"/>
      <c r="IZ546" s="5"/>
      <c r="JA546" s="5"/>
      <c r="JB546" s="5"/>
      <c r="JC546" s="5"/>
      <c r="JD546" s="5"/>
    </row>
    <row r="547" spans="1:264">
      <c r="A547" s="9"/>
      <c r="B547" s="25"/>
      <c r="C547" s="5"/>
      <c r="D547" s="5"/>
      <c r="E547" s="5"/>
      <c r="F547" s="11"/>
      <c r="G547" s="5"/>
      <c r="H547" s="5"/>
      <c r="I547" s="19"/>
      <c r="J547" s="19"/>
      <c r="K547" s="19"/>
      <c r="L547" s="19"/>
      <c r="M547" s="9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  <c r="HJ547" s="5"/>
      <c r="HK547" s="5"/>
      <c r="HL547" s="5"/>
      <c r="HM547" s="5"/>
      <c r="HN547" s="5"/>
      <c r="HO547" s="5"/>
      <c r="HP547" s="5"/>
      <c r="HQ547" s="5"/>
      <c r="HR547" s="5"/>
      <c r="HS547" s="5"/>
      <c r="HT547" s="5"/>
      <c r="HU547" s="5"/>
      <c r="HV547" s="5"/>
      <c r="HW547" s="5"/>
      <c r="HX547" s="5"/>
      <c r="HY547" s="5"/>
      <c r="HZ547" s="5"/>
      <c r="IA547" s="5"/>
      <c r="IB547" s="5"/>
      <c r="IC547" s="5"/>
      <c r="ID547" s="5"/>
      <c r="IE547" s="5"/>
      <c r="IF547" s="5"/>
      <c r="IG547" s="5"/>
      <c r="IH547" s="5"/>
      <c r="II547" s="5"/>
      <c r="IJ547" s="5"/>
      <c r="IK547" s="5"/>
      <c r="IL547" s="5"/>
      <c r="IM547" s="5"/>
      <c r="IN547" s="5"/>
      <c r="IO547" s="5"/>
      <c r="IP547" s="5"/>
      <c r="IQ547" s="5"/>
      <c r="IR547" s="5"/>
      <c r="IS547" s="5"/>
      <c r="IT547" s="5"/>
      <c r="IU547" s="5"/>
      <c r="IV547" s="5"/>
      <c r="IW547" s="5"/>
      <c r="IX547" s="5"/>
      <c r="IY547" s="5"/>
      <c r="IZ547" s="5"/>
      <c r="JA547" s="5"/>
      <c r="JB547" s="5"/>
      <c r="JC547" s="5"/>
      <c r="JD547" s="5"/>
    </row>
    <row r="548" spans="1:264">
      <c r="A548" s="9"/>
      <c r="B548" s="25"/>
      <c r="C548" s="5"/>
      <c r="D548" s="5"/>
      <c r="E548" s="5"/>
      <c r="F548" s="11"/>
      <c r="G548" s="5"/>
      <c r="H548" s="5"/>
      <c r="I548" s="19"/>
      <c r="J548" s="19"/>
      <c r="K548" s="19"/>
      <c r="L548" s="19"/>
      <c r="M548" s="9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5"/>
      <c r="HG548" s="5"/>
      <c r="HH548" s="5"/>
      <c r="HI548" s="5"/>
      <c r="HJ548" s="5"/>
      <c r="HK548" s="5"/>
      <c r="HL548" s="5"/>
      <c r="HM548" s="5"/>
      <c r="HN548" s="5"/>
      <c r="HO548" s="5"/>
      <c r="HP548" s="5"/>
      <c r="HQ548" s="5"/>
      <c r="HR548" s="5"/>
      <c r="HS548" s="5"/>
      <c r="HT548" s="5"/>
      <c r="HU548" s="5"/>
      <c r="HV548" s="5"/>
      <c r="HW548" s="5"/>
      <c r="HX548" s="5"/>
      <c r="HY548" s="5"/>
      <c r="HZ548" s="5"/>
      <c r="IA548" s="5"/>
      <c r="IB548" s="5"/>
      <c r="IC548" s="5"/>
      <c r="ID548" s="5"/>
      <c r="IE548" s="5"/>
      <c r="IF548" s="5"/>
      <c r="IG548" s="5"/>
      <c r="IH548" s="5"/>
      <c r="II548" s="5"/>
      <c r="IJ548" s="5"/>
      <c r="IK548" s="5"/>
      <c r="IL548" s="5"/>
      <c r="IM548" s="5"/>
      <c r="IN548" s="5"/>
      <c r="IO548" s="5"/>
      <c r="IP548" s="5"/>
      <c r="IQ548" s="5"/>
      <c r="IR548" s="5"/>
      <c r="IS548" s="5"/>
      <c r="IT548" s="5"/>
      <c r="IU548" s="5"/>
      <c r="IV548" s="5"/>
      <c r="IW548" s="5"/>
      <c r="IX548" s="5"/>
      <c r="IY548" s="5"/>
      <c r="IZ548" s="5"/>
      <c r="JA548" s="5"/>
      <c r="JB548" s="5"/>
      <c r="JC548" s="5"/>
      <c r="JD548" s="5"/>
    </row>
    <row r="549" spans="1:264">
      <c r="A549" s="9"/>
      <c r="B549" s="25"/>
      <c r="C549" s="5"/>
      <c r="D549" s="5"/>
      <c r="E549" s="5"/>
      <c r="F549" s="11"/>
      <c r="G549" s="5"/>
      <c r="H549" s="5"/>
      <c r="I549" s="19"/>
      <c r="J549" s="19"/>
      <c r="K549" s="19"/>
      <c r="L549" s="19"/>
      <c r="M549" s="9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5"/>
      <c r="HG549" s="5"/>
      <c r="HH549" s="5"/>
      <c r="HI549" s="5"/>
      <c r="HJ549" s="5"/>
      <c r="HK549" s="5"/>
      <c r="HL549" s="5"/>
      <c r="HM549" s="5"/>
      <c r="HN549" s="5"/>
      <c r="HO549" s="5"/>
      <c r="HP549" s="5"/>
      <c r="HQ549" s="5"/>
      <c r="HR549" s="5"/>
      <c r="HS549" s="5"/>
      <c r="HT549" s="5"/>
      <c r="HU549" s="5"/>
      <c r="HV549" s="5"/>
      <c r="HW549" s="5"/>
      <c r="HX549" s="5"/>
      <c r="HY549" s="5"/>
      <c r="HZ549" s="5"/>
      <c r="IA549" s="5"/>
      <c r="IB549" s="5"/>
      <c r="IC549" s="5"/>
      <c r="ID549" s="5"/>
      <c r="IE549" s="5"/>
      <c r="IF549" s="5"/>
      <c r="IG549" s="5"/>
      <c r="IH549" s="5"/>
      <c r="II549" s="5"/>
      <c r="IJ549" s="5"/>
      <c r="IK549" s="5"/>
      <c r="IL549" s="5"/>
      <c r="IM549" s="5"/>
      <c r="IN549" s="5"/>
      <c r="IO549" s="5"/>
      <c r="IP549" s="5"/>
      <c r="IQ549" s="5"/>
      <c r="IR549" s="5"/>
      <c r="IS549" s="5"/>
      <c r="IT549" s="5"/>
      <c r="IU549" s="5"/>
      <c r="IV549" s="5"/>
      <c r="IW549" s="5"/>
      <c r="IX549" s="5"/>
      <c r="IY549" s="5"/>
      <c r="IZ549" s="5"/>
      <c r="JA549" s="5"/>
      <c r="JB549" s="5"/>
      <c r="JC549" s="5"/>
      <c r="JD549" s="5"/>
    </row>
    <row r="550" spans="1:264">
      <c r="A550" s="9"/>
      <c r="B550" s="25"/>
      <c r="C550" s="5"/>
      <c r="D550" s="5"/>
      <c r="E550" s="5"/>
      <c r="F550" s="11"/>
      <c r="G550" s="5"/>
      <c r="H550" s="5"/>
      <c r="I550" s="19"/>
      <c r="J550" s="19"/>
      <c r="K550" s="19"/>
      <c r="L550" s="19"/>
      <c r="M550" s="9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5"/>
      <c r="HG550" s="5"/>
      <c r="HH550" s="5"/>
      <c r="HI550" s="5"/>
      <c r="HJ550" s="5"/>
      <c r="HK550" s="5"/>
      <c r="HL550" s="5"/>
      <c r="HM550" s="5"/>
      <c r="HN550" s="5"/>
      <c r="HO550" s="5"/>
      <c r="HP550" s="5"/>
      <c r="HQ550" s="5"/>
      <c r="HR550" s="5"/>
      <c r="HS550" s="5"/>
      <c r="HT550" s="5"/>
      <c r="HU550" s="5"/>
      <c r="HV550" s="5"/>
      <c r="HW550" s="5"/>
      <c r="HX550" s="5"/>
      <c r="HY550" s="5"/>
      <c r="HZ550" s="5"/>
      <c r="IA550" s="5"/>
      <c r="IB550" s="5"/>
      <c r="IC550" s="5"/>
      <c r="ID550" s="5"/>
      <c r="IE550" s="5"/>
      <c r="IF550" s="5"/>
      <c r="IG550" s="5"/>
      <c r="IH550" s="5"/>
      <c r="II550" s="5"/>
      <c r="IJ550" s="5"/>
      <c r="IK550" s="5"/>
      <c r="IL550" s="5"/>
      <c r="IM550" s="5"/>
      <c r="IN550" s="5"/>
      <c r="IO550" s="5"/>
      <c r="IP550" s="5"/>
      <c r="IQ550" s="5"/>
      <c r="IR550" s="5"/>
      <c r="IS550" s="5"/>
      <c r="IT550" s="5"/>
      <c r="IU550" s="5"/>
      <c r="IV550" s="5"/>
      <c r="IW550" s="5"/>
      <c r="IX550" s="5"/>
      <c r="IY550" s="5"/>
      <c r="IZ550" s="5"/>
      <c r="JA550" s="5"/>
      <c r="JB550" s="5"/>
      <c r="JC550" s="5"/>
      <c r="JD550" s="5"/>
    </row>
    <row r="551" spans="1:264">
      <c r="A551" s="9"/>
      <c r="B551" s="25"/>
      <c r="C551" s="5"/>
      <c r="D551" s="5"/>
      <c r="E551" s="5"/>
      <c r="F551" s="11"/>
      <c r="G551" s="5"/>
      <c r="H551" s="5"/>
      <c r="I551" s="19"/>
      <c r="J551" s="19"/>
      <c r="K551" s="19"/>
      <c r="L551" s="19"/>
      <c r="M551" s="9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5"/>
      <c r="HG551" s="5"/>
      <c r="HH551" s="5"/>
      <c r="HI551" s="5"/>
      <c r="HJ551" s="5"/>
      <c r="HK551" s="5"/>
      <c r="HL551" s="5"/>
      <c r="HM551" s="5"/>
      <c r="HN551" s="5"/>
      <c r="HO551" s="5"/>
      <c r="HP551" s="5"/>
      <c r="HQ551" s="5"/>
      <c r="HR551" s="5"/>
      <c r="HS551" s="5"/>
      <c r="HT551" s="5"/>
      <c r="HU551" s="5"/>
      <c r="HV551" s="5"/>
      <c r="HW551" s="5"/>
      <c r="HX551" s="5"/>
      <c r="HY551" s="5"/>
      <c r="HZ551" s="5"/>
      <c r="IA551" s="5"/>
      <c r="IB551" s="5"/>
      <c r="IC551" s="5"/>
      <c r="ID551" s="5"/>
      <c r="IE551" s="5"/>
      <c r="IF551" s="5"/>
      <c r="IG551" s="5"/>
      <c r="IH551" s="5"/>
      <c r="II551" s="5"/>
      <c r="IJ551" s="5"/>
      <c r="IK551" s="5"/>
      <c r="IL551" s="5"/>
      <c r="IM551" s="5"/>
      <c r="IN551" s="5"/>
      <c r="IO551" s="5"/>
      <c r="IP551" s="5"/>
      <c r="IQ551" s="5"/>
      <c r="IR551" s="5"/>
      <c r="IS551" s="5"/>
      <c r="IT551" s="5"/>
      <c r="IU551" s="5"/>
      <c r="IV551" s="5"/>
      <c r="IW551" s="5"/>
      <c r="IX551" s="5"/>
      <c r="IY551" s="5"/>
      <c r="IZ551" s="5"/>
      <c r="JA551" s="5"/>
      <c r="JB551" s="5"/>
      <c r="JC551" s="5"/>
      <c r="JD551" s="5"/>
    </row>
    <row r="552" spans="1:264">
      <c r="A552" s="9"/>
      <c r="B552" s="25"/>
      <c r="C552" s="5"/>
      <c r="D552" s="5"/>
      <c r="E552" s="5"/>
      <c r="F552" s="11"/>
      <c r="G552" s="5"/>
      <c r="H552" s="5"/>
      <c r="I552" s="19"/>
      <c r="J552" s="19"/>
      <c r="K552" s="19"/>
      <c r="L552" s="19"/>
      <c r="M552" s="9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  <c r="HF552" s="5"/>
      <c r="HG552" s="5"/>
      <c r="HH552" s="5"/>
      <c r="HI552" s="5"/>
      <c r="HJ552" s="5"/>
      <c r="HK552" s="5"/>
      <c r="HL552" s="5"/>
      <c r="HM552" s="5"/>
      <c r="HN552" s="5"/>
      <c r="HO552" s="5"/>
      <c r="HP552" s="5"/>
      <c r="HQ552" s="5"/>
      <c r="HR552" s="5"/>
      <c r="HS552" s="5"/>
      <c r="HT552" s="5"/>
      <c r="HU552" s="5"/>
      <c r="HV552" s="5"/>
      <c r="HW552" s="5"/>
      <c r="HX552" s="5"/>
      <c r="HY552" s="5"/>
      <c r="HZ552" s="5"/>
      <c r="IA552" s="5"/>
      <c r="IB552" s="5"/>
      <c r="IC552" s="5"/>
      <c r="ID552" s="5"/>
      <c r="IE552" s="5"/>
      <c r="IF552" s="5"/>
      <c r="IG552" s="5"/>
      <c r="IH552" s="5"/>
      <c r="II552" s="5"/>
      <c r="IJ552" s="5"/>
      <c r="IK552" s="5"/>
      <c r="IL552" s="5"/>
      <c r="IM552" s="5"/>
      <c r="IN552" s="5"/>
      <c r="IO552" s="5"/>
      <c r="IP552" s="5"/>
      <c r="IQ552" s="5"/>
      <c r="IR552" s="5"/>
      <c r="IS552" s="5"/>
      <c r="IT552" s="5"/>
      <c r="IU552" s="5"/>
      <c r="IV552" s="5"/>
      <c r="IW552" s="5"/>
      <c r="IX552" s="5"/>
      <c r="IY552" s="5"/>
      <c r="IZ552" s="5"/>
      <c r="JA552" s="5"/>
      <c r="JB552" s="5"/>
      <c r="JC552" s="5"/>
      <c r="JD552" s="5"/>
    </row>
    <row r="553" spans="1:264">
      <c r="A553" s="9"/>
      <c r="B553" s="25"/>
      <c r="C553" s="5"/>
      <c r="D553" s="5"/>
      <c r="E553" s="5"/>
      <c r="F553" s="11"/>
      <c r="G553" s="5"/>
      <c r="H553" s="5"/>
      <c r="I553" s="19"/>
      <c r="J553" s="19"/>
      <c r="K553" s="19"/>
      <c r="L553" s="19"/>
      <c r="M553" s="9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  <c r="HN553" s="5"/>
      <c r="HO553" s="5"/>
      <c r="HP553" s="5"/>
      <c r="HQ553" s="5"/>
      <c r="HR553" s="5"/>
      <c r="HS553" s="5"/>
      <c r="HT553" s="5"/>
      <c r="HU553" s="5"/>
      <c r="HV553" s="5"/>
      <c r="HW553" s="5"/>
      <c r="HX553" s="5"/>
      <c r="HY553" s="5"/>
      <c r="HZ553" s="5"/>
      <c r="IA553" s="5"/>
      <c r="IB553" s="5"/>
      <c r="IC553" s="5"/>
      <c r="ID553" s="5"/>
      <c r="IE553" s="5"/>
      <c r="IF553" s="5"/>
      <c r="IG553" s="5"/>
      <c r="IH553" s="5"/>
      <c r="II553" s="5"/>
      <c r="IJ553" s="5"/>
      <c r="IK553" s="5"/>
      <c r="IL553" s="5"/>
      <c r="IM553" s="5"/>
      <c r="IN553" s="5"/>
      <c r="IO553" s="5"/>
      <c r="IP553" s="5"/>
      <c r="IQ553" s="5"/>
      <c r="IR553" s="5"/>
      <c r="IS553" s="5"/>
      <c r="IT553" s="5"/>
      <c r="IU553" s="5"/>
      <c r="IV553" s="5"/>
      <c r="IW553" s="5"/>
      <c r="IX553" s="5"/>
      <c r="IY553" s="5"/>
      <c r="IZ553" s="5"/>
      <c r="JA553" s="5"/>
      <c r="JB553" s="5"/>
      <c r="JC553" s="5"/>
      <c r="JD553" s="5"/>
    </row>
    <row r="554" spans="1:264">
      <c r="A554" s="9"/>
      <c r="B554" s="25"/>
      <c r="C554" s="5"/>
      <c r="D554" s="5"/>
      <c r="E554" s="5"/>
      <c r="F554" s="11"/>
      <c r="G554" s="5"/>
      <c r="H554" s="5"/>
      <c r="I554" s="19"/>
      <c r="J554" s="19"/>
      <c r="K554" s="19"/>
      <c r="L554" s="19"/>
      <c r="M554" s="9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  <c r="GZ554" s="5"/>
      <c r="HA554" s="5"/>
      <c r="HB554" s="5"/>
      <c r="HC554" s="5"/>
      <c r="HD554" s="5"/>
      <c r="HE554" s="5"/>
      <c r="HF554" s="5"/>
      <c r="HG554" s="5"/>
      <c r="HH554" s="5"/>
      <c r="HI554" s="5"/>
      <c r="HJ554" s="5"/>
      <c r="HK554" s="5"/>
      <c r="HL554" s="5"/>
      <c r="HM554" s="5"/>
      <c r="HN554" s="5"/>
      <c r="HO554" s="5"/>
      <c r="HP554" s="5"/>
      <c r="HQ554" s="5"/>
      <c r="HR554" s="5"/>
      <c r="HS554" s="5"/>
      <c r="HT554" s="5"/>
      <c r="HU554" s="5"/>
      <c r="HV554" s="5"/>
      <c r="HW554" s="5"/>
      <c r="HX554" s="5"/>
      <c r="HY554" s="5"/>
      <c r="HZ554" s="5"/>
      <c r="IA554" s="5"/>
      <c r="IB554" s="5"/>
      <c r="IC554" s="5"/>
      <c r="ID554" s="5"/>
      <c r="IE554" s="5"/>
      <c r="IF554" s="5"/>
      <c r="IG554" s="5"/>
      <c r="IH554" s="5"/>
      <c r="II554" s="5"/>
      <c r="IJ554" s="5"/>
      <c r="IK554" s="5"/>
      <c r="IL554" s="5"/>
      <c r="IM554" s="5"/>
      <c r="IN554" s="5"/>
      <c r="IO554" s="5"/>
      <c r="IP554" s="5"/>
      <c r="IQ554" s="5"/>
      <c r="IR554" s="5"/>
      <c r="IS554" s="5"/>
      <c r="IT554" s="5"/>
      <c r="IU554" s="5"/>
      <c r="IV554" s="5"/>
      <c r="IW554" s="5"/>
      <c r="IX554" s="5"/>
      <c r="IY554" s="5"/>
      <c r="IZ554" s="5"/>
      <c r="JA554" s="5"/>
      <c r="JB554" s="5"/>
      <c r="JC554" s="5"/>
      <c r="JD554" s="5"/>
    </row>
    <row r="555" spans="1:264">
      <c r="A555" s="9"/>
      <c r="B555" s="25"/>
      <c r="C555" s="5"/>
      <c r="D555" s="5"/>
      <c r="E555" s="5"/>
      <c r="F555" s="11"/>
      <c r="G555" s="5"/>
      <c r="H555" s="5"/>
      <c r="I555" s="19"/>
      <c r="J555" s="19"/>
      <c r="K555" s="19"/>
      <c r="L555" s="19"/>
      <c r="M555" s="9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  <c r="HJ555" s="5"/>
      <c r="HK555" s="5"/>
      <c r="HL555" s="5"/>
      <c r="HM555" s="5"/>
      <c r="HN555" s="5"/>
      <c r="HO555" s="5"/>
      <c r="HP555" s="5"/>
      <c r="HQ555" s="5"/>
      <c r="HR555" s="5"/>
      <c r="HS555" s="5"/>
      <c r="HT555" s="5"/>
      <c r="HU555" s="5"/>
      <c r="HV555" s="5"/>
      <c r="HW555" s="5"/>
      <c r="HX555" s="5"/>
      <c r="HY555" s="5"/>
      <c r="HZ555" s="5"/>
      <c r="IA555" s="5"/>
      <c r="IB555" s="5"/>
      <c r="IC555" s="5"/>
      <c r="ID555" s="5"/>
      <c r="IE555" s="5"/>
      <c r="IF555" s="5"/>
      <c r="IG555" s="5"/>
      <c r="IH555" s="5"/>
      <c r="II555" s="5"/>
      <c r="IJ555" s="5"/>
      <c r="IK555" s="5"/>
      <c r="IL555" s="5"/>
      <c r="IM555" s="5"/>
      <c r="IN555" s="5"/>
      <c r="IO555" s="5"/>
      <c r="IP555" s="5"/>
      <c r="IQ555" s="5"/>
      <c r="IR555" s="5"/>
      <c r="IS555" s="5"/>
      <c r="IT555" s="5"/>
      <c r="IU555" s="5"/>
      <c r="IV555" s="5"/>
      <c r="IW555" s="5"/>
      <c r="IX555" s="5"/>
      <c r="IY555" s="5"/>
      <c r="IZ555" s="5"/>
      <c r="JA555" s="5"/>
      <c r="JB555" s="5"/>
      <c r="JC555" s="5"/>
      <c r="JD555" s="5"/>
    </row>
    <row r="556" spans="1:264">
      <c r="A556" s="9"/>
      <c r="B556" s="25"/>
      <c r="C556" s="5"/>
      <c r="D556" s="5"/>
      <c r="E556" s="5"/>
      <c r="F556" s="11"/>
      <c r="G556" s="5"/>
      <c r="H556" s="5"/>
      <c r="I556" s="19"/>
      <c r="J556" s="19"/>
      <c r="K556" s="19"/>
      <c r="L556" s="19"/>
      <c r="M556" s="9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  <c r="HJ556" s="5"/>
      <c r="HK556" s="5"/>
      <c r="HL556" s="5"/>
      <c r="HM556" s="5"/>
      <c r="HN556" s="5"/>
      <c r="HO556" s="5"/>
      <c r="HP556" s="5"/>
      <c r="HQ556" s="5"/>
      <c r="HR556" s="5"/>
      <c r="HS556" s="5"/>
      <c r="HT556" s="5"/>
      <c r="HU556" s="5"/>
      <c r="HV556" s="5"/>
      <c r="HW556" s="5"/>
      <c r="HX556" s="5"/>
      <c r="HY556" s="5"/>
      <c r="HZ556" s="5"/>
      <c r="IA556" s="5"/>
      <c r="IB556" s="5"/>
      <c r="IC556" s="5"/>
      <c r="ID556" s="5"/>
      <c r="IE556" s="5"/>
      <c r="IF556" s="5"/>
      <c r="IG556" s="5"/>
      <c r="IH556" s="5"/>
      <c r="II556" s="5"/>
      <c r="IJ556" s="5"/>
      <c r="IK556" s="5"/>
      <c r="IL556" s="5"/>
      <c r="IM556" s="5"/>
      <c r="IN556" s="5"/>
      <c r="IO556" s="5"/>
      <c r="IP556" s="5"/>
      <c r="IQ556" s="5"/>
      <c r="IR556" s="5"/>
      <c r="IS556" s="5"/>
      <c r="IT556" s="5"/>
      <c r="IU556" s="5"/>
      <c r="IV556" s="5"/>
      <c r="IW556" s="5"/>
      <c r="IX556" s="5"/>
      <c r="IY556" s="5"/>
      <c r="IZ556" s="5"/>
      <c r="JA556" s="5"/>
      <c r="JB556" s="5"/>
      <c r="JC556" s="5"/>
      <c r="JD556" s="5"/>
    </row>
    <row r="557" spans="1:264">
      <c r="A557" s="9"/>
      <c r="B557" s="25"/>
      <c r="C557" s="5"/>
      <c r="D557" s="5"/>
      <c r="E557" s="5"/>
      <c r="F557" s="11"/>
      <c r="G557" s="5"/>
      <c r="H557" s="5"/>
      <c r="I557" s="19"/>
      <c r="J557" s="19"/>
      <c r="K557" s="19"/>
      <c r="L557" s="19"/>
      <c r="M557" s="9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5"/>
      <c r="HG557" s="5"/>
      <c r="HH557" s="5"/>
      <c r="HI557" s="5"/>
      <c r="HJ557" s="5"/>
      <c r="HK557" s="5"/>
      <c r="HL557" s="5"/>
      <c r="HM557" s="5"/>
      <c r="HN557" s="5"/>
      <c r="HO557" s="5"/>
      <c r="HP557" s="5"/>
      <c r="HQ557" s="5"/>
      <c r="HR557" s="5"/>
      <c r="HS557" s="5"/>
      <c r="HT557" s="5"/>
      <c r="HU557" s="5"/>
      <c r="HV557" s="5"/>
      <c r="HW557" s="5"/>
      <c r="HX557" s="5"/>
      <c r="HY557" s="5"/>
      <c r="HZ557" s="5"/>
      <c r="IA557" s="5"/>
      <c r="IB557" s="5"/>
      <c r="IC557" s="5"/>
      <c r="ID557" s="5"/>
      <c r="IE557" s="5"/>
      <c r="IF557" s="5"/>
      <c r="IG557" s="5"/>
      <c r="IH557" s="5"/>
      <c r="II557" s="5"/>
      <c r="IJ557" s="5"/>
      <c r="IK557" s="5"/>
      <c r="IL557" s="5"/>
      <c r="IM557" s="5"/>
      <c r="IN557" s="5"/>
      <c r="IO557" s="5"/>
      <c r="IP557" s="5"/>
      <c r="IQ557" s="5"/>
      <c r="IR557" s="5"/>
      <c r="IS557" s="5"/>
      <c r="IT557" s="5"/>
      <c r="IU557" s="5"/>
      <c r="IV557" s="5"/>
      <c r="IW557" s="5"/>
      <c r="IX557" s="5"/>
      <c r="IY557" s="5"/>
      <c r="IZ557" s="5"/>
      <c r="JA557" s="5"/>
      <c r="JB557" s="5"/>
      <c r="JC557" s="5"/>
      <c r="JD557" s="5"/>
    </row>
    <row r="558" spans="1:264">
      <c r="A558" s="9"/>
      <c r="B558" s="25"/>
      <c r="C558" s="5"/>
      <c r="D558" s="5"/>
      <c r="E558" s="5"/>
      <c r="F558" s="11"/>
      <c r="G558" s="5"/>
      <c r="H558" s="5"/>
      <c r="I558" s="19"/>
      <c r="J558" s="19"/>
      <c r="K558" s="19"/>
      <c r="L558" s="19"/>
      <c r="M558" s="9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  <c r="HF558" s="5"/>
      <c r="HG558" s="5"/>
      <c r="HH558" s="5"/>
      <c r="HI558" s="5"/>
      <c r="HJ558" s="5"/>
      <c r="HK558" s="5"/>
      <c r="HL558" s="5"/>
      <c r="HM558" s="5"/>
      <c r="HN558" s="5"/>
      <c r="HO558" s="5"/>
      <c r="HP558" s="5"/>
      <c r="HQ558" s="5"/>
      <c r="HR558" s="5"/>
      <c r="HS558" s="5"/>
      <c r="HT558" s="5"/>
      <c r="HU558" s="5"/>
      <c r="HV558" s="5"/>
      <c r="HW558" s="5"/>
      <c r="HX558" s="5"/>
      <c r="HY558" s="5"/>
      <c r="HZ558" s="5"/>
      <c r="IA558" s="5"/>
      <c r="IB558" s="5"/>
      <c r="IC558" s="5"/>
      <c r="ID558" s="5"/>
      <c r="IE558" s="5"/>
      <c r="IF558" s="5"/>
      <c r="IG558" s="5"/>
      <c r="IH558" s="5"/>
      <c r="II558" s="5"/>
      <c r="IJ558" s="5"/>
      <c r="IK558" s="5"/>
      <c r="IL558" s="5"/>
      <c r="IM558" s="5"/>
      <c r="IN558" s="5"/>
      <c r="IO558" s="5"/>
      <c r="IP558" s="5"/>
      <c r="IQ558" s="5"/>
      <c r="IR558" s="5"/>
      <c r="IS558" s="5"/>
      <c r="IT558" s="5"/>
      <c r="IU558" s="5"/>
      <c r="IV558" s="5"/>
      <c r="IW558" s="5"/>
      <c r="IX558" s="5"/>
      <c r="IY558" s="5"/>
      <c r="IZ558" s="5"/>
      <c r="JA558" s="5"/>
      <c r="JB558" s="5"/>
      <c r="JC558" s="5"/>
      <c r="JD558" s="5"/>
    </row>
    <row r="559" spans="1:264">
      <c r="A559" s="9"/>
      <c r="B559" s="25"/>
      <c r="C559" s="5"/>
      <c r="D559" s="5"/>
      <c r="E559" s="5"/>
      <c r="F559" s="11"/>
      <c r="G559" s="5"/>
      <c r="H559" s="5"/>
      <c r="I559" s="19"/>
      <c r="J559" s="19"/>
      <c r="K559" s="19"/>
      <c r="L559" s="19"/>
      <c r="M559" s="9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  <c r="HJ559" s="5"/>
      <c r="HK559" s="5"/>
      <c r="HL559" s="5"/>
      <c r="HM559" s="5"/>
      <c r="HN559" s="5"/>
      <c r="HO559" s="5"/>
      <c r="HP559" s="5"/>
      <c r="HQ559" s="5"/>
      <c r="HR559" s="5"/>
      <c r="HS559" s="5"/>
      <c r="HT559" s="5"/>
      <c r="HU559" s="5"/>
      <c r="HV559" s="5"/>
      <c r="HW559" s="5"/>
      <c r="HX559" s="5"/>
      <c r="HY559" s="5"/>
      <c r="HZ559" s="5"/>
      <c r="IA559" s="5"/>
      <c r="IB559" s="5"/>
      <c r="IC559" s="5"/>
      <c r="ID559" s="5"/>
      <c r="IE559" s="5"/>
      <c r="IF559" s="5"/>
      <c r="IG559" s="5"/>
      <c r="IH559" s="5"/>
      <c r="II559" s="5"/>
      <c r="IJ559" s="5"/>
      <c r="IK559" s="5"/>
      <c r="IL559" s="5"/>
      <c r="IM559" s="5"/>
      <c r="IN559" s="5"/>
      <c r="IO559" s="5"/>
      <c r="IP559" s="5"/>
      <c r="IQ559" s="5"/>
      <c r="IR559" s="5"/>
      <c r="IS559" s="5"/>
      <c r="IT559" s="5"/>
      <c r="IU559" s="5"/>
      <c r="IV559" s="5"/>
      <c r="IW559" s="5"/>
      <c r="IX559" s="5"/>
      <c r="IY559" s="5"/>
      <c r="IZ559" s="5"/>
      <c r="JA559" s="5"/>
      <c r="JB559" s="5"/>
      <c r="JC559" s="5"/>
      <c r="JD559" s="5"/>
    </row>
    <row r="560" spans="1:264">
      <c r="A560" s="9"/>
      <c r="B560" s="25"/>
      <c r="C560" s="5"/>
      <c r="D560" s="5"/>
      <c r="E560" s="5"/>
      <c r="F560" s="11"/>
      <c r="G560" s="5"/>
      <c r="H560" s="5"/>
      <c r="I560" s="19"/>
      <c r="J560" s="19"/>
      <c r="K560" s="19"/>
      <c r="L560" s="19"/>
      <c r="M560" s="9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  <c r="GZ560" s="5"/>
      <c r="HA560" s="5"/>
      <c r="HB560" s="5"/>
      <c r="HC560" s="5"/>
      <c r="HD560" s="5"/>
      <c r="HE560" s="5"/>
      <c r="HF560" s="5"/>
      <c r="HG560" s="5"/>
      <c r="HH560" s="5"/>
      <c r="HI560" s="5"/>
      <c r="HJ560" s="5"/>
      <c r="HK560" s="5"/>
      <c r="HL560" s="5"/>
      <c r="HM560" s="5"/>
      <c r="HN560" s="5"/>
      <c r="HO560" s="5"/>
      <c r="HP560" s="5"/>
      <c r="HQ560" s="5"/>
      <c r="HR560" s="5"/>
      <c r="HS560" s="5"/>
      <c r="HT560" s="5"/>
      <c r="HU560" s="5"/>
      <c r="HV560" s="5"/>
      <c r="HW560" s="5"/>
      <c r="HX560" s="5"/>
      <c r="HY560" s="5"/>
      <c r="HZ560" s="5"/>
      <c r="IA560" s="5"/>
      <c r="IB560" s="5"/>
      <c r="IC560" s="5"/>
      <c r="ID560" s="5"/>
      <c r="IE560" s="5"/>
      <c r="IF560" s="5"/>
      <c r="IG560" s="5"/>
      <c r="IH560" s="5"/>
      <c r="II560" s="5"/>
      <c r="IJ560" s="5"/>
      <c r="IK560" s="5"/>
      <c r="IL560" s="5"/>
      <c r="IM560" s="5"/>
      <c r="IN560" s="5"/>
      <c r="IO560" s="5"/>
      <c r="IP560" s="5"/>
      <c r="IQ560" s="5"/>
      <c r="IR560" s="5"/>
      <c r="IS560" s="5"/>
      <c r="IT560" s="5"/>
      <c r="IU560" s="5"/>
      <c r="IV560" s="5"/>
      <c r="IW560" s="5"/>
      <c r="IX560" s="5"/>
      <c r="IY560" s="5"/>
      <c r="IZ560" s="5"/>
      <c r="JA560" s="5"/>
      <c r="JB560" s="5"/>
      <c r="JC560" s="5"/>
      <c r="JD560" s="5"/>
    </row>
    <row r="561" spans="1:264">
      <c r="A561" s="9"/>
      <c r="B561" s="25"/>
      <c r="C561" s="5"/>
      <c r="D561" s="5"/>
      <c r="E561" s="5"/>
      <c r="F561" s="11"/>
      <c r="G561" s="5"/>
      <c r="H561" s="5"/>
      <c r="I561" s="19"/>
      <c r="J561" s="19"/>
      <c r="K561" s="19"/>
      <c r="L561" s="19"/>
      <c r="M561" s="9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5"/>
      <c r="HG561" s="5"/>
      <c r="HH561" s="5"/>
      <c r="HI561" s="5"/>
      <c r="HJ561" s="5"/>
      <c r="HK561" s="5"/>
      <c r="HL561" s="5"/>
      <c r="HM561" s="5"/>
      <c r="HN561" s="5"/>
      <c r="HO561" s="5"/>
      <c r="HP561" s="5"/>
      <c r="HQ561" s="5"/>
      <c r="HR561" s="5"/>
      <c r="HS561" s="5"/>
      <c r="HT561" s="5"/>
      <c r="HU561" s="5"/>
      <c r="HV561" s="5"/>
      <c r="HW561" s="5"/>
      <c r="HX561" s="5"/>
      <c r="HY561" s="5"/>
      <c r="HZ561" s="5"/>
      <c r="IA561" s="5"/>
      <c r="IB561" s="5"/>
      <c r="IC561" s="5"/>
      <c r="ID561" s="5"/>
      <c r="IE561" s="5"/>
      <c r="IF561" s="5"/>
      <c r="IG561" s="5"/>
      <c r="IH561" s="5"/>
      <c r="II561" s="5"/>
      <c r="IJ561" s="5"/>
      <c r="IK561" s="5"/>
      <c r="IL561" s="5"/>
      <c r="IM561" s="5"/>
      <c r="IN561" s="5"/>
      <c r="IO561" s="5"/>
      <c r="IP561" s="5"/>
      <c r="IQ561" s="5"/>
      <c r="IR561" s="5"/>
      <c r="IS561" s="5"/>
      <c r="IT561" s="5"/>
      <c r="IU561" s="5"/>
      <c r="IV561" s="5"/>
      <c r="IW561" s="5"/>
      <c r="IX561" s="5"/>
      <c r="IY561" s="5"/>
      <c r="IZ561" s="5"/>
      <c r="JA561" s="5"/>
      <c r="JB561" s="5"/>
      <c r="JC561" s="5"/>
      <c r="JD561" s="5"/>
    </row>
    <row r="562" spans="1:264">
      <c r="A562" s="9"/>
      <c r="B562" s="25"/>
      <c r="C562" s="5"/>
      <c r="D562" s="5"/>
      <c r="E562" s="5"/>
      <c r="F562" s="11"/>
      <c r="G562" s="5"/>
      <c r="H562" s="5"/>
      <c r="I562" s="19"/>
      <c r="J562" s="19"/>
      <c r="K562" s="19"/>
      <c r="L562" s="19"/>
      <c r="M562" s="9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5"/>
      <c r="HG562" s="5"/>
      <c r="HH562" s="5"/>
      <c r="HI562" s="5"/>
      <c r="HJ562" s="5"/>
      <c r="HK562" s="5"/>
      <c r="HL562" s="5"/>
      <c r="HM562" s="5"/>
      <c r="HN562" s="5"/>
      <c r="HO562" s="5"/>
      <c r="HP562" s="5"/>
      <c r="HQ562" s="5"/>
      <c r="HR562" s="5"/>
      <c r="HS562" s="5"/>
      <c r="HT562" s="5"/>
      <c r="HU562" s="5"/>
      <c r="HV562" s="5"/>
      <c r="HW562" s="5"/>
      <c r="HX562" s="5"/>
      <c r="HY562" s="5"/>
      <c r="HZ562" s="5"/>
      <c r="IA562" s="5"/>
      <c r="IB562" s="5"/>
      <c r="IC562" s="5"/>
      <c r="ID562" s="5"/>
      <c r="IE562" s="5"/>
      <c r="IF562" s="5"/>
      <c r="IG562" s="5"/>
      <c r="IH562" s="5"/>
      <c r="II562" s="5"/>
      <c r="IJ562" s="5"/>
      <c r="IK562" s="5"/>
      <c r="IL562" s="5"/>
      <c r="IM562" s="5"/>
      <c r="IN562" s="5"/>
      <c r="IO562" s="5"/>
      <c r="IP562" s="5"/>
      <c r="IQ562" s="5"/>
      <c r="IR562" s="5"/>
      <c r="IS562" s="5"/>
      <c r="IT562" s="5"/>
      <c r="IU562" s="5"/>
      <c r="IV562" s="5"/>
      <c r="IW562" s="5"/>
      <c r="IX562" s="5"/>
      <c r="IY562" s="5"/>
      <c r="IZ562" s="5"/>
      <c r="JA562" s="5"/>
      <c r="JB562" s="5"/>
      <c r="JC562" s="5"/>
      <c r="JD562" s="5"/>
    </row>
    <row r="563" spans="1:264">
      <c r="A563" s="9"/>
      <c r="B563" s="25"/>
      <c r="C563" s="5"/>
      <c r="D563" s="5"/>
      <c r="E563" s="5"/>
      <c r="F563" s="11"/>
      <c r="G563" s="5"/>
      <c r="H563" s="5"/>
      <c r="I563" s="19"/>
      <c r="J563" s="19"/>
      <c r="K563" s="19"/>
      <c r="L563" s="19"/>
      <c r="M563" s="9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5"/>
      <c r="HG563" s="5"/>
      <c r="HH563" s="5"/>
      <c r="HI563" s="5"/>
      <c r="HJ563" s="5"/>
      <c r="HK563" s="5"/>
      <c r="HL563" s="5"/>
      <c r="HM563" s="5"/>
      <c r="HN563" s="5"/>
      <c r="HO563" s="5"/>
      <c r="HP563" s="5"/>
      <c r="HQ563" s="5"/>
      <c r="HR563" s="5"/>
      <c r="HS563" s="5"/>
      <c r="HT563" s="5"/>
      <c r="HU563" s="5"/>
      <c r="HV563" s="5"/>
      <c r="HW563" s="5"/>
      <c r="HX563" s="5"/>
      <c r="HY563" s="5"/>
      <c r="HZ563" s="5"/>
      <c r="IA563" s="5"/>
      <c r="IB563" s="5"/>
      <c r="IC563" s="5"/>
      <c r="ID563" s="5"/>
      <c r="IE563" s="5"/>
      <c r="IF563" s="5"/>
      <c r="IG563" s="5"/>
      <c r="IH563" s="5"/>
      <c r="II563" s="5"/>
      <c r="IJ563" s="5"/>
      <c r="IK563" s="5"/>
      <c r="IL563" s="5"/>
      <c r="IM563" s="5"/>
      <c r="IN563" s="5"/>
      <c r="IO563" s="5"/>
      <c r="IP563" s="5"/>
      <c r="IQ563" s="5"/>
      <c r="IR563" s="5"/>
      <c r="IS563" s="5"/>
      <c r="IT563" s="5"/>
      <c r="IU563" s="5"/>
      <c r="IV563" s="5"/>
      <c r="IW563" s="5"/>
      <c r="IX563" s="5"/>
      <c r="IY563" s="5"/>
      <c r="IZ563" s="5"/>
      <c r="JA563" s="5"/>
      <c r="JB563" s="5"/>
      <c r="JC563" s="5"/>
      <c r="JD563" s="5"/>
    </row>
    <row r="564" spans="1:264">
      <c r="A564" s="9"/>
      <c r="B564" s="25"/>
      <c r="C564" s="5"/>
      <c r="D564" s="5"/>
      <c r="E564" s="5"/>
      <c r="F564" s="11"/>
      <c r="G564" s="5"/>
      <c r="H564" s="5"/>
      <c r="I564" s="19"/>
      <c r="J564" s="19"/>
      <c r="K564" s="19"/>
      <c r="L564" s="19"/>
      <c r="M564" s="9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  <c r="HF564" s="5"/>
      <c r="HG564" s="5"/>
      <c r="HH564" s="5"/>
      <c r="HI564" s="5"/>
      <c r="HJ564" s="5"/>
      <c r="HK564" s="5"/>
      <c r="HL564" s="5"/>
      <c r="HM564" s="5"/>
      <c r="HN564" s="5"/>
      <c r="HO564" s="5"/>
      <c r="HP564" s="5"/>
      <c r="HQ564" s="5"/>
      <c r="HR564" s="5"/>
      <c r="HS564" s="5"/>
      <c r="HT564" s="5"/>
      <c r="HU564" s="5"/>
      <c r="HV564" s="5"/>
      <c r="HW564" s="5"/>
      <c r="HX564" s="5"/>
      <c r="HY564" s="5"/>
      <c r="HZ564" s="5"/>
      <c r="IA564" s="5"/>
      <c r="IB564" s="5"/>
      <c r="IC564" s="5"/>
      <c r="ID564" s="5"/>
      <c r="IE564" s="5"/>
      <c r="IF564" s="5"/>
      <c r="IG564" s="5"/>
      <c r="IH564" s="5"/>
      <c r="II564" s="5"/>
      <c r="IJ564" s="5"/>
      <c r="IK564" s="5"/>
      <c r="IL564" s="5"/>
      <c r="IM564" s="5"/>
      <c r="IN564" s="5"/>
      <c r="IO564" s="5"/>
      <c r="IP564" s="5"/>
      <c r="IQ564" s="5"/>
      <c r="IR564" s="5"/>
      <c r="IS564" s="5"/>
      <c r="IT564" s="5"/>
      <c r="IU564" s="5"/>
      <c r="IV564" s="5"/>
      <c r="IW564" s="5"/>
      <c r="IX564" s="5"/>
      <c r="IY564" s="5"/>
      <c r="IZ564" s="5"/>
      <c r="JA564" s="5"/>
      <c r="JB564" s="5"/>
      <c r="JC564" s="5"/>
      <c r="JD564" s="5"/>
    </row>
    <row r="565" spans="1:264">
      <c r="A565" s="9"/>
      <c r="B565" s="25"/>
      <c r="C565" s="5"/>
      <c r="D565" s="5"/>
      <c r="E565" s="5"/>
      <c r="F565" s="11"/>
      <c r="G565" s="5"/>
      <c r="H565" s="5"/>
      <c r="I565" s="19"/>
      <c r="J565" s="19"/>
      <c r="K565" s="19"/>
      <c r="L565" s="19"/>
      <c r="M565" s="9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  <c r="HF565" s="5"/>
      <c r="HG565" s="5"/>
      <c r="HH565" s="5"/>
      <c r="HI565" s="5"/>
      <c r="HJ565" s="5"/>
      <c r="HK565" s="5"/>
      <c r="HL565" s="5"/>
      <c r="HM565" s="5"/>
      <c r="HN565" s="5"/>
      <c r="HO565" s="5"/>
      <c r="HP565" s="5"/>
      <c r="HQ565" s="5"/>
      <c r="HR565" s="5"/>
      <c r="HS565" s="5"/>
      <c r="HT565" s="5"/>
      <c r="HU565" s="5"/>
      <c r="HV565" s="5"/>
      <c r="HW565" s="5"/>
      <c r="HX565" s="5"/>
      <c r="HY565" s="5"/>
      <c r="HZ565" s="5"/>
      <c r="IA565" s="5"/>
      <c r="IB565" s="5"/>
      <c r="IC565" s="5"/>
      <c r="ID565" s="5"/>
      <c r="IE565" s="5"/>
      <c r="IF565" s="5"/>
      <c r="IG565" s="5"/>
      <c r="IH565" s="5"/>
      <c r="II565" s="5"/>
      <c r="IJ565" s="5"/>
      <c r="IK565" s="5"/>
      <c r="IL565" s="5"/>
      <c r="IM565" s="5"/>
      <c r="IN565" s="5"/>
      <c r="IO565" s="5"/>
      <c r="IP565" s="5"/>
      <c r="IQ565" s="5"/>
      <c r="IR565" s="5"/>
      <c r="IS565" s="5"/>
      <c r="IT565" s="5"/>
      <c r="IU565" s="5"/>
      <c r="IV565" s="5"/>
      <c r="IW565" s="5"/>
      <c r="IX565" s="5"/>
      <c r="IY565" s="5"/>
      <c r="IZ565" s="5"/>
      <c r="JA565" s="5"/>
      <c r="JB565" s="5"/>
      <c r="JC565" s="5"/>
      <c r="JD565" s="5"/>
    </row>
    <row r="566" spans="1:264">
      <c r="A566" s="9"/>
      <c r="B566" s="25"/>
      <c r="C566" s="5"/>
      <c r="D566" s="5"/>
      <c r="E566" s="5"/>
      <c r="F566" s="11"/>
      <c r="G566" s="5"/>
      <c r="H566" s="5"/>
      <c r="I566" s="19"/>
      <c r="J566" s="19"/>
      <c r="K566" s="19"/>
      <c r="L566" s="19"/>
      <c r="M566" s="9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  <c r="HF566" s="5"/>
      <c r="HG566" s="5"/>
      <c r="HH566" s="5"/>
      <c r="HI566" s="5"/>
      <c r="HJ566" s="5"/>
      <c r="HK566" s="5"/>
      <c r="HL566" s="5"/>
      <c r="HM566" s="5"/>
      <c r="HN566" s="5"/>
      <c r="HO566" s="5"/>
      <c r="HP566" s="5"/>
      <c r="HQ566" s="5"/>
      <c r="HR566" s="5"/>
      <c r="HS566" s="5"/>
      <c r="HT566" s="5"/>
      <c r="HU566" s="5"/>
      <c r="HV566" s="5"/>
      <c r="HW566" s="5"/>
      <c r="HX566" s="5"/>
      <c r="HY566" s="5"/>
      <c r="HZ566" s="5"/>
      <c r="IA566" s="5"/>
      <c r="IB566" s="5"/>
      <c r="IC566" s="5"/>
      <c r="ID566" s="5"/>
      <c r="IE566" s="5"/>
      <c r="IF566" s="5"/>
      <c r="IG566" s="5"/>
      <c r="IH566" s="5"/>
      <c r="II566" s="5"/>
      <c r="IJ566" s="5"/>
      <c r="IK566" s="5"/>
      <c r="IL566" s="5"/>
      <c r="IM566" s="5"/>
      <c r="IN566" s="5"/>
      <c r="IO566" s="5"/>
      <c r="IP566" s="5"/>
      <c r="IQ566" s="5"/>
      <c r="IR566" s="5"/>
      <c r="IS566" s="5"/>
      <c r="IT566" s="5"/>
      <c r="IU566" s="5"/>
      <c r="IV566" s="5"/>
      <c r="IW566" s="5"/>
      <c r="IX566" s="5"/>
      <c r="IY566" s="5"/>
      <c r="IZ566" s="5"/>
      <c r="JA566" s="5"/>
      <c r="JB566" s="5"/>
      <c r="JC566" s="5"/>
      <c r="JD566" s="5"/>
    </row>
    <row r="567" spans="1:264">
      <c r="A567" s="9"/>
      <c r="B567" s="25"/>
      <c r="C567" s="5"/>
      <c r="D567" s="5"/>
      <c r="E567" s="5"/>
      <c r="F567" s="11"/>
      <c r="G567" s="5"/>
      <c r="H567" s="5"/>
      <c r="I567" s="19"/>
      <c r="J567" s="19"/>
      <c r="K567" s="19"/>
      <c r="L567" s="19"/>
      <c r="M567" s="9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5"/>
      <c r="HG567" s="5"/>
      <c r="HH567" s="5"/>
      <c r="HI567" s="5"/>
      <c r="HJ567" s="5"/>
      <c r="HK567" s="5"/>
      <c r="HL567" s="5"/>
      <c r="HM567" s="5"/>
      <c r="HN567" s="5"/>
      <c r="HO567" s="5"/>
      <c r="HP567" s="5"/>
      <c r="HQ567" s="5"/>
      <c r="HR567" s="5"/>
      <c r="HS567" s="5"/>
      <c r="HT567" s="5"/>
      <c r="HU567" s="5"/>
      <c r="HV567" s="5"/>
      <c r="HW567" s="5"/>
      <c r="HX567" s="5"/>
      <c r="HY567" s="5"/>
      <c r="HZ567" s="5"/>
      <c r="IA567" s="5"/>
      <c r="IB567" s="5"/>
      <c r="IC567" s="5"/>
      <c r="ID567" s="5"/>
      <c r="IE567" s="5"/>
      <c r="IF567" s="5"/>
      <c r="IG567" s="5"/>
      <c r="IH567" s="5"/>
      <c r="II567" s="5"/>
      <c r="IJ567" s="5"/>
      <c r="IK567" s="5"/>
      <c r="IL567" s="5"/>
      <c r="IM567" s="5"/>
      <c r="IN567" s="5"/>
      <c r="IO567" s="5"/>
      <c r="IP567" s="5"/>
      <c r="IQ567" s="5"/>
      <c r="IR567" s="5"/>
      <c r="IS567" s="5"/>
      <c r="IT567" s="5"/>
      <c r="IU567" s="5"/>
      <c r="IV567" s="5"/>
      <c r="IW567" s="5"/>
      <c r="IX567" s="5"/>
      <c r="IY567" s="5"/>
      <c r="IZ567" s="5"/>
      <c r="JA567" s="5"/>
      <c r="JB567" s="5"/>
      <c r="JC567" s="5"/>
      <c r="JD567" s="5"/>
    </row>
    <row r="568" spans="1:264">
      <c r="A568" s="9"/>
      <c r="B568" s="25"/>
      <c r="C568" s="5"/>
      <c r="D568" s="5"/>
      <c r="E568" s="5"/>
      <c r="F568" s="11"/>
      <c r="G568" s="5"/>
      <c r="H568" s="5"/>
      <c r="I568" s="19"/>
      <c r="J568" s="19"/>
      <c r="K568" s="19"/>
      <c r="L568" s="19"/>
      <c r="M568" s="9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  <c r="GZ568" s="5"/>
      <c r="HA568" s="5"/>
      <c r="HB568" s="5"/>
      <c r="HC568" s="5"/>
      <c r="HD568" s="5"/>
      <c r="HE568" s="5"/>
      <c r="HF568" s="5"/>
      <c r="HG568" s="5"/>
      <c r="HH568" s="5"/>
      <c r="HI568" s="5"/>
      <c r="HJ568" s="5"/>
      <c r="HK568" s="5"/>
      <c r="HL568" s="5"/>
      <c r="HM568" s="5"/>
      <c r="HN568" s="5"/>
      <c r="HO568" s="5"/>
      <c r="HP568" s="5"/>
      <c r="HQ568" s="5"/>
      <c r="HR568" s="5"/>
      <c r="HS568" s="5"/>
      <c r="HT568" s="5"/>
      <c r="HU568" s="5"/>
      <c r="HV568" s="5"/>
      <c r="HW568" s="5"/>
      <c r="HX568" s="5"/>
      <c r="HY568" s="5"/>
      <c r="HZ568" s="5"/>
      <c r="IA568" s="5"/>
      <c r="IB568" s="5"/>
      <c r="IC568" s="5"/>
      <c r="ID568" s="5"/>
      <c r="IE568" s="5"/>
      <c r="IF568" s="5"/>
      <c r="IG568" s="5"/>
      <c r="IH568" s="5"/>
      <c r="II568" s="5"/>
      <c r="IJ568" s="5"/>
      <c r="IK568" s="5"/>
      <c r="IL568" s="5"/>
      <c r="IM568" s="5"/>
      <c r="IN568" s="5"/>
      <c r="IO568" s="5"/>
      <c r="IP568" s="5"/>
      <c r="IQ568" s="5"/>
      <c r="IR568" s="5"/>
      <c r="IS568" s="5"/>
      <c r="IT568" s="5"/>
      <c r="IU568" s="5"/>
      <c r="IV568" s="5"/>
      <c r="IW568" s="5"/>
      <c r="IX568" s="5"/>
      <c r="IY568" s="5"/>
      <c r="IZ568" s="5"/>
      <c r="JA568" s="5"/>
      <c r="JB568" s="5"/>
      <c r="JC568" s="5"/>
      <c r="JD568" s="5"/>
    </row>
    <row r="569" spans="1:264">
      <c r="A569" s="9"/>
      <c r="B569" s="25"/>
      <c r="C569" s="5"/>
      <c r="D569" s="5"/>
      <c r="E569" s="5"/>
      <c r="F569" s="11"/>
      <c r="G569" s="5"/>
      <c r="H569" s="5"/>
      <c r="I569" s="19"/>
      <c r="J569" s="19"/>
      <c r="K569" s="19"/>
      <c r="L569" s="19"/>
      <c r="M569" s="9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5"/>
      <c r="HG569" s="5"/>
      <c r="HH569" s="5"/>
      <c r="HI569" s="5"/>
      <c r="HJ569" s="5"/>
      <c r="HK569" s="5"/>
      <c r="HL569" s="5"/>
      <c r="HM569" s="5"/>
      <c r="HN569" s="5"/>
      <c r="HO569" s="5"/>
      <c r="HP569" s="5"/>
      <c r="HQ569" s="5"/>
      <c r="HR569" s="5"/>
      <c r="HS569" s="5"/>
      <c r="HT569" s="5"/>
      <c r="HU569" s="5"/>
      <c r="HV569" s="5"/>
      <c r="HW569" s="5"/>
      <c r="HX569" s="5"/>
      <c r="HY569" s="5"/>
      <c r="HZ569" s="5"/>
      <c r="IA569" s="5"/>
      <c r="IB569" s="5"/>
      <c r="IC569" s="5"/>
      <c r="ID569" s="5"/>
      <c r="IE569" s="5"/>
      <c r="IF569" s="5"/>
      <c r="IG569" s="5"/>
      <c r="IH569" s="5"/>
      <c r="II569" s="5"/>
      <c r="IJ569" s="5"/>
      <c r="IK569" s="5"/>
      <c r="IL569" s="5"/>
      <c r="IM569" s="5"/>
      <c r="IN569" s="5"/>
      <c r="IO569" s="5"/>
      <c r="IP569" s="5"/>
      <c r="IQ569" s="5"/>
      <c r="IR569" s="5"/>
      <c r="IS569" s="5"/>
      <c r="IT569" s="5"/>
      <c r="IU569" s="5"/>
      <c r="IV569" s="5"/>
      <c r="IW569" s="5"/>
      <c r="IX569" s="5"/>
      <c r="IY569" s="5"/>
      <c r="IZ569" s="5"/>
      <c r="JA569" s="5"/>
      <c r="JB569" s="5"/>
      <c r="JC569" s="5"/>
      <c r="JD569" s="5"/>
    </row>
    <row r="570" spans="1:264">
      <c r="A570" s="9"/>
      <c r="B570" s="25"/>
      <c r="C570" s="5"/>
      <c r="D570" s="5"/>
      <c r="E570" s="5"/>
      <c r="F570" s="11"/>
      <c r="G570" s="5"/>
      <c r="H570" s="5"/>
      <c r="I570" s="19"/>
      <c r="J570" s="19"/>
      <c r="K570" s="19"/>
      <c r="L570" s="19"/>
      <c r="M570" s="9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  <c r="HJ570" s="5"/>
      <c r="HK570" s="5"/>
      <c r="HL570" s="5"/>
      <c r="HM570" s="5"/>
      <c r="HN570" s="5"/>
      <c r="HO570" s="5"/>
      <c r="HP570" s="5"/>
      <c r="HQ570" s="5"/>
      <c r="HR570" s="5"/>
      <c r="HS570" s="5"/>
      <c r="HT570" s="5"/>
      <c r="HU570" s="5"/>
      <c r="HV570" s="5"/>
      <c r="HW570" s="5"/>
      <c r="HX570" s="5"/>
      <c r="HY570" s="5"/>
      <c r="HZ570" s="5"/>
      <c r="IA570" s="5"/>
      <c r="IB570" s="5"/>
      <c r="IC570" s="5"/>
      <c r="ID570" s="5"/>
      <c r="IE570" s="5"/>
      <c r="IF570" s="5"/>
      <c r="IG570" s="5"/>
      <c r="IH570" s="5"/>
      <c r="II570" s="5"/>
      <c r="IJ570" s="5"/>
      <c r="IK570" s="5"/>
      <c r="IL570" s="5"/>
      <c r="IM570" s="5"/>
      <c r="IN570" s="5"/>
      <c r="IO570" s="5"/>
      <c r="IP570" s="5"/>
      <c r="IQ570" s="5"/>
      <c r="IR570" s="5"/>
      <c r="IS570" s="5"/>
      <c r="IT570" s="5"/>
      <c r="IU570" s="5"/>
      <c r="IV570" s="5"/>
      <c r="IW570" s="5"/>
      <c r="IX570" s="5"/>
      <c r="IY570" s="5"/>
      <c r="IZ570" s="5"/>
      <c r="JA570" s="5"/>
      <c r="JB570" s="5"/>
      <c r="JC570" s="5"/>
      <c r="JD570" s="5"/>
    </row>
    <row r="571" spans="1:264">
      <c r="A571" s="9"/>
      <c r="B571" s="25"/>
      <c r="C571" s="5"/>
      <c r="D571" s="5"/>
      <c r="E571" s="5"/>
      <c r="F571" s="11"/>
      <c r="G571" s="5"/>
      <c r="H571" s="5"/>
      <c r="I571" s="19"/>
      <c r="J571" s="19"/>
      <c r="K571" s="19"/>
      <c r="L571" s="19"/>
      <c r="M571" s="9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5"/>
      <c r="HG571" s="5"/>
      <c r="HH571" s="5"/>
      <c r="HI571" s="5"/>
      <c r="HJ571" s="5"/>
      <c r="HK571" s="5"/>
      <c r="HL571" s="5"/>
      <c r="HM571" s="5"/>
      <c r="HN571" s="5"/>
      <c r="HO571" s="5"/>
      <c r="HP571" s="5"/>
      <c r="HQ571" s="5"/>
      <c r="HR571" s="5"/>
      <c r="HS571" s="5"/>
      <c r="HT571" s="5"/>
      <c r="HU571" s="5"/>
      <c r="HV571" s="5"/>
      <c r="HW571" s="5"/>
      <c r="HX571" s="5"/>
      <c r="HY571" s="5"/>
      <c r="HZ571" s="5"/>
      <c r="IA571" s="5"/>
      <c r="IB571" s="5"/>
      <c r="IC571" s="5"/>
      <c r="ID571" s="5"/>
      <c r="IE571" s="5"/>
      <c r="IF571" s="5"/>
      <c r="IG571" s="5"/>
      <c r="IH571" s="5"/>
      <c r="II571" s="5"/>
      <c r="IJ571" s="5"/>
      <c r="IK571" s="5"/>
      <c r="IL571" s="5"/>
      <c r="IM571" s="5"/>
      <c r="IN571" s="5"/>
      <c r="IO571" s="5"/>
      <c r="IP571" s="5"/>
      <c r="IQ571" s="5"/>
      <c r="IR571" s="5"/>
      <c r="IS571" s="5"/>
      <c r="IT571" s="5"/>
      <c r="IU571" s="5"/>
      <c r="IV571" s="5"/>
      <c r="IW571" s="5"/>
      <c r="IX571" s="5"/>
      <c r="IY571" s="5"/>
      <c r="IZ571" s="5"/>
      <c r="JA571" s="5"/>
      <c r="JB571" s="5"/>
      <c r="JC571" s="5"/>
      <c r="JD571" s="5"/>
    </row>
    <row r="572" spans="1:264">
      <c r="A572" s="9"/>
      <c r="B572" s="25"/>
      <c r="C572" s="5"/>
      <c r="D572" s="5"/>
      <c r="E572" s="5"/>
      <c r="F572" s="11"/>
      <c r="G572" s="5"/>
      <c r="H572" s="5"/>
      <c r="I572" s="19"/>
      <c r="J572" s="19"/>
      <c r="K572" s="19"/>
      <c r="L572" s="19"/>
      <c r="M572" s="9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  <c r="HF572" s="5"/>
      <c r="HG572" s="5"/>
      <c r="HH572" s="5"/>
      <c r="HI572" s="5"/>
      <c r="HJ572" s="5"/>
      <c r="HK572" s="5"/>
      <c r="HL572" s="5"/>
      <c r="HM572" s="5"/>
      <c r="HN572" s="5"/>
      <c r="HO572" s="5"/>
      <c r="HP572" s="5"/>
      <c r="HQ572" s="5"/>
      <c r="HR572" s="5"/>
      <c r="HS572" s="5"/>
      <c r="HT572" s="5"/>
      <c r="HU572" s="5"/>
      <c r="HV572" s="5"/>
      <c r="HW572" s="5"/>
      <c r="HX572" s="5"/>
      <c r="HY572" s="5"/>
      <c r="HZ572" s="5"/>
      <c r="IA572" s="5"/>
      <c r="IB572" s="5"/>
      <c r="IC572" s="5"/>
      <c r="ID572" s="5"/>
      <c r="IE572" s="5"/>
      <c r="IF572" s="5"/>
      <c r="IG572" s="5"/>
      <c r="IH572" s="5"/>
      <c r="II572" s="5"/>
      <c r="IJ572" s="5"/>
      <c r="IK572" s="5"/>
      <c r="IL572" s="5"/>
      <c r="IM572" s="5"/>
      <c r="IN572" s="5"/>
      <c r="IO572" s="5"/>
      <c r="IP572" s="5"/>
      <c r="IQ572" s="5"/>
      <c r="IR572" s="5"/>
      <c r="IS572" s="5"/>
      <c r="IT572" s="5"/>
      <c r="IU572" s="5"/>
      <c r="IV572" s="5"/>
      <c r="IW572" s="5"/>
      <c r="IX572" s="5"/>
      <c r="IY572" s="5"/>
      <c r="IZ572" s="5"/>
      <c r="JA572" s="5"/>
      <c r="JB572" s="5"/>
      <c r="JC572" s="5"/>
      <c r="JD572" s="5"/>
    </row>
    <row r="573" spans="1:264">
      <c r="A573" s="9"/>
      <c r="B573" s="25"/>
      <c r="C573" s="5"/>
      <c r="D573" s="5"/>
      <c r="E573" s="5"/>
      <c r="F573" s="11"/>
      <c r="G573" s="5"/>
      <c r="H573" s="5"/>
      <c r="I573" s="19"/>
      <c r="J573" s="19"/>
      <c r="K573" s="19"/>
      <c r="L573" s="19"/>
      <c r="M573" s="9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  <c r="HJ573" s="5"/>
      <c r="HK573" s="5"/>
      <c r="HL573" s="5"/>
      <c r="HM573" s="5"/>
      <c r="HN573" s="5"/>
      <c r="HO573" s="5"/>
      <c r="HP573" s="5"/>
      <c r="HQ573" s="5"/>
      <c r="HR573" s="5"/>
      <c r="HS573" s="5"/>
      <c r="HT573" s="5"/>
      <c r="HU573" s="5"/>
      <c r="HV573" s="5"/>
      <c r="HW573" s="5"/>
      <c r="HX573" s="5"/>
      <c r="HY573" s="5"/>
      <c r="HZ573" s="5"/>
      <c r="IA573" s="5"/>
      <c r="IB573" s="5"/>
      <c r="IC573" s="5"/>
      <c r="ID573" s="5"/>
      <c r="IE573" s="5"/>
      <c r="IF573" s="5"/>
      <c r="IG573" s="5"/>
      <c r="IH573" s="5"/>
      <c r="II573" s="5"/>
      <c r="IJ573" s="5"/>
      <c r="IK573" s="5"/>
      <c r="IL573" s="5"/>
      <c r="IM573" s="5"/>
      <c r="IN573" s="5"/>
      <c r="IO573" s="5"/>
      <c r="IP573" s="5"/>
      <c r="IQ573" s="5"/>
      <c r="IR573" s="5"/>
      <c r="IS573" s="5"/>
      <c r="IT573" s="5"/>
      <c r="IU573" s="5"/>
      <c r="IV573" s="5"/>
      <c r="IW573" s="5"/>
      <c r="IX573" s="5"/>
      <c r="IY573" s="5"/>
      <c r="IZ573" s="5"/>
      <c r="JA573" s="5"/>
      <c r="JB573" s="5"/>
      <c r="JC573" s="5"/>
      <c r="JD573" s="5"/>
    </row>
    <row r="574" spans="1:264">
      <c r="A574" s="9"/>
      <c r="B574" s="25"/>
      <c r="C574" s="5"/>
      <c r="D574" s="5"/>
      <c r="E574" s="5"/>
      <c r="F574" s="11"/>
      <c r="G574" s="5"/>
      <c r="H574" s="5"/>
      <c r="I574" s="19"/>
      <c r="J574" s="19"/>
      <c r="K574" s="19"/>
      <c r="L574" s="19"/>
      <c r="M574" s="9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  <c r="GZ574" s="5"/>
      <c r="HA574" s="5"/>
      <c r="HB574" s="5"/>
      <c r="HC574" s="5"/>
      <c r="HD574" s="5"/>
      <c r="HE574" s="5"/>
      <c r="HF574" s="5"/>
      <c r="HG574" s="5"/>
      <c r="HH574" s="5"/>
      <c r="HI574" s="5"/>
      <c r="HJ574" s="5"/>
      <c r="HK574" s="5"/>
      <c r="HL574" s="5"/>
      <c r="HM574" s="5"/>
      <c r="HN574" s="5"/>
      <c r="HO574" s="5"/>
      <c r="HP574" s="5"/>
      <c r="HQ574" s="5"/>
      <c r="HR574" s="5"/>
      <c r="HS574" s="5"/>
      <c r="HT574" s="5"/>
      <c r="HU574" s="5"/>
      <c r="HV574" s="5"/>
      <c r="HW574" s="5"/>
      <c r="HX574" s="5"/>
      <c r="HY574" s="5"/>
      <c r="HZ574" s="5"/>
      <c r="IA574" s="5"/>
      <c r="IB574" s="5"/>
      <c r="IC574" s="5"/>
      <c r="ID574" s="5"/>
      <c r="IE574" s="5"/>
      <c r="IF574" s="5"/>
      <c r="IG574" s="5"/>
      <c r="IH574" s="5"/>
      <c r="II574" s="5"/>
      <c r="IJ574" s="5"/>
      <c r="IK574" s="5"/>
      <c r="IL574" s="5"/>
      <c r="IM574" s="5"/>
      <c r="IN574" s="5"/>
      <c r="IO574" s="5"/>
      <c r="IP574" s="5"/>
      <c r="IQ574" s="5"/>
      <c r="IR574" s="5"/>
      <c r="IS574" s="5"/>
      <c r="IT574" s="5"/>
      <c r="IU574" s="5"/>
      <c r="IV574" s="5"/>
      <c r="IW574" s="5"/>
      <c r="IX574" s="5"/>
      <c r="IY574" s="5"/>
      <c r="IZ574" s="5"/>
      <c r="JA574" s="5"/>
      <c r="JB574" s="5"/>
      <c r="JC574" s="5"/>
      <c r="JD574" s="5"/>
    </row>
    <row r="575" spans="1:264">
      <c r="A575" s="9"/>
      <c r="B575" s="25"/>
      <c r="C575" s="5"/>
      <c r="D575" s="5"/>
      <c r="E575" s="5"/>
      <c r="F575" s="11"/>
      <c r="G575" s="5"/>
      <c r="H575" s="5"/>
      <c r="I575" s="19"/>
      <c r="J575" s="19"/>
      <c r="K575" s="19"/>
      <c r="L575" s="19"/>
      <c r="M575" s="9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5"/>
      <c r="HG575" s="5"/>
      <c r="HH575" s="5"/>
      <c r="HI575" s="5"/>
      <c r="HJ575" s="5"/>
      <c r="HK575" s="5"/>
      <c r="HL575" s="5"/>
      <c r="HM575" s="5"/>
      <c r="HN575" s="5"/>
      <c r="HO575" s="5"/>
      <c r="HP575" s="5"/>
      <c r="HQ575" s="5"/>
      <c r="HR575" s="5"/>
      <c r="HS575" s="5"/>
      <c r="HT575" s="5"/>
      <c r="HU575" s="5"/>
      <c r="HV575" s="5"/>
      <c r="HW575" s="5"/>
      <c r="HX575" s="5"/>
      <c r="HY575" s="5"/>
      <c r="HZ575" s="5"/>
      <c r="IA575" s="5"/>
      <c r="IB575" s="5"/>
      <c r="IC575" s="5"/>
      <c r="ID575" s="5"/>
      <c r="IE575" s="5"/>
      <c r="IF575" s="5"/>
      <c r="IG575" s="5"/>
      <c r="IH575" s="5"/>
      <c r="II575" s="5"/>
      <c r="IJ575" s="5"/>
      <c r="IK575" s="5"/>
      <c r="IL575" s="5"/>
      <c r="IM575" s="5"/>
      <c r="IN575" s="5"/>
      <c r="IO575" s="5"/>
      <c r="IP575" s="5"/>
      <c r="IQ575" s="5"/>
      <c r="IR575" s="5"/>
      <c r="IS575" s="5"/>
      <c r="IT575" s="5"/>
      <c r="IU575" s="5"/>
      <c r="IV575" s="5"/>
      <c r="IW575" s="5"/>
      <c r="IX575" s="5"/>
      <c r="IY575" s="5"/>
      <c r="IZ575" s="5"/>
      <c r="JA575" s="5"/>
      <c r="JB575" s="5"/>
      <c r="JC575" s="5"/>
      <c r="JD575" s="5"/>
    </row>
    <row r="576" spans="1:264">
      <c r="A576" s="9"/>
      <c r="B576" s="25"/>
      <c r="C576" s="5"/>
      <c r="D576" s="5"/>
      <c r="E576" s="5"/>
      <c r="F576" s="11"/>
      <c r="G576" s="5"/>
      <c r="H576" s="5"/>
      <c r="I576" s="19"/>
      <c r="J576" s="19"/>
      <c r="K576" s="19"/>
      <c r="L576" s="19"/>
      <c r="M576" s="9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  <c r="GZ576" s="5"/>
      <c r="HA576" s="5"/>
      <c r="HB576" s="5"/>
      <c r="HC576" s="5"/>
      <c r="HD576" s="5"/>
      <c r="HE576" s="5"/>
      <c r="HF576" s="5"/>
      <c r="HG576" s="5"/>
      <c r="HH576" s="5"/>
      <c r="HI576" s="5"/>
      <c r="HJ576" s="5"/>
      <c r="HK576" s="5"/>
      <c r="HL576" s="5"/>
      <c r="HM576" s="5"/>
      <c r="HN576" s="5"/>
      <c r="HO576" s="5"/>
      <c r="HP576" s="5"/>
      <c r="HQ576" s="5"/>
      <c r="HR576" s="5"/>
      <c r="HS576" s="5"/>
      <c r="HT576" s="5"/>
      <c r="HU576" s="5"/>
      <c r="HV576" s="5"/>
      <c r="HW576" s="5"/>
      <c r="HX576" s="5"/>
      <c r="HY576" s="5"/>
      <c r="HZ576" s="5"/>
      <c r="IA576" s="5"/>
      <c r="IB576" s="5"/>
      <c r="IC576" s="5"/>
      <c r="ID576" s="5"/>
      <c r="IE576" s="5"/>
      <c r="IF576" s="5"/>
      <c r="IG576" s="5"/>
      <c r="IH576" s="5"/>
      <c r="II576" s="5"/>
      <c r="IJ576" s="5"/>
      <c r="IK576" s="5"/>
      <c r="IL576" s="5"/>
      <c r="IM576" s="5"/>
      <c r="IN576" s="5"/>
      <c r="IO576" s="5"/>
      <c r="IP576" s="5"/>
      <c r="IQ576" s="5"/>
      <c r="IR576" s="5"/>
      <c r="IS576" s="5"/>
      <c r="IT576" s="5"/>
      <c r="IU576" s="5"/>
      <c r="IV576" s="5"/>
      <c r="IW576" s="5"/>
      <c r="IX576" s="5"/>
      <c r="IY576" s="5"/>
      <c r="IZ576" s="5"/>
      <c r="JA576" s="5"/>
      <c r="JB576" s="5"/>
      <c r="JC576" s="5"/>
      <c r="JD576" s="5"/>
    </row>
    <row r="577" spans="1:264">
      <c r="A577" s="9"/>
      <c r="B577" s="25"/>
      <c r="C577" s="5"/>
      <c r="D577" s="5"/>
      <c r="E577" s="5"/>
      <c r="F577" s="11"/>
      <c r="G577" s="5"/>
      <c r="H577" s="5"/>
      <c r="I577" s="19"/>
      <c r="J577" s="19"/>
      <c r="K577" s="19"/>
      <c r="L577" s="19"/>
      <c r="M577" s="9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5"/>
      <c r="HG577" s="5"/>
      <c r="HH577" s="5"/>
      <c r="HI577" s="5"/>
      <c r="HJ577" s="5"/>
      <c r="HK577" s="5"/>
      <c r="HL577" s="5"/>
      <c r="HM577" s="5"/>
      <c r="HN577" s="5"/>
      <c r="HO577" s="5"/>
      <c r="HP577" s="5"/>
      <c r="HQ577" s="5"/>
      <c r="HR577" s="5"/>
      <c r="HS577" s="5"/>
      <c r="HT577" s="5"/>
      <c r="HU577" s="5"/>
      <c r="HV577" s="5"/>
      <c r="HW577" s="5"/>
      <c r="HX577" s="5"/>
      <c r="HY577" s="5"/>
      <c r="HZ577" s="5"/>
      <c r="IA577" s="5"/>
      <c r="IB577" s="5"/>
      <c r="IC577" s="5"/>
      <c r="ID577" s="5"/>
      <c r="IE577" s="5"/>
      <c r="IF577" s="5"/>
      <c r="IG577" s="5"/>
      <c r="IH577" s="5"/>
      <c r="II577" s="5"/>
      <c r="IJ577" s="5"/>
      <c r="IK577" s="5"/>
      <c r="IL577" s="5"/>
      <c r="IM577" s="5"/>
      <c r="IN577" s="5"/>
      <c r="IO577" s="5"/>
      <c r="IP577" s="5"/>
      <c r="IQ577" s="5"/>
      <c r="IR577" s="5"/>
      <c r="IS577" s="5"/>
      <c r="IT577" s="5"/>
      <c r="IU577" s="5"/>
      <c r="IV577" s="5"/>
      <c r="IW577" s="5"/>
      <c r="IX577" s="5"/>
      <c r="IY577" s="5"/>
      <c r="IZ577" s="5"/>
      <c r="JA577" s="5"/>
      <c r="JB577" s="5"/>
      <c r="JC577" s="5"/>
      <c r="JD577" s="5"/>
    </row>
    <row r="578" spans="1:264">
      <c r="A578" s="9"/>
      <c r="B578" s="25"/>
      <c r="C578" s="5"/>
      <c r="D578" s="5"/>
      <c r="E578" s="5"/>
      <c r="F578" s="11"/>
      <c r="G578" s="5"/>
      <c r="H578" s="5"/>
      <c r="I578" s="19"/>
      <c r="J578" s="19"/>
      <c r="K578" s="19"/>
      <c r="L578" s="19"/>
      <c r="M578" s="9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  <c r="HJ578" s="5"/>
      <c r="HK578" s="5"/>
      <c r="HL578" s="5"/>
      <c r="HM578" s="5"/>
      <c r="HN578" s="5"/>
      <c r="HO578" s="5"/>
      <c r="HP578" s="5"/>
      <c r="HQ578" s="5"/>
      <c r="HR578" s="5"/>
      <c r="HS578" s="5"/>
      <c r="HT578" s="5"/>
      <c r="HU578" s="5"/>
      <c r="HV578" s="5"/>
      <c r="HW578" s="5"/>
      <c r="HX578" s="5"/>
      <c r="HY578" s="5"/>
      <c r="HZ578" s="5"/>
      <c r="IA578" s="5"/>
      <c r="IB578" s="5"/>
      <c r="IC578" s="5"/>
      <c r="ID578" s="5"/>
      <c r="IE578" s="5"/>
      <c r="IF578" s="5"/>
      <c r="IG578" s="5"/>
      <c r="IH578" s="5"/>
      <c r="II578" s="5"/>
      <c r="IJ578" s="5"/>
      <c r="IK578" s="5"/>
      <c r="IL578" s="5"/>
      <c r="IM578" s="5"/>
      <c r="IN578" s="5"/>
      <c r="IO578" s="5"/>
      <c r="IP578" s="5"/>
      <c r="IQ578" s="5"/>
      <c r="IR578" s="5"/>
      <c r="IS578" s="5"/>
      <c r="IT578" s="5"/>
      <c r="IU578" s="5"/>
      <c r="IV578" s="5"/>
      <c r="IW578" s="5"/>
      <c r="IX578" s="5"/>
      <c r="IY578" s="5"/>
      <c r="IZ578" s="5"/>
      <c r="JA578" s="5"/>
      <c r="JB578" s="5"/>
      <c r="JC578" s="5"/>
      <c r="JD578" s="5"/>
    </row>
    <row r="579" spans="1:264">
      <c r="A579" s="9"/>
      <c r="B579" s="25"/>
      <c r="C579" s="5"/>
      <c r="D579" s="5"/>
      <c r="E579" s="5"/>
      <c r="F579" s="11"/>
      <c r="G579" s="5"/>
      <c r="H579" s="5"/>
      <c r="I579" s="19"/>
      <c r="J579" s="19"/>
      <c r="K579" s="19"/>
      <c r="L579" s="19"/>
      <c r="M579" s="9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5"/>
      <c r="HG579" s="5"/>
      <c r="HH579" s="5"/>
      <c r="HI579" s="5"/>
      <c r="HJ579" s="5"/>
      <c r="HK579" s="5"/>
      <c r="HL579" s="5"/>
      <c r="HM579" s="5"/>
      <c r="HN579" s="5"/>
      <c r="HO579" s="5"/>
      <c r="HP579" s="5"/>
      <c r="HQ579" s="5"/>
      <c r="HR579" s="5"/>
      <c r="HS579" s="5"/>
      <c r="HT579" s="5"/>
      <c r="HU579" s="5"/>
      <c r="HV579" s="5"/>
      <c r="HW579" s="5"/>
      <c r="HX579" s="5"/>
      <c r="HY579" s="5"/>
      <c r="HZ579" s="5"/>
      <c r="IA579" s="5"/>
      <c r="IB579" s="5"/>
      <c r="IC579" s="5"/>
      <c r="ID579" s="5"/>
      <c r="IE579" s="5"/>
      <c r="IF579" s="5"/>
      <c r="IG579" s="5"/>
      <c r="IH579" s="5"/>
      <c r="II579" s="5"/>
      <c r="IJ579" s="5"/>
      <c r="IK579" s="5"/>
      <c r="IL579" s="5"/>
      <c r="IM579" s="5"/>
      <c r="IN579" s="5"/>
      <c r="IO579" s="5"/>
      <c r="IP579" s="5"/>
      <c r="IQ579" s="5"/>
      <c r="IR579" s="5"/>
      <c r="IS579" s="5"/>
      <c r="IT579" s="5"/>
      <c r="IU579" s="5"/>
      <c r="IV579" s="5"/>
      <c r="IW579" s="5"/>
      <c r="IX579" s="5"/>
      <c r="IY579" s="5"/>
      <c r="IZ579" s="5"/>
      <c r="JA579" s="5"/>
      <c r="JB579" s="5"/>
      <c r="JC579" s="5"/>
      <c r="JD579" s="5"/>
    </row>
    <row r="580" spans="1:264">
      <c r="A580" s="9"/>
      <c r="B580" s="25"/>
      <c r="C580" s="5"/>
      <c r="D580" s="5"/>
      <c r="E580" s="5"/>
      <c r="F580" s="11"/>
      <c r="G580" s="5"/>
      <c r="H580" s="5"/>
      <c r="I580" s="19"/>
      <c r="J580" s="19"/>
      <c r="K580" s="19"/>
      <c r="L580" s="19"/>
      <c r="M580" s="9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5"/>
      <c r="HG580" s="5"/>
      <c r="HH580" s="5"/>
      <c r="HI580" s="5"/>
      <c r="HJ580" s="5"/>
      <c r="HK580" s="5"/>
      <c r="HL580" s="5"/>
      <c r="HM580" s="5"/>
      <c r="HN580" s="5"/>
      <c r="HO580" s="5"/>
      <c r="HP580" s="5"/>
      <c r="HQ580" s="5"/>
      <c r="HR580" s="5"/>
      <c r="HS580" s="5"/>
      <c r="HT580" s="5"/>
      <c r="HU580" s="5"/>
      <c r="HV580" s="5"/>
      <c r="HW580" s="5"/>
      <c r="HX580" s="5"/>
      <c r="HY580" s="5"/>
      <c r="HZ580" s="5"/>
      <c r="IA580" s="5"/>
      <c r="IB580" s="5"/>
      <c r="IC580" s="5"/>
      <c r="ID580" s="5"/>
      <c r="IE580" s="5"/>
      <c r="IF580" s="5"/>
      <c r="IG580" s="5"/>
      <c r="IH580" s="5"/>
      <c r="II580" s="5"/>
      <c r="IJ580" s="5"/>
      <c r="IK580" s="5"/>
      <c r="IL580" s="5"/>
      <c r="IM580" s="5"/>
      <c r="IN580" s="5"/>
      <c r="IO580" s="5"/>
      <c r="IP580" s="5"/>
      <c r="IQ580" s="5"/>
      <c r="IR580" s="5"/>
      <c r="IS580" s="5"/>
      <c r="IT580" s="5"/>
      <c r="IU580" s="5"/>
      <c r="IV580" s="5"/>
      <c r="IW580" s="5"/>
      <c r="IX580" s="5"/>
      <c r="IY580" s="5"/>
      <c r="IZ580" s="5"/>
      <c r="JA580" s="5"/>
      <c r="JB580" s="5"/>
      <c r="JC580" s="5"/>
      <c r="JD580" s="5"/>
    </row>
    <row r="581" spans="1:264">
      <c r="A581" s="9"/>
      <c r="B581" s="25"/>
      <c r="C581" s="5"/>
      <c r="D581" s="5"/>
      <c r="E581" s="5"/>
      <c r="F581" s="11"/>
      <c r="G581" s="5"/>
      <c r="H581" s="5"/>
      <c r="I581" s="19"/>
      <c r="J581" s="19"/>
      <c r="K581" s="19"/>
      <c r="L581" s="19"/>
      <c r="M581" s="9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  <c r="HJ581" s="5"/>
      <c r="HK581" s="5"/>
      <c r="HL581" s="5"/>
      <c r="HM581" s="5"/>
      <c r="HN581" s="5"/>
      <c r="HO581" s="5"/>
      <c r="HP581" s="5"/>
      <c r="HQ581" s="5"/>
      <c r="HR581" s="5"/>
      <c r="HS581" s="5"/>
      <c r="HT581" s="5"/>
      <c r="HU581" s="5"/>
      <c r="HV581" s="5"/>
      <c r="HW581" s="5"/>
      <c r="HX581" s="5"/>
      <c r="HY581" s="5"/>
      <c r="HZ581" s="5"/>
      <c r="IA581" s="5"/>
      <c r="IB581" s="5"/>
      <c r="IC581" s="5"/>
      <c r="ID581" s="5"/>
      <c r="IE581" s="5"/>
      <c r="IF581" s="5"/>
      <c r="IG581" s="5"/>
      <c r="IH581" s="5"/>
      <c r="II581" s="5"/>
      <c r="IJ581" s="5"/>
      <c r="IK581" s="5"/>
      <c r="IL581" s="5"/>
      <c r="IM581" s="5"/>
      <c r="IN581" s="5"/>
      <c r="IO581" s="5"/>
      <c r="IP581" s="5"/>
      <c r="IQ581" s="5"/>
      <c r="IR581" s="5"/>
      <c r="IS581" s="5"/>
      <c r="IT581" s="5"/>
      <c r="IU581" s="5"/>
      <c r="IV581" s="5"/>
      <c r="IW581" s="5"/>
      <c r="IX581" s="5"/>
      <c r="IY581" s="5"/>
      <c r="IZ581" s="5"/>
      <c r="JA581" s="5"/>
      <c r="JB581" s="5"/>
      <c r="JC581" s="5"/>
      <c r="JD581" s="5"/>
    </row>
    <row r="582" spans="1:264">
      <c r="A582" s="9"/>
      <c r="B582" s="25"/>
      <c r="C582" s="5"/>
      <c r="D582" s="5"/>
      <c r="E582" s="5"/>
      <c r="F582" s="11"/>
      <c r="G582" s="5"/>
      <c r="H582" s="5"/>
      <c r="I582" s="19"/>
      <c r="J582" s="19"/>
      <c r="K582" s="19"/>
      <c r="L582" s="19"/>
      <c r="M582" s="9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5"/>
      <c r="HG582" s="5"/>
      <c r="HH582" s="5"/>
      <c r="HI582" s="5"/>
      <c r="HJ582" s="5"/>
      <c r="HK582" s="5"/>
      <c r="HL582" s="5"/>
      <c r="HM582" s="5"/>
      <c r="HN582" s="5"/>
      <c r="HO582" s="5"/>
      <c r="HP582" s="5"/>
      <c r="HQ582" s="5"/>
      <c r="HR582" s="5"/>
      <c r="HS582" s="5"/>
      <c r="HT582" s="5"/>
      <c r="HU582" s="5"/>
      <c r="HV582" s="5"/>
      <c r="HW582" s="5"/>
      <c r="HX582" s="5"/>
      <c r="HY582" s="5"/>
      <c r="HZ582" s="5"/>
      <c r="IA582" s="5"/>
      <c r="IB582" s="5"/>
      <c r="IC582" s="5"/>
      <c r="ID582" s="5"/>
      <c r="IE582" s="5"/>
      <c r="IF582" s="5"/>
      <c r="IG582" s="5"/>
      <c r="IH582" s="5"/>
      <c r="II582" s="5"/>
      <c r="IJ582" s="5"/>
      <c r="IK582" s="5"/>
      <c r="IL582" s="5"/>
      <c r="IM582" s="5"/>
      <c r="IN582" s="5"/>
      <c r="IO582" s="5"/>
      <c r="IP582" s="5"/>
      <c r="IQ582" s="5"/>
      <c r="IR582" s="5"/>
      <c r="IS582" s="5"/>
      <c r="IT582" s="5"/>
      <c r="IU582" s="5"/>
      <c r="IV582" s="5"/>
      <c r="IW582" s="5"/>
      <c r="IX582" s="5"/>
      <c r="IY582" s="5"/>
      <c r="IZ582" s="5"/>
      <c r="JA582" s="5"/>
      <c r="JB582" s="5"/>
      <c r="JC582" s="5"/>
      <c r="JD582" s="5"/>
    </row>
    <row r="583" spans="1:264">
      <c r="A583" s="9"/>
      <c r="B583" s="25"/>
      <c r="C583" s="5"/>
      <c r="D583" s="5"/>
      <c r="E583" s="5"/>
      <c r="F583" s="11"/>
      <c r="G583" s="5"/>
      <c r="H583" s="5"/>
      <c r="I583" s="19"/>
      <c r="J583" s="19"/>
      <c r="K583" s="19"/>
      <c r="L583" s="19"/>
      <c r="M583" s="9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  <c r="HJ583" s="5"/>
      <c r="HK583" s="5"/>
      <c r="HL583" s="5"/>
      <c r="HM583" s="5"/>
      <c r="HN583" s="5"/>
      <c r="HO583" s="5"/>
      <c r="HP583" s="5"/>
      <c r="HQ583" s="5"/>
      <c r="HR583" s="5"/>
      <c r="HS583" s="5"/>
      <c r="HT583" s="5"/>
      <c r="HU583" s="5"/>
      <c r="HV583" s="5"/>
      <c r="HW583" s="5"/>
      <c r="HX583" s="5"/>
      <c r="HY583" s="5"/>
      <c r="HZ583" s="5"/>
      <c r="IA583" s="5"/>
      <c r="IB583" s="5"/>
      <c r="IC583" s="5"/>
      <c r="ID583" s="5"/>
      <c r="IE583" s="5"/>
      <c r="IF583" s="5"/>
      <c r="IG583" s="5"/>
      <c r="IH583" s="5"/>
      <c r="II583" s="5"/>
      <c r="IJ583" s="5"/>
      <c r="IK583" s="5"/>
      <c r="IL583" s="5"/>
      <c r="IM583" s="5"/>
      <c r="IN583" s="5"/>
      <c r="IO583" s="5"/>
      <c r="IP583" s="5"/>
      <c r="IQ583" s="5"/>
      <c r="IR583" s="5"/>
      <c r="IS583" s="5"/>
      <c r="IT583" s="5"/>
      <c r="IU583" s="5"/>
      <c r="IV583" s="5"/>
      <c r="IW583" s="5"/>
      <c r="IX583" s="5"/>
      <c r="IY583" s="5"/>
      <c r="IZ583" s="5"/>
      <c r="JA583" s="5"/>
      <c r="JB583" s="5"/>
      <c r="JC583" s="5"/>
      <c r="JD583" s="5"/>
    </row>
    <row r="584" spans="1:264">
      <c r="A584" s="9"/>
      <c r="B584" s="25"/>
      <c r="C584" s="5"/>
      <c r="D584" s="5"/>
      <c r="E584" s="5"/>
      <c r="F584" s="11"/>
      <c r="G584" s="5"/>
      <c r="H584" s="5"/>
      <c r="I584" s="19"/>
      <c r="J584" s="19"/>
      <c r="K584" s="19"/>
      <c r="L584" s="19"/>
      <c r="M584" s="9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  <c r="HF584" s="5"/>
      <c r="HG584" s="5"/>
      <c r="HH584" s="5"/>
      <c r="HI584" s="5"/>
      <c r="HJ584" s="5"/>
      <c r="HK584" s="5"/>
      <c r="HL584" s="5"/>
      <c r="HM584" s="5"/>
      <c r="HN584" s="5"/>
      <c r="HO584" s="5"/>
      <c r="HP584" s="5"/>
      <c r="HQ584" s="5"/>
      <c r="HR584" s="5"/>
      <c r="HS584" s="5"/>
      <c r="HT584" s="5"/>
      <c r="HU584" s="5"/>
      <c r="HV584" s="5"/>
      <c r="HW584" s="5"/>
      <c r="HX584" s="5"/>
      <c r="HY584" s="5"/>
      <c r="HZ584" s="5"/>
      <c r="IA584" s="5"/>
      <c r="IB584" s="5"/>
      <c r="IC584" s="5"/>
      <c r="ID584" s="5"/>
      <c r="IE584" s="5"/>
      <c r="IF584" s="5"/>
      <c r="IG584" s="5"/>
      <c r="IH584" s="5"/>
      <c r="II584" s="5"/>
      <c r="IJ584" s="5"/>
      <c r="IK584" s="5"/>
      <c r="IL584" s="5"/>
      <c r="IM584" s="5"/>
      <c r="IN584" s="5"/>
      <c r="IO584" s="5"/>
      <c r="IP584" s="5"/>
      <c r="IQ584" s="5"/>
      <c r="IR584" s="5"/>
      <c r="IS584" s="5"/>
      <c r="IT584" s="5"/>
      <c r="IU584" s="5"/>
      <c r="IV584" s="5"/>
      <c r="IW584" s="5"/>
      <c r="IX584" s="5"/>
      <c r="IY584" s="5"/>
      <c r="IZ584" s="5"/>
      <c r="JA584" s="5"/>
      <c r="JB584" s="5"/>
      <c r="JC584" s="5"/>
      <c r="JD584" s="5"/>
    </row>
    <row r="585" spans="1:264">
      <c r="A585" s="9"/>
      <c r="B585" s="25"/>
      <c r="C585" s="5"/>
      <c r="D585" s="5"/>
      <c r="E585" s="5"/>
      <c r="F585" s="11"/>
      <c r="G585" s="5"/>
      <c r="H585" s="5"/>
      <c r="I585" s="19"/>
      <c r="J585" s="19"/>
      <c r="K585" s="19"/>
      <c r="L585" s="19"/>
      <c r="M585" s="9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5"/>
      <c r="HG585" s="5"/>
      <c r="HH585" s="5"/>
      <c r="HI585" s="5"/>
      <c r="HJ585" s="5"/>
      <c r="HK585" s="5"/>
      <c r="HL585" s="5"/>
      <c r="HM585" s="5"/>
      <c r="HN585" s="5"/>
      <c r="HO585" s="5"/>
      <c r="HP585" s="5"/>
      <c r="HQ585" s="5"/>
      <c r="HR585" s="5"/>
      <c r="HS585" s="5"/>
      <c r="HT585" s="5"/>
      <c r="HU585" s="5"/>
      <c r="HV585" s="5"/>
      <c r="HW585" s="5"/>
      <c r="HX585" s="5"/>
      <c r="HY585" s="5"/>
      <c r="HZ585" s="5"/>
      <c r="IA585" s="5"/>
      <c r="IB585" s="5"/>
      <c r="IC585" s="5"/>
      <c r="ID585" s="5"/>
      <c r="IE585" s="5"/>
      <c r="IF585" s="5"/>
      <c r="IG585" s="5"/>
      <c r="IH585" s="5"/>
      <c r="II585" s="5"/>
      <c r="IJ585" s="5"/>
      <c r="IK585" s="5"/>
      <c r="IL585" s="5"/>
      <c r="IM585" s="5"/>
      <c r="IN585" s="5"/>
      <c r="IO585" s="5"/>
      <c r="IP585" s="5"/>
      <c r="IQ585" s="5"/>
      <c r="IR585" s="5"/>
      <c r="IS585" s="5"/>
      <c r="IT585" s="5"/>
      <c r="IU585" s="5"/>
      <c r="IV585" s="5"/>
      <c r="IW585" s="5"/>
      <c r="IX585" s="5"/>
      <c r="IY585" s="5"/>
      <c r="IZ585" s="5"/>
      <c r="JA585" s="5"/>
      <c r="JB585" s="5"/>
      <c r="JC585" s="5"/>
      <c r="JD585" s="5"/>
    </row>
    <row r="586" spans="1:264">
      <c r="A586" s="9"/>
      <c r="B586" s="25"/>
      <c r="C586" s="5"/>
      <c r="D586" s="5"/>
      <c r="E586" s="5"/>
      <c r="F586" s="11"/>
      <c r="G586" s="5"/>
      <c r="H586" s="5"/>
      <c r="I586" s="19"/>
      <c r="J586" s="19"/>
      <c r="K586" s="19"/>
      <c r="L586" s="19"/>
      <c r="M586" s="9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  <c r="HJ586" s="5"/>
      <c r="HK586" s="5"/>
      <c r="HL586" s="5"/>
      <c r="HM586" s="5"/>
      <c r="HN586" s="5"/>
      <c r="HO586" s="5"/>
      <c r="HP586" s="5"/>
      <c r="HQ586" s="5"/>
      <c r="HR586" s="5"/>
      <c r="HS586" s="5"/>
      <c r="HT586" s="5"/>
      <c r="HU586" s="5"/>
      <c r="HV586" s="5"/>
      <c r="HW586" s="5"/>
      <c r="HX586" s="5"/>
      <c r="HY586" s="5"/>
      <c r="HZ586" s="5"/>
      <c r="IA586" s="5"/>
      <c r="IB586" s="5"/>
      <c r="IC586" s="5"/>
      <c r="ID586" s="5"/>
      <c r="IE586" s="5"/>
      <c r="IF586" s="5"/>
      <c r="IG586" s="5"/>
      <c r="IH586" s="5"/>
      <c r="II586" s="5"/>
      <c r="IJ586" s="5"/>
      <c r="IK586" s="5"/>
      <c r="IL586" s="5"/>
      <c r="IM586" s="5"/>
      <c r="IN586" s="5"/>
      <c r="IO586" s="5"/>
      <c r="IP586" s="5"/>
      <c r="IQ586" s="5"/>
      <c r="IR586" s="5"/>
      <c r="IS586" s="5"/>
      <c r="IT586" s="5"/>
      <c r="IU586" s="5"/>
      <c r="IV586" s="5"/>
      <c r="IW586" s="5"/>
      <c r="IX586" s="5"/>
      <c r="IY586" s="5"/>
      <c r="IZ586" s="5"/>
      <c r="JA586" s="5"/>
      <c r="JB586" s="5"/>
      <c r="JC586" s="5"/>
      <c r="JD586" s="5"/>
    </row>
    <row r="587" spans="1:264">
      <c r="A587" s="9"/>
      <c r="B587" s="25"/>
      <c r="C587" s="5"/>
      <c r="D587" s="5"/>
      <c r="E587" s="5"/>
      <c r="F587" s="11"/>
      <c r="G587" s="5"/>
      <c r="H587" s="5"/>
      <c r="I587" s="19"/>
      <c r="J587" s="19"/>
      <c r="K587" s="19"/>
      <c r="L587" s="19"/>
      <c r="M587" s="9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5"/>
      <c r="HG587" s="5"/>
      <c r="HH587" s="5"/>
      <c r="HI587" s="5"/>
      <c r="HJ587" s="5"/>
      <c r="HK587" s="5"/>
      <c r="HL587" s="5"/>
      <c r="HM587" s="5"/>
      <c r="HN587" s="5"/>
      <c r="HO587" s="5"/>
      <c r="HP587" s="5"/>
      <c r="HQ587" s="5"/>
      <c r="HR587" s="5"/>
      <c r="HS587" s="5"/>
      <c r="HT587" s="5"/>
      <c r="HU587" s="5"/>
      <c r="HV587" s="5"/>
      <c r="HW587" s="5"/>
      <c r="HX587" s="5"/>
      <c r="HY587" s="5"/>
      <c r="HZ587" s="5"/>
      <c r="IA587" s="5"/>
      <c r="IB587" s="5"/>
      <c r="IC587" s="5"/>
      <c r="ID587" s="5"/>
      <c r="IE587" s="5"/>
      <c r="IF587" s="5"/>
      <c r="IG587" s="5"/>
      <c r="IH587" s="5"/>
      <c r="II587" s="5"/>
      <c r="IJ587" s="5"/>
      <c r="IK587" s="5"/>
      <c r="IL587" s="5"/>
      <c r="IM587" s="5"/>
      <c r="IN587" s="5"/>
      <c r="IO587" s="5"/>
      <c r="IP587" s="5"/>
      <c r="IQ587" s="5"/>
      <c r="IR587" s="5"/>
      <c r="IS587" s="5"/>
      <c r="IT587" s="5"/>
      <c r="IU587" s="5"/>
      <c r="IV587" s="5"/>
      <c r="IW587" s="5"/>
      <c r="IX587" s="5"/>
      <c r="IY587" s="5"/>
      <c r="IZ587" s="5"/>
      <c r="JA587" s="5"/>
      <c r="JB587" s="5"/>
      <c r="JC587" s="5"/>
      <c r="JD587" s="5"/>
    </row>
    <row r="588" spans="1:264">
      <c r="A588" s="9"/>
      <c r="B588" s="25"/>
      <c r="C588" s="5"/>
      <c r="D588" s="5"/>
      <c r="E588" s="5"/>
      <c r="F588" s="11"/>
      <c r="G588" s="5"/>
      <c r="H588" s="5"/>
      <c r="I588" s="19"/>
      <c r="J588" s="19"/>
      <c r="K588" s="19"/>
      <c r="L588" s="19"/>
      <c r="M588" s="9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5"/>
      <c r="HG588" s="5"/>
      <c r="HH588" s="5"/>
      <c r="HI588" s="5"/>
      <c r="HJ588" s="5"/>
      <c r="HK588" s="5"/>
      <c r="HL588" s="5"/>
      <c r="HM588" s="5"/>
      <c r="HN588" s="5"/>
      <c r="HO588" s="5"/>
      <c r="HP588" s="5"/>
      <c r="HQ588" s="5"/>
      <c r="HR588" s="5"/>
      <c r="HS588" s="5"/>
      <c r="HT588" s="5"/>
      <c r="HU588" s="5"/>
      <c r="HV588" s="5"/>
      <c r="HW588" s="5"/>
      <c r="HX588" s="5"/>
      <c r="HY588" s="5"/>
      <c r="HZ588" s="5"/>
      <c r="IA588" s="5"/>
      <c r="IB588" s="5"/>
      <c r="IC588" s="5"/>
      <c r="ID588" s="5"/>
      <c r="IE588" s="5"/>
      <c r="IF588" s="5"/>
      <c r="IG588" s="5"/>
      <c r="IH588" s="5"/>
      <c r="II588" s="5"/>
      <c r="IJ588" s="5"/>
      <c r="IK588" s="5"/>
      <c r="IL588" s="5"/>
      <c r="IM588" s="5"/>
      <c r="IN588" s="5"/>
      <c r="IO588" s="5"/>
      <c r="IP588" s="5"/>
      <c r="IQ588" s="5"/>
      <c r="IR588" s="5"/>
      <c r="IS588" s="5"/>
      <c r="IT588" s="5"/>
      <c r="IU588" s="5"/>
      <c r="IV588" s="5"/>
      <c r="IW588" s="5"/>
      <c r="IX588" s="5"/>
      <c r="IY588" s="5"/>
      <c r="IZ588" s="5"/>
      <c r="JA588" s="5"/>
      <c r="JB588" s="5"/>
      <c r="JC588" s="5"/>
      <c r="JD588" s="5"/>
    </row>
    <row r="589" spans="1:264">
      <c r="A589" s="9"/>
      <c r="B589" s="25"/>
      <c r="C589" s="5"/>
      <c r="D589" s="5"/>
      <c r="E589" s="5"/>
      <c r="F589" s="11"/>
      <c r="G589" s="5"/>
      <c r="H589" s="5"/>
      <c r="I589" s="19"/>
      <c r="J589" s="19"/>
      <c r="K589" s="19"/>
      <c r="L589" s="19"/>
      <c r="M589" s="9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  <c r="HF589" s="5"/>
      <c r="HG589" s="5"/>
      <c r="HH589" s="5"/>
      <c r="HI589" s="5"/>
      <c r="HJ589" s="5"/>
      <c r="HK589" s="5"/>
      <c r="HL589" s="5"/>
      <c r="HM589" s="5"/>
      <c r="HN589" s="5"/>
      <c r="HO589" s="5"/>
      <c r="HP589" s="5"/>
      <c r="HQ589" s="5"/>
      <c r="HR589" s="5"/>
      <c r="HS589" s="5"/>
      <c r="HT589" s="5"/>
      <c r="HU589" s="5"/>
      <c r="HV589" s="5"/>
      <c r="HW589" s="5"/>
      <c r="HX589" s="5"/>
      <c r="HY589" s="5"/>
      <c r="HZ589" s="5"/>
      <c r="IA589" s="5"/>
      <c r="IB589" s="5"/>
      <c r="IC589" s="5"/>
      <c r="ID589" s="5"/>
      <c r="IE589" s="5"/>
      <c r="IF589" s="5"/>
      <c r="IG589" s="5"/>
      <c r="IH589" s="5"/>
      <c r="II589" s="5"/>
      <c r="IJ589" s="5"/>
      <c r="IK589" s="5"/>
      <c r="IL589" s="5"/>
      <c r="IM589" s="5"/>
      <c r="IN589" s="5"/>
      <c r="IO589" s="5"/>
      <c r="IP589" s="5"/>
      <c r="IQ589" s="5"/>
      <c r="IR589" s="5"/>
      <c r="IS589" s="5"/>
      <c r="IT589" s="5"/>
      <c r="IU589" s="5"/>
      <c r="IV589" s="5"/>
      <c r="IW589" s="5"/>
      <c r="IX589" s="5"/>
      <c r="IY589" s="5"/>
      <c r="IZ589" s="5"/>
      <c r="JA589" s="5"/>
      <c r="JB589" s="5"/>
      <c r="JC589" s="5"/>
      <c r="JD589" s="5"/>
    </row>
    <row r="590" spans="1:264">
      <c r="A590" s="9"/>
      <c r="B590" s="25"/>
      <c r="C590" s="5"/>
      <c r="D590" s="5"/>
      <c r="E590" s="5"/>
      <c r="F590" s="11"/>
      <c r="G590" s="5"/>
      <c r="H590" s="5"/>
      <c r="I590" s="19"/>
      <c r="J590" s="19"/>
      <c r="K590" s="19"/>
      <c r="L590" s="19"/>
      <c r="M590" s="9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  <c r="GZ590" s="5"/>
      <c r="HA590" s="5"/>
      <c r="HB590" s="5"/>
      <c r="HC590" s="5"/>
      <c r="HD590" s="5"/>
      <c r="HE590" s="5"/>
      <c r="HF590" s="5"/>
      <c r="HG590" s="5"/>
      <c r="HH590" s="5"/>
      <c r="HI590" s="5"/>
      <c r="HJ590" s="5"/>
      <c r="HK590" s="5"/>
      <c r="HL590" s="5"/>
      <c r="HM590" s="5"/>
      <c r="HN590" s="5"/>
      <c r="HO590" s="5"/>
      <c r="HP590" s="5"/>
      <c r="HQ590" s="5"/>
      <c r="HR590" s="5"/>
      <c r="HS590" s="5"/>
      <c r="HT590" s="5"/>
      <c r="HU590" s="5"/>
      <c r="HV590" s="5"/>
      <c r="HW590" s="5"/>
      <c r="HX590" s="5"/>
      <c r="HY590" s="5"/>
      <c r="HZ590" s="5"/>
      <c r="IA590" s="5"/>
      <c r="IB590" s="5"/>
      <c r="IC590" s="5"/>
      <c r="ID590" s="5"/>
      <c r="IE590" s="5"/>
      <c r="IF590" s="5"/>
      <c r="IG590" s="5"/>
      <c r="IH590" s="5"/>
      <c r="II590" s="5"/>
      <c r="IJ590" s="5"/>
      <c r="IK590" s="5"/>
      <c r="IL590" s="5"/>
      <c r="IM590" s="5"/>
      <c r="IN590" s="5"/>
      <c r="IO590" s="5"/>
      <c r="IP590" s="5"/>
      <c r="IQ590" s="5"/>
      <c r="IR590" s="5"/>
      <c r="IS590" s="5"/>
      <c r="IT590" s="5"/>
      <c r="IU590" s="5"/>
      <c r="IV590" s="5"/>
      <c r="IW590" s="5"/>
      <c r="IX590" s="5"/>
      <c r="IY590" s="5"/>
      <c r="IZ590" s="5"/>
      <c r="JA590" s="5"/>
      <c r="JB590" s="5"/>
      <c r="JC590" s="5"/>
      <c r="JD590" s="5"/>
    </row>
    <row r="591" spans="1:264">
      <c r="A591" s="9"/>
      <c r="B591" s="25"/>
      <c r="C591" s="5"/>
      <c r="D591" s="5"/>
      <c r="E591" s="5"/>
      <c r="F591" s="11"/>
      <c r="G591" s="5"/>
      <c r="H591" s="5"/>
      <c r="I591" s="19"/>
      <c r="J591" s="19"/>
      <c r="K591" s="19"/>
      <c r="L591" s="19"/>
      <c r="M591" s="9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5"/>
      <c r="HG591" s="5"/>
      <c r="HH591" s="5"/>
      <c r="HI591" s="5"/>
      <c r="HJ591" s="5"/>
      <c r="HK591" s="5"/>
      <c r="HL591" s="5"/>
      <c r="HM591" s="5"/>
      <c r="HN591" s="5"/>
      <c r="HO591" s="5"/>
      <c r="HP591" s="5"/>
      <c r="HQ591" s="5"/>
      <c r="HR591" s="5"/>
      <c r="HS591" s="5"/>
      <c r="HT591" s="5"/>
      <c r="HU591" s="5"/>
      <c r="HV591" s="5"/>
      <c r="HW591" s="5"/>
      <c r="HX591" s="5"/>
      <c r="HY591" s="5"/>
      <c r="HZ591" s="5"/>
      <c r="IA591" s="5"/>
      <c r="IB591" s="5"/>
      <c r="IC591" s="5"/>
      <c r="ID591" s="5"/>
      <c r="IE591" s="5"/>
      <c r="IF591" s="5"/>
      <c r="IG591" s="5"/>
      <c r="IH591" s="5"/>
      <c r="II591" s="5"/>
      <c r="IJ591" s="5"/>
      <c r="IK591" s="5"/>
      <c r="IL591" s="5"/>
      <c r="IM591" s="5"/>
      <c r="IN591" s="5"/>
      <c r="IO591" s="5"/>
      <c r="IP591" s="5"/>
      <c r="IQ591" s="5"/>
      <c r="IR591" s="5"/>
      <c r="IS591" s="5"/>
      <c r="IT591" s="5"/>
      <c r="IU591" s="5"/>
      <c r="IV591" s="5"/>
      <c r="IW591" s="5"/>
      <c r="IX591" s="5"/>
      <c r="IY591" s="5"/>
      <c r="IZ591" s="5"/>
      <c r="JA591" s="5"/>
      <c r="JB591" s="5"/>
      <c r="JC591" s="5"/>
      <c r="JD591" s="5"/>
    </row>
    <row r="592" spans="1:264">
      <c r="A592" s="9"/>
      <c r="B592" s="25"/>
      <c r="C592" s="5"/>
      <c r="D592" s="5"/>
      <c r="E592" s="5"/>
      <c r="F592" s="11"/>
      <c r="G592" s="5"/>
      <c r="H592" s="5"/>
      <c r="I592" s="19"/>
      <c r="J592" s="19"/>
      <c r="K592" s="19"/>
      <c r="L592" s="19"/>
      <c r="M592" s="9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  <c r="GZ592" s="5"/>
      <c r="HA592" s="5"/>
      <c r="HB592" s="5"/>
      <c r="HC592" s="5"/>
      <c r="HD592" s="5"/>
      <c r="HE592" s="5"/>
      <c r="HF592" s="5"/>
      <c r="HG592" s="5"/>
      <c r="HH592" s="5"/>
      <c r="HI592" s="5"/>
      <c r="HJ592" s="5"/>
      <c r="HK592" s="5"/>
      <c r="HL592" s="5"/>
      <c r="HM592" s="5"/>
      <c r="HN592" s="5"/>
      <c r="HO592" s="5"/>
      <c r="HP592" s="5"/>
      <c r="HQ592" s="5"/>
      <c r="HR592" s="5"/>
      <c r="HS592" s="5"/>
      <c r="HT592" s="5"/>
      <c r="HU592" s="5"/>
      <c r="HV592" s="5"/>
      <c r="HW592" s="5"/>
      <c r="HX592" s="5"/>
      <c r="HY592" s="5"/>
      <c r="HZ592" s="5"/>
      <c r="IA592" s="5"/>
      <c r="IB592" s="5"/>
      <c r="IC592" s="5"/>
      <c r="ID592" s="5"/>
      <c r="IE592" s="5"/>
      <c r="IF592" s="5"/>
      <c r="IG592" s="5"/>
      <c r="IH592" s="5"/>
      <c r="II592" s="5"/>
      <c r="IJ592" s="5"/>
      <c r="IK592" s="5"/>
      <c r="IL592" s="5"/>
      <c r="IM592" s="5"/>
      <c r="IN592" s="5"/>
      <c r="IO592" s="5"/>
      <c r="IP592" s="5"/>
      <c r="IQ592" s="5"/>
      <c r="IR592" s="5"/>
      <c r="IS592" s="5"/>
      <c r="IT592" s="5"/>
      <c r="IU592" s="5"/>
      <c r="IV592" s="5"/>
      <c r="IW592" s="5"/>
      <c r="IX592" s="5"/>
      <c r="IY592" s="5"/>
      <c r="IZ592" s="5"/>
      <c r="JA592" s="5"/>
      <c r="JB592" s="5"/>
      <c r="JC592" s="5"/>
      <c r="JD592" s="5"/>
    </row>
    <row r="593" spans="1:264">
      <c r="A593" s="9"/>
      <c r="B593" s="25"/>
      <c r="C593" s="5"/>
      <c r="D593" s="5"/>
      <c r="E593" s="5"/>
      <c r="F593" s="11"/>
      <c r="G593" s="5"/>
      <c r="H593" s="5"/>
      <c r="I593" s="19"/>
      <c r="J593" s="19"/>
      <c r="K593" s="19"/>
      <c r="L593" s="19"/>
      <c r="M593" s="9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5"/>
      <c r="HG593" s="5"/>
      <c r="HH593" s="5"/>
      <c r="HI593" s="5"/>
      <c r="HJ593" s="5"/>
      <c r="HK593" s="5"/>
      <c r="HL593" s="5"/>
      <c r="HM593" s="5"/>
      <c r="HN593" s="5"/>
      <c r="HO593" s="5"/>
      <c r="HP593" s="5"/>
      <c r="HQ593" s="5"/>
      <c r="HR593" s="5"/>
      <c r="HS593" s="5"/>
      <c r="HT593" s="5"/>
      <c r="HU593" s="5"/>
      <c r="HV593" s="5"/>
      <c r="HW593" s="5"/>
      <c r="HX593" s="5"/>
      <c r="HY593" s="5"/>
      <c r="HZ593" s="5"/>
      <c r="IA593" s="5"/>
      <c r="IB593" s="5"/>
      <c r="IC593" s="5"/>
      <c r="ID593" s="5"/>
      <c r="IE593" s="5"/>
      <c r="IF593" s="5"/>
      <c r="IG593" s="5"/>
      <c r="IH593" s="5"/>
      <c r="II593" s="5"/>
      <c r="IJ593" s="5"/>
      <c r="IK593" s="5"/>
      <c r="IL593" s="5"/>
      <c r="IM593" s="5"/>
      <c r="IN593" s="5"/>
      <c r="IO593" s="5"/>
      <c r="IP593" s="5"/>
      <c r="IQ593" s="5"/>
      <c r="IR593" s="5"/>
      <c r="IS593" s="5"/>
      <c r="IT593" s="5"/>
      <c r="IU593" s="5"/>
      <c r="IV593" s="5"/>
      <c r="IW593" s="5"/>
      <c r="IX593" s="5"/>
      <c r="IY593" s="5"/>
      <c r="IZ593" s="5"/>
      <c r="JA593" s="5"/>
      <c r="JB593" s="5"/>
      <c r="JC593" s="5"/>
      <c r="JD593" s="5"/>
    </row>
    <row r="594" spans="1:264">
      <c r="A594" s="9"/>
      <c r="B594" s="25"/>
      <c r="C594" s="5"/>
      <c r="D594" s="5"/>
      <c r="E594" s="5"/>
      <c r="F594" s="11"/>
      <c r="G594" s="5"/>
      <c r="H594" s="5"/>
      <c r="I594" s="19"/>
      <c r="J594" s="19"/>
      <c r="K594" s="19"/>
      <c r="L594" s="19"/>
      <c r="M594" s="9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  <c r="HJ594" s="5"/>
      <c r="HK594" s="5"/>
      <c r="HL594" s="5"/>
      <c r="HM594" s="5"/>
      <c r="HN594" s="5"/>
      <c r="HO594" s="5"/>
      <c r="HP594" s="5"/>
      <c r="HQ594" s="5"/>
      <c r="HR594" s="5"/>
      <c r="HS594" s="5"/>
      <c r="HT594" s="5"/>
      <c r="HU594" s="5"/>
      <c r="HV594" s="5"/>
      <c r="HW594" s="5"/>
      <c r="HX594" s="5"/>
      <c r="HY594" s="5"/>
      <c r="HZ594" s="5"/>
      <c r="IA594" s="5"/>
      <c r="IB594" s="5"/>
      <c r="IC594" s="5"/>
      <c r="ID594" s="5"/>
      <c r="IE594" s="5"/>
      <c r="IF594" s="5"/>
      <c r="IG594" s="5"/>
      <c r="IH594" s="5"/>
      <c r="II594" s="5"/>
      <c r="IJ594" s="5"/>
      <c r="IK594" s="5"/>
      <c r="IL594" s="5"/>
      <c r="IM594" s="5"/>
      <c r="IN594" s="5"/>
      <c r="IO594" s="5"/>
      <c r="IP594" s="5"/>
      <c r="IQ594" s="5"/>
      <c r="IR594" s="5"/>
      <c r="IS594" s="5"/>
      <c r="IT594" s="5"/>
      <c r="IU594" s="5"/>
      <c r="IV594" s="5"/>
      <c r="IW594" s="5"/>
      <c r="IX594" s="5"/>
      <c r="IY594" s="5"/>
      <c r="IZ594" s="5"/>
      <c r="JA594" s="5"/>
      <c r="JB594" s="5"/>
      <c r="JC594" s="5"/>
      <c r="JD594" s="5"/>
    </row>
    <row r="595" spans="1:264">
      <c r="A595" s="9"/>
      <c r="B595" s="25"/>
      <c r="C595" s="5"/>
      <c r="D595" s="5"/>
      <c r="E595" s="5"/>
      <c r="F595" s="11"/>
      <c r="G595" s="5"/>
      <c r="H595" s="5"/>
      <c r="I595" s="19"/>
      <c r="J595" s="19"/>
      <c r="K595" s="19"/>
      <c r="L595" s="19"/>
      <c r="M595" s="9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5"/>
      <c r="HG595" s="5"/>
      <c r="HH595" s="5"/>
      <c r="HI595" s="5"/>
      <c r="HJ595" s="5"/>
      <c r="HK595" s="5"/>
      <c r="HL595" s="5"/>
      <c r="HM595" s="5"/>
      <c r="HN595" s="5"/>
      <c r="HO595" s="5"/>
      <c r="HP595" s="5"/>
      <c r="HQ595" s="5"/>
      <c r="HR595" s="5"/>
      <c r="HS595" s="5"/>
      <c r="HT595" s="5"/>
      <c r="HU595" s="5"/>
      <c r="HV595" s="5"/>
      <c r="HW595" s="5"/>
      <c r="HX595" s="5"/>
      <c r="HY595" s="5"/>
      <c r="HZ595" s="5"/>
      <c r="IA595" s="5"/>
      <c r="IB595" s="5"/>
      <c r="IC595" s="5"/>
      <c r="ID595" s="5"/>
      <c r="IE595" s="5"/>
      <c r="IF595" s="5"/>
      <c r="IG595" s="5"/>
      <c r="IH595" s="5"/>
      <c r="II595" s="5"/>
      <c r="IJ595" s="5"/>
      <c r="IK595" s="5"/>
      <c r="IL595" s="5"/>
      <c r="IM595" s="5"/>
      <c r="IN595" s="5"/>
      <c r="IO595" s="5"/>
      <c r="IP595" s="5"/>
      <c r="IQ595" s="5"/>
      <c r="IR595" s="5"/>
      <c r="IS595" s="5"/>
      <c r="IT595" s="5"/>
      <c r="IU595" s="5"/>
      <c r="IV595" s="5"/>
      <c r="IW595" s="5"/>
      <c r="IX595" s="5"/>
      <c r="IY595" s="5"/>
      <c r="IZ595" s="5"/>
      <c r="JA595" s="5"/>
      <c r="JB595" s="5"/>
      <c r="JC595" s="5"/>
      <c r="JD595" s="5"/>
    </row>
    <row r="596" spans="1:264">
      <c r="A596" s="9"/>
      <c r="B596" s="25"/>
      <c r="C596" s="5"/>
      <c r="D596" s="5"/>
      <c r="E596" s="5"/>
      <c r="F596" s="11"/>
      <c r="G596" s="5"/>
      <c r="H596" s="5"/>
      <c r="I596" s="19"/>
      <c r="J596" s="19"/>
      <c r="K596" s="19"/>
      <c r="L596" s="19"/>
      <c r="M596" s="9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5"/>
      <c r="HG596" s="5"/>
      <c r="HH596" s="5"/>
      <c r="HI596" s="5"/>
      <c r="HJ596" s="5"/>
      <c r="HK596" s="5"/>
      <c r="HL596" s="5"/>
      <c r="HM596" s="5"/>
      <c r="HN596" s="5"/>
      <c r="HO596" s="5"/>
      <c r="HP596" s="5"/>
      <c r="HQ596" s="5"/>
      <c r="HR596" s="5"/>
      <c r="HS596" s="5"/>
      <c r="HT596" s="5"/>
      <c r="HU596" s="5"/>
      <c r="HV596" s="5"/>
      <c r="HW596" s="5"/>
      <c r="HX596" s="5"/>
      <c r="HY596" s="5"/>
      <c r="HZ596" s="5"/>
      <c r="IA596" s="5"/>
      <c r="IB596" s="5"/>
      <c r="IC596" s="5"/>
      <c r="ID596" s="5"/>
      <c r="IE596" s="5"/>
      <c r="IF596" s="5"/>
      <c r="IG596" s="5"/>
      <c r="IH596" s="5"/>
      <c r="II596" s="5"/>
      <c r="IJ596" s="5"/>
      <c r="IK596" s="5"/>
      <c r="IL596" s="5"/>
      <c r="IM596" s="5"/>
      <c r="IN596" s="5"/>
      <c r="IO596" s="5"/>
      <c r="IP596" s="5"/>
      <c r="IQ596" s="5"/>
      <c r="IR596" s="5"/>
      <c r="IS596" s="5"/>
      <c r="IT596" s="5"/>
      <c r="IU596" s="5"/>
      <c r="IV596" s="5"/>
      <c r="IW596" s="5"/>
      <c r="IX596" s="5"/>
      <c r="IY596" s="5"/>
      <c r="IZ596" s="5"/>
      <c r="JA596" s="5"/>
      <c r="JB596" s="5"/>
      <c r="JC596" s="5"/>
      <c r="JD596" s="5"/>
    </row>
    <row r="597" spans="1:264">
      <c r="A597" s="9"/>
      <c r="B597" s="25"/>
      <c r="C597" s="5"/>
      <c r="D597" s="5"/>
      <c r="E597" s="5"/>
      <c r="F597" s="11"/>
      <c r="G597" s="5"/>
      <c r="H597" s="5"/>
      <c r="I597" s="19"/>
      <c r="J597" s="19"/>
      <c r="K597" s="19"/>
      <c r="L597" s="19"/>
      <c r="M597" s="9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  <c r="HJ597" s="5"/>
      <c r="HK597" s="5"/>
      <c r="HL597" s="5"/>
      <c r="HM597" s="5"/>
      <c r="HN597" s="5"/>
      <c r="HO597" s="5"/>
      <c r="HP597" s="5"/>
      <c r="HQ597" s="5"/>
      <c r="HR597" s="5"/>
      <c r="HS597" s="5"/>
      <c r="HT597" s="5"/>
      <c r="HU597" s="5"/>
      <c r="HV597" s="5"/>
      <c r="HW597" s="5"/>
      <c r="HX597" s="5"/>
      <c r="HY597" s="5"/>
      <c r="HZ597" s="5"/>
      <c r="IA597" s="5"/>
      <c r="IB597" s="5"/>
      <c r="IC597" s="5"/>
      <c r="ID597" s="5"/>
      <c r="IE597" s="5"/>
      <c r="IF597" s="5"/>
      <c r="IG597" s="5"/>
      <c r="IH597" s="5"/>
      <c r="II597" s="5"/>
      <c r="IJ597" s="5"/>
      <c r="IK597" s="5"/>
      <c r="IL597" s="5"/>
      <c r="IM597" s="5"/>
      <c r="IN597" s="5"/>
      <c r="IO597" s="5"/>
      <c r="IP597" s="5"/>
      <c r="IQ597" s="5"/>
      <c r="IR597" s="5"/>
      <c r="IS597" s="5"/>
      <c r="IT597" s="5"/>
      <c r="IU597" s="5"/>
      <c r="IV597" s="5"/>
      <c r="IW597" s="5"/>
      <c r="IX597" s="5"/>
      <c r="IY597" s="5"/>
      <c r="IZ597" s="5"/>
      <c r="JA597" s="5"/>
      <c r="JB597" s="5"/>
      <c r="JC597" s="5"/>
      <c r="JD597" s="5"/>
    </row>
    <row r="598" spans="1:264">
      <c r="A598" s="9"/>
      <c r="B598" s="25"/>
      <c r="C598" s="5"/>
      <c r="D598" s="5"/>
      <c r="E598" s="5"/>
      <c r="F598" s="11"/>
      <c r="G598" s="5"/>
      <c r="H598" s="5"/>
      <c r="I598" s="19"/>
      <c r="J598" s="19"/>
      <c r="K598" s="19"/>
      <c r="L598" s="19"/>
      <c r="M598" s="9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5"/>
      <c r="HG598" s="5"/>
      <c r="HH598" s="5"/>
      <c r="HI598" s="5"/>
      <c r="HJ598" s="5"/>
      <c r="HK598" s="5"/>
      <c r="HL598" s="5"/>
      <c r="HM598" s="5"/>
      <c r="HN598" s="5"/>
      <c r="HO598" s="5"/>
      <c r="HP598" s="5"/>
      <c r="HQ598" s="5"/>
      <c r="HR598" s="5"/>
      <c r="HS598" s="5"/>
      <c r="HT598" s="5"/>
      <c r="HU598" s="5"/>
      <c r="HV598" s="5"/>
      <c r="HW598" s="5"/>
      <c r="HX598" s="5"/>
      <c r="HY598" s="5"/>
      <c r="HZ598" s="5"/>
      <c r="IA598" s="5"/>
      <c r="IB598" s="5"/>
      <c r="IC598" s="5"/>
      <c r="ID598" s="5"/>
      <c r="IE598" s="5"/>
      <c r="IF598" s="5"/>
      <c r="IG598" s="5"/>
      <c r="IH598" s="5"/>
      <c r="II598" s="5"/>
      <c r="IJ598" s="5"/>
      <c r="IK598" s="5"/>
      <c r="IL598" s="5"/>
      <c r="IM598" s="5"/>
      <c r="IN598" s="5"/>
      <c r="IO598" s="5"/>
      <c r="IP598" s="5"/>
      <c r="IQ598" s="5"/>
      <c r="IR598" s="5"/>
      <c r="IS598" s="5"/>
      <c r="IT598" s="5"/>
      <c r="IU598" s="5"/>
      <c r="IV598" s="5"/>
      <c r="IW598" s="5"/>
      <c r="IX598" s="5"/>
      <c r="IY598" s="5"/>
      <c r="IZ598" s="5"/>
      <c r="JA598" s="5"/>
      <c r="JB598" s="5"/>
      <c r="JC598" s="5"/>
      <c r="JD598" s="5"/>
    </row>
    <row r="599" spans="1:264">
      <c r="A599" s="9"/>
      <c r="B599" s="25"/>
      <c r="C599" s="5"/>
      <c r="D599" s="5"/>
      <c r="E599" s="5"/>
      <c r="F599" s="11"/>
      <c r="G599" s="5"/>
      <c r="H599" s="5"/>
      <c r="I599" s="19"/>
      <c r="J599" s="19"/>
      <c r="K599" s="19"/>
      <c r="L599" s="19"/>
      <c r="M599" s="9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  <c r="HJ599" s="5"/>
      <c r="HK599" s="5"/>
      <c r="HL599" s="5"/>
      <c r="HM599" s="5"/>
      <c r="HN599" s="5"/>
      <c r="HO599" s="5"/>
      <c r="HP599" s="5"/>
      <c r="HQ599" s="5"/>
      <c r="HR599" s="5"/>
      <c r="HS599" s="5"/>
      <c r="HT599" s="5"/>
      <c r="HU599" s="5"/>
      <c r="HV599" s="5"/>
      <c r="HW599" s="5"/>
      <c r="HX599" s="5"/>
      <c r="HY599" s="5"/>
      <c r="HZ599" s="5"/>
      <c r="IA599" s="5"/>
      <c r="IB599" s="5"/>
      <c r="IC599" s="5"/>
      <c r="ID599" s="5"/>
      <c r="IE599" s="5"/>
      <c r="IF599" s="5"/>
      <c r="IG599" s="5"/>
      <c r="IH599" s="5"/>
      <c r="II599" s="5"/>
      <c r="IJ599" s="5"/>
      <c r="IK599" s="5"/>
      <c r="IL599" s="5"/>
      <c r="IM599" s="5"/>
      <c r="IN599" s="5"/>
      <c r="IO599" s="5"/>
      <c r="IP599" s="5"/>
      <c r="IQ599" s="5"/>
      <c r="IR599" s="5"/>
      <c r="IS599" s="5"/>
      <c r="IT599" s="5"/>
      <c r="IU599" s="5"/>
      <c r="IV599" s="5"/>
      <c r="IW599" s="5"/>
      <c r="IX599" s="5"/>
      <c r="IY599" s="5"/>
      <c r="IZ599" s="5"/>
      <c r="JA599" s="5"/>
      <c r="JB599" s="5"/>
      <c r="JC599" s="5"/>
      <c r="JD599" s="5"/>
    </row>
    <row r="600" spans="1:264">
      <c r="A600" s="9"/>
      <c r="B600" s="25"/>
      <c r="C600" s="5"/>
      <c r="D600" s="5"/>
      <c r="E600" s="5"/>
      <c r="F600" s="11"/>
      <c r="G600" s="5"/>
      <c r="H600" s="5"/>
      <c r="I600" s="19"/>
      <c r="J600" s="19"/>
      <c r="K600" s="19"/>
      <c r="L600" s="19"/>
      <c r="M600" s="9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  <c r="HF600" s="5"/>
      <c r="HG600" s="5"/>
      <c r="HH600" s="5"/>
      <c r="HI600" s="5"/>
      <c r="HJ600" s="5"/>
      <c r="HK600" s="5"/>
      <c r="HL600" s="5"/>
      <c r="HM600" s="5"/>
      <c r="HN600" s="5"/>
      <c r="HO600" s="5"/>
      <c r="HP600" s="5"/>
      <c r="HQ600" s="5"/>
      <c r="HR600" s="5"/>
      <c r="HS600" s="5"/>
      <c r="HT600" s="5"/>
      <c r="HU600" s="5"/>
      <c r="HV600" s="5"/>
      <c r="HW600" s="5"/>
      <c r="HX600" s="5"/>
      <c r="HY600" s="5"/>
      <c r="HZ600" s="5"/>
      <c r="IA600" s="5"/>
      <c r="IB600" s="5"/>
      <c r="IC600" s="5"/>
      <c r="ID600" s="5"/>
      <c r="IE600" s="5"/>
      <c r="IF600" s="5"/>
      <c r="IG600" s="5"/>
      <c r="IH600" s="5"/>
      <c r="II600" s="5"/>
      <c r="IJ600" s="5"/>
      <c r="IK600" s="5"/>
      <c r="IL600" s="5"/>
      <c r="IM600" s="5"/>
      <c r="IN600" s="5"/>
      <c r="IO600" s="5"/>
      <c r="IP600" s="5"/>
      <c r="IQ600" s="5"/>
      <c r="IR600" s="5"/>
      <c r="IS600" s="5"/>
      <c r="IT600" s="5"/>
      <c r="IU600" s="5"/>
      <c r="IV600" s="5"/>
      <c r="IW600" s="5"/>
      <c r="IX600" s="5"/>
      <c r="IY600" s="5"/>
      <c r="IZ600" s="5"/>
      <c r="JA600" s="5"/>
      <c r="JB600" s="5"/>
      <c r="JC600" s="5"/>
      <c r="JD600" s="5"/>
    </row>
    <row r="601" spans="1:264">
      <c r="A601" s="9"/>
      <c r="B601" s="25"/>
      <c r="C601" s="5"/>
      <c r="D601" s="5"/>
      <c r="E601" s="5"/>
      <c r="F601" s="11"/>
      <c r="G601" s="5"/>
      <c r="H601" s="5"/>
      <c r="I601" s="19"/>
      <c r="J601" s="19"/>
      <c r="K601" s="19"/>
      <c r="L601" s="19"/>
      <c r="M601" s="9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5"/>
      <c r="HG601" s="5"/>
      <c r="HH601" s="5"/>
      <c r="HI601" s="5"/>
      <c r="HJ601" s="5"/>
      <c r="HK601" s="5"/>
      <c r="HL601" s="5"/>
      <c r="HM601" s="5"/>
      <c r="HN601" s="5"/>
      <c r="HO601" s="5"/>
      <c r="HP601" s="5"/>
      <c r="HQ601" s="5"/>
      <c r="HR601" s="5"/>
      <c r="HS601" s="5"/>
      <c r="HT601" s="5"/>
      <c r="HU601" s="5"/>
      <c r="HV601" s="5"/>
      <c r="HW601" s="5"/>
      <c r="HX601" s="5"/>
      <c r="HY601" s="5"/>
      <c r="HZ601" s="5"/>
      <c r="IA601" s="5"/>
      <c r="IB601" s="5"/>
      <c r="IC601" s="5"/>
      <c r="ID601" s="5"/>
      <c r="IE601" s="5"/>
      <c r="IF601" s="5"/>
      <c r="IG601" s="5"/>
      <c r="IH601" s="5"/>
      <c r="II601" s="5"/>
      <c r="IJ601" s="5"/>
      <c r="IK601" s="5"/>
      <c r="IL601" s="5"/>
      <c r="IM601" s="5"/>
      <c r="IN601" s="5"/>
      <c r="IO601" s="5"/>
      <c r="IP601" s="5"/>
      <c r="IQ601" s="5"/>
      <c r="IR601" s="5"/>
      <c r="IS601" s="5"/>
      <c r="IT601" s="5"/>
      <c r="IU601" s="5"/>
      <c r="IV601" s="5"/>
      <c r="IW601" s="5"/>
      <c r="IX601" s="5"/>
      <c r="IY601" s="5"/>
      <c r="IZ601" s="5"/>
      <c r="JA601" s="5"/>
      <c r="JB601" s="5"/>
      <c r="JC601" s="5"/>
      <c r="JD601" s="5"/>
    </row>
    <row r="602" spans="1:264">
      <c r="A602" s="9"/>
      <c r="B602" s="25"/>
      <c r="C602" s="5"/>
      <c r="D602" s="5"/>
      <c r="E602" s="5"/>
      <c r="F602" s="11"/>
      <c r="G602" s="5"/>
      <c r="H602" s="5"/>
      <c r="I602" s="19"/>
      <c r="J602" s="19"/>
      <c r="K602" s="19"/>
      <c r="L602" s="19"/>
      <c r="M602" s="9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  <c r="HJ602" s="5"/>
      <c r="HK602" s="5"/>
      <c r="HL602" s="5"/>
      <c r="HM602" s="5"/>
      <c r="HN602" s="5"/>
      <c r="HO602" s="5"/>
      <c r="HP602" s="5"/>
      <c r="HQ602" s="5"/>
      <c r="HR602" s="5"/>
      <c r="HS602" s="5"/>
      <c r="HT602" s="5"/>
      <c r="HU602" s="5"/>
      <c r="HV602" s="5"/>
      <c r="HW602" s="5"/>
      <c r="HX602" s="5"/>
      <c r="HY602" s="5"/>
      <c r="HZ602" s="5"/>
      <c r="IA602" s="5"/>
      <c r="IB602" s="5"/>
      <c r="IC602" s="5"/>
      <c r="ID602" s="5"/>
      <c r="IE602" s="5"/>
      <c r="IF602" s="5"/>
      <c r="IG602" s="5"/>
      <c r="IH602" s="5"/>
      <c r="II602" s="5"/>
      <c r="IJ602" s="5"/>
      <c r="IK602" s="5"/>
      <c r="IL602" s="5"/>
      <c r="IM602" s="5"/>
      <c r="IN602" s="5"/>
      <c r="IO602" s="5"/>
      <c r="IP602" s="5"/>
      <c r="IQ602" s="5"/>
      <c r="IR602" s="5"/>
      <c r="IS602" s="5"/>
      <c r="IT602" s="5"/>
      <c r="IU602" s="5"/>
      <c r="IV602" s="5"/>
      <c r="IW602" s="5"/>
      <c r="IX602" s="5"/>
      <c r="IY602" s="5"/>
      <c r="IZ602" s="5"/>
      <c r="JA602" s="5"/>
      <c r="JB602" s="5"/>
      <c r="JC602" s="5"/>
      <c r="JD602" s="5"/>
    </row>
    <row r="603" spans="1:264">
      <c r="A603" s="9"/>
      <c r="B603" s="25"/>
      <c r="C603" s="5"/>
      <c r="D603" s="5"/>
      <c r="E603" s="5"/>
      <c r="F603" s="11"/>
      <c r="G603" s="5"/>
      <c r="H603" s="5"/>
      <c r="I603" s="19"/>
      <c r="J603" s="19"/>
      <c r="K603" s="19"/>
      <c r="L603" s="19"/>
      <c r="M603" s="9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5"/>
      <c r="HG603" s="5"/>
      <c r="HH603" s="5"/>
      <c r="HI603" s="5"/>
      <c r="HJ603" s="5"/>
      <c r="HK603" s="5"/>
      <c r="HL603" s="5"/>
      <c r="HM603" s="5"/>
      <c r="HN603" s="5"/>
      <c r="HO603" s="5"/>
      <c r="HP603" s="5"/>
      <c r="HQ603" s="5"/>
      <c r="HR603" s="5"/>
      <c r="HS603" s="5"/>
      <c r="HT603" s="5"/>
      <c r="HU603" s="5"/>
      <c r="HV603" s="5"/>
      <c r="HW603" s="5"/>
      <c r="HX603" s="5"/>
      <c r="HY603" s="5"/>
      <c r="HZ603" s="5"/>
      <c r="IA603" s="5"/>
      <c r="IB603" s="5"/>
      <c r="IC603" s="5"/>
      <c r="ID603" s="5"/>
      <c r="IE603" s="5"/>
      <c r="IF603" s="5"/>
      <c r="IG603" s="5"/>
      <c r="IH603" s="5"/>
      <c r="II603" s="5"/>
      <c r="IJ603" s="5"/>
      <c r="IK603" s="5"/>
      <c r="IL603" s="5"/>
      <c r="IM603" s="5"/>
      <c r="IN603" s="5"/>
      <c r="IO603" s="5"/>
      <c r="IP603" s="5"/>
      <c r="IQ603" s="5"/>
      <c r="IR603" s="5"/>
      <c r="IS603" s="5"/>
      <c r="IT603" s="5"/>
      <c r="IU603" s="5"/>
      <c r="IV603" s="5"/>
      <c r="IW603" s="5"/>
      <c r="IX603" s="5"/>
      <c r="IY603" s="5"/>
      <c r="IZ603" s="5"/>
      <c r="JA603" s="5"/>
      <c r="JB603" s="5"/>
      <c r="JC603" s="5"/>
      <c r="JD603" s="5"/>
    </row>
    <row r="604" spans="1:264">
      <c r="A604" s="9"/>
      <c r="B604" s="25"/>
      <c r="C604" s="5"/>
      <c r="D604" s="5"/>
      <c r="E604" s="5"/>
      <c r="F604" s="11"/>
      <c r="G604" s="5"/>
      <c r="H604" s="5"/>
      <c r="I604" s="19"/>
      <c r="J604" s="19"/>
      <c r="K604" s="19"/>
      <c r="L604" s="19"/>
      <c r="M604" s="9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  <c r="GZ604" s="5"/>
      <c r="HA604" s="5"/>
      <c r="HB604" s="5"/>
      <c r="HC604" s="5"/>
      <c r="HD604" s="5"/>
      <c r="HE604" s="5"/>
      <c r="HF604" s="5"/>
      <c r="HG604" s="5"/>
      <c r="HH604" s="5"/>
      <c r="HI604" s="5"/>
      <c r="HJ604" s="5"/>
      <c r="HK604" s="5"/>
      <c r="HL604" s="5"/>
      <c r="HM604" s="5"/>
      <c r="HN604" s="5"/>
      <c r="HO604" s="5"/>
      <c r="HP604" s="5"/>
      <c r="HQ604" s="5"/>
      <c r="HR604" s="5"/>
      <c r="HS604" s="5"/>
      <c r="HT604" s="5"/>
      <c r="HU604" s="5"/>
      <c r="HV604" s="5"/>
      <c r="HW604" s="5"/>
      <c r="HX604" s="5"/>
      <c r="HY604" s="5"/>
      <c r="HZ604" s="5"/>
      <c r="IA604" s="5"/>
      <c r="IB604" s="5"/>
      <c r="IC604" s="5"/>
      <c r="ID604" s="5"/>
      <c r="IE604" s="5"/>
      <c r="IF604" s="5"/>
      <c r="IG604" s="5"/>
      <c r="IH604" s="5"/>
      <c r="II604" s="5"/>
      <c r="IJ604" s="5"/>
      <c r="IK604" s="5"/>
      <c r="IL604" s="5"/>
      <c r="IM604" s="5"/>
      <c r="IN604" s="5"/>
      <c r="IO604" s="5"/>
      <c r="IP604" s="5"/>
      <c r="IQ604" s="5"/>
      <c r="IR604" s="5"/>
      <c r="IS604" s="5"/>
      <c r="IT604" s="5"/>
      <c r="IU604" s="5"/>
      <c r="IV604" s="5"/>
      <c r="IW604" s="5"/>
      <c r="IX604" s="5"/>
      <c r="IY604" s="5"/>
      <c r="IZ604" s="5"/>
      <c r="JA604" s="5"/>
      <c r="JB604" s="5"/>
      <c r="JC604" s="5"/>
      <c r="JD604" s="5"/>
    </row>
    <row r="605" spans="1:264">
      <c r="A605" s="9"/>
      <c r="B605" s="25"/>
      <c r="C605" s="5"/>
      <c r="D605" s="5"/>
      <c r="E605" s="5"/>
      <c r="F605" s="11"/>
      <c r="G605" s="5"/>
      <c r="H605" s="5"/>
      <c r="I605" s="19"/>
      <c r="J605" s="19"/>
      <c r="K605" s="19"/>
      <c r="L605" s="19"/>
      <c r="M605" s="9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5"/>
      <c r="HG605" s="5"/>
      <c r="HH605" s="5"/>
      <c r="HI605" s="5"/>
      <c r="HJ605" s="5"/>
      <c r="HK605" s="5"/>
      <c r="HL605" s="5"/>
      <c r="HM605" s="5"/>
      <c r="HN605" s="5"/>
      <c r="HO605" s="5"/>
      <c r="HP605" s="5"/>
      <c r="HQ605" s="5"/>
      <c r="HR605" s="5"/>
      <c r="HS605" s="5"/>
      <c r="HT605" s="5"/>
      <c r="HU605" s="5"/>
      <c r="HV605" s="5"/>
      <c r="HW605" s="5"/>
      <c r="HX605" s="5"/>
      <c r="HY605" s="5"/>
      <c r="HZ605" s="5"/>
      <c r="IA605" s="5"/>
      <c r="IB605" s="5"/>
      <c r="IC605" s="5"/>
      <c r="ID605" s="5"/>
      <c r="IE605" s="5"/>
      <c r="IF605" s="5"/>
      <c r="IG605" s="5"/>
      <c r="IH605" s="5"/>
      <c r="II605" s="5"/>
      <c r="IJ605" s="5"/>
      <c r="IK605" s="5"/>
      <c r="IL605" s="5"/>
      <c r="IM605" s="5"/>
      <c r="IN605" s="5"/>
      <c r="IO605" s="5"/>
      <c r="IP605" s="5"/>
      <c r="IQ605" s="5"/>
      <c r="IR605" s="5"/>
      <c r="IS605" s="5"/>
      <c r="IT605" s="5"/>
      <c r="IU605" s="5"/>
      <c r="IV605" s="5"/>
      <c r="IW605" s="5"/>
      <c r="IX605" s="5"/>
      <c r="IY605" s="5"/>
      <c r="IZ605" s="5"/>
      <c r="JA605" s="5"/>
      <c r="JB605" s="5"/>
      <c r="JC605" s="5"/>
      <c r="JD605" s="5"/>
    </row>
    <row r="606" spans="1:264">
      <c r="A606" s="9"/>
      <c r="B606" s="25"/>
      <c r="C606" s="5"/>
      <c r="D606" s="5"/>
      <c r="E606" s="5"/>
      <c r="F606" s="11"/>
      <c r="G606" s="5"/>
      <c r="H606" s="5"/>
      <c r="I606" s="19"/>
      <c r="J606" s="19"/>
      <c r="K606" s="19"/>
      <c r="L606" s="19"/>
      <c r="M606" s="9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  <c r="HF606" s="5"/>
      <c r="HG606" s="5"/>
      <c r="HH606" s="5"/>
      <c r="HI606" s="5"/>
      <c r="HJ606" s="5"/>
      <c r="HK606" s="5"/>
      <c r="HL606" s="5"/>
      <c r="HM606" s="5"/>
      <c r="HN606" s="5"/>
      <c r="HO606" s="5"/>
      <c r="HP606" s="5"/>
      <c r="HQ606" s="5"/>
      <c r="HR606" s="5"/>
      <c r="HS606" s="5"/>
      <c r="HT606" s="5"/>
      <c r="HU606" s="5"/>
      <c r="HV606" s="5"/>
      <c r="HW606" s="5"/>
      <c r="HX606" s="5"/>
      <c r="HY606" s="5"/>
      <c r="HZ606" s="5"/>
      <c r="IA606" s="5"/>
      <c r="IB606" s="5"/>
      <c r="IC606" s="5"/>
      <c r="ID606" s="5"/>
      <c r="IE606" s="5"/>
      <c r="IF606" s="5"/>
      <c r="IG606" s="5"/>
      <c r="IH606" s="5"/>
      <c r="II606" s="5"/>
      <c r="IJ606" s="5"/>
      <c r="IK606" s="5"/>
      <c r="IL606" s="5"/>
      <c r="IM606" s="5"/>
      <c r="IN606" s="5"/>
      <c r="IO606" s="5"/>
      <c r="IP606" s="5"/>
      <c r="IQ606" s="5"/>
      <c r="IR606" s="5"/>
      <c r="IS606" s="5"/>
      <c r="IT606" s="5"/>
      <c r="IU606" s="5"/>
      <c r="IV606" s="5"/>
      <c r="IW606" s="5"/>
      <c r="IX606" s="5"/>
      <c r="IY606" s="5"/>
      <c r="IZ606" s="5"/>
      <c r="JA606" s="5"/>
      <c r="JB606" s="5"/>
      <c r="JC606" s="5"/>
      <c r="JD606" s="5"/>
    </row>
    <row r="607" spans="1:264">
      <c r="A607" s="9"/>
      <c r="B607" s="25"/>
      <c r="C607" s="5"/>
      <c r="D607" s="5"/>
      <c r="E607" s="5"/>
      <c r="F607" s="11"/>
      <c r="G607" s="5"/>
      <c r="H607" s="5"/>
      <c r="I607" s="19"/>
      <c r="J607" s="19"/>
      <c r="K607" s="19"/>
      <c r="L607" s="19"/>
      <c r="M607" s="9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  <c r="HJ607" s="5"/>
      <c r="HK607" s="5"/>
      <c r="HL607" s="5"/>
      <c r="HM607" s="5"/>
      <c r="HN607" s="5"/>
      <c r="HO607" s="5"/>
      <c r="HP607" s="5"/>
      <c r="HQ607" s="5"/>
      <c r="HR607" s="5"/>
      <c r="HS607" s="5"/>
      <c r="HT607" s="5"/>
      <c r="HU607" s="5"/>
      <c r="HV607" s="5"/>
      <c r="HW607" s="5"/>
      <c r="HX607" s="5"/>
      <c r="HY607" s="5"/>
      <c r="HZ607" s="5"/>
      <c r="IA607" s="5"/>
      <c r="IB607" s="5"/>
      <c r="IC607" s="5"/>
      <c r="ID607" s="5"/>
      <c r="IE607" s="5"/>
      <c r="IF607" s="5"/>
      <c r="IG607" s="5"/>
      <c r="IH607" s="5"/>
      <c r="II607" s="5"/>
      <c r="IJ607" s="5"/>
      <c r="IK607" s="5"/>
      <c r="IL607" s="5"/>
      <c r="IM607" s="5"/>
      <c r="IN607" s="5"/>
      <c r="IO607" s="5"/>
      <c r="IP607" s="5"/>
      <c r="IQ607" s="5"/>
      <c r="IR607" s="5"/>
      <c r="IS607" s="5"/>
      <c r="IT607" s="5"/>
      <c r="IU607" s="5"/>
      <c r="IV607" s="5"/>
      <c r="IW607" s="5"/>
      <c r="IX607" s="5"/>
      <c r="IY607" s="5"/>
      <c r="IZ607" s="5"/>
      <c r="JA607" s="5"/>
      <c r="JB607" s="5"/>
      <c r="JC607" s="5"/>
      <c r="JD607" s="5"/>
    </row>
    <row r="608" spans="1:264">
      <c r="A608" s="9"/>
      <c r="B608" s="25"/>
      <c r="C608" s="5"/>
      <c r="D608" s="5"/>
      <c r="E608" s="5"/>
      <c r="F608" s="11"/>
      <c r="G608" s="5"/>
      <c r="H608" s="5"/>
      <c r="I608" s="19"/>
      <c r="J608" s="19"/>
      <c r="K608" s="19"/>
      <c r="L608" s="19"/>
      <c r="M608" s="9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  <c r="HF608" s="5"/>
      <c r="HG608" s="5"/>
      <c r="HH608" s="5"/>
      <c r="HI608" s="5"/>
      <c r="HJ608" s="5"/>
      <c r="HK608" s="5"/>
      <c r="HL608" s="5"/>
      <c r="HM608" s="5"/>
      <c r="HN608" s="5"/>
      <c r="HO608" s="5"/>
      <c r="HP608" s="5"/>
      <c r="HQ608" s="5"/>
      <c r="HR608" s="5"/>
      <c r="HS608" s="5"/>
      <c r="HT608" s="5"/>
      <c r="HU608" s="5"/>
      <c r="HV608" s="5"/>
      <c r="HW608" s="5"/>
      <c r="HX608" s="5"/>
      <c r="HY608" s="5"/>
      <c r="HZ608" s="5"/>
      <c r="IA608" s="5"/>
      <c r="IB608" s="5"/>
      <c r="IC608" s="5"/>
      <c r="ID608" s="5"/>
      <c r="IE608" s="5"/>
      <c r="IF608" s="5"/>
      <c r="IG608" s="5"/>
      <c r="IH608" s="5"/>
      <c r="II608" s="5"/>
      <c r="IJ608" s="5"/>
      <c r="IK608" s="5"/>
      <c r="IL608" s="5"/>
      <c r="IM608" s="5"/>
      <c r="IN608" s="5"/>
      <c r="IO608" s="5"/>
      <c r="IP608" s="5"/>
      <c r="IQ608" s="5"/>
      <c r="IR608" s="5"/>
      <c r="IS608" s="5"/>
      <c r="IT608" s="5"/>
      <c r="IU608" s="5"/>
      <c r="IV608" s="5"/>
      <c r="IW608" s="5"/>
      <c r="IX608" s="5"/>
      <c r="IY608" s="5"/>
      <c r="IZ608" s="5"/>
      <c r="JA608" s="5"/>
      <c r="JB608" s="5"/>
      <c r="JC608" s="5"/>
      <c r="JD608" s="5"/>
    </row>
    <row r="609" spans="1:264">
      <c r="A609" s="9"/>
      <c r="B609" s="25"/>
      <c r="C609" s="5"/>
      <c r="D609" s="5"/>
      <c r="E609" s="5"/>
      <c r="F609" s="11"/>
      <c r="G609" s="5"/>
      <c r="H609" s="5"/>
      <c r="I609" s="19"/>
      <c r="J609" s="19"/>
      <c r="K609" s="19"/>
      <c r="L609" s="19"/>
      <c r="M609" s="9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  <c r="HF609" s="5"/>
      <c r="HG609" s="5"/>
      <c r="HH609" s="5"/>
      <c r="HI609" s="5"/>
      <c r="HJ609" s="5"/>
      <c r="HK609" s="5"/>
      <c r="HL609" s="5"/>
      <c r="HM609" s="5"/>
      <c r="HN609" s="5"/>
      <c r="HO609" s="5"/>
      <c r="HP609" s="5"/>
      <c r="HQ609" s="5"/>
      <c r="HR609" s="5"/>
      <c r="HS609" s="5"/>
      <c r="HT609" s="5"/>
      <c r="HU609" s="5"/>
      <c r="HV609" s="5"/>
      <c r="HW609" s="5"/>
      <c r="HX609" s="5"/>
      <c r="HY609" s="5"/>
      <c r="HZ609" s="5"/>
      <c r="IA609" s="5"/>
      <c r="IB609" s="5"/>
      <c r="IC609" s="5"/>
      <c r="ID609" s="5"/>
      <c r="IE609" s="5"/>
      <c r="IF609" s="5"/>
      <c r="IG609" s="5"/>
      <c r="IH609" s="5"/>
      <c r="II609" s="5"/>
      <c r="IJ609" s="5"/>
      <c r="IK609" s="5"/>
      <c r="IL609" s="5"/>
      <c r="IM609" s="5"/>
      <c r="IN609" s="5"/>
      <c r="IO609" s="5"/>
      <c r="IP609" s="5"/>
      <c r="IQ609" s="5"/>
      <c r="IR609" s="5"/>
      <c r="IS609" s="5"/>
      <c r="IT609" s="5"/>
      <c r="IU609" s="5"/>
      <c r="IV609" s="5"/>
      <c r="IW609" s="5"/>
      <c r="IX609" s="5"/>
      <c r="IY609" s="5"/>
      <c r="IZ609" s="5"/>
      <c r="JA609" s="5"/>
      <c r="JB609" s="5"/>
      <c r="JC609" s="5"/>
      <c r="JD609" s="5"/>
    </row>
    <row r="610" spans="1:264">
      <c r="A610" s="9"/>
      <c r="B610" s="25"/>
      <c r="C610" s="5"/>
      <c r="D610" s="5"/>
      <c r="E610" s="5"/>
      <c r="F610" s="11"/>
      <c r="G610" s="5"/>
      <c r="H610" s="5"/>
      <c r="I610" s="19"/>
      <c r="J610" s="19"/>
      <c r="K610" s="19"/>
      <c r="L610" s="19"/>
      <c r="M610" s="9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  <c r="HJ610" s="5"/>
      <c r="HK610" s="5"/>
      <c r="HL610" s="5"/>
      <c r="HM610" s="5"/>
      <c r="HN610" s="5"/>
      <c r="HO610" s="5"/>
      <c r="HP610" s="5"/>
      <c r="HQ610" s="5"/>
      <c r="HR610" s="5"/>
      <c r="HS610" s="5"/>
      <c r="HT610" s="5"/>
      <c r="HU610" s="5"/>
      <c r="HV610" s="5"/>
      <c r="HW610" s="5"/>
      <c r="HX610" s="5"/>
      <c r="HY610" s="5"/>
      <c r="HZ610" s="5"/>
      <c r="IA610" s="5"/>
      <c r="IB610" s="5"/>
      <c r="IC610" s="5"/>
      <c r="ID610" s="5"/>
      <c r="IE610" s="5"/>
      <c r="IF610" s="5"/>
      <c r="IG610" s="5"/>
      <c r="IH610" s="5"/>
      <c r="II610" s="5"/>
      <c r="IJ610" s="5"/>
      <c r="IK610" s="5"/>
      <c r="IL610" s="5"/>
      <c r="IM610" s="5"/>
      <c r="IN610" s="5"/>
      <c r="IO610" s="5"/>
      <c r="IP610" s="5"/>
      <c r="IQ610" s="5"/>
      <c r="IR610" s="5"/>
      <c r="IS610" s="5"/>
      <c r="IT610" s="5"/>
      <c r="IU610" s="5"/>
      <c r="IV610" s="5"/>
      <c r="IW610" s="5"/>
      <c r="IX610" s="5"/>
      <c r="IY610" s="5"/>
      <c r="IZ610" s="5"/>
      <c r="JA610" s="5"/>
      <c r="JB610" s="5"/>
      <c r="JC610" s="5"/>
      <c r="JD610" s="5"/>
    </row>
    <row r="611" spans="1:264">
      <c r="A611" s="9"/>
      <c r="B611" s="25"/>
      <c r="C611" s="5"/>
      <c r="D611" s="5"/>
      <c r="E611" s="5"/>
      <c r="F611" s="11"/>
      <c r="G611" s="5"/>
      <c r="H611" s="5"/>
      <c r="I611" s="19"/>
      <c r="J611" s="19"/>
      <c r="K611" s="19"/>
      <c r="L611" s="19"/>
      <c r="M611" s="9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  <c r="HF611" s="5"/>
      <c r="HG611" s="5"/>
      <c r="HH611" s="5"/>
      <c r="HI611" s="5"/>
      <c r="HJ611" s="5"/>
      <c r="HK611" s="5"/>
      <c r="HL611" s="5"/>
      <c r="HM611" s="5"/>
      <c r="HN611" s="5"/>
      <c r="HO611" s="5"/>
      <c r="HP611" s="5"/>
      <c r="HQ611" s="5"/>
      <c r="HR611" s="5"/>
      <c r="HS611" s="5"/>
      <c r="HT611" s="5"/>
      <c r="HU611" s="5"/>
      <c r="HV611" s="5"/>
      <c r="HW611" s="5"/>
      <c r="HX611" s="5"/>
      <c r="HY611" s="5"/>
      <c r="HZ611" s="5"/>
      <c r="IA611" s="5"/>
      <c r="IB611" s="5"/>
      <c r="IC611" s="5"/>
      <c r="ID611" s="5"/>
      <c r="IE611" s="5"/>
      <c r="IF611" s="5"/>
      <c r="IG611" s="5"/>
      <c r="IH611" s="5"/>
      <c r="II611" s="5"/>
      <c r="IJ611" s="5"/>
      <c r="IK611" s="5"/>
      <c r="IL611" s="5"/>
      <c r="IM611" s="5"/>
      <c r="IN611" s="5"/>
      <c r="IO611" s="5"/>
      <c r="IP611" s="5"/>
      <c r="IQ611" s="5"/>
      <c r="IR611" s="5"/>
      <c r="IS611" s="5"/>
      <c r="IT611" s="5"/>
      <c r="IU611" s="5"/>
      <c r="IV611" s="5"/>
      <c r="IW611" s="5"/>
      <c r="IX611" s="5"/>
      <c r="IY611" s="5"/>
      <c r="IZ611" s="5"/>
      <c r="JA611" s="5"/>
      <c r="JB611" s="5"/>
      <c r="JC611" s="5"/>
      <c r="JD611" s="5"/>
    </row>
    <row r="612" spans="1:264">
      <c r="A612" s="9"/>
      <c r="B612" s="25"/>
      <c r="C612" s="5"/>
      <c r="D612" s="5"/>
      <c r="E612" s="5"/>
      <c r="F612" s="11"/>
      <c r="G612" s="5"/>
      <c r="H612" s="5"/>
      <c r="I612" s="19"/>
      <c r="J612" s="19"/>
      <c r="K612" s="19"/>
      <c r="L612" s="19"/>
      <c r="M612" s="9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  <c r="HF612" s="5"/>
      <c r="HG612" s="5"/>
      <c r="HH612" s="5"/>
      <c r="HI612" s="5"/>
      <c r="HJ612" s="5"/>
      <c r="HK612" s="5"/>
      <c r="HL612" s="5"/>
      <c r="HM612" s="5"/>
      <c r="HN612" s="5"/>
      <c r="HO612" s="5"/>
      <c r="HP612" s="5"/>
      <c r="HQ612" s="5"/>
      <c r="HR612" s="5"/>
      <c r="HS612" s="5"/>
      <c r="HT612" s="5"/>
      <c r="HU612" s="5"/>
      <c r="HV612" s="5"/>
      <c r="HW612" s="5"/>
      <c r="HX612" s="5"/>
      <c r="HY612" s="5"/>
      <c r="HZ612" s="5"/>
      <c r="IA612" s="5"/>
      <c r="IB612" s="5"/>
      <c r="IC612" s="5"/>
      <c r="ID612" s="5"/>
      <c r="IE612" s="5"/>
      <c r="IF612" s="5"/>
      <c r="IG612" s="5"/>
      <c r="IH612" s="5"/>
      <c r="II612" s="5"/>
      <c r="IJ612" s="5"/>
      <c r="IK612" s="5"/>
      <c r="IL612" s="5"/>
      <c r="IM612" s="5"/>
      <c r="IN612" s="5"/>
      <c r="IO612" s="5"/>
      <c r="IP612" s="5"/>
      <c r="IQ612" s="5"/>
      <c r="IR612" s="5"/>
      <c r="IS612" s="5"/>
      <c r="IT612" s="5"/>
      <c r="IU612" s="5"/>
      <c r="IV612" s="5"/>
      <c r="IW612" s="5"/>
      <c r="IX612" s="5"/>
      <c r="IY612" s="5"/>
      <c r="IZ612" s="5"/>
      <c r="JA612" s="5"/>
      <c r="JB612" s="5"/>
      <c r="JC612" s="5"/>
      <c r="JD612" s="5"/>
    </row>
    <row r="613" spans="1:264">
      <c r="A613" s="9"/>
      <c r="B613" s="25"/>
      <c r="C613" s="5"/>
      <c r="D613" s="5"/>
      <c r="E613" s="5"/>
      <c r="F613" s="11"/>
      <c r="G613" s="5"/>
      <c r="H613" s="5"/>
      <c r="I613" s="19"/>
      <c r="J613" s="19"/>
      <c r="K613" s="19"/>
      <c r="L613" s="19"/>
      <c r="M613" s="9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  <c r="HF613" s="5"/>
      <c r="HG613" s="5"/>
      <c r="HH613" s="5"/>
      <c r="HI613" s="5"/>
      <c r="HJ613" s="5"/>
      <c r="HK613" s="5"/>
      <c r="HL613" s="5"/>
      <c r="HM613" s="5"/>
      <c r="HN613" s="5"/>
      <c r="HO613" s="5"/>
      <c r="HP613" s="5"/>
      <c r="HQ613" s="5"/>
      <c r="HR613" s="5"/>
      <c r="HS613" s="5"/>
      <c r="HT613" s="5"/>
      <c r="HU613" s="5"/>
      <c r="HV613" s="5"/>
      <c r="HW613" s="5"/>
      <c r="HX613" s="5"/>
      <c r="HY613" s="5"/>
      <c r="HZ613" s="5"/>
      <c r="IA613" s="5"/>
      <c r="IB613" s="5"/>
      <c r="IC613" s="5"/>
      <c r="ID613" s="5"/>
      <c r="IE613" s="5"/>
      <c r="IF613" s="5"/>
      <c r="IG613" s="5"/>
      <c r="IH613" s="5"/>
      <c r="II613" s="5"/>
      <c r="IJ613" s="5"/>
      <c r="IK613" s="5"/>
      <c r="IL613" s="5"/>
      <c r="IM613" s="5"/>
      <c r="IN613" s="5"/>
      <c r="IO613" s="5"/>
      <c r="IP613" s="5"/>
      <c r="IQ613" s="5"/>
      <c r="IR613" s="5"/>
      <c r="IS613" s="5"/>
      <c r="IT613" s="5"/>
      <c r="IU613" s="5"/>
      <c r="IV613" s="5"/>
      <c r="IW613" s="5"/>
      <c r="IX613" s="5"/>
      <c r="IY613" s="5"/>
      <c r="IZ613" s="5"/>
      <c r="JA613" s="5"/>
      <c r="JB613" s="5"/>
      <c r="JC613" s="5"/>
      <c r="JD613" s="5"/>
    </row>
    <row r="614" spans="1:264">
      <c r="A614" s="9"/>
      <c r="B614" s="25"/>
      <c r="C614" s="5"/>
      <c r="D614" s="5"/>
      <c r="E614" s="5"/>
      <c r="F614" s="11"/>
      <c r="G614" s="5"/>
      <c r="H614" s="5"/>
      <c r="I614" s="19"/>
      <c r="J614" s="19"/>
      <c r="K614" s="19"/>
      <c r="L614" s="19"/>
      <c r="M614" s="9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  <c r="HF614" s="5"/>
      <c r="HG614" s="5"/>
      <c r="HH614" s="5"/>
      <c r="HI614" s="5"/>
      <c r="HJ614" s="5"/>
      <c r="HK614" s="5"/>
      <c r="HL614" s="5"/>
      <c r="HM614" s="5"/>
      <c r="HN614" s="5"/>
      <c r="HO614" s="5"/>
      <c r="HP614" s="5"/>
      <c r="HQ614" s="5"/>
      <c r="HR614" s="5"/>
      <c r="HS614" s="5"/>
      <c r="HT614" s="5"/>
      <c r="HU614" s="5"/>
      <c r="HV614" s="5"/>
      <c r="HW614" s="5"/>
      <c r="HX614" s="5"/>
      <c r="HY614" s="5"/>
      <c r="HZ614" s="5"/>
      <c r="IA614" s="5"/>
      <c r="IB614" s="5"/>
      <c r="IC614" s="5"/>
      <c r="ID614" s="5"/>
      <c r="IE614" s="5"/>
      <c r="IF614" s="5"/>
      <c r="IG614" s="5"/>
      <c r="IH614" s="5"/>
      <c r="II614" s="5"/>
      <c r="IJ614" s="5"/>
      <c r="IK614" s="5"/>
      <c r="IL614" s="5"/>
      <c r="IM614" s="5"/>
      <c r="IN614" s="5"/>
      <c r="IO614" s="5"/>
      <c r="IP614" s="5"/>
      <c r="IQ614" s="5"/>
      <c r="IR614" s="5"/>
      <c r="IS614" s="5"/>
      <c r="IT614" s="5"/>
      <c r="IU614" s="5"/>
      <c r="IV614" s="5"/>
      <c r="IW614" s="5"/>
      <c r="IX614" s="5"/>
      <c r="IY614" s="5"/>
      <c r="IZ614" s="5"/>
      <c r="JA614" s="5"/>
      <c r="JB614" s="5"/>
      <c r="JC614" s="5"/>
      <c r="JD614" s="5"/>
    </row>
    <row r="615" spans="1:264">
      <c r="A615" s="9"/>
      <c r="B615" s="25"/>
      <c r="C615" s="5"/>
      <c r="D615" s="5"/>
      <c r="E615" s="5"/>
      <c r="F615" s="11"/>
      <c r="G615" s="5"/>
      <c r="H615" s="5"/>
      <c r="I615" s="19"/>
      <c r="J615" s="19"/>
      <c r="K615" s="19"/>
      <c r="L615" s="19"/>
      <c r="M615" s="9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  <c r="HJ615" s="5"/>
      <c r="HK615" s="5"/>
      <c r="HL615" s="5"/>
      <c r="HM615" s="5"/>
      <c r="HN615" s="5"/>
      <c r="HO615" s="5"/>
      <c r="HP615" s="5"/>
      <c r="HQ615" s="5"/>
      <c r="HR615" s="5"/>
      <c r="HS615" s="5"/>
      <c r="HT615" s="5"/>
      <c r="HU615" s="5"/>
      <c r="HV615" s="5"/>
      <c r="HW615" s="5"/>
      <c r="HX615" s="5"/>
      <c r="HY615" s="5"/>
      <c r="HZ615" s="5"/>
      <c r="IA615" s="5"/>
      <c r="IB615" s="5"/>
      <c r="IC615" s="5"/>
      <c r="ID615" s="5"/>
      <c r="IE615" s="5"/>
      <c r="IF615" s="5"/>
      <c r="IG615" s="5"/>
      <c r="IH615" s="5"/>
      <c r="II615" s="5"/>
      <c r="IJ615" s="5"/>
      <c r="IK615" s="5"/>
      <c r="IL615" s="5"/>
      <c r="IM615" s="5"/>
      <c r="IN615" s="5"/>
      <c r="IO615" s="5"/>
      <c r="IP615" s="5"/>
      <c r="IQ615" s="5"/>
      <c r="IR615" s="5"/>
      <c r="IS615" s="5"/>
      <c r="IT615" s="5"/>
      <c r="IU615" s="5"/>
      <c r="IV615" s="5"/>
      <c r="IW615" s="5"/>
      <c r="IX615" s="5"/>
      <c r="IY615" s="5"/>
      <c r="IZ615" s="5"/>
      <c r="JA615" s="5"/>
      <c r="JB615" s="5"/>
      <c r="JC615" s="5"/>
      <c r="JD615" s="5"/>
    </row>
    <row r="616" spans="1:264">
      <c r="A616" s="9"/>
      <c r="B616" s="25"/>
      <c r="C616" s="5"/>
      <c r="D616" s="5"/>
      <c r="E616" s="5"/>
      <c r="F616" s="11"/>
      <c r="G616" s="5"/>
      <c r="H616" s="5"/>
      <c r="I616" s="19"/>
      <c r="J616" s="19"/>
      <c r="K616" s="19"/>
      <c r="L616" s="19"/>
      <c r="M616" s="9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5"/>
      <c r="HG616" s="5"/>
      <c r="HH616" s="5"/>
      <c r="HI616" s="5"/>
      <c r="HJ616" s="5"/>
      <c r="HK616" s="5"/>
      <c r="HL616" s="5"/>
      <c r="HM616" s="5"/>
      <c r="HN616" s="5"/>
      <c r="HO616" s="5"/>
      <c r="HP616" s="5"/>
      <c r="HQ616" s="5"/>
      <c r="HR616" s="5"/>
      <c r="HS616" s="5"/>
      <c r="HT616" s="5"/>
      <c r="HU616" s="5"/>
      <c r="HV616" s="5"/>
      <c r="HW616" s="5"/>
      <c r="HX616" s="5"/>
      <c r="HY616" s="5"/>
      <c r="HZ616" s="5"/>
      <c r="IA616" s="5"/>
      <c r="IB616" s="5"/>
      <c r="IC616" s="5"/>
      <c r="ID616" s="5"/>
      <c r="IE616" s="5"/>
      <c r="IF616" s="5"/>
      <c r="IG616" s="5"/>
      <c r="IH616" s="5"/>
      <c r="II616" s="5"/>
      <c r="IJ616" s="5"/>
      <c r="IK616" s="5"/>
      <c r="IL616" s="5"/>
      <c r="IM616" s="5"/>
      <c r="IN616" s="5"/>
      <c r="IO616" s="5"/>
      <c r="IP616" s="5"/>
      <c r="IQ616" s="5"/>
      <c r="IR616" s="5"/>
      <c r="IS616" s="5"/>
      <c r="IT616" s="5"/>
      <c r="IU616" s="5"/>
      <c r="IV616" s="5"/>
      <c r="IW616" s="5"/>
      <c r="IX616" s="5"/>
      <c r="IY616" s="5"/>
      <c r="IZ616" s="5"/>
      <c r="JA616" s="5"/>
      <c r="JB616" s="5"/>
      <c r="JC616" s="5"/>
      <c r="JD616" s="5"/>
    </row>
    <row r="617" spans="1:264">
      <c r="A617" s="9"/>
      <c r="B617" s="25"/>
      <c r="C617" s="5"/>
      <c r="D617" s="5"/>
      <c r="E617" s="5"/>
      <c r="F617" s="11"/>
      <c r="G617" s="5"/>
      <c r="H617" s="5"/>
      <c r="I617" s="19"/>
      <c r="J617" s="19"/>
      <c r="K617" s="19"/>
      <c r="L617" s="19"/>
      <c r="M617" s="9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5"/>
      <c r="HG617" s="5"/>
      <c r="HH617" s="5"/>
      <c r="HI617" s="5"/>
      <c r="HJ617" s="5"/>
      <c r="HK617" s="5"/>
      <c r="HL617" s="5"/>
      <c r="HM617" s="5"/>
      <c r="HN617" s="5"/>
      <c r="HO617" s="5"/>
      <c r="HP617" s="5"/>
      <c r="HQ617" s="5"/>
      <c r="HR617" s="5"/>
      <c r="HS617" s="5"/>
      <c r="HT617" s="5"/>
      <c r="HU617" s="5"/>
      <c r="HV617" s="5"/>
      <c r="HW617" s="5"/>
      <c r="HX617" s="5"/>
      <c r="HY617" s="5"/>
      <c r="HZ617" s="5"/>
      <c r="IA617" s="5"/>
      <c r="IB617" s="5"/>
      <c r="IC617" s="5"/>
      <c r="ID617" s="5"/>
      <c r="IE617" s="5"/>
      <c r="IF617" s="5"/>
      <c r="IG617" s="5"/>
      <c r="IH617" s="5"/>
      <c r="II617" s="5"/>
      <c r="IJ617" s="5"/>
      <c r="IK617" s="5"/>
      <c r="IL617" s="5"/>
      <c r="IM617" s="5"/>
      <c r="IN617" s="5"/>
      <c r="IO617" s="5"/>
      <c r="IP617" s="5"/>
      <c r="IQ617" s="5"/>
      <c r="IR617" s="5"/>
      <c r="IS617" s="5"/>
      <c r="IT617" s="5"/>
      <c r="IU617" s="5"/>
      <c r="IV617" s="5"/>
      <c r="IW617" s="5"/>
      <c r="IX617" s="5"/>
      <c r="IY617" s="5"/>
      <c r="IZ617" s="5"/>
      <c r="JA617" s="5"/>
      <c r="JB617" s="5"/>
      <c r="JC617" s="5"/>
      <c r="JD617" s="5"/>
    </row>
    <row r="618" spans="1:264">
      <c r="A618" s="9"/>
      <c r="B618" s="25"/>
      <c r="C618" s="5"/>
      <c r="D618" s="5"/>
      <c r="E618" s="5"/>
      <c r="F618" s="11"/>
      <c r="G618" s="5"/>
      <c r="H618" s="5"/>
      <c r="I618" s="19"/>
      <c r="J618" s="19"/>
      <c r="K618" s="19"/>
      <c r="L618" s="19"/>
      <c r="M618" s="9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  <c r="HJ618" s="5"/>
      <c r="HK618" s="5"/>
      <c r="HL618" s="5"/>
      <c r="HM618" s="5"/>
      <c r="HN618" s="5"/>
      <c r="HO618" s="5"/>
      <c r="HP618" s="5"/>
      <c r="HQ618" s="5"/>
      <c r="HR618" s="5"/>
      <c r="HS618" s="5"/>
      <c r="HT618" s="5"/>
      <c r="HU618" s="5"/>
      <c r="HV618" s="5"/>
      <c r="HW618" s="5"/>
      <c r="HX618" s="5"/>
      <c r="HY618" s="5"/>
      <c r="HZ618" s="5"/>
      <c r="IA618" s="5"/>
      <c r="IB618" s="5"/>
      <c r="IC618" s="5"/>
      <c r="ID618" s="5"/>
      <c r="IE618" s="5"/>
      <c r="IF618" s="5"/>
      <c r="IG618" s="5"/>
      <c r="IH618" s="5"/>
      <c r="II618" s="5"/>
      <c r="IJ618" s="5"/>
      <c r="IK618" s="5"/>
      <c r="IL618" s="5"/>
      <c r="IM618" s="5"/>
      <c r="IN618" s="5"/>
      <c r="IO618" s="5"/>
      <c r="IP618" s="5"/>
      <c r="IQ618" s="5"/>
      <c r="IR618" s="5"/>
      <c r="IS618" s="5"/>
      <c r="IT618" s="5"/>
      <c r="IU618" s="5"/>
      <c r="IV618" s="5"/>
      <c r="IW618" s="5"/>
      <c r="IX618" s="5"/>
      <c r="IY618" s="5"/>
      <c r="IZ618" s="5"/>
      <c r="JA618" s="5"/>
      <c r="JB618" s="5"/>
      <c r="JC618" s="5"/>
      <c r="JD618" s="5"/>
    </row>
    <row r="619" spans="1:264">
      <c r="A619" s="9"/>
      <c r="B619" s="25"/>
      <c r="C619" s="5"/>
      <c r="D619" s="5"/>
      <c r="E619" s="5"/>
      <c r="F619" s="11"/>
      <c r="G619" s="5"/>
      <c r="H619" s="5"/>
      <c r="I619" s="19"/>
      <c r="J619" s="19"/>
      <c r="K619" s="19"/>
      <c r="L619" s="19"/>
      <c r="M619" s="9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5"/>
      <c r="HG619" s="5"/>
      <c r="HH619" s="5"/>
      <c r="HI619" s="5"/>
      <c r="HJ619" s="5"/>
      <c r="HK619" s="5"/>
      <c r="HL619" s="5"/>
      <c r="HM619" s="5"/>
      <c r="HN619" s="5"/>
      <c r="HO619" s="5"/>
      <c r="HP619" s="5"/>
      <c r="HQ619" s="5"/>
      <c r="HR619" s="5"/>
      <c r="HS619" s="5"/>
      <c r="HT619" s="5"/>
      <c r="HU619" s="5"/>
      <c r="HV619" s="5"/>
      <c r="HW619" s="5"/>
      <c r="HX619" s="5"/>
      <c r="HY619" s="5"/>
      <c r="HZ619" s="5"/>
      <c r="IA619" s="5"/>
      <c r="IB619" s="5"/>
      <c r="IC619" s="5"/>
      <c r="ID619" s="5"/>
      <c r="IE619" s="5"/>
      <c r="IF619" s="5"/>
      <c r="IG619" s="5"/>
      <c r="IH619" s="5"/>
      <c r="II619" s="5"/>
      <c r="IJ619" s="5"/>
      <c r="IK619" s="5"/>
      <c r="IL619" s="5"/>
      <c r="IM619" s="5"/>
      <c r="IN619" s="5"/>
      <c r="IO619" s="5"/>
      <c r="IP619" s="5"/>
      <c r="IQ619" s="5"/>
      <c r="IR619" s="5"/>
      <c r="IS619" s="5"/>
      <c r="IT619" s="5"/>
      <c r="IU619" s="5"/>
      <c r="IV619" s="5"/>
      <c r="IW619" s="5"/>
      <c r="IX619" s="5"/>
      <c r="IY619" s="5"/>
      <c r="IZ619" s="5"/>
      <c r="JA619" s="5"/>
      <c r="JB619" s="5"/>
      <c r="JC619" s="5"/>
      <c r="JD619" s="5"/>
    </row>
    <row r="620" spans="1:264">
      <c r="A620" s="9"/>
      <c r="B620" s="25"/>
      <c r="C620" s="5"/>
      <c r="D620" s="5"/>
      <c r="E620" s="5"/>
      <c r="F620" s="11"/>
      <c r="G620" s="5"/>
      <c r="H620" s="5"/>
      <c r="I620" s="19"/>
      <c r="J620" s="19"/>
      <c r="K620" s="19"/>
      <c r="L620" s="19"/>
      <c r="M620" s="9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5"/>
      <c r="HG620" s="5"/>
      <c r="HH620" s="5"/>
      <c r="HI620" s="5"/>
      <c r="HJ620" s="5"/>
      <c r="HK620" s="5"/>
      <c r="HL620" s="5"/>
      <c r="HM620" s="5"/>
      <c r="HN620" s="5"/>
      <c r="HO620" s="5"/>
      <c r="HP620" s="5"/>
      <c r="HQ620" s="5"/>
      <c r="HR620" s="5"/>
      <c r="HS620" s="5"/>
      <c r="HT620" s="5"/>
      <c r="HU620" s="5"/>
      <c r="HV620" s="5"/>
      <c r="HW620" s="5"/>
      <c r="HX620" s="5"/>
      <c r="HY620" s="5"/>
      <c r="HZ620" s="5"/>
      <c r="IA620" s="5"/>
      <c r="IB620" s="5"/>
      <c r="IC620" s="5"/>
      <c r="ID620" s="5"/>
      <c r="IE620" s="5"/>
      <c r="IF620" s="5"/>
      <c r="IG620" s="5"/>
      <c r="IH620" s="5"/>
      <c r="II620" s="5"/>
      <c r="IJ620" s="5"/>
      <c r="IK620" s="5"/>
      <c r="IL620" s="5"/>
      <c r="IM620" s="5"/>
      <c r="IN620" s="5"/>
      <c r="IO620" s="5"/>
      <c r="IP620" s="5"/>
      <c r="IQ620" s="5"/>
      <c r="IR620" s="5"/>
      <c r="IS620" s="5"/>
      <c r="IT620" s="5"/>
      <c r="IU620" s="5"/>
      <c r="IV620" s="5"/>
      <c r="IW620" s="5"/>
      <c r="IX620" s="5"/>
      <c r="IY620" s="5"/>
      <c r="IZ620" s="5"/>
      <c r="JA620" s="5"/>
      <c r="JB620" s="5"/>
      <c r="JC620" s="5"/>
      <c r="JD620" s="5"/>
    </row>
    <row r="621" spans="1:264">
      <c r="A621" s="9"/>
      <c r="B621" s="25"/>
      <c r="C621" s="5"/>
      <c r="D621" s="5"/>
      <c r="E621" s="5"/>
      <c r="F621" s="11"/>
      <c r="G621" s="5"/>
      <c r="H621" s="5"/>
      <c r="I621" s="19"/>
      <c r="J621" s="19"/>
      <c r="K621" s="19"/>
      <c r="L621" s="19"/>
      <c r="M621" s="9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5"/>
      <c r="HG621" s="5"/>
      <c r="HH621" s="5"/>
      <c r="HI621" s="5"/>
      <c r="HJ621" s="5"/>
      <c r="HK621" s="5"/>
      <c r="HL621" s="5"/>
      <c r="HM621" s="5"/>
      <c r="HN621" s="5"/>
      <c r="HO621" s="5"/>
      <c r="HP621" s="5"/>
      <c r="HQ621" s="5"/>
      <c r="HR621" s="5"/>
      <c r="HS621" s="5"/>
      <c r="HT621" s="5"/>
      <c r="HU621" s="5"/>
      <c r="HV621" s="5"/>
      <c r="HW621" s="5"/>
      <c r="HX621" s="5"/>
      <c r="HY621" s="5"/>
      <c r="HZ621" s="5"/>
      <c r="IA621" s="5"/>
      <c r="IB621" s="5"/>
      <c r="IC621" s="5"/>
      <c r="ID621" s="5"/>
      <c r="IE621" s="5"/>
      <c r="IF621" s="5"/>
      <c r="IG621" s="5"/>
      <c r="IH621" s="5"/>
      <c r="II621" s="5"/>
      <c r="IJ621" s="5"/>
      <c r="IK621" s="5"/>
      <c r="IL621" s="5"/>
      <c r="IM621" s="5"/>
      <c r="IN621" s="5"/>
      <c r="IO621" s="5"/>
      <c r="IP621" s="5"/>
      <c r="IQ621" s="5"/>
      <c r="IR621" s="5"/>
      <c r="IS621" s="5"/>
      <c r="IT621" s="5"/>
      <c r="IU621" s="5"/>
      <c r="IV621" s="5"/>
      <c r="IW621" s="5"/>
      <c r="IX621" s="5"/>
      <c r="IY621" s="5"/>
      <c r="IZ621" s="5"/>
      <c r="JA621" s="5"/>
      <c r="JB621" s="5"/>
      <c r="JC621" s="5"/>
      <c r="JD621" s="5"/>
    </row>
    <row r="622" spans="1:264">
      <c r="A622" s="9"/>
      <c r="B622" s="25"/>
      <c r="C622" s="5"/>
      <c r="D622" s="5"/>
      <c r="E622" s="5"/>
      <c r="F622" s="11"/>
      <c r="G622" s="5"/>
      <c r="H622" s="5"/>
      <c r="I622" s="19"/>
      <c r="J622" s="19"/>
      <c r="K622" s="19"/>
      <c r="L622" s="19"/>
      <c r="M622" s="9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  <c r="HF622" s="5"/>
      <c r="HG622" s="5"/>
      <c r="HH622" s="5"/>
      <c r="HI622" s="5"/>
      <c r="HJ622" s="5"/>
      <c r="HK622" s="5"/>
      <c r="HL622" s="5"/>
      <c r="HM622" s="5"/>
      <c r="HN622" s="5"/>
      <c r="HO622" s="5"/>
      <c r="HP622" s="5"/>
      <c r="HQ622" s="5"/>
      <c r="HR622" s="5"/>
      <c r="HS622" s="5"/>
      <c r="HT622" s="5"/>
      <c r="HU622" s="5"/>
      <c r="HV622" s="5"/>
      <c r="HW622" s="5"/>
      <c r="HX622" s="5"/>
      <c r="HY622" s="5"/>
      <c r="HZ622" s="5"/>
      <c r="IA622" s="5"/>
      <c r="IB622" s="5"/>
      <c r="IC622" s="5"/>
      <c r="ID622" s="5"/>
      <c r="IE622" s="5"/>
      <c r="IF622" s="5"/>
      <c r="IG622" s="5"/>
      <c r="IH622" s="5"/>
      <c r="II622" s="5"/>
      <c r="IJ622" s="5"/>
      <c r="IK622" s="5"/>
      <c r="IL622" s="5"/>
      <c r="IM622" s="5"/>
      <c r="IN622" s="5"/>
      <c r="IO622" s="5"/>
      <c r="IP622" s="5"/>
      <c r="IQ622" s="5"/>
      <c r="IR622" s="5"/>
      <c r="IS622" s="5"/>
      <c r="IT622" s="5"/>
      <c r="IU622" s="5"/>
      <c r="IV622" s="5"/>
      <c r="IW622" s="5"/>
      <c r="IX622" s="5"/>
      <c r="IY622" s="5"/>
      <c r="IZ622" s="5"/>
      <c r="JA622" s="5"/>
      <c r="JB622" s="5"/>
      <c r="JC622" s="5"/>
      <c r="JD622" s="5"/>
    </row>
    <row r="623" spans="1:264">
      <c r="A623" s="9"/>
      <c r="B623" s="25"/>
      <c r="C623" s="5"/>
      <c r="D623" s="5"/>
      <c r="E623" s="5"/>
      <c r="F623" s="11"/>
      <c r="G623" s="5"/>
      <c r="H623" s="5"/>
      <c r="I623" s="19"/>
      <c r="J623" s="19"/>
      <c r="K623" s="19"/>
      <c r="L623" s="19"/>
      <c r="M623" s="9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  <c r="HJ623" s="5"/>
      <c r="HK623" s="5"/>
      <c r="HL623" s="5"/>
      <c r="HM623" s="5"/>
      <c r="HN623" s="5"/>
      <c r="HO623" s="5"/>
      <c r="HP623" s="5"/>
      <c r="HQ623" s="5"/>
      <c r="HR623" s="5"/>
      <c r="HS623" s="5"/>
      <c r="HT623" s="5"/>
      <c r="HU623" s="5"/>
      <c r="HV623" s="5"/>
      <c r="HW623" s="5"/>
      <c r="HX623" s="5"/>
      <c r="HY623" s="5"/>
      <c r="HZ623" s="5"/>
      <c r="IA623" s="5"/>
      <c r="IB623" s="5"/>
      <c r="IC623" s="5"/>
      <c r="ID623" s="5"/>
      <c r="IE623" s="5"/>
      <c r="IF623" s="5"/>
      <c r="IG623" s="5"/>
      <c r="IH623" s="5"/>
      <c r="II623" s="5"/>
      <c r="IJ623" s="5"/>
      <c r="IK623" s="5"/>
      <c r="IL623" s="5"/>
      <c r="IM623" s="5"/>
      <c r="IN623" s="5"/>
      <c r="IO623" s="5"/>
      <c r="IP623" s="5"/>
      <c r="IQ623" s="5"/>
      <c r="IR623" s="5"/>
      <c r="IS623" s="5"/>
      <c r="IT623" s="5"/>
      <c r="IU623" s="5"/>
      <c r="IV623" s="5"/>
      <c r="IW623" s="5"/>
      <c r="IX623" s="5"/>
      <c r="IY623" s="5"/>
      <c r="IZ623" s="5"/>
      <c r="JA623" s="5"/>
      <c r="JB623" s="5"/>
      <c r="JC623" s="5"/>
      <c r="JD623" s="5"/>
    </row>
    <row r="624" spans="1:264">
      <c r="A624" s="9"/>
      <c r="B624" s="25"/>
      <c r="C624" s="5"/>
      <c r="D624" s="5"/>
      <c r="E624" s="5"/>
      <c r="F624" s="11"/>
      <c r="G624" s="5"/>
      <c r="H624" s="5"/>
      <c r="I624" s="19"/>
      <c r="J624" s="19"/>
      <c r="K624" s="19"/>
      <c r="L624" s="19"/>
      <c r="M624" s="9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  <c r="HF624" s="5"/>
      <c r="HG624" s="5"/>
      <c r="HH624" s="5"/>
      <c r="HI624" s="5"/>
      <c r="HJ624" s="5"/>
      <c r="HK624" s="5"/>
      <c r="HL624" s="5"/>
      <c r="HM624" s="5"/>
      <c r="HN624" s="5"/>
      <c r="HO624" s="5"/>
      <c r="HP624" s="5"/>
      <c r="HQ624" s="5"/>
      <c r="HR624" s="5"/>
      <c r="HS624" s="5"/>
      <c r="HT624" s="5"/>
      <c r="HU624" s="5"/>
      <c r="HV624" s="5"/>
      <c r="HW624" s="5"/>
      <c r="HX624" s="5"/>
      <c r="HY624" s="5"/>
      <c r="HZ624" s="5"/>
      <c r="IA624" s="5"/>
      <c r="IB624" s="5"/>
      <c r="IC624" s="5"/>
      <c r="ID624" s="5"/>
      <c r="IE624" s="5"/>
      <c r="IF624" s="5"/>
      <c r="IG624" s="5"/>
      <c r="IH624" s="5"/>
      <c r="II624" s="5"/>
      <c r="IJ624" s="5"/>
      <c r="IK624" s="5"/>
      <c r="IL624" s="5"/>
      <c r="IM624" s="5"/>
      <c r="IN624" s="5"/>
      <c r="IO624" s="5"/>
      <c r="IP624" s="5"/>
      <c r="IQ624" s="5"/>
      <c r="IR624" s="5"/>
      <c r="IS624" s="5"/>
      <c r="IT624" s="5"/>
      <c r="IU624" s="5"/>
      <c r="IV624" s="5"/>
      <c r="IW624" s="5"/>
      <c r="IX624" s="5"/>
      <c r="IY624" s="5"/>
      <c r="IZ624" s="5"/>
      <c r="JA624" s="5"/>
      <c r="JB624" s="5"/>
      <c r="JC624" s="5"/>
      <c r="JD624" s="5"/>
    </row>
    <row r="625" spans="1:264">
      <c r="A625" s="9"/>
      <c r="B625" s="25"/>
      <c r="C625" s="5"/>
      <c r="D625" s="5"/>
      <c r="E625" s="5"/>
      <c r="F625" s="11"/>
      <c r="G625" s="5"/>
      <c r="H625" s="5"/>
      <c r="I625" s="19"/>
      <c r="J625" s="19"/>
      <c r="K625" s="19"/>
      <c r="L625" s="19"/>
      <c r="M625" s="9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5"/>
      <c r="HG625" s="5"/>
      <c r="HH625" s="5"/>
      <c r="HI625" s="5"/>
      <c r="HJ625" s="5"/>
      <c r="HK625" s="5"/>
      <c r="HL625" s="5"/>
      <c r="HM625" s="5"/>
      <c r="HN625" s="5"/>
      <c r="HO625" s="5"/>
      <c r="HP625" s="5"/>
      <c r="HQ625" s="5"/>
      <c r="HR625" s="5"/>
      <c r="HS625" s="5"/>
      <c r="HT625" s="5"/>
      <c r="HU625" s="5"/>
      <c r="HV625" s="5"/>
      <c r="HW625" s="5"/>
      <c r="HX625" s="5"/>
      <c r="HY625" s="5"/>
      <c r="HZ625" s="5"/>
      <c r="IA625" s="5"/>
      <c r="IB625" s="5"/>
      <c r="IC625" s="5"/>
      <c r="ID625" s="5"/>
      <c r="IE625" s="5"/>
      <c r="IF625" s="5"/>
      <c r="IG625" s="5"/>
      <c r="IH625" s="5"/>
      <c r="II625" s="5"/>
      <c r="IJ625" s="5"/>
      <c r="IK625" s="5"/>
      <c r="IL625" s="5"/>
      <c r="IM625" s="5"/>
      <c r="IN625" s="5"/>
      <c r="IO625" s="5"/>
      <c r="IP625" s="5"/>
      <c r="IQ625" s="5"/>
      <c r="IR625" s="5"/>
      <c r="IS625" s="5"/>
      <c r="IT625" s="5"/>
      <c r="IU625" s="5"/>
      <c r="IV625" s="5"/>
      <c r="IW625" s="5"/>
      <c r="IX625" s="5"/>
      <c r="IY625" s="5"/>
      <c r="IZ625" s="5"/>
      <c r="JA625" s="5"/>
      <c r="JB625" s="5"/>
      <c r="JC625" s="5"/>
      <c r="JD625" s="5"/>
    </row>
    <row r="626" spans="1:264">
      <c r="A626" s="9"/>
      <c r="B626" s="25"/>
      <c r="C626" s="5"/>
      <c r="D626" s="5"/>
      <c r="E626" s="5"/>
      <c r="F626" s="11"/>
      <c r="G626" s="5"/>
      <c r="H626" s="5"/>
      <c r="I626" s="19"/>
      <c r="J626" s="19"/>
      <c r="K626" s="19"/>
      <c r="L626" s="19"/>
      <c r="M626" s="9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5"/>
      <c r="HG626" s="5"/>
      <c r="HH626" s="5"/>
      <c r="HI626" s="5"/>
      <c r="HJ626" s="5"/>
      <c r="HK626" s="5"/>
      <c r="HL626" s="5"/>
      <c r="HM626" s="5"/>
      <c r="HN626" s="5"/>
      <c r="HO626" s="5"/>
      <c r="HP626" s="5"/>
      <c r="HQ626" s="5"/>
      <c r="HR626" s="5"/>
      <c r="HS626" s="5"/>
      <c r="HT626" s="5"/>
      <c r="HU626" s="5"/>
      <c r="HV626" s="5"/>
      <c r="HW626" s="5"/>
      <c r="HX626" s="5"/>
      <c r="HY626" s="5"/>
      <c r="HZ626" s="5"/>
      <c r="IA626" s="5"/>
      <c r="IB626" s="5"/>
      <c r="IC626" s="5"/>
      <c r="ID626" s="5"/>
      <c r="IE626" s="5"/>
      <c r="IF626" s="5"/>
      <c r="IG626" s="5"/>
      <c r="IH626" s="5"/>
      <c r="II626" s="5"/>
      <c r="IJ626" s="5"/>
      <c r="IK626" s="5"/>
      <c r="IL626" s="5"/>
      <c r="IM626" s="5"/>
      <c r="IN626" s="5"/>
      <c r="IO626" s="5"/>
      <c r="IP626" s="5"/>
      <c r="IQ626" s="5"/>
      <c r="IR626" s="5"/>
      <c r="IS626" s="5"/>
      <c r="IT626" s="5"/>
      <c r="IU626" s="5"/>
      <c r="IV626" s="5"/>
      <c r="IW626" s="5"/>
      <c r="IX626" s="5"/>
      <c r="IY626" s="5"/>
      <c r="IZ626" s="5"/>
      <c r="JA626" s="5"/>
      <c r="JB626" s="5"/>
      <c r="JC626" s="5"/>
      <c r="JD626" s="5"/>
    </row>
    <row r="627" spans="1:264">
      <c r="A627" s="9"/>
      <c r="B627" s="25"/>
      <c r="C627" s="5"/>
      <c r="D627" s="5"/>
      <c r="E627" s="5"/>
      <c r="F627" s="11"/>
      <c r="G627" s="5"/>
      <c r="H627" s="5"/>
      <c r="I627" s="19"/>
      <c r="J627" s="19"/>
      <c r="K627" s="19"/>
      <c r="L627" s="19"/>
      <c r="M627" s="9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  <c r="HF627" s="5"/>
      <c r="HG627" s="5"/>
      <c r="HH627" s="5"/>
      <c r="HI627" s="5"/>
      <c r="HJ627" s="5"/>
      <c r="HK627" s="5"/>
      <c r="HL627" s="5"/>
      <c r="HM627" s="5"/>
      <c r="HN627" s="5"/>
      <c r="HO627" s="5"/>
      <c r="HP627" s="5"/>
      <c r="HQ627" s="5"/>
      <c r="HR627" s="5"/>
      <c r="HS627" s="5"/>
      <c r="HT627" s="5"/>
      <c r="HU627" s="5"/>
      <c r="HV627" s="5"/>
      <c r="HW627" s="5"/>
      <c r="HX627" s="5"/>
      <c r="HY627" s="5"/>
      <c r="HZ627" s="5"/>
      <c r="IA627" s="5"/>
      <c r="IB627" s="5"/>
      <c r="IC627" s="5"/>
      <c r="ID627" s="5"/>
      <c r="IE627" s="5"/>
      <c r="IF627" s="5"/>
      <c r="IG627" s="5"/>
      <c r="IH627" s="5"/>
      <c r="II627" s="5"/>
      <c r="IJ627" s="5"/>
      <c r="IK627" s="5"/>
      <c r="IL627" s="5"/>
      <c r="IM627" s="5"/>
      <c r="IN627" s="5"/>
      <c r="IO627" s="5"/>
      <c r="IP627" s="5"/>
      <c r="IQ627" s="5"/>
      <c r="IR627" s="5"/>
      <c r="IS627" s="5"/>
      <c r="IT627" s="5"/>
      <c r="IU627" s="5"/>
      <c r="IV627" s="5"/>
      <c r="IW627" s="5"/>
      <c r="IX627" s="5"/>
      <c r="IY627" s="5"/>
      <c r="IZ627" s="5"/>
      <c r="JA627" s="5"/>
      <c r="JB627" s="5"/>
      <c r="JC627" s="5"/>
      <c r="JD627" s="5"/>
    </row>
    <row r="628" spans="1:264">
      <c r="A628" s="9"/>
      <c r="B628" s="25"/>
      <c r="C628" s="5"/>
      <c r="D628" s="5"/>
      <c r="E628" s="5"/>
      <c r="F628" s="11"/>
      <c r="G628" s="5"/>
      <c r="H628" s="5"/>
      <c r="I628" s="19"/>
      <c r="J628" s="19"/>
      <c r="K628" s="19"/>
      <c r="L628" s="19"/>
      <c r="M628" s="9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  <c r="GZ628" s="5"/>
      <c r="HA628" s="5"/>
      <c r="HB628" s="5"/>
      <c r="HC628" s="5"/>
      <c r="HD628" s="5"/>
      <c r="HE628" s="5"/>
      <c r="HF628" s="5"/>
      <c r="HG628" s="5"/>
      <c r="HH628" s="5"/>
      <c r="HI628" s="5"/>
      <c r="HJ628" s="5"/>
      <c r="HK628" s="5"/>
      <c r="HL628" s="5"/>
      <c r="HM628" s="5"/>
      <c r="HN628" s="5"/>
      <c r="HO628" s="5"/>
      <c r="HP628" s="5"/>
      <c r="HQ628" s="5"/>
      <c r="HR628" s="5"/>
      <c r="HS628" s="5"/>
      <c r="HT628" s="5"/>
      <c r="HU628" s="5"/>
      <c r="HV628" s="5"/>
      <c r="HW628" s="5"/>
      <c r="HX628" s="5"/>
      <c r="HY628" s="5"/>
      <c r="HZ628" s="5"/>
      <c r="IA628" s="5"/>
      <c r="IB628" s="5"/>
      <c r="IC628" s="5"/>
      <c r="ID628" s="5"/>
      <c r="IE628" s="5"/>
      <c r="IF628" s="5"/>
      <c r="IG628" s="5"/>
      <c r="IH628" s="5"/>
      <c r="II628" s="5"/>
      <c r="IJ628" s="5"/>
      <c r="IK628" s="5"/>
      <c r="IL628" s="5"/>
      <c r="IM628" s="5"/>
      <c r="IN628" s="5"/>
      <c r="IO628" s="5"/>
      <c r="IP628" s="5"/>
      <c r="IQ628" s="5"/>
      <c r="IR628" s="5"/>
      <c r="IS628" s="5"/>
      <c r="IT628" s="5"/>
      <c r="IU628" s="5"/>
      <c r="IV628" s="5"/>
      <c r="IW628" s="5"/>
      <c r="IX628" s="5"/>
      <c r="IY628" s="5"/>
      <c r="IZ628" s="5"/>
      <c r="JA628" s="5"/>
      <c r="JB628" s="5"/>
      <c r="JC628" s="5"/>
      <c r="JD628" s="5"/>
    </row>
    <row r="629" spans="1:264">
      <c r="A629" s="9"/>
      <c r="B629" s="25"/>
      <c r="C629" s="5"/>
      <c r="D629" s="5"/>
      <c r="E629" s="5"/>
      <c r="F629" s="11"/>
      <c r="G629" s="5"/>
      <c r="H629" s="5"/>
      <c r="I629" s="19"/>
      <c r="J629" s="19"/>
      <c r="K629" s="19"/>
      <c r="L629" s="19"/>
      <c r="M629" s="9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/>
      <c r="GY629" s="5"/>
      <c r="GZ629" s="5"/>
      <c r="HA629" s="5"/>
      <c r="HB629" s="5"/>
      <c r="HC629" s="5"/>
      <c r="HD629" s="5"/>
      <c r="HE629" s="5"/>
      <c r="HF629" s="5"/>
      <c r="HG629" s="5"/>
      <c r="HH629" s="5"/>
      <c r="HI629" s="5"/>
      <c r="HJ629" s="5"/>
      <c r="HK629" s="5"/>
      <c r="HL629" s="5"/>
      <c r="HM629" s="5"/>
      <c r="HN629" s="5"/>
      <c r="HO629" s="5"/>
      <c r="HP629" s="5"/>
      <c r="HQ629" s="5"/>
      <c r="HR629" s="5"/>
      <c r="HS629" s="5"/>
      <c r="HT629" s="5"/>
      <c r="HU629" s="5"/>
      <c r="HV629" s="5"/>
      <c r="HW629" s="5"/>
      <c r="HX629" s="5"/>
      <c r="HY629" s="5"/>
      <c r="HZ629" s="5"/>
      <c r="IA629" s="5"/>
      <c r="IB629" s="5"/>
      <c r="IC629" s="5"/>
      <c r="ID629" s="5"/>
      <c r="IE629" s="5"/>
      <c r="IF629" s="5"/>
      <c r="IG629" s="5"/>
      <c r="IH629" s="5"/>
      <c r="II629" s="5"/>
      <c r="IJ629" s="5"/>
      <c r="IK629" s="5"/>
      <c r="IL629" s="5"/>
      <c r="IM629" s="5"/>
      <c r="IN629" s="5"/>
      <c r="IO629" s="5"/>
      <c r="IP629" s="5"/>
      <c r="IQ629" s="5"/>
      <c r="IR629" s="5"/>
      <c r="IS629" s="5"/>
      <c r="IT629" s="5"/>
      <c r="IU629" s="5"/>
      <c r="IV629" s="5"/>
      <c r="IW629" s="5"/>
      <c r="IX629" s="5"/>
      <c r="IY629" s="5"/>
      <c r="IZ629" s="5"/>
      <c r="JA629" s="5"/>
      <c r="JB629" s="5"/>
      <c r="JC629" s="5"/>
      <c r="JD629" s="5"/>
    </row>
    <row r="630" spans="1:264">
      <c r="A630" s="9"/>
      <c r="B630" s="25"/>
      <c r="C630" s="5"/>
      <c r="D630" s="5"/>
      <c r="E630" s="5"/>
      <c r="F630" s="11"/>
      <c r="G630" s="5"/>
      <c r="H630" s="5"/>
      <c r="I630" s="19"/>
      <c r="J630" s="19"/>
      <c r="K630" s="19"/>
      <c r="L630" s="19"/>
      <c r="M630" s="9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  <c r="GZ630" s="5"/>
      <c r="HA630" s="5"/>
      <c r="HB630" s="5"/>
      <c r="HC630" s="5"/>
      <c r="HD630" s="5"/>
      <c r="HE630" s="5"/>
      <c r="HF630" s="5"/>
      <c r="HG630" s="5"/>
      <c r="HH630" s="5"/>
      <c r="HI630" s="5"/>
      <c r="HJ630" s="5"/>
      <c r="HK630" s="5"/>
      <c r="HL630" s="5"/>
      <c r="HM630" s="5"/>
      <c r="HN630" s="5"/>
      <c r="HO630" s="5"/>
      <c r="HP630" s="5"/>
      <c r="HQ630" s="5"/>
      <c r="HR630" s="5"/>
      <c r="HS630" s="5"/>
      <c r="HT630" s="5"/>
      <c r="HU630" s="5"/>
      <c r="HV630" s="5"/>
      <c r="HW630" s="5"/>
      <c r="HX630" s="5"/>
      <c r="HY630" s="5"/>
      <c r="HZ630" s="5"/>
      <c r="IA630" s="5"/>
      <c r="IB630" s="5"/>
      <c r="IC630" s="5"/>
      <c r="ID630" s="5"/>
      <c r="IE630" s="5"/>
      <c r="IF630" s="5"/>
      <c r="IG630" s="5"/>
      <c r="IH630" s="5"/>
      <c r="II630" s="5"/>
      <c r="IJ630" s="5"/>
      <c r="IK630" s="5"/>
      <c r="IL630" s="5"/>
      <c r="IM630" s="5"/>
      <c r="IN630" s="5"/>
      <c r="IO630" s="5"/>
      <c r="IP630" s="5"/>
      <c r="IQ630" s="5"/>
      <c r="IR630" s="5"/>
      <c r="IS630" s="5"/>
      <c r="IT630" s="5"/>
      <c r="IU630" s="5"/>
      <c r="IV630" s="5"/>
      <c r="IW630" s="5"/>
      <c r="IX630" s="5"/>
      <c r="IY630" s="5"/>
      <c r="IZ630" s="5"/>
      <c r="JA630" s="5"/>
      <c r="JB630" s="5"/>
      <c r="JC630" s="5"/>
      <c r="JD630" s="5"/>
    </row>
    <row r="631" spans="1:264">
      <c r="A631" s="9"/>
      <c r="B631" s="25"/>
      <c r="C631" s="5"/>
      <c r="D631" s="5"/>
      <c r="E631" s="5"/>
      <c r="F631" s="11"/>
      <c r="G631" s="5"/>
      <c r="H631" s="5"/>
      <c r="I631" s="19"/>
      <c r="J631" s="19"/>
      <c r="K631" s="19"/>
      <c r="L631" s="19"/>
      <c r="M631" s="9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  <c r="HF631" s="5"/>
      <c r="HG631" s="5"/>
      <c r="HH631" s="5"/>
      <c r="HI631" s="5"/>
      <c r="HJ631" s="5"/>
      <c r="HK631" s="5"/>
      <c r="HL631" s="5"/>
      <c r="HM631" s="5"/>
      <c r="HN631" s="5"/>
      <c r="HO631" s="5"/>
      <c r="HP631" s="5"/>
      <c r="HQ631" s="5"/>
      <c r="HR631" s="5"/>
      <c r="HS631" s="5"/>
      <c r="HT631" s="5"/>
      <c r="HU631" s="5"/>
      <c r="HV631" s="5"/>
      <c r="HW631" s="5"/>
      <c r="HX631" s="5"/>
      <c r="HY631" s="5"/>
      <c r="HZ631" s="5"/>
      <c r="IA631" s="5"/>
      <c r="IB631" s="5"/>
      <c r="IC631" s="5"/>
      <c r="ID631" s="5"/>
      <c r="IE631" s="5"/>
      <c r="IF631" s="5"/>
      <c r="IG631" s="5"/>
      <c r="IH631" s="5"/>
      <c r="II631" s="5"/>
      <c r="IJ631" s="5"/>
      <c r="IK631" s="5"/>
      <c r="IL631" s="5"/>
      <c r="IM631" s="5"/>
      <c r="IN631" s="5"/>
      <c r="IO631" s="5"/>
      <c r="IP631" s="5"/>
      <c r="IQ631" s="5"/>
      <c r="IR631" s="5"/>
      <c r="IS631" s="5"/>
      <c r="IT631" s="5"/>
      <c r="IU631" s="5"/>
      <c r="IV631" s="5"/>
      <c r="IW631" s="5"/>
      <c r="IX631" s="5"/>
      <c r="IY631" s="5"/>
      <c r="IZ631" s="5"/>
      <c r="JA631" s="5"/>
      <c r="JB631" s="5"/>
      <c r="JC631" s="5"/>
      <c r="JD631" s="5"/>
    </row>
    <row r="632" spans="1:264">
      <c r="A632" s="9"/>
      <c r="B632" s="25"/>
      <c r="C632" s="5"/>
      <c r="D632" s="5"/>
      <c r="E632" s="5"/>
      <c r="F632" s="11"/>
      <c r="G632" s="5"/>
      <c r="H632" s="5"/>
      <c r="I632" s="19"/>
      <c r="J632" s="19"/>
      <c r="K632" s="19"/>
      <c r="L632" s="19"/>
      <c r="M632" s="9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  <c r="GM632" s="5"/>
      <c r="GN632" s="5"/>
      <c r="GO632" s="5"/>
      <c r="GP632" s="5"/>
      <c r="GQ632" s="5"/>
      <c r="GR632" s="5"/>
      <c r="GS632" s="5"/>
      <c r="GT632" s="5"/>
      <c r="GU632" s="5"/>
      <c r="GV632" s="5"/>
      <c r="GW632" s="5"/>
      <c r="GX632" s="5"/>
      <c r="GY632" s="5"/>
      <c r="GZ632" s="5"/>
      <c r="HA632" s="5"/>
      <c r="HB632" s="5"/>
      <c r="HC632" s="5"/>
      <c r="HD632" s="5"/>
      <c r="HE632" s="5"/>
      <c r="HF632" s="5"/>
      <c r="HG632" s="5"/>
      <c r="HH632" s="5"/>
      <c r="HI632" s="5"/>
      <c r="HJ632" s="5"/>
      <c r="HK632" s="5"/>
      <c r="HL632" s="5"/>
      <c r="HM632" s="5"/>
      <c r="HN632" s="5"/>
      <c r="HO632" s="5"/>
      <c r="HP632" s="5"/>
      <c r="HQ632" s="5"/>
      <c r="HR632" s="5"/>
      <c r="HS632" s="5"/>
      <c r="HT632" s="5"/>
      <c r="HU632" s="5"/>
      <c r="HV632" s="5"/>
      <c r="HW632" s="5"/>
      <c r="HX632" s="5"/>
      <c r="HY632" s="5"/>
      <c r="HZ632" s="5"/>
      <c r="IA632" s="5"/>
      <c r="IB632" s="5"/>
      <c r="IC632" s="5"/>
      <c r="ID632" s="5"/>
      <c r="IE632" s="5"/>
      <c r="IF632" s="5"/>
      <c r="IG632" s="5"/>
      <c r="IH632" s="5"/>
      <c r="II632" s="5"/>
      <c r="IJ632" s="5"/>
      <c r="IK632" s="5"/>
      <c r="IL632" s="5"/>
      <c r="IM632" s="5"/>
      <c r="IN632" s="5"/>
      <c r="IO632" s="5"/>
      <c r="IP632" s="5"/>
      <c r="IQ632" s="5"/>
      <c r="IR632" s="5"/>
      <c r="IS632" s="5"/>
      <c r="IT632" s="5"/>
      <c r="IU632" s="5"/>
      <c r="IV632" s="5"/>
      <c r="IW632" s="5"/>
      <c r="IX632" s="5"/>
      <c r="IY632" s="5"/>
      <c r="IZ632" s="5"/>
      <c r="JA632" s="5"/>
      <c r="JB632" s="5"/>
      <c r="JC632" s="5"/>
      <c r="JD632" s="5"/>
    </row>
    <row r="633" spans="1:264">
      <c r="A633" s="9"/>
      <c r="B633" s="25"/>
      <c r="C633" s="5"/>
      <c r="D633" s="5"/>
      <c r="E633" s="5"/>
      <c r="F633" s="11"/>
      <c r="G633" s="5"/>
      <c r="H633" s="5"/>
      <c r="I633" s="19"/>
      <c r="J633" s="19"/>
      <c r="K633" s="19"/>
      <c r="L633" s="19"/>
      <c r="M633" s="9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  <c r="GZ633" s="5"/>
      <c r="HA633" s="5"/>
      <c r="HB633" s="5"/>
      <c r="HC633" s="5"/>
      <c r="HD633" s="5"/>
      <c r="HE633" s="5"/>
      <c r="HF633" s="5"/>
      <c r="HG633" s="5"/>
      <c r="HH633" s="5"/>
      <c r="HI633" s="5"/>
      <c r="HJ633" s="5"/>
      <c r="HK633" s="5"/>
      <c r="HL633" s="5"/>
      <c r="HM633" s="5"/>
      <c r="HN633" s="5"/>
      <c r="HO633" s="5"/>
      <c r="HP633" s="5"/>
      <c r="HQ633" s="5"/>
      <c r="HR633" s="5"/>
      <c r="HS633" s="5"/>
      <c r="HT633" s="5"/>
      <c r="HU633" s="5"/>
      <c r="HV633" s="5"/>
      <c r="HW633" s="5"/>
      <c r="HX633" s="5"/>
      <c r="HY633" s="5"/>
      <c r="HZ633" s="5"/>
      <c r="IA633" s="5"/>
      <c r="IB633" s="5"/>
      <c r="IC633" s="5"/>
      <c r="ID633" s="5"/>
      <c r="IE633" s="5"/>
      <c r="IF633" s="5"/>
      <c r="IG633" s="5"/>
      <c r="IH633" s="5"/>
      <c r="II633" s="5"/>
      <c r="IJ633" s="5"/>
      <c r="IK633" s="5"/>
      <c r="IL633" s="5"/>
      <c r="IM633" s="5"/>
      <c r="IN633" s="5"/>
      <c r="IO633" s="5"/>
      <c r="IP633" s="5"/>
      <c r="IQ633" s="5"/>
      <c r="IR633" s="5"/>
      <c r="IS633" s="5"/>
      <c r="IT633" s="5"/>
      <c r="IU633" s="5"/>
      <c r="IV633" s="5"/>
      <c r="IW633" s="5"/>
      <c r="IX633" s="5"/>
      <c r="IY633" s="5"/>
      <c r="IZ633" s="5"/>
      <c r="JA633" s="5"/>
      <c r="JB633" s="5"/>
      <c r="JC633" s="5"/>
      <c r="JD633" s="5"/>
    </row>
    <row r="634" spans="1:264">
      <c r="A634" s="9"/>
      <c r="B634" s="25"/>
      <c r="C634" s="5"/>
      <c r="D634" s="5"/>
      <c r="E634" s="5"/>
      <c r="F634" s="11"/>
      <c r="G634" s="5"/>
      <c r="H634" s="5"/>
      <c r="I634" s="19"/>
      <c r="J634" s="19"/>
      <c r="K634" s="19"/>
      <c r="L634" s="19"/>
      <c r="M634" s="9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5"/>
      <c r="HG634" s="5"/>
      <c r="HH634" s="5"/>
      <c r="HI634" s="5"/>
      <c r="HJ634" s="5"/>
      <c r="HK634" s="5"/>
      <c r="HL634" s="5"/>
      <c r="HM634" s="5"/>
      <c r="HN634" s="5"/>
      <c r="HO634" s="5"/>
      <c r="HP634" s="5"/>
      <c r="HQ634" s="5"/>
      <c r="HR634" s="5"/>
      <c r="HS634" s="5"/>
      <c r="HT634" s="5"/>
      <c r="HU634" s="5"/>
      <c r="HV634" s="5"/>
      <c r="HW634" s="5"/>
      <c r="HX634" s="5"/>
      <c r="HY634" s="5"/>
      <c r="HZ634" s="5"/>
      <c r="IA634" s="5"/>
      <c r="IB634" s="5"/>
      <c r="IC634" s="5"/>
      <c r="ID634" s="5"/>
      <c r="IE634" s="5"/>
      <c r="IF634" s="5"/>
      <c r="IG634" s="5"/>
      <c r="IH634" s="5"/>
      <c r="II634" s="5"/>
      <c r="IJ634" s="5"/>
      <c r="IK634" s="5"/>
      <c r="IL634" s="5"/>
      <c r="IM634" s="5"/>
      <c r="IN634" s="5"/>
      <c r="IO634" s="5"/>
      <c r="IP634" s="5"/>
      <c r="IQ634" s="5"/>
      <c r="IR634" s="5"/>
      <c r="IS634" s="5"/>
      <c r="IT634" s="5"/>
      <c r="IU634" s="5"/>
      <c r="IV634" s="5"/>
      <c r="IW634" s="5"/>
      <c r="IX634" s="5"/>
      <c r="IY634" s="5"/>
      <c r="IZ634" s="5"/>
      <c r="JA634" s="5"/>
      <c r="JB634" s="5"/>
      <c r="JC634" s="5"/>
      <c r="JD634" s="5"/>
    </row>
    <row r="635" spans="1:264">
      <c r="A635" s="9"/>
      <c r="B635" s="25"/>
      <c r="C635" s="5"/>
      <c r="D635" s="5"/>
      <c r="E635" s="5"/>
      <c r="F635" s="11"/>
      <c r="G635" s="5"/>
      <c r="H635" s="5"/>
      <c r="I635" s="19"/>
      <c r="J635" s="19"/>
      <c r="K635" s="19"/>
      <c r="L635" s="19"/>
      <c r="M635" s="9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/>
      <c r="GT635" s="5"/>
      <c r="GU635" s="5"/>
      <c r="GV635" s="5"/>
      <c r="GW635" s="5"/>
      <c r="GX635" s="5"/>
      <c r="GY635" s="5"/>
      <c r="GZ635" s="5"/>
      <c r="HA635" s="5"/>
      <c r="HB635" s="5"/>
      <c r="HC635" s="5"/>
      <c r="HD635" s="5"/>
      <c r="HE635" s="5"/>
      <c r="HF635" s="5"/>
      <c r="HG635" s="5"/>
      <c r="HH635" s="5"/>
      <c r="HI635" s="5"/>
      <c r="HJ635" s="5"/>
      <c r="HK635" s="5"/>
      <c r="HL635" s="5"/>
      <c r="HM635" s="5"/>
      <c r="HN635" s="5"/>
      <c r="HO635" s="5"/>
      <c r="HP635" s="5"/>
      <c r="HQ635" s="5"/>
      <c r="HR635" s="5"/>
      <c r="HS635" s="5"/>
      <c r="HT635" s="5"/>
      <c r="HU635" s="5"/>
      <c r="HV635" s="5"/>
      <c r="HW635" s="5"/>
      <c r="HX635" s="5"/>
      <c r="HY635" s="5"/>
      <c r="HZ635" s="5"/>
      <c r="IA635" s="5"/>
      <c r="IB635" s="5"/>
      <c r="IC635" s="5"/>
      <c r="ID635" s="5"/>
      <c r="IE635" s="5"/>
      <c r="IF635" s="5"/>
      <c r="IG635" s="5"/>
      <c r="IH635" s="5"/>
      <c r="II635" s="5"/>
      <c r="IJ635" s="5"/>
      <c r="IK635" s="5"/>
      <c r="IL635" s="5"/>
      <c r="IM635" s="5"/>
      <c r="IN635" s="5"/>
      <c r="IO635" s="5"/>
      <c r="IP635" s="5"/>
      <c r="IQ635" s="5"/>
      <c r="IR635" s="5"/>
      <c r="IS635" s="5"/>
      <c r="IT635" s="5"/>
      <c r="IU635" s="5"/>
      <c r="IV635" s="5"/>
      <c r="IW635" s="5"/>
      <c r="IX635" s="5"/>
      <c r="IY635" s="5"/>
      <c r="IZ635" s="5"/>
      <c r="JA635" s="5"/>
      <c r="JB635" s="5"/>
      <c r="JC635" s="5"/>
      <c r="JD635" s="5"/>
    </row>
    <row r="636" spans="1:264">
      <c r="A636" s="9"/>
      <c r="B636" s="25"/>
      <c r="C636" s="5"/>
      <c r="D636" s="5"/>
      <c r="E636" s="5"/>
      <c r="F636" s="11"/>
      <c r="G636" s="5"/>
      <c r="H636" s="5"/>
      <c r="I636" s="19"/>
      <c r="J636" s="19"/>
      <c r="K636" s="19"/>
      <c r="L636" s="19"/>
      <c r="M636" s="9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/>
      <c r="GU636" s="5"/>
      <c r="GV636" s="5"/>
      <c r="GW636" s="5"/>
      <c r="GX636" s="5"/>
      <c r="GY636" s="5"/>
      <c r="GZ636" s="5"/>
      <c r="HA636" s="5"/>
      <c r="HB636" s="5"/>
      <c r="HC636" s="5"/>
      <c r="HD636" s="5"/>
      <c r="HE636" s="5"/>
      <c r="HF636" s="5"/>
      <c r="HG636" s="5"/>
      <c r="HH636" s="5"/>
      <c r="HI636" s="5"/>
      <c r="HJ636" s="5"/>
      <c r="HK636" s="5"/>
      <c r="HL636" s="5"/>
      <c r="HM636" s="5"/>
      <c r="HN636" s="5"/>
      <c r="HO636" s="5"/>
      <c r="HP636" s="5"/>
      <c r="HQ636" s="5"/>
      <c r="HR636" s="5"/>
      <c r="HS636" s="5"/>
      <c r="HT636" s="5"/>
      <c r="HU636" s="5"/>
      <c r="HV636" s="5"/>
      <c r="HW636" s="5"/>
      <c r="HX636" s="5"/>
      <c r="HY636" s="5"/>
      <c r="HZ636" s="5"/>
      <c r="IA636" s="5"/>
      <c r="IB636" s="5"/>
      <c r="IC636" s="5"/>
      <c r="ID636" s="5"/>
      <c r="IE636" s="5"/>
      <c r="IF636" s="5"/>
      <c r="IG636" s="5"/>
      <c r="IH636" s="5"/>
      <c r="II636" s="5"/>
      <c r="IJ636" s="5"/>
      <c r="IK636" s="5"/>
      <c r="IL636" s="5"/>
      <c r="IM636" s="5"/>
      <c r="IN636" s="5"/>
      <c r="IO636" s="5"/>
      <c r="IP636" s="5"/>
      <c r="IQ636" s="5"/>
      <c r="IR636" s="5"/>
      <c r="IS636" s="5"/>
      <c r="IT636" s="5"/>
      <c r="IU636" s="5"/>
      <c r="IV636" s="5"/>
      <c r="IW636" s="5"/>
      <c r="IX636" s="5"/>
      <c r="IY636" s="5"/>
      <c r="IZ636" s="5"/>
      <c r="JA636" s="5"/>
      <c r="JB636" s="5"/>
      <c r="JC636" s="5"/>
      <c r="JD636" s="5"/>
    </row>
    <row r="637" spans="1:264">
      <c r="A637" s="9"/>
      <c r="B637" s="25"/>
      <c r="C637" s="5"/>
      <c r="D637" s="5"/>
      <c r="E637" s="5"/>
      <c r="F637" s="11"/>
      <c r="G637" s="5"/>
      <c r="H637" s="5"/>
      <c r="I637" s="19"/>
      <c r="J637" s="19"/>
      <c r="K637" s="19"/>
      <c r="L637" s="19"/>
      <c r="M637" s="9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  <c r="GZ637" s="5"/>
      <c r="HA637" s="5"/>
      <c r="HB637" s="5"/>
      <c r="HC637" s="5"/>
      <c r="HD637" s="5"/>
      <c r="HE637" s="5"/>
      <c r="HF637" s="5"/>
      <c r="HG637" s="5"/>
      <c r="HH637" s="5"/>
      <c r="HI637" s="5"/>
      <c r="HJ637" s="5"/>
      <c r="HK637" s="5"/>
      <c r="HL637" s="5"/>
      <c r="HM637" s="5"/>
      <c r="HN637" s="5"/>
      <c r="HO637" s="5"/>
      <c r="HP637" s="5"/>
      <c r="HQ637" s="5"/>
      <c r="HR637" s="5"/>
      <c r="HS637" s="5"/>
      <c r="HT637" s="5"/>
      <c r="HU637" s="5"/>
      <c r="HV637" s="5"/>
      <c r="HW637" s="5"/>
      <c r="HX637" s="5"/>
      <c r="HY637" s="5"/>
      <c r="HZ637" s="5"/>
      <c r="IA637" s="5"/>
      <c r="IB637" s="5"/>
      <c r="IC637" s="5"/>
      <c r="ID637" s="5"/>
      <c r="IE637" s="5"/>
      <c r="IF637" s="5"/>
      <c r="IG637" s="5"/>
      <c r="IH637" s="5"/>
      <c r="II637" s="5"/>
      <c r="IJ637" s="5"/>
      <c r="IK637" s="5"/>
      <c r="IL637" s="5"/>
      <c r="IM637" s="5"/>
      <c r="IN637" s="5"/>
      <c r="IO637" s="5"/>
      <c r="IP637" s="5"/>
      <c r="IQ637" s="5"/>
      <c r="IR637" s="5"/>
      <c r="IS637" s="5"/>
      <c r="IT637" s="5"/>
      <c r="IU637" s="5"/>
      <c r="IV637" s="5"/>
      <c r="IW637" s="5"/>
      <c r="IX637" s="5"/>
      <c r="IY637" s="5"/>
      <c r="IZ637" s="5"/>
      <c r="JA637" s="5"/>
      <c r="JB637" s="5"/>
      <c r="JC637" s="5"/>
      <c r="JD637" s="5"/>
    </row>
    <row r="638" spans="1:264">
      <c r="A638" s="9"/>
      <c r="B638" s="25"/>
      <c r="C638" s="5"/>
      <c r="D638" s="5"/>
      <c r="E638" s="5"/>
      <c r="F638" s="11"/>
      <c r="G638" s="5"/>
      <c r="H638" s="5"/>
      <c r="I638" s="19"/>
      <c r="J638" s="19"/>
      <c r="K638" s="19"/>
      <c r="L638" s="19"/>
      <c r="M638" s="9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  <c r="GM638" s="5"/>
      <c r="GN638" s="5"/>
      <c r="GO638" s="5"/>
      <c r="GP638" s="5"/>
      <c r="GQ638" s="5"/>
      <c r="GR638" s="5"/>
      <c r="GS638" s="5"/>
      <c r="GT638" s="5"/>
      <c r="GU638" s="5"/>
      <c r="GV638" s="5"/>
      <c r="GW638" s="5"/>
      <c r="GX638" s="5"/>
      <c r="GY638" s="5"/>
      <c r="GZ638" s="5"/>
      <c r="HA638" s="5"/>
      <c r="HB638" s="5"/>
      <c r="HC638" s="5"/>
      <c r="HD638" s="5"/>
      <c r="HE638" s="5"/>
      <c r="HF638" s="5"/>
      <c r="HG638" s="5"/>
      <c r="HH638" s="5"/>
      <c r="HI638" s="5"/>
      <c r="HJ638" s="5"/>
      <c r="HK638" s="5"/>
      <c r="HL638" s="5"/>
      <c r="HM638" s="5"/>
      <c r="HN638" s="5"/>
      <c r="HO638" s="5"/>
      <c r="HP638" s="5"/>
      <c r="HQ638" s="5"/>
      <c r="HR638" s="5"/>
      <c r="HS638" s="5"/>
      <c r="HT638" s="5"/>
      <c r="HU638" s="5"/>
      <c r="HV638" s="5"/>
      <c r="HW638" s="5"/>
      <c r="HX638" s="5"/>
      <c r="HY638" s="5"/>
      <c r="HZ638" s="5"/>
      <c r="IA638" s="5"/>
      <c r="IB638" s="5"/>
      <c r="IC638" s="5"/>
      <c r="ID638" s="5"/>
      <c r="IE638" s="5"/>
      <c r="IF638" s="5"/>
      <c r="IG638" s="5"/>
      <c r="IH638" s="5"/>
      <c r="II638" s="5"/>
      <c r="IJ638" s="5"/>
      <c r="IK638" s="5"/>
      <c r="IL638" s="5"/>
      <c r="IM638" s="5"/>
      <c r="IN638" s="5"/>
      <c r="IO638" s="5"/>
      <c r="IP638" s="5"/>
      <c r="IQ638" s="5"/>
      <c r="IR638" s="5"/>
      <c r="IS638" s="5"/>
      <c r="IT638" s="5"/>
      <c r="IU638" s="5"/>
      <c r="IV638" s="5"/>
      <c r="IW638" s="5"/>
      <c r="IX638" s="5"/>
      <c r="IY638" s="5"/>
      <c r="IZ638" s="5"/>
      <c r="JA638" s="5"/>
      <c r="JB638" s="5"/>
      <c r="JC638" s="5"/>
      <c r="JD638" s="5"/>
    </row>
    <row r="639" spans="1:264">
      <c r="A639" s="9"/>
      <c r="B639" s="25"/>
      <c r="C639" s="5"/>
      <c r="D639" s="5"/>
      <c r="E639" s="5"/>
      <c r="F639" s="11"/>
      <c r="G639" s="5"/>
      <c r="H639" s="5"/>
      <c r="I639" s="19"/>
      <c r="J639" s="19"/>
      <c r="K639" s="19"/>
      <c r="L639" s="19"/>
      <c r="M639" s="9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  <c r="GM639" s="5"/>
      <c r="GN639" s="5"/>
      <c r="GO639" s="5"/>
      <c r="GP639" s="5"/>
      <c r="GQ639" s="5"/>
      <c r="GR639" s="5"/>
      <c r="GS639" s="5"/>
      <c r="GT639" s="5"/>
      <c r="GU639" s="5"/>
      <c r="GV639" s="5"/>
      <c r="GW639" s="5"/>
      <c r="GX639" s="5"/>
      <c r="GY639" s="5"/>
      <c r="GZ639" s="5"/>
      <c r="HA639" s="5"/>
      <c r="HB639" s="5"/>
      <c r="HC639" s="5"/>
      <c r="HD639" s="5"/>
      <c r="HE639" s="5"/>
      <c r="HF639" s="5"/>
      <c r="HG639" s="5"/>
      <c r="HH639" s="5"/>
      <c r="HI639" s="5"/>
      <c r="HJ639" s="5"/>
      <c r="HK639" s="5"/>
      <c r="HL639" s="5"/>
      <c r="HM639" s="5"/>
      <c r="HN639" s="5"/>
      <c r="HO639" s="5"/>
      <c r="HP639" s="5"/>
      <c r="HQ639" s="5"/>
      <c r="HR639" s="5"/>
      <c r="HS639" s="5"/>
      <c r="HT639" s="5"/>
      <c r="HU639" s="5"/>
      <c r="HV639" s="5"/>
      <c r="HW639" s="5"/>
      <c r="HX639" s="5"/>
      <c r="HY639" s="5"/>
      <c r="HZ639" s="5"/>
      <c r="IA639" s="5"/>
      <c r="IB639" s="5"/>
      <c r="IC639" s="5"/>
      <c r="ID639" s="5"/>
      <c r="IE639" s="5"/>
      <c r="IF639" s="5"/>
      <c r="IG639" s="5"/>
      <c r="IH639" s="5"/>
      <c r="II639" s="5"/>
      <c r="IJ639" s="5"/>
      <c r="IK639" s="5"/>
      <c r="IL639" s="5"/>
      <c r="IM639" s="5"/>
      <c r="IN639" s="5"/>
      <c r="IO639" s="5"/>
      <c r="IP639" s="5"/>
      <c r="IQ639" s="5"/>
      <c r="IR639" s="5"/>
      <c r="IS639" s="5"/>
      <c r="IT639" s="5"/>
      <c r="IU639" s="5"/>
      <c r="IV639" s="5"/>
      <c r="IW639" s="5"/>
      <c r="IX639" s="5"/>
      <c r="IY639" s="5"/>
      <c r="IZ639" s="5"/>
      <c r="JA639" s="5"/>
      <c r="JB639" s="5"/>
      <c r="JC639" s="5"/>
      <c r="JD639" s="5"/>
    </row>
    <row r="640" spans="1:264">
      <c r="A640" s="9"/>
      <c r="B640" s="25"/>
      <c r="C640" s="5"/>
      <c r="D640" s="5"/>
      <c r="E640" s="5"/>
      <c r="F640" s="11"/>
      <c r="G640" s="5"/>
      <c r="H640" s="5"/>
      <c r="I640" s="19"/>
      <c r="J640" s="19"/>
      <c r="K640" s="19"/>
      <c r="L640" s="19"/>
      <c r="M640" s="9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  <c r="GZ640" s="5"/>
      <c r="HA640" s="5"/>
      <c r="HB640" s="5"/>
      <c r="HC640" s="5"/>
      <c r="HD640" s="5"/>
      <c r="HE640" s="5"/>
      <c r="HF640" s="5"/>
      <c r="HG640" s="5"/>
      <c r="HH640" s="5"/>
      <c r="HI640" s="5"/>
      <c r="HJ640" s="5"/>
      <c r="HK640" s="5"/>
      <c r="HL640" s="5"/>
      <c r="HM640" s="5"/>
      <c r="HN640" s="5"/>
      <c r="HO640" s="5"/>
      <c r="HP640" s="5"/>
      <c r="HQ640" s="5"/>
      <c r="HR640" s="5"/>
      <c r="HS640" s="5"/>
      <c r="HT640" s="5"/>
      <c r="HU640" s="5"/>
      <c r="HV640" s="5"/>
      <c r="HW640" s="5"/>
      <c r="HX640" s="5"/>
      <c r="HY640" s="5"/>
      <c r="HZ640" s="5"/>
      <c r="IA640" s="5"/>
      <c r="IB640" s="5"/>
      <c r="IC640" s="5"/>
      <c r="ID640" s="5"/>
      <c r="IE640" s="5"/>
      <c r="IF640" s="5"/>
      <c r="IG640" s="5"/>
      <c r="IH640" s="5"/>
      <c r="II640" s="5"/>
      <c r="IJ640" s="5"/>
      <c r="IK640" s="5"/>
      <c r="IL640" s="5"/>
      <c r="IM640" s="5"/>
      <c r="IN640" s="5"/>
      <c r="IO640" s="5"/>
      <c r="IP640" s="5"/>
      <c r="IQ640" s="5"/>
      <c r="IR640" s="5"/>
      <c r="IS640" s="5"/>
      <c r="IT640" s="5"/>
      <c r="IU640" s="5"/>
      <c r="IV640" s="5"/>
      <c r="IW640" s="5"/>
      <c r="IX640" s="5"/>
      <c r="IY640" s="5"/>
      <c r="IZ640" s="5"/>
      <c r="JA640" s="5"/>
      <c r="JB640" s="5"/>
      <c r="JC640" s="5"/>
      <c r="JD640" s="5"/>
    </row>
    <row r="641" spans="1:264">
      <c r="A641" s="9"/>
      <c r="B641" s="25"/>
      <c r="C641" s="5"/>
      <c r="D641" s="5"/>
      <c r="E641" s="5"/>
      <c r="F641" s="11"/>
      <c r="G641" s="5"/>
      <c r="H641" s="5"/>
      <c r="I641" s="19"/>
      <c r="J641" s="19"/>
      <c r="K641" s="19"/>
      <c r="L641" s="19"/>
      <c r="M641" s="9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  <c r="GM641" s="5"/>
      <c r="GN641" s="5"/>
      <c r="GO641" s="5"/>
      <c r="GP641" s="5"/>
      <c r="GQ641" s="5"/>
      <c r="GR641" s="5"/>
      <c r="GS641" s="5"/>
      <c r="GT641" s="5"/>
      <c r="GU641" s="5"/>
      <c r="GV641" s="5"/>
      <c r="GW641" s="5"/>
      <c r="GX641" s="5"/>
      <c r="GY641" s="5"/>
      <c r="GZ641" s="5"/>
      <c r="HA641" s="5"/>
      <c r="HB641" s="5"/>
      <c r="HC641" s="5"/>
      <c r="HD641" s="5"/>
      <c r="HE641" s="5"/>
      <c r="HF641" s="5"/>
      <c r="HG641" s="5"/>
      <c r="HH641" s="5"/>
      <c r="HI641" s="5"/>
      <c r="HJ641" s="5"/>
      <c r="HK641" s="5"/>
      <c r="HL641" s="5"/>
      <c r="HM641" s="5"/>
      <c r="HN641" s="5"/>
      <c r="HO641" s="5"/>
      <c r="HP641" s="5"/>
      <c r="HQ641" s="5"/>
      <c r="HR641" s="5"/>
      <c r="HS641" s="5"/>
      <c r="HT641" s="5"/>
      <c r="HU641" s="5"/>
      <c r="HV641" s="5"/>
      <c r="HW641" s="5"/>
      <c r="HX641" s="5"/>
      <c r="HY641" s="5"/>
      <c r="HZ641" s="5"/>
      <c r="IA641" s="5"/>
      <c r="IB641" s="5"/>
      <c r="IC641" s="5"/>
      <c r="ID641" s="5"/>
      <c r="IE641" s="5"/>
      <c r="IF641" s="5"/>
      <c r="IG641" s="5"/>
      <c r="IH641" s="5"/>
      <c r="II641" s="5"/>
      <c r="IJ641" s="5"/>
      <c r="IK641" s="5"/>
      <c r="IL641" s="5"/>
      <c r="IM641" s="5"/>
      <c r="IN641" s="5"/>
      <c r="IO641" s="5"/>
      <c r="IP641" s="5"/>
      <c r="IQ641" s="5"/>
      <c r="IR641" s="5"/>
      <c r="IS641" s="5"/>
      <c r="IT641" s="5"/>
      <c r="IU641" s="5"/>
      <c r="IV641" s="5"/>
      <c r="IW641" s="5"/>
      <c r="IX641" s="5"/>
      <c r="IY641" s="5"/>
      <c r="IZ641" s="5"/>
      <c r="JA641" s="5"/>
      <c r="JB641" s="5"/>
      <c r="JC641" s="5"/>
      <c r="JD641" s="5"/>
    </row>
    <row r="642" spans="1:264">
      <c r="A642" s="9"/>
      <c r="B642" s="25"/>
      <c r="C642" s="5"/>
      <c r="D642" s="5"/>
      <c r="E642" s="5"/>
      <c r="F642" s="11"/>
      <c r="G642" s="5"/>
      <c r="H642" s="5"/>
      <c r="I642" s="19"/>
      <c r="J642" s="19"/>
      <c r="K642" s="19"/>
      <c r="L642" s="19"/>
      <c r="M642" s="9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  <c r="GM642" s="5"/>
      <c r="GN642" s="5"/>
      <c r="GO642" s="5"/>
      <c r="GP642" s="5"/>
      <c r="GQ642" s="5"/>
      <c r="GR642" s="5"/>
      <c r="GS642" s="5"/>
      <c r="GT642" s="5"/>
      <c r="GU642" s="5"/>
      <c r="GV642" s="5"/>
      <c r="GW642" s="5"/>
      <c r="GX642" s="5"/>
      <c r="GY642" s="5"/>
      <c r="GZ642" s="5"/>
      <c r="HA642" s="5"/>
      <c r="HB642" s="5"/>
      <c r="HC642" s="5"/>
      <c r="HD642" s="5"/>
      <c r="HE642" s="5"/>
      <c r="HF642" s="5"/>
      <c r="HG642" s="5"/>
      <c r="HH642" s="5"/>
      <c r="HI642" s="5"/>
      <c r="HJ642" s="5"/>
      <c r="HK642" s="5"/>
      <c r="HL642" s="5"/>
      <c r="HM642" s="5"/>
      <c r="HN642" s="5"/>
      <c r="HO642" s="5"/>
      <c r="HP642" s="5"/>
      <c r="HQ642" s="5"/>
      <c r="HR642" s="5"/>
      <c r="HS642" s="5"/>
      <c r="HT642" s="5"/>
      <c r="HU642" s="5"/>
      <c r="HV642" s="5"/>
      <c r="HW642" s="5"/>
      <c r="HX642" s="5"/>
      <c r="HY642" s="5"/>
      <c r="HZ642" s="5"/>
      <c r="IA642" s="5"/>
      <c r="IB642" s="5"/>
      <c r="IC642" s="5"/>
      <c r="ID642" s="5"/>
      <c r="IE642" s="5"/>
      <c r="IF642" s="5"/>
      <c r="IG642" s="5"/>
      <c r="IH642" s="5"/>
      <c r="II642" s="5"/>
      <c r="IJ642" s="5"/>
      <c r="IK642" s="5"/>
      <c r="IL642" s="5"/>
      <c r="IM642" s="5"/>
      <c r="IN642" s="5"/>
      <c r="IO642" s="5"/>
      <c r="IP642" s="5"/>
      <c r="IQ642" s="5"/>
      <c r="IR642" s="5"/>
      <c r="IS642" s="5"/>
      <c r="IT642" s="5"/>
      <c r="IU642" s="5"/>
      <c r="IV642" s="5"/>
      <c r="IW642" s="5"/>
      <c r="IX642" s="5"/>
      <c r="IY642" s="5"/>
      <c r="IZ642" s="5"/>
      <c r="JA642" s="5"/>
      <c r="JB642" s="5"/>
      <c r="JC642" s="5"/>
      <c r="JD642" s="5"/>
    </row>
    <row r="643" spans="1:264">
      <c r="A643" s="9"/>
      <c r="B643" s="25"/>
      <c r="C643" s="5"/>
      <c r="D643" s="5"/>
      <c r="E643" s="5"/>
      <c r="F643" s="11"/>
      <c r="G643" s="5"/>
      <c r="H643" s="5"/>
      <c r="I643" s="19"/>
      <c r="J643" s="19"/>
      <c r="K643" s="19"/>
      <c r="L643" s="19"/>
      <c r="M643" s="9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  <c r="GM643" s="5"/>
      <c r="GN643" s="5"/>
      <c r="GO643" s="5"/>
      <c r="GP643" s="5"/>
      <c r="GQ643" s="5"/>
      <c r="GR643" s="5"/>
      <c r="GS643" s="5"/>
      <c r="GT643" s="5"/>
      <c r="GU643" s="5"/>
      <c r="GV643" s="5"/>
      <c r="GW643" s="5"/>
      <c r="GX643" s="5"/>
      <c r="GY643" s="5"/>
      <c r="GZ643" s="5"/>
      <c r="HA643" s="5"/>
      <c r="HB643" s="5"/>
      <c r="HC643" s="5"/>
      <c r="HD643" s="5"/>
      <c r="HE643" s="5"/>
      <c r="HF643" s="5"/>
      <c r="HG643" s="5"/>
      <c r="HH643" s="5"/>
      <c r="HI643" s="5"/>
      <c r="HJ643" s="5"/>
      <c r="HK643" s="5"/>
      <c r="HL643" s="5"/>
      <c r="HM643" s="5"/>
      <c r="HN643" s="5"/>
      <c r="HO643" s="5"/>
      <c r="HP643" s="5"/>
      <c r="HQ643" s="5"/>
      <c r="HR643" s="5"/>
      <c r="HS643" s="5"/>
      <c r="HT643" s="5"/>
      <c r="HU643" s="5"/>
      <c r="HV643" s="5"/>
      <c r="HW643" s="5"/>
      <c r="HX643" s="5"/>
      <c r="HY643" s="5"/>
      <c r="HZ643" s="5"/>
      <c r="IA643" s="5"/>
      <c r="IB643" s="5"/>
      <c r="IC643" s="5"/>
      <c r="ID643" s="5"/>
      <c r="IE643" s="5"/>
      <c r="IF643" s="5"/>
      <c r="IG643" s="5"/>
      <c r="IH643" s="5"/>
      <c r="II643" s="5"/>
      <c r="IJ643" s="5"/>
      <c r="IK643" s="5"/>
      <c r="IL643" s="5"/>
      <c r="IM643" s="5"/>
      <c r="IN643" s="5"/>
      <c r="IO643" s="5"/>
      <c r="IP643" s="5"/>
      <c r="IQ643" s="5"/>
      <c r="IR643" s="5"/>
      <c r="IS643" s="5"/>
      <c r="IT643" s="5"/>
      <c r="IU643" s="5"/>
      <c r="IV643" s="5"/>
      <c r="IW643" s="5"/>
      <c r="IX643" s="5"/>
      <c r="IY643" s="5"/>
      <c r="IZ643" s="5"/>
      <c r="JA643" s="5"/>
      <c r="JB643" s="5"/>
      <c r="JC643" s="5"/>
      <c r="JD643" s="5"/>
    </row>
    <row r="644" spans="1:264">
      <c r="A644" s="9"/>
      <c r="B644" s="25"/>
      <c r="C644" s="5"/>
      <c r="D644" s="5"/>
      <c r="E644" s="5"/>
      <c r="F644" s="11"/>
      <c r="G644" s="5"/>
      <c r="H644" s="5"/>
      <c r="I644" s="19"/>
      <c r="J644" s="19"/>
      <c r="K644" s="19"/>
      <c r="L644" s="19"/>
      <c r="M644" s="9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5"/>
      <c r="GH644" s="5"/>
      <c r="GI644" s="5"/>
      <c r="GJ644" s="5"/>
      <c r="GK644" s="5"/>
      <c r="GL644" s="5"/>
      <c r="GM644" s="5"/>
      <c r="GN644" s="5"/>
      <c r="GO644" s="5"/>
      <c r="GP644" s="5"/>
      <c r="GQ644" s="5"/>
      <c r="GR644" s="5"/>
      <c r="GS644" s="5"/>
      <c r="GT644" s="5"/>
      <c r="GU644" s="5"/>
      <c r="GV644" s="5"/>
      <c r="GW644" s="5"/>
      <c r="GX644" s="5"/>
      <c r="GY644" s="5"/>
      <c r="GZ644" s="5"/>
      <c r="HA644" s="5"/>
      <c r="HB644" s="5"/>
      <c r="HC644" s="5"/>
      <c r="HD644" s="5"/>
      <c r="HE644" s="5"/>
      <c r="HF644" s="5"/>
      <c r="HG644" s="5"/>
      <c r="HH644" s="5"/>
      <c r="HI644" s="5"/>
      <c r="HJ644" s="5"/>
      <c r="HK644" s="5"/>
      <c r="HL644" s="5"/>
      <c r="HM644" s="5"/>
      <c r="HN644" s="5"/>
      <c r="HO644" s="5"/>
      <c r="HP644" s="5"/>
      <c r="HQ644" s="5"/>
      <c r="HR644" s="5"/>
      <c r="HS644" s="5"/>
      <c r="HT644" s="5"/>
      <c r="HU644" s="5"/>
      <c r="HV644" s="5"/>
      <c r="HW644" s="5"/>
      <c r="HX644" s="5"/>
      <c r="HY644" s="5"/>
      <c r="HZ644" s="5"/>
      <c r="IA644" s="5"/>
      <c r="IB644" s="5"/>
      <c r="IC644" s="5"/>
      <c r="ID644" s="5"/>
      <c r="IE644" s="5"/>
      <c r="IF644" s="5"/>
      <c r="IG644" s="5"/>
      <c r="IH644" s="5"/>
      <c r="II644" s="5"/>
      <c r="IJ644" s="5"/>
      <c r="IK644" s="5"/>
      <c r="IL644" s="5"/>
      <c r="IM644" s="5"/>
      <c r="IN644" s="5"/>
      <c r="IO644" s="5"/>
      <c r="IP644" s="5"/>
      <c r="IQ644" s="5"/>
      <c r="IR644" s="5"/>
      <c r="IS644" s="5"/>
      <c r="IT644" s="5"/>
      <c r="IU644" s="5"/>
      <c r="IV644" s="5"/>
      <c r="IW644" s="5"/>
      <c r="IX644" s="5"/>
      <c r="IY644" s="5"/>
      <c r="IZ644" s="5"/>
      <c r="JA644" s="5"/>
      <c r="JB644" s="5"/>
      <c r="JC644" s="5"/>
      <c r="JD644" s="5"/>
    </row>
    <row r="645" spans="1:264">
      <c r="A645" s="9"/>
      <c r="B645" s="25"/>
      <c r="C645" s="5"/>
      <c r="D645" s="5"/>
      <c r="E645" s="5"/>
      <c r="F645" s="11"/>
      <c r="G645" s="5"/>
      <c r="H645" s="5"/>
      <c r="I645" s="19"/>
      <c r="J645" s="19"/>
      <c r="K645" s="19"/>
      <c r="L645" s="19"/>
      <c r="M645" s="9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/>
      <c r="FW645" s="5"/>
      <c r="FX645" s="5"/>
      <c r="FY645" s="5"/>
      <c r="FZ645" s="5"/>
      <c r="GA645" s="5"/>
      <c r="GB645" s="5"/>
      <c r="GC645" s="5"/>
      <c r="GD645" s="5"/>
      <c r="GE645" s="5"/>
      <c r="GF645" s="5"/>
      <c r="GG645" s="5"/>
      <c r="GH645" s="5"/>
      <c r="GI645" s="5"/>
      <c r="GJ645" s="5"/>
      <c r="GK645" s="5"/>
      <c r="GL645" s="5"/>
      <c r="GM645" s="5"/>
      <c r="GN645" s="5"/>
      <c r="GO645" s="5"/>
      <c r="GP645" s="5"/>
      <c r="GQ645" s="5"/>
      <c r="GR645" s="5"/>
      <c r="GS645" s="5"/>
      <c r="GT645" s="5"/>
      <c r="GU645" s="5"/>
      <c r="GV645" s="5"/>
      <c r="GW645" s="5"/>
      <c r="GX645" s="5"/>
      <c r="GY645" s="5"/>
      <c r="GZ645" s="5"/>
      <c r="HA645" s="5"/>
      <c r="HB645" s="5"/>
      <c r="HC645" s="5"/>
      <c r="HD645" s="5"/>
      <c r="HE645" s="5"/>
      <c r="HF645" s="5"/>
      <c r="HG645" s="5"/>
      <c r="HH645" s="5"/>
      <c r="HI645" s="5"/>
      <c r="HJ645" s="5"/>
      <c r="HK645" s="5"/>
      <c r="HL645" s="5"/>
      <c r="HM645" s="5"/>
      <c r="HN645" s="5"/>
      <c r="HO645" s="5"/>
      <c r="HP645" s="5"/>
      <c r="HQ645" s="5"/>
      <c r="HR645" s="5"/>
      <c r="HS645" s="5"/>
      <c r="HT645" s="5"/>
      <c r="HU645" s="5"/>
      <c r="HV645" s="5"/>
      <c r="HW645" s="5"/>
      <c r="HX645" s="5"/>
      <c r="HY645" s="5"/>
      <c r="HZ645" s="5"/>
      <c r="IA645" s="5"/>
      <c r="IB645" s="5"/>
      <c r="IC645" s="5"/>
      <c r="ID645" s="5"/>
      <c r="IE645" s="5"/>
      <c r="IF645" s="5"/>
      <c r="IG645" s="5"/>
      <c r="IH645" s="5"/>
      <c r="II645" s="5"/>
      <c r="IJ645" s="5"/>
      <c r="IK645" s="5"/>
      <c r="IL645" s="5"/>
      <c r="IM645" s="5"/>
      <c r="IN645" s="5"/>
      <c r="IO645" s="5"/>
      <c r="IP645" s="5"/>
      <c r="IQ645" s="5"/>
      <c r="IR645" s="5"/>
      <c r="IS645" s="5"/>
      <c r="IT645" s="5"/>
      <c r="IU645" s="5"/>
      <c r="IV645" s="5"/>
      <c r="IW645" s="5"/>
      <c r="IX645" s="5"/>
      <c r="IY645" s="5"/>
      <c r="IZ645" s="5"/>
      <c r="JA645" s="5"/>
      <c r="JB645" s="5"/>
      <c r="JC645" s="5"/>
      <c r="JD645" s="5"/>
    </row>
    <row r="646" spans="1:264">
      <c r="A646" s="9"/>
      <c r="B646" s="25"/>
      <c r="C646" s="5"/>
      <c r="D646" s="5"/>
      <c r="E646" s="5"/>
      <c r="F646" s="11"/>
      <c r="G646" s="5"/>
      <c r="H646" s="5"/>
      <c r="I646" s="19"/>
      <c r="J646" s="19"/>
      <c r="K646" s="19"/>
      <c r="L646" s="19"/>
      <c r="M646" s="9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5"/>
      <c r="GH646" s="5"/>
      <c r="GI646" s="5"/>
      <c r="GJ646" s="5"/>
      <c r="GK646" s="5"/>
      <c r="GL646" s="5"/>
      <c r="GM646" s="5"/>
      <c r="GN646" s="5"/>
      <c r="GO646" s="5"/>
      <c r="GP646" s="5"/>
      <c r="GQ646" s="5"/>
      <c r="GR646" s="5"/>
      <c r="GS646" s="5"/>
      <c r="GT646" s="5"/>
      <c r="GU646" s="5"/>
      <c r="GV646" s="5"/>
      <c r="GW646" s="5"/>
      <c r="GX646" s="5"/>
      <c r="GY646" s="5"/>
      <c r="GZ646" s="5"/>
      <c r="HA646" s="5"/>
      <c r="HB646" s="5"/>
      <c r="HC646" s="5"/>
      <c r="HD646" s="5"/>
      <c r="HE646" s="5"/>
      <c r="HF646" s="5"/>
      <c r="HG646" s="5"/>
      <c r="HH646" s="5"/>
      <c r="HI646" s="5"/>
      <c r="HJ646" s="5"/>
      <c r="HK646" s="5"/>
      <c r="HL646" s="5"/>
      <c r="HM646" s="5"/>
      <c r="HN646" s="5"/>
      <c r="HO646" s="5"/>
      <c r="HP646" s="5"/>
      <c r="HQ646" s="5"/>
      <c r="HR646" s="5"/>
      <c r="HS646" s="5"/>
      <c r="HT646" s="5"/>
      <c r="HU646" s="5"/>
      <c r="HV646" s="5"/>
      <c r="HW646" s="5"/>
      <c r="HX646" s="5"/>
      <c r="HY646" s="5"/>
      <c r="HZ646" s="5"/>
      <c r="IA646" s="5"/>
      <c r="IB646" s="5"/>
      <c r="IC646" s="5"/>
      <c r="ID646" s="5"/>
      <c r="IE646" s="5"/>
      <c r="IF646" s="5"/>
      <c r="IG646" s="5"/>
      <c r="IH646" s="5"/>
      <c r="II646" s="5"/>
      <c r="IJ646" s="5"/>
      <c r="IK646" s="5"/>
      <c r="IL646" s="5"/>
      <c r="IM646" s="5"/>
      <c r="IN646" s="5"/>
      <c r="IO646" s="5"/>
      <c r="IP646" s="5"/>
      <c r="IQ646" s="5"/>
      <c r="IR646" s="5"/>
      <c r="IS646" s="5"/>
      <c r="IT646" s="5"/>
      <c r="IU646" s="5"/>
      <c r="IV646" s="5"/>
      <c r="IW646" s="5"/>
      <c r="IX646" s="5"/>
      <c r="IY646" s="5"/>
      <c r="IZ646" s="5"/>
      <c r="JA646" s="5"/>
      <c r="JB646" s="5"/>
      <c r="JC646" s="5"/>
      <c r="JD646" s="5"/>
    </row>
    <row r="647" spans="1:264">
      <c r="A647" s="9"/>
      <c r="B647" s="25"/>
      <c r="C647" s="5"/>
      <c r="D647" s="5"/>
      <c r="E647" s="5"/>
      <c r="F647" s="11"/>
      <c r="G647" s="5"/>
      <c r="H647" s="5"/>
      <c r="I647" s="19"/>
      <c r="J647" s="19"/>
      <c r="K647" s="19"/>
      <c r="L647" s="19"/>
      <c r="M647" s="9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5"/>
      <c r="GH647" s="5"/>
      <c r="GI647" s="5"/>
      <c r="GJ647" s="5"/>
      <c r="GK647" s="5"/>
      <c r="GL647" s="5"/>
      <c r="GM647" s="5"/>
      <c r="GN647" s="5"/>
      <c r="GO647" s="5"/>
      <c r="GP647" s="5"/>
      <c r="GQ647" s="5"/>
      <c r="GR647" s="5"/>
      <c r="GS647" s="5"/>
      <c r="GT647" s="5"/>
      <c r="GU647" s="5"/>
      <c r="GV647" s="5"/>
      <c r="GW647" s="5"/>
      <c r="GX647" s="5"/>
      <c r="GY647" s="5"/>
      <c r="GZ647" s="5"/>
      <c r="HA647" s="5"/>
      <c r="HB647" s="5"/>
      <c r="HC647" s="5"/>
      <c r="HD647" s="5"/>
      <c r="HE647" s="5"/>
      <c r="HF647" s="5"/>
      <c r="HG647" s="5"/>
      <c r="HH647" s="5"/>
      <c r="HI647" s="5"/>
      <c r="HJ647" s="5"/>
      <c r="HK647" s="5"/>
      <c r="HL647" s="5"/>
      <c r="HM647" s="5"/>
      <c r="HN647" s="5"/>
      <c r="HO647" s="5"/>
      <c r="HP647" s="5"/>
      <c r="HQ647" s="5"/>
      <c r="HR647" s="5"/>
      <c r="HS647" s="5"/>
      <c r="HT647" s="5"/>
      <c r="HU647" s="5"/>
      <c r="HV647" s="5"/>
      <c r="HW647" s="5"/>
      <c r="HX647" s="5"/>
      <c r="HY647" s="5"/>
      <c r="HZ647" s="5"/>
      <c r="IA647" s="5"/>
      <c r="IB647" s="5"/>
      <c r="IC647" s="5"/>
      <c r="ID647" s="5"/>
      <c r="IE647" s="5"/>
      <c r="IF647" s="5"/>
      <c r="IG647" s="5"/>
      <c r="IH647" s="5"/>
      <c r="II647" s="5"/>
      <c r="IJ647" s="5"/>
      <c r="IK647" s="5"/>
      <c r="IL647" s="5"/>
      <c r="IM647" s="5"/>
      <c r="IN647" s="5"/>
      <c r="IO647" s="5"/>
      <c r="IP647" s="5"/>
      <c r="IQ647" s="5"/>
      <c r="IR647" s="5"/>
      <c r="IS647" s="5"/>
      <c r="IT647" s="5"/>
      <c r="IU647" s="5"/>
      <c r="IV647" s="5"/>
      <c r="IW647" s="5"/>
      <c r="IX647" s="5"/>
      <c r="IY647" s="5"/>
      <c r="IZ647" s="5"/>
      <c r="JA647" s="5"/>
      <c r="JB647" s="5"/>
      <c r="JC647" s="5"/>
      <c r="JD647" s="5"/>
    </row>
    <row r="648" spans="1:264">
      <c r="A648" s="9"/>
      <c r="B648" s="25"/>
      <c r="C648" s="5"/>
      <c r="D648" s="5"/>
      <c r="E648" s="5"/>
      <c r="F648" s="11"/>
      <c r="G648" s="5"/>
      <c r="H648" s="5"/>
      <c r="I648" s="19"/>
      <c r="J648" s="19"/>
      <c r="K648" s="19"/>
      <c r="L648" s="19"/>
      <c r="M648" s="9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/>
      <c r="FV648" s="5"/>
      <c r="FW648" s="5"/>
      <c r="FX648" s="5"/>
      <c r="FY648" s="5"/>
      <c r="FZ648" s="5"/>
      <c r="GA648" s="5"/>
      <c r="GB648" s="5"/>
      <c r="GC648" s="5"/>
      <c r="GD648" s="5"/>
      <c r="GE648" s="5"/>
      <c r="GF648" s="5"/>
      <c r="GG648" s="5"/>
      <c r="GH648" s="5"/>
      <c r="GI648" s="5"/>
      <c r="GJ648" s="5"/>
      <c r="GK648" s="5"/>
      <c r="GL648" s="5"/>
      <c r="GM648" s="5"/>
      <c r="GN648" s="5"/>
      <c r="GO648" s="5"/>
      <c r="GP648" s="5"/>
      <c r="GQ648" s="5"/>
      <c r="GR648" s="5"/>
      <c r="GS648" s="5"/>
      <c r="GT648" s="5"/>
      <c r="GU648" s="5"/>
      <c r="GV648" s="5"/>
      <c r="GW648" s="5"/>
      <c r="GX648" s="5"/>
      <c r="GY648" s="5"/>
      <c r="GZ648" s="5"/>
      <c r="HA648" s="5"/>
      <c r="HB648" s="5"/>
      <c r="HC648" s="5"/>
      <c r="HD648" s="5"/>
      <c r="HE648" s="5"/>
      <c r="HF648" s="5"/>
      <c r="HG648" s="5"/>
      <c r="HH648" s="5"/>
      <c r="HI648" s="5"/>
      <c r="HJ648" s="5"/>
      <c r="HK648" s="5"/>
      <c r="HL648" s="5"/>
      <c r="HM648" s="5"/>
      <c r="HN648" s="5"/>
      <c r="HO648" s="5"/>
      <c r="HP648" s="5"/>
      <c r="HQ648" s="5"/>
      <c r="HR648" s="5"/>
      <c r="HS648" s="5"/>
      <c r="HT648" s="5"/>
      <c r="HU648" s="5"/>
      <c r="HV648" s="5"/>
      <c r="HW648" s="5"/>
      <c r="HX648" s="5"/>
      <c r="HY648" s="5"/>
      <c r="HZ648" s="5"/>
      <c r="IA648" s="5"/>
      <c r="IB648" s="5"/>
      <c r="IC648" s="5"/>
      <c r="ID648" s="5"/>
      <c r="IE648" s="5"/>
      <c r="IF648" s="5"/>
      <c r="IG648" s="5"/>
      <c r="IH648" s="5"/>
      <c r="II648" s="5"/>
      <c r="IJ648" s="5"/>
      <c r="IK648" s="5"/>
      <c r="IL648" s="5"/>
      <c r="IM648" s="5"/>
      <c r="IN648" s="5"/>
      <c r="IO648" s="5"/>
      <c r="IP648" s="5"/>
      <c r="IQ648" s="5"/>
      <c r="IR648" s="5"/>
      <c r="IS648" s="5"/>
      <c r="IT648" s="5"/>
      <c r="IU648" s="5"/>
      <c r="IV648" s="5"/>
      <c r="IW648" s="5"/>
      <c r="IX648" s="5"/>
      <c r="IY648" s="5"/>
      <c r="IZ648" s="5"/>
      <c r="JA648" s="5"/>
      <c r="JB648" s="5"/>
      <c r="JC648" s="5"/>
      <c r="JD648" s="5"/>
    </row>
    <row r="649" spans="1:264">
      <c r="A649" s="9"/>
      <c r="B649" s="25"/>
      <c r="C649" s="5"/>
      <c r="D649" s="5"/>
      <c r="E649" s="5"/>
      <c r="F649" s="11"/>
      <c r="G649" s="5"/>
      <c r="H649" s="5"/>
      <c r="I649" s="19"/>
      <c r="J649" s="19"/>
      <c r="K649" s="19"/>
      <c r="L649" s="19"/>
      <c r="M649" s="9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5"/>
      <c r="GH649" s="5"/>
      <c r="GI649" s="5"/>
      <c r="GJ649" s="5"/>
      <c r="GK649" s="5"/>
      <c r="GL649" s="5"/>
      <c r="GM649" s="5"/>
      <c r="GN649" s="5"/>
      <c r="GO649" s="5"/>
      <c r="GP649" s="5"/>
      <c r="GQ649" s="5"/>
      <c r="GR649" s="5"/>
      <c r="GS649" s="5"/>
      <c r="GT649" s="5"/>
      <c r="GU649" s="5"/>
      <c r="GV649" s="5"/>
      <c r="GW649" s="5"/>
      <c r="GX649" s="5"/>
      <c r="GY649" s="5"/>
      <c r="GZ649" s="5"/>
      <c r="HA649" s="5"/>
      <c r="HB649" s="5"/>
      <c r="HC649" s="5"/>
      <c r="HD649" s="5"/>
      <c r="HE649" s="5"/>
      <c r="HF649" s="5"/>
      <c r="HG649" s="5"/>
      <c r="HH649" s="5"/>
      <c r="HI649" s="5"/>
      <c r="HJ649" s="5"/>
      <c r="HK649" s="5"/>
      <c r="HL649" s="5"/>
      <c r="HM649" s="5"/>
      <c r="HN649" s="5"/>
      <c r="HO649" s="5"/>
      <c r="HP649" s="5"/>
      <c r="HQ649" s="5"/>
      <c r="HR649" s="5"/>
      <c r="HS649" s="5"/>
      <c r="HT649" s="5"/>
      <c r="HU649" s="5"/>
      <c r="HV649" s="5"/>
      <c r="HW649" s="5"/>
      <c r="HX649" s="5"/>
      <c r="HY649" s="5"/>
      <c r="HZ649" s="5"/>
      <c r="IA649" s="5"/>
      <c r="IB649" s="5"/>
      <c r="IC649" s="5"/>
      <c r="ID649" s="5"/>
      <c r="IE649" s="5"/>
      <c r="IF649" s="5"/>
      <c r="IG649" s="5"/>
      <c r="IH649" s="5"/>
      <c r="II649" s="5"/>
      <c r="IJ649" s="5"/>
      <c r="IK649" s="5"/>
      <c r="IL649" s="5"/>
      <c r="IM649" s="5"/>
      <c r="IN649" s="5"/>
      <c r="IO649" s="5"/>
      <c r="IP649" s="5"/>
      <c r="IQ649" s="5"/>
      <c r="IR649" s="5"/>
      <c r="IS649" s="5"/>
      <c r="IT649" s="5"/>
      <c r="IU649" s="5"/>
      <c r="IV649" s="5"/>
      <c r="IW649" s="5"/>
      <c r="IX649" s="5"/>
      <c r="IY649" s="5"/>
      <c r="IZ649" s="5"/>
      <c r="JA649" s="5"/>
      <c r="JB649" s="5"/>
      <c r="JC649" s="5"/>
      <c r="JD649" s="5"/>
    </row>
    <row r="650" spans="1:264">
      <c r="A650" s="9"/>
      <c r="B650" s="25"/>
      <c r="C650" s="5"/>
      <c r="D650" s="5"/>
      <c r="E650" s="5"/>
      <c r="F650" s="11"/>
      <c r="G650" s="5"/>
      <c r="H650" s="5"/>
      <c r="I650" s="19"/>
      <c r="J650" s="19"/>
      <c r="K650" s="19"/>
      <c r="L650" s="19"/>
      <c r="M650" s="9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5"/>
      <c r="GH650" s="5"/>
      <c r="GI650" s="5"/>
      <c r="GJ650" s="5"/>
      <c r="GK650" s="5"/>
      <c r="GL650" s="5"/>
      <c r="GM650" s="5"/>
      <c r="GN650" s="5"/>
      <c r="GO650" s="5"/>
      <c r="GP650" s="5"/>
      <c r="GQ650" s="5"/>
      <c r="GR650" s="5"/>
      <c r="GS650" s="5"/>
      <c r="GT650" s="5"/>
      <c r="GU650" s="5"/>
      <c r="GV650" s="5"/>
      <c r="GW650" s="5"/>
      <c r="GX650" s="5"/>
      <c r="GY650" s="5"/>
      <c r="GZ650" s="5"/>
      <c r="HA650" s="5"/>
      <c r="HB650" s="5"/>
      <c r="HC650" s="5"/>
      <c r="HD650" s="5"/>
      <c r="HE650" s="5"/>
      <c r="HF650" s="5"/>
      <c r="HG650" s="5"/>
      <c r="HH650" s="5"/>
      <c r="HI650" s="5"/>
      <c r="HJ650" s="5"/>
      <c r="HK650" s="5"/>
      <c r="HL650" s="5"/>
      <c r="HM650" s="5"/>
      <c r="HN650" s="5"/>
      <c r="HO650" s="5"/>
      <c r="HP650" s="5"/>
      <c r="HQ650" s="5"/>
      <c r="HR650" s="5"/>
      <c r="HS650" s="5"/>
      <c r="HT650" s="5"/>
      <c r="HU650" s="5"/>
      <c r="HV650" s="5"/>
      <c r="HW650" s="5"/>
      <c r="HX650" s="5"/>
      <c r="HY650" s="5"/>
      <c r="HZ650" s="5"/>
      <c r="IA650" s="5"/>
      <c r="IB650" s="5"/>
      <c r="IC650" s="5"/>
      <c r="ID650" s="5"/>
      <c r="IE650" s="5"/>
      <c r="IF650" s="5"/>
      <c r="IG650" s="5"/>
      <c r="IH650" s="5"/>
      <c r="II650" s="5"/>
      <c r="IJ650" s="5"/>
      <c r="IK650" s="5"/>
      <c r="IL650" s="5"/>
      <c r="IM650" s="5"/>
      <c r="IN650" s="5"/>
      <c r="IO650" s="5"/>
      <c r="IP650" s="5"/>
      <c r="IQ650" s="5"/>
      <c r="IR650" s="5"/>
      <c r="IS650" s="5"/>
      <c r="IT650" s="5"/>
      <c r="IU650" s="5"/>
      <c r="IV650" s="5"/>
      <c r="IW650" s="5"/>
      <c r="IX650" s="5"/>
      <c r="IY650" s="5"/>
      <c r="IZ650" s="5"/>
      <c r="JA650" s="5"/>
      <c r="JB650" s="5"/>
      <c r="JC650" s="5"/>
      <c r="JD650" s="5"/>
    </row>
    <row r="651" spans="1:264">
      <c r="A651" s="9"/>
      <c r="B651" s="25"/>
      <c r="C651" s="5"/>
      <c r="D651" s="5"/>
      <c r="E651" s="5"/>
      <c r="F651" s="11"/>
      <c r="G651" s="5"/>
      <c r="H651" s="5"/>
      <c r="I651" s="19"/>
      <c r="J651" s="19"/>
      <c r="K651" s="19"/>
      <c r="L651" s="19"/>
      <c r="M651" s="9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  <c r="HF651" s="5"/>
      <c r="HG651" s="5"/>
      <c r="HH651" s="5"/>
      <c r="HI651" s="5"/>
      <c r="HJ651" s="5"/>
      <c r="HK651" s="5"/>
      <c r="HL651" s="5"/>
      <c r="HM651" s="5"/>
      <c r="HN651" s="5"/>
      <c r="HO651" s="5"/>
      <c r="HP651" s="5"/>
      <c r="HQ651" s="5"/>
      <c r="HR651" s="5"/>
      <c r="HS651" s="5"/>
      <c r="HT651" s="5"/>
      <c r="HU651" s="5"/>
      <c r="HV651" s="5"/>
      <c r="HW651" s="5"/>
      <c r="HX651" s="5"/>
      <c r="HY651" s="5"/>
      <c r="HZ651" s="5"/>
      <c r="IA651" s="5"/>
      <c r="IB651" s="5"/>
      <c r="IC651" s="5"/>
      <c r="ID651" s="5"/>
      <c r="IE651" s="5"/>
      <c r="IF651" s="5"/>
      <c r="IG651" s="5"/>
      <c r="IH651" s="5"/>
      <c r="II651" s="5"/>
      <c r="IJ651" s="5"/>
      <c r="IK651" s="5"/>
      <c r="IL651" s="5"/>
      <c r="IM651" s="5"/>
      <c r="IN651" s="5"/>
      <c r="IO651" s="5"/>
      <c r="IP651" s="5"/>
      <c r="IQ651" s="5"/>
      <c r="IR651" s="5"/>
      <c r="IS651" s="5"/>
      <c r="IT651" s="5"/>
      <c r="IU651" s="5"/>
      <c r="IV651" s="5"/>
      <c r="IW651" s="5"/>
      <c r="IX651" s="5"/>
      <c r="IY651" s="5"/>
      <c r="IZ651" s="5"/>
      <c r="JA651" s="5"/>
      <c r="JB651" s="5"/>
      <c r="JC651" s="5"/>
      <c r="JD651" s="5"/>
    </row>
    <row r="652" spans="1:264">
      <c r="A652" s="9"/>
      <c r="B652" s="25"/>
      <c r="C652" s="5"/>
      <c r="D652" s="5"/>
      <c r="E652" s="5"/>
      <c r="F652" s="11"/>
      <c r="G652" s="5"/>
      <c r="H652" s="5"/>
      <c r="I652" s="19"/>
      <c r="J652" s="19"/>
      <c r="K652" s="19"/>
      <c r="L652" s="19"/>
      <c r="M652" s="9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5"/>
      <c r="GH652" s="5"/>
      <c r="GI652" s="5"/>
      <c r="GJ652" s="5"/>
      <c r="GK652" s="5"/>
      <c r="GL652" s="5"/>
      <c r="GM652" s="5"/>
      <c r="GN652" s="5"/>
      <c r="GO652" s="5"/>
      <c r="GP652" s="5"/>
      <c r="GQ652" s="5"/>
      <c r="GR652" s="5"/>
      <c r="GS652" s="5"/>
      <c r="GT652" s="5"/>
      <c r="GU652" s="5"/>
      <c r="GV652" s="5"/>
      <c r="GW652" s="5"/>
      <c r="GX652" s="5"/>
      <c r="GY652" s="5"/>
      <c r="GZ652" s="5"/>
      <c r="HA652" s="5"/>
      <c r="HB652" s="5"/>
      <c r="HC652" s="5"/>
      <c r="HD652" s="5"/>
      <c r="HE652" s="5"/>
      <c r="HF652" s="5"/>
      <c r="HG652" s="5"/>
      <c r="HH652" s="5"/>
      <c r="HI652" s="5"/>
      <c r="HJ652" s="5"/>
      <c r="HK652" s="5"/>
      <c r="HL652" s="5"/>
      <c r="HM652" s="5"/>
      <c r="HN652" s="5"/>
      <c r="HO652" s="5"/>
      <c r="HP652" s="5"/>
      <c r="HQ652" s="5"/>
      <c r="HR652" s="5"/>
      <c r="HS652" s="5"/>
      <c r="HT652" s="5"/>
      <c r="HU652" s="5"/>
      <c r="HV652" s="5"/>
      <c r="HW652" s="5"/>
      <c r="HX652" s="5"/>
      <c r="HY652" s="5"/>
      <c r="HZ652" s="5"/>
      <c r="IA652" s="5"/>
      <c r="IB652" s="5"/>
      <c r="IC652" s="5"/>
      <c r="ID652" s="5"/>
      <c r="IE652" s="5"/>
      <c r="IF652" s="5"/>
      <c r="IG652" s="5"/>
      <c r="IH652" s="5"/>
      <c r="II652" s="5"/>
      <c r="IJ652" s="5"/>
      <c r="IK652" s="5"/>
      <c r="IL652" s="5"/>
      <c r="IM652" s="5"/>
      <c r="IN652" s="5"/>
      <c r="IO652" s="5"/>
      <c r="IP652" s="5"/>
      <c r="IQ652" s="5"/>
      <c r="IR652" s="5"/>
      <c r="IS652" s="5"/>
      <c r="IT652" s="5"/>
      <c r="IU652" s="5"/>
      <c r="IV652" s="5"/>
      <c r="IW652" s="5"/>
      <c r="IX652" s="5"/>
      <c r="IY652" s="5"/>
      <c r="IZ652" s="5"/>
      <c r="JA652" s="5"/>
      <c r="JB652" s="5"/>
      <c r="JC652" s="5"/>
      <c r="JD652" s="5"/>
    </row>
    <row r="653" spans="1:264">
      <c r="A653" s="9"/>
      <c r="B653" s="25"/>
      <c r="C653" s="5"/>
      <c r="D653" s="5"/>
      <c r="E653" s="5"/>
      <c r="F653" s="11"/>
      <c r="G653" s="5"/>
      <c r="H653" s="5"/>
      <c r="I653" s="19"/>
      <c r="J653" s="19"/>
      <c r="K653" s="19"/>
      <c r="L653" s="19"/>
      <c r="M653" s="9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5"/>
      <c r="GH653" s="5"/>
      <c r="GI653" s="5"/>
      <c r="GJ653" s="5"/>
      <c r="GK653" s="5"/>
      <c r="GL653" s="5"/>
      <c r="GM653" s="5"/>
      <c r="GN653" s="5"/>
      <c r="GO653" s="5"/>
      <c r="GP653" s="5"/>
      <c r="GQ653" s="5"/>
      <c r="GR653" s="5"/>
      <c r="GS653" s="5"/>
      <c r="GT653" s="5"/>
      <c r="GU653" s="5"/>
      <c r="GV653" s="5"/>
      <c r="GW653" s="5"/>
      <c r="GX653" s="5"/>
      <c r="GY653" s="5"/>
      <c r="GZ653" s="5"/>
      <c r="HA653" s="5"/>
      <c r="HB653" s="5"/>
      <c r="HC653" s="5"/>
      <c r="HD653" s="5"/>
      <c r="HE653" s="5"/>
      <c r="HF653" s="5"/>
      <c r="HG653" s="5"/>
      <c r="HH653" s="5"/>
      <c r="HI653" s="5"/>
      <c r="HJ653" s="5"/>
      <c r="HK653" s="5"/>
      <c r="HL653" s="5"/>
      <c r="HM653" s="5"/>
      <c r="HN653" s="5"/>
      <c r="HO653" s="5"/>
      <c r="HP653" s="5"/>
      <c r="HQ653" s="5"/>
      <c r="HR653" s="5"/>
      <c r="HS653" s="5"/>
      <c r="HT653" s="5"/>
      <c r="HU653" s="5"/>
      <c r="HV653" s="5"/>
      <c r="HW653" s="5"/>
      <c r="HX653" s="5"/>
      <c r="HY653" s="5"/>
      <c r="HZ653" s="5"/>
      <c r="IA653" s="5"/>
      <c r="IB653" s="5"/>
      <c r="IC653" s="5"/>
      <c r="ID653" s="5"/>
      <c r="IE653" s="5"/>
      <c r="IF653" s="5"/>
      <c r="IG653" s="5"/>
      <c r="IH653" s="5"/>
      <c r="II653" s="5"/>
      <c r="IJ653" s="5"/>
      <c r="IK653" s="5"/>
      <c r="IL653" s="5"/>
      <c r="IM653" s="5"/>
      <c r="IN653" s="5"/>
      <c r="IO653" s="5"/>
      <c r="IP653" s="5"/>
      <c r="IQ653" s="5"/>
      <c r="IR653" s="5"/>
      <c r="IS653" s="5"/>
      <c r="IT653" s="5"/>
      <c r="IU653" s="5"/>
      <c r="IV653" s="5"/>
      <c r="IW653" s="5"/>
      <c r="IX653" s="5"/>
      <c r="IY653" s="5"/>
      <c r="IZ653" s="5"/>
      <c r="JA653" s="5"/>
      <c r="JB653" s="5"/>
      <c r="JC653" s="5"/>
      <c r="JD653" s="5"/>
    </row>
    <row r="654" spans="1:264">
      <c r="A654" s="9"/>
      <c r="B654" s="25"/>
      <c r="C654" s="5"/>
      <c r="D654" s="5"/>
      <c r="E654" s="5"/>
      <c r="F654" s="11"/>
      <c r="G654" s="5"/>
      <c r="H654" s="5"/>
      <c r="I654" s="19"/>
      <c r="J654" s="19"/>
      <c r="K654" s="19"/>
      <c r="L654" s="19"/>
      <c r="M654" s="9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  <c r="GZ654" s="5"/>
      <c r="HA654" s="5"/>
      <c r="HB654" s="5"/>
      <c r="HC654" s="5"/>
      <c r="HD654" s="5"/>
      <c r="HE654" s="5"/>
      <c r="HF654" s="5"/>
      <c r="HG654" s="5"/>
      <c r="HH654" s="5"/>
      <c r="HI654" s="5"/>
      <c r="HJ654" s="5"/>
      <c r="HK654" s="5"/>
      <c r="HL654" s="5"/>
      <c r="HM654" s="5"/>
      <c r="HN654" s="5"/>
      <c r="HO654" s="5"/>
      <c r="HP654" s="5"/>
      <c r="HQ654" s="5"/>
      <c r="HR654" s="5"/>
      <c r="HS654" s="5"/>
      <c r="HT654" s="5"/>
      <c r="HU654" s="5"/>
      <c r="HV654" s="5"/>
      <c r="HW654" s="5"/>
      <c r="HX654" s="5"/>
      <c r="HY654" s="5"/>
      <c r="HZ654" s="5"/>
      <c r="IA654" s="5"/>
      <c r="IB654" s="5"/>
      <c r="IC654" s="5"/>
      <c r="ID654" s="5"/>
      <c r="IE654" s="5"/>
      <c r="IF654" s="5"/>
      <c r="IG654" s="5"/>
      <c r="IH654" s="5"/>
      <c r="II654" s="5"/>
      <c r="IJ654" s="5"/>
      <c r="IK654" s="5"/>
      <c r="IL654" s="5"/>
      <c r="IM654" s="5"/>
      <c r="IN654" s="5"/>
      <c r="IO654" s="5"/>
      <c r="IP654" s="5"/>
      <c r="IQ654" s="5"/>
      <c r="IR654" s="5"/>
      <c r="IS654" s="5"/>
      <c r="IT654" s="5"/>
      <c r="IU654" s="5"/>
      <c r="IV654" s="5"/>
      <c r="IW654" s="5"/>
      <c r="IX654" s="5"/>
      <c r="IY654" s="5"/>
      <c r="IZ654" s="5"/>
      <c r="JA654" s="5"/>
      <c r="JB654" s="5"/>
      <c r="JC654" s="5"/>
      <c r="JD654" s="5"/>
    </row>
    <row r="655" spans="1:264">
      <c r="A655" s="9"/>
      <c r="B655" s="25"/>
      <c r="C655" s="5"/>
      <c r="D655" s="5"/>
      <c r="E655" s="5"/>
      <c r="F655" s="11"/>
      <c r="G655" s="5"/>
      <c r="H655" s="5"/>
      <c r="I655" s="19"/>
      <c r="J655" s="19"/>
      <c r="K655" s="19"/>
      <c r="L655" s="19"/>
      <c r="M655" s="9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5"/>
      <c r="GH655" s="5"/>
      <c r="GI655" s="5"/>
      <c r="GJ655" s="5"/>
      <c r="GK655" s="5"/>
      <c r="GL655" s="5"/>
      <c r="GM655" s="5"/>
      <c r="GN655" s="5"/>
      <c r="GO655" s="5"/>
      <c r="GP655" s="5"/>
      <c r="GQ655" s="5"/>
      <c r="GR655" s="5"/>
      <c r="GS655" s="5"/>
      <c r="GT655" s="5"/>
      <c r="GU655" s="5"/>
      <c r="GV655" s="5"/>
      <c r="GW655" s="5"/>
      <c r="GX655" s="5"/>
      <c r="GY655" s="5"/>
      <c r="GZ655" s="5"/>
      <c r="HA655" s="5"/>
      <c r="HB655" s="5"/>
      <c r="HC655" s="5"/>
      <c r="HD655" s="5"/>
      <c r="HE655" s="5"/>
      <c r="HF655" s="5"/>
      <c r="HG655" s="5"/>
      <c r="HH655" s="5"/>
      <c r="HI655" s="5"/>
      <c r="HJ655" s="5"/>
      <c r="HK655" s="5"/>
      <c r="HL655" s="5"/>
      <c r="HM655" s="5"/>
      <c r="HN655" s="5"/>
      <c r="HO655" s="5"/>
      <c r="HP655" s="5"/>
      <c r="HQ655" s="5"/>
      <c r="HR655" s="5"/>
      <c r="HS655" s="5"/>
      <c r="HT655" s="5"/>
      <c r="HU655" s="5"/>
      <c r="HV655" s="5"/>
      <c r="HW655" s="5"/>
      <c r="HX655" s="5"/>
      <c r="HY655" s="5"/>
      <c r="HZ655" s="5"/>
      <c r="IA655" s="5"/>
      <c r="IB655" s="5"/>
      <c r="IC655" s="5"/>
      <c r="ID655" s="5"/>
      <c r="IE655" s="5"/>
      <c r="IF655" s="5"/>
      <c r="IG655" s="5"/>
      <c r="IH655" s="5"/>
      <c r="II655" s="5"/>
      <c r="IJ655" s="5"/>
      <c r="IK655" s="5"/>
      <c r="IL655" s="5"/>
      <c r="IM655" s="5"/>
      <c r="IN655" s="5"/>
      <c r="IO655" s="5"/>
      <c r="IP655" s="5"/>
      <c r="IQ655" s="5"/>
      <c r="IR655" s="5"/>
      <c r="IS655" s="5"/>
      <c r="IT655" s="5"/>
      <c r="IU655" s="5"/>
      <c r="IV655" s="5"/>
      <c r="IW655" s="5"/>
      <c r="IX655" s="5"/>
      <c r="IY655" s="5"/>
      <c r="IZ655" s="5"/>
      <c r="JA655" s="5"/>
      <c r="JB655" s="5"/>
      <c r="JC655" s="5"/>
      <c r="JD655" s="5"/>
    </row>
    <row r="656" spans="1:264">
      <c r="A656" s="9"/>
      <c r="B656" s="25"/>
      <c r="C656" s="5"/>
      <c r="D656" s="5"/>
      <c r="E656" s="5"/>
      <c r="F656" s="11"/>
      <c r="G656" s="5"/>
      <c r="H656" s="5"/>
      <c r="I656" s="19"/>
      <c r="J656" s="19"/>
      <c r="K656" s="19"/>
      <c r="L656" s="19"/>
      <c r="M656" s="9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5"/>
      <c r="GH656" s="5"/>
      <c r="GI656" s="5"/>
      <c r="GJ656" s="5"/>
      <c r="GK656" s="5"/>
      <c r="GL656" s="5"/>
      <c r="GM656" s="5"/>
      <c r="GN656" s="5"/>
      <c r="GO656" s="5"/>
      <c r="GP656" s="5"/>
      <c r="GQ656" s="5"/>
      <c r="GR656" s="5"/>
      <c r="GS656" s="5"/>
      <c r="GT656" s="5"/>
      <c r="GU656" s="5"/>
      <c r="GV656" s="5"/>
      <c r="GW656" s="5"/>
      <c r="GX656" s="5"/>
      <c r="GY656" s="5"/>
      <c r="GZ656" s="5"/>
      <c r="HA656" s="5"/>
      <c r="HB656" s="5"/>
      <c r="HC656" s="5"/>
      <c r="HD656" s="5"/>
      <c r="HE656" s="5"/>
      <c r="HF656" s="5"/>
      <c r="HG656" s="5"/>
      <c r="HH656" s="5"/>
      <c r="HI656" s="5"/>
      <c r="HJ656" s="5"/>
      <c r="HK656" s="5"/>
      <c r="HL656" s="5"/>
      <c r="HM656" s="5"/>
      <c r="HN656" s="5"/>
      <c r="HO656" s="5"/>
      <c r="HP656" s="5"/>
      <c r="HQ656" s="5"/>
      <c r="HR656" s="5"/>
      <c r="HS656" s="5"/>
      <c r="HT656" s="5"/>
      <c r="HU656" s="5"/>
      <c r="HV656" s="5"/>
      <c r="HW656" s="5"/>
      <c r="HX656" s="5"/>
      <c r="HY656" s="5"/>
      <c r="HZ656" s="5"/>
      <c r="IA656" s="5"/>
      <c r="IB656" s="5"/>
      <c r="IC656" s="5"/>
      <c r="ID656" s="5"/>
      <c r="IE656" s="5"/>
      <c r="IF656" s="5"/>
      <c r="IG656" s="5"/>
      <c r="IH656" s="5"/>
      <c r="II656" s="5"/>
      <c r="IJ656" s="5"/>
      <c r="IK656" s="5"/>
      <c r="IL656" s="5"/>
      <c r="IM656" s="5"/>
      <c r="IN656" s="5"/>
      <c r="IO656" s="5"/>
      <c r="IP656" s="5"/>
      <c r="IQ656" s="5"/>
      <c r="IR656" s="5"/>
      <c r="IS656" s="5"/>
      <c r="IT656" s="5"/>
      <c r="IU656" s="5"/>
      <c r="IV656" s="5"/>
      <c r="IW656" s="5"/>
      <c r="IX656" s="5"/>
      <c r="IY656" s="5"/>
      <c r="IZ656" s="5"/>
      <c r="JA656" s="5"/>
      <c r="JB656" s="5"/>
      <c r="JC656" s="5"/>
      <c r="JD656" s="5"/>
    </row>
    <row r="657" spans="1:264">
      <c r="A657" s="9"/>
      <c r="B657" s="25"/>
      <c r="C657" s="5"/>
      <c r="D657" s="5"/>
      <c r="E657" s="5"/>
      <c r="F657" s="11"/>
      <c r="G657" s="5"/>
      <c r="H657" s="5"/>
      <c r="I657" s="19"/>
      <c r="J657" s="19"/>
      <c r="K657" s="19"/>
      <c r="L657" s="19"/>
      <c r="M657" s="9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5"/>
      <c r="GH657" s="5"/>
      <c r="GI657" s="5"/>
      <c r="GJ657" s="5"/>
      <c r="GK657" s="5"/>
      <c r="GL657" s="5"/>
      <c r="GM657" s="5"/>
      <c r="GN657" s="5"/>
      <c r="GO657" s="5"/>
      <c r="GP657" s="5"/>
      <c r="GQ657" s="5"/>
      <c r="GR657" s="5"/>
      <c r="GS657" s="5"/>
      <c r="GT657" s="5"/>
      <c r="GU657" s="5"/>
      <c r="GV657" s="5"/>
      <c r="GW657" s="5"/>
      <c r="GX657" s="5"/>
      <c r="GY657" s="5"/>
      <c r="GZ657" s="5"/>
      <c r="HA657" s="5"/>
      <c r="HB657" s="5"/>
      <c r="HC657" s="5"/>
      <c r="HD657" s="5"/>
      <c r="HE657" s="5"/>
      <c r="HF657" s="5"/>
      <c r="HG657" s="5"/>
      <c r="HH657" s="5"/>
      <c r="HI657" s="5"/>
      <c r="HJ657" s="5"/>
      <c r="HK657" s="5"/>
      <c r="HL657" s="5"/>
      <c r="HM657" s="5"/>
      <c r="HN657" s="5"/>
      <c r="HO657" s="5"/>
      <c r="HP657" s="5"/>
      <c r="HQ657" s="5"/>
      <c r="HR657" s="5"/>
      <c r="HS657" s="5"/>
      <c r="HT657" s="5"/>
      <c r="HU657" s="5"/>
      <c r="HV657" s="5"/>
      <c r="HW657" s="5"/>
      <c r="HX657" s="5"/>
      <c r="HY657" s="5"/>
      <c r="HZ657" s="5"/>
      <c r="IA657" s="5"/>
      <c r="IB657" s="5"/>
      <c r="IC657" s="5"/>
      <c r="ID657" s="5"/>
      <c r="IE657" s="5"/>
      <c r="IF657" s="5"/>
      <c r="IG657" s="5"/>
      <c r="IH657" s="5"/>
      <c r="II657" s="5"/>
      <c r="IJ657" s="5"/>
      <c r="IK657" s="5"/>
      <c r="IL657" s="5"/>
      <c r="IM657" s="5"/>
      <c r="IN657" s="5"/>
      <c r="IO657" s="5"/>
      <c r="IP657" s="5"/>
      <c r="IQ657" s="5"/>
      <c r="IR657" s="5"/>
      <c r="IS657" s="5"/>
      <c r="IT657" s="5"/>
      <c r="IU657" s="5"/>
      <c r="IV657" s="5"/>
      <c r="IW657" s="5"/>
      <c r="IX657" s="5"/>
      <c r="IY657" s="5"/>
      <c r="IZ657" s="5"/>
      <c r="JA657" s="5"/>
      <c r="JB657" s="5"/>
      <c r="JC657" s="5"/>
      <c r="JD657" s="5"/>
    </row>
    <row r="658" spans="1:264">
      <c r="A658" s="9"/>
      <c r="B658" s="25"/>
      <c r="C658" s="5"/>
      <c r="D658" s="5"/>
      <c r="E658" s="5"/>
      <c r="F658" s="11"/>
      <c r="G658" s="5"/>
      <c r="H658" s="5"/>
      <c r="I658" s="19"/>
      <c r="J658" s="19"/>
      <c r="K658" s="19"/>
      <c r="L658" s="19"/>
      <c r="M658" s="9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/>
      <c r="FX658" s="5"/>
      <c r="FY658" s="5"/>
      <c r="FZ658" s="5"/>
      <c r="GA658" s="5"/>
      <c r="GB658" s="5"/>
      <c r="GC658" s="5"/>
      <c r="GD658" s="5"/>
      <c r="GE658" s="5"/>
      <c r="GF658" s="5"/>
      <c r="GG658" s="5"/>
      <c r="GH658" s="5"/>
      <c r="GI658" s="5"/>
      <c r="GJ658" s="5"/>
      <c r="GK658" s="5"/>
      <c r="GL658" s="5"/>
      <c r="GM658" s="5"/>
      <c r="GN658" s="5"/>
      <c r="GO658" s="5"/>
      <c r="GP658" s="5"/>
      <c r="GQ658" s="5"/>
      <c r="GR658" s="5"/>
      <c r="GS658" s="5"/>
      <c r="GT658" s="5"/>
      <c r="GU658" s="5"/>
      <c r="GV658" s="5"/>
      <c r="GW658" s="5"/>
      <c r="GX658" s="5"/>
      <c r="GY658" s="5"/>
      <c r="GZ658" s="5"/>
      <c r="HA658" s="5"/>
      <c r="HB658" s="5"/>
      <c r="HC658" s="5"/>
      <c r="HD658" s="5"/>
      <c r="HE658" s="5"/>
      <c r="HF658" s="5"/>
      <c r="HG658" s="5"/>
      <c r="HH658" s="5"/>
      <c r="HI658" s="5"/>
      <c r="HJ658" s="5"/>
      <c r="HK658" s="5"/>
      <c r="HL658" s="5"/>
      <c r="HM658" s="5"/>
      <c r="HN658" s="5"/>
      <c r="HO658" s="5"/>
      <c r="HP658" s="5"/>
      <c r="HQ658" s="5"/>
      <c r="HR658" s="5"/>
      <c r="HS658" s="5"/>
      <c r="HT658" s="5"/>
      <c r="HU658" s="5"/>
      <c r="HV658" s="5"/>
      <c r="HW658" s="5"/>
      <c r="HX658" s="5"/>
      <c r="HY658" s="5"/>
      <c r="HZ658" s="5"/>
      <c r="IA658" s="5"/>
      <c r="IB658" s="5"/>
      <c r="IC658" s="5"/>
      <c r="ID658" s="5"/>
      <c r="IE658" s="5"/>
      <c r="IF658" s="5"/>
      <c r="IG658" s="5"/>
      <c r="IH658" s="5"/>
      <c r="II658" s="5"/>
      <c r="IJ658" s="5"/>
      <c r="IK658" s="5"/>
      <c r="IL658" s="5"/>
      <c r="IM658" s="5"/>
      <c r="IN658" s="5"/>
      <c r="IO658" s="5"/>
      <c r="IP658" s="5"/>
      <c r="IQ658" s="5"/>
      <c r="IR658" s="5"/>
      <c r="IS658" s="5"/>
      <c r="IT658" s="5"/>
      <c r="IU658" s="5"/>
      <c r="IV658" s="5"/>
      <c r="IW658" s="5"/>
      <c r="IX658" s="5"/>
      <c r="IY658" s="5"/>
      <c r="IZ658" s="5"/>
      <c r="JA658" s="5"/>
      <c r="JB658" s="5"/>
      <c r="JC658" s="5"/>
      <c r="JD658" s="5"/>
    </row>
    <row r="659" spans="1:264">
      <c r="A659" s="9"/>
      <c r="B659" s="25"/>
      <c r="C659" s="5"/>
      <c r="D659" s="5"/>
      <c r="E659" s="5"/>
      <c r="F659" s="11"/>
      <c r="G659" s="5"/>
      <c r="H659" s="5"/>
      <c r="I659" s="19"/>
      <c r="J659" s="19"/>
      <c r="K659" s="19"/>
      <c r="L659" s="19"/>
      <c r="M659" s="9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  <c r="HF659" s="5"/>
      <c r="HG659" s="5"/>
      <c r="HH659" s="5"/>
      <c r="HI659" s="5"/>
      <c r="HJ659" s="5"/>
      <c r="HK659" s="5"/>
      <c r="HL659" s="5"/>
      <c r="HM659" s="5"/>
      <c r="HN659" s="5"/>
      <c r="HO659" s="5"/>
      <c r="HP659" s="5"/>
      <c r="HQ659" s="5"/>
      <c r="HR659" s="5"/>
      <c r="HS659" s="5"/>
      <c r="HT659" s="5"/>
      <c r="HU659" s="5"/>
      <c r="HV659" s="5"/>
      <c r="HW659" s="5"/>
      <c r="HX659" s="5"/>
      <c r="HY659" s="5"/>
      <c r="HZ659" s="5"/>
      <c r="IA659" s="5"/>
      <c r="IB659" s="5"/>
      <c r="IC659" s="5"/>
      <c r="ID659" s="5"/>
      <c r="IE659" s="5"/>
      <c r="IF659" s="5"/>
      <c r="IG659" s="5"/>
      <c r="IH659" s="5"/>
      <c r="II659" s="5"/>
      <c r="IJ659" s="5"/>
      <c r="IK659" s="5"/>
      <c r="IL659" s="5"/>
      <c r="IM659" s="5"/>
      <c r="IN659" s="5"/>
      <c r="IO659" s="5"/>
      <c r="IP659" s="5"/>
      <c r="IQ659" s="5"/>
      <c r="IR659" s="5"/>
      <c r="IS659" s="5"/>
      <c r="IT659" s="5"/>
      <c r="IU659" s="5"/>
      <c r="IV659" s="5"/>
      <c r="IW659" s="5"/>
      <c r="IX659" s="5"/>
      <c r="IY659" s="5"/>
      <c r="IZ659" s="5"/>
      <c r="JA659" s="5"/>
      <c r="JB659" s="5"/>
      <c r="JC659" s="5"/>
      <c r="JD659" s="5"/>
    </row>
    <row r="660" spans="1:264">
      <c r="A660" s="9"/>
      <c r="B660" s="25"/>
      <c r="C660" s="5"/>
      <c r="D660" s="5"/>
      <c r="E660" s="5"/>
      <c r="F660" s="11"/>
      <c r="G660" s="5"/>
      <c r="H660" s="5"/>
      <c r="I660" s="19"/>
      <c r="J660" s="19"/>
      <c r="K660" s="19"/>
      <c r="L660" s="19"/>
      <c r="M660" s="9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5"/>
      <c r="GH660" s="5"/>
      <c r="GI660" s="5"/>
      <c r="GJ660" s="5"/>
      <c r="GK660" s="5"/>
      <c r="GL660" s="5"/>
      <c r="GM660" s="5"/>
      <c r="GN660" s="5"/>
      <c r="GO660" s="5"/>
      <c r="GP660" s="5"/>
      <c r="GQ660" s="5"/>
      <c r="GR660" s="5"/>
      <c r="GS660" s="5"/>
      <c r="GT660" s="5"/>
      <c r="GU660" s="5"/>
      <c r="GV660" s="5"/>
      <c r="GW660" s="5"/>
      <c r="GX660" s="5"/>
      <c r="GY660" s="5"/>
      <c r="GZ660" s="5"/>
      <c r="HA660" s="5"/>
      <c r="HB660" s="5"/>
      <c r="HC660" s="5"/>
      <c r="HD660" s="5"/>
      <c r="HE660" s="5"/>
      <c r="HF660" s="5"/>
      <c r="HG660" s="5"/>
      <c r="HH660" s="5"/>
      <c r="HI660" s="5"/>
      <c r="HJ660" s="5"/>
      <c r="HK660" s="5"/>
      <c r="HL660" s="5"/>
      <c r="HM660" s="5"/>
      <c r="HN660" s="5"/>
      <c r="HO660" s="5"/>
      <c r="HP660" s="5"/>
      <c r="HQ660" s="5"/>
      <c r="HR660" s="5"/>
      <c r="HS660" s="5"/>
      <c r="HT660" s="5"/>
      <c r="HU660" s="5"/>
      <c r="HV660" s="5"/>
      <c r="HW660" s="5"/>
      <c r="HX660" s="5"/>
      <c r="HY660" s="5"/>
      <c r="HZ660" s="5"/>
      <c r="IA660" s="5"/>
      <c r="IB660" s="5"/>
      <c r="IC660" s="5"/>
      <c r="ID660" s="5"/>
      <c r="IE660" s="5"/>
      <c r="IF660" s="5"/>
      <c r="IG660" s="5"/>
      <c r="IH660" s="5"/>
      <c r="II660" s="5"/>
      <c r="IJ660" s="5"/>
      <c r="IK660" s="5"/>
      <c r="IL660" s="5"/>
      <c r="IM660" s="5"/>
      <c r="IN660" s="5"/>
      <c r="IO660" s="5"/>
      <c r="IP660" s="5"/>
      <c r="IQ660" s="5"/>
      <c r="IR660" s="5"/>
      <c r="IS660" s="5"/>
      <c r="IT660" s="5"/>
      <c r="IU660" s="5"/>
      <c r="IV660" s="5"/>
      <c r="IW660" s="5"/>
      <c r="IX660" s="5"/>
      <c r="IY660" s="5"/>
      <c r="IZ660" s="5"/>
      <c r="JA660" s="5"/>
      <c r="JB660" s="5"/>
      <c r="JC660" s="5"/>
      <c r="JD660" s="5"/>
    </row>
    <row r="661" spans="1:264">
      <c r="A661" s="9"/>
      <c r="B661" s="25"/>
      <c r="C661" s="5"/>
      <c r="D661" s="5"/>
      <c r="E661" s="5"/>
      <c r="F661" s="11"/>
      <c r="G661" s="5"/>
      <c r="H661" s="5"/>
      <c r="I661" s="19"/>
      <c r="J661" s="19"/>
      <c r="K661" s="19"/>
      <c r="L661" s="19"/>
      <c r="M661" s="9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  <c r="GZ661" s="5"/>
      <c r="HA661" s="5"/>
      <c r="HB661" s="5"/>
      <c r="HC661" s="5"/>
      <c r="HD661" s="5"/>
      <c r="HE661" s="5"/>
      <c r="HF661" s="5"/>
      <c r="HG661" s="5"/>
      <c r="HH661" s="5"/>
      <c r="HI661" s="5"/>
      <c r="HJ661" s="5"/>
      <c r="HK661" s="5"/>
      <c r="HL661" s="5"/>
      <c r="HM661" s="5"/>
      <c r="HN661" s="5"/>
      <c r="HO661" s="5"/>
      <c r="HP661" s="5"/>
      <c r="HQ661" s="5"/>
      <c r="HR661" s="5"/>
      <c r="HS661" s="5"/>
      <c r="HT661" s="5"/>
      <c r="HU661" s="5"/>
      <c r="HV661" s="5"/>
      <c r="HW661" s="5"/>
      <c r="HX661" s="5"/>
      <c r="HY661" s="5"/>
      <c r="HZ661" s="5"/>
      <c r="IA661" s="5"/>
      <c r="IB661" s="5"/>
      <c r="IC661" s="5"/>
      <c r="ID661" s="5"/>
      <c r="IE661" s="5"/>
      <c r="IF661" s="5"/>
      <c r="IG661" s="5"/>
      <c r="IH661" s="5"/>
      <c r="II661" s="5"/>
      <c r="IJ661" s="5"/>
      <c r="IK661" s="5"/>
      <c r="IL661" s="5"/>
      <c r="IM661" s="5"/>
      <c r="IN661" s="5"/>
      <c r="IO661" s="5"/>
      <c r="IP661" s="5"/>
      <c r="IQ661" s="5"/>
      <c r="IR661" s="5"/>
      <c r="IS661" s="5"/>
      <c r="IT661" s="5"/>
      <c r="IU661" s="5"/>
      <c r="IV661" s="5"/>
      <c r="IW661" s="5"/>
      <c r="IX661" s="5"/>
      <c r="IY661" s="5"/>
      <c r="IZ661" s="5"/>
      <c r="JA661" s="5"/>
      <c r="JB661" s="5"/>
      <c r="JC661" s="5"/>
      <c r="JD661" s="5"/>
    </row>
    <row r="662" spans="1:264">
      <c r="A662" s="9"/>
      <c r="B662" s="25"/>
      <c r="C662" s="5"/>
      <c r="D662" s="5"/>
      <c r="E662" s="5"/>
      <c r="F662" s="11"/>
      <c r="G662" s="5"/>
      <c r="H662" s="5"/>
      <c r="I662" s="19"/>
      <c r="J662" s="19"/>
      <c r="K662" s="19"/>
      <c r="L662" s="19"/>
      <c r="M662" s="9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  <c r="HF662" s="5"/>
      <c r="HG662" s="5"/>
      <c r="HH662" s="5"/>
      <c r="HI662" s="5"/>
      <c r="HJ662" s="5"/>
      <c r="HK662" s="5"/>
      <c r="HL662" s="5"/>
      <c r="HM662" s="5"/>
      <c r="HN662" s="5"/>
      <c r="HO662" s="5"/>
      <c r="HP662" s="5"/>
      <c r="HQ662" s="5"/>
      <c r="HR662" s="5"/>
      <c r="HS662" s="5"/>
      <c r="HT662" s="5"/>
      <c r="HU662" s="5"/>
      <c r="HV662" s="5"/>
      <c r="HW662" s="5"/>
      <c r="HX662" s="5"/>
      <c r="HY662" s="5"/>
      <c r="HZ662" s="5"/>
      <c r="IA662" s="5"/>
      <c r="IB662" s="5"/>
      <c r="IC662" s="5"/>
      <c r="ID662" s="5"/>
      <c r="IE662" s="5"/>
      <c r="IF662" s="5"/>
      <c r="IG662" s="5"/>
      <c r="IH662" s="5"/>
      <c r="II662" s="5"/>
      <c r="IJ662" s="5"/>
      <c r="IK662" s="5"/>
      <c r="IL662" s="5"/>
      <c r="IM662" s="5"/>
      <c r="IN662" s="5"/>
      <c r="IO662" s="5"/>
      <c r="IP662" s="5"/>
      <c r="IQ662" s="5"/>
      <c r="IR662" s="5"/>
      <c r="IS662" s="5"/>
      <c r="IT662" s="5"/>
      <c r="IU662" s="5"/>
      <c r="IV662" s="5"/>
      <c r="IW662" s="5"/>
      <c r="IX662" s="5"/>
      <c r="IY662" s="5"/>
      <c r="IZ662" s="5"/>
      <c r="JA662" s="5"/>
      <c r="JB662" s="5"/>
      <c r="JC662" s="5"/>
      <c r="JD662" s="5"/>
    </row>
    <row r="663" spans="1:264">
      <c r="A663" s="9"/>
      <c r="B663" s="25"/>
      <c r="C663" s="5"/>
      <c r="D663" s="5"/>
      <c r="E663" s="5"/>
      <c r="F663" s="11"/>
      <c r="G663" s="5"/>
      <c r="H663" s="5"/>
      <c r="I663" s="19"/>
      <c r="J663" s="19"/>
      <c r="K663" s="19"/>
      <c r="L663" s="19"/>
      <c r="M663" s="9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  <c r="HF663" s="5"/>
      <c r="HG663" s="5"/>
      <c r="HH663" s="5"/>
      <c r="HI663" s="5"/>
      <c r="HJ663" s="5"/>
      <c r="HK663" s="5"/>
      <c r="HL663" s="5"/>
      <c r="HM663" s="5"/>
      <c r="HN663" s="5"/>
      <c r="HO663" s="5"/>
      <c r="HP663" s="5"/>
      <c r="HQ663" s="5"/>
      <c r="HR663" s="5"/>
      <c r="HS663" s="5"/>
      <c r="HT663" s="5"/>
      <c r="HU663" s="5"/>
      <c r="HV663" s="5"/>
      <c r="HW663" s="5"/>
      <c r="HX663" s="5"/>
      <c r="HY663" s="5"/>
      <c r="HZ663" s="5"/>
      <c r="IA663" s="5"/>
      <c r="IB663" s="5"/>
      <c r="IC663" s="5"/>
      <c r="ID663" s="5"/>
      <c r="IE663" s="5"/>
      <c r="IF663" s="5"/>
      <c r="IG663" s="5"/>
      <c r="IH663" s="5"/>
      <c r="II663" s="5"/>
      <c r="IJ663" s="5"/>
      <c r="IK663" s="5"/>
      <c r="IL663" s="5"/>
      <c r="IM663" s="5"/>
      <c r="IN663" s="5"/>
      <c r="IO663" s="5"/>
      <c r="IP663" s="5"/>
      <c r="IQ663" s="5"/>
      <c r="IR663" s="5"/>
      <c r="IS663" s="5"/>
      <c r="IT663" s="5"/>
      <c r="IU663" s="5"/>
      <c r="IV663" s="5"/>
      <c r="IW663" s="5"/>
      <c r="IX663" s="5"/>
      <c r="IY663" s="5"/>
      <c r="IZ663" s="5"/>
      <c r="JA663" s="5"/>
      <c r="JB663" s="5"/>
      <c r="JC663" s="5"/>
      <c r="JD663" s="5"/>
    </row>
    <row r="664" spans="1:264">
      <c r="A664" s="9"/>
      <c r="B664" s="25"/>
      <c r="C664" s="5"/>
      <c r="D664" s="5"/>
      <c r="E664" s="5"/>
      <c r="F664" s="11"/>
      <c r="G664" s="5"/>
      <c r="H664" s="5"/>
      <c r="I664" s="19"/>
      <c r="J664" s="19"/>
      <c r="K664" s="19"/>
      <c r="L664" s="19"/>
      <c r="M664" s="9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  <c r="GZ664" s="5"/>
      <c r="HA664" s="5"/>
      <c r="HB664" s="5"/>
      <c r="HC664" s="5"/>
      <c r="HD664" s="5"/>
      <c r="HE664" s="5"/>
      <c r="HF664" s="5"/>
      <c r="HG664" s="5"/>
      <c r="HH664" s="5"/>
      <c r="HI664" s="5"/>
      <c r="HJ664" s="5"/>
      <c r="HK664" s="5"/>
      <c r="HL664" s="5"/>
      <c r="HM664" s="5"/>
      <c r="HN664" s="5"/>
      <c r="HO664" s="5"/>
      <c r="HP664" s="5"/>
      <c r="HQ664" s="5"/>
      <c r="HR664" s="5"/>
      <c r="HS664" s="5"/>
      <c r="HT664" s="5"/>
      <c r="HU664" s="5"/>
      <c r="HV664" s="5"/>
      <c r="HW664" s="5"/>
      <c r="HX664" s="5"/>
      <c r="HY664" s="5"/>
      <c r="HZ664" s="5"/>
      <c r="IA664" s="5"/>
      <c r="IB664" s="5"/>
      <c r="IC664" s="5"/>
      <c r="ID664" s="5"/>
      <c r="IE664" s="5"/>
      <c r="IF664" s="5"/>
      <c r="IG664" s="5"/>
      <c r="IH664" s="5"/>
      <c r="II664" s="5"/>
      <c r="IJ664" s="5"/>
      <c r="IK664" s="5"/>
      <c r="IL664" s="5"/>
      <c r="IM664" s="5"/>
      <c r="IN664" s="5"/>
      <c r="IO664" s="5"/>
      <c r="IP664" s="5"/>
      <c r="IQ664" s="5"/>
      <c r="IR664" s="5"/>
      <c r="IS664" s="5"/>
      <c r="IT664" s="5"/>
      <c r="IU664" s="5"/>
      <c r="IV664" s="5"/>
      <c r="IW664" s="5"/>
      <c r="IX664" s="5"/>
      <c r="IY664" s="5"/>
      <c r="IZ664" s="5"/>
      <c r="JA664" s="5"/>
      <c r="JB664" s="5"/>
      <c r="JC664" s="5"/>
      <c r="JD664" s="5"/>
    </row>
    <row r="665" spans="1:264">
      <c r="A665" s="9"/>
      <c r="B665" s="25"/>
      <c r="C665" s="5"/>
      <c r="D665" s="5"/>
      <c r="E665" s="5"/>
      <c r="F665" s="11"/>
      <c r="G665" s="5"/>
      <c r="H665" s="5"/>
      <c r="I665" s="19"/>
      <c r="J665" s="19"/>
      <c r="K665" s="19"/>
      <c r="L665" s="19"/>
      <c r="M665" s="9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/>
      <c r="HF665" s="5"/>
      <c r="HG665" s="5"/>
      <c r="HH665" s="5"/>
      <c r="HI665" s="5"/>
      <c r="HJ665" s="5"/>
      <c r="HK665" s="5"/>
      <c r="HL665" s="5"/>
      <c r="HM665" s="5"/>
      <c r="HN665" s="5"/>
      <c r="HO665" s="5"/>
      <c r="HP665" s="5"/>
      <c r="HQ665" s="5"/>
      <c r="HR665" s="5"/>
      <c r="HS665" s="5"/>
      <c r="HT665" s="5"/>
      <c r="HU665" s="5"/>
      <c r="HV665" s="5"/>
      <c r="HW665" s="5"/>
      <c r="HX665" s="5"/>
      <c r="HY665" s="5"/>
      <c r="HZ665" s="5"/>
      <c r="IA665" s="5"/>
      <c r="IB665" s="5"/>
      <c r="IC665" s="5"/>
      <c r="ID665" s="5"/>
      <c r="IE665" s="5"/>
      <c r="IF665" s="5"/>
      <c r="IG665" s="5"/>
      <c r="IH665" s="5"/>
      <c r="II665" s="5"/>
      <c r="IJ665" s="5"/>
      <c r="IK665" s="5"/>
      <c r="IL665" s="5"/>
      <c r="IM665" s="5"/>
      <c r="IN665" s="5"/>
      <c r="IO665" s="5"/>
      <c r="IP665" s="5"/>
      <c r="IQ665" s="5"/>
      <c r="IR665" s="5"/>
      <c r="IS665" s="5"/>
      <c r="IT665" s="5"/>
      <c r="IU665" s="5"/>
      <c r="IV665" s="5"/>
      <c r="IW665" s="5"/>
      <c r="IX665" s="5"/>
      <c r="IY665" s="5"/>
      <c r="IZ665" s="5"/>
      <c r="JA665" s="5"/>
      <c r="JB665" s="5"/>
      <c r="JC665" s="5"/>
      <c r="JD665" s="5"/>
    </row>
    <row r="666" spans="1:264">
      <c r="A666" s="9"/>
      <c r="B666" s="25"/>
      <c r="C666" s="5"/>
      <c r="D666" s="5"/>
      <c r="E666" s="5"/>
      <c r="F666" s="11"/>
      <c r="G666" s="5"/>
      <c r="H666" s="5"/>
      <c r="I666" s="19"/>
      <c r="J666" s="19"/>
      <c r="K666" s="19"/>
      <c r="L666" s="19"/>
      <c r="M666" s="9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  <c r="GZ666" s="5"/>
      <c r="HA666" s="5"/>
      <c r="HB666" s="5"/>
      <c r="HC666" s="5"/>
      <c r="HD666" s="5"/>
      <c r="HE666" s="5"/>
      <c r="HF666" s="5"/>
      <c r="HG666" s="5"/>
      <c r="HH666" s="5"/>
      <c r="HI666" s="5"/>
      <c r="HJ666" s="5"/>
      <c r="HK666" s="5"/>
      <c r="HL666" s="5"/>
      <c r="HM666" s="5"/>
      <c r="HN666" s="5"/>
      <c r="HO666" s="5"/>
      <c r="HP666" s="5"/>
      <c r="HQ666" s="5"/>
      <c r="HR666" s="5"/>
      <c r="HS666" s="5"/>
      <c r="HT666" s="5"/>
      <c r="HU666" s="5"/>
      <c r="HV666" s="5"/>
      <c r="HW666" s="5"/>
      <c r="HX666" s="5"/>
      <c r="HY666" s="5"/>
      <c r="HZ666" s="5"/>
      <c r="IA666" s="5"/>
      <c r="IB666" s="5"/>
      <c r="IC666" s="5"/>
      <c r="ID666" s="5"/>
      <c r="IE666" s="5"/>
      <c r="IF666" s="5"/>
      <c r="IG666" s="5"/>
      <c r="IH666" s="5"/>
      <c r="II666" s="5"/>
      <c r="IJ666" s="5"/>
      <c r="IK666" s="5"/>
      <c r="IL666" s="5"/>
      <c r="IM666" s="5"/>
      <c r="IN666" s="5"/>
      <c r="IO666" s="5"/>
      <c r="IP666" s="5"/>
      <c r="IQ666" s="5"/>
      <c r="IR666" s="5"/>
      <c r="IS666" s="5"/>
      <c r="IT666" s="5"/>
      <c r="IU666" s="5"/>
      <c r="IV666" s="5"/>
      <c r="IW666" s="5"/>
      <c r="IX666" s="5"/>
      <c r="IY666" s="5"/>
      <c r="IZ666" s="5"/>
      <c r="JA666" s="5"/>
      <c r="JB666" s="5"/>
      <c r="JC666" s="5"/>
      <c r="JD666" s="5"/>
    </row>
    <row r="667" spans="1:264">
      <c r="A667" s="9"/>
      <c r="B667" s="25"/>
      <c r="C667" s="5"/>
      <c r="D667" s="5"/>
      <c r="E667" s="5"/>
      <c r="F667" s="11"/>
      <c r="G667" s="5"/>
      <c r="H667" s="5"/>
      <c r="I667" s="19"/>
      <c r="J667" s="19"/>
      <c r="K667" s="19"/>
      <c r="L667" s="19"/>
      <c r="M667" s="9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5"/>
      <c r="HG667" s="5"/>
      <c r="HH667" s="5"/>
      <c r="HI667" s="5"/>
      <c r="HJ667" s="5"/>
      <c r="HK667" s="5"/>
      <c r="HL667" s="5"/>
      <c r="HM667" s="5"/>
      <c r="HN667" s="5"/>
      <c r="HO667" s="5"/>
      <c r="HP667" s="5"/>
      <c r="HQ667" s="5"/>
      <c r="HR667" s="5"/>
      <c r="HS667" s="5"/>
      <c r="HT667" s="5"/>
      <c r="HU667" s="5"/>
      <c r="HV667" s="5"/>
      <c r="HW667" s="5"/>
      <c r="HX667" s="5"/>
      <c r="HY667" s="5"/>
      <c r="HZ667" s="5"/>
      <c r="IA667" s="5"/>
      <c r="IB667" s="5"/>
      <c r="IC667" s="5"/>
      <c r="ID667" s="5"/>
      <c r="IE667" s="5"/>
      <c r="IF667" s="5"/>
      <c r="IG667" s="5"/>
      <c r="IH667" s="5"/>
      <c r="II667" s="5"/>
      <c r="IJ667" s="5"/>
      <c r="IK667" s="5"/>
      <c r="IL667" s="5"/>
      <c r="IM667" s="5"/>
      <c r="IN667" s="5"/>
      <c r="IO667" s="5"/>
      <c r="IP667" s="5"/>
      <c r="IQ667" s="5"/>
      <c r="IR667" s="5"/>
      <c r="IS667" s="5"/>
      <c r="IT667" s="5"/>
      <c r="IU667" s="5"/>
      <c r="IV667" s="5"/>
      <c r="IW667" s="5"/>
      <c r="IX667" s="5"/>
      <c r="IY667" s="5"/>
      <c r="IZ667" s="5"/>
      <c r="JA667" s="5"/>
      <c r="JB667" s="5"/>
      <c r="JC667" s="5"/>
      <c r="JD667" s="5"/>
    </row>
    <row r="668" spans="1:264">
      <c r="A668" s="9"/>
      <c r="B668" s="25"/>
      <c r="C668" s="5"/>
      <c r="D668" s="5"/>
      <c r="E668" s="5"/>
      <c r="F668" s="11"/>
      <c r="G668" s="5"/>
      <c r="H668" s="5"/>
      <c r="I668" s="19"/>
      <c r="J668" s="19"/>
      <c r="K668" s="19"/>
      <c r="L668" s="19"/>
      <c r="M668" s="9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  <c r="GZ668" s="5"/>
      <c r="HA668" s="5"/>
      <c r="HB668" s="5"/>
      <c r="HC668" s="5"/>
      <c r="HD668" s="5"/>
      <c r="HE668" s="5"/>
      <c r="HF668" s="5"/>
      <c r="HG668" s="5"/>
      <c r="HH668" s="5"/>
      <c r="HI668" s="5"/>
      <c r="HJ668" s="5"/>
      <c r="HK668" s="5"/>
      <c r="HL668" s="5"/>
      <c r="HM668" s="5"/>
      <c r="HN668" s="5"/>
      <c r="HO668" s="5"/>
      <c r="HP668" s="5"/>
      <c r="HQ668" s="5"/>
      <c r="HR668" s="5"/>
      <c r="HS668" s="5"/>
      <c r="HT668" s="5"/>
      <c r="HU668" s="5"/>
      <c r="HV668" s="5"/>
      <c r="HW668" s="5"/>
      <c r="HX668" s="5"/>
      <c r="HY668" s="5"/>
      <c r="HZ668" s="5"/>
      <c r="IA668" s="5"/>
      <c r="IB668" s="5"/>
      <c r="IC668" s="5"/>
      <c r="ID668" s="5"/>
      <c r="IE668" s="5"/>
      <c r="IF668" s="5"/>
      <c r="IG668" s="5"/>
      <c r="IH668" s="5"/>
      <c r="II668" s="5"/>
      <c r="IJ668" s="5"/>
      <c r="IK668" s="5"/>
      <c r="IL668" s="5"/>
      <c r="IM668" s="5"/>
      <c r="IN668" s="5"/>
      <c r="IO668" s="5"/>
      <c r="IP668" s="5"/>
      <c r="IQ668" s="5"/>
      <c r="IR668" s="5"/>
      <c r="IS668" s="5"/>
      <c r="IT668" s="5"/>
      <c r="IU668" s="5"/>
      <c r="IV668" s="5"/>
      <c r="IW668" s="5"/>
      <c r="IX668" s="5"/>
      <c r="IY668" s="5"/>
      <c r="IZ668" s="5"/>
      <c r="JA668" s="5"/>
      <c r="JB668" s="5"/>
      <c r="JC668" s="5"/>
      <c r="JD668" s="5"/>
    </row>
    <row r="669" spans="1:264">
      <c r="A669" s="9"/>
      <c r="B669" s="25"/>
      <c r="C669" s="5"/>
      <c r="D669" s="5"/>
      <c r="E669" s="5"/>
      <c r="F669" s="11"/>
      <c r="G669" s="5"/>
      <c r="H669" s="5"/>
      <c r="I669" s="19"/>
      <c r="J669" s="19"/>
      <c r="K669" s="19"/>
      <c r="L669" s="19"/>
      <c r="M669" s="9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  <c r="GZ669" s="5"/>
      <c r="HA669" s="5"/>
      <c r="HB669" s="5"/>
      <c r="HC669" s="5"/>
      <c r="HD669" s="5"/>
      <c r="HE669" s="5"/>
      <c r="HF669" s="5"/>
      <c r="HG669" s="5"/>
      <c r="HH669" s="5"/>
      <c r="HI669" s="5"/>
      <c r="HJ669" s="5"/>
      <c r="HK669" s="5"/>
      <c r="HL669" s="5"/>
      <c r="HM669" s="5"/>
      <c r="HN669" s="5"/>
      <c r="HO669" s="5"/>
      <c r="HP669" s="5"/>
      <c r="HQ669" s="5"/>
      <c r="HR669" s="5"/>
      <c r="HS669" s="5"/>
      <c r="HT669" s="5"/>
      <c r="HU669" s="5"/>
      <c r="HV669" s="5"/>
      <c r="HW669" s="5"/>
      <c r="HX669" s="5"/>
      <c r="HY669" s="5"/>
      <c r="HZ669" s="5"/>
      <c r="IA669" s="5"/>
      <c r="IB669" s="5"/>
      <c r="IC669" s="5"/>
      <c r="ID669" s="5"/>
      <c r="IE669" s="5"/>
      <c r="IF669" s="5"/>
      <c r="IG669" s="5"/>
      <c r="IH669" s="5"/>
      <c r="II669" s="5"/>
      <c r="IJ669" s="5"/>
      <c r="IK669" s="5"/>
      <c r="IL669" s="5"/>
      <c r="IM669" s="5"/>
      <c r="IN669" s="5"/>
      <c r="IO669" s="5"/>
      <c r="IP669" s="5"/>
      <c r="IQ669" s="5"/>
      <c r="IR669" s="5"/>
      <c r="IS669" s="5"/>
      <c r="IT669" s="5"/>
      <c r="IU669" s="5"/>
      <c r="IV669" s="5"/>
      <c r="IW669" s="5"/>
      <c r="IX669" s="5"/>
      <c r="IY669" s="5"/>
      <c r="IZ669" s="5"/>
      <c r="JA669" s="5"/>
      <c r="JB669" s="5"/>
      <c r="JC669" s="5"/>
      <c r="JD669" s="5"/>
    </row>
    <row r="670" spans="1:264">
      <c r="A670" s="9"/>
      <c r="B670" s="25"/>
      <c r="C670" s="5"/>
      <c r="D670" s="5"/>
      <c r="E670" s="5"/>
      <c r="F670" s="11"/>
      <c r="G670" s="5"/>
      <c r="H670" s="5"/>
      <c r="I670" s="19"/>
      <c r="J670" s="19"/>
      <c r="K670" s="19"/>
      <c r="L670" s="19"/>
      <c r="M670" s="9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  <c r="GZ670" s="5"/>
      <c r="HA670" s="5"/>
      <c r="HB670" s="5"/>
      <c r="HC670" s="5"/>
      <c r="HD670" s="5"/>
      <c r="HE670" s="5"/>
      <c r="HF670" s="5"/>
      <c r="HG670" s="5"/>
      <c r="HH670" s="5"/>
      <c r="HI670" s="5"/>
      <c r="HJ670" s="5"/>
      <c r="HK670" s="5"/>
      <c r="HL670" s="5"/>
      <c r="HM670" s="5"/>
      <c r="HN670" s="5"/>
      <c r="HO670" s="5"/>
      <c r="HP670" s="5"/>
      <c r="HQ670" s="5"/>
      <c r="HR670" s="5"/>
      <c r="HS670" s="5"/>
      <c r="HT670" s="5"/>
      <c r="HU670" s="5"/>
      <c r="HV670" s="5"/>
      <c r="HW670" s="5"/>
      <c r="HX670" s="5"/>
      <c r="HY670" s="5"/>
      <c r="HZ670" s="5"/>
      <c r="IA670" s="5"/>
      <c r="IB670" s="5"/>
      <c r="IC670" s="5"/>
      <c r="ID670" s="5"/>
      <c r="IE670" s="5"/>
      <c r="IF670" s="5"/>
      <c r="IG670" s="5"/>
      <c r="IH670" s="5"/>
      <c r="II670" s="5"/>
      <c r="IJ670" s="5"/>
      <c r="IK670" s="5"/>
      <c r="IL670" s="5"/>
      <c r="IM670" s="5"/>
      <c r="IN670" s="5"/>
      <c r="IO670" s="5"/>
      <c r="IP670" s="5"/>
      <c r="IQ670" s="5"/>
      <c r="IR670" s="5"/>
      <c r="IS670" s="5"/>
      <c r="IT670" s="5"/>
      <c r="IU670" s="5"/>
      <c r="IV670" s="5"/>
      <c r="IW670" s="5"/>
      <c r="IX670" s="5"/>
      <c r="IY670" s="5"/>
      <c r="IZ670" s="5"/>
      <c r="JA670" s="5"/>
      <c r="JB670" s="5"/>
      <c r="JC670" s="5"/>
      <c r="JD670" s="5"/>
    </row>
    <row r="671" spans="1:264">
      <c r="A671" s="9"/>
      <c r="B671" s="25"/>
      <c r="C671" s="5"/>
      <c r="D671" s="5"/>
      <c r="E671" s="5"/>
      <c r="F671" s="11"/>
      <c r="G671" s="5"/>
      <c r="H671" s="5"/>
      <c r="I671" s="19"/>
      <c r="J671" s="19"/>
      <c r="K671" s="19"/>
      <c r="L671" s="19"/>
      <c r="M671" s="9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  <c r="GZ671" s="5"/>
      <c r="HA671" s="5"/>
      <c r="HB671" s="5"/>
      <c r="HC671" s="5"/>
      <c r="HD671" s="5"/>
      <c r="HE671" s="5"/>
      <c r="HF671" s="5"/>
      <c r="HG671" s="5"/>
      <c r="HH671" s="5"/>
      <c r="HI671" s="5"/>
      <c r="HJ671" s="5"/>
      <c r="HK671" s="5"/>
      <c r="HL671" s="5"/>
      <c r="HM671" s="5"/>
      <c r="HN671" s="5"/>
      <c r="HO671" s="5"/>
      <c r="HP671" s="5"/>
      <c r="HQ671" s="5"/>
      <c r="HR671" s="5"/>
      <c r="HS671" s="5"/>
      <c r="HT671" s="5"/>
      <c r="HU671" s="5"/>
      <c r="HV671" s="5"/>
      <c r="HW671" s="5"/>
      <c r="HX671" s="5"/>
      <c r="HY671" s="5"/>
      <c r="HZ671" s="5"/>
      <c r="IA671" s="5"/>
      <c r="IB671" s="5"/>
      <c r="IC671" s="5"/>
      <c r="ID671" s="5"/>
      <c r="IE671" s="5"/>
      <c r="IF671" s="5"/>
      <c r="IG671" s="5"/>
      <c r="IH671" s="5"/>
      <c r="II671" s="5"/>
      <c r="IJ671" s="5"/>
      <c r="IK671" s="5"/>
      <c r="IL671" s="5"/>
      <c r="IM671" s="5"/>
      <c r="IN671" s="5"/>
      <c r="IO671" s="5"/>
      <c r="IP671" s="5"/>
      <c r="IQ671" s="5"/>
      <c r="IR671" s="5"/>
      <c r="IS671" s="5"/>
      <c r="IT671" s="5"/>
      <c r="IU671" s="5"/>
      <c r="IV671" s="5"/>
      <c r="IW671" s="5"/>
      <c r="IX671" s="5"/>
      <c r="IY671" s="5"/>
      <c r="IZ671" s="5"/>
      <c r="JA671" s="5"/>
      <c r="JB671" s="5"/>
      <c r="JC671" s="5"/>
      <c r="JD671" s="5"/>
    </row>
    <row r="672" spans="1:264">
      <c r="A672" s="9"/>
      <c r="B672" s="25"/>
      <c r="C672" s="5"/>
      <c r="D672" s="5"/>
      <c r="E672" s="5"/>
      <c r="F672" s="11"/>
      <c r="G672" s="5"/>
      <c r="H672" s="5"/>
      <c r="I672" s="19"/>
      <c r="J672" s="19"/>
      <c r="K672" s="19"/>
      <c r="L672" s="19"/>
      <c r="M672" s="9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  <c r="GZ672" s="5"/>
      <c r="HA672" s="5"/>
      <c r="HB672" s="5"/>
      <c r="HC672" s="5"/>
      <c r="HD672" s="5"/>
      <c r="HE672" s="5"/>
      <c r="HF672" s="5"/>
      <c r="HG672" s="5"/>
      <c r="HH672" s="5"/>
      <c r="HI672" s="5"/>
      <c r="HJ672" s="5"/>
      <c r="HK672" s="5"/>
      <c r="HL672" s="5"/>
      <c r="HM672" s="5"/>
      <c r="HN672" s="5"/>
      <c r="HO672" s="5"/>
      <c r="HP672" s="5"/>
      <c r="HQ672" s="5"/>
      <c r="HR672" s="5"/>
      <c r="HS672" s="5"/>
      <c r="HT672" s="5"/>
      <c r="HU672" s="5"/>
      <c r="HV672" s="5"/>
      <c r="HW672" s="5"/>
      <c r="HX672" s="5"/>
      <c r="HY672" s="5"/>
      <c r="HZ672" s="5"/>
      <c r="IA672" s="5"/>
      <c r="IB672" s="5"/>
      <c r="IC672" s="5"/>
      <c r="ID672" s="5"/>
      <c r="IE672" s="5"/>
      <c r="IF672" s="5"/>
      <c r="IG672" s="5"/>
      <c r="IH672" s="5"/>
      <c r="II672" s="5"/>
      <c r="IJ672" s="5"/>
      <c r="IK672" s="5"/>
      <c r="IL672" s="5"/>
      <c r="IM672" s="5"/>
      <c r="IN672" s="5"/>
      <c r="IO672" s="5"/>
      <c r="IP672" s="5"/>
      <c r="IQ672" s="5"/>
      <c r="IR672" s="5"/>
      <c r="IS672" s="5"/>
      <c r="IT672" s="5"/>
      <c r="IU672" s="5"/>
      <c r="IV672" s="5"/>
      <c r="IW672" s="5"/>
      <c r="IX672" s="5"/>
      <c r="IY672" s="5"/>
      <c r="IZ672" s="5"/>
      <c r="JA672" s="5"/>
      <c r="JB672" s="5"/>
      <c r="JC672" s="5"/>
      <c r="JD672" s="5"/>
    </row>
    <row r="673" spans="1:264">
      <c r="A673" s="9"/>
      <c r="B673" s="25"/>
      <c r="C673" s="5"/>
      <c r="D673" s="5"/>
      <c r="E673" s="5"/>
      <c r="F673" s="11"/>
      <c r="G673" s="5"/>
      <c r="H673" s="5"/>
      <c r="I673" s="19"/>
      <c r="J673" s="19"/>
      <c r="K673" s="19"/>
      <c r="L673" s="19"/>
      <c r="M673" s="9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  <c r="FO673" s="5"/>
      <c r="FP673" s="5"/>
      <c r="FQ673" s="5"/>
      <c r="FR673" s="5"/>
      <c r="FS673" s="5"/>
      <c r="FT673" s="5"/>
      <c r="FU673" s="5"/>
      <c r="FV673" s="5"/>
      <c r="FW673" s="5"/>
      <c r="FX673" s="5"/>
      <c r="FY673" s="5"/>
      <c r="FZ673" s="5"/>
      <c r="GA673" s="5"/>
      <c r="GB673" s="5"/>
      <c r="GC673" s="5"/>
      <c r="GD673" s="5"/>
      <c r="GE673" s="5"/>
      <c r="GF673" s="5"/>
      <c r="GG673" s="5"/>
      <c r="GH673" s="5"/>
      <c r="GI673" s="5"/>
      <c r="GJ673" s="5"/>
      <c r="GK673" s="5"/>
      <c r="GL673" s="5"/>
      <c r="GM673" s="5"/>
      <c r="GN673" s="5"/>
      <c r="GO673" s="5"/>
      <c r="GP673" s="5"/>
      <c r="GQ673" s="5"/>
      <c r="GR673" s="5"/>
      <c r="GS673" s="5"/>
      <c r="GT673" s="5"/>
      <c r="GU673" s="5"/>
      <c r="GV673" s="5"/>
      <c r="GW673" s="5"/>
      <c r="GX673" s="5"/>
      <c r="GY673" s="5"/>
      <c r="GZ673" s="5"/>
      <c r="HA673" s="5"/>
      <c r="HB673" s="5"/>
      <c r="HC673" s="5"/>
      <c r="HD673" s="5"/>
      <c r="HE673" s="5"/>
      <c r="HF673" s="5"/>
      <c r="HG673" s="5"/>
      <c r="HH673" s="5"/>
      <c r="HI673" s="5"/>
      <c r="HJ673" s="5"/>
      <c r="HK673" s="5"/>
      <c r="HL673" s="5"/>
      <c r="HM673" s="5"/>
      <c r="HN673" s="5"/>
      <c r="HO673" s="5"/>
      <c r="HP673" s="5"/>
      <c r="HQ673" s="5"/>
      <c r="HR673" s="5"/>
      <c r="HS673" s="5"/>
      <c r="HT673" s="5"/>
      <c r="HU673" s="5"/>
      <c r="HV673" s="5"/>
      <c r="HW673" s="5"/>
      <c r="HX673" s="5"/>
      <c r="HY673" s="5"/>
      <c r="HZ673" s="5"/>
      <c r="IA673" s="5"/>
      <c r="IB673" s="5"/>
      <c r="IC673" s="5"/>
      <c r="ID673" s="5"/>
      <c r="IE673" s="5"/>
      <c r="IF673" s="5"/>
      <c r="IG673" s="5"/>
      <c r="IH673" s="5"/>
      <c r="II673" s="5"/>
      <c r="IJ673" s="5"/>
      <c r="IK673" s="5"/>
      <c r="IL673" s="5"/>
      <c r="IM673" s="5"/>
      <c r="IN673" s="5"/>
      <c r="IO673" s="5"/>
      <c r="IP673" s="5"/>
      <c r="IQ673" s="5"/>
      <c r="IR673" s="5"/>
      <c r="IS673" s="5"/>
      <c r="IT673" s="5"/>
      <c r="IU673" s="5"/>
      <c r="IV673" s="5"/>
      <c r="IW673" s="5"/>
      <c r="IX673" s="5"/>
      <c r="IY673" s="5"/>
      <c r="IZ673" s="5"/>
      <c r="JA673" s="5"/>
      <c r="JB673" s="5"/>
      <c r="JC673" s="5"/>
      <c r="JD673" s="5"/>
    </row>
    <row r="674" spans="1:264">
      <c r="A674" s="9"/>
      <c r="B674" s="25"/>
      <c r="C674" s="5"/>
      <c r="D674" s="5"/>
      <c r="E674" s="5"/>
      <c r="F674" s="11"/>
      <c r="G674" s="5"/>
      <c r="H674" s="5"/>
      <c r="I674" s="19"/>
      <c r="J674" s="19"/>
      <c r="K674" s="19"/>
      <c r="L674" s="19"/>
      <c r="M674" s="9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5"/>
      <c r="GH674" s="5"/>
      <c r="GI674" s="5"/>
      <c r="GJ674" s="5"/>
      <c r="GK674" s="5"/>
      <c r="GL674" s="5"/>
      <c r="GM674" s="5"/>
      <c r="GN674" s="5"/>
      <c r="GO674" s="5"/>
      <c r="GP674" s="5"/>
      <c r="GQ674" s="5"/>
      <c r="GR674" s="5"/>
      <c r="GS674" s="5"/>
      <c r="GT674" s="5"/>
      <c r="GU674" s="5"/>
      <c r="GV674" s="5"/>
      <c r="GW674" s="5"/>
      <c r="GX674" s="5"/>
      <c r="GY674" s="5"/>
      <c r="GZ674" s="5"/>
      <c r="HA674" s="5"/>
      <c r="HB674" s="5"/>
      <c r="HC674" s="5"/>
      <c r="HD674" s="5"/>
      <c r="HE674" s="5"/>
      <c r="HF674" s="5"/>
      <c r="HG674" s="5"/>
      <c r="HH674" s="5"/>
      <c r="HI674" s="5"/>
      <c r="HJ674" s="5"/>
      <c r="HK674" s="5"/>
      <c r="HL674" s="5"/>
      <c r="HM674" s="5"/>
      <c r="HN674" s="5"/>
      <c r="HO674" s="5"/>
      <c r="HP674" s="5"/>
      <c r="HQ674" s="5"/>
      <c r="HR674" s="5"/>
      <c r="HS674" s="5"/>
      <c r="HT674" s="5"/>
      <c r="HU674" s="5"/>
      <c r="HV674" s="5"/>
      <c r="HW674" s="5"/>
      <c r="HX674" s="5"/>
      <c r="HY674" s="5"/>
      <c r="HZ674" s="5"/>
      <c r="IA674" s="5"/>
      <c r="IB674" s="5"/>
      <c r="IC674" s="5"/>
      <c r="ID674" s="5"/>
      <c r="IE674" s="5"/>
      <c r="IF674" s="5"/>
      <c r="IG674" s="5"/>
      <c r="IH674" s="5"/>
      <c r="II674" s="5"/>
      <c r="IJ674" s="5"/>
      <c r="IK674" s="5"/>
      <c r="IL674" s="5"/>
      <c r="IM674" s="5"/>
      <c r="IN674" s="5"/>
      <c r="IO674" s="5"/>
      <c r="IP674" s="5"/>
      <c r="IQ674" s="5"/>
      <c r="IR674" s="5"/>
      <c r="IS674" s="5"/>
      <c r="IT674" s="5"/>
      <c r="IU674" s="5"/>
      <c r="IV674" s="5"/>
      <c r="IW674" s="5"/>
      <c r="IX674" s="5"/>
      <c r="IY674" s="5"/>
      <c r="IZ674" s="5"/>
      <c r="JA674" s="5"/>
      <c r="JB674" s="5"/>
      <c r="JC674" s="5"/>
      <c r="JD674" s="5"/>
    </row>
    <row r="675" spans="1:264">
      <c r="A675" s="9"/>
      <c r="B675" s="25"/>
      <c r="C675" s="5"/>
      <c r="D675" s="5"/>
      <c r="E675" s="5"/>
      <c r="F675" s="11"/>
      <c r="G675" s="5"/>
      <c r="H675" s="5"/>
      <c r="I675" s="19"/>
      <c r="J675" s="19"/>
      <c r="K675" s="19"/>
      <c r="L675" s="19"/>
      <c r="M675" s="9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  <c r="GZ675" s="5"/>
      <c r="HA675" s="5"/>
      <c r="HB675" s="5"/>
      <c r="HC675" s="5"/>
      <c r="HD675" s="5"/>
      <c r="HE675" s="5"/>
      <c r="HF675" s="5"/>
      <c r="HG675" s="5"/>
      <c r="HH675" s="5"/>
      <c r="HI675" s="5"/>
      <c r="HJ675" s="5"/>
      <c r="HK675" s="5"/>
      <c r="HL675" s="5"/>
      <c r="HM675" s="5"/>
      <c r="HN675" s="5"/>
      <c r="HO675" s="5"/>
      <c r="HP675" s="5"/>
      <c r="HQ675" s="5"/>
      <c r="HR675" s="5"/>
      <c r="HS675" s="5"/>
      <c r="HT675" s="5"/>
      <c r="HU675" s="5"/>
      <c r="HV675" s="5"/>
      <c r="HW675" s="5"/>
      <c r="HX675" s="5"/>
      <c r="HY675" s="5"/>
      <c r="HZ675" s="5"/>
      <c r="IA675" s="5"/>
      <c r="IB675" s="5"/>
      <c r="IC675" s="5"/>
      <c r="ID675" s="5"/>
      <c r="IE675" s="5"/>
      <c r="IF675" s="5"/>
      <c r="IG675" s="5"/>
      <c r="IH675" s="5"/>
      <c r="II675" s="5"/>
      <c r="IJ675" s="5"/>
      <c r="IK675" s="5"/>
      <c r="IL675" s="5"/>
      <c r="IM675" s="5"/>
      <c r="IN675" s="5"/>
      <c r="IO675" s="5"/>
      <c r="IP675" s="5"/>
      <c r="IQ675" s="5"/>
      <c r="IR675" s="5"/>
      <c r="IS675" s="5"/>
      <c r="IT675" s="5"/>
      <c r="IU675" s="5"/>
      <c r="IV675" s="5"/>
      <c r="IW675" s="5"/>
      <c r="IX675" s="5"/>
      <c r="IY675" s="5"/>
      <c r="IZ675" s="5"/>
      <c r="JA675" s="5"/>
      <c r="JB675" s="5"/>
      <c r="JC675" s="5"/>
      <c r="JD675" s="5"/>
    </row>
    <row r="676" spans="1:264">
      <c r="A676" s="9"/>
      <c r="B676" s="25"/>
      <c r="C676" s="5"/>
      <c r="D676" s="5"/>
      <c r="E676" s="5"/>
      <c r="F676" s="11"/>
      <c r="G676" s="5"/>
      <c r="H676" s="5"/>
      <c r="I676" s="19"/>
      <c r="J676" s="19"/>
      <c r="K676" s="19"/>
      <c r="L676" s="19"/>
      <c r="M676" s="9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  <c r="GZ676" s="5"/>
      <c r="HA676" s="5"/>
      <c r="HB676" s="5"/>
      <c r="HC676" s="5"/>
      <c r="HD676" s="5"/>
      <c r="HE676" s="5"/>
      <c r="HF676" s="5"/>
      <c r="HG676" s="5"/>
      <c r="HH676" s="5"/>
      <c r="HI676" s="5"/>
      <c r="HJ676" s="5"/>
      <c r="HK676" s="5"/>
      <c r="HL676" s="5"/>
      <c r="HM676" s="5"/>
      <c r="HN676" s="5"/>
      <c r="HO676" s="5"/>
      <c r="HP676" s="5"/>
      <c r="HQ676" s="5"/>
      <c r="HR676" s="5"/>
      <c r="HS676" s="5"/>
      <c r="HT676" s="5"/>
      <c r="HU676" s="5"/>
      <c r="HV676" s="5"/>
      <c r="HW676" s="5"/>
      <c r="HX676" s="5"/>
      <c r="HY676" s="5"/>
      <c r="HZ676" s="5"/>
      <c r="IA676" s="5"/>
      <c r="IB676" s="5"/>
      <c r="IC676" s="5"/>
      <c r="ID676" s="5"/>
      <c r="IE676" s="5"/>
      <c r="IF676" s="5"/>
      <c r="IG676" s="5"/>
      <c r="IH676" s="5"/>
      <c r="II676" s="5"/>
      <c r="IJ676" s="5"/>
      <c r="IK676" s="5"/>
      <c r="IL676" s="5"/>
      <c r="IM676" s="5"/>
      <c r="IN676" s="5"/>
      <c r="IO676" s="5"/>
      <c r="IP676" s="5"/>
      <c r="IQ676" s="5"/>
      <c r="IR676" s="5"/>
      <c r="IS676" s="5"/>
      <c r="IT676" s="5"/>
      <c r="IU676" s="5"/>
      <c r="IV676" s="5"/>
      <c r="IW676" s="5"/>
      <c r="IX676" s="5"/>
      <c r="IY676" s="5"/>
      <c r="IZ676" s="5"/>
      <c r="JA676" s="5"/>
      <c r="JB676" s="5"/>
      <c r="JC676" s="5"/>
      <c r="JD676" s="5"/>
    </row>
    <row r="677" spans="1:264">
      <c r="A677" s="9"/>
      <c r="B677" s="25"/>
      <c r="C677" s="5"/>
      <c r="D677" s="5"/>
      <c r="E677" s="5"/>
      <c r="F677" s="11"/>
      <c r="G677" s="5"/>
      <c r="H677" s="5"/>
      <c r="I677" s="19"/>
      <c r="J677" s="19"/>
      <c r="K677" s="19"/>
      <c r="L677" s="19"/>
      <c r="M677" s="9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5"/>
      <c r="GH677" s="5"/>
      <c r="GI677" s="5"/>
      <c r="GJ677" s="5"/>
      <c r="GK677" s="5"/>
      <c r="GL677" s="5"/>
      <c r="GM677" s="5"/>
      <c r="GN677" s="5"/>
      <c r="GO677" s="5"/>
      <c r="GP677" s="5"/>
      <c r="GQ677" s="5"/>
      <c r="GR677" s="5"/>
      <c r="GS677" s="5"/>
      <c r="GT677" s="5"/>
      <c r="GU677" s="5"/>
      <c r="GV677" s="5"/>
      <c r="GW677" s="5"/>
      <c r="GX677" s="5"/>
      <c r="GY677" s="5"/>
      <c r="GZ677" s="5"/>
      <c r="HA677" s="5"/>
      <c r="HB677" s="5"/>
      <c r="HC677" s="5"/>
      <c r="HD677" s="5"/>
      <c r="HE677" s="5"/>
      <c r="HF677" s="5"/>
      <c r="HG677" s="5"/>
      <c r="HH677" s="5"/>
      <c r="HI677" s="5"/>
      <c r="HJ677" s="5"/>
      <c r="HK677" s="5"/>
      <c r="HL677" s="5"/>
      <c r="HM677" s="5"/>
      <c r="HN677" s="5"/>
      <c r="HO677" s="5"/>
      <c r="HP677" s="5"/>
      <c r="HQ677" s="5"/>
      <c r="HR677" s="5"/>
      <c r="HS677" s="5"/>
      <c r="HT677" s="5"/>
      <c r="HU677" s="5"/>
      <c r="HV677" s="5"/>
      <c r="HW677" s="5"/>
      <c r="HX677" s="5"/>
      <c r="HY677" s="5"/>
      <c r="HZ677" s="5"/>
      <c r="IA677" s="5"/>
      <c r="IB677" s="5"/>
      <c r="IC677" s="5"/>
      <c r="ID677" s="5"/>
      <c r="IE677" s="5"/>
      <c r="IF677" s="5"/>
      <c r="IG677" s="5"/>
      <c r="IH677" s="5"/>
      <c r="II677" s="5"/>
      <c r="IJ677" s="5"/>
      <c r="IK677" s="5"/>
      <c r="IL677" s="5"/>
      <c r="IM677" s="5"/>
      <c r="IN677" s="5"/>
      <c r="IO677" s="5"/>
      <c r="IP677" s="5"/>
      <c r="IQ677" s="5"/>
      <c r="IR677" s="5"/>
      <c r="IS677" s="5"/>
      <c r="IT677" s="5"/>
      <c r="IU677" s="5"/>
      <c r="IV677" s="5"/>
      <c r="IW677" s="5"/>
      <c r="IX677" s="5"/>
      <c r="IY677" s="5"/>
      <c r="IZ677" s="5"/>
      <c r="JA677" s="5"/>
      <c r="JB677" s="5"/>
      <c r="JC677" s="5"/>
      <c r="JD677" s="5"/>
    </row>
    <row r="678" spans="1:264">
      <c r="A678" s="9"/>
      <c r="B678" s="25"/>
      <c r="C678" s="5"/>
      <c r="D678" s="5"/>
      <c r="E678" s="5"/>
      <c r="F678" s="11"/>
      <c r="G678" s="5"/>
      <c r="H678" s="5"/>
      <c r="I678" s="19"/>
      <c r="J678" s="19"/>
      <c r="K678" s="19"/>
      <c r="L678" s="19"/>
      <c r="M678" s="9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/>
      <c r="GT678" s="5"/>
      <c r="GU678" s="5"/>
      <c r="GV678" s="5"/>
      <c r="GW678" s="5"/>
      <c r="GX678" s="5"/>
      <c r="GY678" s="5"/>
      <c r="GZ678" s="5"/>
      <c r="HA678" s="5"/>
      <c r="HB678" s="5"/>
      <c r="HC678" s="5"/>
      <c r="HD678" s="5"/>
      <c r="HE678" s="5"/>
      <c r="HF678" s="5"/>
      <c r="HG678" s="5"/>
      <c r="HH678" s="5"/>
      <c r="HI678" s="5"/>
      <c r="HJ678" s="5"/>
      <c r="HK678" s="5"/>
      <c r="HL678" s="5"/>
      <c r="HM678" s="5"/>
      <c r="HN678" s="5"/>
      <c r="HO678" s="5"/>
      <c r="HP678" s="5"/>
      <c r="HQ678" s="5"/>
      <c r="HR678" s="5"/>
      <c r="HS678" s="5"/>
      <c r="HT678" s="5"/>
      <c r="HU678" s="5"/>
      <c r="HV678" s="5"/>
      <c r="HW678" s="5"/>
      <c r="HX678" s="5"/>
      <c r="HY678" s="5"/>
      <c r="HZ678" s="5"/>
      <c r="IA678" s="5"/>
      <c r="IB678" s="5"/>
      <c r="IC678" s="5"/>
      <c r="ID678" s="5"/>
      <c r="IE678" s="5"/>
      <c r="IF678" s="5"/>
      <c r="IG678" s="5"/>
      <c r="IH678" s="5"/>
      <c r="II678" s="5"/>
      <c r="IJ678" s="5"/>
      <c r="IK678" s="5"/>
      <c r="IL678" s="5"/>
      <c r="IM678" s="5"/>
      <c r="IN678" s="5"/>
      <c r="IO678" s="5"/>
      <c r="IP678" s="5"/>
      <c r="IQ678" s="5"/>
      <c r="IR678" s="5"/>
      <c r="IS678" s="5"/>
      <c r="IT678" s="5"/>
      <c r="IU678" s="5"/>
      <c r="IV678" s="5"/>
      <c r="IW678" s="5"/>
      <c r="IX678" s="5"/>
      <c r="IY678" s="5"/>
      <c r="IZ678" s="5"/>
      <c r="JA678" s="5"/>
      <c r="JB678" s="5"/>
      <c r="JC678" s="5"/>
      <c r="JD678" s="5"/>
    </row>
    <row r="679" spans="1:264">
      <c r="A679" s="9"/>
      <c r="B679" s="25"/>
      <c r="C679" s="5"/>
      <c r="D679" s="5"/>
      <c r="E679" s="5"/>
      <c r="F679" s="11"/>
      <c r="G679" s="5"/>
      <c r="H679" s="5"/>
      <c r="I679" s="19"/>
      <c r="J679" s="19"/>
      <c r="K679" s="19"/>
      <c r="L679" s="19"/>
      <c r="M679" s="9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/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5"/>
      <c r="GH679" s="5"/>
      <c r="GI679" s="5"/>
      <c r="GJ679" s="5"/>
      <c r="GK679" s="5"/>
      <c r="GL679" s="5"/>
      <c r="GM679" s="5"/>
      <c r="GN679" s="5"/>
      <c r="GO679" s="5"/>
      <c r="GP679" s="5"/>
      <c r="GQ679" s="5"/>
      <c r="GR679" s="5"/>
      <c r="GS679" s="5"/>
      <c r="GT679" s="5"/>
      <c r="GU679" s="5"/>
      <c r="GV679" s="5"/>
      <c r="GW679" s="5"/>
      <c r="GX679" s="5"/>
      <c r="GY679" s="5"/>
      <c r="GZ679" s="5"/>
      <c r="HA679" s="5"/>
      <c r="HB679" s="5"/>
      <c r="HC679" s="5"/>
      <c r="HD679" s="5"/>
      <c r="HE679" s="5"/>
      <c r="HF679" s="5"/>
      <c r="HG679" s="5"/>
      <c r="HH679" s="5"/>
      <c r="HI679" s="5"/>
      <c r="HJ679" s="5"/>
      <c r="HK679" s="5"/>
      <c r="HL679" s="5"/>
      <c r="HM679" s="5"/>
      <c r="HN679" s="5"/>
      <c r="HO679" s="5"/>
      <c r="HP679" s="5"/>
      <c r="HQ679" s="5"/>
      <c r="HR679" s="5"/>
      <c r="HS679" s="5"/>
      <c r="HT679" s="5"/>
      <c r="HU679" s="5"/>
      <c r="HV679" s="5"/>
      <c r="HW679" s="5"/>
      <c r="HX679" s="5"/>
      <c r="HY679" s="5"/>
      <c r="HZ679" s="5"/>
      <c r="IA679" s="5"/>
      <c r="IB679" s="5"/>
      <c r="IC679" s="5"/>
      <c r="ID679" s="5"/>
      <c r="IE679" s="5"/>
      <c r="IF679" s="5"/>
      <c r="IG679" s="5"/>
      <c r="IH679" s="5"/>
      <c r="II679" s="5"/>
      <c r="IJ679" s="5"/>
      <c r="IK679" s="5"/>
      <c r="IL679" s="5"/>
      <c r="IM679" s="5"/>
      <c r="IN679" s="5"/>
      <c r="IO679" s="5"/>
      <c r="IP679" s="5"/>
      <c r="IQ679" s="5"/>
      <c r="IR679" s="5"/>
      <c r="IS679" s="5"/>
      <c r="IT679" s="5"/>
      <c r="IU679" s="5"/>
      <c r="IV679" s="5"/>
      <c r="IW679" s="5"/>
      <c r="IX679" s="5"/>
      <c r="IY679" s="5"/>
      <c r="IZ679" s="5"/>
      <c r="JA679" s="5"/>
      <c r="JB679" s="5"/>
      <c r="JC679" s="5"/>
      <c r="JD679" s="5"/>
    </row>
    <row r="680" spans="1:264">
      <c r="A680" s="9"/>
      <c r="B680" s="25"/>
      <c r="C680" s="5"/>
      <c r="D680" s="5"/>
      <c r="E680" s="5"/>
      <c r="F680" s="11"/>
      <c r="G680" s="5"/>
      <c r="H680" s="5"/>
      <c r="I680" s="19"/>
      <c r="J680" s="19"/>
      <c r="K680" s="19"/>
      <c r="L680" s="19"/>
      <c r="M680" s="9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5"/>
      <c r="GH680" s="5"/>
      <c r="GI680" s="5"/>
      <c r="GJ680" s="5"/>
      <c r="GK680" s="5"/>
      <c r="GL680" s="5"/>
      <c r="GM680" s="5"/>
      <c r="GN680" s="5"/>
      <c r="GO680" s="5"/>
      <c r="GP680" s="5"/>
      <c r="GQ680" s="5"/>
      <c r="GR680" s="5"/>
      <c r="GS680" s="5"/>
      <c r="GT680" s="5"/>
      <c r="GU680" s="5"/>
      <c r="GV680" s="5"/>
      <c r="GW680" s="5"/>
      <c r="GX680" s="5"/>
      <c r="GY680" s="5"/>
      <c r="GZ680" s="5"/>
      <c r="HA680" s="5"/>
      <c r="HB680" s="5"/>
      <c r="HC680" s="5"/>
      <c r="HD680" s="5"/>
      <c r="HE680" s="5"/>
      <c r="HF680" s="5"/>
      <c r="HG680" s="5"/>
      <c r="HH680" s="5"/>
      <c r="HI680" s="5"/>
      <c r="HJ680" s="5"/>
      <c r="HK680" s="5"/>
      <c r="HL680" s="5"/>
      <c r="HM680" s="5"/>
      <c r="HN680" s="5"/>
      <c r="HO680" s="5"/>
      <c r="HP680" s="5"/>
      <c r="HQ680" s="5"/>
      <c r="HR680" s="5"/>
      <c r="HS680" s="5"/>
      <c r="HT680" s="5"/>
      <c r="HU680" s="5"/>
      <c r="HV680" s="5"/>
      <c r="HW680" s="5"/>
      <c r="HX680" s="5"/>
      <c r="HY680" s="5"/>
      <c r="HZ680" s="5"/>
      <c r="IA680" s="5"/>
      <c r="IB680" s="5"/>
      <c r="IC680" s="5"/>
      <c r="ID680" s="5"/>
      <c r="IE680" s="5"/>
      <c r="IF680" s="5"/>
      <c r="IG680" s="5"/>
      <c r="IH680" s="5"/>
      <c r="II680" s="5"/>
      <c r="IJ680" s="5"/>
      <c r="IK680" s="5"/>
      <c r="IL680" s="5"/>
      <c r="IM680" s="5"/>
      <c r="IN680" s="5"/>
      <c r="IO680" s="5"/>
      <c r="IP680" s="5"/>
      <c r="IQ680" s="5"/>
      <c r="IR680" s="5"/>
      <c r="IS680" s="5"/>
      <c r="IT680" s="5"/>
      <c r="IU680" s="5"/>
      <c r="IV680" s="5"/>
      <c r="IW680" s="5"/>
      <c r="IX680" s="5"/>
      <c r="IY680" s="5"/>
      <c r="IZ680" s="5"/>
      <c r="JA680" s="5"/>
      <c r="JB680" s="5"/>
      <c r="JC680" s="5"/>
      <c r="JD680" s="5"/>
    </row>
    <row r="681" spans="1:264">
      <c r="A681" s="9"/>
      <c r="B681" s="25"/>
      <c r="C681" s="5"/>
      <c r="D681" s="5"/>
      <c r="E681" s="5"/>
      <c r="F681" s="11"/>
      <c r="G681" s="5"/>
      <c r="H681" s="5"/>
      <c r="I681" s="19"/>
      <c r="J681" s="19"/>
      <c r="K681" s="19"/>
      <c r="L681" s="19"/>
      <c r="M681" s="9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  <c r="GZ681" s="5"/>
      <c r="HA681" s="5"/>
      <c r="HB681" s="5"/>
      <c r="HC681" s="5"/>
      <c r="HD681" s="5"/>
      <c r="HE681" s="5"/>
      <c r="HF681" s="5"/>
      <c r="HG681" s="5"/>
      <c r="HH681" s="5"/>
      <c r="HI681" s="5"/>
      <c r="HJ681" s="5"/>
      <c r="HK681" s="5"/>
      <c r="HL681" s="5"/>
      <c r="HM681" s="5"/>
      <c r="HN681" s="5"/>
      <c r="HO681" s="5"/>
      <c r="HP681" s="5"/>
      <c r="HQ681" s="5"/>
      <c r="HR681" s="5"/>
      <c r="HS681" s="5"/>
      <c r="HT681" s="5"/>
      <c r="HU681" s="5"/>
      <c r="HV681" s="5"/>
      <c r="HW681" s="5"/>
      <c r="HX681" s="5"/>
      <c r="HY681" s="5"/>
      <c r="HZ681" s="5"/>
      <c r="IA681" s="5"/>
      <c r="IB681" s="5"/>
      <c r="IC681" s="5"/>
      <c r="ID681" s="5"/>
      <c r="IE681" s="5"/>
      <c r="IF681" s="5"/>
      <c r="IG681" s="5"/>
      <c r="IH681" s="5"/>
      <c r="II681" s="5"/>
      <c r="IJ681" s="5"/>
      <c r="IK681" s="5"/>
      <c r="IL681" s="5"/>
      <c r="IM681" s="5"/>
      <c r="IN681" s="5"/>
      <c r="IO681" s="5"/>
      <c r="IP681" s="5"/>
      <c r="IQ681" s="5"/>
      <c r="IR681" s="5"/>
      <c r="IS681" s="5"/>
      <c r="IT681" s="5"/>
      <c r="IU681" s="5"/>
      <c r="IV681" s="5"/>
      <c r="IW681" s="5"/>
      <c r="IX681" s="5"/>
      <c r="IY681" s="5"/>
      <c r="IZ681" s="5"/>
      <c r="JA681" s="5"/>
      <c r="JB681" s="5"/>
      <c r="JC681" s="5"/>
      <c r="JD681" s="5"/>
    </row>
    <row r="682" spans="1:264">
      <c r="A682" s="9"/>
      <c r="B682" s="25"/>
      <c r="C682" s="5"/>
      <c r="D682" s="5"/>
      <c r="E682" s="5"/>
      <c r="F682" s="11"/>
      <c r="G682" s="5"/>
      <c r="H682" s="5"/>
      <c r="I682" s="19"/>
      <c r="J682" s="19"/>
      <c r="K682" s="19"/>
      <c r="L682" s="19"/>
      <c r="M682" s="9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/>
      <c r="GY682" s="5"/>
      <c r="GZ682" s="5"/>
      <c r="HA682" s="5"/>
      <c r="HB682" s="5"/>
      <c r="HC682" s="5"/>
      <c r="HD682" s="5"/>
      <c r="HE682" s="5"/>
      <c r="HF682" s="5"/>
      <c r="HG682" s="5"/>
      <c r="HH682" s="5"/>
      <c r="HI682" s="5"/>
      <c r="HJ682" s="5"/>
      <c r="HK682" s="5"/>
      <c r="HL682" s="5"/>
      <c r="HM682" s="5"/>
      <c r="HN682" s="5"/>
      <c r="HO682" s="5"/>
      <c r="HP682" s="5"/>
      <c r="HQ682" s="5"/>
      <c r="HR682" s="5"/>
      <c r="HS682" s="5"/>
      <c r="HT682" s="5"/>
      <c r="HU682" s="5"/>
      <c r="HV682" s="5"/>
      <c r="HW682" s="5"/>
      <c r="HX682" s="5"/>
      <c r="HY682" s="5"/>
      <c r="HZ682" s="5"/>
      <c r="IA682" s="5"/>
      <c r="IB682" s="5"/>
      <c r="IC682" s="5"/>
      <c r="ID682" s="5"/>
      <c r="IE682" s="5"/>
      <c r="IF682" s="5"/>
      <c r="IG682" s="5"/>
      <c r="IH682" s="5"/>
      <c r="II682" s="5"/>
      <c r="IJ682" s="5"/>
      <c r="IK682" s="5"/>
      <c r="IL682" s="5"/>
      <c r="IM682" s="5"/>
      <c r="IN682" s="5"/>
      <c r="IO682" s="5"/>
      <c r="IP682" s="5"/>
      <c r="IQ682" s="5"/>
      <c r="IR682" s="5"/>
      <c r="IS682" s="5"/>
      <c r="IT682" s="5"/>
      <c r="IU682" s="5"/>
      <c r="IV682" s="5"/>
      <c r="IW682" s="5"/>
      <c r="IX682" s="5"/>
      <c r="IY682" s="5"/>
      <c r="IZ682" s="5"/>
      <c r="JA682" s="5"/>
      <c r="JB682" s="5"/>
      <c r="JC682" s="5"/>
      <c r="JD682" s="5"/>
    </row>
    <row r="683" spans="1:264">
      <c r="A683" s="9"/>
      <c r="B683" s="25"/>
      <c r="C683" s="5"/>
      <c r="D683" s="5"/>
      <c r="E683" s="5"/>
      <c r="F683" s="11"/>
      <c r="G683" s="5"/>
      <c r="H683" s="5"/>
      <c r="I683" s="19"/>
      <c r="J683" s="19"/>
      <c r="K683" s="19"/>
      <c r="L683" s="19"/>
      <c r="M683" s="9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  <c r="HF683" s="5"/>
      <c r="HG683" s="5"/>
      <c r="HH683" s="5"/>
      <c r="HI683" s="5"/>
      <c r="HJ683" s="5"/>
      <c r="HK683" s="5"/>
      <c r="HL683" s="5"/>
      <c r="HM683" s="5"/>
      <c r="HN683" s="5"/>
      <c r="HO683" s="5"/>
      <c r="HP683" s="5"/>
      <c r="HQ683" s="5"/>
      <c r="HR683" s="5"/>
      <c r="HS683" s="5"/>
      <c r="HT683" s="5"/>
      <c r="HU683" s="5"/>
      <c r="HV683" s="5"/>
      <c r="HW683" s="5"/>
      <c r="HX683" s="5"/>
      <c r="HY683" s="5"/>
      <c r="HZ683" s="5"/>
      <c r="IA683" s="5"/>
      <c r="IB683" s="5"/>
      <c r="IC683" s="5"/>
      <c r="ID683" s="5"/>
      <c r="IE683" s="5"/>
      <c r="IF683" s="5"/>
      <c r="IG683" s="5"/>
      <c r="IH683" s="5"/>
      <c r="II683" s="5"/>
      <c r="IJ683" s="5"/>
      <c r="IK683" s="5"/>
      <c r="IL683" s="5"/>
      <c r="IM683" s="5"/>
      <c r="IN683" s="5"/>
      <c r="IO683" s="5"/>
      <c r="IP683" s="5"/>
      <c r="IQ683" s="5"/>
      <c r="IR683" s="5"/>
      <c r="IS683" s="5"/>
      <c r="IT683" s="5"/>
      <c r="IU683" s="5"/>
      <c r="IV683" s="5"/>
      <c r="IW683" s="5"/>
      <c r="IX683" s="5"/>
      <c r="IY683" s="5"/>
      <c r="IZ683" s="5"/>
      <c r="JA683" s="5"/>
      <c r="JB683" s="5"/>
      <c r="JC683" s="5"/>
      <c r="JD683" s="5"/>
    </row>
    <row r="684" spans="1:264">
      <c r="A684" s="9"/>
      <c r="B684" s="25"/>
      <c r="C684" s="5"/>
      <c r="D684" s="5"/>
      <c r="E684" s="5"/>
      <c r="F684" s="11"/>
      <c r="G684" s="5"/>
      <c r="H684" s="5"/>
      <c r="I684" s="19"/>
      <c r="J684" s="19"/>
      <c r="K684" s="19"/>
      <c r="L684" s="19"/>
      <c r="M684" s="9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  <c r="GZ684" s="5"/>
      <c r="HA684" s="5"/>
      <c r="HB684" s="5"/>
      <c r="HC684" s="5"/>
      <c r="HD684" s="5"/>
      <c r="HE684" s="5"/>
      <c r="HF684" s="5"/>
      <c r="HG684" s="5"/>
      <c r="HH684" s="5"/>
      <c r="HI684" s="5"/>
      <c r="HJ684" s="5"/>
      <c r="HK684" s="5"/>
      <c r="HL684" s="5"/>
      <c r="HM684" s="5"/>
      <c r="HN684" s="5"/>
      <c r="HO684" s="5"/>
      <c r="HP684" s="5"/>
      <c r="HQ684" s="5"/>
      <c r="HR684" s="5"/>
      <c r="HS684" s="5"/>
      <c r="HT684" s="5"/>
      <c r="HU684" s="5"/>
      <c r="HV684" s="5"/>
      <c r="HW684" s="5"/>
      <c r="HX684" s="5"/>
      <c r="HY684" s="5"/>
      <c r="HZ684" s="5"/>
      <c r="IA684" s="5"/>
      <c r="IB684" s="5"/>
      <c r="IC684" s="5"/>
      <c r="ID684" s="5"/>
      <c r="IE684" s="5"/>
      <c r="IF684" s="5"/>
      <c r="IG684" s="5"/>
      <c r="IH684" s="5"/>
      <c r="II684" s="5"/>
      <c r="IJ684" s="5"/>
      <c r="IK684" s="5"/>
      <c r="IL684" s="5"/>
      <c r="IM684" s="5"/>
      <c r="IN684" s="5"/>
      <c r="IO684" s="5"/>
      <c r="IP684" s="5"/>
      <c r="IQ684" s="5"/>
      <c r="IR684" s="5"/>
      <c r="IS684" s="5"/>
      <c r="IT684" s="5"/>
      <c r="IU684" s="5"/>
      <c r="IV684" s="5"/>
      <c r="IW684" s="5"/>
      <c r="IX684" s="5"/>
      <c r="IY684" s="5"/>
      <c r="IZ684" s="5"/>
      <c r="JA684" s="5"/>
      <c r="JB684" s="5"/>
      <c r="JC684" s="5"/>
      <c r="JD684" s="5"/>
    </row>
    <row r="685" spans="1:264">
      <c r="A685" s="9"/>
      <c r="B685" s="25"/>
      <c r="C685" s="5"/>
      <c r="D685" s="5"/>
      <c r="E685" s="5"/>
      <c r="F685" s="11"/>
      <c r="G685" s="5"/>
      <c r="H685" s="5"/>
      <c r="I685" s="19"/>
      <c r="J685" s="19"/>
      <c r="K685" s="19"/>
      <c r="L685" s="19"/>
      <c r="M685" s="9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  <c r="GZ685" s="5"/>
      <c r="HA685" s="5"/>
      <c r="HB685" s="5"/>
      <c r="HC685" s="5"/>
      <c r="HD685" s="5"/>
      <c r="HE685" s="5"/>
      <c r="HF685" s="5"/>
      <c r="HG685" s="5"/>
      <c r="HH685" s="5"/>
      <c r="HI685" s="5"/>
      <c r="HJ685" s="5"/>
      <c r="HK685" s="5"/>
      <c r="HL685" s="5"/>
      <c r="HM685" s="5"/>
      <c r="HN685" s="5"/>
      <c r="HO685" s="5"/>
      <c r="HP685" s="5"/>
      <c r="HQ685" s="5"/>
      <c r="HR685" s="5"/>
      <c r="HS685" s="5"/>
      <c r="HT685" s="5"/>
      <c r="HU685" s="5"/>
      <c r="HV685" s="5"/>
      <c r="HW685" s="5"/>
      <c r="HX685" s="5"/>
      <c r="HY685" s="5"/>
      <c r="HZ685" s="5"/>
      <c r="IA685" s="5"/>
      <c r="IB685" s="5"/>
      <c r="IC685" s="5"/>
      <c r="ID685" s="5"/>
      <c r="IE685" s="5"/>
      <c r="IF685" s="5"/>
      <c r="IG685" s="5"/>
      <c r="IH685" s="5"/>
      <c r="II685" s="5"/>
      <c r="IJ685" s="5"/>
      <c r="IK685" s="5"/>
      <c r="IL685" s="5"/>
      <c r="IM685" s="5"/>
      <c r="IN685" s="5"/>
      <c r="IO685" s="5"/>
      <c r="IP685" s="5"/>
      <c r="IQ685" s="5"/>
      <c r="IR685" s="5"/>
      <c r="IS685" s="5"/>
      <c r="IT685" s="5"/>
      <c r="IU685" s="5"/>
      <c r="IV685" s="5"/>
      <c r="IW685" s="5"/>
      <c r="IX685" s="5"/>
      <c r="IY685" s="5"/>
      <c r="IZ685" s="5"/>
      <c r="JA685" s="5"/>
      <c r="JB685" s="5"/>
      <c r="JC685" s="5"/>
      <c r="JD685" s="5"/>
    </row>
    <row r="686" spans="1:264">
      <c r="A686" s="9"/>
      <c r="B686" s="25"/>
      <c r="C686" s="5"/>
      <c r="D686" s="5"/>
      <c r="E686" s="5"/>
      <c r="F686" s="11"/>
      <c r="G686" s="5"/>
      <c r="H686" s="5"/>
      <c r="I686" s="19"/>
      <c r="J686" s="19"/>
      <c r="K686" s="19"/>
      <c r="L686" s="19"/>
      <c r="M686" s="9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  <c r="GZ686" s="5"/>
      <c r="HA686" s="5"/>
      <c r="HB686" s="5"/>
      <c r="HC686" s="5"/>
      <c r="HD686" s="5"/>
      <c r="HE686" s="5"/>
      <c r="HF686" s="5"/>
      <c r="HG686" s="5"/>
      <c r="HH686" s="5"/>
      <c r="HI686" s="5"/>
      <c r="HJ686" s="5"/>
      <c r="HK686" s="5"/>
      <c r="HL686" s="5"/>
      <c r="HM686" s="5"/>
      <c r="HN686" s="5"/>
      <c r="HO686" s="5"/>
      <c r="HP686" s="5"/>
      <c r="HQ686" s="5"/>
      <c r="HR686" s="5"/>
      <c r="HS686" s="5"/>
      <c r="HT686" s="5"/>
      <c r="HU686" s="5"/>
      <c r="HV686" s="5"/>
      <c r="HW686" s="5"/>
      <c r="HX686" s="5"/>
      <c r="HY686" s="5"/>
      <c r="HZ686" s="5"/>
      <c r="IA686" s="5"/>
      <c r="IB686" s="5"/>
      <c r="IC686" s="5"/>
      <c r="ID686" s="5"/>
      <c r="IE686" s="5"/>
      <c r="IF686" s="5"/>
      <c r="IG686" s="5"/>
      <c r="IH686" s="5"/>
      <c r="II686" s="5"/>
      <c r="IJ686" s="5"/>
      <c r="IK686" s="5"/>
      <c r="IL686" s="5"/>
      <c r="IM686" s="5"/>
      <c r="IN686" s="5"/>
      <c r="IO686" s="5"/>
      <c r="IP686" s="5"/>
      <c r="IQ686" s="5"/>
      <c r="IR686" s="5"/>
      <c r="IS686" s="5"/>
      <c r="IT686" s="5"/>
      <c r="IU686" s="5"/>
      <c r="IV686" s="5"/>
      <c r="IW686" s="5"/>
      <c r="IX686" s="5"/>
      <c r="IY686" s="5"/>
      <c r="IZ686" s="5"/>
      <c r="JA686" s="5"/>
      <c r="JB686" s="5"/>
      <c r="JC686" s="5"/>
      <c r="JD686" s="5"/>
    </row>
    <row r="687" spans="1:264">
      <c r="A687" s="9"/>
      <c r="B687" s="25"/>
      <c r="C687" s="5"/>
      <c r="D687" s="5"/>
      <c r="E687" s="5"/>
      <c r="F687" s="11"/>
      <c r="G687" s="5"/>
      <c r="H687" s="5"/>
      <c r="I687" s="19"/>
      <c r="J687" s="19"/>
      <c r="K687" s="19"/>
      <c r="L687" s="19"/>
      <c r="M687" s="9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  <c r="GZ687" s="5"/>
      <c r="HA687" s="5"/>
      <c r="HB687" s="5"/>
      <c r="HC687" s="5"/>
      <c r="HD687" s="5"/>
      <c r="HE687" s="5"/>
      <c r="HF687" s="5"/>
      <c r="HG687" s="5"/>
      <c r="HH687" s="5"/>
      <c r="HI687" s="5"/>
      <c r="HJ687" s="5"/>
      <c r="HK687" s="5"/>
      <c r="HL687" s="5"/>
      <c r="HM687" s="5"/>
      <c r="HN687" s="5"/>
      <c r="HO687" s="5"/>
      <c r="HP687" s="5"/>
      <c r="HQ687" s="5"/>
      <c r="HR687" s="5"/>
      <c r="HS687" s="5"/>
      <c r="HT687" s="5"/>
      <c r="HU687" s="5"/>
      <c r="HV687" s="5"/>
      <c r="HW687" s="5"/>
      <c r="HX687" s="5"/>
      <c r="HY687" s="5"/>
      <c r="HZ687" s="5"/>
      <c r="IA687" s="5"/>
      <c r="IB687" s="5"/>
      <c r="IC687" s="5"/>
      <c r="ID687" s="5"/>
      <c r="IE687" s="5"/>
      <c r="IF687" s="5"/>
      <c r="IG687" s="5"/>
      <c r="IH687" s="5"/>
      <c r="II687" s="5"/>
      <c r="IJ687" s="5"/>
      <c r="IK687" s="5"/>
      <c r="IL687" s="5"/>
      <c r="IM687" s="5"/>
      <c r="IN687" s="5"/>
      <c r="IO687" s="5"/>
      <c r="IP687" s="5"/>
      <c r="IQ687" s="5"/>
      <c r="IR687" s="5"/>
      <c r="IS687" s="5"/>
      <c r="IT687" s="5"/>
      <c r="IU687" s="5"/>
      <c r="IV687" s="5"/>
      <c r="IW687" s="5"/>
      <c r="IX687" s="5"/>
      <c r="IY687" s="5"/>
      <c r="IZ687" s="5"/>
      <c r="JA687" s="5"/>
      <c r="JB687" s="5"/>
      <c r="JC687" s="5"/>
      <c r="JD687" s="5"/>
    </row>
    <row r="688" spans="1:264">
      <c r="A688" s="9"/>
      <c r="B688" s="25"/>
      <c r="C688" s="5"/>
      <c r="D688" s="5"/>
      <c r="E688" s="5"/>
      <c r="F688" s="11"/>
      <c r="G688" s="5"/>
      <c r="H688" s="5"/>
      <c r="I688" s="19"/>
      <c r="J688" s="19"/>
      <c r="K688" s="19"/>
      <c r="L688" s="19"/>
      <c r="M688" s="9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5"/>
      <c r="GH688" s="5"/>
      <c r="GI688" s="5"/>
      <c r="GJ688" s="5"/>
      <c r="GK688" s="5"/>
      <c r="GL688" s="5"/>
      <c r="GM688" s="5"/>
      <c r="GN688" s="5"/>
      <c r="GO688" s="5"/>
      <c r="GP688" s="5"/>
      <c r="GQ688" s="5"/>
      <c r="GR688" s="5"/>
      <c r="GS688" s="5"/>
      <c r="GT688" s="5"/>
      <c r="GU688" s="5"/>
      <c r="GV688" s="5"/>
      <c r="GW688" s="5"/>
      <c r="GX688" s="5"/>
      <c r="GY688" s="5"/>
      <c r="GZ688" s="5"/>
      <c r="HA688" s="5"/>
      <c r="HB688" s="5"/>
      <c r="HC688" s="5"/>
      <c r="HD688" s="5"/>
      <c r="HE688" s="5"/>
      <c r="HF688" s="5"/>
      <c r="HG688" s="5"/>
      <c r="HH688" s="5"/>
      <c r="HI688" s="5"/>
      <c r="HJ688" s="5"/>
      <c r="HK688" s="5"/>
      <c r="HL688" s="5"/>
      <c r="HM688" s="5"/>
      <c r="HN688" s="5"/>
      <c r="HO688" s="5"/>
      <c r="HP688" s="5"/>
      <c r="HQ688" s="5"/>
      <c r="HR688" s="5"/>
      <c r="HS688" s="5"/>
      <c r="HT688" s="5"/>
      <c r="HU688" s="5"/>
      <c r="HV688" s="5"/>
      <c r="HW688" s="5"/>
      <c r="HX688" s="5"/>
      <c r="HY688" s="5"/>
      <c r="HZ688" s="5"/>
      <c r="IA688" s="5"/>
      <c r="IB688" s="5"/>
      <c r="IC688" s="5"/>
      <c r="ID688" s="5"/>
      <c r="IE688" s="5"/>
      <c r="IF688" s="5"/>
      <c r="IG688" s="5"/>
      <c r="IH688" s="5"/>
      <c r="II688" s="5"/>
      <c r="IJ688" s="5"/>
      <c r="IK688" s="5"/>
      <c r="IL688" s="5"/>
      <c r="IM688" s="5"/>
      <c r="IN688" s="5"/>
      <c r="IO688" s="5"/>
      <c r="IP688" s="5"/>
      <c r="IQ688" s="5"/>
      <c r="IR688" s="5"/>
      <c r="IS688" s="5"/>
      <c r="IT688" s="5"/>
      <c r="IU688" s="5"/>
      <c r="IV688" s="5"/>
      <c r="IW688" s="5"/>
      <c r="IX688" s="5"/>
      <c r="IY688" s="5"/>
      <c r="IZ688" s="5"/>
      <c r="JA688" s="5"/>
      <c r="JB688" s="5"/>
      <c r="JC688" s="5"/>
      <c r="JD688" s="5"/>
    </row>
    <row r="689" spans="1:264">
      <c r="A689" s="9"/>
      <c r="B689" s="25"/>
      <c r="C689" s="5"/>
      <c r="D689" s="5"/>
      <c r="E689" s="5"/>
      <c r="F689" s="11"/>
      <c r="G689" s="5"/>
      <c r="H689" s="5"/>
      <c r="I689" s="19"/>
      <c r="J689" s="19"/>
      <c r="K689" s="19"/>
      <c r="L689" s="19"/>
      <c r="M689" s="9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5"/>
      <c r="GH689" s="5"/>
      <c r="GI689" s="5"/>
      <c r="GJ689" s="5"/>
      <c r="GK689" s="5"/>
      <c r="GL689" s="5"/>
      <c r="GM689" s="5"/>
      <c r="GN689" s="5"/>
      <c r="GO689" s="5"/>
      <c r="GP689" s="5"/>
      <c r="GQ689" s="5"/>
      <c r="GR689" s="5"/>
      <c r="GS689" s="5"/>
      <c r="GT689" s="5"/>
      <c r="GU689" s="5"/>
      <c r="GV689" s="5"/>
      <c r="GW689" s="5"/>
      <c r="GX689" s="5"/>
      <c r="GY689" s="5"/>
      <c r="GZ689" s="5"/>
      <c r="HA689" s="5"/>
      <c r="HB689" s="5"/>
      <c r="HC689" s="5"/>
      <c r="HD689" s="5"/>
      <c r="HE689" s="5"/>
      <c r="HF689" s="5"/>
      <c r="HG689" s="5"/>
      <c r="HH689" s="5"/>
      <c r="HI689" s="5"/>
      <c r="HJ689" s="5"/>
      <c r="HK689" s="5"/>
      <c r="HL689" s="5"/>
      <c r="HM689" s="5"/>
      <c r="HN689" s="5"/>
      <c r="HO689" s="5"/>
      <c r="HP689" s="5"/>
      <c r="HQ689" s="5"/>
      <c r="HR689" s="5"/>
      <c r="HS689" s="5"/>
      <c r="HT689" s="5"/>
      <c r="HU689" s="5"/>
      <c r="HV689" s="5"/>
      <c r="HW689" s="5"/>
      <c r="HX689" s="5"/>
      <c r="HY689" s="5"/>
      <c r="HZ689" s="5"/>
      <c r="IA689" s="5"/>
      <c r="IB689" s="5"/>
      <c r="IC689" s="5"/>
      <c r="ID689" s="5"/>
      <c r="IE689" s="5"/>
      <c r="IF689" s="5"/>
      <c r="IG689" s="5"/>
      <c r="IH689" s="5"/>
      <c r="II689" s="5"/>
      <c r="IJ689" s="5"/>
      <c r="IK689" s="5"/>
      <c r="IL689" s="5"/>
      <c r="IM689" s="5"/>
      <c r="IN689" s="5"/>
      <c r="IO689" s="5"/>
      <c r="IP689" s="5"/>
      <c r="IQ689" s="5"/>
      <c r="IR689" s="5"/>
      <c r="IS689" s="5"/>
      <c r="IT689" s="5"/>
      <c r="IU689" s="5"/>
      <c r="IV689" s="5"/>
      <c r="IW689" s="5"/>
      <c r="IX689" s="5"/>
      <c r="IY689" s="5"/>
      <c r="IZ689" s="5"/>
      <c r="JA689" s="5"/>
      <c r="JB689" s="5"/>
      <c r="JC689" s="5"/>
      <c r="JD689" s="5"/>
    </row>
    <row r="690" spans="1:264">
      <c r="A690" s="9"/>
      <c r="B690" s="25"/>
      <c r="C690" s="5"/>
      <c r="D690" s="5"/>
      <c r="E690" s="5"/>
      <c r="F690" s="11"/>
      <c r="G690" s="5"/>
      <c r="H690" s="5"/>
      <c r="I690" s="19"/>
      <c r="J690" s="19"/>
      <c r="K690" s="19"/>
      <c r="L690" s="19"/>
      <c r="M690" s="9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5"/>
      <c r="GH690" s="5"/>
      <c r="GI690" s="5"/>
      <c r="GJ690" s="5"/>
      <c r="GK690" s="5"/>
      <c r="GL690" s="5"/>
      <c r="GM690" s="5"/>
      <c r="GN690" s="5"/>
      <c r="GO690" s="5"/>
      <c r="GP690" s="5"/>
      <c r="GQ690" s="5"/>
      <c r="GR690" s="5"/>
      <c r="GS690" s="5"/>
      <c r="GT690" s="5"/>
      <c r="GU690" s="5"/>
      <c r="GV690" s="5"/>
      <c r="GW690" s="5"/>
      <c r="GX690" s="5"/>
      <c r="GY690" s="5"/>
      <c r="GZ690" s="5"/>
      <c r="HA690" s="5"/>
      <c r="HB690" s="5"/>
      <c r="HC690" s="5"/>
      <c r="HD690" s="5"/>
      <c r="HE690" s="5"/>
      <c r="HF690" s="5"/>
      <c r="HG690" s="5"/>
      <c r="HH690" s="5"/>
      <c r="HI690" s="5"/>
      <c r="HJ690" s="5"/>
      <c r="HK690" s="5"/>
      <c r="HL690" s="5"/>
      <c r="HM690" s="5"/>
      <c r="HN690" s="5"/>
      <c r="HO690" s="5"/>
      <c r="HP690" s="5"/>
      <c r="HQ690" s="5"/>
      <c r="HR690" s="5"/>
      <c r="HS690" s="5"/>
      <c r="HT690" s="5"/>
      <c r="HU690" s="5"/>
      <c r="HV690" s="5"/>
      <c r="HW690" s="5"/>
      <c r="HX690" s="5"/>
      <c r="HY690" s="5"/>
      <c r="HZ690" s="5"/>
      <c r="IA690" s="5"/>
      <c r="IB690" s="5"/>
      <c r="IC690" s="5"/>
      <c r="ID690" s="5"/>
      <c r="IE690" s="5"/>
      <c r="IF690" s="5"/>
      <c r="IG690" s="5"/>
      <c r="IH690" s="5"/>
      <c r="II690" s="5"/>
      <c r="IJ690" s="5"/>
      <c r="IK690" s="5"/>
      <c r="IL690" s="5"/>
      <c r="IM690" s="5"/>
      <c r="IN690" s="5"/>
      <c r="IO690" s="5"/>
      <c r="IP690" s="5"/>
      <c r="IQ690" s="5"/>
      <c r="IR690" s="5"/>
      <c r="IS690" s="5"/>
      <c r="IT690" s="5"/>
      <c r="IU690" s="5"/>
      <c r="IV690" s="5"/>
      <c r="IW690" s="5"/>
      <c r="IX690" s="5"/>
      <c r="IY690" s="5"/>
      <c r="IZ690" s="5"/>
      <c r="JA690" s="5"/>
      <c r="JB690" s="5"/>
      <c r="JC690" s="5"/>
      <c r="JD690" s="5"/>
    </row>
    <row r="691" spans="1:264">
      <c r="A691" s="9"/>
      <c r="B691" s="25"/>
      <c r="C691" s="5"/>
      <c r="D691" s="5"/>
      <c r="E691" s="5"/>
      <c r="F691" s="11"/>
      <c r="G691" s="5"/>
      <c r="H691" s="5"/>
      <c r="I691" s="19"/>
      <c r="J691" s="19"/>
      <c r="K691" s="19"/>
      <c r="L691" s="19"/>
      <c r="M691" s="9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  <c r="HN691" s="5"/>
      <c r="HO691" s="5"/>
      <c r="HP691" s="5"/>
      <c r="HQ691" s="5"/>
      <c r="HR691" s="5"/>
      <c r="HS691" s="5"/>
      <c r="HT691" s="5"/>
      <c r="HU691" s="5"/>
      <c r="HV691" s="5"/>
      <c r="HW691" s="5"/>
      <c r="HX691" s="5"/>
      <c r="HY691" s="5"/>
      <c r="HZ691" s="5"/>
      <c r="IA691" s="5"/>
      <c r="IB691" s="5"/>
      <c r="IC691" s="5"/>
      <c r="ID691" s="5"/>
      <c r="IE691" s="5"/>
      <c r="IF691" s="5"/>
      <c r="IG691" s="5"/>
      <c r="IH691" s="5"/>
      <c r="II691" s="5"/>
      <c r="IJ691" s="5"/>
      <c r="IK691" s="5"/>
      <c r="IL691" s="5"/>
      <c r="IM691" s="5"/>
      <c r="IN691" s="5"/>
      <c r="IO691" s="5"/>
      <c r="IP691" s="5"/>
      <c r="IQ691" s="5"/>
      <c r="IR691" s="5"/>
      <c r="IS691" s="5"/>
      <c r="IT691" s="5"/>
      <c r="IU691" s="5"/>
      <c r="IV691" s="5"/>
      <c r="IW691" s="5"/>
      <c r="IX691" s="5"/>
      <c r="IY691" s="5"/>
      <c r="IZ691" s="5"/>
      <c r="JA691" s="5"/>
      <c r="JB691" s="5"/>
      <c r="JC691" s="5"/>
      <c r="JD691" s="5"/>
    </row>
    <row r="692" spans="1:264">
      <c r="A692" s="9"/>
      <c r="B692" s="25"/>
      <c r="C692" s="5"/>
      <c r="D692" s="5"/>
      <c r="E692" s="5"/>
      <c r="F692" s="11"/>
      <c r="G692" s="5"/>
      <c r="H692" s="5"/>
      <c r="I692" s="19"/>
      <c r="J692" s="19"/>
      <c r="K692" s="19"/>
      <c r="L692" s="19"/>
      <c r="M692" s="9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  <c r="GZ692" s="5"/>
      <c r="HA692" s="5"/>
      <c r="HB692" s="5"/>
      <c r="HC692" s="5"/>
      <c r="HD692" s="5"/>
      <c r="HE692" s="5"/>
      <c r="HF692" s="5"/>
      <c r="HG692" s="5"/>
      <c r="HH692" s="5"/>
      <c r="HI692" s="5"/>
      <c r="HJ692" s="5"/>
      <c r="HK692" s="5"/>
      <c r="HL692" s="5"/>
      <c r="HM692" s="5"/>
      <c r="HN692" s="5"/>
      <c r="HO692" s="5"/>
      <c r="HP692" s="5"/>
      <c r="HQ692" s="5"/>
      <c r="HR692" s="5"/>
      <c r="HS692" s="5"/>
      <c r="HT692" s="5"/>
      <c r="HU692" s="5"/>
      <c r="HV692" s="5"/>
      <c r="HW692" s="5"/>
      <c r="HX692" s="5"/>
      <c r="HY692" s="5"/>
      <c r="HZ692" s="5"/>
      <c r="IA692" s="5"/>
      <c r="IB692" s="5"/>
      <c r="IC692" s="5"/>
      <c r="ID692" s="5"/>
      <c r="IE692" s="5"/>
      <c r="IF692" s="5"/>
      <c r="IG692" s="5"/>
      <c r="IH692" s="5"/>
      <c r="II692" s="5"/>
      <c r="IJ692" s="5"/>
      <c r="IK692" s="5"/>
      <c r="IL692" s="5"/>
      <c r="IM692" s="5"/>
      <c r="IN692" s="5"/>
      <c r="IO692" s="5"/>
      <c r="IP692" s="5"/>
      <c r="IQ692" s="5"/>
      <c r="IR692" s="5"/>
      <c r="IS692" s="5"/>
      <c r="IT692" s="5"/>
      <c r="IU692" s="5"/>
      <c r="IV692" s="5"/>
      <c r="IW692" s="5"/>
      <c r="IX692" s="5"/>
      <c r="IY692" s="5"/>
      <c r="IZ692" s="5"/>
      <c r="JA692" s="5"/>
      <c r="JB692" s="5"/>
      <c r="JC692" s="5"/>
      <c r="JD692" s="5"/>
    </row>
    <row r="693" spans="1:264">
      <c r="A693" s="9"/>
      <c r="B693" s="25"/>
      <c r="C693" s="5"/>
      <c r="D693" s="5"/>
      <c r="E693" s="5"/>
      <c r="F693" s="11"/>
      <c r="G693" s="5"/>
      <c r="H693" s="5"/>
      <c r="I693" s="19"/>
      <c r="J693" s="19"/>
      <c r="K693" s="19"/>
      <c r="L693" s="19"/>
      <c r="M693" s="9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5"/>
      <c r="GH693" s="5"/>
      <c r="GI693" s="5"/>
      <c r="GJ693" s="5"/>
      <c r="GK693" s="5"/>
      <c r="GL693" s="5"/>
      <c r="GM693" s="5"/>
      <c r="GN693" s="5"/>
      <c r="GO693" s="5"/>
      <c r="GP693" s="5"/>
      <c r="GQ693" s="5"/>
      <c r="GR693" s="5"/>
      <c r="GS693" s="5"/>
      <c r="GT693" s="5"/>
      <c r="GU693" s="5"/>
      <c r="GV693" s="5"/>
      <c r="GW693" s="5"/>
      <c r="GX693" s="5"/>
      <c r="GY693" s="5"/>
      <c r="GZ693" s="5"/>
      <c r="HA693" s="5"/>
      <c r="HB693" s="5"/>
      <c r="HC693" s="5"/>
      <c r="HD693" s="5"/>
      <c r="HE693" s="5"/>
      <c r="HF693" s="5"/>
      <c r="HG693" s="5"/>
      <c r="HH693" s="5"/>
      <c r="HI693" s="5"/>
      <c r="HJ693" s="5"/>
      <c r="HK693" s="5"/>
      <c r="HL693" s="5"/>
      <c r="HM693" s="5"/>
      <c r="HN693" s="5"/>
      <c r="HO693" s="5"/>
      <c r="HP693" s="5"/>
      <c r="HQ693" s="5"/>
      <c r="HR693" s="5"/>
      <c r="HS693" s="5"/>
      <c r="HT693" s="5"/>
      <c r="HU693" s="5"/>
      <c r="HV693" s="5"/>
      <c r="HW693" s="5"/>
      <c r="HX693" s="5"/>
      <c r="HY693" s="5"/>
      <c r="HZ693" s="5"/>
      <c r="IA693" s="5"/>
      <c r="IB693" s="5"/>
      <c r="IC693" s="5"/>
      <c r="ID693" s="5"/>
      <c r="IE693" s="5"/>
      <c r="IF693" s="5"/>
      <c r="IG693" s="5"/>
      <c r="IH693" s="5"/>
      <c r="II693" s="5"/>
      <c r="IJ693" s="5"/>
      <c r="IK693" s="5"/>
      <c r="IL693" s="5"/>
      <c r="IM693" s="5"/>
      <c r="IN693" s="5"/>
      <c r="IO693" s="5"/>
      <c r="IP693" s="5"/>
      <c r="IQ693" s="5"/>
      <c r="IR693" s="5"/>
      <c r="IS693" s="5"/>
      <c r="IT693" s="5"/>
      <c r="IU693" s="5"/>
      <c r="IV693" s="5"/>
      <c r="IW693" s="5"/>
      <c r="IX693" s="5"/>
      <c r="IY693" s="5"/>
      <c r="IZ693" s="5"/>
      <c r="JA693" s="5"/>
      <c r="JB693" s="5"/>
      <c r="JC693" s="5"/>
      <c r="JD693" s="5"/>
    </row>
    <row r="694" spans="1:264">
      <c r="A694" s="9"/>
      <c r="B694" s="25"/>
      <c r="C694" s="5"/>
      <c r="D694" s="5"/>
      <c r="E694" s="5"/>
      <c r="F694" s="11"/>
      <c r="G694" s="5"/>
      <c r="H694" s="5"/>
      <c r="I694" s="19"/>
      <c r="J694" s="19"/>
      <c r="K694" s="19"/>
      <c r="L694" s="19"/>
      <c r="M694" s="9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5"/>
      <c r="GH694" s="5"/>
      <c r="GI694" s="5"/>
      <c r="GJ694" s="5"/>
      <c r="GK694" s="5"/>
      <c r="GL694" s="5"/>
      <c r="GM694" s="5"/>
      <c r="GN694" s="5"/>
      <c r="GO694" s="5"/>
      <c r="GP694" s="5"/>
      <c r="GQ694" s="5"/>
      <c r="GR694" s="5"/>
      <c r="GS694" s="5"/>
      <c r="GT694" s="5"/>
      <c r="GU694" s="5"/>
      <c r="GV694" s="5"/>
      <c r="GW694" s="5"/>
      <c r="GX694" s="5"/>
      <c r="GY694" s="5"/>
      <c r="GZ694" s="5"/>
      <c r="HA694" s="5"/>
      <c r="HB694" s="5"/>
      <c r="HC694" s="5"/>
      <c r="HD694" s="5"/>
      <c r="HE694" s="5"/>
      <c r="HF694" s="5"/>
      <c r="HG694" s="5"/>
      <c r="HH694" s="5"/>
      <c r="HI694" s="5"/>
      <c r="HJ694" s="5"/>
      <c r="HK694" s="5"/>
      <c r="HL694" s="5"/>
      <c r="HM694" s="5"/>
      <c r="HN694" s="5"/>
      <c r="HO694" s="5"/>
      <c r="HP694" s="5"/>
      <c r="HQ694" s="5"/>
      <c r="HR694" s="5"/>
      <c r="HS694" s="5"/>
      <c r="HT694" s="5"/>
      <c r="HU694" s="5"/>
      <c r="HV694" s="5"/>
      <c r="HW694" s="5"/>
      <c r="HX694" s="5"/>
      <c r="HY694" s="5"/>
      <c r="HZ694" s="5"/>
      <c r="IA694" s="5"/>
      <c r="IB694" s="5"/>
      <c r="IC694" s="5"/>
      <c r="ID694" s="5"/>
      <c r="IE694" s="5"/>
      <c r="IF694" s="5"/>
      <c r="IG694" s="5"/>
      <c r="IH694" s="5"/>
      <c r="II694" s="5"/>
      <c r="IJ694" s="5"/>
      <c r="IK694" s="5"/>
      <c r="IL694" s="5"/>
      <c r="IM694" s="5"/>
      <c r="IN694" s="5"/>
      <c r="IO694" s="5"/>
      <c r="IP694" s="5"/>
      <c r="IQ694" s="5"/>
      <c r="IR694" s="5"/>
      <c r="IS694" s="5"/>
      <c r="IT694" s="5"/>
      <c r="IU694" s="5"/>
      <c r="IV694" s="5"/>
      <c r="IW694" s="5"/>
      <c r="IX694" s="5"/>
      <c r="IY694" s="5"/>
      <c r="IZ694" s="5"/>
      <c r="JA694" s="5"/>
      <c r="JB694" s="5"/>
      <c r="JC694" s="5"/>
      <c r="JD694" s="5"/>
    </row>
    <row r="695" spans="1:264">
      <c r="A695" s="9"/>
      <c r="B695" s="25"/>
      <c r="C695" s="5"/>
      <c r="D695" s="5"/>
      <c r="E695" s="5"/>
      <c r="F695" s="11"/>
      <c r="G695" s="5"/>
      <c r="H695" s="5"/>
      <c r="I695" s="19"/>
      <c r="J695" s="19"/>
      <c r="K695" s="19"/>
      <c r="L695" s="19"/>
      <c r="M695" s="9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  <c r="GZ695" s="5"/>
      <c r="HA695" s="5"/>
      <c r="HB695" s="5"/>
      <c r="HC695" s="5"/>
      <c r="HD695" s="5"/>
      <c r="HE695" s="5"/>
      <c r="HF695" s="5"/>
      <c r="HG695" s="5"/>
      <c r="HH695" s="5"/>
      <c r="HI695" s="5"/>
      <c r="HJ695" s="5"/>
      <c r="HK695" s="5"/>
      <c r="HL695" s="5"/>
      <c r="HM695" s="5"/>
      <c r="HN695" s="5"/>
      <c r="HO695" s="5"/>
      <c r="HP695" s="5"/>
      <c r="HQ695" s="5"/>
      <c r="HR695" s="5"/>
      <c r="HS695" s="5"/>
      <c r="HT695" s="5"/>
      <c r="HU695" s="5"/>
      <c r="HV695" s="5"/>
      <c r="HW695" s="5"/>
      <c r="HX695" s="5"/>
      <c r="HY695" s="5"/>
      <c r="HZ695" s="5"/>
      <c r="IA695" s="5"/>
      <c r="IB695" s="5"/>
      <c r="IC695" s="5"/>
      <c r="ID695" s="5"/>
      <c r="IE695" s="5"/>
      <c r="IF695" s="5"/>
      <c r="IG695" s="5"/>
      <c r="IH695" s="5"/>
      <c r="II695" s="5"/>
      <c r="IJ695" s="5"/>
      <c r="IK695" s="5"/>
      <c r="IL695" s="5"/>
      <c r="IM695" s="5"/>
      <c r="IN695" s="5"/>
      <c r="IO695" s="5"/>
      <c r="IP695" s="5"/>
      <c r="IQ695" s="5"/>
      <c r="IR695" s="5"/>
      <c r="IS695" s="5"/>
      <c r="IT695" s="5"/>
      <c r="IU695" s="5"/>
      <c r="IV695" s="5"/>
      <c r="IW695" s="5"/>
      <c r="IX695" s="5"/>
      <c r="IY695" s="5"/>
      <c r="IZ695" s="5"/>
      <c r="JA695" s="5"/>
      <c r="JB695" s="5"/>
      <c r="JC695" s="5"/>
      <c r="JD695" s="5"/>
    </row>
    <row r="696" spans="1:264">
      <c r="A696" s="9"/>
      <c r="B696" s="25"/>
      <c r="C696" s="5"/>
      <c r="D696" s="5"/>
      <c r="E696" s="5"/>
      <c r="F696" s="11"/>
      <c r="G696" s="5"/>
      <c r="H696" s="5"/>
      <c r="I696" s="19"/>
      <c r="J696" s="19"/>
      <c r="K696" s="19"/>
      <c r="L696" s="19"/>
      <c r="M696" s="9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5"/>
      <c r="GH696" s="5"/>
      <c r="GI696" s="5"/>
      <c r="GJ696" s="5"/>
      <c r="GK696" s="5"/>
      <c r="GL696" s="5"/>
      <c r="GM696" s="5"/>
      <c r="GN696" s="5"/>
      <c r="GO696" s="5"/>
      <c r="GP696" s="5"/>
      <c r="GQ696" s="5"/>
      <c r="GR696" s="5"/>
      <c r="GS696" s="5"/>
      <c r="GT696" s="5"/>
      <c r="GU696" s="5"/>
      <c r="GV696" s="5"/>
      <c r="GW696" s="5"/>
      <c r="GX696" s="5"/>
      <c r="GY696" s="5"/>
      <c r="GZ696" s="5"/>
      <c r="HA696" s="5"/>
      <c r="HB696" s="5"/>
      <c r="HC696" s="5"/>
      <c r="HD696" s="5"/>
      <c r="HE696" s="5"/>
      <c r="HF696" s="5"/>
      <c r="HG696" s="5"/>
      <c r="HH696" s="5"/>
      <c r="HI696" s="5"/>
      <c r="HJ696" s="5"/>
      <c r="HK696" s="5"/>
      <c r="HL696" s="5"/>
      <c r="HM696" s="5"/>
      <c r="HN696" s="5"/>
      <c r="HO696" s="5"/>
      <c r="HP696" s="5"/>
      <c r="HQ696" s="5"/>
      <c r="HR696" s="5"/>
      <c r="HS696" s="5"/>
      <c r="HT696" s="5"/>
      <c r="HU696" s="5"/>
      <c r="HV696" s="5"/>
      <c r="HW696" s="5"/>
      <c r="HX696" s="5"/>
      <c r="HY696" s="5"/>
      <c r="HZ696" s="5"/>
      <c r="IA696" s="5"/>
      <c r="IB696" s="5"/>
      <c r="IC696" s="5"/>
      <c r="ID696" s="5"/>
      <c r="IE696" s="5"/>
      <c r="IF696" s="5"/>
      <c r="IG696" s="5"/>
      <c r="IH696" s="5"/>
      <c r="II696" s="5"/>
      <c r="IJ696" s="5"/>
      <c r="IK696" s="5"/>
      <c r="IL696" s="5"/>
      <c r="IM696" s="5"/>
      <c r="IN696" s="5"/>
      <c r="IO696" s="5"/>
      <c r="IP696" s="5"/>
      <c r="IQ696" s="5"/>
      <c r="IR696" s="5"/>
      <c r="IS696" s="5"/>
      <c r="IT696" s="5"/>
      <c r="IU696" s="5"/>
      <c r="IV696" s="5"/>
      <c r="IW696" s="5"/>
      <c r="IX696" s="5"/>
      <c r="IY696" s="5"/>
      <c r="IZ696" s="5"/>
      <c r="JA696" s="5"/>
      <c r="JB696" s="5"/>
      <c r="JC696" s="5"/>
      <c r="JD696" s="5"/>
    </row>
    <row r="697" spans="1:264">
      <c r="A697" s="9"/>
      <c r="B697" s="25"/>
      <c r="C697" s="5"/>
      <c r="D697" s="5"/>
      <c r="E697" s="5"/>
      <c r="F697" s="11"/>
      <c r="G697" s="5"/>
      <c r="H697" s="5"/>
      <c r="I697" s="19"/>
      <c r="J697" s="19"/>
      <c r="K697" s="19"/>
      <c r="L697" s="19"/>
      <c r="M697" s="9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5"/>
      <c r="GH697" s="5"/>
      <c r="GI697" s="5"/>
      <c r="GJ697" s="5"/>
      <c r="GK697" s="5"/>
      <c r="GL697" s="5"/>
      <c r="GM697" s="5"/>
      <c r="GN697" s="5"/>
      <c r="GO697" s="5"/>
      <c r="GP697" s="5"/>
      <c r="GQ697" s="5"/>
      <c r="GR697" s="5"/>
      <c r="GS697" s="5"/>
      <c r="GT697" s="5"/>
      <c r="GU697" s="5"/>
      <c r="GV697" s="5"/>
      <c r="GW697" s="5"/>
      <c r="GX697" s="5"/>
      <c r="GY697" s="5"/>
      <c r="GZ697" s="5"/>
      <c r="HA697" s="5"/>
      <c r="HB697" s="5"/>
      <c r="HC697" s="5"/>
      <c r="HD697" s="5"/>
      <c r="HE697" s="5"/>
      <c r="HF697" s="5"/>
      <c r="HG697" s="5"/>
      <c r="HH697" s="5"/>
      <c r="HI697" s="5"/>
      <c r="HJ697" s="5"/>
      <c r="HK697" s="5"/>
      <c r="HL697" s="5"/>
      <c r="HM697" s="5"/>
      <c r="HN697" s="5"/>
      <c r="HO697" s="5"/>
      <c r="HP697" s="5"/>
      <c r="HQ697" s="5"/>
      <c r="HR697" s="5"/>
      <c r="HS697" s="5"/>
      <c r="HT697" s="5"/>
      <c r="HU697" s="5"/>
      <c r="HV697" s="5"/>
      <c r="HW697" s="5"/>
      <c r="HX697" s="5"/>
      <c r="HY697" s="5"/>
      <c r="HZ697" s="5"/>
      <c r="IA697" s="5"/>
      <c r="IB697" s="5"/>
      <c r="IC697" s="5"/>
      <c r="ID697" s="5"/>
      <c r="IE697" s="5"/>
      <c r="IF697" s="5"/>
      <c r="IG697" s="5"/>
      <c r="IH697" s="5"/>
      <c r="II697" s="5"/>
      <c r="IJ697" s="5"/>
      <c r="IK697" s="5"/>
      <c r="IL697" s="5"/>
      <c r="IM697" s="5"/>
      <c r="IN697" s="5"/>
      <c r="IO697" s="5"/>
      <c r="IP697" s="5"/>
      <c r="IQ697" s="5"/>
      <c r="IR697" s="5"/>
      <c r="IS697" s="5"/>
      <c r="IT697" s="5"/>
      <c r="IU697" s="5"/>
      <c r="IV697" s="5"/>
      <c r="IW697" s="5"/>
      <c r="IX697" s="5"/>
      <c r="IY697" s="5"/>
      <c r="IZ697" s="5"/>
      <c r="JA697" s="5"/>
      <c r="JB697" s="5"/>
      <c r="JC697" s="5"/>
      <c r="JD697" s="5"/>
    </row>
    <row r="698" spans="1:264">
      <c r="A698" s="9"/>
      <c r="B698" s="25"/>
      <c r="C698" s="5"/>
      <c r="D698" s="5"/>
      <c r="E698" s="5"/>
      <c r="F698" s="11"/>
      <c r="G698" s="5"/>
      <c r="H698" s="5"/>
      <c r="I698" s="19"/>
      <c r="J698" s="19"/>
      <c r="K698" s="19"/>
      <c r="L698" s="19"/>
      <c r="M698" s="9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/>
      <c r="FZ698" s="5"/>
      <c r="GA698" s="5"/>
      <c r="GB698" s="5"/>
      <c r="GC698" s="5"/>
      <c r="GD698" s="5"/>
      <c r="GE698" s="5"/>
      <c r="GF698" s="5"/>
      <c r="GG698" s="5"/>
      <c r="GH698" s="5"/>
      <c r="GI698" s="5"/>
      <c r="GJ698" s="5"/>
      <c r="GK698" s="5"/>
      <c r="GL698" s="5"/>
      <c r="GM698" s="5"/>
      <c r="GN698" s="5"/>
      <c r="GO698" s="5"/>
      <c r="GP698" s="5"/>
      <c r="GQ698" s="5"/>
      <c r="GR698" s="5"/>
      <c r="GS698" s="5"/>
      <c r="GT698" s="5"/>
      <c r="GU698" s="5"/>
      <c r="GV698" s="5"/>
      <c r="GW698" s="5"/>
      <c r="GX698" s="5"/>
      <c r="GY698" s="5"/>
      <c r="GZ698" s="5"/>
      <c r="HA698" s="5"/>
      <c r="HB698" s="5"/>
      <c r="HC698" s="5"/>
      <c r="HD698" s="5"/>
      <c r="HE698" s="5"/>
      <c r="HF698" s="5"/>
      <c r="HG698" s="5"/>
      <c r="HH698" s="5"/>
      <c r="HI698" s="5"/>
      <c r="HJ698" s="5"/>
      <c r="HK698" s="5"/>
      <c r="HL698" s="5"/>
      <c r="HM698" s="5"/>
      <c r="HN698" s="5"/>
      <c r="HO698" s="5"/>
      <c r="HP698" s="5"/>
      <c r="HQ698" s="5"/>
      <c r="HR698" s="5"/>
      <c r="HS698" s="5"/>
      <c r="HT698" s="5"/>
      <c r="HU698" s="5"/>
      <c r="HV698" s="5"/>
      <c r="HW698" s="5"/>
      <c r="HX698" s="5"/>
      <c r="HY698" s="5"/>
      <c r="HZ698" s="5"/>
      <c r="IA698" s="5"/>
      <c r="IB698" s="5"/>
      <c r="IC698" s="5"/>
      <c r="ID698" s="5"/>
      <c r="IE698" s="5"/>
      <c r="IF698" s="5"/>
      <c r="IG698" s="5"/>
      <c r="IH698" s="5"/>
      <c r="II698" s="5"/>
      <c r="IJ698" s="5"/>
      <c r="IK698" s="5"/>
      <c r="IL698" s="5"/>
      <c r="IM698" s="5"/>
      <c r="IN698" s="5"/>
      <c r="IO698" s="5"/>
      <c r="IP698" s="5"/>
      <c r="IQ698" s="5"/>
      <c r="IR698" s="5"/>
      <c r="IS698" s="5"/>
      <c r="IT698" s="5"/>
      <c r="IU698" s="5"/>
      <c r="IV698" s="5"/>
      <c r="IW698" s="5"/>
      <c r="IX698" s="5"/>
      <c r="IY698" s="5"/>
      <c r="IZ698" s="5"/>
      <c r="JA698" s="5"/>
      <c r="JB698" s="5"/>
      <c r="JC698" s="5"/>
      <c r="JD698" s="5"/>
    </row>
    <row r="699" spans="1:264">
      <c r="A699" s="9"/>
      <c r="B699" s="25"/>
      <c r="C699" s="5"/>
      <c r="D699" s="5"/>
      <c r="E699" s="5"/>
      <c r="F699" s="11"/>
      <c r="G699" s="5"/>
      <c r="H699" s="5"/>
      <c r="I699" s="19"/>
      <c r="J699" s="19"/>
      <c r="K699" s="19"/>
      <c r="L699" s="19"/>
      <c r="M699" s="9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  <c r="HF699" s="5"/>
      <c r="HG699" s="5"/>
      <c r="HH699" s="5"/>
      <c r="HI699" s="5"/>
      <c r="HJ699" s="5"/>
      <c r="HK699" s="5"/>
      <c r="HL699" s="5"/>
      <c r="HM699" s="5"/>
      <c r="HN699" s="5"/>
      <c r="HO699" s="5"/>
      <c r="HP699" s="5"/>
      <c r="HQ699" s="5"/>
      <c r="HR699" s="5"/>
      <c r="HS699" s="5"/>
      <c r="HT699" s="5"/>
      <c r="HU699" s="5"/>
      <c r="HV699" s="5"/>
      <c r="HW699" s="5"/>
      <c r="HX699" s="5"/>
      <c r="HY699" s="5"/>
      <c r="HZ699" s="5"/>
      <c r="IA699" s="5"/>
      <c r="IB699" s="5"/>
      <c r="IC699" s="5"/>
      <c r="ID699" s="5"/>
      <c r="IE699" s="5"/>
      <c r="IF699" s="5"/>
      <c r="IG699" s="5"/>
      <c r="IH699" s="5"/>
      <c r="II699" s="5"/>
      <c r="IJ699" s="5"/>
      <c r="IK699" s="5"/>
      <c r="IL699" s="5"/>
      <c r="IM699" s="5"/>
      <c r="IN699" s="5"/>
      <c r="IO699" s="5"/>
      <c r="IP699" s="5"/>
      <c r="IQ699" s="5"/>
      <c r="IR699" s="5"/>
      <c r="IS699" s="5"/>
      <c r="IT699" s="5"/>
      <c r="IU699" s="5"/>
      <c r="IV699" s="5"/>
      <c r="IW699" s="5"/>
      <c r="IX699" s="5"/>
      <c r="IY699" s="5"/>
      <c r="IZ699" s="5"/>
      <c r="JA699" s="5"/>
      <c r="JB699" s="5"/>
      <c r="JC699" s="5"/>
      <c r="JD699" s="5"/>
    </row>
    <row r="700" spans="1:264">
      <c r="A700" s="9"/>
      <c r="B700" s="25"/>
      <c r="C700" s="5"/>
      <c r="D700" s="5"/>
      <c r="E700" s="5"/>
      <c r="F700" s="11"/>
      <c r="G700" s="5"/>
      <c r="H700" s="5"/>
      <c r="I700" s="19"/>
      <c r="J700" s="19"/>
      <c r="K700" s="19"/>
      <c r="L700" s="19"/>
      <c r="M700" s="9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  <c r="GZ700" s="5"/>
      <c r="HA700" s="5"/>
      <c r="HB700" s="5"/>
      <c r="HC700" s="5"/>
      <c r="HD700" s="5"/>
      <c r="HE700" s="5"/>
      <c r="HF700" s="5"/>
      <c r="HG700" s="5"/>
      <c r="HH700" s="5"/>
      <c r="HI700" s="5"/>
      <c r="HJ700" s="5"/>
      <c r="HK700" s="5"/>
      <c r="HL700" s="5"/>
      <c r="HM700" s="5"/>
      <c r="HN700" s="5"/>
      <c r="HO700" s="5"/>
      <c r="HP700" s="5"/>
      <c r="HQ700" s="5"/>
      <c r="HR700" s="5"/>
      <c r="HS700" s="5"/>
      <c r="HT700" s="5"/>
      <c r="HU700" s="5"/>
      <c r="HV700" s="5"/>
      <c r="HW700" s="5"/>
      <c r="HX700" s="5"/>
      <c r="HY700" s="5"/>
      <c r="HZ700" s="5"/>
      <c r="IA700" s="5"/>
      <c r="IB700" s="5"/>
      <c r="IC700" s="5"/>
      <c r="ID700" s="5"/>
      <c r="IE700" s="5"/>
      <c r="IF700" s="5"/>
      <c r="IG700" s="5"/>
      <c r="IH700" s="5"/>
      <c r="II700" s="5"/>
      <c r="IJ700" s="5"/>
      <c r="IK700" s="5"/>
      <c r="IL700" s="5"/>
      <c r="IM700" s="5"/>
      <c r="IN700" s="5"/>
      <c r="IO700" s="5"/>
      <c r="IP700" s="5"/>
      <c r="IQ700" s="5"/>
      <c r="IR700" s="5"/>
      <c r="IS700" s="5"/>
      <c r="IT700" s="5"/>
      <c r="IU700" s="5"/>
      <c r="IV700" s="5"/>
      <c r="IW700" s="5"/>
      <c r="IX700" s="5"/>
      <c r="IY700" s="5"/>
      <c r="IZ700" s="5"/>
      <c r="JA700" s="5"/>
      <c r="JB700" s="5"/>
      <c r="JC700" s="5"/>
      <c r="JD700" s="5"/>
    </row>
    <row r="701" spans="1:264">
      <c r="A701" s="9"/>
      <c r="B701" s="25"/>
      <c r="C701" s="5"/>
      <c r="D701" s="5"/>
      <c r="E701" s="5"/>
      <c r="F701" s="11"/>
      <c r="G701" s="5"/>
      <c r="H701" s="5"/>
      <c r="I701" s="19"/>
      <c r="J701" s="19"/>
      <c r="K701" s="19"/>
      <c r="L701" s="19"/>
      <c r="M701" s="9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5"/>
      <c r="GH701" s="5"/>
      <c r="GI701" s="5"/>
      <c r="GJ701" s="5"/>
      <c r="GK701" s="5"/>
      <c r="GL701" s="5"/>
      <c r="GM701" s="5"/>
      <c r="GN701" s="5"/>
      <c r="GO701" s="5"/>
      <c r="GP701" s="5"/>
      <c r="GQ701" s="5"/>
      <c r="GR701" s="5"/>
      <c r="GS701" s="5"/>
      <c r="GT701" s="5"/>
      <c r="GU701" s="5"/>
      <c r="GV701" s="5"/>
      <c r="GW701" s="5"/>
      <c r="GX701" s="5"/>
      <c r="GY701" s="5"/>
      <c r="GZ701" s="5"/>
      <c r="HA701" s="5"/>
      <c r="HB701" s="5"/>
      <c r="HC701" s="5"/>
      <c r="HD701" s="5"/>
      <c r="HE701" s="5"/>
      <c r="HF701" s="5"/>
      <c r="HG701" s="5"/>
      <c r="HH701" s="5"/>
      <c r="HI701" s="5"/>
      <c r="HJ701" s="5"/>
      <c r="HK701" s="5"/>
      <c r="HL701" s="5"/>
      <c r="HM701" s="5"/>
      <c r="HN701" s="5"/>
      <c r="HO701" s="5"/>
      <c r="HP701" s="5"/>
      <c r="HQ701" s="5"/>
      <c r="HR701" s="5"/>
      <c r="HS701" s="5"/>
      <c r="HT701" s="5"/>
      <c r="HU701" s="5"/>
      <c r="HV701" s="5"/>
      <c r="HW701" s="5"/>
      <c r="HX701" s="5"/>
      <c r="HY701" s="5"/>
      <c r="HZ701" s="5"/>
      <c r="IA701" s="5"/>
      <c r="IB701" s="5"/>
      <c r="IC701" s="5"/>
      <c r="ID701" s="5"/>
      <c r="IE701" s="5"/>
      <c r="IF701" s="5"/>
      <c r="IG701" s="5"/>
      <c r="IH701" s="5"/>
      <c r="II701" s="5"/>
      <c r="IJ701" s="5"/>
      <c r="IK701" s="5"/>
      <c r="IL701" s="5"/>
      <c r="IM701" s="5"/>
      <c r="IN701" s="5"/>
      <c r="IO701" s="5"/>
      <c r="IP701" s="5"/>
      <c r="IQ701" s="5"/>
      <c r="IR701" s="5"/>
      <c r="IS701" s="5"/>
      <c r="IT701" s="5"/>
      <c r="IU701" s="5"/>
      <c r="IV701" s="5"/>
      <c r="IW701" s="5"/>
      <c r="IX701" s="5"/>
      <c r="IY701" s="5"/>
      <c r="IZ701" s="5"/>
      <c r="JA701" s="5"/>
      <c r="JB701" s="5"/>
      <c r="JC701" s="5"/>
      <c r="JD701" s="5"/>
    </row>
    <row r="702" spans="1:264">
      <c r="A702" s="9"/>
      <c r="B702" s="25"/>
      <c r="C702" s="5"/>
      <c r="D702" s="5"/>
      <c r="E702" s="5"/>
      <c r="F702" s="11"/>
      <c r="G702" s="5"/>
      <c r="H702" s="5"/>
      <c r="I702" s="19"/>
      <c r="J702" s="19"/>
      <c r="K702" s="19"/>
      <c r="L702" s="19"/>
      <c r="M702" s="9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/>
      <c r="GV702" s="5"/>
      <c r="GW702" s="5"/>
      <c r="GX702" s="5"/>
      <c r="GY702" s="5"/>
      <c r="GZ702" s="5"/>
      <c r="HA702" s="5"/>
      <c r="HB702" s="5"/>
      <c r="HC702" s="5"/>
      <c r="HD702" s="5"/>
      <c r="HE702" s="5"/>
      <c r="HF702" s="5"/>
      <c r="HG702" s="5"/>
      <c r="HH702" s="5"/>
      <c r="HI702" s="5"/>
      <c r="HJ702" s="5"/>
      <c r="HK702" s="5"/>
      <c r="HL702" s="5"/>
      <c r="HM702" s="5"/>
      <c r="HN702" s="5"/>
      <c r="HO702" s="5"/>
      <c r="HP702" s="5"/>
      <c r="HQ702" s="5"/>
      <c r="HR702" s="5"/>
      <c r="HS702" s="5"/>
      <c r="HT702" s="5"/>
      <c r="HU702" s="5"/>
      <c r="HV702" s="5"/>
      <c r="HW702" s="5"/>
      <c r="HX702" s="5"/>
      <c r="HY702" s="5"/>
      <c r="HZ702" s="5"/>
      <c r="IA702" s="5"/>
      <c r="IB702" s="5"/>
      <c r="IC702" s="5"/>
      <c r="ID702" s="5"/>
      <c r="IE702" s="5"/>
      <c r="IF702" s="5"/>
      <c r="IG702" s="5"/>
      <c r="IH702" s="5"/>
      <c r="II702" s="5"/>
      <c r="IJ702" s="5"/>
      <c r="IK702" s="5"/>
      <c r="IL702" s="5"/>
      <c r="IM702" s="5"/>
      <c r="IN702" s="5"/>
      <c r="IO702" s="5"/>
      <c r="IP702" s="5"/>
      <c r="IQ702" s="5"/>
      <c r="IR702" s="5"/>
      <c r="IS702" s="5"/>
      <c r="IT702" s="5"/>
      <c r="IU702" s="5"/>
      <c r="IV702" s="5"/>
      <c r="IW702" s="5"/>
      <c r="IX702" s="5"/>
      <c r="IY702" s="5"/>
      <c r="IZ702" s="5"/>
      <c r="JA702" s="5"/>
      <c r="JB702" s="5"/>
      <c r="JC702" s="5"/>
      <c r="JD702" s="5"/>
    </row>
    <row r="703" spans="1:264">
      <c r="A703" s="9"/>
      <c r="B703" s="25"/>
      <c r="C703" s="5"/>
      <c r="D703" s="5"/>
      <c r="E703" s="5"/>
      <c r="F703" s="11"/>
      <c r="G703" s="5"/>
      <c r="H703" s="5"/>
      <c r="I703" s="19"/>
      <c r="J703" s="19"/>
      <c r="K703" s="19"/>
      <c r="L703" s="19"/>
      <c r="M703" s="9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5"/>
      <c r="GH703" s="5"/>
      <c r="GI703" s="5"/>
      <c r="GJ703" s="5"/>
      <c r="GK703" s="5"/>
      <c r="GL703" s="5"/>
      <c r="GM703" s="5"/>
      <c r="GN703" s="5"/>
      <c r="GO703" s="5"/>
      <c r="GP703" s="5"/>
      <c r="GQ703" s="5"/>
      <c r="GR703" s="5"/>
      <c r="GS703" s="5"/>
      <c r="GT703" s="5"/>
      <c r="GU703" s="5"/>
      <c r="GV703" s="5"/>
      <c r="GW703" s="5"/>
      <c r="GX703" s="5"/>
      <c r="GY703" s="5"/>
      <c r="GZ703" s="5"/>
      <c r="HA703" s="5"/>
      <c r="HB703" s="5"/>
      <c r="HC703" s="5"/>
      <c r="HD703" s="5"/>
      <c r="HE703" s="5"/>
      <c r="HF703" s="5"/>
      <c r="HG703" s="5"/>
      <c r="HH703" s="5"/>
      <c r="HI703" s="5"/>
      <c r="HJ703" s="5"/>
      <c r="HK703" s="5"/>
      <c r="HL703" s="5"/>
      <c r="HM703" s="5"/>
      <c r="HN703" s="5"/>
      <c r="HO703" s="5"/>
      <c r="HP703" s="5"/>
      <c r="HQ703" s="5"/>
      <c r="HR703" s="5"/>
      <c r="HS703" s="5"/>
      <c r="HT703" s="5"/>
      <c r="HU703" s="5"/>
      <c r="HV703" s="5"/>
      <c r="HW703" s="5"/>
      <c r="HX703" s="5"/>
      <c r="HY703" s="5"/>
      <c r="HZ703" s="5"/>
      <c r="IA703" s="5"/>
      <c r="IB703" s="5"/>
      <c r="IC703" s="5"/>
      <c r="ID703" s="5"/>
      <c r="IE703" s="5"/>
      <c r="IF703" s="5"/>
      <c r="IG703" s="5"/>
      <c r="IH703" s="5"/>
      <c r="II703" s="5"/>
      <c r="IJ703" s="5"/>
      <c r="IK703" s="5"/>
      <c r="IL703" s="5"/>
      <c r="IM703" s="5"/>
      <c r="IN703" s="5"/>
      <c r="IO703" s="5"/>
      <c r="IP703" s="5"/>
      <c r="IQ703" s="5"/>
      <c r="IR703" s="5"/>
      <c r="IS703" s="5"/>
      <c r="IT703" s="5"/>
      <c r="IU703" s="5"/>
      <c r="IV703" s="5"/>
      <c r="IW703" s="5"/>
      <c r="IX703" s="5"/>
      <c r="IY703" s="5"/>
      <c r="IZ703" s="5"/>
      <c r="JA703" s="5"/>
      <c r="JB703" s="5"/>
      <c r="JC703" s="5"/>
      <c r="JD703" s="5"/>
    </row>
    <row r="704" spans="1:264">
      <c r="A704" s="9"/>
      <c r="B704" s="25"/>
      <c r="C704" s="5"/>
      <c r="D704" s="5"/>
      <c r="E704" s="5"/>
      <c r="F704" s="11"/>
      <c r="G704" s="5"/>
      <c r="H704" s="5"/>
      <c r="I704" s="19"/>
      <c r="J704" s="19"/>
      <c r="K704" s="19"/>
      <c r="L704" s="19"/>
      <c r="M704" s="9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  <c r="GZ704" s="5"/>
      <c r="HA704" s="5"/>
      <c r="HB704" s="5"/>
      <c r="HC704" s="5"/>
      <c r="HD704" s="5"/>
      <c r="HE704" s="5"/>
      <c r="HF704" s="5"/>
      <c r="HG704" s="5"/>
      <c r="HH704" s="5"/>
      <c r="HI704" s="5"/>
      <c r="HJ704" s="5"/>
      <c r="HK704" s="5"/>
      <c r="HL704" s="5"/>
      <c r="HM704" s="5"/>
      <c r="HN704" s="5"/>
      <c r="HO704" s="5"/>
      <c r="HP704" s="5"/>
      <c r="HQ704" s="5"/>
      <c r="HR704" s="5"/>
      <c r="HS704" s="5"/>
      <c r="HT704" s="5"/>
      <c r="HU704" s="5"/>
      <c r="HV704" s="5"/>
      <c r="HW704" s="5"/>
      <c r="HX704" s="5"/>
      <c r="HY704" s="5"/>
      <c r="HZ704" s="5"/>
      <c r="IA704" s="5"/>
      <c r="IB704" s="5"/>
      <c r="IC704" s="5"/>
      <c r="ID704" s="5"/>
      <c r="IE704" s="5"/>
      <c r="IF704" s="5"/>
      <c r="IG704" s="5"/>
      <c r="IH704" s="5"/>
      <c r="II704" s="5"/>
      <c r="IJ704" s="5"/>
      <c r="IK704" s="5"/>
      <c r="IL704" s="5"/>
      <c r="IM704" s="5"/>
      <c r="IN704" s="5"/>
      <c r="IO704" s="5"/>
      <c r="IP704" s="5"/>
      <c r="IQ704" s="5"/>
      <c r="IR704" s="5"/>
      <c r="IS704" s="5"/>
      <c r="IT704" s="5"/>
      <c r="IU704" s="5"/>
      <c r="IV704" s="5"/>
      <c r="IW704" s="5"/>
      <c r="IX704" s="5"/>
      <c r="IY704" s="5"/>
      <c r="IZ704" s="5"/>
      <c r="JA704" s="5"/>
      <c r="JB704" s="5"/>
      <c r="JC704" s="5"/>
      <c r="JD704" s="5"/>
    </row>
    <row r="705" spans="1:264">
      <c r="A705" s="9"/>
      <c r="B705" s="25"/>
      <c r="C705" s="5"/>
      <c r="D705" s="5"/>
      <c r="E705" s="5"/>
      <c r="F705" s="11"/>
      <c r="G705" s="5"/>
      <c r="H705" s="5"/>
      <c r="I705" s="19"/>
      <c r="J705" s="19"/>
      <c r="K705" s="19"/>
      <c r="L705" s="19"/>
      <c r="M705" s="9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/>
      <c r="GO705" s="5"/>
      <c r="GP705" s="5"/>
      <c r="GQ705" s="5"/>
      <c r="GR705" s="5"/>
      <c r="GS705" s="5"/>
      <c r="GT705" s="5"/>
      <c r="GU705" s="5"/>
      <c r="GV705" s="5"/>
      <c r="GW705" s="5"/>
      <c r="GX705" s="5"/>
      <c r="GY705" s="5"/>
      <c r="GZ705" s="5"/>
      <c r="HA705" s="5"/>
      <c r="HB705" s="5"/>
      <c r="HC705" s="5"/>
      <c r="HD705" s="5"/>
      <c r="HE705" s="5"/>
      <c r="HF705" s="5"/>
      <c r="HG705" s="5"/>
      <c r="HH705" s="5"/>
      <c r="HI705" s="5"/>
      <c r="HJ705" s="5"/>
      <c r="HK705" s="5"/>
      <c r="HL705" s="5"/>
      <c r="HM705" s="5"/>
      <c r="HN705" s="5"/>
      <c r="HO705" s="5"/>
      <c r="HP705" s="5"/>
      <c r="HQ705" s="5"/>
      <c r="HR705" s="5"/>
      <c r="HS705" s="5"/>
      <c r="HT705" s="5"/>
      <c r="HU705" s="5"/>
      <c r="HV705" s="5"/>
      <c r="HW705" s="5"/>
      <c r="HX705" s="5"/>
      <c r="HY705" s="5"/>
      <c r="HZ705" s="5"/>
      <c r="IA705" s="5"/>
      <c r="IB705" s="5"/>
      <c r="IC705" s="5"/>
      <c r="ID705" s="5"/>
      <c r="IE705" s="5"/>
      <c r="IF705" s="5"/>
      <c r="IG705" s="5"/>
      <c r="IH705" s="5"/>
      <c r="II705" s="5"/>
      <c r="IJ705" s="5"/>
      <c r="IK705" s="5"/>
      <c r="IL705" s="5"/>
      <c r="IM705" s="5"/>
      <c r="IN705" s="5"/>
      <c r="IO705" s="5"/>
      <c r="IP705" s="5"/>
      <c r="IQ705" s="5"/>
      <c r="IR705" s="5"/>
      <c r="IS705" s="5"/>
      <c r="IT705" s="5"/>
      <c r="IU705" s="5"/>
      <c r="IV705" s="5"/>
      <c r="IW705" s="5"/>
      <c r="IX705" s="5"/>
      <c r="IY705" s="5"/>
      <c r="IZ705" s="5"/>
      <c r="JA705" s="5"/>
      <c r="JB705" s="5"/>
      <c r="JC705" s="5"/>
      <c r="JD705" s="5"/>
    </row>
    <row r="706" spans="1:264">
      <c r="A706" s="9"/>
      <c r="B706" s="25"/>
      <c r="C706" s="5"/>
      <c r="D706" s="5"/>
      <c r="E706" s="5"/>
      <c r="F706" s="11"/>
      <c r="G706" s="5"/>
      <c r="H706" s="5"/>
      <c r="I706" s="19"/>
      <c r="J706" s="19"/>
      <c r="K706" s="19"/>
      <c r="L706" s="19"/>
      <c r="M706" s="9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  <c r="GZ706" s="5"/>
      <c r="HA706" s="5"/>
      <c r="HB706" s="5"/>
      <c r="HC706" s="5"/>
      <c r="HD706" s="5"/>
      <c r="HE706" s="5"/>
      <c r="HF706" s="5"/>
      <c r="HG706" s="5"/>
      <c r="HH706" s="5"/>
      <c r="HI706" s="5"/>
      <c r="HJ706" s="5"/>
      <c r="HK706" s="5"/>
      <c r="HL706" s="5"/>
      <c r="HM706" s="5"/>
      <c r="HN706" s="5"/>
      <c r="HO706" s="5"/>
      <c r="HP706" s="5"/>
      <c r="HQ706" s="5"/>
      <c r="HR706" s="5"/>
      <c r="HS706" s="5"/>
      <c r="HT706" s="5"/>
      <c r="HU706" s="5"/>
      <c r="HV706" s="5"/>
      <c r="HW706" s="5"/>
      <c r="HX706" s="5"/>
      <c r="HY706" s="5"/>
      <c r="HZ706" s="5"/>
      <c r="IA706" s="5"/>
      <c r="IB706" s="5"/>
      <c r="IC706" s="5"/>
      <c r="ID706" s="5"/>
      <c r="IE706" s="5"/>
      <c r="IF706" s="5"/>
      <c r="IG706" s="5"/>
      <c r="IH706" s="5"/>
      <c r="II706" s="5"/>
      <c r="IJ706" s="5"/>
      <c r="IK706" s="5"/>
      <c r="IL706" s="5"/>
      <c r="IM706" s="5"/>
      <c r="IN706" s="5"/>
      <c r="IO706" s="5"/>
      <c r="IP706" s="5"/>
      <c r="IQ706" s="5"/>
      <c r="IR706" s="5"/>
      <c r="IS706" s="5"/>
      <c r="IT706" s="5"/>
      <c r="IU706" s="5"/>
      <c r="IV706" s="5"/>
      <c r="IW706" s="5"/>
      <c r="IX706" s="5"/>
      <c r="IY706" s="5"/>
      <c r="IZ706" s="5"/>
      <c r="JA706" s="5"/>
      <c r="JB706" s="5"/>
      <c r="JC706" s="5"/>
      <c r="JD706" s="5"/>
    </row>
    <row r="707" spans="1:264">
      <c r="A707" s="9"/>
      <c r="B707" s="25"/>
      <c r="C707" s="5"/>
      <c r="D707" s="5"/>
      <c r="E707" s="5"/>
      <c r="F707" s="11"/>
      <c r="G707" s="5"/>
      <c r="H707" s="5"/>
      <c r="I707" s="19"/>
      <c r="J707" s="19"/>
      <c r="K707" s="19"/>
      <c r="L707" s="19"/>
      <c r="M707" s="9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5"/>
      <c r="HG707" s="5"/>
      <c r="HH707" s="5"/>
      <c r="HI707" s="5"/>
      <c r="HJ707" s="5"/>
      <c r="HK707" s="5"/>
      <c r="HL707" s="5"/>
      <c r="HM707" s="5"/>
      <c r="HN707" s="5"/>
      <c r="HO707" s="5"/>
      <c r="HP707" s="5"/>
      <c r="HQ707" s="5"/>
      <c r="HR707" s="5"/>
      <c r="HS707" s="5"/>
      <c r="HT707" s="5"/>
      <c r="HU707" s="5"/>
      <c r="HV707" s="5"/>
      <c r="HW707" s="5"/>
      <c r="HX707" s="5"/>
      <c r="HY707" s="5"/>
      <c r="HZ707" s="5"/>
      <c r="IA707" s="5"/>
      <c r="IB707" s="5"/>
      <c r="IC707" s="5"/>
      <c r="ID707" s="5"/>
      <c r="IE707" s="5"/>
      <c r="IF707" s="5"/>
      <c r="IG707" s="5"/>
      <c r="IH707" s="5"/>
      <c r="II707" s="5"/>
      <c r="IJ707" s="5"/>
      <c r="IK707" s="5"/>
      <c r="IL707" s="5"/>
      <c r="IM707" s="5"/>
      <c r="IN707" s="5"/>
      <c r="IO707" s="5"/>
      <c r="IP707" s="5"/>
      <c r="IQ707" s="5"/>
      <c r="IR707" s="5"/>
      <c r="IS707" s="5"/>
      <c r="IT707" s="5"/>
      <c r="IU707" s="5"/>
      <c r="IV707" s="5"/>
      <c r="IW707" s="5"/>
      <c r="IX707" s="5"/>
      <c r="IY707" s="5"/>
      <c r="IZ707" s="5"/>
      <c r="JA707" s="5"/>
      <c r="JB707" s="5"/>
      <c r="JC707" s="5"/>
      <c r="JD707" s="5"/>
    </row>
    <row r="708" spans="1:264">
      <c r="A708" s="9"/>
      <c r="B708" s="25"/>
      <c r="C708" s="5"/>
      <c r="D708" s="5"/>
      <c r="E708" s="5"/>
      <c r="F708" s="11"/>
      <c r="G708" s="5"/>
      <c r="H708" s="5"/>
      <c r="I708" s="19"/>
      <c r="J708" s="19"/>
      <c r="K708" s="19"/>
      <c r="L708" s="19"/>
      <c r="M708" s="9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5"/>
      <c r="GH708" s="5"/>
      <c r="GI708" s="5"/>
      <c r="GJ708" s="5"/>
      <c r="GK708" s="5"/>
      <c r="GL708" s="5"/>
      <c r="GM708" s="5"/>
      <c r="GN708" s="5"/>
      <c r="GO708" s="5"/>
      <c r="GP708" s="5"/>
      <c r="GQ708" s="5"/>
      <c r="GR708" s="5"/>
      <c r="GS708" s="5"/>
      <c r="GT708" s="5"/>
      <c r="GU708" s="5"/>
      <c r="GV708" s="5"/>
      <c r="GW708" s="5"/>
      <c r="GX708" s="5"/>
      <c r="GY708" s="5"/>
      <c r="GZ708" s="5"/>
      <c r="HA708" s="5"/>
      <c r="HB708" s="5"/>
      <c r="HC708" s="5"/>
      <c r="HD708" s="5"/>
      <c r="HE708" s="5"/>
      <c r="HF708" s="5"/>
      <c r="HG708" s="5"/>
      <c r="HH708" s="5"/>
      <c r="HI708" s="5"/>
      <c r="HJ708" s="5"/>
      <c r="HK708" s="5"/>
      <c r="HL708" s="5"/>
      <c r="HM708" s="5"/>
      <c r="HN708" s="5"/>
      <c r="HO708" s="5"/>
      <c r="HP708" s="5"/>
      <c r="HQ708" s="5"/>
      <c r="HR708" s="5"/>
      <c r="HS708" s="5"/>
      <c r="HT708" s="5"/>
      <c r="HU708" s="5"/>
      <c r="HV708" s="5"/>
      <c r="HW708" s="5"/>
      <c r="HX708" s="5"/>
      <c r="HY708" s="5"/>
      <c r="HZ708" s="5"/>
      <c r="IA708" s="5"/>
      <c r="IB708" s="5"/>
      <c r="IC708" s="5"/>
      <c r="ID708" s="5"/>
      <c r="IE708" s="5"/>
      <c r="IF708" s="5"/>
      <c r="IG708" s="5"/>
      <c r="IH708" s="5"/>
      <c r="II708" s="5"/>
      <c r="IJ708" s="5"/>
      <c r="IK708" s="5"/>
      <c r="IL708" s="5"/>
      <c r="IM708" s="5"/>
      <c r="IN708" s="5"/>
      <c r="IO708" s="5"/>
      <c r="IP708" s="5"/>
      <c r="IQ708" s="5"/>
      <c r="IR708" s="5"/>
      <c r="IS708" s="5"/>
      <c r="IT708" s="5"/>
      <c r="IU708" s="5"/>
      <c r="IV708" s="5"/>
      <c r="IW708" s="5"/>
      <c r="IX708" s="5"/>
      <c r="IY708" s="5"/>
      <c r="IZ708" s="5"/>
      <c r="JA708" s="5"/>
      <c r="JB708" s="5"/>
      <c r="JC708" s="5"/>
      <c r="JD708" s="5"/>
    </row>
    <row r="709" spans="1:264">
      <c r="A709" s="9"/>
      <c r="B709" s="25"/>
      <c r="C709" s="5"/>
      <c r="D709" s="5"/>
      <c r="E709" s="5"/>
      <c r="F709" s="11"/>
      <c r="G709" s="5"/>
      <c r="H709" s="5"/>
      <c r="I709" s="19"/>
      <c r="J709" s="19"/>
      <c r="K709" s="19"/>
      <c r="L709" s="19"/>
      <c r="M709" s="9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5"/>
      <c r="GH709" s="5"/>
      <c r="GI709" s="5"/>
      <c r="GJ709" s="5"/>
      <c r="GK709" s="5"/>
      <c r="GL709" s="5"/>
      <c r="GM709" s="5"/>
      <c r="GN709" s="5"/>
      <c r="GO709" s="5"/>
      <c r="GP709" s="5"/>
      <c r="GQ709" s="5"/>
      <c r="GR709" s="5"/>
      <c r="GS709" s="5"/>
      <c r="GT709" s="5"/>
      <c r="GU709" s="5"/>
      <c r="GV709" s="5"/>
      <c r="GW709" s="5"/>
      <c r="GX709" s="5"/>
      <c r="GY709" s="5"/>
      <c r="GZ709" s="5"/>
      <c r="HA709" s="5"/>
      <c r="HB709" s="5"/>
      <c r="HC709" s="5"/>
      <c r="HD709" s="5"/>
      <c r="HE709" s="5"/>
      <c r="HF709" s="5"/>
      <c r="HG709" s="5"/>
      <c r="HH709" s="5"/>
      <c r="HI709" s="5"/>
      <c r="HJ709" s="5"/>
      <c r="HK709" s="5"/>
      <c r="HL709" s="5"/>
      <c r="HM709" s="5"/>
      <c r="HN709" s="5"/>
      <c r="HO709" s="5"/>
      <c r="HP709" s="5"/>
      <c r="HQ709" s="5"/>
      <c r="HR709" s="5"/>
      <c r="HS709" s="5"/>
      <c r="HT709" s="5"/>
      <c r="HU709" s="5"/>
      <c r="HV709" s="5"/>
      <c r="HW709" s="5"/>
      <c r="HX709" s="5"/>
      <c r="HY709" s="5"/>
      <c r="HZ709" s="5"/>
      <c r="IA709" s="5"/>
      <c r="IB709" s="5"/>
      <c r="IC709" s="5"/>
      <c r="ID709" s="5"/>
      <c r="IE709" s="5"/>
      <c r="IF709" s="5"/>
      <c r="IG709" s="5"/>
      <c r="IH709" s="5"/>
      <c r="II709" s="5"/>
      <c r="IJ709" s="5"/>
      <c r="IK709" s="5"/>
      <c r="IL709" s="5"/>
      <c r="IM709" s="5"/>
      <c r="IN709" s="5"/>
      <c r="IO709" s="5"/>
      <c r="IP709" s="5"/>
      <c r="IQ709" s="5"/>
      <c r="IR709" s="5"/>
      <c r="IS709" s="5"/>
      <c r="IT709" s="5"/>
      <c r="IU709" s="5"/>
      <c r="IV709" s="5"/>
      <c r="IW709" s="5"/>
      <c r="IX709" s="5"/>
      <c r="IY709" s="5"/>
      <c r="IZ709" s="5"/>
      <c r="JA709" s="5"/>
      <c r="JB709" s="5"/>
      <c r="JC709" s="5"/>
      <c r="JD709" s="5"/>
    </row>
    <row r="710" spans="1:264">
      <c r="A710" s="9"/>
      <c r="B710" s="25"/>
      <c r="C710" s="5"/>
      <c r="D710" s="5"/>
      <c r="E710" s="5"/>
      <c r="F710" s="11"/>
      <c r="G710" s="5"/>
      <c r="H710" s="5"/>
      <c r="I710" s="19"/>
      <c r="J710" s="19"/>
      <c r="K710" s="19"/>
      <c r="L710" s="19"/>
      <c r="M710" s="9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  <c r="GZ710" s="5"/>
      <c r="HA710" s="5"/>
      <c r="HB710" s="5"/>
      <c r="HC710" s="5"/>
      <c r="HD710" s="5"/>
      <c r="HE710" s="5"/>
      <c r="HF710" s="5"/>
      <c r="HG710" s="5"/>
      <c r="HH710" s="5"/>
      <c r="HI710" s="5"/>
      <c r="HJ710" s="5"/>
      <c r="HK710" s="5"/>
      <c r="HL710" s="5"/>
      <c r="HM710" s="5"/>
      <c r="HN710" s="5"/>
      <c r="HO710" s="5"/>
      <c r="HP710" s="5"/>
      <c r="HQ710" s="5"/>
      <c r="HR710" s="5"/>
      <c r="HS710" s="5"/>
      <c r="HT710" s="5"/>
      <c r="HU710" s="5"/>
      <c r="HV710" s="5"/>
      <c r="HW710" s="5"/>
      <c r="HX710" s="5"/>
      <c r="HY710" s="5"/>
      <c r="HZ710" s="5"/>
      <c r="IA710" s="5"/>
      <c r="IB710" s="5"/>
      <c r="IC710" s="5"/>
      <c r="ID710" s="5"/>
      <c r="IE710" s="5"/>
      <c r="IF710" s="5"/>
      <c r="IG710" s="5"/>
      <c r="IH710" s="5"/>
      <c r="II710" s="5"/>
      <c r="IJ710" s="5"/>
      <c r="IK710" s="5"/>
      <c r="IL710" s="5"/>
      <c r="IM710" s="5"/>
      <c r="IN710" s="5"/>
      <c r="IO710" s="5"/>
      <c r="IP710" s="5"/>
      <c r="IQ710" s="5"/>
      <c r="IR710" s="5"/>
      <c r="IS710" s="5"/>
      <c r="IT710" s="5"/>
      <c r="IU710" s="5"/>
      <c r="IV710" s="5"/>
      <c r="IW710" s="5"/>
      <c r="IX710" s="5"/>
      <c r="IY710" s="5"/>
      <c r="IZ710" s="5"/>
      <c r="JA710" s="5"/>
      <c r="JB710" s="5"/>
      <c r="JC710" s="5"/>
      <c r="JD710" s="5"/>
    </row>
    <row r="711" spans="1:264">
      <c r="A711" s="9"/>
      <c r="B711" s="25"/>
      <c r="C711" s="5"/>
      <c r="D711" s="5"/>
      <c r="E711" s="5"/>
      <c r="F711" s="11"/>
      <c r="G711" s="5"/>
      <c r="H711" s="5"/>
      <c r="I711" s="19"/>
      <c r="J711" s="19"/>
      <c r="K711" s="19"/>
      <c r="L711" s="19"/>
      <c r="M711" s="9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  <c r="GZ711" s="5"/>
      <c r="HA711" s="5"/>
      <c r="HB711" s="5"/>
      <c r="HC711" s="5"/>
      <c r="HD711" s="5"/>
      <c r="HE711" s="5"/>
      <c r="HF711" s="5"/>
      <c r="HG711" s="5"/>
      <c r="HH711" s="5"/>
      <c r="HI711" s="5"/>
      <c r="HJ711" s="5"/>
      <c r="HK711" s="5"/>
      <c r="HL711" s="5"/>
      <c r="HM711" s="5"/>
      <c r="HN711" s="5"/>
      <c r="HO711" s="5"/>
      <c r="HP711" s="5"/>
      <c r="HQ711" s="5"/>
      <c r="HR711" s="5"/>
      <c r="HS711" s="5"/>
      <c r="HT711" s="5"/>
      <c r="HU711" s="5"/>
      <c r="HV711" s="5"/>
      <c r="HW711" s="5"/>
      <c r="HX711" s="5"/>
      <c r="HY711" s="5"/>
      <c r="HZ711" s="5"/>
      <c r="IA711" s="5"/>
      <c r="IB711" s="5"/>
      <c r="IC711" s="5"/>
      <c r="ID711" s="5"/>
      <c r="IE711" s="5"/>
      <c r="IF711" s="5"/>
      <c r="IG711" s="5"/>
      <c r="IH711" s="5"/>
      <c r="II711" s="5"/>
      <c r="IJ711" s="5"/>
      <c r="IK711" s="5"/>
      <c r="IL711" s="5"/>
      <c r="IM711" s="5"/>
      <c r="IN711" s="5"/>
      <c r="IO711" s="5"/>
      <c r="IP711" s="5"/>
      <c r="IQ711" s="5"/>
      <c r="IR711" s="5"/>
      <c r="IS711" s="5"/>
      <c r="IT711" s="5"/>
      <c r="IU711" s="5"/>
      <c r="IV711" s="5"/>
      <c r="IW711" s="5"/>
      <c r="IX711" s="5"/>
      <c r="IY711" s="5"/>
      <c r="IZ711" s="5"/>
      <c r="JA711" s="5"/>
      <c r="JB711" s="5"/>
      <c r="JC711" s="5"/>
      <c r="JD711" s="5"/>
    </row>
    <row r="712" spans="1:264">
      <c r="A712" s="9"/>
      <c r="B712" s="25"/>
      <c r="C712" s="5"/>
      <c r="D712" s="5"/>
      <c r="E712" s="5"/>
      <c r="F712" s="11"/>
      <c r="G712" s="5"/>
      <c r="H712" s="5"/>
      <c r="I712" s="19"/>
      <c r="J712" s="19"/>
      <c r="K712" s="19"/>
      <c r="L712" s="19"/>
      <c r="M712" s="9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5"/>
      <c r="GH712" s="5"/>
      <c r="GI712" s="5"/>
      <c r="GJ712" s="5"/>
      <c r="GK712" s="5"/>
      <c r="GL712" s="5"/>
      <c r="GM712" s="5"/>
      <c r="GN712" s="5"/>
      <c r="GO712" s="5"/>
      <c r="GP712" s="5"/>
      <c r="GQ712" s="5"/>
      <c r="GR712" s="5"/>
      <c r="GS712" s="5"/>
      <c r="GT712" s="5"/>
      <c r="GU712" s="5"/>
      <c r="GV712" s="5"/>
      <c r="GW712" s="5"/>
      <c r="GX712" s="5"/>
      <c r="GY712" s="5"/>
      <c r="GZ712" s="5"/>
      <c r="HA712" s="5"/>
      <c r="HB712" s="5"/>
      <c r="HC712" s="5"/>
      <c r="HD712" s="5"/>
      <c r="HE712" s="5"/>
      <c r="HF712" s="5"/>
      <c r="HG712" s="5"/>
      <c r="HH712" s="5"/>
      <c r="HI712" s="5"/>
      <c r="HJ712" s="5"/>
      <c r="HK712" s="5"/>
      <c r="HL712" s="5"/>
      <c r="HM712" s="5"/>
      <c r="HN712" s="5"/>
      <c r="HO712" s="5"/>
      <c r="HP712" s="5"/>
      <c r="HQ712" s="5"/>
      <c r="HR712" s="5"/>
      <c r="HS712" s="5"/>
      <c r="HT712" s="5"/>
      <c r="HU712" s="5"/>
      <c r="HV712" s="5"/>
      <c r="HW712" s="5"/>
      <c r="HX712" s="5"/>
      <c r="HY712" s="5"/>
      <c r="HZ712" s="5"/>
      <c r="IA712" s="5"/>
      <c r="IB712" s="5"/>
      <c r="IC712" s="5"/>
      <c r="ID712" s="5"/>
      <c r="IE712" s="5"/>
      <c r="IF712" s="5"/>
      <c r="IG712" s="5"/>
      <c r="IH712" s="5"/>
      <c r="II712" s="5"/>
      <c r="IJ712" s="5"/>
      <c r="IK712" s="5"/>
      <c r="IL712" s="5"/>
      <c r="IM712" s="5"/>
      <c r="IN712" s="5"/>
      <c r="IO712" s="5"/>
      <c r="IP712" s="5"/>
      <c r="IQ712" s="5"/>
      <c r="IR712" s="5"/>
      <c r="IS712" s="5"/>
      <c r="IT712" s="5"/>
      <c r="IU712" s="5"/>
      <c r="IV712" s="5"/>
      <c r="IW712" s="5"/>
      <c r="IX712" s="5"/>
      <c r="IY712" s="5"/>
      <c r="IZ712" s="5"/>
      <c r="JA712" s="5"/>
      <c r="JB712" s="5"/>
      <c r="JC712" s="5"/>
      <c r="JD712" s="5"/>
    </row>
    <row r="713" spans="1:264">
      <c r="A713" s="9"/>
      <c r="B713" s="25"/>
      <c r="C713" s="5"/>
      <c r="D713" s="5"/>
      <c r="E713" s="5"/>
      <c r="F713" s="11"/>
      <c r="G713" s="5"/>
      <c r="H713" s="5"/>
      <c r="I713" s="19"/>
      <c r="J713" s="19"/>
      <c r="K713" s="19"/>
      <c r="L713" s="19"/>
      <c r="M713" s="9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  <c r="GZ713" s="5"/>
      <c r="HA713" s="5"/>
      <c r="HB713" s="5"/>
      <c r="HC713" s="5"/>
      <c r="HD713" s="5"/>
      <c r="HE713" s="5"/>
      <c r="HF713" s="5"/>
      <c r="HG713" s="5"/>
      <c r="HH713" s="5"/>
      <c r="HI713" s="5"/>
      <c r="HJ713" s="5"/>
      <c r="HK713" s="5"/>
      <c r="HL713" s="5"/>
      <c r="HM713" s="5"/>
      <c r="HN713" s="5"/>
      <c r="HO713" s="5"/>
      <c r="HP713" s="5"/>
      <c r="HQ713" s="5"/>
      <c r="HR713" s="5"/>
      <c r="HS713" s="5"/>
      <c r="HT713" s="5"/>
      <c r="HU713" s="5"/>
      <c r="HV713" s="5"/>
      <c r="HW713" s="5"/>
      <c r="HX713" s="5"/>
      <c r="HY713" s="5"/>
      <c r="HZ713" s="5"/>
      <c r="IA713" s="5"/>
      <c r="IB713" s="5"/>
      <c r="IC713" s="5"/>
      <c r="ID713" s="5"/>
      <c r="IE713" s="5"/>
      <c r="IF713" s="5"/>
      <c r="IG713" s="5"/>
      <c r="IH713" s="5"/>
      <c r="II713" s="5"/>
      <c r="IJ713" s="5"/>
      <c r="IK713" s="5"/>
      <c r="IL713" s="5"/>
      <c r="IM713" s="5"/>
      <c r="IN713" s="5"/>
      <c r="IO713" s="5"/>
      <c r="IP713" s="5"/>
      <c r="IQ713" s="5"/>
      <c r="IR713" s="5"/>
      <c r="IS713" s="5"/>
      <c r="IT713" s="5"/>
      <c r="IU713" s="5"/>
      <c r="IV713" s="5"/>
      <c r="IW713" s="5"/>
      <c r="IX713" s="5"/>
      <c r="IY713" s="5"/>
      <c r="IZ713" s="5"/>
      <c r="JA713" s="5"/>
      <c r="JB713" s="5"/>
      <c r="JC713" s="5"/>
      <c r="JD713" s="5"/>
    </row>
    <row r="714" spans="1:264">
      <c r="A714" s="9"/>
      <c r="B714" s="25"/>
      <c r="C714" s="5"/>
      <c r="D714" s="5"/>
      <c r="E714" s="5"/>
      <c r="F714" s="11"/>
      <c r="G714" s="5"/>
      <c r="H714" s="5"/>
      <c r="I714" s="19"/>
      <c r="J714" s="19"/>
      <c r="K714" s="19"/>
      <c r="L714" s="19"/>
      <c r="M714" s="9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/>
      <c r="GZ714" s="5"/>
      <c r="HA714" s="5"/>
      <c r="HB714" s="5"/>
      <c r="HC714" s="5"/>
      <c r="HD714" s="5"/>
      <c r="HE714" s="5"/>
      <c r="HF714" s="5"/>
      <c r="HG714" s="5"/>
      <c r="HH714" s="5"/>
      <c r="HI714" s="5"/>
      <c r="HJ714" s="5"/>
      <c r="HK714" s="5"/>
      <c r="HL714" s="5"/>
      <c r="HM714" s="5"/>
      <c r="HN714" s="5"/>
      <c r="HO714" s="5"/>
      <c r="HP714" s="5"/>
      <c r="HQ714" s="5"/>
      <c r="HR714" s="5"/>
      <c r="HS714" s="5"/>
      <c r="HT714" s="5"/>
      <c r="HU714" s="5"/>
      <c r="HV714" s="5"/>
      <c r="HW714" s="5"/>
      <c r="HX714" s="5"/>
      <c r="HY714" s="5"/>
      <c r="HZ714" s="5"/>
      <c r="IA714" s="5"/>
      <c r="IB714" s="5"/>
      <c r="IC714" s="5"/>
      <c r="ID714" s="5"/>
      <c r="IE714" s="5"/>
      <c r="IF714" s="5"/>
      <c r="IG714" s="5"/>
      <c r="IH714" s="5"/>
      <c r="II714" s="5"/>
      <c r="IJ714" s="5"/>
      <c r="IK714" s="5"/>
      <c r="IL714" s="5"/>
      <c r="IM714" s="5"/>
      <c r="IN714" s="5"/>
      <c r="IO714" s="5"/>
      <c r="IP714" s="5"/>
      <c r="IQ714" s="5"/>
      <c r="IR714" s="5"/>
      <c r="IS714" s="5"/>
      <c r="IT714" s="5"/>
      <c r="IU714" s="5"/>
      <c r="IV714" s="5"/>
      <c r="IW714" s="5"/>
      <c r="IX714" s="5"/>
      <c r="IY714" s="5"/>
      <c r="IZ714" s="5"/>
      <c r="JA714" s="5"/>
      <c r="JB714" s="5"/>
      <c r="JC714" s="5"/>
      <c r="JD714" s="5"/>
    </row>
    <row r="715" spans="1:264">
      <c r="A715" s="9"/>
      <c r="B715" s="25"/>
      <c r="C715" s="5"/>
      <c r="D715" s="5"/>
      <c r="E715" s="5"/>
      <c r="F715" s="11"/>
      <c r="G715" s="5"/>
      <c r="H715" s="5"/>
      <c r="I715" s="19"/>
      <c r="J715" s="19"/>
      <c r="K715" s="19"/>
      <c r="L715" s="19"/>
      <c r="M715" s="9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  <c r="HF715" s="5"/>
      <c r="HG715" s="5"/>
      <c r="HH715" s="5"/>
      <c r="HI715" s="5"/>
      <c r="HJ715" s="5"/>
      <c r="HK715" s="5"/>
      <c r="HL715" s="5"/>
      <c r="HM715" s="5"/>
      <c r="HN715" s="5"/>
      <c r="HO715" s="5"/>
      <c r="HP715" s="5"/>
      <c r="HQ715" s="5"/>
      <c r="HR715" s="5"/>
      <c r="HS715" s="5"/>
      <c r="HT715" s="5"/>
      <c r="HU715" s="5"/>
      <c r="HV715" s="5"/>
      <c r="HW715" s="5"/>
      <c r="HX715" s="5"/>
      <c r="HY715" s="5"/>
      <c r="HZ715" s="5"/>
      <c r="IA715" s="5"/>
      <c r="IB715" s="5"/>
      <c r="IC715" s="5"/>
      <c r="ID715" s="5"/>
      <c r="IE715" s="5"/>
      <c r="IF715" s="5"/>
      <c r="IG715" s="5"/>
      <c r="IH715" s="5"/>
      <c r="II715" s="5"/>
      <c r="IJ715" s="5"/>
      <c r="IK715" s="5"/>
      <c r="IL715" s="5"/>
      <c r="IM715" s="5"/>
      <c r="IN715" s="5"/>
      <c r="IO715" s="5"/>
      <c r="IP715" s="5"/>
      <c r="IQ715" s="5"/>
      <c r="IR715" s="5"/>
      <c r="IS715" s="5"/>
      <c r="IT715" s="5"/>
      <c r="IU715" s="5"/>
      <c r="IV715" s="5"/>
      <c r="IW715" s="5"/>
      <c r="IX715" s="5"/>
      <c r="IY715" s="5"/>
      <c r="IZ715" s="5"/>
      <c r="JA715" s="5"/>
      <c r="JB715" s="5"/>
      <c r="JC715" s="5"/>
      <c r="JD715" s="5"/>
    </row>
    <row r="716" spans="1:264">
      <c r="A716" s="9"/>
      <c r="B716" s="25"/>
      <c r="C716" s="5"/>
      <c r="D716" s="5"/>
      <c r="E716" s="5"/>
      <c r="F716" s="11"/>
      <c r="G716" s="5"/>
      <c r="H716" s="5"/>
      <c r="I716" s="19"/>
      <c r="J716" s="19"/>
      <c r="K716" s="19"/>
      <c r="L716" s="19"/>
      <c r="M716" s="9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5"/>
      <c r="GH716" s="5"/>
      <c r="GI716" s="5"/>
      <c r="GJ716" s="5"/>
      <c r="GK716" s="5"/>
      <c r="GL716" s="5"/>
      <c r="GM716" s="5"/>
      <c r="GN716" s="5"/>
      <c r="GO716" s="5"/>
      <c r="GP716" s="5"/>
      <c r="GQ716" s="5"/>
      <c r="GR716" s="5"/>
      <c r="GS716" s="5"/>
      <c r="GT716" s="5"/>
      <c r="GU716" s="5"/>
      <c r="GV716" s="5"/>
      <c r="GW716" s="5"/>
      <c r="GX716" s="5"/>
      <c r="GY716" s="5"/>
      <c r="GZ716" s="5"/>
      <c r="HA716" s="5"/>
      <c r="HB716" s="5"/>
      <c r="HC716" s="5"/>
      <c r="HD716" s="5"/>
      <c r="HE716" s="5"/>
      <c r="HF716" s="5"/>
      <c r="HG716" s="5"/>
      <c r="HH716" s="5"/>
      <c r="HI716" s="5"/>
      <c r="HJ716" s="5"/>
      <c r="HK716" s="5"/>
      <c r="HL716" s="5"/>
      <c r="HM716" s="5"/>
      <c r="HN716" s="5"/>
      <c r="HO716" s="5"/>
      <c r="HP716" s="5"/>
      <c r="HQ716" s="5"/>
      <c r="HR716" s="5"/>
      <c r="HS716" s="5"/>
      <c r="HT716" s="5"/>
      <c r="HU716" s="5"/>
      <c r="HV716" s="5"/>
      <c r="HW716" s="5"/>
      <c r="HX716" s="5"/>
      <c r="HY716" s="5"/>
      <c r="HZ716" s="5"/>
      <c r="IA716" s="5"/>
      <c r="IB716" s="5"/>
      <c r="IC716" s="5"/>
      <c r="ID716" s="5"/>
      <c r="IE716" s="5"/>
      <c r="IF716" s="5"/>
      <c r="IG716" s="5"/>
      <c r="IH716" s="5"/>
      <c r="II716" s="5"/>
      <c r="IJ716" s="5"/>
      <c r="IK716" s="5"/>
      <c r="IL716" s="5"/>
      <c r="IM716" s="5"/>
      <c r="IN716" s="5"/>
      <c r="IO716" s="5"/>
      <c r="IP716" s="5"/>
      <c r="IQ716" s="5"/>
      <c r="IR716" s="5"/>
      <c r="IS716" s="5"/>
      <c r="IT716" s="5"/>
      <c r="IU716" s="5"/>
      <c r="IV716" s="5"/>
      <c r="IW716" s="5"/>
      <c r="IX716" s="5"/>
      <c r="IY716" s="5"/>
      <c r="IZ716" s="5"/>
      <c r="JA716" s="5"/>
      <c r="JB716" s="5"/>
      <c r="JC716" s="5"/>
      <c r="JD716" s="5"/>
    </row>
    <row r="717" spans="1:264">
      <c r="A717" s="9"/>
      <c r="B717" s="25"/>
      <c r="C717" s="5"/>
      <c r="D717" s="5"/>
      <c r="E717" s="5"/>
      <c r="F717" s="11"/>
      <c r="G717" s="5"/>
      <c r="H717" s="5"/>
      <c r="I717" s="19"/>
      <c r="J717" s="19"/>
      <c r="K717" s="19"/>
      <c r="L717" s="19"/>
      <c r="M717" s="9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  <c r="FO717" s="5"/>
      <c r="FP717" s="5"/>
      <c r="FQ717" s="5"/>
      <c r="FR717" s="5"/>
      <c r="FS717" s="5"/>
      <c r="FT717" s="5"/>
      <c r="FU717" s="5"/>
      <c r="FV717" s="5"/>
      <c r="FW717" s="5"/>
      <c r="FX717" s="5"/>
      <c r="FY717" s="5"/>
      <c r="FZ717" s="5"/>
      <c r="GA717" s="5"/>
      <c r="GB717" s="5"/>
      <c r="GC717" s="5"/>
      <c r="GD717" s="5"/>
      <c r="GE717" s="5"/>
      <c r="GF717" s="5"/>
      <c r="GG717" s="5"/>
      <c r="GH717" s="5"/>
      <c r="GI717" s="5"/>
      <c r="GJ717" s="5"/>
      <c r="GK717" s="5"/>
      <c r="GL717" s="5"/>
      <c r="GM717" s="5"/>
      <c r="GN717" s="5"/>
      <c r="GO717" s="5"/>
      <c r="GP717" s="5"/>
      <c r="GQ717" s="5"/>
      <c r="GR717" s="5"/>
      <c r="GS717" s="5"/>
      <c r="GT717" s="5"/>
      <c r="GU717" s="5"/>
      <c r="GV717" s="5"/>
      <c r="GW717" s="5"/>
      <c r="GX717" s="5"/>
      <c r="GY717" s="5"/>
      <c r="GZ717" s="5"/>
      <c r="HA717" s="5"/>
      <c r="HB717" s="5"/>
      <c r="HC717" s="5"/>
      <c r="HD717" s="5"/>
      <c r="HE717" s="5"/>
      <c r="HF717" s="5"/>
      <c r="HG717" s="5"/>
      <c r="HH717" s="5"/>
      <c r="HI717" s="5"/>
      <c r="HJ717" s="5"/>
      <c r="HK717" s="5"/>
      <c r="HL717" s="5"/>
      <c r="HM717" s="5"/>
      <c r="HN717" s="5"/>
      <c r="HO717" s="5"/>
      <c r="HP717" s="5"/>
      <c r="HQ717" s="5"/>
      <c r="HR717" s="5"/>
      <c r="HS717" s="5"/>
      <c r="HT717" s="5"/>
      <c r="HU717" s="5"/>
      <c r="HV717" s="5"/>
      <c r="HW717" s="5"/>
      <c r="HX717" s="5"/>
      <c r="HY717" s="5"/>
      <c r="HZ717" s="5"/>
      <c r="IA717" s="5"/>
      <c r="IB717" s="5"/>
      <c r="IC717" s="5"/>
      <c r="ID717" s="5"/>
      <c r="IE717" s="5"/>
      <c r="IF717" s="5"/>
      <c r="IG717" s="5"/>
      <c r="IH717" s="5"/>
      <c r="II717" s="5"/>
      <c r="IJ717" s="5"/>
      <c r="IK717" s="5"/>
      <c r="IL717" s="5"/>
      <c r="IM717" s="5"/>
      <c r="IN717" s="5"/>
      <c r="IO717" s="5"/>
      <c r="IP717" s="5"/>
      <c r="IQ717" s="5"/>
      <c r="IR717" s="5"/>
      <c r="IS717" s="5"/>
      <c r="IT717" s="5"/>
      <c r="IU717" s="5"/>
      <c r="IV717" s="5"/>
      <c r="IW717" s="5"/>
      <c r="IX717" s="5"/>
      <c r="IY717" s="5"/>
      <c r="IZ717" s="5"/>
      <c r="JA717" s="5"/>
      <c r="JB717" s="5"/>
      <c r="JC717" s="5"/>
      <c r="JD717" s="5"/>
    </row>
    <row r="718" spans="1:264">
      <c r="A718" s="9"/>
      <c r="B718" s="25"/>
      <c r="C718" s="5"/>
      <c r="D718" s="5"/>
      <c r="E718" s="5"/>
      <c r="F718" s="11"/>
      <c r="G718" s="5"/>
      <c r="H718" s="5"/>
      <c r="I718" s="19"/>
      <c r="J718" s="19"/>
      <c r="K718" s="19"/>
      <c r="L718" s="19"/>
      <c r="M718" s="9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/>
      <c r="GF718" s="5"/>
      <c r="GG718" s="5"/>
      <c r="GH718" s="5"/>
      <c r="GI718" s="5"/>
      <c r="GJ718" s="5"/>
      <c r="GK718" s="5"/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/>
      <c r="GW718" s="5"/>
      <c r="GX718" s="5"/>
      <c r="GY718" s="5"/>
      <c r="GZ718" s="5"/>
      <c r="HA718" s="5"/>
      <c r="HB718" s="5"/>
      <c r="HC718" s="5"/>
      <c r="HD718" s="5"/>
      <c r="HE718" s="5"/>
      <c r="HF718" s="5"/>
      <c r="HG718" s="5"/>
      <c r="HH718" s="5"/>
      <c r="HI718" s="5"/>
      <c r="HJ718" s="5"/>
      <c r="HK718" s="5"/>
      <c r="HL718" s="5"/>
      <c r="HM718" s="5"/>
      <c r="HN718" s="5"/>
      <c r="HO718" s="5"/>
      <c r="HP718" s="5"/>
      <c r="HQ718" s="5"/>
      <c r="HR718" s="5"/>
      <c r="HS718" s="5"/>
      <c r="HT718" s="5"/>
      <c r="HU718" s="5"/>
      <c r="HV718" s="5"/>
      <c r="HW718" s="5"/>
      <c r="HX718" s="5"/>
      <c r="HY718" s="5"/>
      <c r="HZ718" s="5"/>
      <c r="IA718" s="5"/>
      <c r="IB718" s="5"/>
      <c r="IC718" s="5"/>
      <c r="ID718" s="5"/>
      <c r="IE718" s="5"/>
      <c r="IF718" s="5"/>
      <c r="IG718" s="5"/>
      <c r="IH718" s="5"/>
      <c r="II718" s="5"/>
      <c r="IJ718" s="5"/>
      <c r="IK718" s="5"/>
      <c r="IL718" s="5"/>
      <c r="IM718" s="5"/>
      <c r="IN718" s="5"/>
      <c r="IO718" s="5"/>
      <c r="IP718" s="5"/>
      <c r="IQ718" s="5"/>
      <c r="IR718" s="5"/>
      <c r="IS718" s="5"/>
      <c r="IT718" s="5"/>
      <c r="IU718" s="5"/>
      <c r="IV718" s="5"/>
      <c r="IW718" s="5"/>
      <c r="IX718" s="5"/>
      <c r="IY718" s="5"/>
      <c r="IZ718" s="5"/>
      <c r="JA718" s="5"/>
      <c r="JB718" s="5"/>
      <c r="JC718" s="5"/>
      <c r="JD718" s="5"/>
    </row>
    <row r="719" spans="1:264">
      <c r="A719" s="9"/>
      <c r="B719" s="25"/>
      <c r="C719" s="5"/>
      <c r="D719" s="5"/>
      <c r="E719" s="5"/>
      <c r="F719" s="11"/>
      <c r="G719" s="5"/>
      <c r="H719" s="5"/>
      <c r="I719" s="19"/>
      <c r="J719" s="19"/>
      <c r="K719" s="19"/>
      <c r="L719" s="19"/>
      <c r="M719" s="9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  <c r="HF719" s="5"/>
      <c r="HG719" s="5"/>
      <c r="HH719" s="5"/>
      <c r="HI719" s="5"/>
      <c r="HJ719" s="5"/>
      <c r="HK719" s="5"/>
      <c r="HL719" s="5"/>
      <c r="HM719" s="5"/>
      <c r="HN719" s="5"/>
      <c r="HO719" s="5"/>
      <c r="HP719" s="5"/>
      <c r="HQ719" s="5"/>
      <c r="HR719" s="5"/>
      <c r="HS719" s="5"/>
      <c r="HT719" s="5"/>
      <c r="HU719" s="5"/>
      <c r="HV719" s="5"/>
      <c r="HW719" s="5"/>
      <c r="HX719" s="5"/>
      <c r="HY719" s="5"/>
      <c r="HZ719" s="5"/>
      <c r="IA719" s="5"/>
      <c r="IB719" s="5"/>
      <c r="IC719" s="5"/>
      <c r="ID719" s="5"/>
      <c r="IE719" s="5"/>
      <c r="IF719" s="5"/>
      <c r="IG719" s="5"/>
      <c r="IH719" s="5"/>
      <c r="II719" s="5"/>
      <c r="IJ719" s="5"/>
      <c r="IK719" s="5"/>
      <c r="IL719" s="5"/>
      <c r="IM719" s="5"/>
      <c r="IN719" s="5"/>
      <c r="IO719" s="5"/>
      <c r="IP719" s="5"/>
      <c r="IQ719" s="5"/>
      <c r="IR719" s="5"/>
      <c r="IS719" s="5"/>
      <c r="IT719" s="5"/>
      <c r="IU719" s="5"/>
      <c r="IV719" s="5"/>
      <c r="IW719" s="5"/>
      <c r="IX719" s="5"/>
      <c r="IY719" s="5"/>
      <c r="IZ719" s="5"/>
      <c r="JA719" s="5"/>
      <c r="JB719" s="5"/>
      <c r="JC719" s="5"/>
      <c r="JD719" s="5"/>
    </row>
    <row r="720" spans="1:264">
      <c r="A720" s="9"/>
      <c r="B720" s="25"/>
      <c r="C720" s="5"/>
      <c r="D720" s="5"/>
      <c r="E720" s="5"/>
      <c r="F720" s="11"/>
      <c r="G720" s="5"/>
      <c r="H720" s="5"/>
      <c r="I720" s="19"/>
      <c r="J720" s="19"/>
      <c r="K720" s="19"/>
      <c r="L720" s="19"/>
      <c r="M720" s="9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/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  <c r="GZ720" s="5"/>
      <c r="HA720" s="5"/>
      <c r="HB720" s="5"/>
      <c r="HC720" s="5"/>
      <c r="HD720" s="5"/>
      <c r="HE720" s="5"/>
      <c r="HF720" s="5"/>
      <c r="HG720" s="5"/>
      <c r="HH720" s="5"/>
      <c r="HI720" s="5"/>
      <c r="HJ720" s="5"/>
      <c r="HK720" s="5"/>
      <c r="HL720" s="5"/>
      <c r="HM720" s="5"/>
      <c r="HN720" s="5"/>
      <c r="HO720" s="5"/>
      <c r="HP720" s="5"/>
      <c r="HQ720" s="5"/>
      <c r="HR720" s="5"/>
      <c r="HS720" s="5"/>
      <c r="HT720" s="5"/>
      <c r="HU720" s="5"/>
      <c r="HV720" s="5"/>
      <c r="HW720" s="5"/>
      <c r="HX720" s="5"/>
      <c r="HY720" s="5"/>
      <c r="HZ720" s="5"/>
      <c r="IA720" s="5"/>
      <c r="IB720" s="5"/>
      <c r="IC720" s="5"/>
      <c r="ID720" s="5"/>
      <c r="IE720" s="5"/>
      <c r="IF720" s="5"/>
      <c r="IG720" s="5"/>
      <c r="IH720" s="5"/>
      <c r="II720" s="5"/>
      <c r="IJ720" s="5"/>
      <c r="IK720" s="5"/>
      <c r="IL720" s="5"/>
      <c r="IM720" s="5"/>
      <c r="IN720" s="5"/>
      <c r="IO720" s="5"/>
      <c r="IP720" s="5"/>
      <c r="IQ720" s="5"/>
      <c r="IR720" s="5"/>
      <c r="IS720" s="5"/>
      <c r="IT720" s="5"/>
      <c r="IU720" s="5"/>
      <c r="IV720" s="5"/>
      <c r="IW720" s="5"/>
      <c r="IX720" s="5"/>
      <c r="IY720" s="5"/>
      <c r="IZ720" s="5"/>
      <c r="JA720" s="5"/>
      <c r="JB720" s="5"/>
      <c r="JC720" s="5"/>
      <c r="JD720" s="5"/>
    </row>
    <row r="721" spans="1:264">
      <c r="A721" s="9"/>
      <c r="B721" s="25"/>
      <c r="C721" s="5"/>
      <c r="D721" s="5"/>
      <c r="E721" s="5"/>
      <c r="F721" s="11"/>
      <c r="G721" s="5"/>
      <c r="H721" s="5"/>
      <c r="I721" s="19"/>
      <c r="J721" s="19"/>
      <c r="K721" s="19"/>
      <c r="L721" s="19"/>
      <c r="M721" s="9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  <c r="FL721" s="5"/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/>
      <c r="FX721" s="5"/>
      <c r="FY721" s="5"/>
      <c r="FZ721" s="5"/>
      <c r="GA721" s="5"/>
      <c r="GB721" s="5"/>
      <c r="GC721" s="5"/>
      <c r="GD721" s="5"/>
      <c r="GE721" s="5"/>
      <c r="GF721" s="5"/>
      <c r="GG721" s="5"/>
      <c r="GH721" s="5"/>
      <c r="GI721" s="5"/>
      <c r="GJ721" s="5"/>
      <c r="GK721" s="5"/>
      <c r="GL721" s="5"/>
      <c r="GM721" s="5"/>
      <c r="GN721" s="5"/>
      <c r="GO721" s="5"/>
      <c r="GP721" s="5"/>
      <c r="GQ721" s="5"/>
      <c r="GR721" s="5"/>
      <c r="GS721" s="5"/>
      <c r="GT721" s="5"/>
      <c r="GU721" s="5"/>
      <c r="GV721" s="5"/>
      <c r="GW721" s="5"/>
      <c r="GX721" s="5"/>
      <c r="GY721" s="5"/>
      <c r="GZ721" s="5"/>
      <c r="HA721" s="5"/>
      <c r="HB721" s="5"/>
      <c r="HC721" s="5"/>
      <c r="HD721" s="5"/>
      <c r="HE721" s="5"/>
      <c r="HF721" s="5"/>
      <c r="HG721" s="5"/>
      <c r="HH721" s="5"/>
      <c r="HI721" s="5"/>
      <c r="HJ721" s="5"/>
      <c r="HK721" s="5"/>
      <c r="HL721" s="5"/>
      <c r="HM721" s="5"/>
      <c r="HN721" s="5"/>
      <c r="HO721" s="5"/>
      <c r="HP721" s="5"/>
      <c r="HQ721" s="5"/>
      <c r="HR721" s="5"/>
      <c r="HS721" s="5"/>
      <c r="HT721" s="5"/>
      <c r="HU721" s="5"/>
      <c r="HV721" s="5"/>
      <c r="HW721" s="5"/>
      <c r="HX721" s="5"/>
      <c r="HY721" s="5"/>
      <c r="HZ721" s="5"/>
      <c r="IA721" s="5"/>
      <c r="IB721" s="5"/>
      <c r="IC721" s="5"/>
      <c r="ID721" s="5"/>
      <c r="IE721" s="5"/>
      <c r="IF721" s="5"/>
      <c r="IG721" s="5"/>
      <c r="IH721" s="5"/>
      <c r="II721" s="5"/>
      <c r="IJ721" s="5"/>
      <c r="IK721" s="5"/>
      <c r="IL721" s="5"/>
      <c r="IM721" s="5"/>
      <c r="IN721" s="5"/>
      <c r="IO721" s="5"/>
      <c r="IP721" s="5"/>
      <c r="IQ721" s="5"/>
      <c r="IR721" s="5"/>
      <c r="IS721" s="5"/>
      <c r="IT721" s="5"/>
      <c r="IU721" s="5"/>
      <c r="IV721" s="5"/>
      <c r="IW721" s="5"/>
      <c r="IX721" s="5"/>
      <c r="IY721" s="5"/>
      <c r="IZ721" s="5"/>
      <c r="JA721" s="5"/>
      <c r="JB721" s="5"/>
      <c r="JC721" s="5"/>
      <c r="JD721" s="5"/>
    </row>
    <row r="722" spans="1:264">
      <c r="A722" s="9"/>
      <c r="B722" s="25"/>
      <c r="C722" s="5"/>
      <c r="D722" s="5"/>
      <c r="E722" s="5"/>
      <c r="F722" s="11"/>
      <c r="G722" s="5"/>
      <c r="H722" s="5"/>
      <c r="I722" s="19"/>
      <c r="J722" s="19"/>
      <c r="K722" s="19"/>
      <c r="L722" s="19"/>
      <c r="M722" s="9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5"/>
      <c r="FV722" s="5"/>
      <c r="FW722" s="5"/>
      <c r="FX722" s="5"/>
      <c r="FY722" s="5"/>
      <c r="FZ722" s="5"/>
      <c r="GA722" s="5"/>
      <c r="GB722" s="5"/>
      <c r="GC722" s="5"/>
      <c r="GD722" s="5"/>
      <c r="GE722" s="5"/>
      <c r="GF722" s="5"/>
      <c r="GG722" s="5"/>
      <c r="GH722" s="5"/>
      <c r="GI722" s="5"/>
      <c r="GJ722" s="5"/>
      <c r="GK722" s="5"/>
      <c r="GL722" s="5"/>
      <c r="GM722" s="5"/>
      <c r="GN722" s="5"/>
      <c r="GO722" s="5"/>
      <c r="GP722" s="5"/>
      <c r="GQ722" s="5"/>
      <c r="GR722" s="5"/>
      <c r="GS722" s="5"/>
      <c r="GT722" s="5"/>
      <c r="GU722" s="5"/>
      <c r="GV722" s="5"/>
      <c r="GW722" s="5"/>
      <c r="GX722" s="5"/>
      <c r="GY722" s="5"/>
      <c r="GZ722" s="5"/>
      <c r="HA722" s="5"/>
      <c r="HB722" s="5"/>
      <c r="HC722" s="5"/>
      <c r="HD722" s="5"/>
      <c r="HE722" s="5"/>
      <c r="HF722" s="5"/>
      <c r="HG722" s="5"/>
      <c r="HH722" s="5"/>
      <c r="HI722" s="5"/>
      <c r="HJ722" s="5"/>
      <c r="HK722" s="5"/>
      <c r="HL722" s="5"/>
      <c r="HM722" s="5"/>
      <c r="HN722" s="5"/>
      <c r="HO722" s="5"/>
      <c r="HP722" s="5"/>
      <c r="HQ722" s="5"/>
      <c r="HR722" s="5"/>
      <c r="HS722" s="5"/>
      <c r="HT722" s="5"/>
      <c r="HU722" s="5"/>
      <c r="HV722" s="5"/>
      <c r="HW722" s="5"/>
      <c r="HX722" s="5"/>
      <c r="HY722" s="5"/>
      <c r="HZ722" s="5"/>
      <c r="IA722" s="5"/>
      <c r="IB722" s="5"/>
      <c r="IC722" s="5"/>
      <c r="ID722" s="5"/>
      <c r="IE722" s="5"/>
      <c r="IF722" s="5"/>
      <c r="IG722" s="5"/>
      <c r="IH722" s="5"/>
      <c r="II722" s="5"/>
      <c r="IJ722" s="5"/>
      <c r="IK722" s="5"/>
      <c r="IL722" s="5"/>
      <c r="IM722" s="5"/>
      <c r="IN722" s="5"/>
      <c r="IO722" s="5"/>
      <c r="IP722" s="5"/>
      <c r="IQ722" s="5"/>
      <c r="IR722" s="5"/>
      <c r="IS722" s="5"/>
      <c r="IT722" s="5"/>
      <c r="IU722" s="5"/>
      <c r="IV722" s="5"/>
      <c r="IW722" s="5"/>
      <c r="IX722" s="5"/>
      <c r="IY722" s="5"/>
      <c r="IZ722" s="5"/>
      <c r="JA722" s="5"/>
      <c r="JB722" s="5"/>
      <c r="JC722" s="5"/>
      <c r="JD722" s="5"/>
    </row>
    <row r="723" spans="1:264">
      <c r="A723" s="9"/>
      <c r="B723" s="25"/>
      <c r="C723" s="5"/>
      <c r="D723" s="5"/>
      <c r="E723" s="5"/>
      <c r="F723" s="11"/>
      <c r="G723" s="5"/>
      <c r="H723" s="5"/>
      <c r="I723" s="19"/>
      <c r="J723" s="19"/>
      <c r="K723" s="19"/>
      <c r="L723" s="19"/>
      <c r="M723" s="9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  <c r="GZ723" s="5"/>
      <c r="HA723" s="5"/>
      <c r="HB723" s="5"/>
      <c r="HC723" s="5"/>
      <c r="HD723" s="5"/>
      <c r="HE723" s="5"/>
      <c r="HF723" s="5"/>
      <c r="HG723" s="5"/>
      <c r="HH723" s="5"/>
      <c r="HI723" s="5"/>
      <c r="HJ723" s="5"/>
      <c r="HK723" s="5"/>
      <c r="HL723" s="5"/>
      <c r="HM723" s="5"/>
      <c r="HN723" s="5"/>
      <c r="HO723" s="5"/>
      <c r="HP723" s="5"/>
      <c r="HQ723" s="5"/>
      <c r="HR723" s="5"/>
      <c r="HS723" s="5"/>
      <c r="HT723" s="5"/>
      <c r="HU723" s="5"/>
      <c r="HV723" s="5"/>
      <c r="HW723" s="5"/>
      <c r="HX723" s="5"/>
      <c r="HY723" s="5"/>
      <c r="HZ723" s="5"/>
      <c r="IA723" s="5"/>
      <c r="IB723" s="5"/>
      <c r="IC723" s="5"/>
      <c r="ID723" s="5"/>
      <c r="IE723" s="5"/>
      <c r="IF723" s="5"/>
      <c r="IG723" s="5"/>
      <c r="IH723" s="5"/>
      <c r="II723" s="5"/>
      <c r="IJ723" s="5"/>
      <c r="IK723" s="5"/>
      <c r="IL723" s="5"/>
      <c r="IM723" s="5"/>
      <c r="IN723" s="5"/>
      <c r="IO723" s="5"/>
      <c r="IP723" s="5"/>
      <c r="IQ723" s="5"/>
      <c r="IR723" s="5"/>
      <c r="IS723" s="5"/>
      <c r="IT723" s="5"/>
      <c r="IU723" s="5"/>
      <c r="IV723" s="5"/>
      <c r="IW723" s="5"/>
      <c r="IX723" s="5"/>
      <c r="IY723" s="5"/>
      <c r="IZ723" s="5"/>
      <c r="JA723" s="5"/>
      <c r="JB723" s="5"/>
      <c r="JC723" s="5"/>
      <c r="JD723" s="5"/>
    </row>
    <row r="724" spans="1:264">
      <c r="A724" s="9"/>
      <c r="B724" s="25"/>
      <c r="C724" s="5"/>
      <c r="D724" s="5"/>
      <c r="E724" s="5"/>
      <c r="F724" s="11"/>
      <c r="G724" s="5"/>
      <c r="H724" s="5"/>
      <c r="I724" s="19"/>
      <c r="J724" s="19"/>
      <c r="K724" s="19"/>
      <c r="L724" s="19"/>
      <c r="M724" s="9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5"/>
      <c r="FV724" s="5"/>
      <c r="FW724" s="5"/>
      <c r="FX724" s="5"/>
      <c r="FY724" s="5"/>
      <c r="FZ724" s="5"/>
      <c r="GA724" s="5"/>
      <c r="GB724" s="5"/>
      <c r="GC724" s="5"/>
      <c r="GD724" s="5"/>
      <c r="GE724" s="5"/>
      <c r="GF724" s="5"/>
      <c r="GG724" s="5"/>
      <c r="GH724" s="5"/>
      <c r="GI724" s="5"/>
      <c r="GJ724" s="5"/>
      <c r="GK724" s="5"/>
      <c r="GL724" s="5"/>
      <c r="GM724" s="5"/>
      <c r="GN724" s="5"/>
      <c r="GO724" s="5"/>
      <c r="GP724" s="5"/>
      <c r="GQ724" s="5"/>
      <c r="GR724" s="5"/>
      <c r="GS724" s="5"/>
      <c r="GT724" s="5"/>
      <c r="GU724" s="5"/>
      <c r="GV724" s="5"/>
      <c r="GW724" s="5"/>
      <c r="GX724" s="5"/>
      <c r="GY724" s="5"/>
      <c r="GZ724" s="5"/>
      <c r="HA724" s="5"/>
      <c r="HB724" s="5"/>
      <c r="HC724" s="5"/>
      <c r="HD724" s="5"/>
      <c r="HE724" s="5"/>
      <c r="HF724" s="5"/>
      <c r="HG724" s="5"/>
      <c r="HH724" s="5"/>
      <c r="HI724" s="5"/>
      <c r="HJ724" s="5"/>
      <c r="HK724" s="5"/>
      <c r="HL724" s="5"/>
      <c r="HM724" s="5"/>
      <c r="HN724" s="5"/>
      <c r="HO724" s="5"/>
      <c r="HP724" s="5"/>
      <c r="HQ724" s="5"/>
      <c r="HR724" s="5"/>
      <c r="HS724" s="5"/>
      <c r="HT724" s="5"/>
      <c r="HU724" s="5"/>
      <c r="HV724" s="5"/>
      <c r="HW724" s="5"/>
      <c r="HX724" s="5"/>
      <c r="HY724" s="5"/>
      <c r="HZ724" s="5"/>
      <c r="IA724" s="5"/>
      <c r="IB724" s="5"/>
      <c r="IC724" s="5"/>
      <c r="ID724" s="5"/>
      <c r="IE724" s="5"/>
      <c r="IF724" s="5"/>
      <c r="IG724" s="5"/>
      <c r="IH724" s="5"/>
      <c r="II724" s="5"/>
      <c r="IJ724" s="5"/>
      <c r="IK724" s="5"/>
      <c r="IL724" s="5"/>
      <c r="IM724" s="5"/>
      <c r="IN724" s="5"/>
      <c r="IO724" s="5"/>
      <c r="IP724" s="5"/>
      <c r="IQ724" s="5"/>
      <c r="IR724" s="5"/>
      <c r="IS724" s="5"/>
      <c r="IT724" s="5"/>
      <c r="IU724" s="5"/>
      <c r="IV724" s="5"/>
      <c r="IW724" s="5"/>
      <c r="IX724" s="5"/>
      <c r="IY724" s="5"/>
      <c r="IZ724" s="5"/>
      <c r="JA724" s="5"/>
      <c r="JB724" s="5"/>
      <c r="JC724" s="5"/>
      <c r="JD724" s="5"/>
    </row>
    <row r="725" spans="1:264">
      <c r="A725" s="9"/>
      <c r="B725" s="25"/>
      <c r="C725" s="5"/>
      <c r="D725" s="5"/>
      <c r="E725" s="5"/>
      <c r="F725" s="11"/>
      <c r="G725" s="5"/>
      <c r="H725" s="5"/>
      <c r="I725" s="19"/>
      <c r="J725" s="19"/>
      <c r="K725" s="19"/>
      <c r="L725" s="19"/>
      <c r="M725" s="9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5"/>
      <c r="GH725" s="5"/>
      <c r="GI725" s="5"/>
      <c r="GJ725" s="5"/>
      <c r="GK725" s="5"/>
      <c r="GL725" s="5"/>
      <c r="GM725" s="5"/>
      <c r="GN725" s="5"/>
      <c r="GO725" s="5"/>
      <c r="GP725" s="5"/>
      <c r="GQ725" s="5"/>
      <c r="GR725" s="5"/>
      <c r="GS725" s="5"/>
      <c r="GT725" s="5"/>
      <c r="GU725" s="5"/>
      <c r="GV725" s="5"/>
      <c r="GW725" s="5"/>
      <c r="GX725" s="5"/>
      <c r="GY725" s="5"/>
      <c r="GZ725" s="5"/>
      <c r="HA725" s="5"/>
      <c r="HB725" s="5"/>
      <c r="HC725" s="5"/>
      <c r="HD725" s="5"/>
      <c r="HE725" s="5"/>
      <c r="HF725" s="5"/>
      <c r="HG725" s="5"/>
      <c r="HH725" s="5"/>
      <c r="HI725" s="5"/>
      <c r="HJ725" s="5"/>
      <c r="HK725" s="5"/>
      <c r="HL725" s="5"/>
      <c r="HM725" s="5"/>
      <c r="HN725" s="5"/>
      <c r="HO725" s="5"/>
      <c r="HP725" s="5"/>
      <c r="HQ725" s="5"/>
      <c r="HR725" s="5"/>
      <c r="HS725" s="5"/>
      <c r="HT725" s="5"/>
      <c r="HU725" s="5"/>
      <c r="HV725" s="5"/>
      <c r="HW725" s="5"/>
      <c r="HX725" s="5"/>
      <c r="HY725" s="5"/>
      <c r="HZ725" s="5"/>
      <c r="IA725" s="5"/>
      <c r="IB725" s="5"/>
      <c r="IC725" s="5"/>
      <c r="ID725" s="5"/>
      <c r="IE725" s="5"/>
      <c r="IF725" s="5"/>
      <c r="IG725" s="5"/>
      <c r="IH725" s="5"/>
      <c r="II725" s="5"/>
      <c r="IJ725" s="5"/>
      <c r="IK725" s="5"/>
      <c r="IL725" s="5"/>
      <c r="IM725" s="5"/>
      <c r="IN725" s="5"/>
      <c r="IO725" s="5"/>
      <c r="IP725" s="5"/>
      <c r="IQ725" s="5"/>
      <c r="IR725" s="5"/>
      <c r="IS725" s="5"/>
      <c r="IT725" s="5"/>
      <c r="IU725" s="5"/>
      <c r="IV725" s="5"/>
      <c r="IW725" s="5"/>
      <c r="IX725" s="5"/>
      <c r="IY725" s="5"/>
      <c r="IZ725" s="5"/>
      <c r="JA725" s="5"/>
      <c r="JB725" s="5"/>
      <c r="JC725" s="5"/>
      <c r="JD725" s="5"/>
    </row>
    <row r="726" spans="1:264">
      <c r="A726" s="9"/>
      <c r="B726" s="25"/>
      <c r="C726" s="5"/>
      <c r="D726" s="5"/>
      <c r="E726" s="5"/>
      <c r="F726" s="11"/>
      <c r="G726" s="5"/>
      <c r="H726" s="5"/>
      <c r="I726" s="19"/>
      <c r="J726" s="19"/>
      <c r="K726" s="19"/>
      <c r="L726" s="19"/>
      <c r="M726" s="9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  <c r="GA726" s="5"/>
      <c r="GB726" s="5"/>
      <c r="GC726" s="5"/>
      <c r="GD726" s="5"/>
      <c r="GE726" s="5"/>
      <c r="GF726" s="5"/>
      <c r="GG726" s="5"/>
      <c r="GH726" s="5"/>
      <c r="GI726" s="5"/>
      <c r="GJ726" s="5"/>
      <c r="GK726" s="5"/>
      <c r="GL726" s="5"/>
      <c r="GM726" s="5"/>
      <c r="GN726" s="5"/>
      <c r="GO726" s="5"/>
      <c r="GP726" s="5"/>
      <c r="GQ726" s="5"/>
      <c r="GR726" s="5"/>
      <c r="GS726" s="5"/>
      <c r="GT726" s="5"/>
      <c r="GU726" s="5"/>
      <c r="GV726" s="5"/>
      <c r="GW726" s="5"/>
      <c r="GX726" s="5"/>
      <c r="GY726" s="5"/>
      <c r="GZ726" s="5"/>
      <c r="HA726" s="5"/>
      <c r="HB726" s="5"/>
      <c r="HC726" s="5"/>
      <c r="HD726" s="5"/>
      <c r="HE726" s="5"/>
      <c r="HF726" s="5"/>
      <c r="HG726" s="5"/>
      <c r="HH726" s="5"/>
      <c r="HI726" s="5"/>
      <c r="HJ726" s="5"/>
      <c r="HK726" s="5"/>
      <c r="HL726" s="5"/>
      <c r="HM726" s="5"/>
      <c r="HN726" s="5"/>
      <c r="HO726" s="5"/>
      <c r="HP726" s="5"/>
      <c r="HQ726" s="5"/>
      <c r="HR726" s="5"/>
      <c r="HS726" s="5"/>
      <c r="HT726" s="5"/>
      <c r="HU726" s="5"/>
      <c r="HV726" s="5"/>
      <c r="HW726" s="5"/>
      <c r="HX726" s="5"/>
      <c r="HY726" s="5"/>
      <c r="HZ726" s="5"/>
      <c r="IA726" s="5"/>
      <c r="IB726" s="5"/>
      <c r="IC726" s="5"/>
      <c r="ID726" s="5"/>
      <c r="IE726" s="5"/>
      <c r="IF726" s="5"/>
      <c r="IG726" s="5"/>
      <c r="IH726" s="5"/>
      <c r="II726" s="5"/>
      <c r="IJ726" s="5"/>
      <c r="IK726" s="5"/>
      <c r="IL726" s="5"/>
      <c r="IM726" s="5"/>
      <c r="IN726" s="5"/>
      <c r="IO726" s="5"/>
      <c r="IP726" s="5"/>
      <c r="IQ726" s="5"/>
      <c r="IR726" s="5"/>
      <c r="IS726" s="5"/>
      <c r="IT726" s="5"/>
      <c r="IU726" s="5"/>
      <c r="IV726" s="5"/>
      <c r="IW726" s="5"/>
      <c r="IX726" s="5"/>
      <c r="IY726" s="5"/>
      <c r="IZ726" s="5"/>
      <c r="JA726" s="5"/>
      <c r="JB726" s="5"/>
      <c r="JC726" s="5"/>
      <c r="JD726" s="5"/>
    </row>
    <row r="727" spans="1:264">
      <c r="A727" s="9"/>
      <c r="B727" s="25"/>
      <c r="C727" s="5"/>
      <c r="D727" s="5"/>
      <c r="E727" s="5"/>
      <c r="F727" s="11"/>
      <c r="G727" s="5"/>
      <c r="H727" s="5"/>
      <c r="I727" s="19"/>
      <c r="J727" s="19"/>
      <c r="K727" s="19"/>
      <c r="L727" s="19"/>
      <c r="M727" s="9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  <c r="GA727" s="5"/>
      <c r="GB727" s="5"/>
      <c r="GC727" s="5"/>
      <c r="GD727" s="5"/>
      <c r="GE727" s="5"/>
      <c r="GF727" s="5"/>
      <c r="GG727" s="5"/>
      <c r="GH727" s="5"/>
      <c r="GI727" s="5"/>
      <c r="GJ727" s="5"/>
      <c r="GK727" s="5"/>
      <c r="GL727" s="5"/>
      <c r="GM727" s="5"/>
      <c r="GN727" s="5"/>
      <c r="GO727" s="5"/>
      <c r="GP727" s="5"/>
      <c r="GQ727" s="5"/>
      <c r="GR727" s="5"/>
      <c r="GS727" s="5"/>
      <c r="GT727" s="5"/>
      <c r="GU727" s="5"/>
      <c r="GV727" s="5"/>
      <c r="GW727" s="5"/>
      <c r="GX727" s="5"/>
      <c r="GY727" s="5"/>
      <c r="GZ727" s="5"/>
      <c r="HA727" s="5"/>
      <c r="HB727" s="5"/>
      <c r="HC727" s="5"/>
      <c r="HD727" s="5"/>
      <c r="HE727" s="5"/>
      <c r="HF727" s="5"/>
      <c r="HG727" s="5"/>
      <c r="HH727" s="5"/>
      <c r="HI727" s="5"/>
      <c r="HJ727" s="5"/>
      <c r="HK727" s="5"/>
      <c r="HL727" s="5"/>
      <c r="HM727" s="5"/>
      <c r="HN727" s="5"/>
      <c r="HO727" s="5"/>
      <c r="HP727" s="5"/>
      <c r="HQ727" s="5"/>
      <c r="HR727" s="5"/>
      <c r="HS727" s="5"/>
      <c r="HT727" s="5"/>
      <c r="HU727" s="5"/>
      <c r="HV727" s="5"/>
      <c r="HW727" s="5"/>
      <c r="HX727" s="5"/>
      <c r="HY727" s="5"/>
      <c r="HZ727" s="5"/>
      <c r="IA727" s="5"/>
      <c r="IB727" s="5"/>
      <c r="IC727" s="5"/>
      <c r="ID727" s="5"/>
      <c r="IE727" s="5"/>
      <c r="IF727" s="5"/>
      <c r="IG727" s="5"/>
      <c r="IH727" s="5"/>
      <c r="II727" s="5"/>
      <c r="IJ727" s="5"/>
      <c r="IK727" s="5"/>
      <c r="IL727" s="5"/>
      <c r="IM727" s="5"/>
      <c r="IN727" s="5"/>
      <c r="IO727" s="5"/>
      <c r="IP727" s="5"/>
      <c r="IQ727" s="5"/>
      <c r="IR727" s="5"/>
      <c r="IS727" s="5"/>
      <c r="IT727" s="5"/>
      <c r="IU727" s="5"/>
      <c r="IV727" s="5"/>
      <c r="IW727" s="5"/>
      <c r="IX727" s="5"/>
      <c r="IY727" s="5"/>
      <c r="IZ727" s="5"/>
      <c r="JA727" s="5"/>
      <c r="JB727" s="5"/>
      <c r="JC727" s="5"/>
      <c r="JD727" s="5"/>
    </row>
    <row r="728" spans="1:264">
      <c r="A728" s="9"/>
      <c r="B728" s="25"/>
      <c r="C728" s="5"/>
      <c r="D728" s="5"/>
      <c r="E728" s="5"/>
      <c r="F728" s="11"/>
      <c r="G728" s="5"/>
      <c r="H728" s="5"/>
      <c r="I728" s="19"/>
      <c r="J728" s="19"/>
      <c r="K728" s="19"/>
      <c r="L728" s="19"/>
      <c r="M728" s="9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  <c r="GA728" s="5"/>
      <c r="GB728" s="5"/>
      <c r="GC728" s="5"/>
      <c r="GD728" s="5"/>
      <c r="GE728" s="5"/>
      <c r="GF728" s="5"/>
      <c r="GG728" s="5"/>
      <c r="GH728" s="5"/>
      <c r="GI728" s="5"/>
      <c r="GJ728" s="5"/>
      <c r="GK728" s="5"/>
      <c r="GL728" s="5"/>
      <c r="GM728" s="5"/>
      <c r="GN728" s="5"/>
      <c r="GO728" s="5"/>
      <c r="GP728" s="5"/>
      <c r="GQ728" s="5"/>
      <c r="GR728" s="5"/>
      <c r="GS728" s="5"/>
      <c r="GT728" s="5"/>
      <c r="GU728" s="5"/>
      <c r="GV728" s="5"/>
      <c r="GW728" s="5"/>
      <c r="GX728" s="5"/>
      <c r="GY728" s="5"/>
      <c r="GZ728" s="5"/>
      <c r="HA728" s="5"/>
      <c r="HB728" s="5"/>
      <c r="HC728" s="5"/>
      <c r="HD728" s="5"/>
      <c r="HE728" s="5"/>
      <c r="HF728" s="5"/>
      <c r="HG728" s="5"/>
      <c r="HH728" s="5"/>
      <c r="HI728" s="5"/>
      <c r="HJ728" s="5"/>
      <c r="HK728" s="5"/>
      <c r="HL728" s="5"/>
      <c r="HM728" s="5"/>
      <c r="HN728" s="5"/>
      <c r="HO728" s="5"/>
      <c r="HP728" s="5"/>
      <c r="HQ728" s="5"/>
      <c r="HR728" s="5"/>
      <c r="HS728" s="5"/>
      <c r="HT728" s="5"/>
      <c r="HU728" s="5"/>
      <c r="HV728" s="5"/>
      <c r="HW728" s="5"/>
      <c r="HX728" s="5"/>
      <c r="HY728" s="5"/>
      <c r="HZ728" s="5"/>
      <c r="IA728" s="5"/>
      <c r="IB728" s="5"/>
      <c r="IC728" s="5"/>
      <c r="ID728" s="5"/>
      <c r="IE728" s="5"/>
      <c r="IF728" s="5"/>
      <c r="IG728" s="5"/>
      <c r="IH728" s="5"/>
      <c r="II728" s="5"/>
      <c r="IJ728" s="5"/>
      <c r="IK728" s="5"/>
      <c r="IL728" s="5"/>
      <c r="IM728" s="5"/>
      <c r="IN728" s="5"/>
      <c r="IO728" s="5"/>
      <c r="IP728" s="5"/>
      <c r="IQ728" s="5"/>
      <c r="IR728" s="5"/>
      <c r="IS728" s="5"/>
      <c r="IT728" s="5"/>
      <c r="IU728" s="5"/>
      <c r="IV728" s="5"/>
      <c r="IW728" s="5"/>
      <c r="IX728" s="5"/>
      <c r="IY728" s="5"/>
      <c r="IZ728" s="5"/>
      <c r="JA728" s="5"/>
      <c r="JB728" s="5"/>
      <c r="JC728" s="5"/>
      <c r="JD728" s="5"/>
    </row>
    <row r="729" spans="1:264">
      <c r="A729" s="9"/>
      <c r="B729" s="25"/>
      <c r="C729" s="5"/>
      <c r="D729" s="5"/>
      <c r="E729" s="5"/>
      <c r="F729" s="11"/>
      <c r="G729" s="5"/>
      <c r="H729" s="5"/>
      <c r="I729" s="19"/>
      <c r="J729" s="19"/>
      <c r="K729" s="19"/>
      <c r="L729" s="19"/>
      <c r="M729" s="9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  <c r="GA729" s="5"/>
      <c r="GB729" s="5"/>
      <c r="GC729" s="5"/>
      <c r="GD729" s="5"/>
      <c r="GE729" s="5"/>
      <c r="GF729" s="5"/>
      <c r="GG729" s="5"/>
      <c r="GH729" s="5"/>
      <c r="GI729" s="5"/>
      <c r="GJ729" s="5"/>
      <c r="GK729" s="5"/>
      <c r="GL729" s="5"/>
      <c r="GM729" s="5"/>
      <c r="GN729" s="5"/>
      <c r="GO729" s="5"/>
      <c r="GP729" s="5"/>
      <c r="GQ729" s="5"/>
      <c r="GR729" s="5"/>
      <c r="GS729" s="5"/>
      <c r="GT729" s="5"/>
      <c r="GU729" s="5"/>
      <c r="GV729" s="5"/>
      <c r="GW729" s="5"/>
      <c r="GX729" s="5"/>
      <c r="GY729" s="5"/>
      <c r="GZ729" s="5"/>
      <c r="HA729" s="5"/>
      <c r="HB729" s="5"/>
      <c r="HC729" s="5"/>
      <c r="HD729" s="5"/>
      <c r="HE729" s="5"/>
      <c r="HF729" s="5"/>
      <c r="HG729" s="5"/>
      <c r="HH729" s="5"/>
      <c r="HI729" s="5"/>
      <c r="HJ729" s="5"/>
      <c r="HK729" s="5"/>
      <c r="HL729" s="5"/>
      <c r="HM729" s="5"/>
      <c r="HN729" s="5"/>
      <c r="HO729" s="5"/>
      <c r="HP729" s="5"/>
      <c r="HQ729" s="5"/>
      <c r="HR729" s="5"/>
      <c r="HS729" s="5"/>
      <c r="HT729" s="5"/>
      <c r="HU729" s="5"/>
      <c r="HV729" s="5"/>
      <c r="HW729" s="5"/>
      <c r="HX729" s="5"/>
      <c r="HY729" s="5"/>
      <c r="HZ729" s="5"/>
      <c r="IA729" s="5"/>
      <c r="IB729" s="5"/>
      <c r="IC729" s="5"/>
      <c r="ID729" s="5"/>
      <c r="IE729" s="5"/>
      <c r="IF729" s="5"/>
      <c r="IG729" s="5"/>
      <c r="IH729" s="5"/>
      <c r="II729" s="5"/>
      <c r="IJ729" s="5"/>
      <c r="IK729" s="5"/>
      <c r="IL729" s="5"/>
      <c r="IM729" s="5"/>
      <c r="IN729" s="5"/>
      <c r="IO729" s="5"/>
      <c r="IP729" s="5"/>
      <c r="IQ729" s="5"/>
      <c r="IR729" s="5"/>
      <c r="IS729" s="5"/>
      <c r="IT729" s="5"/>
      <c r="IU729" s="5"/>
      <c r="IV729" s="5"/>
      <c r="IW729" s="5"/>
      <c r="IX729" s="5"/>
      <c r="IY729" s="5"/>
      <c r="IZ729" s="5"/>
      <c r="JA729" s="5"/>
      <c r="JB729" s="5"/>
      <c r="JC729" s="5"/>
      <c r="JD729" s="5"/>
    </row>
    <row r="730" spans="1:264">
      <c r="A730" s="9"/>
      <c r="B730" s="25"/>
      <c r="C730" s="5"/>
      <c r="D730" s="5"/>
      <c r="E730" s="5"/>
      <c r="F730" s="11"/>
      <c r="G730" s="5"/>
      <c r="H730" s="5"/>
      <c r="I730" s="19"/>
      <c r="J730" s="19"/>
      <c r="K730" s="19"/>
      <c r="L730" s="19"/>
      <c r="M730" s="9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5"/>
      <c r="FV730" s="5"/>
      <c r="FW730" s="5"/>
      <c r="FX730" s="5"/>
      <c r="FY730" s="5"/>
      <c r="FZ730" s="5"/>
      <c r="GA730" s="5"/>
      <c r="GB730" s="5"/>
      <c r="GC730" s="5"/>
      <c r="GD730" s="5"/>
      <c r="GE730" s="5"/>
      <c r="GF730" s="5"/>
      <c r="GG730" s="5"/>
      <c r="GH730" s="5"/>
      <c r="GI730" s="5"/>
      <c r="GJ730" s="5"/>
      <c r="GK730" s="5"/>
      <c r="GL730" s="5"/>
      <c r="GM730" s="5"/>
      <c r="GN730" s="5"/>
      <c r="GO730" s="5"/>
      <c r="GP730" s="5"/>
      <c r="GQ730" s="5"/>
      <c r="GR730" s="5"/>
      <c r="GS730" s="5"/>
      <c r="GT730" s="5"/>
      <c r="GU730" s="5"/>
      <c r="GV730" s="5"/>
      <c r="GW730" s="5"/>
      <c r="GX730" s="5"/>
      <c r="GY730" s="5"/>
      <c r="GZ730" s="5"/>
      <c r="HA730" s="5"/>
      <c r="HB730" s="5"/>
      <c r="HC730" s="5"/>
      <c r="HD730" s="5"/>
      <c r="HE730" s="5"/>
      <c r="HF730" s="5"/>
      <c r="HG730" s="5"/>
      <c r="HH730" s="5"/>
      <c r="HI730" s="5"/>
      <c r="HJ730" s="5"/>
      <c r="HK730" s="5"/>
      <c r="HL730" s="5"/>
      <c r="HM730" s="5"/>
      <c r="HN730" s="5"/>
      <c r="HO730" s="5"/>
      <c r="HP730" s="5"/>
      <c r="HQ730" s="5"/>
      <c r="HR730" s="5"/>
      <c r="HS730" s="5"/>
      <c r="HT730" s="5"/>
      <c r="HU730" s="5"/>
      <c r="HV730" s="5"/>
      <c r="HW730" s="5"/>
      <c r="HX730" s="5"/>
      <c r="HY730" s="5"/>
      <c r="HZ730" s="5"/>
      <c r="IA730" s="5"/>
      <c r="IB730" s="5"/>
      <c r="IC730" s="5"/>
      <c r="ID730" s="5"/>
      <c r="IE730" s="5"/>
      <c r="IF730" s="5"/>
      <c r="IG730" s="5"/>
      <c r="IH730" s="5"/>
      <c r="II730" s="5"/>
      <c r="IJ730" s="5"/>
      <c r="IK730" s="5"/>
      <c r="IL730" s="5"/>
      <c r="IM730" s="5"/>
      <c r="IN730" s="5"/>
      <c r="IO730" s="5"/>
      <c r="IP730" s="5"/>
      <c r="IQ730" s="5"/>
      <c r="IR730" s="5"/>
      <c r="IS730" s="5"/>
      <c r="IT730" s="5"/>
      <c r="IU730" s="5"/>
      <c r="IV730" s="5"/>
      <c r="IW730" s="5"/>
      <c r="IX730" s="5"/>
      <c r="IY730" s="5"/>
      <c r="IZ730" s="5"/>
      <c r="JA730" s="5"/>
      <c r="JB730" s="5"/>
      <c r="JC730" s="5"/>
      <c r="JD730" s="5"/>
    </row>
    <row r="731" spans="1:264">
      <c r="A731" s="9"/>
      <c r="B731" s="25"/>
      <c r="C731" s="5"/>
      <c r="D731" s="5"/>
      <c r="E731" s="5"/>
      <c r="F731" s="11"/>
      <c r="G731" s="5"/>
      <c r="H731" s="5"/>
      <c r="I731" s="19"/>
      <c r="J731" s="19"/>
      <c r="K731" s="19"/>
      <c r="L731" s="19"/>
      <c r="M731" s="9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  <c r="HF731" s="5"/>
      <c r="HG731" s="5"/>
      <c r="HH731" s="5"/>
      <c r="HI731" s="5"/>
      <c r="HJ731" s="5"/>
      <c r="HK731" s="5"/>
      <c r="HL731" s="5"/>
      <c r="HM731" s="5"/>
      <c r="HN731" s="5"/>
      <c r="HO731" s="5"/>
      <c r="HP731" s="5"/>
      <c r="HQ731" s="5"/>
      <c r="HR731" s="5"/>
      <c r="HS731" s="5"/>
      <c r="HT731" s="5"/>
      <c r="HU731" s="5"/>
      <c r="HV731" s="5"/>
      <c r="HW731" s="5"/>
      <c r="HX731" s="5"/>
      <c r="HY731" s="5"/>
      <c r="HZ731" s="5"/>
      <c r="IA731" s="5"/>
      <c r="IB731" s="5"/>
      <c r="IC731" s="5"/>
      <c r="ID731" s="5"/>
      <c r="IE731" s="5"/>
      <c r="IF731" s="5"/>
      <c r="IG731" s="5"/>
      <c r="IH731" s="5"/>
      <c r="II731" s="5"/>
      <c r="IJ731" s="5"/>
      <c r="IK731" s="5"/>
      <c r="IL731" s="5"/>
      <c r="IM731" s="5"/>
      <c r="IN731" s="5"/>
      <c r="IO731" s="5"/>
      <c r="IP731" s="5"/>
      <c r="IQ731" s="5"/>
      <c r="IR731" s="5"/>
      <c r="IS731" s="5"/>
      <c r="IT731" s="5"/>
      <c r="IU731" s="5"/>
      <c r="IV731" s="5"/>
      <c r="IW731" s="5"/>
      <c r="IX731" s="5"/>
      <c r="IY731" s="5"/>
      <c r="IZ731" s="5"/>
      <c r="JA731" s="5"/>
      <c r="JB731" s="5"/>
      <c r="JC731" s="5"/>
      <c r="JD731" s="5"/>
    </row>
    <row r="732" spans="1:264">
      <c r="A732" s="9"/>
      <c r="B732" s="25"/>
      <c r="C732" s="5"/>
      <c r="D732" s="5"/>
      <c r="E732" s="5"/>
      <c r="F732" s="11"/>
      <c r="G732" s="5"/>
      <c r="H732" s="5"/>
      <c r="I732" s="19"/>
      <c r="J732" s="19"/>
      <c r="K732" s="19"/>
      <c r="L732" s="19"/>
      <c r="M732" s="9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  <c r="GA732" s="5"/>
      <c r="GB732" s="5"/>
      <c r="GC732" s="5"/>
      <c r="GD732" s="5"/>
      <c r="GE732" s="5"/>
      <c r="GF732" s="5"/>
      <c r="GG732" s="5"/>
      <c r="GH732" s="5"/>
      <c r="GI732" s="5"/>
      <c r="GJ732" s="5"/>
      <c r="GK732" s="5"/>
      <c r="GL732" s="5"/>
      <c r="GM732" s="5"/>
      <c r="GN732" s="5"/>
      <c r="GO732" s="5"/>
      <c r="GP732" s="5"/>
      <c r="GQ732" s="5"/>
      <c r="GR732" s="5"/>
      <c r="GS732" s="5"/>
      <c r="GT732" s="5"/>
      <c r="GU732" s="5"/>
      <c r="GV732" s="5"/>
      <c r="GW732" s="5"/>
      <c r="GX732" s="5"/>
      <c r="GY732" s="5"/>
      <c r="GZ732" s="5"/>
      <c r="HA732" s="5"/>
      <c r="HB732" s="5"/>
      <c r="HC732" s="5"/>
      <c r="HD732" s="5"/>
      <c r="HE732" s="5"/>
      <c r="HF732" s="5"/>
      <c r="HG732" s="5"/>
      <c r="HH732" s="5"/>
      <c r="HI732" s="5"/>
      <c r="HJ732" s="5"/>
      <c r="HK732" s="5"/>
      <c r="HL732" s="5"/>
      <c r="HM732" s="5"/>
      <c r="HN732" s="5"/>
      <c r="HO732" s="5"/>
      <c r="HP732" s="5"/>
      <c r="HQ732" s="5"/>
      <c r="HR732" s="5"/>
      <c r="HS732" s="5"/>
      <c r="HT732" s="5"/>
      <c r="HU732" s="5"/>
      <c r="HV732" s="5"/>
      <c r="HW732" s="5"/>
      <c r="HX732" s="5"/>
      <c r="HY732" s="5"/>
      <c r="HZ732" s="5"/>
      <c r="IA732" s="5"/>
      <c r="IB732" s="5"/>
      <c r="IC732" s="5"/>
      <c r="ID732" s="5"/>
      <c r="IE732" s="5"/>
      <c r="IF732" s="5"/>
      <c r="IG732" s="5"/>
      <c r="IH732" s="5"/>
      <c r="II732" s="5"/>
      <c r="IJ732" s="5"/>
      <c r="IK732" s="5"/>
      <c r="IL732" s="5"/>
      <c r="IM732" s="5"/>
      <c r="IN732" s="5"/>
      <c r="IO732" s="5"/>
      <c r="IP732" s="5"/>
      <c r="IQ732" s="5"/>
      <c r="IR732" s="5"/>
      <c r="IS732" s="5"/>
      <c r="IT732" s="5"/>
      <c r="IU732" s="5"/>
      <c r="IV732" s="5"/>
      <c r="IW732" s="5"/>
      <c r="IX732" s="5"/>
      <c r="IY732" s="5"/>
      <c r="IZ732" s="5"/>
      <c r="JA732" s="5"/>
      <c r="JB732" s="5"/>
      <c r="JC732" s="5"/>
      <c r="JD732" s="5"/>
    </row>
    <row r="733" spans="1:264">
      <c r="A733" s="9"/>
      <c r="B733" s="25"/>
      <c r="C733" s="5"/>
      <c r="D733" s="5"/>
      <c r="E733" s="5"/>
      <c r="F733" s="11"/>
      <c r="G733" s="5"/>
      <c r="H733" s="5"/>
      <c r="I733" s="19"/>
      <c r="J733" s="19"/>
      <c r="K733" s="19"/>
      <c r="L733" s="19"/>
      <c r="M733" s="9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  <c r="GA733" s="5"/>
      <c r="GB733" s="5"/>
      <c r="GC733" s="5"/>
      <c r="GD733" s="5"/>
      <c r="GE733" s="5"/>
      <c r="GF733" s="5"/>
      <c r="GG733" s="5"/>
      <c r="GH733" s="5"/>
      <c r="GI733" s="5"/>
      <c r="GJ733" s="5"/>
      <c r="GK733" s="5"/>
      <c r="GL733" s="5"/>
      <c r="GM733" s="5"/>
      <c r="GN733" s="5"/>
      <c r="GO733" s="5"/>
      <c r="GP733" s="5"/>
      <c r="GQ733" s="5"/>
      <c r="GR733" s="5"/>
      <c r="GS733" s="5"/>
      <c r="GT733" s="5"/>
      <c r="GU733" s="5"/>
      <c r="GV733" s="5"/>
      <c r="GW733" s="5"/>
      <c r="GX733" s="5"/>
      <c r="GY733" s="5"/>
      <c r="GZ733" s="5"/>
      <c r="HA733" s="5"/>
      <c r="HB733" s="5"/>
      <c r="HC733" s="5"/>
      <c r="HD733" s="5"/>
      <c r="HE733" s="5"/>
      <c r="HF733" s="5"/>
      <c r="HG733" s="5"/>
      <c r="HH733" s="5"/>
      <c r="HI733" s="5"/>
      <c r="HJ733" s="5"/>
      <c r="HK733" s="5"/>
      <c r="HL733" s="5"/>
      <c r="HM733" s="5"/>
      <c r="HN733" s="5"/>
      <c r="HO733" s="5"/>
      <c r="HP733" s="5"/>
      <c r="HQ733" s="5"/>
      <c r="HR733" s="5"/>
      <c r="HS733" s="5"/>
      <c r="HT733" s="5"/>
      <c r="HU733" s="5"/>
      <c r="HV733" s="5"/>
      <c r="HW733" s="5"/>
      <c r="HX733" s="5"/>
      <c r="HY733" s="5"/>
      <c r="HZ733" s="5"/>
      <c r="IA733" s="5"/>
      <c r="IB733" s="5"/>
      <c r="IC733" s="5"/>
      <c r="ID733" s="5"/>
      <c r="IE733" s="5"/>
      <c r="IF733" s="5"/>
      <c r="IG733" s="5"/>
      <c r="IH733" s="5"/>
      <c r="II733" s="5"/>
      <c r="IJ733" s="5"/>
      <c r="IK733" s="5"/>
      <c r="IL733" s="5"/>
      <c r="IM733" s="5"/>
      <c r="IN733" s="5"/>
      <c r="IO733" s="5"/>
      <c r="IP733" s="5"/>
      <c r="IQ733" s="5"/>
      <c r="IR733" s="5"/>
      <c r="IS733" s="5"/>
      <c r="IT733" s="5"/>
      <c r="IU733" s="5"/>
      <c r="IV733" s="5"/>
      <c r="IW733" s="5"/>
      <c r="IX733" s="5"/>
      <c r="IY733" s="5"/>
      <c r="IZ733" s="5"/>
      <c r="JA733" s="5"/>
      <c r="JB733" s="5"/>
      <c r="JC733" s="5"/>
      <c r="JD733" s="5"/>
    </row>
    <row r="734" spans="1:264">
      <c r="A734" s="9"/>
      <c r="B734" s="25"/>
      <c r="C734" s="5"/>
      <c r="D734" s="5"/>
      <c r="E734" s="5"/>
      <c r="F734" s="11"/>
      <c r="G734" s="5"/>
      <c r="H734" s="5"/>
      <c r="I734" s="19"/>
      <c r="J734" s="19"/>
      <c r="K734" s="19"/>
      <c r="L734" s="19"/>
      <c r="M734" s="9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  <c r="GZ734" s="5"/>
      <c r="HA734" s="5"/>
      <c r="HB734" s="5"/>
      <c r="HC734" s="5"/>
      <c r="HD734" s="5"/>
      <c r="HE734" s="5"/>
      <c r="HF734" s="5"/>
      <c r="HG734" s="5"/>
      <c r="HH734" s="5"/>
      <c r="HI734" s="5"/>
      <c r="HJ734" s="5"/>
      <c r="HK734" s="5"/>
      <c r="HL734" s="5"/>
      <c r="HM734" s="5"/>
      <c r="HN734" s="5"/>
      <c r="HO734" s="5"/>
      <c r="HP734" s="5"/>
      <c r="HQ734" s="5"/>
      <c r="HR734" s="5"/>
      <c r="HS734" s="5"/>
      <c r="HT734" s="5"/>
      <c r="HU734" s="5"/>
      <c r="HV734" s="5"/>
      <c r="HW734" s="5"/>
      <c r="HX734" s="5"/>
      <c r="HY734" s="5"/>
      <c r="HZ734" s="5"/>
      <c r="IA734" s="5"/>
      <c r="IB734" s="5"/>
      <c r="IC734" s="5"/>
      <c r="ID734" s="5"/>
      <c r="IE734" s="5"/>
      <c r="IF734" s="5"/>
      <c r="IG734" s="5"/>
      <c r="IH734" s="5"/>
      <c r="II734" s="5"/>
      <c r="IJ734" s="5"/>
      <c r="IK734" s="5"/>
      <c r="IL734" s="5"/>
      <c r="IM734" s="5"/>
      <c r="IN734" s="5"/>
      <c r="IO734" s="5"/>
      <c r="IP734" s="5"/>
      <c r="IQ734" s="5"/>
      <c r="IR734" s="5"/>
      <c r="IS734" s="5"/>
      <c r="IT734" s="5"/>
      <c r="IU734" s="5"/>
      <c r="IV734" s="5"/>
      <c r="IW734" s="5"/>
      <c r="IX734" s="5"/>
      <c r="IY734" s="5"/>
      <c r="IZ734" s="5"/>
      <c r="JA734" s="5"/>
      <c r="JB734" s="5"/>
      <c r="JC734" s="5"/>
      <c r="JD734" s="5"/>
    </row>
    <row r="735" spans="1:264">
      <c r="A735" s="9"/>
      <c r="B735" s="25"/>
      <c r="C735" s="5"/>
      <c r="D735" s="5"/>
      <c r="E735" s="5"/>
      <c r="F735" s="11"/>
      <c r="G735" s="5"/>
      <c r="H735" s="5"/>
      <c r="I735" s="19"/>
      <c r="J735" s="19"/>
      <c r="K735" s="19"/>
      <c r="L735" s="19"/>
      <c r="M735" s="9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5"/>
      <c r="GH735" s="5"/>
      <c r="GI735" s="5"/>
      <c r="GJ735" s="5"/>
      <c r="GK735" s="5"/>
      <c r="GL735" s="5"/>
      <c r="GM735" s="5"/>
      <c r="GN735" s="5"/>
      <c r="GO735" s="5"/>
      <c r="GP735" s="5"/>
      <c r="GQ735" s="5"/>
      <c r="GR735" s="5"/>
      <c r="GS735" s="5"/>
      <c r="GT735" s="5"/>
      <c r="GU735" s="5"/>
      <c r="GV735" s="5"/>
      <c r="GW735" s="5"/>
      <c r="GX735" s="5"/>
      <c r="GY735" s="5"/>
      <c r="GZ735" s="5"/>
      <c r="HA735" s="5"/>
      <c r="HB735" s="5"/>
      <c r="HC735" s="5"/>
      <c r="HD735" s="5"/>
      <c r="HE735" s="5"/>
      <c r="HF735" s="5"/>
      <c r="HG735" s="5"/>
      <c r="HH735" s="5"/>
      <c r="HI735" s="5"/>
      <c r="HJ735" s="5"/>
      <c r="HK735" s="5"/>
      <c r="HL735" s="5"/>
      <c r="HM735" s="5"/>
      <c r="HN735" s="5"/>
      <c r="HO735" s="5"/>
      <c r="HP735" s="5"/>
      <c r="HQ735" s="5"/>
      <c r="HR735" s="5"/>
      <c r="HS735" s="5"/>
      <c r="HT735" s="5"/>
      <c r="HU735" s="5"/>
      <c r="HV735" s="5"/>
      <c r="HW735" s="5"/>
      <c r="HX735" s="5"/>
      <c r="HY735" s="5"/>
      <c r="HZ735" s="5"/>
      <c r="IA735" s="5"/>
      <c r="IB735" s="5"/>
      <c r="IC735" s="5"/>
      <c r="ID735" s="5"/>
      <c r="IE735" s="5"/>
      <c r="IF735" s="5"/>
      <c r="IG735" s="5"/>
      <c r="IH735" s="5"/>
      <c r="II735" s="5"/>
      <c r="IJ735" s="5"/>
      <c r="IK735" s="5"/>
      <c r="IL735" s="5"/>
      <c r="IM735" s="5"/>
      <c r="IN735" s="5"/>
      <c r="IO735" s="5"/>
      <c r="IP735" s="5"/>
      <c r="IQ735" s="5"/>
      <c r="IR735" s="5"/>
      <c r="IS735" s="5"/>
      <c r="IT735" s="5"/>
      <c r="IU735" s="5"/>
      <c r="IV735" s="5"/>
      <c r="IW735" s="5"/>
      <c r="IX735" s="5"/>
      <c r="IY735" s="5"/>
      <c r="IZ735" s="5"/>
      <c r="JA735" s="5"/>
      <c r="JB735" s="5"/>
      <c r="JC735" s="5"/>
      <c r="JD735" s="5"/>
    </row>
    <row r="736" spans="1:264">
      <c r="A736" s="9"/>
      <c r="B736" s="25"/>
      <c r="C736" s="5"/>
      <c r="D736" s="5"/>
      <c r="E736" s="5"/>
      <c r="F736" s="11"/>
      <c r="G736" s="5"/>
      <c r="H736" s="5"/>
      <c r="I736" s="19"/>
      <c r="J736" s="19"/>
      <c r="K736" s="19"/>
      <c r="L736" s="19"/>
      <c r="M736" s="9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  <c r="GA736" s="5"/>
      <c r="GB736" s="5"/>
      <c r="GC736" s="5"/>
      <c r="GD736" s="5"/>
      <c r="GE736" s="5"/>
      <c r="GF736" s="5"/>
      <c r="GG736" s="5"/>
      <c r="GH736" s="5"/>
      <c r="GI736" s="5"/>
      <c r="GJ736" s="5"/>
      <c r="GK736" s="5"/>
      <c r="GL736" s="5"/>
      <c r="GM736" s="5"/>
      <c r="GN736" s="5"/>
      <c r="GO736" s="5"/>
      <c r="GP736" s="5"/>
      <c r="GQ736" s="5"/>
      <c r="GR736" s="5"/>
      <c r="GS736" s="5"/>
      <c r="GT736" s="5"/>
      <c r="GU736" s="5"/>
      <c r="GV736" s="5"/>
      <c r="GW736" s="5"/>
      <c r="GX736" s="5"/>
      <c r="GY736" s="5"/>
      <c r="GZ736" s="5"/>
      <c r="HA736" s="5"/>
      <c r="HB736" s="5"/>
      <c r="HC736" s="5"/>
      <c r="HD736" s="5"/>
      <c r="HE736" s="5"/>
      <c r="HF736" s="5"/>
      <c r="HG736" s="5"/>
      <c r="HH736" s="5"/>
      <c r="HI736" s="5"/>
      <c r="HJ736" s="5"/>
      <c r="HK736" s="5"/>
      <c r="HL736" s="5"/>
      <c r="HM736" s="5"/>
      <c r="HN736" s="5"/>
      <c r="HO736" s="5"/>
      <c r="HP736" s="5"/>
      <c r="HQ736" s="5"/>
      <c r="HR736" s="5"/>
      <c r="HS736" s="5"/>
      <c r="HT736" s="5"/>
      <c r="HU736" s="5"/>
      <c r="HV736" s="5"/>
      <c r="HW736" s="5"/>
      <c r="HX736" s="5"/>
      <c r="HY736" s="5"/>
      <c r="HZ736" s="5"/>
      <c r="IA736" s="5"/>
      <c r="IB736" s="5"/>
      <c r="IC736" s="5"/>
      <c r="ID736" s="5"/>
      <c r="IE736" s="5"/>
      <c r="IF736" s="5"/>
      <c r="IG736" s="5"/>
      <c r="IH736" s="5"/>
      <c r="II736" s="5"/>
      <c r="IJ736" s="5"/>
      <c r="IK736" s="5"/>
      <c r="IL736" s="5"/>
      <c r="IM736" s="5"/>
      <c r="IN736" s="5"/>
      <c r="IO736" s="5"/>
      <c r="IP736" s="5"/>
      <c r="IQ736" s="5"/>
      <c r="IR736" s="5"/>
      <c r="IS736" s="5"/>
      <c r="IT736" s="5"/>
      <c r="IU736" s="5"/>
      <c r="IV736" s="5"/>
      <c r="IW736" s="5"/>
      <c r="IX736" s="5"/>
      <c r="IY736" s="5"/>
      <c r="IZ736" s="5"/>
      <c r="JA736" s="5"/>
      <c r="JB736" s="5"/>
      <c r="JC736" s="5"/>
      <c r="JD736" s="5"/>
    </row>
    <row r="737" spans="1:264">
      <c r="A737" s="9"/>
      <c r="B737" s="25"/>
      <c r="C737" s="5"/>
      <c r="D737" s="5"/>
      <c r="E737" s="5"/>
      <c r="F737" s="11"/>
      <c r="G737" s="5"/>
      <c r="H737" s="5"/>
      <c r="I737" s="19"/>
      <c r="J737" s="19"/>
      <c r="K737" s="19"/>
      <c r="L737" s="19"/>
      <c r="M737" s="9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5"/>
      <c r="GH737" s="5"/>
      <c r="GI737" s="5"/>
      <c r="GJ737" s="5"/>
      <c r="GK737" s="5"/>
      <c r="GL737" s="5"/>
      <c r="GM737" s="5"/>
      <c r="GN737" s="5"/>
      <c r="GO737" s="5"/>
      <c r="GP737" s="5"/>
      <c r="GQ737" s="5"/>
      <c r="GR737" s="5"/>
      <c r="GS737" s="5"/>
      <c r="GT737" s="5"/>
      <c r="GU737" s="5"/>
      <c r="GV737" s="5"/>
      <c r="GW737" s="5"/>
      <c r="GX737" s="5"/>
      <c r="GY737" s="5"/>
      <c r="GZ737" s="5"/>
      <c r="HA737" s="5"/>
      <c r="HB737" s="5"/>
      <c r="HC737" s="5"/>
      <c r="HD737" s="5"/>
      <c r="HE737" s="5"/>
      <c r="HF737" s="5"/>
      <c r="HG737" s="5"/>
      <c r="HH737" s="5"/>
      <c r="HI737" s="5"/>
      <c r="HJ737" s="5"/>
      <c r="HK737" s="5"/>
      <c r="HL737" s="5"/>
      <c r="HM737" s="5"/>
      <c r="HN737" s="5"/>
      <c r="HO737" s="5"/>
      <c r="HP737" s="5"/>
      <c r="HQ737" s="5"/>
      <c r="HR737" s="5"/>
      <c r="HS737" s="5"/>
      <c r="HT737" s="5"/>
      <c r="HU737" s="5"/>
      <c r="HV737" s="5"/>
      <c r="HW737" s="5"/>
      <c r="HX737" s="5"/>
      <c r="HY737" s="5"/>
      <c r="HZ737" s="5"/>
      <c r="IA737" s="5"/>
      <c r="IB737" s="5"/>
      <c r="IC737" s="5"/>
      <c r="ID737" s="5"/>
      <c r="IE737" s="5"/>
      <c r="IF737" s="5"/>
      <c r="IG737" s="5"/>
      <c r="IH737" s="5"/>
      <c r="II737" s="5"/>
      <c r="IJ737" s="5"/>
      <c r="IK737" s="5"/>
      <c r="IL737" s="5"/>
      <c r="IM737" s="5"/>
      <c r="IN737" s="5"/>
      <c r="IO737" s="5"/>
      <c r="IP737" s="5"/>
      <c r="IQ737" s="5"/>
      <c r="IR737" s="5"/>
      <c r="IS737" s="5"/>
      <c r="IT737" s="5"/>
      <c r="IU737" s="5"/>
      <c r="IV737" s="5"/>
      <c r="IW737" s="5"/>
      <c r="IX737" s="5"/>
      <c r="IY737" s="5"/>
      <c r="IZ737" s="5"/>
      <c r="JA737" s="5"/>
      <c r="JB737" s="5"/>
      <c r="JC737" s="5"/>
      <c r="JD737" s="5"/>
    </row>
    <row r="738" spans="1:264">
      <c r="A738" s="9"/>
      <c r="B738" s="25"/>
      <c r="C738" s="5"/>
      <c r="D738" s="5"/>
      <c r="E738" s="5"/>
      <c r="F738" s="11"/>
      <c r="G738" s="5"/>
      <c r="H738" s="5"/>
      <c r="I738" s="19"/>
      <c r="J738" s="19"/>
      <c r="K738" s="19"/>
      <c r="L738" s="19"/>
      <c r="M738" s="9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  <c r="GA738" s="5"/>
      <c r="GB738" s="5"/>
      <c r="GC738" s="5"/>
      <c r="GD738" s="5"/>
      <c r="GE738" s="5"/>
      <c r="GF738" s="5"/>
      <c r="GG738" s="5"/>
      <c r="GH738" s="5"/>
      <c r="GI738" s="5"/>
      <c r="GJ738" s="5"/>
      <c r="GK738" s="5"/>
      <c r="GL738" s="5"/>
      <c r="GM738" s="5"/>
      <c r="GN738" s="5"/>
      <c r="GO738" s="5"/>
      <c r="GP738" s="5"/>
      <c r="GQ738" s="5"/>
      <c r="GR738" s="5"/>
      <c r="GS738" s="5"/>
      <c r="GT738" s="5"/>
      <c r="GU738" s="5"/>
      <c r="GV738" s="5"/>
      <c r="GW738" s="5"/>
      <c r="GX738" s="5"/>
      <c r="GY738" s="5"/>
      <c r="GZ738" s="5"/>
      <c r="HA738" s="5"/>
      <c r="HB738" s="5"/>
      <c r="HC738" s="5"/>
      <c r="HD738" s="5"/>
      <c r="HE738" s="5"/>
      <c r="HF738" s="5"/>
      <c r="HG738" s="5"/>
      <c r="HH738" s="5"/>
      <c r="HI738" s="5"/>
      <c r="HJ738" s="5"/>
      <c r="HK738" s="5"/>
      <c r="HL738" s="5"/>
      <c r="HM738" s="5"/>
      <c r="HN738" s="5"/>
      <c r="HO738" s="5"/>
      <c r="HP738" s="5"/>
      <c r="HQ738" s="5"/>
      <c r="HR738" s="5"/>
      <c r="HS738" s="5"/>
      <c r="HT738" s="5"/>
      <c r="HU738" s="5"/>
      <c r="HV738" s="5"/>
      <c r="HW738" s="5"/>
      <c r="HX738" s="5"/>
      <c r="HY738" s="5"/>
      <c r="HZ738" s="5"/>
      <c r="IA738" s="5"/>
      <c r="IB738" s="5"/>
      <c r="IC738" s="5"/>
      <c r="ID738" s="5"/>
      <c r="IE738" s="5"/>
      <c r="IF738" s="5"/>
      <c r="IG738" s="5"/>
      <c r="IH738" s="5"/>
      <c r="II738" s="5"/>
      <c r="IJ738" s="5"/>
      <c r="IK738" s="5"/>
      <c r="IL738" s="5"/>
      <c r="IM738" s="5"/>
      <c r="IN738" s="5"/>
      <c r="IO738" s="5"/>
      <c r="IP738" s="5"/>
      <c r="IQ738" s="5"/>
      <c r="IR738" s="5"/>
      <c r="IS738" s="5"/>
      <c r="IT738" s="5"/>
      <c r="IU738" s="5"/>
      <c r="IV738" s="5"/>
      <c r="IW738" s="5"/>
      <c r="IX738" s="5"/>
      <c r="IY738" s="5"/>
      <c r="IZ738" s="5"/>
      <c r="JA738" s="5"/>
      <c r="JB738" s="5"/>
      <c r="JC738" s="5"/>
      <c r="JD738" s="5"/>
    </row>
    <row r="739" spans="1:264">
      <c r="A739" s="9"/>
      <c r="B739" s="25"/>
      <c r="C739" s="5"/>
      <c r="D739" s="5"/>
      <c r="E739" s="5"/>
      <c r="F739" s="11"/>
      <c r="G739" s="5"/>
      <c r="H739" s="5"/>
      <c r="I739" s="19"/>
      <c r="J739" s="19"/>
      <c r="K739" s="19"/>
      <c r="L739" s="19"/>
      <c r="M739" s="9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  <c r="GZ739" s="5"/>
      <c r="HA739" s="5"/>
      <c r="HB739" s="5"/>
      <c r="HC739" s="5"/>
      <c r="HD739" s="5"/>
      <c r="HE739" s="5"/>
      <c r="HF739" s="5"/>
      <c r="HG739" s="5"/>
      <c r="HH739" s="5"/>
      <c r="HI739" s="5"/>
      <c r="HJ739" s="5"/>
      <c r="HK739" s="5"/>
      <c r="HL739" s="5"/>
      <c r="HM739" s="5"/>
      <c r="HN739" s="5"/>
      <c r="HO739" s="5"/>
      <c r="HP739" s="5"/>
      <c r="HQ739" s="5"/>
      <c r="HR739" s="5"/>
      <c r="HS739" s="5"/>
      <c r="HT739" s="5"/>
      <c r="HU739" s="5"/>
      <c r="HV739" s="5"/>
      <c r="HW739" s="5"/>
      <c r="HX739" s="5"/>
      <c r="HY739" s="5"/>
      <c r="HZ739" s="5"/>
      <c r="IA739" s="5"/>
      <c r="IB739" s="5"/>
      <c r="IC739" s="5"/>
      <c r="ID739" s="5"/>
      <c r="IE739" s="5"/>
      <c r="IF739" s="5"/>
      <c r="IG739" s="5"/>
      <c r="IH739" s="5"/>
      <c r="II739" s="5"/>
      <c r="IJ739" s="5"/>
      <c r="IK739" s="5"/>
      <c r="IL739" s="5"/>
      <c r="IM739" s="5"/>
      <c r="IN739" s="5"/>
      <c r="IO739" s="5"/>
      <c r="IP739" s="5"/>
      <c r="IQ739" s="5"/>
      <c r="IR739" s="5"/>
      <c r="IS739" s="5"/>
      <c r="IT739" s="5"/>
      <c r="IU739" s="5"/>
      <c r="IV739" s="5"/>
      <c r="IW739" s="5"/>
      <c r="IX739" s="5"/>
      <c r="IY739" s="5"/>
      <c r="IZ739" s="5"/>
      <c r="JA739" s="5"/>
      <c r="JB739" s="5"/>
      <c r="JC739" s="5"/>
      <c r="JD739" s="5"/>
    </row>
    <row r="740" spans="1:264">
      <c r="A740" s="9"/>
      <c r="B740" s="25"/>
      <c r="C740" s="5"/>
      <c r="D740" s="5"/>
      <c r="E740" s="5"/>
      <c r="F740" s="11"/>
      <c r="G740" s="5"/>
      <c r="H740" s="5"/>
      <c r="I740" s="19"/>
      <c r="J740" s="19"/>
      <c r="K740" s="19"/>
      <c r="L740" s="19"/>
      <c r="M740" s="9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  <c r="GA740" s="5"/>
      <c r="GB740" s="5"/>
      <c r="GC740" s="5"/>
      <c r="GD740" s="5"/>
      <c r="GE740" s="5"/>
      <c r="GF740" s="5"/>
      <c r="GG740" s="5"/>
      <c r="GH740" s="5"/>
      <c r="GI740" s="5"/>
      <c r="GJ740" s="5"/>
      <c r="GK740" s="5"/>
      <c r="GL740" s="5"/>
      <c r="GM740" s="5"/>
      <c r="GN740" s="5"/>
      <c r="GO740" s="5"/>
      <c r="GP740" s="5"/>
      <c r="GQ740" s="5"/>
      <c r="GR740" s="5"/>
      <c r="GS740" s="5"/>
      <c r="GT740" s="5"/>
      <c r="GU740" s="5"/>
      <c r="GV740" s="5"/>
      <c r="GW740" s="5"/>
      <c r="GX740" s="5"/>
      <c r="GY740" s="5"/>
      <c r="GZ740" s="5"/>
      <c r="HA740" s="5"/>
      <c r="HB740" s="5"/>
      <c r="HC740" s="5"/>
      <c r="HD740" s="5"/>
      <c r="HE740" s="5"/>
      <c r="HF740" s="5"/>
      <c r="HG740" s="5"/>
      <c r="HH740" s="5"/>
      <c r="HI740" s="5"/>
      <c r="HJ740" s="5"/>
      <c r="HK740" s="5"/>
      <c r="HL740" s="5"/>
      <c r="HM740" s="5"/>
      <c r="HN740" s="5"/>
      <c r="HO740" s="5"/>
      <c r="HP740" s="5"/>
      <c r="HQ740" s="5"/>
      <c r="HR740" s="5"/>
      <c r="HS740" s="5"/>
      <c r="HT740" s="5"/>
      <c r="HU740" s="5"/>
      <c r="HV740" s="5"/>
      <c r="HW740" s="5"/>
      <c r="HX740" s="5"/>
      <c r="HY740" s="5"/>
      <c r="HZ740" s="5"/>
      <c r="IA740" s="5"/>
      <c r="IB740" s="5"/>
      <c r="IC740" s="5"/>
      <c r="ID740" s="5"/>
      <c r="IE740" s="5"/>
      <c r="IF740" s="5"/>
      <c r="IG740" s="5"/>
      <c r="IH740" s="5"/>
      <c r="II740" s="5"/>
      <c r="IJ740" s="5"/>
      <c r="IK740" s="5"/>
      <c r="IL740" s="5"/>
      <c r="IM740" s="5"/>
      <c r="IN740" s="5"/>
      <c r="IO740" s="5"/>
      <c r="IP740" s="5"/>
      <c r="IQ740" s="5"/>
      <c r="IR740" s="5"/>
      <c r="IS740" s="5"/>
      <c r="IT740" s="5"/>
      <c r="IU740" s="5"/>
      <c r="IV740" s="5"/>
      <c r="IW740" s="5"/>
      <c r="IX740" s="5"/>
      <c r="IY740" s="5"/>
      <c r="IZ740" s="5"/>
      <c r="JA740" s="5"/>
      <c r="JB740" s="5"/>
      <c r="JC740" s="5"/>
      <c r="JD740" s="5"/>
    </row>
    <row r="741" spans="1:264">
      <c r="A741" s="9"/>
      <c r="B741" s="25"/>
      <c r="C741" s="5"/>
      <c r="D741" s="5"/>
      <c r="E741" s="5"/>
      <c r="F741" s="11"/>
      <c r="G741" s="5"/>
      <c r="H741" s="5"/>
      <c r="I741" s="19"/>
      <c r="J741" s="19"/>
      <c r="K741" s="19"/>
      <c r="L741" s="19"/>
      <c r="M741" s="9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5"/>
      <c r="GH741" s="5"/>
      <c r="GI741" s="5"/>
      <c r="GJ741" s="5"/>
      <c r="GK741" s="5"/>
      <c r="GL741" s="5"/>
      <c r="GM741" s="5"/>
      <c r="GN741" s="5"/>
      <c r="GO741" s="5"/>
      <c r="GP741" s="5"/>
      <c r="GQ741" s="5"/>
      <c r="GR741" s="5"/>
      <c r="GS741" s="5"/>
      <c r="GT741" s="5"/>
      <c r="GU741" s="5"/>
      <c r="GV741" s="5"/>
      <c r="GW741" s="5"/>
      <c r="GX741" s="5"/>
      <c r="GY741" s="5"/>
      <c r="GZ741" s="5"/>
      <c r="HA741" s="5"/>
      <c r="HB741" s="5"/>
      <c r="HC741" s="5"/>
      <c r="HD741" s="5"/>
      <c r="HE741" s="5"/>
      <c r="HF741" s="5"/>
      <c r="HG741" s="5"/>
      <c r="HH741" s="5"/>
      <c r="HI741" s="5"/>
      <c r="HJ741" s="5"/>
      <c r="HK741" s="5"/>
      <c r="HL741" s="5"/>
      <c r="HM741" s="5"/>
      <c r="HN741" s="5"/>
      <c r="HO741" s="5"/>
      <c r="HP741" s="5"/>
      <c r="HQ741" s="5"/>
      <c r="HR741" s="5"/>
      <c r="HS741" s="5"/>
      <c r="HT741" s="5"/>
      <c r="HU741" s="5"/>
      <c r="HV741" s="5"/>
      <c r="HW741" s="5"/>
      <c r="HX741" s="5"/>
      <c r="HY741" s="5"/>
      <c r="HZ741" s="5"/>
      <c r="IA741" s="5"/>
      <c r="IB741" s="5"/>
      <c r="IC741" s="5"/>
      <c r="ID741" s="5"/>
      <c r="IE741" s="5"/>
      <c r="IF741" s="5"/>
      <c r="IG741" s="5"/>
      <c r="IH741" s="5"/>
      <c r="II741" s="5"/>
      <c r="IJ741" s="5"/>
      <c r="IK741" s="5"/>
      <c r="IL741" s="5"/>
      <c r="IM741" s="5"/>
      <c r="IN741" s="5"/>
      <c r="IO741" s="5"/>
      <c r="IP741" s="5"/>
      <c r="IQ741" s="5"/>
      <c r="IR741" s="5"/>
      <c r="IS741" s="5"/>
      <c r="IT741" s="5"/>
      <c r="IU741" s="5"/>
      <c r="IV741" s="5"/>
      <c r="IW741" s="5"/>
      <c r="IX741" s="5"/>
      <c r="IY741" s="5"/>
      <c r="IZ741" s="5"/>
      <c r="JA741" s="5"/>
      <c r="JB741" s="5"/>
      <c r="JC741" s="5"/>
      <c r="JD741" s="5"/>
    </row>
    <row r="742" spans="1:264">
      <c r="A742" s="9"/>
      <c r="B742" s="25"/>
      <c r="C742" s="5"/>
      <c r="D742" s="5"/>
      <c r="E742" s="5"/>
      <c r="F742" s="11"/>
      <c r="G742" s="5"/>
      <c r="H742" s="5"/>
      <c r="I742" s="19"/>
      <c r="J742" s="19"/>
      <c r="K742" s="19"/>
      <c r="L742" s="19"/>
      <c r="M742" s="9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5"/>
      <c r="GH742" s="5"/>
      <c r="GI742" s="5"/>
      <c r="GJ742" s="5"/>
      <c r="GK742" s="5"/>
      <c r="GL742" s="5"/>
      <c r="GM742" s="5"/>
      <c r="GN742" s="5"/>
      <c r="GO742" s="5"/>
      <c r="GP742" s="5"/>
      <c r="GQ742" s="5"/>
      <c r="GR742" s="5"/>
      <c r="GS742" s="5"/>
      <c r="GT742" s="5"/>
      <c r="GU742" s="5"/>
      <c r="GV742" s="5"/>
      <c r="GW742" s="5"/>
      <c r="GX742" s="5"/>
      <c r="GY742" s="5"/>
      <c r="GZ742" s="5"/>
      <c r="HA742" s="5"/>
      <c r="HB742" s="5"/>
      <c r="HC742" s="5"/>
      <c r="HD742" s="5"/>
      <c r="HE742" s="5"/>
      <c r="HF742" s="5"/>
      <c r="HG742" s="5"/>
      <c r="HH742" s="5"/>
      <c r="HI742" s="5"/>
      <c r="HJ742" s="5"/>
      <c r="HK742" s="5"/>
      <c r="HL742" s="5"/>
      <c r="HM742" s="5"/>
      <c r="HN742" s="5"/>
      <c r="HO742" s="5"/>
      <c r="HP742" s="5"/>
      <c r="HQ742" s="5"/>
      <c r="HR742" s="5"/>
      <c r="HS742" s="5"/>
      <c r="HT742" s="5"/>
      <c r="HU742" s="5"/>
      <c r="HV742" s="5"/>
      <c r="HW742" s="5"/>
      <c r="HX742" s="5"/>
      <c r="HY742" s="5"/>
      <c r="HZ742" s="5"/>
      <c r="IA742" s="5"/>
      <c r="IB742" s="5"/>
      <c r="IC742" s="5"/>
      <c r="ID742" s="5"/>
      <c r="IE742" s="5"/>
      <c r="IF742" s="5"/>
      <c r="IG742" s="5"/>
      <c r="IH742" s="5"/>
      <c r="II742" s="5"/>
      <c r="IJ742" s="5"/>
      <c r="IK742" s="5"/>
      <c r="IL742" s="5"/>
      <c r="IM742" s="5"/>
      <c r="IN742" s="5"/>
      <c r="IO742" s="5"/>
      <c r="IP742" s="5"/>
      <c r="IQ742" s="5"/>
      <c r="IR742" s="5"/>
      <c r="IS742" s="5"/>
      <c r="IT742" s="5"/>
      <c r="IU742" s="5"/>
      <c r="IV742" s="5"/>
      <c r="IW742" s="5"/>
      <c r="IX742" s="5"/>
      <c r="IY742" s="5"/>
      <c r="IZ742" s="5"/>
      <c r="JA742" s="5"/>
      <c r="JB742" s="5"/>
      <c r="JC742" s="5"/>
      <c r="JD742" s="5"/>
    </row>
    <row r="743" spans="1:264">
      <c r="A743" s="9"/>
      <c r="B743" s="25"/>
      <c r="C743" s="5"/>
      <c r="D743" s="5"/>
      <c r="E743" s="5"/>
      <c r="F743" s="11"/>
      <c r="G743" s="5"/>
      <c r="H743" s="5"/>
      <c r="I743" s="19"/>
      <c r="J743" s="19"/>
      <c r="K743" s="19"/>
      <c r="L743" s="19"/>
      <c r="M743" s="9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  <c r="GA743" s="5"/>
      <c r="GB743" s="5"/>
      <c r="GC743" s="5"/>
      <c r="GD743" s="5"/>
      <c r="GE743" s="5"/>
      <c r="GF743" s="5"/>
      <c r="GG743" s="5"/>
      <c r="GH743" s="5"/>
      <c r="GI743" s="5"/>
      <c r="GJ743" s="5"/>
      <c r="GK743" s="5"/>
      <c r="GL743" s="5"/>
      <c r="GM743" s="5"/>
      <c r="GN743" s="5"/>
      <c r="GO743" s="5"/>
      <c r="GP743" s="5"/>
      <c r="GQ743" s="5"/>
      <c r="GR743" s="5"/>
      <c r="GS743" s="5"/>
      <c r="GT743" s="5"/>
      <c r="GU743" s="5"/>
      <c r="GV743" s="5"/>
      <c r="GW743" s="5"/>
      <c r="GX743" s="5"/>
      <c r="GY743" s="5"/>
      <c r="GZ743" s="5"/>
      <c r="HA743" s="5"/>
      <c r="HB743" s="5"/>
      <c r="HC743" s="5"/>
      <c r="HD743" s="5"/>
      <c r="HE743" s="5"/>
      <c r="HF743" s="5"/>
      <c r="HG743" s="5"/>
      <c r="HH743" s="5"/>
      <c r="HI743" s="5"/>
      <c r="HJ743" s="5"/>
      <c r="HK743" s="5"/>
      <c r="HL743" s="5"/>
      <c r="HM743" s="5"/>
      <c r="HN743" s="5"/>
      <c r="HO743" s="5"/>
      <c r="HP743" s="5"/>
      <c r="HQ743" s="5"/>
      <c r="HR743" s="5"/>
      <c r="HS743" s="5"/>
      <c r="HT743" s="5"/>
      <c r="HU743" s="5"/>
      <c r="HV743" s="5"/>
      <c r="HW743" s="5"/>
      <c r="HX743" s="5"/>
      <c r="HY743" s="5"/>
      <c r="HZ743" s="5"/>
      <c r="IA743" s="5"/>
      <c r="IB743" s="5"/>
      <c r="IC743" s="5"/>
      <c r="ID743" s="5"/>
      <c r="IE743" s="5"/>
      <c r="IF743" s="5"/>
      <c r="IG743" s="5"/>
      <c r="IH743" s="5"/>
      <c r="II743" s="5"/>
      <c r="IJ743" s="5"/>
      <c r="IK743" s="5"/>
      <c r="IL743" s="5"/>
      <c r="IM743" s="5"/>
      <c r="IN743" s="5"/>
      <c r="IO743" s="5"/>
      <c r="IP743" s="5"/>
      <c r="IQ743" s="5"/>
      <c r="IR743" s="5"/>
      <c r="IS743" s="5"/>
      <c r="IT743" s="5"/>
      <c r="IU743" s="5"/>
      <c r="IV743" s="5"/>
      <c r="IW743" s="5"/>
      <c r="IX743" s="5"/>
      <c r="IY743" s="5"/>
      <c r="IZ743" s="5"/>
      <c r="JA743" s="5"/>
      <c r="JB743" s="5"/>
      <c r="JC743" s="5"/>
      <c r="JD743" s="5"/>
    </row>
    <row r="744" spans="1:264">
      <c r="A744" s="9"/>
      <c r="B744" s="25"/>
      <c r="C744" s="5"/>
      <c r="D744" s="5"/>
      <c r="E744" s="5"/>
      <c r="F744" s="11"/>
      <c r="G744" s="5"/>
      <c r="H744" s="5"/>
      <c r="I744" s="19"/>
      <c r="J744" s="19"/>
      <c r="K744" s="19"/>
      <c r="L744" s="19"/>
      <c r="M744" s="9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/>
      <c r="FS744" s="5"/>
      <c r="FT744" s="5"/>
      <c r="FU744" s="5"/>
      <c r="FV744" s="5"/>
      <c r="FW744" s="5"/>
      <c r="FX744" s="5"/>
      <c r="FY744" s="5"/>
      <c r="FZ744" s="5"/>
      <c r="GA744" s="5"/>
      <c r="GB744" s="5"/>
      <c r="GC744" s="5"/>
      <c r="GD744" s="5"/>
      <c r="GE744" s="5"/>
      <c r="GF744" s="5"/>
      <c r="GG744" s="5"/>
      <c r="GH744" s="5"/>
      <c r="GI744" s="5"/>
      <c r="GJ744" s="5"/>
      <c r="GK744" s="5"/>
      <c r="GL744" s="5"/>
      <c r="GM744" s="5"/>
      <c r="GN744" s="5"/>
      <c r="GO744" s="5"/>
      <c r="GP744" s="5"/>
      <c r="GQ744" s="5"/>
      <c r="GR744" s="5"/>
      <c r="GS744" s="5"/>
      <c r="GT744" s="5"/>
      <c r="GU744" s="5"/>
      <c r="GV744" s="5"/>
      <c r="GW744" s="5"/>
      <c r="GX744" s="5"/>
      <c r="GY744" s="5"/>
      <c r="GZ744" s="5"/>
      <c r="HA744" s="5"/>
      <c r="HB744" s="5"/>
      <c r="HC744" s="5"/>
      <c r="HD744" s="5"/>
      <c r="HE744" s="5"/>
      <c r="HF744" s="5"/>
      <c r="HG744" s="5"/>
      <c r="HH744" s="5"/>
      <c r="HI744" s="5"/>
      <c r="HJ744" s="5"/>
      <c r="HK744" s="5"/>
      <c r="HL744" s="5"/>
      <c r="HM744" s="5"/>
      <c r="HN744" s="5"/>
      <c r="HO744" s="5"/>
      <c r="HP744" s="5"/>
      <c r="HQ744" s="5"/>
      <c r="HR744" s="5"/>
      <c r="HS744" s="5"/>
      <c r="HT744" s="5"/>
      <c r="HU744" s="5"/>
      <c r="HV744" s="5"/>
      <c r="HW744" s="5"/>
      <c r="HX744" s="5"/>
      <c r="HY744" s="5"/>
      <c r="HZ744" s="5"/>
      <c r="IA744" s="5"/>
      <c r="IB744" s="5"/>
      <c r="IC744" s="5"/>
      <c r="ID744" s="5"/>
      <c r="IE744" s="5"/>
      <c r="IF744" s="5"/>
      <c r="IG744" s="5"/>
      <c r="IH744" s="5"/>
      <c r="II744" s="5"/>
      <c r="IJ744" s="5"/>
      <c r="IK744" s="5"/>
      <c r="IL744" s="5"/>
      <c r="IM744" s="5"/>
      <c r="IN744" s="5"/>
      <c r="IO744" s="5"/>
      <c r="IP744" s="5"/>
      <c r="IQ744" s="5"/>
      <c r="IR744" s="5"/>
      <c r="IS744" s="5"/>
      <c r="IT744" s="5"/>
      <c r="IU744" s="5"/>
      <c r="IV744" s="5"/>
      <c r="IW744" s="5"/>
      <c r="IX744" s="5"/>
      <c r="IY744" s="5"/>
      <c r="IZ744" s="5"/>
      <c r="JA744" s="5"/>
      <c r="JB744" s="5"/>
      <c r="JC744" s="5"/>
      <c r="JD744" s="5"/>
    </row>
    <row r="745" spans="1:264">
      <c r="A745" s="9"/>
      <c r="B745" s="25"/>
      <c r="C745" s="5"/>
      <c r="D745" s="5"/>
      <c r="E745" s="5"/>
      <c r="F745" s="11"/>
      <c r="G745" s="5"/>
      <c r="H745" s="5"/>
      <c r="I745" s="19"/>
      <c r="J745" s="19"/>
      <c r="K745" s="19"/>
      <c r="L745" s="19"/>
      <c r="M745" s="9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  <c r="GA745" s="5"/>
      <c r="GB745" s="5"/>
      <c r="GC745" s="5"/>
      <c r="GD745" s="5"/>
      <c r="GE745" s="5"/>
      <c r="GF745" s="5"/>
      <c r="GG745" s="5"/>
      <c r="GH745" s="5"/>
      <c r="GI745" s="5"/>
      <c r="GJ745" s="5"/>
      <c r="GK745" s="5"/>
      <c r="GL745" s="5"/>
      <c r="GM745" s="5"/>
      <c r="GN745" s="5"/>
      <c r="GO745" s="5"/>
      <c r="GP745" s="5"/>
      <c r="GQ745" s="5"/>
      <c r="GR745" s="5"/>
      <c r="GS745" s="5"/>
      <c r="GT745" s="5"/>
      <c r="GU745" s="5"/>
      <c r="GV745" s="5"/>
      <c r="GW745" s="5"/>
      <c r="GX745" s="5"/>
      <c r="GY745" s="5"/>
      <c r="GZ745" s="5"/>
      <c r="HA745" s="5"/>
      <c r="HB745" s="5"/>
      <c r="HC745" s="5"/>
      <c r="HD745" s="5"/>
      <c r="HE745" s="5"/>
      <c r="HF745" s="5"/>
      <c r="HG745" s="5"/>
      <c r="HH745" s="5"/>
      <c r="HI745" s="5"/>
      <c r="HJ745" s="5"/>
      <c r="HK745" s="5"/>
      <c r="HL745" s="5"/>
      <c r="HM745" s="5"/>
      <c r="HN745" s="5"/>
      <c r="HO745" s="5"/>
      <c r="HP745" s="5"/>
      <c r="HQ745" s="5"/>
      <c r="HR745" s="5"/>
      <c r="HS745" s="5"/>
      <c r="HT745" s="5"/>
      <c r="HU745" s="5"/>
      <c r="HV745" s="5"/>
      <c r="HW745" s="5"/>
      <c r="HX745" s="5"/>
      <c r="HY745" s="5"/>
      <c r="HZ745" s="5"/>
      <c r="IA745" s="5"/>
      <c r="IB745" s="5"/>
      <c r="IC745" s="5"/>
      <c r="ID745" s="5"/>
      <c r="IE745" s="5"/>
      <c r="IF745" s="5"/>
      <c r="IG745" s="5"/>
      <c r="IH745" s="5"/>
      <c r="II745" s="5"/>
      <c r="IJ745" s="5"/>
      <c r="IK745" s="5"/>
      <c r="IL745" s="5"/>
      <c r="IM745" s="5"/>
      <c r="IN745" s="5"/>
      <c r="IO745" s="5"/>
      <c r="IP745" s="5"/>
      <c r="IQ745" s="5"/>
      <c r="IR745" s="5"/>
      <c r="IS745" s="5"/>
      <c r="IT745" s="5"/>
      <c r="IU745" s="5"/>
      <c r="IV745" s="5"/>
      <c r="IW745" s="5"/>
      <c r="IX745" s="5"/>
      <c r="IY745" s="5"/>
      <c r="IZ745" s="5"/>
      <c r="JA745" s="5"/>
      <c r="JB745" s="5"/>
      <c r="JC745" s="5"/>
      <c r="JD745" s="5"/>
    </row>
    <row r="746" spans="1:264">
      <c r="A746" s="9"/>
      <c r="B746" s="25"/>
      <c r="C746" s="5"/>
      <c r="D746" s="5"/>
      <c r="E746" s="5"/>
      <c r="F746" s="11"/>
      <c r="G746" s="5"/>
      <c r="H746" s="5"/>
      <c r="I746" s="19"/>
      <c r="J746" s="19"/>
      <c r="K746" s="19"/>
      <c r="L746" s="19"/>
      <c r="M746" s="9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/>
      <c r="GF746" s="5"/>
      <c r="GG746" s="5"/>
      <c r="GH746" s="5"/>
      <c r="GI746" s="5"/>
      <c r="GJ746" s="5"/>
      <c r="GK746" s="5"/>
      <c r="GL746" s="5"/>
      <c r="GM746" s="5"/>
      <c r="GN746" s="5"/>
      <c r="GO746" s="5"/>
      <c r="GP746" s="5"/>
      <c r="GQ746" s="5"/>
      <c r="GR746" s="5"/>
      <c r="GS746" s="5"/>
      <c r="GT746" s="5"/>
      <c r="GU746" s="5"/>
      <c r="GV746" s="5"/>
      <c r="GW746" s="5"/>
      <c r="GX746" s="5"/>
      <c r="GY746" s="5"/>
      <c r="GZ746" s="5"/>
      <c r="HA746" s="5"/>
      <c r="HB746" s="5"/>
      <c r="HC746" s="5"/>
      <c r="HD746" s="5"/>
      <c r="HE746" s="5"/>
      <c r="HF746" s="5"/>
      <c r="HG746" s="5"/>
      <c r="HH746" s="5"/>
      <c r="HI746" s="5"/>
      <c r="HJ746" s="5"/>
      <c r="HK746" s="5"/>
      <c r="HL746" s="5"/>
      <c r="HM746" s="5"/>
      <c r="HN746" s="5"/>
      <c r="HO746" s="5"/>
      <c r="HP746" s="5"/>
      <c r="HQ746" s="5"/>
      <c r="HR746" s="5"/>
      <c r="HS746" s="5"/>
      <c r="HT746" s="5"/>
      <c r="HU746" s="5"/>
      <c r="HV746" s="5"/>
      <c r="HW746" s="5"/>
      <c r="HX746" s="5"/>
      <c r="HY746" s="5"/>
      <c r="HZ746" s="5"/>
      <c r="IA746" s="5"/>
      <c r="IB746" s="5"/>
      <c r="IC746" s="5"/>
      <c r="ID746" s="5"/>
      <c r="IE746" s="5"/>
      <c r="IF746" s="5"/>
      <c r="IG746" s="5"/>
      <c r="IH746" s="5"/>
      <c r="II746" s="5"/>
      <c r="IJ746" s="5"/>
      <c r="IK746" s="5"/>
      <c r="IL746" s="5"/>
      <c r="IM746" s="5"/>
      <c r="IN746" s="5"/>
      <c r="IO746" s="5"/>
      <c r="IP746" s="5"/>
      <c r="IQ746" s="5"/>
      <c r="IR746" s="5"/>
      <c r="IS746" s="5"/>
      <c r="IT746" s="5"/>
      <c r="IU746" s="5"/>
      <c r="IV746" s="5"/>
      <c r="IW746" s="5"/>
      <c r="IX746" s="5"/>
      <c r="IY746" s="5"/>
      <c r="IZ746" s="5"/>
      <c r="JA746" s="5"/>
      <c r="JB746" s="5"/>
      <c r="JC746" s="5"/>
      <c r="JD746" s="5"/>
    </row>
    <row r="747" spans="1:264">
      <c r="A747" s="9"/>
      <c r="B747" s="25"/>
      <c r="C747" s="5"/>
      <c r="D747" s="5"/>
      <c r="E747" s="5"/>
      <c r="F747" s="11"/>
      <c r="G747" s="5"/>
      <c r="H747" s="5"/>
      <c r="I747" s="19"/>
      <c r="J747" s="19"/>
      <c r="K747" s="19"/>
      <c r="L747" s="19"/>
      <c r="M747" s="9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5"/>
      <c r="GH747" s="5"/>
      <c r="GI747" s="5"/>
      <c r="GJ747" s="5"/>
      <c r="GK747" s="5"/>
      <c r="GL747" s="5"/>
      <c r="GM747" s="5"/>
      <c r="GN747" s="5"/>
      <c r="GO747" s="5"/>
      <c r="GP747" s="5"/>
      <c r="GQ747" s="5"/>
      <c r="GR747" s="5"/>
      <c r="GS747" s="5"/>
      <c r="GT747" s="5"/>
      <c r="GU747" s="5"/>
      <c r="GV747" s="5"/>
      <c r="GW747" s="5"/>
      <c r="GX747" s="5"/>
      <c r="GY747" s="5"/>
      <c r="GZ747" s="5"/>
      <c r="HA747" s="5"/>
      <c r="HB747" s="5"/>
      <c r="HC747" s="5"/>
      <c r="HD747" s="5"/>
      <c r="HE747" s="5"/>
      <c r="HF747" s="5"/>
      <c r="HG747" s="5"/>
      <c r="HH747" s="5"/>
      <c r="HI747" s="5"/>
      <c r="HJ747" s="5"/>
      <c r="HK747" s="5"/>
      <c r="HL747" s="5"/>
      <c r="HM747" s="5"/>
      <c r="HN747" s="5"/>
      <c r="HO747" s="5"/>
      <c r="HP747" s="5"/>
      <c r="HQ747" s="5"/>
      <c r="HR747" s="5"/>
      <c r="HS747" s="5"/>
      <c r="HT747" s="5"/>
      <c r="HU747" s="5"/>
      <c r="HV747" s="5"/>
      <c r="HW747" s="5"/>
      <c r="HX747" s="5"/>
      <c r="HY747" s="5"/>
      <c r="HZ747" s="5"/>
      <c r="IA747" s="5"/>
      <c r="IB747" s="5"/>
      <c r="IC747" s="5"/>
      <c r="ID747" s="5"/>
      <c r="IE747" s="5"/>
      <c r="IF747" s="5"/>
      <c r="IG747" s="5"/>
      <c r="IH747" s="5"/>
      <c r="II747" s="5"/>
      <c r="IJ747" s="5"/>
      <c r="IK747" s="5"/>
      <c r="IL747" s="5"/>
      <c r="IM747" s="5"/>
      <c r="IN747" s="5"/>
      <c r="IO747" s="5"/>
      <c r="IP747" s="5"/>
      <c r="IQ747" s="5"/>
      <c r="IR747" s="5"/>
      <c r="IS747" s="5"/>
      <c r="IT747" s="5"/>
      <c r="IU747" s="5"/>
      <c r="IV747" s="5"/>
      <c r="IW747" s="5"/>
      <c r="IX747" s="5"/>
      <c r="IY747" s="5"/>
      <c r="IZ747" s="5"/>
      <c r="JA747" s="5"/>
      <c r="JB747" s="5"/>
      <c r="JC747" s="5"/>
      <c r="JD747" s="5"/>
    </row>
    <row r="748" spans="1:264">
      <c r="A748" s="9"/>
      <c r="B748" s="25"/>
      <c r="C748" s="5"/>
      <c r="D748" s="5"/>
      <c r="E748" s="5"/>
      <c r="F748" s="11"/>
      <c r="G748" s="5"/>
      <c r="H748" s="5"/>
      <c r="I748" s="19"/>
      <c r="J748" s="19"/>
      <c r="K748" s="19"/>
      <c r="L748" s="19"/>
      <c r="M748" s="9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5"/>
      <c r="GH748" s="5"/>
      <c r="GI748" s="5"/>
      <c r="GJ748" s="5"/>
      <c r="GK748" s="5"/>
      <c r="GL748" s="5"/>
      <c r="GM748" s="5"/>
      <c r="GN748" s="5"/>
      <c r="GO748" s="5"/>
      <c r="GP748" s="5"/>
      <c r="GQ748" s="5"/>
      <c r="GR748" s="5"/>
      <c r="GS748" s="5"/>
      <c r="GT748" s="5"/>
      <c r="GU748" s="5"/>
      <c r="GV748" s="5"/>
      <c r="GW748" s="5"/>
      <c r="GX748" s="5"/>
      <c r="GY748" s="5"/>
      <c r="GZ748" s="5"/>
      <c r="HA748" s="5"/>
      <c r="HB748" s="5"/>
      <c r="HC748" s="5"/>
      <c r="HD748" s="5"/>
      <c r="HE748" s="5"/>
      <c r="HF748" s="5"/>
      <c r="HG748" s="5"/>
      <c r="HH748" s="5"/>
      <c r="HI748" s="5"/>
      <c r="HJ748" s="5"/>
      <c r="HK748" s="5"/>
      <c r="HL748" s="5"/>
      <c r="HM748" s="5"/>
      <c r="HN748" s="5"/>
      <c r="HO748" s="5"/>
      <c r="HP748" s="5"/>
      <c r="HQ748" s="5"/>
      <c r="HR748" s="5"/>
      <c r="HS748" s="5"/>
      <c r="HT748" s="5"/>
      <c r="HU748" s="5"/>
      <c r="HV748" s="5"/>
      <c r="HW748" s="5"/>
      <c r="HX748" s="5"/>
      <c r="HY748" s="5"/>
      <c r="HZ748" s="5"/>
      <c r="IA748" s="5"/>
      <c r="IB748" s="5"/>
      <c r="IC748" s="5"/>
      <c r="ID748" s="5"/>
      <c r="IE748" s="5"/>
      <c r="IF748" s="5"/>
      <c r="IG748" s="5"/>
      <c r="IH748" s="5"/>
      <c r="II748" s="5"/>
      <c r="IJ748" s="5"/>
      <c r="IK748" s="5"/>
      <c r="IL748" s="5"/>
      <c r="IM748" s="5"/>
      <c r="IN748" s="5"/>
      <c r="IO748" s="5"/>
      <c r="IP748" s="5"/>
      <c r="IQ748" s="5"/>
      <c r="IR748" s="5"/>
      <c r="IS748" s="5"/>
      <c r="IT748" s="5"/>
      <c r="IU748" s="5"/>
      <c r="IV748" s="5"/>
      <c r="IW748" s="5"/>
      <c r="IX748" s="5"/>
      <c r="IY748" s="5"/>
      <c r="IZ748" s="5"/>
      <c r="JA748" s="5"/>
      <c r="JB748" s="5"/>
      <c r="JC748" s="5"/>
      <c r="JD748" s="5"/>
    </row>
    <row r="749" spans="1:264">
      <c r="A749" s="9"/>
      <c r="B749" s="25"/>
      <c r="C749" s="5"/>
      <c r="D749" s="5"/>
      <c r="E749" s="5"/>
      <c r="F749" s="11"/>
      <c r="G749" s="5"/>
      <c r="H749" s="5"/>
      <c r="I749" s="19"/>
      <c r="J749" s="19"/>
      <c r="K749" s="19"/>
      <c r="L749" s="19"/>
      <c r="M749" s="9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/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  <c r="HF749" s="5"/>
      <c r="HG749" s="5"/>
      <c r="HH749" s="5"/>
      <c r="HI749" s="5"/>
      <c r="HJ749" s="5"/>
      <c r="HK749" s="5"/>
      <c r="HL749" s="5"/>
      <c r="HM749" s="5"/>
      <c r="HN749" s="5"/>
      <c r="HO749" s="5"/>
      <c r="HP749" s="5"/>
      <c r="HQ749" s="5"/>
      <c r="HR749" s="5"/>
      <c r="HS749" s="5"/>
      <c r="HT749" s="5"/>
      <c r="HU749" s="5"/>
      <c r="HV749" s="5"/>
      <c r="HW749" s="5"/>
      <c r="HX749" s="5"/>
      <c r="HY749" s="5"/>
      <c r="HZ749" s="5"/>
      <c r="IA749" s="5"/>
      <c r="IB749" s="5"/>
      <c r="IC749" s="5"/>
      <c r="ID749" s="5"/>
      <c r="IE749" s="5"/>
      <c r="IF749" s="5"/>
      <c r="IG749" s="5"/>
      <c r="IH749" s="5"/>
      <c r="II749" s="5"/>
      <c r="IJ749" s="5"/>
      <c r="IK749" s="5"/>
      <c r="IL749" s="5"/>
      <c r="IM749" s="5"/>
      <c r="IN749" s="5"/>
      <c r="IO749" s="5"/>
      <c r="IP749" s="5"/>
      <c r="IQ749" s="5"/>
      <c r="IR749" s="5"/>
      <c r="IS749" s="5"/>
      <c r="IT749" s="5"/>
      <c r="IU749" s="5"/>
      <c r="IV749" s="5"/>
      <c r="IW749" s="5"/>
      <c r="IX749" s="5"/>
      <c r="IY749" s="5"/>
      <c r="IZ749" s="5"/>
      <c r="JA749" s="5"/>
      <c r="JB749" s="5"/>
      <c r="JC749" s="5"/>
      <c r="JD749" s="5"/>
    </row>
    <row r="750" spans="1:264">
      <c r="A750" s="9"/>
      <c r="B750" s="25"/>
      <c r="C750" s="5"/>
      <c r="D750" s="5"/>
      <c r="E750" s="5"/>
      <c r="F750" s="11"/>
      <c r="G750" s="5"/>
      <c r="H750" s="5"/>
      <c r="I750" s="19"/>
      <c r="J750" s="19"/>
      <c r="K750" s="19"/>
      <c r="L750" s="19"/>
      <c r="M750" s="9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5"/>
      <c r="GH750" s="5"/>
      <c r="GI750" s="5"/>
      <c r="GJ750" s="5"/>
      <c r="GK750" s="5"/>
      <c r="GL750" s="5"/>
      <c r="GM750" s="5"/>
      <c r="GN750" s="5"/>
      <c r="GO750" s="5"/>
      <c r="GP750" s="5"/>
      <c r="GQ750" s="5"/>
      <c r="GR750" s="5"/>
      <c r="GS750" s="5"/>
      <c r="GT750" s="5"/>
      <c r="GU750" s="5"/>
      <c r="GV750" s="5"/>
      <c r="GW750" s="5"/>
      <c r="GX750" s="5"/>
      <c r="GY750" s="5"/>
      <c r="GZ750" s="5"/>
      <c r="HA750" s="5"/>
      <c r="HB750" s="5"/>
      <c r="HC750" s="5"/>
      <c r="HD750" s="5"/>
      <c r="HE750" s="5"/>
      <c r="HF750" s="5"/>
      <c r="HG750" s="5"/>
      <c r="HH750" s="5"/>
      <c r="HI750" s="5"/>
      <c r="HJ750" s="5"/>
      <c r="HK750" s="5"/>
      <c r="HL750" s="5"/>
      <c r="HM750" s="5"/>
      <c r="HN750" s="5"/>
      <c r="HO750" s="5"/>
      <c r="HP750" s="5"/>
      <c r="HQ750" s="5"/>
      <c r="HR750" s="5"/>
      <c r="HS750" s="5"/>
      <c r="HT750" s="5"/>
      <c r="HU750" s="5"/>
      <c r="HV750" s="5"/>
      <c r="HW750" s="5"/>
      <c r="HX750" s="5"/>
      <c r="HY750" s="5"/>
      <c r="HZ750" s="5"/>
      <c r="IA750" s="5"/>
      <c r="IB750" s="5"/>
      <c r="IC750" s="5"/>
      <c r="ID750" s="5"/>
      <c r="IE750" s="5"/>
      <c r="IF750" s="5"/>
      <c r="IG750" s="5"/>
      <c r="IH750" s="5"/>
      <c r="II750" s="5"/>
      <c r="IJ750" s="5"/>
      <c r="IK750" s="5"/>
      <c r="IL750" s="5"/>
      <c r="IM750" s="5"/>
      <c r="IN750" s="5"/>
      <c r="IO750" s="5"/>
      <c r="IP750" s="5"/>
      <c r="IQ750" s="5"/>
      <c r="IR750" s="5"/>
      <c r="IS750" s="5"/>
      <c r="IT750" s="5"/>
      <c r="IU750" s="5"/>
      <c r="IV750" s="5"/>
      <c r="IW750" s="5"/>
      <c r="IX750" s="5"/>
      <c r="IY750" s="5"/>
      <c r="IZ750" s="5"/>
      <c r="JA750" s="5"/>
      <c r="JB750" s="5"/>
      <c r="JC750" s="5"/>
      <c r="JD750" s="5"/>
    </row>
    <row r="751" spans="1:264">
      <c r="A751" s="9"/>
      <c r="B751" s="25"/>
      <c r="C751" s="5"/>
      <c r="D751" s="5"/>
      <c r="E751" s="5"/>
      <c r="F751" s="11"/>
      <c r="G751" s="5"/>
      <c r="H751" s="5"/>
      <c r="I751" s="19"/>
      <c r="J751" s="19"/>
      <c r="K751" s="19"/>
      <c r="L751" s="19"/>
      <c r="M751" s="9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/>
      <c r="GG751" s="5"/>
      <c r="GH751" s="5"/>
      <c r="GI751" s="5"/>
      <c r="GJ751" s="5"/>
      <c r="GK751" s="5"/>
      <c r="GL751" s="5"/>
      <c r="GM751" s="5"/>
      <c r="GN751" s="5"/>
      <c r="GO751" s="5"/>
      <c r="GP751" s="5"/>
      <c r="GQ751" s="5"/>
      <c r="GR751" s="5"/>
      <c r="GS751" s="5"/>
      <c r="GT751" s="5"/>
      <c r="GU751" s="5"/>
      <c r="GV751" s="5"/>
      <c r="GW751" s="5"/>
      <c r="GX751" s="5"/>
      <c r="GY751" s="5"/>
      <c r="GZ751" s="5"/>
      <c r="HA751" s="5"/>
      <c r="HB751" s="5"/>
      <c r="HC751" s="5"/>
      <c r="HD751" s="5"/>
      <c r="HE751" s="5"/>
      <c r="HF751" s="5"/>
      <c r="HG751" s="5"/>
      <c r="HH751" s="5"/>
      <c r="HI751" s="5"/>
      <c r="HJ751" s="5"/>
      <c r="HK751" s="5"/>
      <c r="HL751" s="5"/>
      <c r="HM751" s="5"/>
      <c r="HN751" s="5"/>
      <c r="HO751" s="5"/>
      <c r="HP751" s="5"/>
      <c r="HQ751" s="5"/>
      <c r="HR751" s="5"/>
      <c r="HS751" s="5"/>
      <c r="HT751" s="5"/>
      <c r="HU751" s="5"/>
      <c r="HV751" s="5"/>
      <c r="HW751" s="5"/>
      <c r="HX751" s="5"/>
      <c r="HY751" s="5"/>
      <c r="HZ751" s="5"/>
      <c r="IA751" s="5"/>
      <c r="IB751" s="5"/>
      <c r="IC751" s="5"/>
      <c r="ID751" s="5"/>
      <c r="IE751" s="5"/>
      <c r="IF751" s="5"/>
      <c r="IG751" s="5"/>
      <c r="IH751" s="5"/>
      <c r="II751" s="5"/>
      <c r="IJ751" s="5"/>
      <c r="IK751" s="5"/>
      <c r="IL751" s="5"/>
      <c r="IM751" s="5"/>
      <c r="IN751" s="5"/>
      <c r="IO751" s="5"/>
      <c r="IP751" s="5"/>
      <c r="IQ751" s="5"/>
      <c r="IR751" s="5"/>
      <c r="IS751" s="5"/>
      <c r="IT751" s="5"/>
      <c r="IU751" s="5"/>
      <c r="IV751" s="5"/>
      <c r="IW751" s="5"/>
      <c r="IX751" s="5"/>
      <c r="IY751" s="5"/>
      <c r="IZ751" s="5"/>
      <c r="JA751" s="5"/>
      <c r="JB751" s="5"/>
      <c r="JC751" s="5"/>
      <c r="JD751" s="5"/>
    </row>
    <row r="752" spans="1:264">
      <c r="A752" s="9"/>
      <c r="B752" s="25"/>
      <c r="C752" s="5"/>
      <c r="D752" s="5"/>
      <c r="E752" s="5"/>
      <c r="F752" s="11"/>
      <c r="G752" s="5"/>
      <c r="H752" s="5"/>
      <c r="I752" s="19"/>
      <c r="J752" s="19"/>
      <c r="K752" s="19"/>
      <c r="L752" s="19"/>
      <c r="M752" s="9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5"/>
      <c r="FV752" s="5"/>
      <c r="FW752" s="5"/>
      <c r="FX752" s="5"/>
      <c r="FY752" s="5"/>
      <c r="FZ752" s="5"/>
      <c r="GA752" s="5"/>
      <c r="GB752" s="5"/>
      <c r="GC752" s="5"/>
      <c r="GD752" s="5"/>
      <c r="GE752" s="5"/>
      <c r="GF752" s="5"/>
      <c r="GG752" s="5"/>
      <c r="GH752" s="5"/>
      <c r="GI752" s="5"/>
      <c r="GJ752" s="5"/>
      <c r="GK752" s="5"/>
      <c r="GL752" s="5"/>
      <c r="GM752" s="5"/>
      <c r="GN752" s="5"/>
      <c r="GO752" s="5"/>
      <c r="GP752" s="5"/>
      <c r="GQ752" s="5"/>
      <c r="GR752" s="5"/>
      <c r="GS752" s="5"/>
      <c r="GT752" s="5"/>
      <c r="GU752" s="5"/>
      <c r="GV752" s="5"/>
      <c r="GW752" s="5"/>
      <c r="GX752" s="5"/>
      <c r="GY752" s="5"/>
      <c r="GZ752" s="5"/>
      <c r="HA752" s="5"/>
      <c r="HB752" s="5"/>
      <c r="HC752" s="5"/>
      <c r="HD752" s="5"/>
      <c r="HE752" s="5"/>
      <c r="HF752" s="5"/>
      <c r="HG752" s="5"/>
      <c r="HH752" s="5"/>
      <c r="HI752" s="5"/>
      <c r="HJ752" s="5"/>
      <c r="HK752" s="5"/>
      <c r="HL752" s="5"/>
      <c r="HM752" s="5"/>
      <c r="HN752" s="5"/>
      <c r="HO752" s="5"/>
      <c r="HP752" s="5"/>
      <c r="HQ752" s="5"/>
      <c r="HR752" s="5"/>
      <c r="HS752" s="5"/>
      <c r="HT752" s="5"/>
      <c r="HU752" s="5"/>
      <c r="HV752" s="5"/>
      <c r="HW752" s="5"/>
      <c r="HX752" s="5"/>
      <c r="HY752" s="5"/>
      <c r="HZ752" s="5"/>
      <c r="IA752" s="5"/>
      <c r="IB752" s="5"/>
      <c r="IC752" s="5"/>
      <c r="ID752" s="5"/>
      <c r="IE752" s="5"/>
      <c r="IF752" s="5"/>
      <c r="IG752" s="5"/>
      <c r="IH752" s="5"/>
      <c r="II752" s="5"/>
      <c r="IJ752" s="5"/>
      <c r="IK752" s="5"/>
      <c r="IL752" s="5"/>
      <c r="IM752" s="5"/>
      <c r="IN752" s="5"/>
      <c r="IO752" s="5"/>
      <c r="IP752" s="5"/>
      <c r="IQ752" s="5"/>
      <c r="IR752" s="5"/>
      <c r="IS752" s="5"/>
      <c r="IT752" s="5"/>
      <c r="IU752" s="5"/>
      <c r="IV752" s="5"/>
      <c r="IW752" s="5"/>
      <c r="IX752" s="5"/>
      <c r="IY752" s="5"/>
      <c r="IZ752" s="5"/>
      <c r="JA752" s="5"/>
      <c r="JB752" s="5"/>
      <c r="JC752" s="5"/>
      <c r="JD752" s="5"/>
    </row>
    <row r="753" spans="1:264">
      <c r="A753" s="9"/>
      <c r="B753" s="25"/>
      <c r="C753" s="5"/>
      <c r="D753" s="5"/>
      <c r="E753" s="5"/>
      <c r="F753" s="11"/>
      <c r="G753" s="5"/>
      <c r="H753" s="5"/>
      <c r="I753" s="19"/>
      <c r="J753" s="19"/>
      <c r="K753" s="19"/>
      <c r="L753" s="19"/>
      <c r="M753" s="9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/>
      <c r="FQ753" s="5"/>
      <c r="FR753" s="5"/>
      <c r="FS753" s="5"/>
      <c r="FT753" s="5"/>
      <c r="FU753" s="5"/>
      <c r="FV753" s="5"/>
      <c r="FW753" s="5"/>
      <c r="FX753" s="5"/>
      <c r="FY753" s="5"/>
      <c r="FZ753" s="5"/>
      <c r="GA753" s="5"/>
      <c r="GB753" s="5"/>
      <c r="GC753" s="5"/>
      <c r="GD753" s="5"/>
      <c r="GE753" s="5"/>
      <c r="GF753" s="5"/>
      <c r="GG753" s="5"/>
      <c r="GH753" s="5"/>
      <c r="GI753" s="5"/>
      <c r="GJ753" s="5"/>
      <c r="GK753" s="5"/>
      <c r="GL753" s="5"/>
      <c r="GM753" s="5"/>
      <c r="GN753" s="5"/>
      <c r="GO753" s="5"/>
      <c r="GP753" s="5"/>
      <c r="GQ753" s="5"/>
      <c r="GR753" s="5"/>
      <c r="GS753" s="5"/>
      <c r="GT753" s="5"/>
      <c r="GU753" s="5"/>
      <c r="GV753" s="5"/>
      <c r="GW753" s="5"/>
      <c r="GX753" s="5"/>
      <c r="GY753" s="5"/>
      <c r="GZ753" s="5"/>
      <c r="HA753" s="5"/>
      <c r="HB753" s="5"/>
      <c r="HC753" s="5"/>
      <c r="HD753" s="5"/>
      <c r="HE753" s="5"/>
      <c r="HF753" s="5"/>
      <c r="HG753" s="5"/>
      <c r="HH753" s="5"/>
      <c r="HI753" s="5"/>
      <c r="HJ753" s="5"/>
      <c r="HK753" s="5"/>
      <c r="HL753" s="5"/>
      <c r="HM753" s="5"/>
      <c r="HN753" s="5"/>
      <c r="HO753" s="5"/>
      <c r="HP753" s="5"/>
      <c r="HQ753" s="5"/>
      <c r="HR753" s="5"/>
      <c r="HS753" s="5"/>
      <c r="HT753" s="5"/>
      <c r="HU753" s="5"/>
      <c r="HV753" s="5"/>
      <c r="HW753" s="5"/>
      <c r="HX753" s="5"/>
      <c r="HY753" s="5"/>
      <c r="HZ753" s="5"/>
      <c r="IA753" s="5"/>
      <c r="IB753" s="5"/>
      <c r="IC753" s="5"/>
      <c r="ID753" s="5"/>
      <c r="IE753" s="5"/>
      <c r="IF753" s="5"/>
      <c r="IG753" s="5"/>
      <c r="IH753" s="5"/>
      <c r="II753" s="5"/>
      <c r="IJ753" s="5"/>
      <c r="IK753" s="5"/>
      <c r="IL753" s="5"/>
      <c r="IM753" s="5"/>
      <c r="IN753" s="5"/>
      <c r="IO753" s="5"/>
      <c r="IP753" s="5"/>
      <c r="IQ753" s="5"/>
      <c r="IR753" s="5"/>
      <c r="IS753" s="5"/>
      <c r="IT753" s="5"/>
      <c r="IU753" s="5"/>
      <c r="IV753" s="5"/>
      <c r="IW753" s="5"/>
      <c r="IX753" s="5"/>
      <c r="IY753" s="5"/>
      <c r="IZ753" s="5"/>
      <c r="JA753" s="5"/>
      <c r="JB753" s="5"/>
      <c r="JC753" s="5"/>
      <c r="JD753" s="5"/>
    </row>
    <row r="754" spans="1:264">
      <c r="A754" s="9"/>
      <c r="B754" s="25"/>
      <c r="C754" s="5"/>
      <c r="D754" s="5"/>
      <c r="E754" s="5"/>
      <c r="F754" s="11"/>
      <c r="G754" s="5"/>
      <c r="H754" s="5"/>
      <c r="I754" s="19"/>
      <c r="J754" s="19"/>
      <c r="K754" s="19"/>
      <c r="L754" s="19"/>
      <c r="M754" s="9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  <c r="GA754" s="5"/>
      <c r="GB754" s="5"/>
      <c r="GC754" s="5"/>
      <c r="GD754" s="5"/>
      <c r="GE754" s="5"/>
      <c r="GF754" s="5"/>
      <c r="GG754" s="5"/>
      <c r="GH754" s="5"/>
      <c r="GI754" s="5"/>
      <c r="GJ754" s="5"/>
      <c r="GK754" s="5"/>
      <c r="GL754" s="5"/>
      <c r="GM754" s="5"/>
      <c r="GN754" s="5"/>
      <c r="GO754" s="5"/>
      <c r="GP754" s="5"/>
      <c r="GQ754" s="5"/>
      <c r="GR754" s="5"/>
      <c r="GS754" s="5"/>
      <c r="GT754" s="5"/>
      <c r="GU754" s="5"/>
      <c r="GV754" s="5"/>
      <c r="GW754" s="5"/>
      <c r="GX754" s="5"/>
      <c r="GY754" s="5"/>
      <c r="GZ754" s="5"/>
      <c r="HA754" s="5"/>
      <c r="HB754" s="5"/>
      <c r="HC754" s="5"/>
      <c r="HD754" s="5"/>
      <c r="HE754" s="5"/>
      <c r="HF754" s="5"/>
      <c r="HG754" s="5"/>
      <c r="HH754" s="5"/>
      <c r="HI754" s="5"/>
      <c r="HJ754" s="5"/>
      <c r="HK754" s="5"/>
      <c r="HL754" s="5"/>
      <c r="HM754" s="5"/>
      <c r="HN754" s="5"/>
      <c r="HO754" s="5"/>
      <c r="HP754" s="5"/>
      <c r="HQ754" s="5"/>
      <c r="HR754" s="5"/>
      <c r="HS754" s="5"/>
      <c r="HT754" s="5"/>
      <c r="HU754" s="5"/>
      <c r="HV754" s="5"/>
      <c r="HW754" s="5"/>
      <c r="HX754" s="5"/>
      <c r="HY754" s="5"/>
      <c r="HZ754" s="5"/>
      <c r="IA754" s="5"/>
      <c r="IB754" s="5"/>
      <c r="IC754" s="5"/>
      <c r="ID754" s="5"/>
      <c r="IE754" s="5"/>
      <c r="IF754" s="5"/>
      <c r="IG754" s="5"/>
      <c r="IH754" s="5"/>
      <c r="II754" s="5"/>
      <c r="IJ754" s="5"/>
      <c r="IK754" s="5"/>
      <c r="IL754" s="5"/>
      <c r="IM754" s="5"/>
      <c r="IN754" s="5"/>
      <c r="IO754" s="5"/>
      <c r="IP754" s="5"/>
      <c r="IQ754" s="5"/>
      <c r="IR754" s="5"/>
      <c r="IS754" s="5"/>
      <c r="IT754" s="5"/>
      <c r="IU754" s="5"/>
      <c r="IV754" s="5"/>
      <c r="IW754" s="5"/>
      <c r="IX754" s="5"/>
      <c r="IY754" s="5"/>
      <c r="IZ754" s="5"/>
      <c r="JA754" s="5"/>
      <c r="JB754" s="5"/>
      <c r="JC754" s="5"/>
      <c r="JD754" s="5"/>
    </row>
    <row r="755" spans="1:264">
      <c r="A755" s="9"/>
      <c r="B755" s="25"/>
      <c r="C755" s="5"/>
      <c r="D755" s="5"/>
      <c r="E755" s="5"/>
      <c r="F755" s="11"/>
      <c r="G755" s="5"/>
      <c r="H755" s="5"/>
      <c r="I755" s="19"/>
      <c r="J755" s="19"/>
      <c r="K755" s="19"/>
      <c r="L755" s="19"/>
      <c r="M755" s="9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  <c r="GA755" s="5"/>
      <c r="GB755" s="5"/>
      <c r="GC755" s="5"/>
      <c r="GD755" s="5"/>
      <c r="GE755" s="5"/>
      <c r="GF755" s="5"/>
      <c r="GG755" s="5"/>
      <c r="GH755" s="5"/>
      <c r="GI755" s="5"/>
      <c r="GJ755" s="5"/>
      <c r="GK755" s="5"/>
      <c r="GL755" s="5"/>
      <c r="GM755" s="5"/>
      <c r="GN755" s="5"/>
      <c r="GO755" s="5"/>
      <c r="GP755" s="5"/>
      <c r="GQ755" s="5"/>
      <c r="GR755" s="5"/>
      <c r="GS755" s="5"/>
      <c r="GT755" s="5"/>
      <c r="GU755" s="5"/>
      <c r="GV755" s="5"/>
      <c r="GW755" s="5"/>
      <c r="GX755" s="5"/>
      <c r="GY755" s="5"/>
      <c r="GZ755" s="5"/>
      <c r="HA755" s="5"/>
      <c r="HB755" s="5"/>
      <c r="HC755" s="5"/>
      <c r="HD755" s="5"/>
      <c r="HE755" s="5"/>
      <c r="HF755" s="5"/>
      <c r="HG755" s="5"/>
      <c r="HH755" s="5"/>
      <c r="HI755" s="5"/>
      <c r="HJ755" s="5"/>
      <c r="HK755" s="5"/>
      <c r="HL755" s="5"/>
      <c r="HM755" s="5"/>
      <c r="HN755" s="5"/>
      <c r="HO755" s="5"/>
      <c r="HP755" s="5"/>
      <c r="HQ755" s="5"/>
      <c r="HR755" s="5"/>
      <c r="HS755" s="5"/>
      <c r="HT755" s="5"/>
      <c r="HU755" s="5"/>
      <c r="HV755" s="5"/>
      <c r="HW755" s="5"/>
      <c r="HX755" s="5"/>
      <c r="HY755" s="5"/>
      <c r="HZ755" s="5"/>
      <c r="IA755" s="5"/>
      <c r="IB755" s="5"/>
      <c r="IC755" s="5"/>
      <c r="ID755" s="5"/>
      <c r="IE755" s="5"/>
      <c r="IF755" s="5"/>
      <c r="IG755" s="5"/>
      <c r="IH755" s="5"/>
      <c r="II755" s="5"/>
      <c r="IJ755" s="5"/>
      <c r="IK755" s="5"/>
      <c r="IL755" s="5"/>
      <c r="IM755" s="5"/>
      <c r="IN755" s="5"/>
      <c r="IO755" s="5"/>
      <c r="IP755" s="5"/>
      <c r="IQ755" s="5"/>
      <c r="IR755" s="5"/>
      <c r="IS755" s="5"/>
      <c r="IT755" s="5"/>
      <c r="IU755" s="5"/>
      <c r="IV755" s="5"/>
      <c r="IW755" s="5"/>
      <c r="IX755" s="5"/>
      <c r="IY755" s="5"/>
      <c r="IZ755" s="5"/>
      <c r="JA755" s="5"/>
      <c r="JB755" s="5"/>
      <c r="JC755" s="5"/>
      <c r="JD755" s="5"/>
    </row>
    <row r="756" spans="1:264">
      <c r="A756" s="9"/>
      <c r="B756" s="25"/>
      <c r="C756" s="5"/>
      <c r="D756" s="5"/>
      <c r="E756" s="5"/>
      <c r="F756" s="11"/>
      <c r="G756" s="5"/>
      <c r="H756" s="5"/>
      <c r="I756" s="19"/>
      <c r="J756" s="19"/>
      <c r="K756" s="19"/>
      <c r="L756" s="19"/>
      <c r="M756" s="9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5"/>
      <c r="FV756" s="5"/>
      <c r="FW756" s="5"/>
      <c r="FX756" s="5"/>
      <c r="FY756" s="5"/>
      <c r="FZ756" s="5"/>
      <c r="GA756" s="5"/>
      <c r="GB756" s="5"/>
      <c r="GC756" s="5"/>
      <c r="GD756" s="5"/>
      <c r="GE756" s="5"/>
      <c r="GF756" s="5"/>
      <c r="GG756" s="5"/>
      <c r="GH756" s="5"/>
      <c r="GI756" s="5"/>
      <c r="GJ756" s="5"/>
      <c r="GK756" s="5"/>
      <c r="GL756" s="5"/>
      <c r="GM756" s="5"/>
      <c r="GN756" s="5"/>
      <c r="GO756" s="5"/>
      <c r="GP756" s="5"/>
      <c r="GQ756" s="5"/>
      <c r="GR756" s="5"/>
      <c r="GS756" s="5"/>
      <c r="GT756" s="5"/>
      <c r="GU756" s="5"/>
      <c r="GV756" s="5"/>
      <c r="GW756" s="5"/>
      <c r="GX756" s="5"/>
      <c r="GY756" s="5"/>
      <c r="GZ756" s="5"/>
      <c r="HA756" s="5"/>
      <c r="HB756" s="5"/>
      <c r="HC756" s="5"/>
      <c r="HD756" s="5"/>
      <c r="HE756" s="5"/>
      <c r="HF756" s="5"/>
      <c r="HG756" s="5"/>
      <c r="HH756" s="5"/>
      <c r="HI756" s="5"/>
      <c r="HJ756" s="5"/>
      <c r="HK756" s="5"/>
      <c r="HL756" s="5"/>
      <c r="HM756" s="5"/>
      <c r="HN756" s="5"/>
      <c r="HO756" s="5"/>
      <c r="HP756" s="5"/>
      <c r="HQ756" s="5"/>
      <c r="HR756" s="5"/>
      <c r="HS756" s="5"/>
      <c r="HT756" s="5"/>
      <c r="HU756" s="5"/>
      <c r="HV756" s="5"/>
      <c r="HW756" s="5"/>
      <c r="HX756" s="5"/>
      <c r="HY756" s="5"/>
      <c r="HZ756" s="5"/>
      <c r="IA756" s="5"/>
      <c r="IB756" s="5"/>
      <c r="IC756" s="5"/>
      <c r="ID756" s="5"/>
      <c r="IE756" s="5"/>
      <c r="IF756" s="5"/>
      <c r="IG756" s="5"/>
      <c r="IH756" s="5"/>
      <c r="II756" s="5"/>
      <c r="IJ756" s="5"/>
      <c r="IK756" s="5"/>
      <c r="IL756" s="5"/>
      <c r="IM756" s="5"/>
      <c r="IN756" s="5"/>
      <c r="IO756" s="5"/>
      <c r="IP756" s="5"/>
      <c r="IQ756" s="5"/>
      <c r="IR756" s="5"/>
      <c r="IS756" s="5"/>
      <c r="IT756" s="5"/>
      <c r="IU756" s="5"/>
      <c r="IV756" s="5"/>
      <c r="IW756" s="5"/>
      <c r="IX756" s="5"/>
      <c r="IY756" s="5"/>
      <c r="IZ756" s="5"/>
      <c r="JA756" s="5"/>
      <c r="JB756" s="5"/>
      <c r="JC756" s="5"/>
      <c r="JD756" s="5"/>
    </row>
    <row r="757" spans="1:264">
      <c r="A757" s="9"/>
      <c r="B757" s="25"/>
      <c r="C757" s="5"/>
      <c r="D757" s="5"/>
      <c r="E757" s="5"/>
      <c r="F757" s="11"/>
      <c r="G757" s="5"/>
      <c r="H757" s="5"/>
      <c r="I757" s="19"/>
      <c r="J757" s="19"/>
      <c r="K757" s="19"/>
      <c r="L757" s="19"/>
      <c r="M757" s="9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  <c r="GZ757" s="5"/>
      <c r="HA757" s="5"/>
      <c r="HB757" s="5"/>
      <c r="HC757" s="5"/>
      <c r="HD757" s="5"/>
      <c r="HE757" s="5"/>
      <c r="HF757" s="5"/>
      <c r="HG757" s="5"/>
      <c r="HH757" s="5"/>
      <c r="HI757" s="5"/>
      <c r="HJ757" s="5"/>
      <c r="HK757" s="5"/>
      <c r="HL757" s="5"/>
      <c r="HM757" s="5"/>
      <c r="HN757" s="5"/>
      <c r="HO757" s="5"/>
      <c r="HP757" s="5"/>
      <c r="HQ757" s="5"/>
      <c r="HR757" s="5"/>
      <c r="HS757" s="5"/>
      <c r="HT757" s="5"/>
      <c r="HU757" s="5"/>
      <c r="HV757" s="5"/>
      <c r="HW757" s="5"/>
      <c r="HX757" s="5"/>
      <c r="HY757" s="5"/>
      <c r="HZ757" s="5"/>
      <c r="IA757" s="5"/>
      <c r="IB757" s="5"/>
      <c r="IC757" s="5"/>
      <c r="ID757" s="5"/>
      <c r="IE757" s="5"/>
      <c r="IF757" s="5"/>
      <c r="IG757" s="5"/>
      <c r="IH757" s="5"/>
      <c r="II757" s="5"/>
      <c r="IJ757" s="5"/>
      <c r="IK757" s="5"/>
      <c r="IL757" s="5"/>
      <c r="IM757" s="5"/>
      <c r="IN757" s="5"/>
      <c r="IO757" s="5"/>
      <c r="IP757" s="5"/>
      <c r="IQ757" s="5"/>
      <c r="IR757" s="5"/>
      <c r="IS757" s="5"/>
      <c r="IT757" s="5"/>
      <c r="IU757" s="5"/>
      <c r="IV757" s="5"/>
      <c r="IW757" s="5"/>
      <c r="IX757" s="5"/>
      <c r="IY757" s="5"/>
      <c r="IZ757" s="5"/>
      <c r="JA757" s="5"/>
      <c r="JB757" s="5"/>
      <c r="JC757" s="5"/>
      <c r="JD757" s="5"/>
    </row>
    <row r="758" spans="1:264">
      <c r="A758" s="9"/>
      <c r="B758" s="25"/>
      <c r="C758" s="5"/>
      <c r="D758" s="5"/>
      <c r="E758" s="5"/>
      <c r="F758" s="11"/>
      <c r="G758" s="5"/>
      <c r="H758" s="5"/>
      <c r="I758" s="19"/>
      <c r="J758" s="19"/>
      <c r="K758" s="19"/>
      <c r="L758" s="19"/>
      <c r="M758" s="9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  <c r="GA758" s="5"/>
      <c r="GB758" s="5"/>
      <c r="GC758" s="5"/>
      <c r="GD758" s="5"/>
      <c r="GE758" s="5"/>
      <c r="GF758" s="5"/>
      <c r="GG758" s="5"/>
      <c r="GH758" s="5"/>
      <c r="GI758" s="5"/>
      <c r="GJ758" s="5"/>
      <c r="GK758" s="5"/>
      <c r="GL758" s="5"/>
      <c r="GM758" s="5"/>
      <c r="GN758" s="5"/>
      <c r="GO758" s="5"/>
      <c r="GP758" s="5"/>
      <c r="GQ758" s="5"/>
      <c r="GR758" s="5"/>
      <c r="GS758" s="5"/>
      <c r="GT758" s="5"/>
      <c r="GU758" s="5"/>
      <c r="GV758" s="5"/>
      <c r="GW758" s="5"/>
      <c r="GX758" s="5"/>
      <c r="GY758" s="5"/>
      <c r="GZ758" s="5"/>
      <c r="HA758" s="5"/>
      <c r="HB758" s="5"/>
      <c r="HC758" s="5"/>
      <c r="HD758" s="5"/>
      <c r="HE758" s="5"/>
      <c r="HF758" s="5"/>
      <c r="HG758" s="5"/>
      <c r="HH758" s="5"/>
      <c r="HI758" s="5"/>
      <c r="HJ758" s="5"/>
      <c r="HK758" s="5"/>
      <c r="HL758" s="5"/>
      <c r="HM758" s="5"/>
      <c r="HN758" s="5"/>
      <c r="HO758" s="5"/>
      <c r="HP758" s="5"/>
      <c r="HQ758" s="5"/>
      <c r="HR758" s="5"/>
      <c r="HS758" s="5"/>
      <c r="HT758" s="5"/>
      <c r="HU758" s="5"/>
      <c r="HV758" s="5"/>
      <c r="HW758" s="5"/>
      <c r="HX758" s="5"/>
      <c r="HY758" s="5"/>
      <c r="HZ758" s="5"/>
      <c r="IA758" s="5"/>
      <c r="IB758" s="5"/>
      <c r="IC758" s="5"/>
      <c r="ID758" s="5"/>
      <c r="IE758" s="5"/>
      <c r="IF758" s="5"/>
      <c r="IG758" s="5"/>
      <c r="IH758" s="5"/>
      <c r="II758" s="5"/>
      <c r="IJ758" s="5"/>
      <c r="IK758" s="5"/>
      <c r="IL758" s="5"/>
      <c r="IM758" s="5"/>
      <c r="IN758" s="5"/>
      <c r="IO758" s="5"/>
      <c r="IP758" s="5"/>
      <c r="IQ758" s="5"/>
      <c r="IR758" s="5"/>
      <c r="IS758" s="5"/>
      <c r="IT758" s="5"/>
      <c r="IU758" s="5"/>
      <c r="IV758" s="5"/>
      <c r="IW758" s="5"/>
      <c r="IX758" s="5"/>
      <c r="IY758" s="5"/>
      <c r="IZ758" s="5"/>
      <c r="JA758" s="5"/>
      <c r="JB758" s="5"/>
      <c r="JC758" s="5"/>
      <c r="JD758" s="5"/>
    </row>
    <row r="759" spans="1:264">
      <c r="A759" s="9"/>
      <c r="B759" s="25"/>
      <c r="C759" s="5"/>
      <c r="D759" s="5"/>
      <c r="E759" s="5"/>
      <c r="F759" s="11"/>
      <c r="G759" s="5"/>
      <c r="H759" s="5"/>
      <c r="I759" s="19"/>
      <c r="J759" s="19"/>
      <c r="K759" s="19"/>
      <c r="L759" s="19"/>
      <c r="M759" s="9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  <c r="FO759" s="5"/>
      <c r="FP759" s="5"/>
      <c r="FQ759" s="5"/>
      <c r="FR759" s="5"/>
      <c r="FS759" s="5"/>
      <c r="FT759" s="5"/>
      <c r="FU759" s="5"/>
      <c r="FV759" s="5"/>
      <c r="FW759" s="5"/>
      <c r="FX759" s="5"/>
      <c r="FY759" s="5"/>
      <c r="FZ759" s="5"/>
      <c r="GA759" s="5"/>
      <c r="GB759" s="5"/>
      <c r="GC759" s="5"/>
      <c r="GD759" s="5"/>
      <c r="GE759" s="5"/>
      <c r="GF759" s="5"/>
      <c r="GG759" s="5"/>
      <c r="GH759" s="5"/>
      <c r="GI759" s="5"/>
      <c r="GJ759" s="5"/>
      <c r="GK759" s="5"/>
      <c r="GL759" s="5"/>
      <c r="GM759" s="5"/>
      <c r="GN759" s="5"/>
      <c r="GO759" s="5"/>
      <c r="GP759" s="5"/>
      <c r="GQ759" s="5"/>
      <c r="GR759" s="5"/>
      <c r="GS759" s="5"/>
      <c r="GT759" s="5"/>
      <c r="GU759" s="5"/>
      <c r="GV759" s="5"/>
      <c r="GW759" s="5"/>
      <c r="GX759" s="5"/>
      <c r="GY759" s="5"/>
      <c r="GZ759" s="5"/>
      <c r="HA759" s="5"/>
      <c r="HB759" s="5"/>
      <c r="HC759" s="5"/>
      <c r="HD759" s="5"/>
      <c r="HE759" s="5"/>
      <c r="HF759" s="5"/>
      <c r="HG759" s="5"/>
      <c r="HH759" s="5"/>
      <c r="HI759" s="5"/>
      <c r="HJ759" s="5"/>
      <c r="HK759" s="5"/>
      <c r="HL759" s="5"/>
      <c r="HM759" s="5"/>
      <c r="HN759" s="5"/>
      <c r="HO759" s="5"/>
      <c r="HP759" s="5"/>
      <c r="HQ759" s="5"/>
      <c r="HR759" s="5"/>
      <c r="HS759" s="5"/>
      <c r="HT759" s="5"/>
      <c r="HU759" s="5"/>
      <c r="HV759" s="5"/>
      <c r="HW759" s="5"/>
      <c r="HX759" s="5"/>
      <c r="HY759" s="5"/>
      <c r="HZ759" s="5"/>
      <c r="IA759" s="5"/>
      <c r="IB759" s="5"/>
      <c r="IC759" s="5"/>
      <c r="ID759" s="5"/>
      <c r="IE759" s="5"/>
      <c r="IF759" s="5"/>
      <c r="IG759" s="5"/>
      <c r="IH759" s="5"/>
      <c r="II759" s="5"/>
      <c r="IJ759" s="5"/>
      <c r="IK759" s="5"/>
      <c r="IL759" s="5"/>
      <c r="IM759" s="5"/>
      <c r="IN759" s="5"/>
      <c r="IO759" s="5"/>
      <c r="IP759" s="5"/>
      <c r="IQ759" s="5"/>
      <c r="IR759" s="5"/>
      <c r="IS759" s="5"/>
      <c r="IT759" s="5"/>
      <c r="IU759" s="5"/>
      <c r="IV759" s="5"/>
      <c r="IW759" s="5"/>
      <c r="IX759" s="5"/>
      <c r="IY759" s="5"/>
      <c r="IZ759" s="5"/>
      <c r="JA759" s="5"/>
      <c r="JB759" s="5"/>
      <c r="JC759" s="5"/>
      <c r="JD759" s="5"/>
    </row>
    <row r="760" spans="1:264">
      <c r="A760" s="9"/>
      <c r="B760" s="25"/>
      <c r="C760" s="5"/>
      <c r="D760" s="5"/>
      <c r="E760" s="5"/>
      <c r="F760" s="11"/>
      <c r="G760" s="5"/>
      <c r="H760" s="5"/>
      <c r="I760" s="19"/>
      <c r="J760" s="19"/>
      <c r="K760" s="19"/>
      <c r="L760" s="19"/>
      <c r="M760" s="9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5"/>
      <c r="FV760" s="5"/>
      <c r="FW760" s="5"/>
      <c r="FX760" s="5"/>
      <c r="FY760" s="5"/>
      <c r="FZ760" s="5"/>
      <c r="GA760" s="5"/>
      <c r="GB760" s="5"/>
      <c r="GC760" s="5"/>
      <c r="GD760" s="5"/>
      <c r="GE760" s="5"/>
      <c r="GF760" s="5"/>
      <c r="GG760" s="5"/>
      <c r="GH760" s="5"/>
      <c r="GI760" s="5"/>
      <c r="GJ760" s="5"/>
      <c r="GK760" s="5"/>
      <c r="GL760" s="5"/>
      <c r="GM760" s="5"/>
      <c r="GN760" s="5"/>
      <c r="GO760" s="5"/>
      <c r="GP760" s="5"/>
      <c r="GQ760" s="5"/>
      <c r="GR760" s="5"/>
      <c r="GS760" s="5"/>
      <c r="GT760" s="5"/>
      <c r="GU760" s="5"/>
      <c r="GV760" s="5"/>
      <c r="GW760" s="5"/>
      <c r="GX760" s="5"/>
      <c r="GY760" s="5"/>
      <c r="GZ760" s="5"/>
      <c r="HA760" s="5"/>
      <c r="HB760" s="5"/>
      <c r="HC760" s="5"/>
      <c r="HD760" s="5"/>
      <c r="HE760" s="5"/>
      <c r="HF760" s="5"/>
      <c r="HG760" s="5"/>
      <c r="HH760" s="5"/>
      <c r="HI760" s="5"/>
      <c r="HJ760" s="5"/>
      <c r="HK760" s="5"/>
      <c r="HL760" s="5"/>
      <c r="HM760" s="5"/>
      <c r="HN760" s="5"/>
      <c r="HO760" s="5"/>
      <c r="HP760" s="5"/>
      <c r="HQ760" s="5"/>
      <c r="HR760" s="5"/>
      <c r="HS760" s="5"/>
      <c r="HT760" s="5"/>
      <c r="HU760" s="5"/>
      <c r="HV760" s="5"/>
      <c r="HW760" s="5"/>
      <c r="HX760" s="5"/>
      <c r="HY760" s="5"/>
      <c r="HZ760" s="5"/>
      <c r="IA760" s="5"/>
      <c r="IB760" s="5"/>
      <c r="IC760" s="5"/>
      <c r="ID760" s="5"/>
      <c r="IE760" s="5"/>
      <c r="IF760" s="5"/>
      <c r="IG760" s="5"/>
      <c r="IH760" s="5"/>
      <c r="II760" s="5"/>
      <c r="IJ760" s="5"/>
      <c r="IK760" s="5"/>
      <c r="IL760" s="5"/>
      <c r="IM760" s="5"/>
      <c r="IN760" s="5"/>
      <c r="IO760" s="5"/>
      <c r="IP760" s="5"/>
      <c r="IQ760" s="5"/>
      <c r="IR760" s="5"/>
      <c r="IS760" s="5"/>
      <c r="IT760" s="5"/>
      <c r="IU760" s="5"/>
      <c r="IV760" s="5"/>
      <c r="IW760" s="5"/>
      <c r="IX760" s="5"/>
      <c r="IY760" s="5"/>
      <c r="IZ760" s="5"/>
      <c r="JA760" s="5"/>
      <c r="JB760" s="5"/>
      <c r="JC760" s="5"/>
      <c r="JD760" s="5"/>
    </row>
    <row r="761" spans="1:264">
      <c r="A761" s="9"/>
      <c r="B761" s="25"/>
      <c r="C761" s="5"/>
      <c r="D761" s="5"/>
      <c r="E761" s="5"/>
      <c r="F761" s="11"/>
      <c r="G761" s="5"/>
      <c r="H761" s="5"/>
      <c r="I761" s="19"/>
      <c r="J761" s="19"/>
      <c r="K761" s="19"/>
      <c r="L761" s="19"/>
      <c r="M761" s="9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  <c r="GP761" s="5"/>
      <c r="GQ761" s="5"/>
      <c r="GR761" s="5"/>
      <c r="GS761" s="5"/>
      <c r="GT761" s="5"/>
      <c r="GU761" s="5"/>
      <c r="GV761" s="5"/>
      <c r="GW761" s="5"/>
      <c r="GX761" s="5"/>
      <c r="GY761" s="5"/>
      <c r="GZ761" s="5"/>
      <c r="HA761" s="5"/>
      <c r="HB761" s="5"/>
      <c r="HC761" s="5"/>
      <c r="HD761" s="5"/>
      <c r="HE761" s="5"/>
      <c r="HF761" s="5"/>
      <c r="HG761" s="5"/>
      <c r="HH761" s="5"/>
      <c r="HI761" s="5"/>
      <c r="HJ761" s="5"/>
      <c r="HK761" s="5"/>
      <c r="HL761" s="5"/>
      <c r="HM761" s="5"/>
      <c r="HN761" s="5"/>
      <c r="HO761" s="5"/>
      <c r="HP761" s="5"/>
      <c r="HQ761" s="5"/>
      <c r="HR761" s="5"/>
      <c r="HS761" s="5"/>
      <c r="HT761" s="5"/>
      <c r="HU761" s="5"/>
      <c r="HV761" s="5"/>
      <c r="HW761" s="5"/>
      <c r="HX761" s="5"/>
      <c r="HY761" s="5"/>
      <c r="HZ761" s="5"/>
      <c r="IA761" s="5"/>
      <c r="IB761" s="5"/>
      <c r="IC761" s="5"/>
      <c r="ID761" s="5"/>
      <c r="IE761" s="5"/>
      <c r="IF761" s="5"/>
      <c r="IG761" s="5"/>
      <c r="IH761" s="5"/>
      <c r="II761" s="5"/>
      <c r="IJ761" s="5"/>
      <c r="IK761" s="5"/>
      <c r="IL761" s="5"/>
      <c r="IM761" s="5"/>
      <c r="IN761" s="5"/>
      <c r="IO761" s="5"/>
      <c r="IP761" s="5"/>
      <c r="IQ761" s="5"/>
      <c r="IR761" s="5"/>
      <c r="IS761" s="5"/>
      <c r="IT761" s="5"/>
      <c r="IU761" s="5"/>
      <c r="IV761" s="5"/>
      <c r="IW761" s="5"/>
      <c r="IX761" s="5"/>
      <c r="IY761" s="5"/>
      <c r="IZ761" s="5"/>
      <c r="JA761" s="5"/>
      <c r="JB761" s="5"/>
      <c r="JC761" s="5"/>
      <c r="JD761" s="5"/>
    </row>
    <row r="762" spans="1:264">
      <c r="A762" s="9"/>
      <c r="B762" s="25"/>
      <c r="C762" s="5"/>
      <c r="D762" s="5"/>
      <c r="E762" s="5"/>
      <c r="F762" s="11"/>
      <c r="G762" s="5"/>
      <c r="H762" s="5"/>
      <c r="I762" s="19"/>
      <c r="J762" s="19"/>
      <c r="K762" s="19"/>
      <c r="L762" s="19"/>
      <c r="M762" s="9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5"/>
      <c r="FV762" s="5"/>
      <c r="FW762" s="5"/>
      <c r="FX762" s="5"/>
      <c r="FY762" s="5"/>
      <c r="FZ762" s="5"/>
      <c r="GA762" s="5"/>
      <c r="GB762" s="5"/>
      <c r="GC762" s="5"/>
      <c r="GD762" s="5"/>
      <c r="GE762" s="5"/>
      <c r="GF762" s="5"/>
      <c r="GG762" s="5"/>
      <c r="GH762" s="5"/>
      <c r="GI762" s="5"/>
      <c r="GJ762" s="5"/>
      <c r="GK762" s="5"/>
      <c r="GL762" s="5"/>
      <c r="GM762" s="5"/>
      <c r="GN762" s="5"/>
      <c r="GO762" s="5"/>
      <c r="GP762" s="5"/>
      <c r="GQ762" s="5"/>
      <c r="GR762" s="5"/>
      <c r="GS762" s="5"/>
      <c r="GT762" s="5"/>
      <c r="GU762" s="5"/>
      <c r="GV762" s="5"/>
      <c r="GW762" s="5"/>
      <c r="GX762" s="5"/>
      <c r="GY762" s="5"/>
      <c r="GZ762" s="5"/>
      <c r="HA762" s="5"/>
      <c r="HB762" s="5"/>
      <c r="HC762" s="5"/>
      <c r="HD762" s="5"/>
      <c r="HE762" s="5"/>
      <c r="HF762" s="5"/>
      <c r="HG762" s="5"/>
      <c r="HH762" s="5"/>
      <c r="HI762" s="5"/>
      <c r="HJ762" s="5"/>
      <c r="HK762" s="5"/>
      <c r="HL762" s="5"/>
      <c r="HM762" s="5"/>
      <c r="HN762" s="5"/>
      <c r="HO762" s="5"/>
      <c r="HP762" s="5"/>
      <c r="HQ762" s="5"/>
      <c r="HR762" s="5"/>
      <c r="HS762" s="5"/>
      <c r="HT762" s="5"/>
      <c r="HU762" s="5"/>
      <c r="HV762" s="5"/>
      <c r="HW762" s="5"/>
      <c r="HX762" s="5"/>
      <c r="HY762" s="5"/>
      <c r="HZ762" s="5"/>
      <c r="IA762" s="5"/>
      <c r="IB762" s="5"/>
      <c r="IC762" s="5"/>
      <c r="ID762" s="5"/>
      <c r="IE762" s="5"/>
      <c r="IF762" s="5"/>
      <c r="IG762" s="5"/>
      <c r="IH762" s="5"/>
      <c r="II762" s="5"/>
      <c r="IJ762" s="5"/>
      <c r="IK762" s="5"/>
      <c r="IL762" s="5"/>
      <c r="IM762" s="5"/>
      <c r="IN762" s="5"/>
      <c r="IO762" s="5"/>
      <c r="IP762" s="5"/>
      <c r="IQ762" s="5"/>
      <c r="IR762" s="5"/>
      <c r="IS762" s="5"/>
      <c r="IT762" s="5"/>
      <c r="IU762" s="5"/>
      <c r="IV762" s="5"/>
      <c r="IW762" s="5"/>
      <c r="IX762" s="5"/>
      <c r="IY762" s="5"/>
      <c r="IZ762" s="5"/>
      <c r="JA762" s="5"/>
      <c r="JB762" s="5"/>
      <c r="JC762" s="5"/>
      <c r="JD762" s="5"/>
    </row>
    <row r="763" spans="1:264">
      <c r="A763" s="9"/>
      <c r="B763" s="25"/>
      <c r="C763" s="5"/>
      <c r="D763" s="5"/>
      <c r="E763" s="5"/>
      <c r="F763" s="11"/>
      <c r="G763" s="5"/>
      <c r="H763" s="5"/>
      <c r="I763" s="19"/>
      <c r="J763" s="19"/>
      <c r="K763" s="19"/>
      <c r="L763" s="19"/>
      <c r="M763" s="9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  <c r="HF763" s="5"/>
      <c r="HG763" s="5"/>
      <c r="HH763" s="5"/>
      <c r="HI763" s="5"/>
      <c r="HJ763" s="5"/>
      <c r="HK763" s="5"/>
      <c r="HL763" s="5"/>
      <c r="HM763" s="5"/>
      <c r="HN763" s="5"/>
      <c r="HO763" s="5"/>
      <c r="HP763" s="5"/>
      <c r="HQ763" s="5"/>
      <c r="HR763" s="5"/>
      <c r="HS763" s="5"/>
      <c r="HT763" s="5"/>
      <c r="HU763" s="5"/>
      <c r="HV763" s="5"/>
      <c r="HW763" s="5"/>
      <c r="HX763" s="5"/>
      <c r="HY763" s="5"/>
      <c r="HZ763" s="5"/>
      <c r="IA763" s="5"/>
      <c r="IB763" s="5"/>
      <c r="IC763" s="5"/>
      <c r="ID763" s="5"/>
      <c r="IE763" s="5"/>
      <c r="IF763" s="5"/>
      <c r="IG763" s="5"/>
      <c r="IH763" s="5"/>
      <c r="II763" s="5"/>
      <c r="IJ763" s="5"/>
      <c r="IK763" s="5"/>
      <c r="IL763" s="5"/>
      <c r="IM763" s="5"/>
      <c r="IN763" s="5"/>
      <c r="IO763" s="5"/>
      <c r="IP763" s="5"/>
      <c r="IQ763" s="5"/>
      <c r="IR763" s="5"/>
      <c r="IS763" s="5"/>
      <c r="IT763" s="5"/>
      <c r="IU763" s="5"/>
      <c r="IV763" s="5"/>
      <c r="IW763" s="5"/>
      <c r="IX763" s="5"/>
      <c r="IY763" s="5"/>
      <c r="IZ763" s="5"/>
      <c r="JA763" s="5"/>
      <c r="JB763" s="5"/>
      <c r="JC763" s="5"/>
      <c r="JD763" s="5"/>
    </row>
    <row r="764" spans="1:264">
      <c r="A764" s="9"/>
      <c r="B764" s="25"/>
      <c r="C764" s="5"/>
      <c r="D764" s="5"/>
      <c r="E764" s="5"/>
      <c r="F764" s="11"/>
      <c r="G764" s="5"/>
      <c r="H764" s="5"/>
      <c r="I764" s="19"/>
      <c r="J764" s="19"/>
      <c r="K764" s="19"/>
      <c r="L764" s="19"/>
      <c r="M764" s="9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5"/>
      <c r="FV764" s="5"/>
      <c r="FW764" s="5"/>
      <c r="FX764" s="5"/>
      <c r="FY764" s="5"/>
      <c r="FZ764" s="5"/>
      <c r="GA764" s="5"/>
      <c r="GB764" s="5"/>
      <c r="GC764" s="5"/>
      <c r="GD764" s="5"/>
      <c r="GE764" s="5"/>
      <c r="GF764" s="5"/>
      <c r="GG764" s="5"/>
      <c r="GH764" s="5"/>
      <c r="GI764" s="5"/>
      <c r="GJ764" s="5"/>
      <c r="GK764" s="5"/>
      <c r="GL764" s="5"/>
      <c r="GM764" s="5"/>
      <c r="GN764" s="5"/>
      <c r="GO764" s="5"/>
      <c r="GP764" s="5"/>
      <c r="GQ764" s="5"/>
      <c r="GR764" s="5"/>
      <c r="GS764" s="5"/>
      <c r="GT764" s="5"/>
      <c r="GU764" s="5"/>
      <c r="GV764" s="5"/>
      <c r="GW764" s="5"/>
      <c r="GX764" s="5"/>
      <c r="GY764" s="5"/>
      <c r="GZ764" s="5"/>
      <c r="HA764" s="5"/>
      <c r="HB764" s="5"/>
      <c r="HC764" s="5"/>
      <c r="HD764" s="5"/>
      <c r="HE764" s="5"/>
      <c r="HF764" s="5"/>
      <c r="HG764" s="5"/>
      <c r="HH764" s="5"/>
      <c r="HI764" s="5"/>
      <c r="HJ764" s="5"/>
      <c r="HK764" s="5"/>
      <c r="HL764" s="5"/>
      <c r="HM764" s="5"/>
      <c r="HN764" s="5"/>
      <c r="HO764" s="5"/>
      <c r="HP764" s="5"/>
      <c r="HQ764" s="5"/>
      <c r="HR764" s="5"/>
      <c r="HS764" s="5"/>
      <c r="HT764" s="5"/>
      <c r="HU764" s="5"/>
      <c r="HV764" s="5"/>
      <c r="HW764" s="5"/>
      <c r="HX764" s="5"/>
      <c r="HY764" s="5"/>
      <c r="HZ764" s="5"/>
      <c r="IA764" s="5"/>
      <c r="IB764" s="5"/>
      <c r="IC764" s="5"/>
      <c r="ID764" s="5"/>
      <c r="IE764" s="5"/>
      <c r="IF764" s="5"/>
      <c r="IG764" s="5"/>
      <c r="IH764" s="5"/>
      <c r="II764" s="5"/>
      <c r="IJ764" s="5"/>
      <c r="IK764" s="5"/>
      <c r="IL764" s="5"/>
      <c r="IM764" s="5"/>
      <c r="IN764" s="5"/>
      <c r="IO764" s="5"/>
      <c r="IP764" s="5"/>
      <c r="IQ764" s="5"/>
      <c r="IR764" s="5"/>
      <c r="IS764" s="5"/>
      <c r="IT764" s="5"/>
      <c r="IU764" s="5"/>
      <c r="IV764" s="5"/>
      <c r="IW764" s="5"/>
      <c r="IX764" s="5"/>
      <c r="IY764" s="5"/>
      <c r="IZ764" s="5"/>
      <c r="JA764" s="5"/>
      <c r="JB764" s="5"/>
      <c r="JC764" s="5"/>
      <c r="JD764" s="5"/>
    </row>
    <row r="765" spans="1:264">
      <c r="A765" s="9"/>
      <c r="B765" s="25"/>
      <c r="C765" s="5"/>
      <c r="D765" s="5"/>
      <c r="E765" s="5"/>
      <c r="F765" s="11"/>
      <c r="G765" s="5"/>
      <c r="H765" s="5"/>
      <c r="I765" s="19"/>
      <c r="J765" s="19"/>
      <c r="K765" s="19"/>
      <c r="L765" s="19"/>
      <c r="M765" s="9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  <c r="GZ765" s="5"/>
      <c r="HA765" s="5"/>
      <c r="HB765" s="5"/>
      <c r="HC765" s="5"/>
      <c r="HD765" s="5"/>
      <c r="HE765" s="5"/>
      <c r="HF765" s="5"/>
      <c r="HG765" s="5"/>
      <c r="HH765" s="5"/>
      <c r="HI765" s="5"/>
      <c r="HJ765" s="5"/>
      <c r="HK765" s="5"/>
      <c r="HL765" s="5"/>
      <c r="HM765" s="5"/>
      <c r="HN765" s="5"/>
      <c r="HO765" s="5"/>
      <c r="HP765" s="5"/>
      <c r="HQ765" s="5"/>
      <c r="HR765" s="5"/>
      <c r="HS765" s="5"/>
      <c r="HT765" s="5"/>
      <c r="HU765" s="5"/>
      <c r="HV765" s="5"/>
      <c r="HW765" s="5"/>
      <c r="HX765" s="5"/>
      <c r="HY765" s="5"/>
      <c r="HZ765" s="5"/>
      <c r="IA765" s="5"/>
      <c r="IB765" s="5"/>
      <c r="IC765" s="5"/>
      <c r="ID765" s="5"/>
      <c r="IE765" s="5"/>
      <c r="IF765" s="5"/>
      <c r="IG765" s="5"/>
      <c r="IH765" s="5"/>
      <c r="II765" s="5"/>
      <c r="IJ765" s="5"/>
      <c r="IK765" s="5"/>
      <c r="IL765" s="5"/>
      <c r="IM765" s="5"/>
      <c r="IN765" s="5"/>
      <c r="IO765" s="5"/>
      <c r="IP765" s="5"/>
      <c r="IQ765" s="5"/>
      <c r="IR765" s="5"/>
      <c r="IS765" s="5"/>
      <c r="IT765" s="5"/>
      <c r="IU765" s="5"/>
      <c r="IV765" s="5"/>
      <c r="IW765" s="5"/>
      <c r="IX765" s="5"/>
      <c r="IY765" s="5"/>
      <c r="IZ765" s="5"/>
      <c r="JA765" s="5"/>
      <c r="JB765" s="5"/>
      <c r="JC765" s="5"/>
      <c r="JD765" s="5"/>
    </row>
    <row r="766" spans="1:264">
      <c r="A766" s="9"/>
      <c r="B766" s="25"/>
      <c r="C766" s="5"/>
      <c r="D766" s="5"/>
      <c r="E766" s="5"/>
      <c r="F766" s="11"/>
      <c r="G766" s="5"/>
      <c r="H766" s="5"/>
      <c r="I766" s="19"/>
      <c r="J766" s="19"/>
      <c r="K766" s="19"/>
      <c r="L766" s="19"/>
      <c r="M766" s="9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5"/>
      <c r="FV766" s="5"/>
      <c r="FW766" s="5"/>
      <c r="FX766" s="5"/>
      <c r="FY766" s="5"/>
      <c r="FZ766" s="5"/>
      <c r="GA766" s="5"/>
      <c r="GB766" s="5"/>
      <c r="GC766" s="5"/>
      <c r="GD766" s="5"/>
      <c r="GE766" s="5"/>
      <c r="GF766" s="5"/>
      <c r="GG766" s="5"/>
      <c r="GH766" s="5"/>
      <c r="GI766" s="5"/>
      <c r="GJ766" s="5"/>
      <c r="GK766" s="5"/>
      <c r="GL766" s="5"/>
      <c r="GM766" s="5"/>
      <c r="GN766" s="5"/>
      <c r="GO766" s="5"/>
      <c r="GP766" s="5"/>
      <c r="GQ766" s="5"/>
      <c r="GR766" s="5"/>
      <c r="GS766" s="5"/>
      <c r="GT766" s="5"/>
      <c r="GU766" s="5"/>
      <c r="GV766" s="5"/>
      <c r="GW766" s="5"/>
      <c r="GX766" s="5"/>
      <c r="GY766" s="5"/>
      <c r="GZ766" s="5"/>
      <c r="HA766" s="5"/>
      <c r="HB766" s="5"/>
      <c r="HC766" s="5"/>
      <c r="HD766" s="5"/>
      <c r="HE766" s="5"/>
      <c r="HF766" s="5"/>
      <c r="HG766" s="5"/>
      <c r="HH766" s="5"/>
      <c r="HI766" s="5"/>
      <c r="HJ766" s="5"/>
      <c r="HK766" s="5"/>
      <c r="HL766" s="5"/>
      <c r="HM766" s="5"/>
      <c r="HN766" s="5"/>
      <c r="HO766" s="5"/>
      <c r="HP766" s="5"/>
      <c r="HQ766" s="5"/>
      <c r="HR766" s="5"/>
      <c r="HS766" s="5"/>
      <c r="HT766" s="5"/>
      <c r="HU766" s="5"/>
      <c r="HV766" s="5"/>
      <c r="HW766" s="5"/>
      <c r="HX766" s="5"/>
      <c r="HY766" s="5"/>
      <c r="HZ766" s="5"/>
      <c r="IA766" s="5"/>
      <c r="IB766" s="5"/>
      <c r="IC766" s="5"/>
      <c r="ID766" s="5"/>
      <c r="IE766" s="5"/>
      <c r="IF766" s="5"/>
      <c r="IG766" s="5"/>
      <c r="IH766" s="5"/>
      <c r="II766" s="5"/>
      <c r="IJ766" s="5"/>
      <c r="IK766" s="5"/>
      <c r="IL766" s="5"/>
      <c r="IM766" s="5"/>
      <c r="IN766" s="5"/>
      <c r="IO766" s="5"/>
      <c r="IP766" s="5"/>
      <c r="IQ766" s="5"/>
      <c r="IR766" s="5"/>
      <c r="IS766" s="5"/>
      <c r="IT766" s="5"/>
      <c r="IU766" s="5"/>
      <c r="IV766" s="5"/>
      <c r="IW766" s="5"/>
      <c r="IX766" s="5"/>
      <c r="IY766" s="5"/>
      <c r="IZ766" s="5"/>
      <c r="JA766" s="5"/>
      <c r="JB766" s="5"/>
      <c r="JC766" s="5"/>
      <c r="JD766" s="5"/>
    </row>
    <row r="767" spans="1:264">
      <c r="A767" s="9"/>
      <c r="B767" s="25"/>
      <c r="C767" s="5"/>
      <c r="D767" s="5"/>
      <c r="E767" s="5"/>
      <c r="F767" s="11"/>
      <c r="G767" s="5"/>
      <c r="H767" s="5"/>
      <c r="I767" s="19"/>
      <c r="J767" s="19"/>
      <c r="K767" s="19"/>
      <c r="L767" s="19"/>
      <c r="M767" s="9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  <c r="FO767" s="5"/>
      <c r="FP767" s="5"/>
      <c r="FQ767" s="5"/>
      <c r="FR767" s="5"/>
      <c r="FS767" s="5"/>
      <c r="FT767" s="5"/>
      <c r="FU767" s="5"/>
      <c r="FV767" s="5"/>
      <c r="FW767" s="5"/>
      <c r="FX767" s="5"/>
      <c r="FY767" s="5"/>
      <c r="FZ767" s="5"/>
      <c r="GA767" s="5"/>
      <c r="GB767" s="5"/>
      <c r="GC767" s="5"/>
      <c r="GD767" s="5"/>
      <c r="GE767" s="5"/>
      <c r="GF767" s="5"/>
      <c r="GG767" s="5"/>
      <c r="GH767" s="5"/>
      <c r="GI767" s="5"/>
      <c r="GJ767" s="5"/>
      <c r="GK767" s="5"/>
      <c r="GL767" s="5"/>
      <c r="GM767" s="5"/>
      <c r="GN767" s="5"/>
      <c r="GO767" s="5"/>
      <c r="GP767" s="5"/>
      <c r="GQ767" s="5"/>
      <c r="GR767" s="5"/>
      <c r="GS767" s="5"/>
      <c r="GT767" s="5"/>
      <c r="GU767" s="5"/>
      <c r="GV767" s="5"/>
      <c r="GW767" s="5"/>
      <c r="GX767" s="5"/>
      <c r="GY767" s="5"/>
      <c r="GZ767" s="5"/>
      <c r="HA767" s="5"/>
      <c r="HB767" s="5"/>
      <c r="HC767" s="5"/>
      <c r="HD767" s="5"/>
      <c r="HE767" s="5"/>
      <c r="HF767" s="5"/>
      <c r="HG767" s="5"/>
      <c r="HH767" s="5"/>
      <c r="HI767" s="5"/>
      <c r="HJ767" s="5"/>
      <c r="HK767" s="5"/>
      <c r="HL767" s="5"/>
      <c r="HM767" s="5"/>
      <c r="HN767" s="5"/>
      <c r="HO767" s="5"/>
      <c r="HP767" s="5"/>
      <c r="HQ767" s="5"/>
      <c r="HR767" s="5"/>
      <c r="HS767" s="5"/>
      <c r="HT767" s="5"/>
      <c r="HU767" s="5"/>
      <c r="HV767" s="5"/>
      <c r="HW767" s="5"/>
      <c r="HX767" s="5"/>
      <c r="HY767" s="5"/>
      <c r="HZ767" s="5"/>
      <c r="IA767" s="5"/>
      <c r="IB767" s="5"/>
      <c r="IC767" s="5"/>
      <c r="ID767" s="5"/>
      <c r="IE767" s="5"/>
      <c r="IF767" s="5"/>
      <c r="IG767" s="5"/>
      <c r="IH767" s="5"/>
      <c r="II767" s="5"/>
      <c r="IJ767" s="5"/>
      <c r="IK767" s="5"/>
      <c r="IL767" s="5"/>
      <c r="IM767" s="5"/>
      <c r="IN767" s="5"/>
      <c r="IO767" s="5"/>
      <c r="IP767" s="5"/>
      <c r="IQ767" s="5"/>
      <c r="IR767" s="5"/>
      <c r="IS767" s="5"/>
      <c r="IT767" s="5"/>
      <c r="IU767" s="5"/>
      <c r="IV767" s="5"/>
      <c r="IW767" s="5"/>
      <c r="IX767" s="5"/>
      <c r="IY767" s="5"/>
      <c r="IZ767" s="5"/>
      <c r="JA767" s="5"/>
      <c r="JB767" s="5"/>
      <c r="JC767" s="5"/>
      <c r="JD767" s="5"/>
    </row>
    <row r="768" spans="1:264">
      <c r="A768" s="9"/>
      <c r="B768" s="25"/>
      <c r="C768" s="5"/>
      <c r="D768" s="5"/>
      <c r="E768" s="5"/>
      <c r="F768" s="11"/>
      <c r="G768" s="5"/>
      <c r="H768" s="5"/>
      <c r="I768" s="19"/>
      <c r="J768" s="19"/>
      <c r="K768" s="19"/>
      <c r="L768" s="19"/>
      <c r="M768" s="9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/>
      <c r="FT768" s="5"/>
      <c r="FU768" s="5"/>
      <c r="FV768" s="5"/>
      <c r="FW768" s="5"/>
      <c r="FX768" s="5"/>
      <c r="FY768" s="5"/>
      <c r="FZ768" s="5"/>
      <c r="GA768" s="5"/>
      <c r="GB768" s="5"/>
      <c r="GC768" s="5"/>
      <c r="GD768" s="5"/>
      <c r="GE768" s="5"/>
      <c r="GF768" s="5"/>
      <c r="GG768" s="5"/>
      <c r="GH768" s="5"/>
      <c r="GI768" s="5"/>
      <c r="GJ768" s="5"/>
      <c r="GK768" s="5"/>
      <c r="GL768" s="5"/>
      <c r="GM768" s="5"/>
      <c r="GN768" s="5"/>
      <c r="GO768" s="5"/>
      <c r="GP768" s="5"/>
      <c r="GQ768" s="5"/>
      <c r="GR768" s="5"/>
      <c r="GS768" s="5"/>
      <c r="GT768" s="5"/>
      <c r="GU768" s="5"/>
      <c r="GV768" s="5"/>
      <c r="GW768" s="5"/>
      <c r="GX768" s="5"/>
      <c r="GY768" s="5"/>
      <c r="GZ768" s="5"/>
      <c r="HA768" s="5"/>
      <c r="HB768" s="5"/>
      <c r="HC768" s="5"/>
      <c r="HD768" s="5"/>
      <c r="HE768" s="5"/>
      <c r="HF768" s="5"/>
      <c r="HG768" s="5"/>
      <c r="HH768" s="5"/>
      <c r="HI768" s="5"/>
      <c r="HJ768" s="5"/>
      <c r="HK768" s="5"/>
      <c r="HL768" s="5"/>
      <c r="HM768" s="5"/>
      <c r="HN768" s="5"/>
      <c r="HO768" s="5"/>
      <c r="HP768" s="5"/>
      <c r="HQ768" s="5"/>
      <c r="HR768" s="5"/>
      <c r="HS768" s="5"/>
      <c r="HT768" s="5"/>
      <c r="HU768" s="5"/>
      <c r="HV768" s="5"/>
      <c r="HW768" s="5"/>
      <c r="HX768" s="5"/>
      <c r="HY768" s="5"/>
      <c r="HZ768" s="5"/>
      <c r="IA768" s="5"/>
      <c r="IB768" s="5"/>
      <c r="IC768" s="5"/>
      <c r="ID768" s="5"/>
      <c r="IE768" s="5"/>
      <c r="IF768" s="5"/>
      <c r="IG768" s="5"/>
      <c r="IH768" s="5"/>
      <c r="II768" s="5"/>
      <c r="IJ768" s="5"/>
      <c r="IK768" s="5"/>
      <c r="IL768" s="5"/>
      <c r="IM768" s="5"/>
      <c r="IN768" s="5"/>
      <c r="IO768" s="5"/>
      <c r="IP768" s="5"/>
      <c r="IQ768" s="5"/>
      <c r="IR768" s="5"/>
      <c r="IS768" s="5"/>
      <c r="IT768" s="5"/>
      <c r="IU768" s="5"/>
      <c r="IV768" s="5"/>
      <c r="IW768" s="5"/>
      <c r="IX768" s="5"/>
      <c r="IY768" s="5"/>
      <c r="IZ768" s="5"/>
      <c r="JA768" s="5"/>
      <c r="JB768" s="5"/>
      <c r="JC768" s="5"/>
      <c r="JD768" s="5"/>
    </row>
    <row r="769" spans="1:264">
      <c r="A769" s="9"/>
      <c r="B769" s="25"/>
      <c r="C769" s="5"/>
      <c r="D769" s="5"/>
      <c r="E769" s="5"/>
      <c r="F769" s="11"/>
      <c r="G769" s="5"/>
      <c r="H769" s="5"/>
      <c r="I769" s="19"/>
      <c r="J769" s="19"/>
      <c r="K769" s="19"/>
      <c r="L769" s="19"/>
      <c r="M769" s="9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/>
      <c r="HJ769" s="5"/>
      <c r="HK769" s="5"/>
      <c r="HL769" s="5"/>
      <c r="HM769" s="5"/>
      <c r="HN769" s="5"/>
      <c r="HO769" s="5"/>
      <c r="HP769" s="5"/>
      <c r="HQ769" s="5"/>
      <c r="HR769" s="5"/>
      <c r="HS769" s="5"/>
      <c r="HT769" s="5"/>
      <c r="HU769" s="5"/>
      <c r="HV769" s="5"/>
      <c r="HW769" s="5"/>
      <c r="HX769" s="5"/>
      <c r="HY769" s="5"/>
      <c r="HZ769" s="5"/>
      <c r="IA769" s="5"/>
      <c r="IB769" s="5"/>
      <c r="IC769" s="5"/>
      <c r="ID769" s="5"/>
      <c r="IE769" s="5"/>
      <c r="IF769" s="5"/>
      <c r="IG769" s="5"/>
      <c r="IH769" s="5"/>
      <c r="II769" s="5"/>
      <c r="IJ769" s="5"/>
      <c r="IK769" s="5"/>
      <c r="IL769" s="5"/>
      <c r="IM769" s="5"/>
      <c r="IN769" s="5"/>
      <c r="IO769" s="5"/>
      <c r="IP769" s="5"/>
      <c r="IQ769" s="5"/>
      <c r="IR769" s="5"/>
      <c r="IS769" s="5"/>
      <c r="IT769" s="5"/>
      <c r="IU769" s="5"/>
      <c r="IV769" s="5"/>
      <c r="IW769" s="5"/>
      <c r="IX769" s="5"/>
      <c r="IY769" s="5"/>
      <c r="IZ769" s="5"/>
      <c r="JA769" s="5"/>
      <c r="JB769" s="5"/>
      <c r="JC769" s="5"/>
      <c r="JD769" s="5"/>
    </row>
    <row r="770" spans="1:264">
      <c r="A770" s="9"/>
      <c r="B770" s="25"/>
      <c r="C770" s="5"/>
      <c r="D770" s="5"/>
      <c r="E770" s="5"/>
      <c r="F770" s="11"/>
      <c r="G770" s="5"/>
      <c r="H770" s="5"/>
      <c r="I770" s="19"/>
      <c r="J770" s="19"/>
      <c r="K770" s="19"/>
      <c r="L770" s="19"/>
      <c r="M770" s="9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  <c r="FN770" s="5"/>
      <c r="FO770" s="5"/>
      <c r="FP770" s="5"/>
      <c r="FQ770" s="5"/>
      <c r="FR770" s="5"/>
      <c r="FS770" s="5"/>
      <c r="FT770" s="5"/>
      <c r="FU770" s="5"/>
      <c r="FV770" s="5"/>
      <c r="FW770" s="5"/>
      <c r="FX770" s="5"/>
      <c r="FY770" s="5"/>
      <c r="FZ770" s="5"/>
      <c r="GA770" s="5"/>
      <c r="GB770" s="5"/>
      <c r="GC770" s="5"/>
      <c r="GD770" s="5"/>
      <c r="GE770" s="5"/>
      <c r="GF770" s="5"/>
      <c r="GG770" s="5"/>
      <c r="GH770" s="5"/>
      <c r="GI770" s="5"/>
      <c r="GJ770" s="5"/>
      <c r="GK770" s="5"/>
      <c r="GL770" s="5"/>
      <c r="GM770" s="5"/>
      <c r="GN770" s="5"/>
      <c r="GO770" s="5"/>
      <c r="GP770" s="5"/>
      <c r="GQ770" s="5"/>
      <c r="GR770" s="5"/>
      <c r="GS770" s="5"/>
      <c r="GT770" s="5"/>
      <c r="GU770" s="5"/>
      <c r="GV770" s="5"/>
      <c r="GW770" s="5"/>
      <c r="GX770" s="5"/>
      <c r="GY770" s="5"/>
      <c r="GZ770" s="5"/>
      <c r="HA770" s="5"/>
      <c r="HB770" s="5"/>
      <c r="HC770" s="5"/>
      <c r="HD770" s="5"/>
      <c r="HE770" s="5"/>
      <c r="HF770" s="5"/>
      <c r="HG770" s="5"/>
      <c r="HH770" s="5"/>
      <c r="HI770" s="5"/>
      <c r="HJ770" s="5"/>
      <c r="HK770" s="5"/>
      <c r="HL770" s="5"/>
      <c r="HM770" s="5"/>
      <c r="HN770" s="5"/>
      <c r="HO770" s="5"/>
      <c r="HP770" s="5"/>
      <c r="HQ770" s="5"/>
      <c r="HR770" s="5"/>
      <c r="HS770" s="5"/>
      <c r="HT770" s="5"/>
      <c r="HU770" s="5"/>
      <c r="HV770" s="5"/>
      <c r="HW770" s="5"/>
      <c r="HX770" s="5"/>
      <c r="HY770" s="5"/>
      <c r="HZ770" s="5"/>
      <c r="IA770" s="5"/>
      <c r="IB770" s="5"/>
      <c r="IC770" s="5"/>
      <c r="ID770" s="5"/>
      <c r="IE770" s="5"/>
      <c r="IF770" s="5"/>
      <c r="IG770" s="5"/>
      <c r="IH770" s="5"/>
      <c r="II770" s="5"/>
      <c r="IJ770" s="5"/>
      <c r="IK770" s="5"/>
      <c r="IL770" s="5"/>
      <c r="IM770" s="5"/>
      <c r="IN770" s="5"/>
      <c r="IO770" s="5"/>
      <c r="IP770" s="5"/>
      <c r="IQ770" s="5"/>
      <c r="IR770" s="5"/>
      <c r="IS770" s="5"/>
      <c r="IT770" s="5"/>
      <c r="IU770" s="5"/>
      <c r="IV770" s="5"/>
      <c r="IW770" s="5"/>
      <c r="IX770" s="5"/>
      <c r="IY770" s="5"/>
      <c r="IZ770" s="5"/>
      <c r="JA770" s="5"/>
      <c r="JB770" s="5"/>
      <c r="JC770" s="5"/>
      <c r="JD770" s="5"/>
    </row>
    <row r="771" spans="1:264">
      <c r="A771" s="9"/>
      <c r="B771" s="25"/>
      <c r="C771" s="5"/>
      <c r="D771" s="5"/>
      <c r="E771" s="5"/>
      <c r="F771" s="11"/>
      <c r="G771" s="5"/>
      <c r="H771" s="5"/>
      <c r="I771" s="19"/>
      <c r="J771" s="19"/>
      <c r="K771" s="19"/>
      <c r="L771" s="19"/>
      <c r="M771" s="9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  <c r="FO771" s="5"/>
      <c r="FP771" s="5"/>
      <c r="FQ771" s="5"/>
      <c r="FR771" s="5"/>
      <c r="FS771" s="5"/>
      <c r="FT771" s="5"/>
      <c r="FU771" s="5"/>
      <c r="FV771" s="5"/>
      <c r="FW771" s="5"/>
      <c r="FX771" s="5"/>
      <c r="FY771" s="5"/>
      <c r="FZ771" s="5"/>
      <c r="GA771" s="5"/>
      <c r="GB771" s="5"/>
      <c r="GC771" s="5"/>
      <c r="GD771" s="5"/>
      <c r="GE771" s="5"/>
      <c r="GF771" s="5"/>
      <c r="GG771" s="5"/>
      <c r="GH771" s="5"/>
      <c r="GI771" s="5"/>
      <c r="GJ771" s="5"/>
      <c r="GK771" s="5"/>
      <c r="GL771" s="5"/>
      <c r="GM771" s="5"/>
      <c r="GN771" s="5"/>
      <c r="GO771" s="5"/>
      <c r="GP771" s="5"/>
      <c r="GQ771" s="5"/>
      <c r="GR771" s="5"/>
      <c r="GS771" s="5"/>
      <c r="GT771" s="5"/>
      <c r="GU771" s="5"/>
      <c r="GV771" s="5"/>
      <c r="GW771" s="5"/>
      <c r="GX771" s="5"/>
      <c r="GY771" s="5"/>
      <c r="GZ771" s="5"/>
      <c r="HA771" s="5"/>
      <c r="HB771" s="5"/>
      <c r="HC771" s="5"/>
      <c r="HD771" s="5"/>
      <c r="HE771" s="5"/>
      <c r="HF771" s="5"/>
      <c r="HG771" s="5"/>
      <c r="HH771" s="5"/>
      <c r="HI771" s="5"/>
      <c r="HJ771" s="5"/>
      <c r="HK771" s="5"/>
      <c r="HL771" s="5"/>
      <c r="HM771" s="5"/>
      <c r="HN771" s="5"/>
      <c r="HO771" s="5"/>
      <c r="HP771" s="5"/>
      <c r="HQ771" s="5"/>
      <c r="HR771" s="5"/>
      <c r="HS771" s="5"/>
      <c r="HT771" s="5"/>
      <c r="HU771" s="5"/>
      <c r="HV771" s="5"/>
      <c r="HW771" s="5"/>
      <c r="HX771" s="5"/>
      <c r="HY771" s="5"/>
      <c r="HZ771" s="5"/>
      <c r="IA771" s="5"/>
      <c r="IB771" s="5"/>
      <c r="IC771" s="5"/>
      <c r="ID771" s="5"/>
      <c r="IE771" s="5"/>
      <c r="IF771" s="5"/>
      <c r="IG771" s="5"/>
      <c r="IH771" s="5"/>
      <c r="II771" s="5"/>
      <c r="IJ771" s="5"/>
      <c r="IK771" s="5"/>
      <c r="IL771" s="5"/>
      <c r="IM771" s="5"/>
      <c r="IN771" s="5"/>
      <c r="IO771" s="5"/>
      <c r="IP771" s="5"/>
      <c r="IQ771" s="5"/>
      <c r="IR771" s="5"/>
      <c r="IS771" s="5"/>
      <c r="IT771" s="5"/>
      <c r="IU771" s="5"/>
      <c r="IV771" s="5"/>
      <c r="IW771" s="5"/>
      <c r="IX771" s="5"/>
      <c r="IY771" s="5"/>
      <c r="IZ771" s="5"/>
      <c r="JA771" s="5"/>
      <c r="JB771" s="5"/>
      <c r="JC771" s="5"/>
      <c r="JD771" s="5"/>
    </row>
    <row r="772" spans="1:264">
      <c r="A772" s="9"/>
      <c r="B772" s="25"/>
      <c r="C772" s="5"/>
      <c r="D772" s="5"/>
      <c r="E772" s="5"/>
      <c r="F772" s="11"/>
      <c r="G772" s="5"/>
      <c r="H772" s="5"/>
      <c r="I772" s="19"/>
      <c r="J772" s="19"/>
      <c r="K772" s="19"/>
      <c r="L772" s="19"/>
      <c r="M772" s="9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  <c r="FN772" s="5"/>
      <c r="FO772" s="5"/>
      <c r="FP772" s="5"/>
      <c r="FQ772" s="5"/>
      <c r="FR772" s="5"/>
      <c r="FS772" s="5"/>
      <c r="FT772" s="5"/>
      <c r="FU772" s="5"/>
      <c r="FV772" s="5"/>
      <c r="FW772" s="5"/>
      <c r="FX772" s="5"/>
      <c r="FY772" s="5"/>
      <c r="FZ772" s="5"/>
      <c r="GA772" s="5"/>
      <c r="GB772" s="5"/>
      <c r="GC772" s="5"/>
      <c r="GD772" s="5"/>
      <c r="GE772" s="5"/>
      <c r="GF772" s="5"/>
      <c r="GG772" s="5"/>
      <c r="GH772" s="5"/>
      <c r="GI772" s="5"/>
      <c r="GJ772" s="5"/>
      <c r="GK772" s="5"/>
      <c r="GL772" s="5"/>
      <c r="GM772" s="5"/>
      <c r="GN772" s="5"/>
      <c r="GO772" s="5"/>
      <c r="GP772" s="5"/>
      <c r="GQ772" s="5"/>
      <c r="GR772" s="5"/>
      <c r="GS772" s="5"/>
      <c r="GT772" s="5"/>
      <c r="GU772" s="5"/>
      <c r="GV772" s="5"/>
      <c r="GW772" s="5"/>
      <c r="GX772" s="5"/>
      <c r="GY772" s="5"/>
      <c r="GZ772" s="5"/>
      <c r="HA772" s="5"/>
      <c r="HB772" s="5"/>
      <c r="HC772" s="5"/>
      <c r="HD772" s="5"/>
      <c r="HE772" s="5"/>
      <c r="HF772" s="5"/>
      <c r="HG772" s="5"/>
      <c r="HH772" s="5"/>
      <c r="HI772" s="5"/>
      <c r="HJ772" s="5"/>
      <c r="HK772" s="5"/>
      <c r="HL772" s="5"/>
      <c r="HM772" s="5"/>
      <c r="HN772" s="5"/>
      <c r="HO772" s="5"/>
      <c r="HP772" s="5"/>
      <c r="HQ772" s="5"/>
      <c r="HR772" s="5"/>
      <c r="HS772" s="5"/>
      <c r="HT772" s="5"/>
      <c r="HU772" s="5"/>
      <c r="HV772" s="5"/>
      <c r="HW772" s="5"/>
      <c r="HX772" s="5"/>
      <c r="HY772" s="5"/>
      <c r="HZ772" s="5"/>
      <c r="IA772" s="5"/>
      <c r="IB772" s="5"/>
      <c r="IC772" s="5"/>
      <c r="ID772" s="5"/>
      <c r="IE772" s="5"/>
      <c r="IF772" s="5"/>
      <c r="IG772" s="5"/>
      <c r="IH772" s="5"/>
      <c r="II772" s="5"/>
      <c r="IJ772" s="5"/>
      <c r="IK772" s="5"/>
      <c r="IL772" s="5"/>
      <c r="IM772" s="5"/>
      <c r="IN772" s="5"/>
      <c r="IO772" s="5"/>
      <c r="IP772" s="5"/>
      <c r="IQ772" s="5"/>
      <c r="IR772" s="5"/>
      <c r="IS772" s="5"/>
      <c r="IT772" s="5"/>
      <c r="IU772" s="5"/>
      <c r="IV772" s="5"/>
      <c r="IW772" s="5"/>
      <c r="IX772" s="5"/>
      <c r="IY772" s="5"/>
      <c r="IZ772" s="5"/>
      <c r="JA772" s="5"/>
      <c r="JB772" s="5"/>
      <c r="JC772" s="5"/>
      <c r="JD772" s="5"/>
    </row>
    <row r="773" spans="1:264">
      <c r="A773" s="9"/>
      <c r="B773" s="25"/>
      <c r="C773" s="5"/>
      <c r="D773" s="5"/>
      <c r="E773" s="5"/>
      <c r="F773" s="11"/>
      <c r="G773" s="5"/>
      <c r="H773" s="5"/>
      <c r="I773" s="19"/>
      <c r="J773" s="19"/>
      <c r="K773" s="19"/>
      <c r="L773" s="19"/>
      <c r="M773" s="9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  <c r="GZ773" s="5"/>
      <c r="HA773" s="5"/>
      <c r="HB773" s="5"/>
      <c r="HC773" s="5"/>
      <c r="HD773" s="5"/>
      <c r="HE773" s="5"/>
      <c r="HF773" s="5"/>
      <c r="HG773" s="5"/>
      <c r="HH773" s="5"/>
      <c r="HI773" s="5"/>
      <c r="HJ773" s="5"/>
      <c r="HK773" s="5"/>
      <c r="HL773" s="5"/>
      <c r="HM773" s="5"/>
      <c r="HN773" s="5"/>
      <c r="HO773" s="5"/>
      <c r="HP773" s="5"/>
      <c r="HQ773" s="5"/>
      <c r="HR773" s="5"/>
      <c r="HS773" s="5"/>
      <c r="HT773" s="5"/>
      <c r="HU773" s="5"/>
      <c r="HV773" s="5"/>
      <c r="HW773" s="5"/>
      <c r="HX773" s="5"/>
      <c r="HY773" s="5"/>
      <c r="HZ773" s="5"/>
      <c r="IA773" s="5"/>
      <c r="IB773" s="5"/>
      <c r="IC773" s="5"/>
      <c r="ID773" s="5"/>
      <c r="IE773" s="5"/>
      <c r="IF773" s="5"/>
      <c r="IG773" s="5"/>
      <c r="IH773" s="5"/>
      <c r="II773" s="5"/>
      <c r="IJ773" s="5"/>
      <c r="IK773" s="5"/>
      <c r="IL773" s="5"/>
      <c r="IM773" s="5"/>
      <c r="IN773" s="5"/>
      <c r="IO773" s="5"/>
      <c r="IP773" s="5"/>
      <c r="IQ773" s="5"/>
      <c r="IR773" s="5"/>
      <c r="IS773" s="5"/>
      <c r="IT773" s="5"/>
      <c r="IU773" s="5"/>
      <c r="IV773" s="5"/>
      <c r="IW773" s="5"/>
      <c r="IX773" s="5"/>
      <c r="IY773" s="5"/>
      <c r="IZ773" s="5"/>
      <c r="JA773" s="5"/>
      <c r="JB773" s="5"/>
      <c r="JC773" s="5"/>
      <c r="JD773" s="5"/>
    </row>
    <row r="774" spans="1:264">
      <c r="A774" s="9"/>
      <c r="B774" s="25"/>
      <c r="C774" s="5"/>
      <c r="D774" s="5"/>
      <c r="E774" s="5"/>
      <c r="F774" s="11"/>
      <c r="G774" s="5"/>
      <c r="H774" s="5"/>
      <c r="I774" s="19"/>
      <c r="J774" s="19"/>
      <c r="K774" s="19"/>
      <c r="L774" s="19"/>
      <c r="M774" s="9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5"/>
      <c r="FV774" s="5"/>
      <c r="FW774" s="5"/>
      <c r="FX774" s="5"/>
      <c r="FY774" s="5"/>
      <c r="FZ774" s="5"/>
      <c r="GA774" s="5"/>
      <c r="GB774" s="5"/>
      <c r="GC774" s="5"/>
      <c r="GD774" s="5"/>
      <c r="GE774" s="5"/>
      <c r="GF774" s="5"/>
      <c r="GG774" s="5"/>
      <c r="GH774" s="5"/>
      <c r="GI774" s="5"/>
      <c r="GJ774" s="5"/>
      <c r="GK774" s="5"/>
      <c r="GL774" s="5"/>
      <c r="GM774" s="5"/>
      <c r="GN774" s="5"/>
      <c r="GO774" s="5"/>
      <c r="GP774" s="5"/>
      <c r="GQ774" s="5"/>
      <c r="GR774" s="5"/>
      <c r="GS774" s="5"/>
      <c r="GT774" s="5"/>
      <c r="GU774" s="5"/>
      <c r="GV774" s="5"/>
      <c r="GW774" s="5"/>
      <c r="GX774" s="5"/>
      <c r="GY774" s="5"/>
      <c r="GZ774" s="5"/>
      <c r="HA774" s="5"/>
      <c r="HB774" s="5"/>
      <c r="HC774" s="5"/>
      <c r="HD774" s="5"/>
      <c r="HE774" s="5"/>
      <c r="HF774" s="5"/>
      <c r="HG774" s="5"/>
      <c r="HH774" s="5"/>
      <c r="HI774" s="5"/>
      <c r="HJ774" s="5"/>
      <c r="HK774" s="5"/>
      <c r="HL774" s="5"/>
      <c r="HM774" s="5"/>
      <c r="HN774" s="5"/>
      <c r="HO774" s="5"/>
      <c r="HP774" s="5"/>
      <c r="HQ774" s="5"/>
      <c r="HR774" s="5"/>
      <c r="HS774" s="5"/>
      <c r="HT774" s="5"/>
      <c r="HU774" s="5"/>
      <c r="HV774" s="5"/>
      <c r="HW774" s="5"/>
      <c r="HX774" s="5"/>
      <c r="HY774" s="5"/>
      <c r="HZ774" s="5"/>
      <c r="IA774" s="5"/>
      <c r="IB774" s="5"/>
      <c r="IC774" s="5"/>
      <c r="ID774" s="5"/>
      <c r="IE774" s="5"/>
      <c r="IF774" s="5"/>
      <c r="IG774" s="5"/>
      <c r="IH774" s="5"/>
      <c r="II774" s="5"/>
      <c r="IJ774" s="5"/>
      <c r="IK774" s="5"/>
      <c r="IL774" s="5"/>
      <c r="IM774" s="5"/>
      <c r="IN774" s="5"/>
      <c r="IO774" s="5"/>
      <c r="IP774" s="5"/>
      <c r="IQ774" s="5"/>
      <c r="IR774" s="5"/>
      <c r="IS774" s="5"/>
      <c r="IT774" s="5"/>
      <c r="IU774" s="5"/>
      <c r="IV774" s="5"/>
      <c r="IW774" s="5"/>
      <c r="IX774" s="5"/>
      <c r="IY774" s="5"/>
      <c r="IZ774" s="5"/>
      <c r="JA774" s="5"/>
      <c r="JB774" s="5"/>
      <c r="JC774" s="5"/>
      <c r="JD774" s="5"/>
    </row>
    <row r="775" spans="1:264">
      <c r="A775" s="9"/>
      <c r="B775" s="25"/>
      <c r="C775" s="5"/>
      <c r="D775" s="5"/>
      <c r="E775" s="5"/>
      <c r="F775" s="11"/>
      <c r="G775" s="5"/>
      <c r="H775" s="5"/>
      <c r="I775" s="19"/>
      <c r="J775" s="19"/>
      <c r="K775" s="19"/>
      <c r="L775" s="19"/>
      <c r="M775" s="9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/>
      <c r="FW775" s="5"/>
      <c r="FX775" s="5"/>
      <c r="FY775" s="5"/>
      <c r="FZ775" s="5"/>
      <c r="GA775" s="5"/>
      <c r="GB775" s="5"/>
      <c r="GC775" s="5"/>
      <c r="GD775" s="5"/>
      <c r="GE775" s="5"/>
      <c r="GF775" s="5"/>
      <c r="GG775" s="5"/>
      <c r="GH775" s="5"/>
      <c r="GI775" s="5"/>
      <c r="GJ775" s="5"/>
      <c r="GK775" s="5"/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5"/>
      <c r="HG775" s="5"/>
      <c r="HH775" s="5"/>
      <c r="HI775" s="5"/>
      <c r="HJ775" s="5"/>
      <c r="HK775" s="5"/>
      <c r="HL775" s="5"/>
      <c r="HM775" s="5"/>
      <c r="HN775" s="5"/>
      <c r="HO775" s="5"/>
      <c r="HP775" s="5"/>
      <c r="HQ775" s="5"/>
      <c r="HR775" s="5"/>
      <c r="HS775" s="5"/>
      <c r="HT775" s="5"/>
      <c r="HU775" s="5"/>
      <c r="HV775" s="5"/>
      <c r="HW775" s="5"/>
      <c r="HX775" s="5"/>
      <c r="HY775" s="5"/>
      <c r="HZ775" s="5"/>
      <c r="IA775" s="5"/>
      <c r="IB775" s="5"/>
      <c r="IC775" s="5"/>
      <c r="ID775" s="5"/>
      <c r="IE775" s="5"/>
      <c r="IF775" s="5"/>
      <c r="IG775" s="5"/>
      <c r="IH775" s="5"/>
      <c r="II775" s="5"/>
      <c r="IJ775" s="5"/>
      <c r="IK775" s="5"/>
      <c r="IL775" s="5"/>
      <c r="IM775" s="5"/>
      <c r="IN775" s="5"/>
      <c r="IO775" s="5"/>
      <c r="IP775" s="5"/>
      <c r="IQ775" s="5"/>
      <c r="IR775" s="5"/>
      <c r="IS775" s="5"/>
      <c r="IT775" s="5"/>
      <c r="IU775" s="5"/>
      <c r="IV775" s="5"/>
      <c r="IW775" s="5"/>
      <c r="IX775" s="5"/>
      <c r="IY775" s="5"/>
      <c r="IZ775" s="5"/>
      <c r="JA775" s="5"/>
      <c r="JB775" s="5"/>
      <c r="JC775" s="5"/>
      <c r="JD775" s="5"/>
    </row>
    <row r="776" spans="1:264">
      <c r="A776" s="9"/>
      <c r="B776" s="25"/>
      <c r="C776" s="5"/>
      <c r="D776" s="5"/>
      <c r="E776" s="5"/>
      <c r="F776" s="11"/>
      <c r="G776" s="5"/>
      <c r="H776" s="5"/>
      <c r="I776" s="19"/>
      <c r="J776" s="19"/>
      <c r="K776" s="19"/>
      <c r="L776" s="19"/>
      <c r="M776" s="9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  <c r="GA776" s="5"/>
      <c r="GB776" s="5"/>
      <c r="GC776" s="5"/>
      <c r="GD776" s="5"/>
      <c r="GE776" s="5"/>
      <c r="GF776" s="5"/>
      <c r="GG776" s="5"/>
      <c r="GH776" s="5"/>
      <c r="GI776" s="5"/>
      <c r="GJ776" s="5"/>
      <c r="GK776" s="5"/>
      <c r="GL776" s="5"/>
      <c r="GM776" s="5"/>
      <c r="GN776" s="5"/>
      <c r="GO776" s="5"/>
      <c r="GP776" s="5"/>
      <c r="GQ776" s="5"/>
      <c r="GR776" s="5"/>
      <c r="GS776" s="5"/>
      <c r="GT776" s="5"/>
      <c r="GU776" s="5"/>
      <c r="GV776" s="5"/>
      <c r="GW776" s="5"/>
      <c r="GX776" s="5"/>
      <c r="GY776" s="5"/>
      <c r="GZ776" s="5"/>
      <c r="HA776" s="5"/>
      <c r="HB776" s="5"/>
      <c r="HC776" s="5"/>
      <c r="HD776" s="5"/>
      <c r="HE776" s="5"/>
      <c r="HF776" s="5"/>
      <c r="HG776" s="5"/>
      <c r="HH776" s="5"/>
      <c r="HI776" s="5"/>
      <c r="HJ776" s="5"/>
      <c r="HK776" s="5"/>
      <c r="HL776" s="5"/>
      <c r="HM776" s="5"/>
      <c r="HN776" s="5"/>
      <c r="HO776" s="5"/>
      <c r="HP776" s="5"/>
      <c r="HQ776" s="5"/>
      <c r="HR776" s="5"/>
      <c r="HS776" s="5"/>
      <c r="HT776" s="5"/>
      <c r="HU776" s="5"/>
      <c r="HV776" s="5"/>
      <c r="HW776" s="5"/>
      <c r="HX776" s="5"/>
      <c r="HY776" s="5"/>
      <c r="HZ776" s="5"/>
      <c r="IA776" s="5"/>
      <c r="IB776" s="5"/>
      <c r="IC776" s="5"/>
      <c r="ID776" s="5"/>
      <c r="IE776" s="5"/>
      <c r="IF776" s="5"/>
      <c r="IG776" s="5"/>
      <c r="IH776" s="5"/>
      <c r="II776" s="5"/>
      <c r="IJ776" s="5"/>
      <c r="IK776" s="5"/>
      <c r="IL776" s="5"/>
      <c r="IM776" s="5"/>
      <c r="IN776" s="5"/>
      <c r="IO776" s="5"/>
      <c r="IP776" s="5"/>
      <c r="IQ776" s="5"/>
      <c r="IR776" s="5"/>
      <c r="IS776" s="5"/>
      <c r="IT776" s="5"/>
      <c r="IU776" s="5"/>
      <c r="IV776" s="5"/>
      <c r="IW776" s="5"/>
      <c r="IX776" s="5"/>
      <c r="IY776" s="5"/>
      <c r="IZ776" s="5"/>
      <c r="JA776" s="5"/>
      <c r="JB776" s="5"/>
      <c r="JC776" s="5"/>
      <c r="JD776" s="5"/>
    </row>
    <row r="777" spans="1:264">
      <c r="A777" s="9"/>
      <c r="B777" s="25"/>
      <c r="C777" s="5"/>
      <c r="D777" s="5"/>
      <c r="E777" s="5"/>
      <c r="F777" s="11"/>
      <c r="G777" s="5"/>
      <c r="H777" s="5"/>
      <c r="I777" s="19"/>
      <c r="J777" s="19"/>
      <c r="K777" s="19"/>
      <c r="L777" s="19"/>
      <c r="M777" s="9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/>
      <c r="FQ777" s="5"/>
      <c r="FR777" s="5"/>
      <c r="FS777" s="5"/>
      <c r="FT777" s="5"/>
      <c r="FU777" s="5"/>
      <c r="FV777" s="5"/>
      <c r="FW777" s="5"/>
      <c r="FX777" s="5"/>
      <c r="FY777" s="5"/>
      <c r="FZ777" s="5"/>
      <c r="GA777" s="5"/>
      <c r="GB777" s="5"/>
      <c r="GC777" s="5"/>
      <c r="GD777" s="5"/>
      <c r="GE777" s="5"/>
      <c r="GF777" s="5"/>
      <c r="GG777" s="5"/>
      <c r="GH777" s="5"/>
      <c r="GI777" s="5"/>
      <c r="GJ777" s="5"/>
      <c r="GK777" s="5"/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/>
      <c r="HA777" s="5"/>
      <c r="HB777" s="5"/>
      <c r="HC777" s="5"/>
      <c r="HD777" s="5"/>
      <c r="HE777" s="5"/>
      <c r="HF777" s="5"/>
      <c r="HG777" s="5"/>
      <c r="HH777" s="5"/>
      <c r="HI777" s="5"/>
      <c r="HJ777" s="5"/>
      <c r="HK777" s="5"/>
      <c r="HL777" s="5"/>
      <c r="HM777" s="5"/>
      <c r="HN777" s="5"/>
      <c r="HO777" s="5"/>
      <c r="HP777" s="5"/>
      <c r="HQ777" s="5"/>
      <c r="HR777" s="5"/>
      <c r="HS777" s="5"/>
      <c r="HT777" s="5"/>
      <c r="HU777" s="5"/>
      <c r="HV777" s="5"/>
      <c r="HW777" s="5"/>
      <c r="HX777" s="5"/>
      <c r="HY777" s="5"/>
      <c r="HZ777" s="5"/>
      <c r="IA777" s="5"/>
      <c r="IB777" s="5"/>
      <c r="IC777" s="5"/>
      <c r="ID777" s="5"/>
      <c r="IE777" s="5"/>
      <c r="IF777" s="5"/>
      <c r="IG777" s="5"/>
      <c r="IH777" s="5"/>
      <c r="II777" s="5"/>
      <c r="IJ777" s="5"/>
      <c r="IK777" s="5"/>
      <c r="IL777" s="5"/>
      <c r="IM777" s="5"/>
      <c r="IN777" s="5"/>
      <c r="IO777" s="5"/>
      <c r="IP777" s="5"/>
      <c r="IQ777" s="5"/>
      <c r="IR777" s="5"/>
      <c r="IS777" s="5"/>
      <c r="IT777" s="5"/>
      <c r="IU777" s="5"/>
      <c r="IV777" s="5"/>
      <c r="IW777" s="5"/>
      <c r="IX777" s="5"/>
      <c r="IY777" s="5"/>
      <c r="IZ777" s="5"/>
      <c r="JA777" s="5"/>
      <c r="JB777" s="5"/>
      <c r="JC777" s="5"/>
      <c r="JD777" s="5"/>
    </row>
    <row r="778" spans="1:264">
      <c r="A778" s="9"/>
      <c r="B778" s="25"/>
      <c r="C778" s="5"/>
      <c r="D778" s="5"/>
      <c r="E778" s="5"/>
      <c r="F778" s="11"/>
      <c r="G778" s="5"/>
      <c r="H778" s="5"/>
      <c r="I778" s="19"/>
      <c r="J778" s="19"/>
      <c r="K778" s="19"/>
      <c r="L778" s="19"/>
      <c r="M778" s="9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5"/>
      <c r="FV778" s="5"/>
      <c r="FW778" s="5"/>
      <c r="FX778" s="5"/>
      <c r="FY778" s="5"/>
      <c r="FZ778" s="5"/>
      <c r="GA778" s="5"/>
      <c r="GB778" s="5"/>
      <c r="GC778" s="5"/>
      <c r="GD778" s="5"/>
      <c r="GE778" s="5"/>
      <c r="GF778" s="5"/>
      <c r="GG778" s="5"/>
      <c r="GH778" s="5"/>
      <c r="GI778" s="5"/>
      <c r="GJ778" s="5"/>
      <c r="GK778" s="5"/>
      <c r="GL778" s="5"/>
      <c r="GM778" s="5"/>
      <c r="GN778" s="5"/>
      <c r="GO778" s="5"/>
      <c r="GP778" s="5"/>
      <c r="GQ778" s="5"/>
      <c r="GR778" s="5"/>
      <c r="GS778" s="5"/>
      <c r="GT778" s="5"/>
      <c r="GU778" s="5"/>
      <c r="GV778" s="5"/>
      <c r="GW778" s="5"/>
      <c r="GX778" s="5"/>
      <c r="GY778" s="5"/>
      <c r="GZ778" s="5"/>
      <c r="HA778" s="5"/>
      <c r="HB778" s="5"/>
      <c r="HC778" s="5"/>
      <c r="HD778" s="5"/>
      <c r="HE778" s="5"/>
      <c r="HF778" s="5"/>
      <c r="HG778" s="5"/>
      <c r="HH778" s="5"/>
      <c r="HI778" s="5"/>
      <c r="HJ778" s="5"/>
      <c r="HK778" s="5"/>
      <c r="HL778" s="5"/>
      <c r="HM778" s="5"/>
      <c r="HN778" s="5"/>
      <c r="HO778" s="5"/>
      <c r="HP778" s="5"/>
      <c r="HQ778" s="5"/>
      <c r="HR778" s="5"/>
      <c r="HS778" s="5"/>
      <c r="HT778" s="5"/>
      <c r="HU778" s="5"/>
      <c r="HV778" s="5"/>
      <c r="HW778" s="5"/>
      <c r="HX778" s="5"/>
      <c r="HY778" s="5"/>
      <c r="HZ778" s="5"/>
      <c r="IA778" s="5"/>
      <c r="IB778" s="5"/>
      <c r="IC778" s="5"/>
      <c r="ID778" s="5"/>
      <c r="IE778" s="5"/>
      <c r="IF778" s="5"/>
      <c r="IG778" s="5"/>
      <c r="IH778" s="5"/>
      <c r="II778" s="5"/>
      <c r="IJ778" s="5"/>
      <c r="IK778" s="5"/>
      <c r="IL778" s="5"/>
      <c r="IM778" s="5"/>
      <c r="IN778" s="5"/>
      <c r="IO778" s="5"/>
      <c r="IP778" s="5"/>
      <c r="IQ778" s="5"/>
      <c r="IR778" s="5"/>
      <c r="IS778" s="5"/>
      <c r="IT778" s="5"/>
      <c r="IU778" s="5"/>
      <c r="IV778" s="5"/>
      <c r="IW778" s="5"/>
      <c r="IX778" s="5"/>
      <c r="IY778" s="5"/>
      <c r="IZ778" s="5"/>
      <c r="JA778" s="5"/>
      <c r="JB778" s="5"/>
      <c r="JC778" s="5"/>
      <c r="JD778" s="5"/>
    </row>
    <row r="779" spans="1:264">
      <c r="A779" s="9"/>
      <c r="B779" s="25"/>
      <c r="C779" s="5"/>
      <c r="D779" s="5"/>
      <c r="E779" s="5"/>
      <c r="F779" s="11"/>
      <c r="G779" s="5"/>
      <c r="H779" s="5"/>
      <c r="I779" s="19"/>
      <c r="J779" s="19"/>
      <c r="K779" s="19"/>
      <c r="L779" s="19"/>
      <c r="M779" s="9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  <c r="FO779" s="5"/>
      <c r="FP779" s="5"/>
      <c r="FQ779" s="5"/>
      <c r="FR779" s="5"/>
      <c r="FS779" s="5"/>
      <c r="FT779" s="5"/>
      <c r="FU779" s="5"/>
      <c r="FV779" s="5"/>
      <c r="FW779" s="5"/>
      <c r="FX779" s="5"/>
      <c r="FY779" s="5"/>
      <c r="FZ779" s="5"/>
      <c r="GA779" s="5"/>
      <c r="GB779" s="5"/>
      <c r="GC779" s="5"/>
      <c r="GD779" s="5"/>
      <c r="GE779" s="5"/>
      <c r="GF779" s="5"/>
      <c r="GG779" s="5"/>
      <c r="GH779" s="5"/>
      <c r="GI779" s="5"/>
      <c r="GJ779" s="5"/>
      <c r="GK779" s="5"/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  <c r="GZ779" s="5"/>
      <c r="HA779" s="5"/>
      <c r="HB779" s="5"/>
      <c r="HC779" s="5"/>
      <c r="HD779" s="5"/>
      <c r="HE779" s="5"/>
      <c r="HF779" s="5"/>
      <c r="HG779" s="5"/>
      <c r="HH779" s="5"/>
      <c r="HI779" s="5"/>
      <c r="HJ779" s="5"/>
      <c r="HK779" s="5"/>
      <c r="HL779" s="5"/>
      <c r="HM779" s="5"/>
      <c r="HN779" s="5"/>
      <c r="HO779" s="5"/>
      <c r="HP779" s="5"/>
      <c r="HQ779" s="5"/>
      <c r="HR779" s="5"/>
      <c r="HS779" s="5"/>
      <c r="HT779" s="5"/>
      <c r="HU779" s="5"/>
      <c r="HV779" s="5"/>
      <c r="HW779" s="5"/>
      <c r="HX779" s="5"/>
      <c r="HY779" s="5"/>
      <c r="HZ779" s="5"/>
      <c r="IA779" s="5"/>
      <c r="IB779" s="5"/>
      <c r="IC779" s="5"/>
      <c r="ID779" s="5"/>
      <c r="IE779" s="5"/>
      <c r="IF779" s="5"/>
      <c r="IG779" s="5"/>
      <c r="IH779" s="5"/>
      <c r="II779" s="5"/>
      <c r="IJ779" s="5"/>
      <c r="IK779" s="5"/>
      <c r="IL779" s="5"/>
      <c r="IM779" s="5"/>
      <c r="IN779" s="5"/>
      <c r="IO779" s="5"/>
      <c r="IP779" s="5"/>
      <c r="IQ779" s="5"/>
      <c r="IR779" s="5"/>
      <c r="IS779" s="5"/>
      <c r="IT779" s="5"/>
      <c r="IU779" s="5"/>
      <c r="IV779" s="5"/>
      <c r="IW779" s="5"/>
      <c r="IX779" s="5"/>
      <c r="IY779" s="5"/>
      <c r="IZ779" s="5"/>
      <c r="JA779" s="5"/>
      <c r="JB779" s="5"/>
      <c r="JC779" s="5"/>
      <c r="JD779" s="5"/>
    </row>
    <row r="780" spans="1:264">
      <c r="A780" s="9"/>
      <c r="B780" s="25"/>
      <c r="C780" s="5"/>
      <c r="D780" s="5"/>
      <c r="E780" s="5"/>
      <c r="F780" s="11"/>
      <c r="G780" s="5"/>
      <c r="H780" s="5"/>
      <c r="I780" s="19"/>
      <c r="J780" s="19"/>
      <c r="K780" s="19"/>
      <c r="L780" s="19"/>
      <c r="M780" s="9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  <c r="GA780" s="5"/>
      <c r="GB780" s="5"/>
      <c r="GC780" s="5"/>
      <c r="GD780" s="5"/>
      <c r="GE780" s="5"/>
      <c r="GF780" s="5"/>
      <c r="GG780" s="5"/>
      <c r="GH780" s="5"/>
      <c r="GI780" s="5"/>
      <c r="GJ780" s="5"/>
      <c r="GK780" s="5"/>
      <c r="GL780" s="5"/>
      <c r="GM780" s="5"/>
      <c r="GN780" s="5"/>
      <c r="GO780" s="5"/>
      <c r="GP780" s="5"/>
      <c r="GQ780" s="5"/>
      <c r="GR780" s="5"/>
      <c r="GS780" s="5"/>
      <c r="GT780" s="5"/>
      <c r="GU780" s="5"/>
      <c r="GV780" s="5"/>
      <c r="GW780" s="5"/>
      <c r="GX780" s="5"/>
      <c r="GY780" s="5"/>
      <c r="GZ780" s="5"/>
      <c r="HA780" s="5"/>
      <c r="HB780" s="5"/>
      <c r="HC780" s="5"/>
      <c r="HD780" s="5"/>
      <c r="HE780" s="5"/>
      <c r="HF780" s="5"/>
      <c r="HG780" s="5"/>
      <c r="HH780" s="5"/>
      <c r="HI780" s="5"/>
      <c r="HJ780" s="5"/>
      <c r="HK780" s="5"/>
      <c r="HL780" s="5"/>
      <c r="HM780" s="5"/>
      <c r="HN780" s="5"/>
      <c r="HO780" s="5"/>
      <c r="HP780" s="5"/>
      <c r="HQ780" s="5"/>
      <c r="HR780" s="5"/>
      <c r="HS780" s="5"/>
      <c r="HT780" s="5"/>
      <c r="HU780" s="5"/>
      <c r="HV780" s="5"/>
      <c r="HW780" s="5"/>
      <c r="HX780" s="5"/>
      <c r="HY780" s="5"/>
      <c r="HZ780" s="5"/>
      <c r="IA780" s="5"/>
      <c r="IB780" s="5"/>
      <c r="IC780" s="5"/>
      <c r="ID780" s="5"/>
      <c r="IE780" s="5"/>
      <c r="IF780" s="5"/>
      <c r="IG780" s="5"/>
      <c r="IH780" s="5"/>
      <c r="II780" s="5"/>
      <c r="IJ780" s="5"/>
      <c r="IK780" s="5"/>
      <c r="IL780" s="5"/>
      <c r="IM780" s="5"/>
      <c r="IN780" s="5"/>
      <c r="IO780" s="5"/>
      <c r="IP780" s="5"/>
      <c r="IQ780" s="5"/>
      <c r="IR780" s="5"/>
      <c r="IS780" s="5"/>
      <c r="IT780" s="5"/>
      <c r="IU780" s="5"/>
      <c r="IV780" s="5"/>
      <c r="IW780" s="5"/>
      <c r="IX780" s="5"/>
      <c r="IY780" s="5"/>
      <c r="IZ780" s="5"/>
      <c r="JA780" s="5"/>
      <c r="JB780" s="5"/>
      <c r="JC780" s="5"/>
      <c r="JD780" s="5"/>
    </row>
    <row r="781" spans="1:264">
      <c r="A781" s="9"/>
      <c r="B781" s="25"/>
      <c r="C781" s="5"/>
      <c r="D781" s="5"/>
      <c r="E781" s="5"/>
      <c r="F781" s="11"/>
      <c r="G781" s="5"/>
      <c r="H781" s="5"/>
      <c r="I781" s="19"/>
      <c r="J781" s="19"/>
      <c r="K781" s="19"/>
      <c r="L781" s="19"/>
      <c r="M781" s="9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5"/>
      <c r="GH781" s="5"/>
      <c r="GI781" s="5"/>
      <c r="GJ781" s="5"/>
      <c r="GK781" s="5"/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  <c r="HJ781" s="5"/>
      <c r="HK781" s="5"/>
      <c r="HL781" s="5"/>
      <c r="HM781" s="5"/>
      <c r="HN781" s="5"/>
      <c r="HO781" s="5"/>
      <c r="HP781" s="5"/>
      <c r="HQ781" s="5"/>
      <c r="HR781" s="5"/>
      <c r="HS781" s="5"/>
      <c r="HT781" s="5"/>
      <c r="HU781" s="5"/>
      <c r="HV781" s="5"/>
      <c r="HW781" s="5"/>
      <c r="HX781" s="5"/>
      <c r="HY781" s="5"/>
      <c r="HZ781" s="5"/>
      <c r="IA781" s="5"/>
      <c r="IB781" s="5"/>
      <c r="IC781" s="5"/>
      <c r="ID781" s="5"/>
      <c r="IE781" s="5"/>
      <c r="IF781" s="5"/>
      <c r="IG781" s="5"/>
      <c r="IH781" s="5"/>
      <c r="II781" s="5"/>
      <c r="IJ781" s="5"/>
      <c r="IK781" s="5"/>
      <c r="IL781" s="5"/>
      <c r="IM781" s="5"/>
      <c r="IN781" s="5"/>
      <c r="IO781" s="5"/>
      <c r="IP781" s="5"/>
      <c r="IQ781" s="5"/>
      <c r="IR781" s="5"/>
      <c r="IS781" s="5"/>
      <c r="IT781" s="5"/>
      <c r="IU781" s="5"/>
      <c r="IV781" s="5"/>
      <c r="IW781" s="5"/>
      <c r="IX781" s="5"/>
      <c r="IY781" s="5"/>
      <c r="IZ781" s="5"/>
      <c r="JA781" s="5"/>
      <c r="JB781" s="5"/>
      <c r="JC781" s="5"/>
      <c r="JD781" s="5"/>
    </row>
    <row r="782" spans="1:264">
      <c r="A782" s="9"/>
      <c r="B782" s="25"/>
      <c r="C782" s="5"/>
      <c r="D782" s="5"/>
      <c r="E782" s="5"/>
      <c r="F782" s="11"/>
      <c r="G782" s="5"/>
      <c r="H782" s="5"/>
      <c r="I782" s="19"/>
      <c r="J782" s="19"/>
      <c r="K782" s="19"/>
      <c r="L782" s="19"/>
      <c r="M782" s="9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5"/>
      <c r="FV782" s="5"/>
      <c r="FW782" s="5"/>
      <c r="FX782" s="5"/>
      <c r="FY782" s="5"/>
      <c r="FZ782" s="5"/>
      <c r="GA782" s="5"/>
      <c r="GB782" s="5"/>
      <c r="GC782" s="5"/>
      <c r="GD782" s="5"/>
      <c r="GE782" s="5"/>
      <c r="GF782" s="5"/>
      <c r="GG782" s="5"/>
      <c r="GH782" s="5"/>
      <c r="GI782" s="5"/>
      <c r="GJ782" s="5"/>
      <c r="GK782" s="5"/>
      <c r="GL782" s="5"/>
      <c r="GM782" s="5"/>
      <c r="GN782" s="5"/>
      <c r="GO782" s="5"/>
      <c r="GP782" s="5"/>
      <c r="GQ782" s="5"/>
      <c r="GR782" s="5"/>
      <c r="GS782" s="5"/>
      <c r="GT782" s="5"/>
      <c r="GU782" s="5"/>
      <c r="GV782" s="5"/>
      <c r="GW782" s="5"/>
      <c r="GX782" s="5"/>
      <c r="GY782" s="5"/>
      <c r="GZ782" s="5"/>
      <c r="HA782" s="5"/>
      <c r="HB782" s="5"/>
      <c r="HC782" s="5"/>
      <c r="HD782" s="5"/>
      <c r="HE782" s="5"/>
      <c r="HF782" s="5"/>
      <c r="HG782" s="5"/>
      <c r="HH782" s="5"/>
      <c r="HI782" s="5"/>
      <c r="HJ782" s="5"/>
      <c r="HK782" s="5"/>
      <c r="HL782" s="5"/>
      <c r="HM782" s="5"/>
      <c r="HN782" s="5"/>
      <c r="HO782" s="5"/>
      <c r="HP782" s="5"/>
      <c r="HQ782" s="5"/>
      <c r="HR782" s="5"/>
      <c r="HS782" s="5"/>
      <c r="HT782" s="5"/>
      <c r="HU782" s="5"/>
      <c r="HV782" s="5"/>
      <c r="HW782" s="5"/>
      <c r="HX782" s="5"/>
      <c r="HY782" s="5"/>
      <c r="HZ782" s="5"/>
      <c r="IA782" s="5"/>
      <c r="IB782" s="5"/>
      <c r="IC782" s="5"/>
      <c r="ID782" s="5"/>
      <c r="IE782" s="5"/>
      <c r="IF782" s="5"/>
      <c r="IG782" s="5"/>
      <c r="IH782" s="5"/>
      <c r="II782" s="5"/>
      <c r="IJ782" s="5"/>
      <c r="IK782" s="5"/>
      <c r="IL782" s="5"/>
      <c r="IM782" s="5"/>
      <c r="IN782" s="5"/>
      <c r="IO782" s="5"/>
      <c r="IP782" s="5"/>
      <c r="IQ782" s="5"/>
      <c r="IR782" s="5"/>
      <c r="IS782" s="5"/>
      <c r="IT782" s="5"/>
      <c r="IU782" s="5"/>
      <c r="IV782" s="5"/>
      <c r="IW782" s="5"/>
      <c r="IX782" s="5"/>
      <c r="IY782" s="5"/>
      <c r="IZ782" s="5"/>
      <c r="JA782" s="5"/>
      <c r="JB782" s="5"/>
      <c r="JC782" s="5"/>
      <c r="JD782" s="5"/>
    </row>
    <row r="783" spans="1:264">
      <c r="A783" s="9"/>
      <c r="B783" s="25"/>
      <c r="C783" s="5"/>
      <c r="D783" s="5"/>
      <c r="E783" s="5"/>
      <c r="F783" s="11"/>
      <c r="G783" s="5"/>
      <c r="H783" s="5"/>
      <c r="I783" s="19"/>
      <c r="J783" s="19"/>
      <c r="K783" s="19"/>
      <c r="L783" s="19"/>
      <c r="M783" s="9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  <c r="GA783" s="5"/>
      <c r="GB783" s="5"/>
      <c r="GC783" s="5"/>
      <c r="GD783" s="5"/>
      <c r="GE783" s="5"/>
      <c r="GF783" s="5"/>
      <c r="GG783" s="5"/>
      <c r="GH783" s="5"/>
      <c r="GI783" s="5"/>
      <c r="GJ783" s="5"/>
      <c r="GK783" s="5"/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  <c r="HF783" s="5"/>
      <c r="HG783" s="5"/>
      <c r="HH783" s="5"/>
      <c r="HI783" s="5"/>
      <c r="HJ783" s="5"/>
      <c r="HK783" s="5"/>
      <c r="HL783" s="5"/>
      <c r="HM783" s="5"/>
      <c r="HN783" s="5"/>
      <c r="HO783" s="5"/>
      <c r="HP783" s="5"/>
      <c r="HQ783" s="5"/>
      <c r="HR783" s="5"/>
      <c r="HS783" s="5"/>
      <c r="HT783" s="5"/>
      <c r="HU783" s="5"/>
      <c r="HV783" s="5"/>
      <c r="HW783" s="5"/>
      <c r="HX783" s="5"/>
      <c r="HY783" s="5"/>
      <c r="HZ783" s="5"/>
      <c r="IA783" s="5"/>
      <c r="IB783" s="5"/>
      <c r="IC783" s="5"/>
      <c r="ID783" s="5"/>
      <c r="IE783" s="5"/>
      <c r="IF783" s="5"/>
      <c r="IG783" s="5"/>
      <c r="IH783" s="5"/>
      <c r="II783" s="5"/>
      <c r="IJ783" s="5"/>
      <c r="IK783" s="5"/>
      <c r="IL783" s="5"/>
      <c r="IM783" s="5"/>
      <c r="IN783" s="5"/>
      <c r="IO783" s="5"/>
      <c r="IP783" s="5"/>
      <c r="IQ783" s="5"/>
      <c r="IR783" s="5"/>
      <c r="IS783" s="5"/>
      <c r="IT783" s="5"/>
      <c r="IU783" s="5"/>
      <c r="IV783" s="5"/>
      <c r="IW783" s="5"/>
      <c r="IX783" s="5"/>
      <c r="IY783" s="5"/>
      <c r="IZ783" s="5"/>
      <c r="JA783" s="5"/>
      <c r="JB783" s="5"/>
      <c r="JC783" s="5"/>
      <c r="JD783" s="5"/>
    </row>
    <row r="784" spans="1:264">
      <c r="A784" s="9"/>
      <c r="B784" s="25"/>
      <c r="C784" s="5"/>
      <c r="D784" s="5"/>
      <c r="E784" s="5"/>
      <c r="F784" s="11"/>
      <c r="G784" s="5"/>
      <c r="H784" s="5"/>
      <c r="I784" s="19"/>
      <c r="J784" s="19"/>
      <c r="K784" s="19"/>
      <c r="L784" s="19"/>
      <c r="M784" s="9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5"/>
      <c r="FV784" s="5"/>
      <c r="FW784" s="5"/>
      <c r="FX784" s="5"/>
      <c r="FY784" s="5"/>
      <c r="FZ784" s="5"/>
      <c r="GA784" s="5"/>
      <c r="GB784" s="5"/>
      <c r="GC784" s="5"/>
      <c r="GD784" s="5"/>
      <c r="GE784" s="5"/>
      <c r="GF784" s="5"/>
      <c r="GG784" s="5"/>
      <c r="GH784" s="5"/>
      <c r="GI784" s="5"/>
      <c r="GJ784" s="5"/>
      <c r="GK784" s="5"/>
      <c r="GL784" s="5"/>
      <c r="GM784" s="5"/>
      <c r="GN784" s="5"/>
      <c r="GO784" s="5"/>
      <c r="GP784" s="5"/>
      <c r="GQ784" s="5"/>
      <c r="GR784" s="5"/>
      <c r="GS784" s="5"/>
      <c r="GT784" s="5"/>
      <c r="GU784" s="5"/>
      <c r="GV784" s="5"/>
      <c r="GW784" s="5"/>
      <c r="GX784" s="5"/>
      <c r="GY784" s="5"/>
      <c r="GZ784" s="5"/>
      <c r="HA784" s="5"/>
      <c r="HB784" s="5"/>
      <c r="HC784" s="5"/>
      <c r="HD784" s="5"/>
      <c r="HE784" s="5"/>
      <c r="HF784" s="5"/>
      <c r="HG784" s="5"/>
      <c r="HH784" s="5"/>
      <c r="HI784" s="5"/>
      <c r="HJ784" s="5"/>
      <c r="HK784" s="5"/>
      <c r="HL784" s="5"/>
      <c r="HM784" s="5"/>
      <c r="HN784" s="5"/>
      <c r="HO784" s="5"/>
      <c r="HP784" s="5"/>
      <c r="HQ784" s="5"/>
      <c r="HR784" s="5"/>
      <c r="HS784" s="5"/>
      <c r="HT784" s="5"/>
      <c r="HU784" s="5"/>
      <c r="HV784" s="5"/>
      <c r="HW784" s="5"/>
      <c r="HX784" s="5"/>
      <c r="HY784" s="5"/>
      <c r="HZ784" s="5"/>
      <c r="IA784" s="5"/>
      <c r="IB784" s="5"/>
      <c r="IC784" s="5"/>
      <c r="ID784" s="5"/>
      <c r="IE784" s="5"/>
      <c r="IF784" s="5"/>
      <c r="IG784" s="5"/>
      <c r="IH784" s="5"/>
      <c r="II784" s="5"/>
      <c r="IJ784" s="5"/>
      <c r="IK784" s="5"/>
      <c r="IL784" s="5"/>
      <c r="IM784" s="5"/>
      <c r="IN784" s="5"/>
      <c r="IO784" s="5"/>
      <c r="IP784" s="5"/>
      <c r="IQ784" s="5"/>
      <c r="IR784" s="5"/>
      <c r="IS784" s="5"/>
      <c r="IT784" s="5"/>
      <c r="IU784" s="5"/>
      <c r="IV784" s="5"/>
      <c r="IW784" s="5"/>
      <c r="IX784" s="5"/>
      <c r="IY784" s="5"/>
      <c r="IZ784" s="5"/>
      <c r="JA784" s="5"/>
      <c r="JB784" s="5"/>
      <c r="JC784" s="5"/>
      <c r="JD784" s="5"/>
    </row>
    <row r="785" spans="1:264">
      <c r="A785" s="9"/>
      <c r="B785" s="25"/>
      <c r="C785" s="5"/>
      <c r="D785" s="5"/>
      <c r="E785" s="5"/>
      <c r="F785" s="11"/>
      <c r="G785" s="5"/>
      <c r="H785" s="5"/>
      <c r="I785" s="19"/>
      <c r="J785" s="19"/>
      <c r="K785" s="19"/>
      <c r="L785" s="19"/>
      <c r="M785" s="9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/>
      <c r="GG785" s="5"/>
      <c r="GH785" s="5"/>
      <c r="GI785" s="5"/>
      <c r="GJ785" s="5"/>
      <c r="GK785" s="5"/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  <c r="HF785" s="5"/>
      <c r="HG785" s="5"/>
      <c r="HH785" s="5"/>
      <c r="HI785" s="5"/>
      <c r="HJ785" s="5"/>
      <c r="HK785" s="5"/>
      <c r="HL785" s="5"/>
      <c r="HM785" s="5"/>
      <c r="HN785" s="5"/>
      <c r="HO785" s="5"/>
      <c r="HP785" s="5"/>
      <c r="HQ785" s="5"/>
      <c r="HR785" s="5"/>
      <c r="HS785" s="5"/>
      <c r="HT785" s="5"/>
      <c r="HU785" s="5"/>
      <c r="HV785" s="5"/>
      <c r="HW785" s="5"/>
      <c r="HX785" s="5"/>
      <c r="HY785" s="5"/>
      <c r="HZ785" s="5"/>
      <c r="IA785" s="5"/>
      <c r="IB785" s="5"/>
      <c r="IC785" s="5"/>
      <c r="ID785" s="5"/>
      <c r="IE785" s="5"/>
      <c r="IF785" s="5"/>
      <c r="IG785" s="5"/>
      <c r="IH785" s="5"/>
      <c r="II785" s="5"/>
      <c r="IJ785" s="5"/>
      <c r="IK785" s="5"/>
      <c r="IL785" s="5"/>
      <c r="IM785" s="5"/>
      <c r="IN785" s="5"/>
      <c r="IO785" s="5"/>
      <c r="IP785" s="5"/>
      <c r="IQ785" s="5"/>
      <c r="IR785" s="5"/>
      <c r="IS785" s="5"/>
      <c r="IT785" s="5"/>
      <c r="IU785" s="5"/>
      <c r="IV785" s="5"/>
      <c r="IW785" s="5"/>
      <c r="IX785" s="5"/>
      <c r="IY785" s="5"/>
      <c r="IZ785" s="5"/>
      <c r="JA785" s="5"/>
      <c r="JB785" s="5"/>
      <c r="JC785" s="5"/>
      <c r="JD785" s="5"/>
    </row>
    <row r="786" spans="1:264">
      <c r="A786" s="9"/>
      <c r="B786" s="25"/>
      <c r="C786" s="5"/>
      <c r="D786" s="5"/>
      <c r="E786" s="5"/>
      <c r="F786" s="11"/>
      <c r="G786" s="5"/>
      <c r="H786" s="5"/>
      <c r="I786" s="19"/>
      <c r="J786" s="19"/>
      <c r="K786" s="19"/>
      <c r="L786" s="19"/>
      <c r="M786" s="9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/>
      <c r="FY786" s="5"/>
      <c r="FZ786" s="5"/>
      <c r="GA786" s="5"/>
      <c r="GB786" s="5"/>
      <c r="GC786" s="5"/>
      <c r="GD786" s="5"/>
      <c r="GE786" s="5"/>
      <c r="GF786" s="5"/>
      <c r="GG786" s="5"/>
      <c r="GH786" s="5"/>
      <c r="GI786" s="5"/>
      <c r="GJ786" s="5"/>
      <c r="GK786" s="5"/>
      <c r="GL786" s="5"/>
      <c r="GM786" s="5"/>
      <c r="GN786" s="5"/>
      <c r="GO786" s="5"/>
      <c r="GP786" s="5"/>
      <c r="GQ786" s="5"/>
      <c r="GR786" s="5"/>
      <c r="GS786" s="5"/>
      <c r="GT786" s="5"/>
      <c r="GU786" s="5"/>
      <c r="GV786" s="5"/>
      <c r="GW786" s="5"/>
      <c r="GX786" s="5"/>
      <c r="GY786" s="5"/>
      <c r="GZ786" s="5"/>
      <c r="HA786" s="5"/>
      <c r="HB786" s="5"/>
      <c r="HC786" s="5"/>
      <c r="HD786" s="5"/>
      <c r="HE786" s="5"/>
      <c r="HF786" s="5"/>
      <c r="HG786" s="5"/>
      <c r="HH786" s="5"/>
      <c r="HI786" s="5"/>
      <c r="HJ786" s="5"/>
      <c r="HK786" s="5"/>
      <c r="HL786" s="5"/>
      <c r="HM786" s="5"/>
      <c r="HN786" s="5"/>
      <c r="HO786" s="5"/>
      <c r="HP786" s="5"/>
      <c r="HQ786" s="5"/>
      <c r="HR786" s="5"/>
      <c r="HS786" s="5"/>
      <c r="HT786" s="5"/>
      <c r="HU786" s="5"/>
      <c r="HV786" s="5"/>
      <c r="HW786" s="5"/>
      <c r="HX786" s="5"/>
      <c r="HY786" s="5"/>
      <c r="HZ786" s="5"/>
      <c r="IA786" s="5"/>
      <c r="IB786" s="5"/>
      <c r="IC786" s="5"/>
      <c r="ID786" s="5"/>
      <c r="IE786" s="5"/>
      <c r="IF786" s="5"/>
      <c r="IG786" s="5"/>
      <c r="IH786" s="5"/>
      <c r="II786" s="5"/>
      <c r="IJ786" s="5"/>
      <c r="IK786" s="5"/>
      <c r="IL786" s="5"/>
      <c r="IM786" s="5"/>
      <c r="IN786" s="5"/>
      <c r="IO786" s="5"/>
      <c r="IP786" s="5"/>
      <c r="IQ786" s="5"/>
      <c r="IR786" s="5"/>
      <c r="IS786" s="5"/>
      <c r="IT786" s="5"/>
      <c r="IU786" s="5"/>
      <c r="IV786" s="5"/>
      <c r="IW786" s="5"/>
      <c r="IX786" s="5"/>
      <c r="IY786" s="5"/>
      <c r="IZ786" s="5"/>
      <c r="JA786" s="5"/>
      <c r="JB786" s="5"/>
      <c r="JC786" s="5"/>
      <c r="JD786" s="5"/>
    </row>
    <row r="787" spans="1:264">
      <c r="A787" s="9"/>
      <c r="B787" s="25"/>
      <c r="C787" s="5"/>
      <c r="D787" s="5"/>
      <c r="E787" s="5"/>
      <c r="F787" s="11"/>
      <c r="G787" s="5"/>
      <c r="H787" s="5"/>
      <c r="I787" s="19"/>
      <c r="J787" s="19"/>
      <c r="K787" s="19"/>
      <c r="L787" s="19"/>
      <c r="M787" s="9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  <c r="FO787" s="5"/>
      <c r="FP787" s="5"/>
      <c r="FQ787" s="5"/>
      <c r="FR787" s="5"/>
      <c r="FS787" s="5"/>
      <c r="FT787" s="5"/>
      <c r="FU787" s="5"/>
      <c r="FV787" s="5"/>
      <c r="FW787" s="5"/>
      <c r="FX787" s="5"/>
      <c r="FY787" s="5"/>
      <c r="FZ787" s="5"/>
      <c r="GA787" s="5"/>
      <c r="GB787" s="5"/>
      <c r="GC787" s="5"/>
      <c r="GD787" s="5"/>
      <c r="GE787" s="5"/>
      <c r="GF787" s="5"/>
      <c r="GG787" s="5"/>
      <c r="GH787" s="5"/>
      <c r="GI787" s="5"/>
      <c r="GJ787" s="5"/>
      <c r="GK787" s="5"/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  <c r="GZ787" s="5"/>
      <c r="HA787" s="5"/>
      <c r="HB787" s="5"/>
      <c r="HC787" s="5"/>
      <c r="HD787" s="5"/>
      <c r="HE787" s="5"/>
      <c r="HF787" s="5"/>
      <c r="HG787" s="5"/>
      <c r="HH787" s="5"/>
      <c r="HI787" s="5"/>
      <c r="HJ787" s="5"/>
      <c r="HK787" s="5"/>
      <c r="HL787" s="5"/>
      <c r="HM787" s="5"/>
      <c r="HN787" s="5"/>
      <c r="HO787" s="5"/>
      <c r="HP787" s="5"/>
      <c r="HQ787" s="5"/>
      <c r="HR787" s="5"/>
      <c r="HS787" s="5"/>
      <c r="HT787" s="5"/>
      <c r="HU787" s="5"/>
      <c r="HV787" s="5"/>
      <c r="HW787" s="5"/>
      <c r="HX787" s="5"/>
      <c r="HY787" s="5"/>
      <c r="HZ787" s="5"/>
      <c r="IA787" s="5"/>
      <c r="IB787" s="5"/>
      <c r="IC787" s="5"/>
      <c r="ID787" s="5"/>
      <c r="IE787" s="5"/>
      <c r="IF787" s="5"/>
      <c r="IG787" s="5"/>
      <c r="IH787" s="5"/>
      <c r="II787" s="5"/>
      <c r="IJ787" s="5"/>
      <c r="IK787" s="5"/>
      <c r="IL787" s="5"/>
      <c r="IM787" s="5"/>
      <c r="IN787" s="5"/>
      <c r="IO787" s="5"/>
      <c r="IP787" s="5"/>
      <c r="IQ787" s="5"/>
      <c r="IR787" s="5"/>
      <c r="IS787" s="5"/>
      <c r="IT787" s="5"/>
      <c r="IU787" s="5"/>
      <c r="IV787" s="5"/>
      <c r="IW787" s="5"/>
      <c r="IX787" s="5"/>
      <c r="IY787" s="5"/>
      <c r="IZ787" s="5"/>
      <c r="JA787" s="5"/>
      <c r="JB787" s="5"/>
      <c r="JC787" s="5"/>
      <c r="JD787" s="5"/>
    </row>
    <row r="788" spans="1:264">
      <c r="A788" s="9"/>
      <c r="B788" s="25"/>
      <c r="C788" s="5"/>
      <c r="D788" s="5"/>
      <c r="E788" s="5"/>
      <c r="F788" s="11"/>
      <c r="G788" s="5"/>
      <c r="H788" s="5"/>
      <c r="I788" s="19"/>
      <c r="J788" s="19"/>
      <c r="K788" s="19"/>
      <c r="L788" s="19"/>
      <c r="M788" s="9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5"/>
      <c r="FV788" s="5"/>
      <c r="FW788" s="5"/>
      <c r="FX788" s="5"/>
      <c r="FY788" s="5"/>
      <c r="FZ788" s="5"/>
      <c r="GA788" s="5"/>
      <c r="GB788" s="5"/>
      <c r="GC788" s="5"/>
      <c r="GD788" s="5"/>
      <c r="GE788" s="5"/>
      <c r="GF788" s="5"/>
      <c r="GG788" s="5"/>
      <c r="GH788" s="5"/>
      <c r="GI788" s="5"/>
      <c r="GJ788" s="5"/>
      <c r="GK788" s="5"/>
      <c r="GL788" s="5"/>
      <c r="GM788" s="5"/>
      <c r="GN788" s="5"/>
      <c r="GO788" s="5"/>
      <c r="GP788" s="5"/>
      <c r="GQ788" s="5"/>
      <c r="GR788" s="5"/>
      <c r="GS788" s="5"/>
      <c r="GT788" s="5"/>
      <c r="GU788" s="5"/>
      <c r="GV788" s="5"/>
      <c r="GW788" s="5"/>
      <c r="GX788" s="5"/>
      <c r="GY788" s="5"/>
      <c r="GZ788" s="5"/>
      <c r="HA788" s="5"/>
      <c r="HB788" s="5"/>
      <c r="HC788" s="5"/>
      <c r="HD788" s="5"/>
      <c r="HE788" s="5"/>
      <c r="HF788" s="5"/>
      <c r="HG788" s="5"/>
      <c r="HH788" s="5"/>
      <c r="HI788" s="5"/>
      <c r="HJ788" s="5"/>
      <c r="HK788" s="5"/>
      <c r="HL788" s="5"/>
      <c r="HM788" s="5"/>
      <c r="HN788" s="5"/>
      <c r="HO788" s="5"/>
      <c r="HP788" s="5"/>
      <c r="HQ788" s="5"/>
      <c r="HR788" s="5"/>
      <c r="HS788" s="5"/>
      <c r="HT788" s="5"/>
      <c r="HU788" s="5"/>
      <c r="HV788" s="5"/>
      <c r="HW788" s="5"/>
      <c r="HX788" s="5"/>
      <c r="HY788" s="5"/>
      <c r="HZ788" s="5"/>
      <c r="IA788" s="5"/>
      <c r="IB788" s="5"/>
      <c r="IC788" s="5"/>
      <c r="ID788" s="5"/>
      <c r="IE788" s="5"/>
      <c r="IF788" s="5"/>
      <c r="IG788" s="5"/>
      <c r="IH788" s="5"/>
      <c r="II788" s="5"/>
      <c r="IJ788" s="5"/>
      <c r="IK788" s="5"/>
      <c r="IL788" s="5"/>
      <c r="IM788" s="5"/>
      <c r="IN788" s="5"/>
      <c r="IO788" s="5"/>
      <c r="IP788" s="5"/>
      <c r="IQ788" s="5"/>
      <c r="IR788" s="5"/>
      <c r="IS788" s="5"/>
      <c r="IT788" s="5"/>
      <c r="IU788" s="5"/>
      <c r="IV788" s="5"/>
      <c r="IW788" s="5"/>
      <c r="IX788" s="5"/>
      <c r="IY788" s="5"/>
      <c r="IZ788" s="5"/>
      <c r="JA788" s="5"/>
      <c r="JB788" s="5"/>
      <c r="JC788" s="5"/>
      <c r="JD788" s="5"/>
    </row>
    <row r="789" spans="1:264">
      <c r="A789" s="9"/>
      <c r="B789" s="25"/>
      <c r="C789" s="5"/>
      <c r="D789" s="5"/>
      <c r="E789" s="5"/>
      <c r="F789" s="11"/>
      <c r="G789" s="5"/>
      <c r="H789" s="5"/>
      <c r="I789" s="19"/>
      <c r="J789" s="19"/>
      <c r="K789" s="19"/>
      <c r="L789" s="19"/>
      <c r="M789" s="9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5"/>
      <c r="GH789" s="5"/>
      <c r="GI789" s="5"/>
      <c r="GJ789" s="5"/>
      <c r="GK789" s="5"/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5"/>
      <c r="HG789" s="5"/>
      <c r="HH789" s="5"/>
      <c r="HI789" s="5"/>
      <c r="HJ789" s="5"/>
      <c r="HK789" s="5"/>
      <c r="HL789" s="5"/>
      <c r="HM789" s="5"/>
      <c r="HN789" s="5"/>
      <c r="HO789" s="5"/>
      <c r="HP789" s="5"/>
      <c r="HQ789" s="5"/>
      <c r="HR789" s="5"/>
      <c r="HS789" s="5"/>
      <c r="HT789" s="5"/>
      <c r="HU789" s="5"/>
      <c r="HV789" s="5"/>
      <c r="HW789" s="5"/>
      <c r="HX789" s="5"/>
      <c r="HY789" s="5"/>
      <c r="HZ789" s="5"/>
      <c r="IA789" s="5"/>
      <c r="IB789" s="5"/>
      <c r="IC789" s="5"/>
      <c r="ID789" s="5"/>
      <c r="IE789" s="5"/>
      <c r="IF789" s="5"/>
      <c r="IG789" s="5"/>
      <c r="IH789" s="5"/>
      <c r="II789" s="5"/>
      <c r="IJ789" s="5"/>
      <c r="IK789" s="5"/>
      <c r="IL789" s="5"/>
      <c r="IM789" s="5"/>
      <c r="IN789" s="5"/>
      <c r="IO789" s="5"/>
      <c r="IP789" s="5"/>
      <c r="IQ789" s="5"/>
      <c r="IR789" s="5"/>
      <c r="IS789" s="5"/>
      <c r="IT789" s="5"/>
      <c r="IU789" s="5"/>
      <c r="IV789" s="5"/>
      <c r="IW789" s="5"/>
      <c r="IX789" s="5"/>
      <c r="IY789" s="5"/>
      <c r="IZ789" s="5"/>
      <c r="JA789" s="5"/>
      <c r="JB789" s="5"/>
      <c r="JC789" s="5"/>
      <c r="JD789" s="5"/>
    </row>
    <row r="790" spans="1:264">
      <c r="A790" s="9"/>
      <c r="B790" s="25"/>
      <c r="C790" s="5"/>
      <c r="D790" s="5"/>
      <c r="E790" s="5"/>
      <c r="F790" s="11"/>
      <c r="G790" s="5"/>
      <c r="H790" s="5"/>
      <c r="I790" s="19"/>
      <c r="J790" s="19"/>
      <c r="K790" s="19"/>
      <c r="L790" s="19"/>
      <c r="M790" s="9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  <c r="GZ790" s="5"/>
      <c r="HA790" s="5"/>
      <c r="HB790" s="5"/>
      <c r="HC790" s="5"/>
      <c r="HD790" s="5"/>
      <c r="HE790" s="5"/>
      <c r="HF790" s="5"/>
      <c r="HG790" s="5"/>
      <c r="HH790" s="5"/>
      <c r="HI790" s="5"/>
      <c r="HJ790" s="5"/>
      <c r="HK790" s="5"/>
      <c r="HL790" s="5"/>
      <c r="HM790" s="5"/>
      <c r="HN790" s="5"/>
      <c r="HO790" s="5"/>
      <c r="HP790" s="5"/>
      <c r="HQ790" s="5"/>
      <c r="HR790" s="5"/>
      <c r="HS790" s="5"/>
      <c r="HT790" s="5"/>
      <c r="HU790" s="5"/>
      <c r="HV790" s="5"/>
      <c r="HW790" s="5"/>
      <c r="HX790" s="5"/>
      <c r="HY790" s="5"/>
      <c r="HZ790" s="5"/>
      <c r="IA790" s="5"/>
      <c r="IB790" s="5"/>
      <c r="IC790" s="5"/>
      <c r="ID790" s="5"/>
      <c r="IE790" s="5"/>
      <c r="IF790" s="5"/>
      <c r="IG790" s="5"/>
      <c r="IH790" s="5"/>
      <c r="II790" s="5"/>
      <c r="IJ790" s="5"/>
      <c r="IK790" s="5"/>
      <c r="IL790" s="5"/>
      <c r="IM790" s="5"/>
      <c r="IN790" s="5"/>
      <c r="IO790" s="5"/>
      <c r="IP790" s="5"/>
      <c r="IQ790" s="5"/>
      <c r="IR790" s="5"/>
      <c r="IS790" s="5"/>
      <c r="IT790" s="5"/>
      <c r="IU790" s="5"/>
      <c r="IV790" s="5"/>
      <c r="IW790" s="5"/>
      <c r="IX790" s="5"/>
      <c r="IY790" s="5"/>
      <c r="IZ790" s="5"/>
      <c r="JA790" s="5"/>
      <c r="JB790" s="5"/>
      <c r="JC790" s="5"/>
      <c r="JD790" s="5"/>
    </row>
    <row r="791" spans="1:264">
      <c r="A791" s="9"/>
      <c r="B791" s="25"/>
      <c r="C791" s="5"/>
      <c r="D791" s="5"/>
      <c r="E791" s="5"/>
      <c r="F791" s="11"/>
      <c r="G791" s="5"/>
      <c r="H791" s="5"/>
      <c r="I791" s="19"/>
      <c r="J791" s="19"/>
      <c r="K791" s="19"/>
      <c r="L791" s="19"/>
      <c r="M791" s="9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  <c r="GA791" s="5"/>
      <c r="GB791" s="5"/>
      <c r="GC791" s="5"/>
      <c r="GD791" s="5"/>
      <c r="GE791" s="5"/>
      <c r="GF791" s="5"/>
      <c r="GG791" s="5"/>
      <c r="GH791" s="5"/>
      <c r="GI791" s="5"/>
      <c r="GJ791" s="5"/>
      <c r="GK791" s="5"/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  <c r="HF791" s="5"/>
      <c r="HG791" s="5"/>
      <c r="HH791" s="5"/>
      <c r="HI791" s="5"/>
      <c r="HJ791" s="5"/>
      <c r="HK791" s="5"/>
      <c r="HL791" s="5"/>
      <c r="HM791" s="5"/>
      <c r="HN791" s="5"/>
      <c r="HO791" s="5"/>
      <c r="HP791" s="5"/>
      <c r="HQ791" s="5"/>
      <c r="HR791" s="5"/>
      <c r="HS791" s="5"/>
      <c r="HT791" s="5"/>
      <c r="HU791" s="5"/>
      <c r="HV791" s="5"/>
      <c r="HW791" s="5"/>
      <c r="HX791" s="5"/>
      <c r="HY791" s="5"/>
      <c r="HZ791" s="5"/>
      <c r="IA791" s="5"/>
      <c r="IB791" s="5"/>
      <c r="IC791" s="5"/>
      <c r="ID791" s="5"/>
      <c r="IE791" s="5"/>
      <c r="IF791" s="5"/>
      <c r="IG791" s="5"/>
      <c r="IH791" s="5"/>
      <c r="II791" s="5"/>
      <c r="IJ791" s="5"/>
      <c r="IK791" s="5"/>
      <c r="IL791" s="5"/>
      <c r="IM791" s="5"/>
      <c r="IN791" s="5"/>
      <c r="IO791" s="5"/>
      <c r="IP791" s="5"/>
      <c r="IQ791" s="5"/>
      <c r="IR791" s="5"/>
      <c r="IS791" s="5"/>
      <c r="IT791" s="5"/>
      <c r="IU791" s="5"/>
      <c r="IV791" s="5"/>
      <c r="IW791" s="5"/>
      <c r="IX791" s="5"/>
      <c r="IY791" s="5"/>
      <c r="IZ791" s="5"/>
      <c r="JA791" s="5"/>
      <c r="JB791" s="5"/>
      <c r="JC791" s="5"/>
      <c r="JD791" s="5"/>
    </row>
    <row r="792" spans="1:264">
      <c r="A792" s="9"/>
      <c r="B792" s="25"/>
      <c r="C792" s="5"/>
      <c r="D792" s="5"/>
      <c r="E792" s="5"/>
      <c r="F792" s="11"/>
      <c r="G792" s="5"/>
      <c r="H792" s="5"/>
      <c r="I792" s="19"/>
      <c r="J792" s="19"/>
      <c r="K792" s="19"/>
      <c r="L792" s="19"/>
      <c r="M792" s="9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5"/>
      <c r="GH792" s="5"/>
      <c r="GI792" s="5"/>
      <c r="GJ792" s="5"/>
      <c r="GK792" s="5"/>
      <c r="GL792" s="5"/>
      <c r="GM792" s="5"/>
      <c r="GN792" s="5"/>
      <c r="GO792" s="5"/>
      <c r="GP792" s="5"/>
      <c r="GQ792" s="5"/>
      <c r="GR792" s="5"/>
      <c r="GS792" s="5"/>
      <c r="GT792" s="5"/>
      <c r="GU792" s="5"/>
      <c r="GV792" s="5"/>
      <c r="GW792" s="5"/>
      <c r="GX792" s="5"/>
      <c r="GY792" s="5"/>
      <c r="GZ792" s="5"/>
      <c r="HA792" s="5"/>
      <c r="HB792" s="5"/>
      <c r="HC792" s="5"/>
      <c r="HD792" s="5"/>
      <c r="HE792" s="5"/>
      <c r="HF792" s="5"/>
      <c r="HG792" s="5"/>
      <c r="HH792" s="5"/>
      <c r="HI792" s="5"/>
      <c r="HJ792" s="5"/>
      <c r="HK792" s="5"/>
      <c r="HL792" s="5"/>
      <c r="HM792" s="5"/>
      <c r="HN792" s="5"/>
      <c r="HO792" s="5"/>
      <c r="HP792" s="5"/>
      <c r="HQ792" s="5"/>
      <c r="HR792" s="5"/>
      <c r="HS792" s="5"/>
      <c r="HT792" s="5"/>
      <c r="HU792" s="5"/>
      <c r="HV792" s="5"/>
      <c r="HW792" s="5"/>
      <c r="HX792" s="5"/>
      <c r="HY792" s="5"/>
      <c r="HZ792" s="5"/>
      <c r="IA792" s="5"/>
      <c r="IB792" s="5"/>
      <c r="IC792" s="5"/>
      <c r="ID792" s="5"/>
      <c r="IE792" s="5"/>
      <c r="IF792" s="5"/>
      <c r="IG792" s="5"/>
      <c r="IH792" s="5"/>
      <c r="II792" s="5"/>
      <c r="IJ792" s="5"/>
      <c r="IK792" s="5"/>
      <c r="IL792" s="5"/>
      <c r="IM792" s="5"/>
      <c r="IN792" s="5"/>
      <c r="IO792" s="5"/>
      <c r="IP792" s="5"/>
      <c r="IQ792" s="5"/>
      <c r="IR792" s="5"/>
      <c r="IS792" s="5"/>
      <c r="IT792" s="5"/>
      <c r="IU792" s="5"/>
      <c r="IV792" s="5"/>
      <c r="IW792" s="5"/>
      <c r="IX792" s="5"/>
      <c r="IY792" s="5"/>
      <c r="IZ792" s="5"/>
      <c r="JA792" s="5"/>
      <c r="JB792" s="5"/>
      <c r="JC792" s="5"/>
      <c r="JD792" s="5"/>
    </row>
    <row r="793" spans="1:264">
      <c r="A793" s="9"/>
      <c r="B793" s="25"/>
      <c r="C793" s="5"/>
      <c r="D793" s="5"/>
      <c r="E793" s="5"/>
      <c r="F793" s="11"/>
      <c r="G793" s="5"/>
      <c r="H793" s="5"/>
      <c r="I793" s="19"/>
      <c r="J793" s="19"/>
      <c r="K793" s="19"/>
      <c r="L793" s="19"/>
      <c r="M793" s="9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/>
      <c r="FZ793" s="5"/>
      <c r="GA793" s="5"/>
      <c r="GB793" s="5"/>
      <c r="GC793" s="5"/>
      <c r="GD793" s="5"/>
      <c r="GE793" s="5"/>
      <c r="GF793" s="5"/>
      <c r="GG793" s="5"/>
      <c r="GH793" s="5"/>
      <c r="GI793" s="5"/>
      <c r="GJ793" s="5"/>
      <c r="GK793" s="5"/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  <c r="GZ793" s="5"/>
      <c r="HA793" s="5"/>
      <c r="HB793" s="5"/>
      <c r="HC793" s="5"/>
      <c r="HD793" s="5"/>
      <c r="HE793" s="5"/>
      <c r="HF793" s="5"/>
      <c r="HG793" s="5"/>
      <c r="HH793" s="5"/>
      <c r="HI793" s="5"/>
      <c r="HJ793" s="5"/>
      <c r="HK793" s="5"/>
      <c r="HL793" s="5"/>
      <c r="HM793" s="5"/>
      <c r="HN793" s="5"/>
      <c r="HO793" s="5"/>
      <c r="HP793" s="5"/>
      <c r="HQ793" s="5"/>
      <c r="HR793" s="5"/>
      <c r="HS793" s="5"/>
      <c r="HT793" s="5"/>
      <c r="HU793" s="5"/>
      <c r="HV793" s="5"/>
      <c r="HW793" s="5"/>
      <c r="HX793" s="5"/>
      <c r="HY793" s="5"/>
      <c r="HZ793" s="5"/>
      <c r="IA793" s="5"/>
      <c r="IB793" s="5"/>
      <c r="IC793" s="5"/>
      <c r="ID793" s="5"/>
      <c r="IE793" s="5"/>
      <c r="IF793" s="5"/>
      <c r="IG793" s="5"/>
      <c r="IH793" s="5"/>
      <c r="II793" s="5"/>
      <c r="IJ793" s="5"/>
      <c r="IK793" s="5"/>
      <c r="IL793" s="5"/>
      <c r="IM793" s="5"/>
      <c r="IN793" s="5"/>
      <c r="IO793" s="5"/>
      <c r="IP793" s="5"/>
      <c r="IQ793" s="5"/>
      <c r="IR793" s="5"/>
      <c r="IS793" s="5"/>
      <c r="IT793" s="5"/>
      <c r="IU793" s="5"/>
      <c r="IV793" s="5"/>
      <c r="IW793" s="5"/>
      <c r="IX793" s="5"/>
      <c r="IY793" s="5"/>
      <c r="IZ793" s="5"/>
      <c r="JA793" s="5"/>
      <c r="JB793" s="5"/>
      <c r="JC793" s="5"/>
      <c r="JD793" s="5"/>
    </row>
    <row r="794" spans="1:264">
      <c r="A794" s="9"/>
      <c r="B794" s="25"/>
      <c r="C794" s="5"/>
      <c r="D794" s="5"/>
      <c r="E794" s="5"/>
      <c r="F794" s="11"/>
      <c r="G794" s="5"/>
      <c r="H794" s="5"/>
      <c r="I794" s="19"/>
      <c r="J794" s="19"/>
      <c r="K794" s="19"/>
      <c r="L794" s="19"/>
      <c r="M794" s="9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5"/>
      <c r="FV794" s="5"/>
      <c r="FW794" s="5"/>
      <c r="FX794" s="5"/>
      <c r="FY794" s="5"/>
      <c r="FZ794" s="5"/>
      <c r="GA794" s="5"/>
      <c r="GB794" s="5"/>
      <c r="GC794" s="5"/>
      <c r="GD794" s="5"/>
      <c r="GE794" s="5"/>
      <c r="GF794" s="5"/>
      <c r="GG794" s="5"/>
      <c r="GH794" s="5"/>
      <c r="GI794" s="5"/>
      <c r="GJ794" s="5"/>
      <c r="GK794" s="5"/>
      <c r="GL794" s="5"/>
      <c r="GM794" s="5"/>
      <c r="GN794" s="5"/>
      <c r="GO794" s="5"/>
      <c r="GP794" s="5"/>
      <c r="GQ794" s="5"/>
      <c r="GR794" s="5"/>
      <c r="GS794" s="5"/>
      <c r="GT794" s="5"/>
      <c r="GU794" s="5"/>
      <c r="GV794" s="5"/>
      <c r="GW794" s="5"/>
      <c r="GX794" s="5"/>
      <c r="GY794" s="5"/>
      <c r="GZ794" s="5"/>
      <c r="HA794" s="5"/>
      <c r="HB794" s="5"/>
      <c r="HC794" s="5"/>
      <c r="HD794" s="5"/>
      <c r="HE794" s="5"/>
      <c r="HF794" s="5"/>
      <c r="HG794" s="5"/>
      <c r="HH794" s="5"/>
      <c r="HI794" s="5"/>
      <c r="HJ794" s="5"/>
      <c r="HK794" s="5"/>
      <c r="HL794" s="5"/>
      <c r="HM794" s="5"/>
      <c r="HN794" s="5"/>
      <c r="HO794" s="5"/>
      <c r="HP794" s="5"/>
      <c r="HQ794" s="5"/>
      <c r="HR794" s="5"/>
      <c r="HS794" s="5"/>
      <c r="HT794" s="5"/>
      <c r="HU794" s="5"/>
      <c r="HV794" s="5"/>
      <c r="HW794" s="5"/>
      <c r="HX794" s="5"/>
      <c r="HY794" s="5"/>
      <c r="HZ794" s="5"/>
      <c r="IA794" s="5"/>
      <c r="IB794" s="5"/>
      <c r="IC794" s="5"/>
      <c r="ID794" s="5"/>
      <c r="IE794" s="5"/>
      <c r="IF794" s="5"/>
      <c r="IG794" s="5"/>
      <c r="IH794" s="5"/>
      <c r="II794" s="5"/>
      <c r="IJ794" s="5"/>
      <c r="IK794" s="5"/>
      <c r="IL794" s="5"/>
      <c r="IM794" s="5"/>
      <c r="IN794" s="5"/>
      <c r="IO794" s="5"/>
      <c r="IP794" s="5"/>
      <c r="IQ794" s="5"/>
      <c r="IR794" s="5"/>
      <c r="IS794" s="5"/>
      <c r="IT794" s="5"/>
      <c r="IU794" s="5"/>
      <c r="IV794" s="5"/>
      <c r="IW794" s="5"/>
      <c r="IX794" s="5"/>
      <c r="IY794" s="5"/>
      <c r="IZ794" s="5"/>
      <c r="JA794" s="5"/>
      <c r="JB794" s="5"/>
      <c r="JC794" s="5"/>
      <c r="JD794" s="5"/>
    </row>
    <row r="795" spans="1:264">
      <c r="A795" s="9"/>
      <c r="B795" s="25"/>
      <c r="C795" s="5"/>
      <c r="D795" s="5"/>
      <c r="E795" s="5"/>
      <c r="F795" s="11"/>
      <c r="G795" s="5"/>
      <c r="H795" s="5"/>
      <c r="I795" s="19"/>
      <c r="J795" s="19"/>
      <c r="K795" s="19"/>
      <c r="L795" s="19"/>
      <c r="M795" s="9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  <c r="FO795" s="5"/>
      <c r="FP795" s="5"/>
      <c r="FQ795" s="5"/>
      <c r="FR795" s="5"/>
      <c r="FS795" s="5"/>
      <c r="FT795" s="5"/>
      <c r="FU795" s="5"/>
      <c r="FV795" s="5"/>
      <c r="FW795" s="5"/>
      <c r="FX795" s="5"/>
      <c r="FY795" s="5"/>
      <c r="FZ795" s="5"/>
      <c r="GA795" s="5"/>
      <c r="GB795" s="5"/>
      <c r="GC795" s="5"/>
      <c r="GD795" s="5"/>
      <c r="GE795" s="5"/>
      <c r="GF795" s="5"/>
      <c r="GG795" s="5"/>
      <c r="GH795" s="5"/>
      <c r="GI795" s="5"/>
      <c r="GJ795" s="5"/>
      <c r="GK795" s="5"/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  <c r="GZ795" s="5"/>
      <c r="HA795" s="5"/>
      <c r="HB795" s="5"/>
      <c r="HC795" s="5"/>
      <c r="HD795" s="5"/>
      <c r="HE795" s="5"/>
      <c r="HF795" s="5"/>
      <c r="HG795" s="5"/>
      <c r="HH795" s="5"/>
      <c r="HI795" s="5"/>
      <c r="HJ795" s="5"/>
      <c r="HK795" s="5"/>
      <c r="HL795" s="5"/>
      <c r="HM795" s="5"/>
      <c r="HN795" s="5"/>
      <c r="HO795" s="5"/>
      <c r="HP795" s="5"/>
      <c r="HQ795" s="5"/>
      <c r="HR795" s="5"/>
      <c r="HS795" s="5"/>
      <c r="HT795" s="5"/>
      <c r="HU795" s="5"/>
      <c r="HV795" s="5"/>
      <c r="HW795" s="5"/>
      <c r="HX795" s="5"/>
      <c r="HY795" s="5"/>
      <c r="HZ795" s="5"/>
      <c r="IA795" s="5"/>
      <c r="IB795" s="5"/>
      <c r="IC795" s="5"/>
      <c r="ID795" s="5"/>
      <c r="IE795" s="5"/>
      <c r="IF795" s="5"/>
      <c r="IG795" s="5"/>
      <c r="IH795" s="5"/>
      <c r="II795" s="5"/>
      <c r="IJ795" s="5"/>
      <c r="IK795" s="5"/>
      <c r="IL795" s="5"/>
      <c r="IM795" s="5"/>
      <c r="IN795" s="5"/>
      <c r="IO795" s="5"/>
      <c r="IP795" s="5"/>
      <c r="IQ795" s="5"/>
      <c r="IR795" s="5"/>
      <c r="IS795" s="5"/>
      <c r="IT795" s="5"/>
      <c r="IU795" s="5"/>
      <c r="IV795" s="5"/>
      <c r="IW795" s="5"/>
      <c r="IX795" s="5"/>
      <c r="IY795" s="5"/>
      <c r="IZ795" s="5"/>
      <c r="JA795" s="5"/>
      <c r="JB795" s="5"/>
      <c r="JC795" s="5"/>
      <c r="JD795" s="5"/>
    </row>
    <row r="796" spans="1:264">
      <c r="A796" s="9"/>
      <c r="B796" s="25"/>
      <c r="C796" s="5"/>
      <c r="D796" s="5"/>
      <c r="E796" s="5"/>
      <c r="F796" s="11"/>
      <c r="G796" s="5"/>
      <c r="H796" s="5"/>
      <c r="I796" s="19"/>
      <c r="J796" s="19"/>
      <c r="K796" s="19"/>
      <c r="L796" s="19"/>
      <c r="M796" s="9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  <c r="FN796" s="5"/>
      <c r="FO796" s="5"/>
      <c r="FP796" s="5"/>
      <c r="FQ796" s="5"/>
      <c r="FR796" s="5"/>
      <c r="FS796" s="5"/>
      <c r="FT796" s="5"/>
      <c r="FU796" s="5"/>
      <c r="FV796" s="5"/>
      <c r="FW796" s="5"/>
      <c r="FX796" s="5"/>
      <c r="FY796" s="5"/>
      <c r="FZ796" s="5"/>
      <c r="GA796" s="5"/>
      <c r="GB796" s="5"/>
      <c r="GC796" s="5"/>
      <c r="GD796" s="5"/>
      <c r="GE796" s="5"/>
      <c r="GF796" s="5"/>
      <c r="GG796" s="5"/>
      <c r="GH796" s="5"/>
      <c r="GI796" s="5"/>
      <c r="GJ796" s="5"/>
      <c r="GK796" s="5"/>
      <c r="GL796" s="5"/>
      <c r="GM796" s="5"/>
      <c r="GN796" s="5"/>
      <c r="GO796" s="5"/>
      <c r="GP796" s="5"/>
      <c r="GQ796" s="5"/>
      <c r="GR796" s="5"/>
      <c r="GS796" s="5"/>
      <c r="GT796" s="5"/>
      <c r="GU796" s="5"/>
      <c r="GV796" s="5"/>
      <c r="GW796" s="5"/>
      <c r="GX796" s="5"/>
      <c r="GY796" s="5"/>
      <c r="GZ796" s="5"/>
      <c r="HA796" s="5"/>
      <c r="HB796" s="5"/>
      <c r="HC796" s="5"/>
      <c r="HD796" s="5"/>
      <c r="HE796" s="5"/>
      <c r="HF796" s="5"/>
      <c r="HG796" s="5"/>
      <c r="HH796" s="5"/>
      <c r="HI796" s="5"/>
      <c r="HJ796" s="5"/>
      <c r="HK796" s="5"/>
      <c r="HL796" s="5"/>
      <c r="HM796" s="5"/>
      <c r="HN796" s="5"/>
      <c r="HO796" s="5"/>
      <c r="HP796" s="5"/>
      <c r="HQ796" s="5"/>
      <c r="HR796" s="5"/>
      <c r="HS796" s="5"/>
      <c r="HT796" s="5"/>
      <c r="HU796" s="5"/>
      <c r="HV796" s="5"/>
      <c r="HW796" s="5"/>
      <c r="HX796" s="5"/>
      <c r="HY796" s="5"/>
      <c r="HZ796" s="5"/>
      <c r="IA796" s="5"/>
      <c r="IB796" s="5"/>
      <c r="IC796" s="5"/>
      <c r="ID796" s="5"/>
      <c r="IE796" s="5"/>
      <c r="IF796" s="5"/>
      <c r="IG796" s="5"/>
      <c r="IH796" s="5"/>
      <c r="II796" s="5"/>
      <c r="IJ796" s="5"/>
      <c r="IK796" s="5"/>
      <c r="IL796" s="5"/>
      <c r="IM796" s="5"/>
      <c r="IN796" s="5"/>
      <c r="IO796" s="5"/>
      <c r="IP796" s="5"/>
      <c r="IQ796" s="5"/>
      <c r="IR796" s="5"/>
      <c r="IS796" s="5"/>
      <c r="IT796" s="5"/>
      <c r="IU796" s="5"/>
      <c r="IV796" s="5"/>
      <c r="IW796" s="5"/>
      <c r="IX796" s="5"/>
      <c r="IY796" s="5"/>
      <c r="IZ796" s="5"/>
      <c r="JA796" s="5"/>
      <c r="JB796" s="5"/>
      <c r="JC796" s="5"/>
      <c r="JD796" s="5"/>
    </row>
    <row r="797" spans="1:264">
      <c r="A797" s="9"/>
      <c r="B797" s="25"/>
      <c r="C797" s="5"/>
      <c r="D797" s="5"/>
      <c r="E797" s="5"/>
      <c r="F797" s="11"/>
      <c r="G797" s="5"/>
      <c r="H797" s="5"/>
      <c r="I797" s="19"/>
      <c r="J797" s="19"/>
      <c r="K797" s="19"/>
      <c r="L797" s="19"/>
      <c r="M797" s="9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5"/>
      <c r="GH797" s="5"/>
      <c r="GI797" s="5"/>
      <c r="GJ797" s="5"/>
      <c r="GK797" s="5"/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  <c r="HF797" s="5"/>
      <c r="HG797" s="5"/>
      <c r="HH797" s="5"/>
      <c r="HI797" s="5"/>
      <c r="HJ797" s="5"/>
      <c r="HK797" s="5"/>
      <c r="HL797" s="5"/>
      <c r="HM797" s="5"/>
      <c r="HN797" s="5"/>
      <c r="HO797" s="5"/>
      <c r="HP797" s="5"/>
      <c r="HQ797" s="5"/>
      <c r="HR797" s="5"/>
      <c r="HS797" s="5"/>
      <c r="HT797" s="5"/>
      <c r="HU797" s="5"/>
      <c r="HV797" s="5"/>
      <c r="HW797" s="5"/>
      <c r="HX797" s="5"/>
      <c r="HY797" s="5"/>
      <c r="HZ797" s="5"/>
      <c r="IA797" s="5"/>
      <c r="IB797" s="5"/>
      <c r="IC797" s="5"/>
      <c r="ID797" s="5"/>
      <c r="IE797" s="5"/>
      <c r="IF797" s="5"/>
      <c r="IG797" s="5"/>
      <c r="IH797" s="5"/>
      <c r="II797" s="5"/>
      <c r="IJ797" s="5"/>
      <c r="IK797" s="5"/>
      <c r="IL797" s="5"/>
      <c r="IM797" s="5"/>
      <c r="IN797" s="5"/>
      <c r="IO797" s="5"/>
      <c r="IP797" s="5"/>
      <c r="IQ797" s="5"/>
      <c r="IR797" s="5"/>
      <c r="IS797" s="5"/>
      <c r="IT797" s="5"/>
      <c r="IU797" s="5"/>
      <c r="IV797" s="5"/>
      <c r="IW797" s="5"/>
      <c r="IX797" s="5"/>
      <c r="IY797" s="5"/>
      <c r="IZ797" s="5"/>
      <c r="JA797" s="5"/>
      <c r="JB797" s="5"/>
      <c r="JC797" s="5"/>
      <c r="JD797" s="5"/>
    </row>
    <row r="798" spans="1:264">
      <c r="A798" s="9"/>
      <c r="B798" s="25"/>
      <c r="C798" s="5"/>
      <c r="D798" s="5"/>
      <c r="E798" s="5"/>
      <c r="F798" s="11"/>
      <c r="G798" s="5"/>
      <c r="H798" s="5"/>
      <c r="I798" s="19"/>
      <c r="J798" s="19"/>
      <c r="K798" s="19"/>
      <c r="L798" s="19"/>
      <c r="M798" s="9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  <c r="FN798" s="5"/>
      <c r="FO798" s="5"/>
      <c r="FP798" s="5"/>
      <c r="FQ798" s="5"/>
      <c r="FR798" s="5"/>
      <c r="FS798" s="5"/>
      <c r="FT798" s="5"/>
      <c r="FU798" s="5"/>
      <c r="FV798" s="5"/>
      <c r="FW798" s="5"/>
      <c r="FX798" s="5"/>
      <c r="FY798" s="5"/>
      <c r="FZ798" s="5"/>
      <c r="GA798" s="5"/>
      <c r="GB798" s="5"/>
      <c r="GC798" s="5"/>
      <c r="GD798" s="5"/>
      <c r="GE798" s="5"/>
      <c r="GF798" s="5"/>
      <c r="GG798" s="5"/>
      <c r="GH798" s="5"/>
      <c r="GI798" s="5"/>
      <c r="GJ798" s="5"/>
      <c r="GK798" s="5"/>
      <c r="GL798" s="5"/>
      <c r="GM798" s="5"/>
      <c r="GN798" s="5"/>
      <c r="GO798" s="5"/>
      <c r="GP798" s="5"/>
      <c r="GQ798" s="5"/>
      <c r="GR798" s="5"/>
      <c r="GS798" s="5"/>
      <c r="GT798" s="5"/>
      <c r="GU798" s="5"/>
      <c r="GV798" s="5"/>
      <c r="GW798" s="5"/>
      <c r="GX798" s="5"/>
      <c r="GY798" s="5"/>
      <c r="GZ798" s="5"/>
      <c r="HA798" s="5"/>
      <c r="HB798" s="5"/>
      <c r="HC798" s="5"/>
      <c r="HD798" s="5"/>
      <c r="HE798" s="5"/>
      <c r="HF798" s="5"/>
      <c r="HG798" s="5"/>
      <c r="HH798" s="5"/>
      <c r="HI798" s="5"/>
      <c r="HJ798" s="5"/>
      <c r="HK798" s="5"/>
      <c r="HL798" s="5"/>
      <c r="HM798" s="5"/>
      <c r="HN798" s="5"/>
      <c r="HO798" s="5"/>
      <c r="HP798" s="5"/>
      <c r="HQ798" s="5"/>
      <c r="HR798" s="5"/>
      <c r="HS798" s="5"/>
      <c r="HT798" s="5"/>
      <c r="HU798" s="5"/>
      <c r="HV798" s="5"/>
      <c r="HW798" s="5"/>
      <c r="HX798" s="5"/>
      <c r="HY798" s="5"/>
      <c r="HZ798" s="5"/>
      <c r="IA798" s="5"/>
      <c r="IB798" s="5"/>
      <c r="IC798" s="5"/>
      <c r="ID798" s="5"/>
      <c r="IE798" s="5"/>
      <c r="IF798" s="5"/>
      <c r="IG798" s="5"/>
      <c r="IH798" s="5"/>
      <c r="II798" s="5"/>
      <c r="IJ798" s="5"/>
      <c r="IK798" s="5"/>
      <c r="IL798" s="5"/>
      <c r="IM798" s="5"/>
      <c r="IN798" s="5"/>
      <c r="IO798" s="5"/>
      <c r="IP798" s="5"/>
      <c r="IQ798" s="5"/>
      <c r="IR798" s="5"/>
      <c r="IS798" s="5"/>
      <c r="IT798" s="5"/>
      <c r="IU798" s="5"/>
      <c r="IV798" s="5"/>
      <c r="IW798" s="5"/>
      <c r="IX798" s="5"/>
      <c r="IY798" s="5"/>
      <c r="IZ798" s="5"/>
      <c r="JA798" s="5"/>
      <c r="JB798" s="5"/>
      <c r="JC798" s="5"/>
      <c r="JD798" s="5"/>
    </row>
    <row r="799" spans="1:264">
      <c r="A799" s="9"/>
      <c r="B799" s="25"/>
      <c r="C799" s="5"/>
      <c r="D799" s="5"/>
      <c r="E799" s="5"/>
      <c r="F799" s="11"/>
      <c r="G799" s="5"/>
      <c r="H799" s="5"/>
      <c r="I799" s="19"/>
      <c r="J799" s="19"/>
      <c r="K799" s="19"/>
      <c r="L799" s="19"/>
      <c r="M799" s="9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5"/>
      <c r="GH799" s="5"/>
      <c r="GI799" s="5"/>
      <c r="GJ799" s="5"/>
      <c r="GK799" s="5"/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5"/>
      <c r="HG799" s="5"/>
      <c r="HH799" s="5"/>
      <c r="HI799" s="5"/>
      <c r="HJ799" s="5"/>
      <c r="HK799" s="5"/>
      <c r="HL799" s="5"/>
      <c r="HM799" s="5"/>
      <c r="HN799" s="5"/>
      <c r="HO799" s="5"/>
      <c r="HP799" s="5"/>
      <c r="HQ799" s="5"/>
      <c r="HR799" s="5"/>
      <c r="HS799" s="5"/>
      <c r="HT799" s="5"/>
      <c r="HU799" s="5"/>
      <c r="HV799" s="5"/>
      <c r="HW799" s="5"/>
      <c r="HX799" s="5"/>
      <c r="HY799" s="5"/>
      <c r="HZ799" s="5"/>
      <c r="IA799" s="5"/>
      <c r="IB799" s="5"/>
      <c r="IC799" s="5"/>
      <c r="ID799" s="5"/>
      <c r="IE799" s="5"/>
      <c r="IF799" s="5"/>
      <c r="IG799" s="5"/>
      <c r="IH799" s="5"/>
      <c r="II799" s="5"/>
      <c r="IJ799" s="5"/>
      <c r="IK799" s="5"/>
      <c r="IL799" s="5"/>
      <c r="IM799" s="5"/>
      <c r="IN799" s="5"/>
      <c r="IO799" s="5"/>
      <c r="IP799" s="5"/>
      <c r="IQ799" s="5"/>
      <c r="IR799" s="5"/>
      <c r="IS799" s="5"/>
      <c r="IT799" s="5"/>
      <c r="IU799" s="5"/>
      <c r="IV799" s="5"/>
      <c r="IW799" s="5"/>
      <c r="IX799" s="5"/>
      <c r="IY799" s="5"/>
      <c r="IZ799" s="5"/>
      <c r="JA799" s="5"/>
      <c r="JB799" s="5"/>
      <c r="JC799" s="5"/>
      <c r="JD799" s="5"/>
    </row>
    <row r="800" spans="1:264">
      <c r="A800" s="9"/>
      <c r="B800" s="25"/>
      <c r="C800" s="5"/>
      <c r="D800" s="5"/>
      <c r="E800" s="5"/>
      <c r="F800" s="11"/>
      <c r="G800" s="5"/>
      <c r="H800" s="5"/>
      <c r="I800" s="19"/>
      <c r="J800" s="19"/>
      <c r="K800" s="19"/>
      <c r="L800" s="19"/>
      <c r="M800" s="9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5"/>
      <c r="FV800" s="5"/>
      <c r="FW800" s="5"/>
      <c r="FX800" s="5"/>
      <c r="FY800" s="5"/>
      <c r="FZ800" s="5"/>
      <c r="GA800" s="5"/>
      <c r="GB800" s="5"/>
      <c r="GC800" s="5"/>
      <c r="GD800" s="5"/>
      <c r="GE800" s="5"/>
      <c r="GF800" s="5"/>
      <c r="GG800" s="5"/>
      <c r="GH800" s="5"/>
      <c r="GI800" s="5"/>
      <c r="GJ800" s="5"/>
      <c r="GK800" s="5"/>
      <c r="GL800" s="5"/>
      <c r="GM800" s="5"/>
      <c r="GN800" s="5"/>
      <c r="GO800" s="5"/>
      <c r="GP800" s="5"/>
      <c r="GQ800" s="5"/>
      <c r="GR800" s="5"/>
      <c r="GS800" s="5"/>
      <c r="GT800" s="5"/>
      <c r="GU800" s="5"/>
      <c r="GV800" s="5"/>
      <c r="GW800" s="5"/>
      <c r="GX800" s="5"/>
      <c r="GY800" s="5"/>
      <c r="GZ800" s="5"/>
      <c r="HA800" s="5"/>
      <c r="HB800" s="5"/>
      <c r="HC800" s="5"/>
      <c r="HD800" s="5"/>
      <c r="HE800" s="5"/>
      <c r="HF800" s="5"/>
      <c r="HG800" s="5"/>
      <c r="HH800" s="5"/>
      <c r="HI800" s="5"/>
      <c r="HJ800" s="5"/>
      <c r="HK800" s="5"/>
      <c r="HL800" s="5"/>
      <c r="HM800" s="5"/>
      <c r="HN800" s="5"/>
      <c r="HO800" s="5"/>
      <c r="HP800" s="5"/>
      <c r="HQ800" s="5"/>
      <c r="HR800" s="5"/>
      <c r="HS800" s="5"/>
      <c r="HT800" s="5"/>
      <c r="HU800" s="5"/>
      <c r="HV800" s="5"/>
      <c r="HW800" s="5"/>
      <c r="HX800" s="5"/>
      <c r="HY800" s="5"/>
      <c r="HZ800" s="5"/>
      <c r="IA800" s="5"/>
      <c r="IB800" s="5"/>
      <c r="IC800" s="5"/>
      <c r="ID800" s="5"/>
      <c r="IE800" s="5"/>
      <c r="IF800" s="5"/>
      <c r="IG800" s="5"/>
      <c r="IH800" s="5"/>
      <c r="II800" s="5"/>
      <c r="IJ800" s="5"/>
      <c r="IK800" s="5"/>
      <c r="IL800" s="5"/>
      <c r="IM800" s="5"/>
      <c r="IN800" s="5"/>
      <c r="IO800" s="5"/>
      <c r="IP800" s="5"/>
      <c r="IQ800" s="5"/>
      <c r="IR800" s="5"/>
      <c r="IS800" s="5"/>
      <c r="IT800" s="5"/>
      <c r="IU800" s="5"/>
      <c r="IV800" s="5"/>
      <c r="IW800" s="5"/>
      <c r="IX800" s="5"/>
      <c r="IY800" s="5"/>
      <c r="IZ800" s="5"/>
      <c r="JA800" s="5"/>
      <c r="JB800" s="5"/>
      <c r="JC800" s="5"/>
      <c r="JD800" s="5"/>
    </row>
    <row r="801" spans="1:264">
      <c r="A801" s="9"/>
      <c r="B801" s="25"/>
      <c r="C801" s="5"/>
      <c r="D801" s="5"/>
      <c r="E801" s="5"/>
      <c r="F801" s="11"/>
      <c r="G801" s="5"/>
      <c r="H801" s="5"/>
      <c r="I801" s="19"/>
      <c r="J801" s="19"/>
      <c r="K801" s="19"/>
      <c r="L801" s="19"/>
      <c r="M801" s="9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/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  <c r="GA801" s="5"/>
      <c r="GB801" s="5"/>
      <c r="GC801" s="5"/>
      <c r="GD801" s="5"/>
      <c r="GE801" s="5"/>
      <c r="GF801" s="5"/>
      <c r="GG801" s="5"/>
      <c r="GH801" s="5"/>
      <c r="GI801" s="5"/>
      <c r="GJ801" s="5"/>
      <c r="GK801" s="5"/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  <c r="HF801" s="5"/>
      <c r="HG801" s="5"/>
      <c r="HH801" s="5"/>
      <c r="HI801" s="5"/>
      <c r="HJ801" s="5"/>
      <c r="HK801" s="5"/>
      <c r="HL801" s="5"/>
      <c r="HM801" s="5"/>
      <c r="HN801" s="5"/>
      <c r="HO801" s="5"/>
      <c r="HP801" s="5"/>
      <c r="HQ801" s="5"/>
      <c r="HR801" s="5"/>
      <c r="HS801" s="5"/>
      <c r="HT801" s="5"/>
      <c r="HU801" s="5"/>
      <c r="HV801" s="5"/>
      <c r="HW801" s="5"/>
      <c r="HX801" s="5"/>
      <c r="HY801" s="5"/>
      <c r="HZ801" s="5"/>
      <c r="IA801" s="5"/>
      <c r="IB801" s="5"/>
      <c r="IC801" s="5"/>
      <c r="ID801" s="5"/>
      <c r="IE801" s="5"/>
      <c r="IF801" s="5"/>
      <c r="IG801" s="5"/>
      <c r="IH801" s="5"/>
      <c r="II801" s="5"/>
      <c r="IJ801" s="5"/>
      <c r="IK801" s="5"/>
      <c r="IL801" s="5"/>
      <c r="IM801" s="5"/>
      <c r="IN801" s="5"/>
      <c r="IO801" s="5"/>
      <c r="IP801" s="5"/>
      <c r="IQ801" s="5"/>
      <c r="IR801" s="5"/>
      <c r="IS801" s="5"/>
      <c r="IT801" s="5"/>
      <c r="IU801" s="5"/>
      <c r="IV801" s="5"/>
      <c r="IW801" s="5"/>
      <c r="IX801" s="5"/>
      <c r="IY801" s="5"/>
      <c r="IZ801" s="5"/>
      <c r="JA801" s="5"/>
      <c r="JB801" s="5"/>
      <c r="JC801" s="5"/>
      <c r="JD801" s="5"/>
    </row>
    <row r="802" spans="1:264">
      <c r="A802" s="9"/>
      <c r="B802" s="25"/>
      <c r="C802" s="5"/>
      <c r="D802" s="5"/>
      <c r="E802" s="5"/>
      <c r="F802" s="11"/>
      <c r="G802" s="5"/>
      <c r="H802" s="5"/>
      <c r="I802" s="19"/>
      <c r="J802" s="19"/>
      <c r="K802" s="19"/>
      <c r="L802" s="19"/>
      <c r="M802" s="9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5"/>
      <c r="FV802" s="5"/>
      <c r="FW802" s="5"/>
      <c r="FX802" s="5"/>
      <c r="FY802" s="5"/>
      <c r="FZ802" s="5"/>
      <c r="GA802" s="5"/>
      <c r="GB802" s="5"/>
      <c r="GC802" s="5"/>
      <c r="GD802" s="5"/>
      <c r="GE802" s="5"/>
      <c r="GF802" s="5"/>
      <c r="GG802" s="5"/>
      <c r="GH802" s="5"/>
      <c r="GI802" s="5"/>
      <c r="GJ802" s="5"/>
      <c r="GK802" s="5"/>
      <c r="GL802" s="5"/>
      <c r="GM802" s="5"/>
      <c r="GN802" s="5"/>
      <c r="GO802" s="5"/>
      <c r="GP802" s="5"/>
      <c r="GQ802" s="5"/>
      <c r="GR802" s="5"/>
      <c r="GS802" s="5"/>
      <c r="GT802" s="5"/>
      <c r="GU802" s="5"/>
      <c r="GV802" s="5"/>
      <c r="GW802" s="5"/>
      <c r="GX802" s="5"/>
      <c r="GY802" s="5"/>
      <c r="GZ802" s="5"/>
      <c r="HA802" s="5"/>
      <c r="HB802" s="5"/>
      <c r="HC802" s="5"/>
      <c r="HD802" s="5"/>
      <c r="HE802" s="5"/>
      <c r="HF802" s="5"/>
      <c r="HG802" s="5"/>
      <c r="HH802" s="5"/>
      <c r="HI802" s="5"/>
      <c r="HJ802" s="5"/>
      <c r="HK802" s="5"/>
      <c r="HL802" s="5"/>
      <c r="HM802" s="5"/>
      <c r="HN802" s="5"/>
      <c r="HO802" s="5"/>
      <c r="HP802" s="5"/>
      <c r="HQ802" s="5"/>
      <c r="HR802" s="5"/>
      <c r="HS802" s="5"/>
      <c r="HT802" s="5"/>
      <c r="HU802" s="5"/>
      <c r="HV802" s="5"/>
      <c r="HW802" s="5"/>
      <c r="HX802" s="5"/>
      <c r="HY802" s="5"/>
      <c r="HZ802" s="5"/>
      <c r="IA802" s="5"/>
      <c r="IB802" s="5"/>
      <c r="IC802" s="5"/>
      <c r="ID802" s="5"/>
      <c r="IE802" s="5"/>
      <c r="IF802" s="5"/>
      <c r="IG802" s="5"/>
      <c r="IH802" s="5"/>
      <c r="II802" s="5"/>
      <c r="IJ802" s="5"/>
      <c r="IK802" s="5"/>
      <c r="IL802" s="5"/>
      <c r="IM802" s="5"/>
      <c r="IN802" s="5"/>
      <c r="IO802" s="5"/>
      <c r="IP802" s="5"/>
      <c r="IQ802" s="5"/>
      <c r="IR802" s="5"/>
      <c r="IS802" s="5"/>
      <c r="IT802" s="5"/>
      <c r="IU802" s="5"/>
      <c r="IV802" s="5"/>
      <c r="IW802" s="5"/>
      <c r="IX802" s="5"/>
      <c r="IY802" s="5"/>
      <c r="IZ802" s="5"/>
      <c r="JA802" s="5"/>
      <c r="JB802" s="5"/>
      <c r="JC802" s="5"/>
      <c r="JD802" s="5"/>
    </row>
    <row r="803" spans="1:264">
      <c r="A803" s="9"/>
      <c r="B803" s="25"/>
      <c r="C803" s="5"/>
      <c r="D803" s="5"/>
      <c r="E803" s="5"/>
      <c r="F803" s="11"/>
      <c r="G803" s="5"/>
      <c r="H803" s="5"/>
      <c r="I803" s="19"/>
      <c r="J803" s="19"/>
      <c r="K803" s="19"/>
      <c r="L803" s="19"/>
      <c r="M803" s="9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5"/>
      <c r="GH803" s="5"/>
      <c r="GI803" s="5"/>
      <c r="GJ803" s="5"/>
      <c r="GK803" s="5"/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5"/>
      <c r="HG803" s="5"/>
      <c r="HH803" s="5"/>
      <c r="HI803" s="5"/>
      <c r="HJ803" s="5"/>
      <c r="HK803" s="5"/>
      <c r="HL803" s="5"/>
      <c r="HM803" s="5"/>
      <c r="HN803" s="5"/>
      <c r="HO803" s="5"/>
      <c r="HP803" s="5"/>
      <c r="HQ803" s="5"/>
      <c r="HR803" s="5"/>
      <c r="HS803" s="5"/>
      <c r="HT803" s="5"/>
      <c r="HU803" s="5"/>
      <c r="HV803" s="5"/>
      <c r="HW803" s="5"/>
      <c r="HX803" s="5"/>
      <c r="HY803" s="5"/>
      <c r="HZ803" s="5"/>
      <c r="IA803" s="5"/>
      <c r="IB803" s="5"/>
      <c r="IC803" s="5"/>
      <c r="ID803" s="5"/>
      <c r="IE803" s="5"/>
      <c r="IF803" s="5"/>
      <c r="IG803" s="5"/>
      <c r="IH803" s="5"/>
      <c r="II803" s="5"/>
      <c r="IJ803" s="5"/>
      <c r="IK803" s="5"/>
      <c r="IL803" s="5"/>
      <c r="IM803" s="5"/>
      <c r="IN803" s="5"/>
      <c r="IO803" s="5"/>
      <c r="IP803" s="5"/>
      <c r="IQ803" s="5"/>
      <c r="IR803" s="5"/>
      <c r="IS803" s="5"/>
      <c r="IT803" s="5"/>
      <c r="IU803" s="5"/>
      <c r="IV803" s="5"/>
      <c r="IW803" s="5"/>
      <c r="IX803" s="5"/>
      <c r="IY803" s="5"/>
      <c r="IZ803" s="5"/>
      <c r="JA803" s="5"/>
      <c r="JB803" s="5"/>
      <c r="JC803" s="5"/>
      <c r="JD803" s="5"/>
    </row>
    <row r="804" spans="1:264">
      <c r="A804" s="9"/>
      <c r="B804" s="25"/>
      <c r="C804" s="5"/>
      <c r="D804" s="5"/>
      <c r="E804" s="5"/>
      <c r="F804" s="11"/>
      <c r="G804" s="5"/>
      <c r="H804" s="5"/>
      <c r="I804" s="19"/>
      <c r="J804" s="19"/>
      <c r="K804" s="19"/>
      <c r="L804" s="19"/>
      <c r="M804" s="9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5"/>
      <c r="FV804" s="5"/>
      <c r="FW804" s="5"/>
      <c r="FX804" s="5"/>
      <c r="FY804" s="5"/>
      <c r="FZ804" s="5"/>
      <c r="GA804" s="5"/>
      <c r="GB804" s="5"/>
      <c r="GC804" s="5"/>
      <c r="GD804" s="5"/>
      <c r="GE804" s="5"/>
      <c r="GF804" s="5"/>
      <c r="GG804" s="5"/>
      <c r="GH804" s="5"/>
      <c r="GI804" s="5"/>
      <c r="GJ804" s="5"/>
      <c r="GK804" s="5"/>
      <c r="GL804" s="5"/>
      <c r="GM804" s="5"/>
      <c r="GN804" s="5"/>
      <c r="GO804" s="5"/>
      <c r="GP804" s="5"/>
      <c r="GQ804" s="5"/>
      <c r="GR804" s="5"/>
      <c r="GS804" s="5"/>
      <c r="GT804" s="5"/>
      <c r="GU804" s="5"/>
      <c r="GV804" s="5"/>
      <c r="GW804" s="5"/>
      <c r="GX804" s="5"/>
      <c r="GY804" s="5"/>
      <c r="GZ804" s="5"/>
      <c r="HA804" s="5"/>
      <c r="HB804" s="5"/>
      <c r="HC804" s="5"/>
      <c r="HD804" s="5"/>
      <c r="HE804" s="5"/>
      <c r="HF804" s="5"/>
      <c r="HG804" s="5"/>
      <c r="HH804" s="5"/>
      <c r="HI804" s="5"/>
      <c r="HJ804" s="5"/>
      <c r="HK804" s="5"/>
      <c r="HL804" s="5"/>
      <c r="HM804" s="5"/>
      <c r="HN804" s="5"/>
      <c r="HO804" s="5"/>
      <c r="HP804" s="5"/>
      <c r="HQ804" s="5"/>
      <c r="HR804" s="5"/>
      <c r="HS804" s="5"/>
      <c r="HT804" s="5"/>
      <c r="HU804" s="5"/>
      <c r="HV804" s="5"/>
      <c r="HW804" s="5"/>
      <c r="HX804" s="5"/>
      <c r="HY804" s="5"/>
      <c r="HZ804" s="5"/>
      <c r="IA804" s="5"/>
      <c r="IB804" s="5"/>
      <c r="IC804" s="5"/>
      <c r="ID804" s="5"/>
      <c r="IE804" s="5"/>
      <c r="IF804" s="5"/>
      <c r="IG804" s="5"/>
      <c r="IH804" s="5"/>
      <c r="II804" s="5"/>
      <c r="IJ804" s="5"/>
      <c r="IK804" s="5"/>
      <c r="IL804" s="5"/>
      <c r="IM804" s="5"/>
      <c r="IN804" s="5"/>
      <c r="IO804" s="5"/>
      <c r="IP804" s="5"/>
      <c r="IQ804" s="5"/>
      <c r="IR804" s="5"/>
      <c r="IS804" s="5"/>
      <c r="IT804" s="5"/>
      <c r="IU804" s="5"/>
      <c r="IV804" s="5"/>
      <c r="IW804" s="5"/>
      <c r="IX804" s="5"/>
      <c r="IY804" s="5"/>
      <c r="IZ804" s="5"/>
      <c r="JA804" s="5"/>
      <c r="JB804" s="5"/>
      <c r="JC804" s="5"/>
      <c r="JD804" s="5"/>
    </row>
    <row r="805" spans="1:264">
      <c r="A805" s="9"/>
      <c r="B805" s="25"/>
      <c r="C805" s="5"/>
      <c r="D805" s="5"/>
      <c r="E805" s="5"/>
      <c r="F805" s="11"/>
      <c r="G805" s="5"/>
      <c r="H805" s="5"/>
      <c r="I805" s="19"/>
      <c r="J805" s="19"/>
      <c r="K805" s="19"/>
      <c r="L805" s="19"/>
      <c r="M805" s="9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5"/>
      <c r="GH805" s="5"/>
      <c r="GI805" s="5"/>
      <c r="GJ805" s="5"/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  <c r="HJ805" s="5"/>
      <c r="HK805" s="5"/>
      <c r="HL805" s="5"/>
      <c r="HM805" s="5"/>
      <c r="HN805" s="5"/>
      <c r="HO805" s="5"/>
      <c r="HP805" s="5"/>
      <c r="HQ805" s="5"/>
      <c r="HR805" s="5"/>
      <c r="HS805" s="5"/>
      <c r="HT805" s="5"/>
      <c r="HU805" s="5"/>
      <c r="HV805" s="5"/>
      <c r="HW805" s="5"/>
      <c r="HX805" s="5"/>
      <c r="HY805" s="5"/>
      <c r="HZ805" s="5"/>
      <c r="IA805" s="5"/>
      <c r="IB805" s="5"/>
      <c r="IC805" s="5"/>
      <c r="ID805" s="5"/>
      <c r="IE805" s="5"/>
      <c r="IF805" s="5"/>
      <c r="IG805" s="5"/>
      <c r="IH805" s="5"/>
      <c r="II805" s="5"/>
      <c r="IJ805" s="5"/>
      <c r="IK805" s="5"/>
      <c r="IL805" s="5"/>
      <c r="IM805" s="5"/>
      <c r="IN805" s="5"/>
      <c r="IO805" s="5"/>
      <c r="IP805" s="5"/>
      <c r="IQ805" s="5"/>
      <c r="IR805" s="5"/>
      <c r="IS805" s="5"/>
      <c r="IT805" s="5"/>
      <c r="IU805" s="5"/>
      <c r="IV805" s="5"/>
      <c r="IW805" s="5"/>
      <c r="IX805" s="5"/>
      <c r="IY805" s="5"/>
      <c r="IZ805" s="5"/>
      <c r="JA805" s="5"/>
      <c r="JB805" s="5"/>
      <c r="JC805" s="5"/>
      <c r="JD805" s="5"/>
    </row>
    <row r="806" spans="1:264">
      <c r="A806" s="9"/>
      <c r="B806" s="25"/>
      <c r="C806" s="5"/>
      <c r="D806" s="5"/>
      <c r="E806" s="5"/>
      <c r="F806" s="11"/>
      <c r="G806" s="5"/>
      <c r="H806" s="5"/>
      <c r="I806" s="19"/>
      <c r="J806" s="19"/>
      <c r="K806" s="19"/>
      <c r="L806" s="19"/>
      <c r="M806" s="9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5"/>
      <c r="FV806" s="5"/>
      <c r="FW806" s="5"/>
      <c r="FX806" s="5"/>
      <c r="FY806" s="5"/>
      <c r="FZ806" s="5"/>
      <c r="GA806" s="5"/>
      <c r="GB806" s="5"/>
      <c r="GC806" s="5"/>
      <c r="GD806" s="5"/>
      <c r="GE806" s="5"/>
      <c r="GF806" s="5"/>
      <c r="GG806" s="5"/>
      <c r="GH806" s="5"/>
      <c r="GI806" s="5"/>
      <c r="GJ806" s="5"/>
      <c r="GK806" s="5"/>
      <c r="GL806" s="5"/>
      <c r="GM806" s="5"/>
      <c r="GN806" s="5"/>
      <c r="GO806" s="5"/>
      <c r="GP806" s="5"/>
      <c r="GQ806" s="5"/>
      <c r="GR806" s="5"/>
      <c r="GS806" s="5"/>
      <c r="GT806" s="5"/>
      <c r="GU806" s="5"/>
      <c r="GV806" s="5"/>
      <c r="GW806" s="5"/>
      <c r="GX806" s="5"/>
      <c r="GY806" s="5"/>
      <c r="GZ806" s="5"/>
      <c r="HA806" s="5"/>
      <c r="HB806" s="5"/>
      <c r="HC806" s="5"/>
      <c r="HD806" s="5"/>
      <c r="HE806" s="5"/>
      <c r="HF806" s="5"/>
      <c r="HG806" s="5"/>
      <c r="HH806" s="5"/>
      <c r="HI806" s="5"/>
      <c r="HJ806" s="5"/>
      <c r="HK806" s="5"/>
      <c r="HL806" s="5"/>
      <c r="HM806" s="5"/>
      <c r="HN806" s="5"/>
      <c r="HO806" s="5"/>
      <c r="HP806" s="5"/>
      <c r="HQ806" s="5"/>
      <c r="HR806" s="5"/>
      <c r="HS806" s="5"/>
      <c r="HT806" s="5"/>
      <c r="HU806" s="5"/>
      <c r="HV806" s="5"/>
      <c r="HW806" s="5"/>
      <c r="HX806" s="5"/>
      <c r="HY806" s="5"/>
      <c r="HZ806" s="5"/>
      <c r="IA806" s="5"/>
      <c r="IB806" s="5"/>
      <c r="IC806" s="5"/>
      <c r="ID806" s="5"/>
      <c r="IE806" s="5"/>
      <c r="IF806" s="5"/>
      <c r="IG806" s="5"/>
      <c r="IH806" s="5"/>
      <c r="II806" s="5"/>
      <c r="IJ806" s="5"/>
      <c r="IK806" s="5"/>
      <c r="IL806" s="5"/>
      <c r="IM806" s="5"/>
      <c r="IN806" s="5"/>
      <c r="IO806" s="5"/>
      <c r="IP806" s="5"/>
      <c r="IQ806" s="5"/>
      <c r="IR806" s="5"/>
      <c r="IS806" s="5"/>
      <c r="IT806" s="5"/>
      <c r="IU806" s="5"/>
      <c r="IV806" s="5"/>
      <c r="IW806" s="5"/>
      <c r="IX806" s="5"/>
      <c r="IY806" s="5"/>
      <c r="IZ806" s="5"/>
      <c r="JA806" s="5"/>
      <c r="JB806" s="5"/>
      <c r="JC806" s="5"/>
      <c r="JD806" s="5"/>
    </row>
    <row r="807" spans="1:264">
      <c r="A807" s="9"/>
      <c r="B807" s="25"/>
      <c r="C807" s="5"/>
      <c r="D807" s="5"/>
      <c r="E807" s="5"/>
      <c r="F807" s="11"/>
      <c r="G807" s="5"/>
      <c r="H807" s="5"/>
      <c r="I807" s="19"/>
      <c r="J807" s="19"/>
      <c r="K807" s="19"/>
      <c r="L807" s="19"/>
      <c r="M807" s="9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/>
      <c r="FP807" s="5"/>
      <c r="FQ807" s="5"/>
      <c r="FR807" s="5"/>
      <c r="FS807" s="5"/>
      <c r="FT807" s="5"/>
      <c r="FU807" s="5"/>
      <c r="FV807" s="5"/>
      <c r="FW807" s="5"/>
      <c r="FX807" s="5"/>
      <c r="FY807" s="5"/>
      <c r="FZ807" s="5"/>
      <c r="GA807" s="5"/>
      <c r="GB807" s="5"/>
      <c r="GC807" s="5"/>
      <c r="GD807" s="5"/>
      <c r="GE807" s="5"/>
      <c r="GF807" s="5"/>
      <c r="GG807" s="5"/>
      <c r="GH807" s="5"/>
      <c r="GI807" s="5"/>
      <c r="GJ807" s="5"/>
      <c r="GK807" s="5"/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  <c r="GZ807" s="5"/>
      <c r="HA807" s="5"/>
      <c r="HB807" s="5"/>
      <c r="HC807" s="5"/>
      <c r="HD807" s="5"/>
      <c r="HE807" s="5"/>
      <c r="HF807" s="5"/>
      <c r="HG807" s="5"/>
      <c r="HH807" s="5"/>
      <c r="HI807" s="5"/>
      <c r="HJ807" s="5"/>
      <c r="HK807" s="5"/>
      <c r="HL807" s="5"/>
      <c r="HM807" s="5"/>
      <c r="HN807" s="5"/>
      <c r="HO807" s="5"/>
      <c r="HP807" s="5"/>
      <c r="HQ807" s="5"/>
      <c r="HR807" s="5"/>
      <c r="HS807" s="5"/>
      <c r="HT807" s="5"/>
      <c r="HU807" s="5"/>
      <c r="HV807" s="5"/>
      <c r="HW807" s="5"/>
      <c r="HX807" s="5"/>
      <c r="HY807" s="5"/>
      <c r="HZ807" s="5"/>
      <c r="IA807" s="5"/>
      <c r="IB807" s="5"/>
      <c r="IC807" s="5"/>
      <c r="ID807" s="5"/>
      <c r="IE807" s="5"/>
      <c r="IF807" s="5"/>
      <c r="IG807" s="5"/>
      <c r="IH807" s="5"/>
      <c r="II807" s="5"/>
      <c r="IJ807" s="5"/>
      <c r="IK807" s="5"/>
      <c r="IL807" s="5"/>
      <c r="IM807" s="5"/>
      <c r="IN807" s="5"/>
      <c r="IO807" s="5"/>
      <c r="IP807" s="5"/>
      <c r="IQ807" s="5"/>
      <c r="IR807" s="5"/>
      <c r="IS807" s="5"/>
      <c r="IT807" s="5"/>
      <c r="IU807" s="5"/>
      <c r="IV807" s="5"/>
      <c r="IW807" s="5"/>
      <c r="IX807" s="5"/>
      <c r="IY807" s="5"/>
      <c r="IZ807" s="5"/>
      <c r="JA807" s="5"/>
      <c r="JB807" s="5"/>
      <c r="JC807" s="5"/>
      <c r="JD807" s="5"/>
    </row>
    <row r="808" spans="1:264">
      <c r="A808" s="9"/>
      <c r="B808" s="25"/>
      <c r="C808" s="5"/>
      <c r="D808" s="5"/>
      <c r="E808" s="5"/>
      <c r="F808" s="11"/>
      <c r="G808" s="5"/>
      <c r="H808" s="5"/>
      <c r="I808" s="19"/>
      <c r="J808" s="19"/>
      <c r="K808" s="19"/>
      <c r="L808" s="19"/>
      <c r="M808" s="9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5"/>
      <c r="FV808" s="5"/>
      <c r="FW808" s="5"/>
      <c r="FX808" s="5"/>
      <c r="FY808" s="5"/>
      <c r="FZ808" s="5"/>
      <c r="GA808" s="5"/>
      <c r="GB808" s="5"/>
      <c r="GC808" s="5"/>
      <c r="GD808" s="5"/>
      <c r="GE808" s="5"/>
      <c r="GF808" s="5"/>
      <c r="GG808" s="5"/>
      <c r="GH808" s="5"/>
      <c r="GI808" s="5"/>
      <c r="GJ808" s="5"/>
      <c r="GK808" s="5"/>
      <c r="GL808" s="5"/>
      <c r="GM808" s="5"/>
      <c r="GN808" s="5"/>
      <c r="GO808" s="5"/>
      <c r="GP808" s="5"/>
      <c r="GQ808" s="5"/>
      <c r="GR808" s="5"/>
      <c r="GS808" s="5"/>
      <c r="GT808" s="5"/>
      <c r="GU808" s="5"/>
      <c r="GV808" s="5"/>
      <c r="GW808" s="5"/>
      <c r="GX808" s="5"/>
      <c r="GY808" s="5"/>
      <c r="GZ808" s="5"/>
      <c r="HA808" s="5"/>
      <c r="HB808" s="5"/>
      <c r="HC808" s="5"/>
      <c r="HD808" s="5"/>
      <c r="HE808" s="5"/>
      <c r="HF808" s="5"/>
      <c r="HG808" s="5"/>
      <c r="HH808" s="5"/>
      <c r="HI808" s="5"/>
      <c r="HJ808" s="5"/>
      <c r="HK808" s="5"/>
      <c r="HL808" s="5"/>
      <c r="HM808" s="5"/>
      <c r="HN808" s="5"/>
      <c r="HO808" s="5"/>
      <c r="HP808" s="5"/>
      <c r="HQ808" s="5"/>
      <c r="HR808" s="5"/>
      <c r="HS808" s="5"/>
      <c r="HT808" s="5"/>
      <c r="HU808" s="5"/>
      <c r="HV808" s="5"/>
      <c r="HW808" s="5"/>
      <c r="HX808" s="5"/>
      <c r="HY808" s="5"/>
      <c r="HZ808" s="5"/>
      <c r="IA808" s="5"/>
      <c r="IB808" s="5"/>
      <c r="IC808" s="5"/>
      <c r="ID808" s="5"/>
      <c r="IE808" s="5"/>
      <c r="IF808" s="5"/>
      <c r="IG808" s="5"/>
      <c r="IH808" s="5"/>
      <c r="II808" s="5"/>
      <c r="IJ808" s="5"/>
      <c r="IK808" s="5"/>
      <c r="IL808" s="5"/>
      <c r="IM808" s="5"/>
      <c r="IN808" s="5"/>
      <c r="IO808" s="5"/>
      <c r="IP808" s="5"/>
      <c r="IQ808" s="5"/>
      <c r="IR808" s="5"/>
      <c r="IS808" s="5"/>
      <c r="IT808" s="5"/>
      <c r="IU808" s="5"/>
      <c r="IV808" s="5"/>
      <c r="IW808" s="5"/>
      <c r="IX808" s="5"/>
      <c r="IY808" s="5"/>
      <c r="IZ808" s="5"/>
      <c r="JA808" s="5"/>
      <c r="JB808" s="5"/>
      <c r="JC808" s="5"/>
      <c r="JD808" s="5"/>
    </row>
    <row r="809" spans="1:264">
      <c r="A809" s="9"/>
      <c r="B809" s="25"/>
      <c r="C809" s="5"/>
      <c r="D809" s="5"/>
      <c r="E809" s="5"/>
      <c r="F809" s="11"/>
      <c r="G809" s="5"/>
      <c r="H809" s="5"/>
      <c r="I809" s="19"/>
      <c r="J809" s="19"/>
      <c r="K809" s="19"/>
      <c r="L809" s="19"/>
      <c r="M809" s="9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  <c r="FO809" s="5"/>
      <c r="FP809" s="5"/>
      <c r="FQ809" s="5"/>
      <c r="FR809" s="5"/>
      <c r="FS809" s="5"/>
      <c r="FT809" s="5"/>
      <c r="FU809" s="5"/>
      <c r="FV809" s="5"/>
      <c r="FW809" s="5"/>
      <c r="FX809" s="5"/>
      <c r="FY809" s="5"/>
      <c r="FZ809" s="5"/>
      <c r="GA809" s="5"/>
      <c r="GB809" s="5"/>
      <c r="GC809" s="5"/>
      <c r="GD809" s="5"/>
      <c r="GE809" s="5"/>
      <c r="GF809" s="5"/>
      <c r="GG809" s="5"/>
      <c r="GH809" s="5"/>
      <c r="GI809" s="5"/>
      <c r="GJ809" s="5"/>
      <c r="GK809" s="5"/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  <c r="GZ809" s="5"/>
      <c r="HA809" s="5"/>
      <c r="HB809" s="5"/>
      <c r="HC809" s="5"/>
      <c r="HD809" s="5"/>
      <c r="HE809" s="5"/>
      <c r="HF809" s="5"/>
      <c r="HG809" s="5"/>
      <c r="HH809" s="5"/>
      <c r="HI809" s="5"/>
      <c r="HJ809" s="5"/>
      <c r="HK809" s="5"/>
      <c r="HL809" s="5"/>
      <c r="HM809" s="5"/>
      <c r="HN809" s="5"/>
      <c r="HO809" s="5"/>
      <c r="HP809" s="5"/>
      <c r="HQ809" s="5"/>
      <c r="HR809" s="5"/>
      <c r="HS809" s="5"/>
      <c r="HT809" s="5"/>
      <c r="HU809" s="5"/>
      <c r="HV809" s="5"/>
      <c r="HW809" s="5"/>
      <c r="HX809" s="5"/>
      <c r="HY809" s="5"/>
      <c r="HZ809" s="5"/>
      <c r="IA809" s="5"/>
      <c r="IB809" s="5"/>
      <c r="IC809" s="5"/>
      <c r="ID809" s="5"/>
      <c r="IE809" s="5"/>
      <c r="IF809" s="5"/>
      <c r="IG809" s="5"/>
      <c r="IH809" s="5"/>
      <c r="II809" s="5"/>
      <c r="IJ809" s="5"/>
      <c r="IK809" s="5"/>
      <c r="IL809" s="5"/>
      <c r="IM809" s="5"/>
      <c r="IN809" s="5"/>
      <c r="IO809" s="5"/>
      <c r="IP809" s="5"/>
      <c r="IQ809" s="5"/>
      <c r="IR809" s="5"/>
      <c r="IS809" s="5"/>
      <c r="IT809" s="5"/>
      <c r="IU809" s="5"/>
      <c r="IV809" s="5"/>
      <c r="IW809" s="5"/>
      <c r="IX809" s="5"/>
      <c r="IY809" s="5"/>
      <c r="IZ809" s="5"/>
      <c r="JA809" s="5"/>
      <c r="JB809" s="5"/>
      <c r="JC809" s="5"/>
      <c r="JD809" s="5"/>
    </row>
    <row r="810" spans="1:264">
      <c r="A810" s="9"/>
      <c r="B810" s="25"/>
      <c r="C810" s="5"/>
      <c r="D810" s="5"/>
      <c r="E810" s="5"/>
      <c r="F810" s="11"/>
      <c r="G810" s="5"/>
      <c r="H810" s="5"/>
      <c r="I810" s="19"/>
      <c r="J810" s="19"/>
      <c r="K810" s="19"/>
      <c r="L810" s="19"/>
      <c r="M810" s="9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5"/>
      <c r="FV810" s="5"/>
      <c r="FW810" s="5"/>
      <c r="FX810" s="5"/>
      <c r="FY810" s="5"/>
      <c r="FZ810" s="5"/>
      <c r="GA810" s="5"/>
      <c r="GB810" s="5"/>
      <c r="GC810" s="5"/>
      <c r="GD810" s="5"/>
      <c r="GE810" s="5"/>
      <c r="GF810" s="5"/>
      <c r="GG810" s="5"/>
      <c r="GH810" s="5"/>
      <c r="GI810" s="5"/>
      <c r="GJ810" s="5"/>
      <c r="GK810" s="5"/>
      <c r="GL810" s="5"/>
      <c r="GM810" s="5"/>
      <c r="GN810" s="5"/>
      <c r="GO810" s="5"/>
      <c r="GP810" s="5"/>
      <c r="GQ810" s="5"/>
      <c r="GR810" s="5"/>
      <c r="GS810" s="5"/>
      <c r="GT810" s="5"/>
      <c r="GU810" s="5"/>
      <c r="GV810" s="5"/>
      <c r="GW810" s="5"/>
      <c r="GX810" s="5"/>
      <c r="GY810" s="5"/>
      <c r="GZ810" s="5"/>
      <c r="HA810" s="5"/>
      <c r="HB810" s="5"/>
      <c r="HC810" s="5"/>
      <c r="HD810" s="5"/>
      <c r="HE810" s="5"/>
      <c r="HF810" s="5"/>
      <c r="HG810" s="5"/>
      <c r="HH810" s="5"/>
      <c r="HI810" s="5"/>
      <c r="HJ810" s="5"/>
      <c r="HK810" s="5"/>
      <c r="HL810" s="5"/>
      <c r="HM810" s="5"/>
      <c r="HN810" s="5"/>
      <c r="HO810" s="5"/>
      <c r="HP810" s="5"/>
      <c r="HQ810" s="5"/>
      <c r="HR810" s="5"/>
      <c r="HS810" s="5"/>
      <c r="HT810" s="5"/>
      <c r="HU810" s="5"/>
      <c r="HV810" s="5"/>
      <c r="HW810" s="5"/>
      <c r="HX810" s="5"/>
      <c r="HY810" s="5"/>
      <c r="HZ810" s="5"/>
      <c r="IA810" s="5"/>
      <c r="IB810" s="5"/>
      <c r="IC810" s="5"/>
      <c r="ID810" s="5"/>
      <c r="IE810" s="5"/>
      <c r="IF810" s="5"/>
      <c r="IG810" s="5"/>
      <c r="IH810" s="5"/>
      <c r="II810" s="5"/>
      <c r="IJ810" s="5"/>
      <c r="IK810" s="5"/>
      <c r="IL810" s="5"/>
      <c r="IM810" s="5"/>
      <c r="IN810" s="5"/>
      <c r="IO810" s="5"/>
      <c r="IP810" s="5"/>
      <c r="IQ810" s="5"/>
      <c r="IR810" s="5"/>
      <c r="IS810" s="5"/>
      <c r="IT810" s="5"/>
      <c r="IU810" s="5"/>
      <c r="IV810" s="5"/>
      <c r="IW810" s="5"/>
      <c r="IX810" s="5"/>
      <c r="IY810" s="5"/>
      <c r="IZ810" s="5"/>
      <c r="JA810" s="5"/>
      <c r="JB810" s="5"/>
      <c r="JC810" s="5"/>
      <c r="JD810" s="5"/>
    </row>
    <row r="811" spans="1:264">
      <c r="A811" s="9"/>
      <c r="B811" s="25"/>
      <c r="C811" s="5"/>
      <c r="D811" s="5"/>
      <c r="E811" s="5"/>
      <c r="F811" s="11"/>
      <c r="G811" s="5"/>
      <c r="H811" s="5"/>
      <c r="I811" s="19"/>
      <c r="J811" s="19"/>
      <c r="K811" s="19"/>
      <c r="L811" s="19"/>
      <c r="M811" s="9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  <c r="FO811" s="5"/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/>
      <c r="GA811" s="5"/>
      <c r="GB811" s="5"/>
      <c r="GC811" s="5"/>
      <c r="GD811" s="5"/>
      <c r="GE811" s="5"/>
      <c r="GF811" s="5"/>
      <c r="GG811" s="5"/>
      <c r="GH811" s="5"/>
      <c r="GI811" s="5"/>
      <c r="GJ811" s="5"/>
      <c r="GK811" s="5"/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  <c r="GZ811" s="5"/>
      <c r="HA811" s="5"/>
      <c r="HB811" s="5"/>
      <c r="HC811" s="5"/>
      <c r="HD811" s="5"/>
      <c r="HE811" s="5"/>
      <c r="HF811" s="5"/>
      <c r="HG811" s="5"/>
      <c r="HH811" s="5"/>
      <c r="HI811" s="5"/>
      <c r="HJ811" s="5"/>
      <c r="HK811" s="5"/>
      <c r="HL811" s="5"/>
      <c r="HM811" s="5"/>
      <c r="HN811" s="5"/>
      <c r="HO811" s="5"/>
      <c r="HP811" s="5"/>
      <c r="HQ811" s="5"/>
      <c r="HR811" s="5"/>
      <c r="HS811" s="5"/>
      <c r="HT811" s="5"/>
      <c r="HU811" s="5"/>
      <c r="HV811" s="5"/>
      <c r="HW811" s="5"/>
      <c r="HX811" s="5"/>
      <c r="HY811" s="5"/>
      <c r="HZ811" s="5"/>
      <c r="IA811" s="5"/>
      <c r="IB811" s="5"/>
      <c r="IC811" s="5"/>
      <c r="ID811" s="5"/>
      <c r="IE811" s="5"/>
      <c r="IF811" s="5"/>
      <c r="IG811" s="5"/>
      <c r="IH811" s="5"/>
      <c r="II811" s="5"/>
      <c r="IJ811" s="5"/>
      <c r="IK811" s="5"/>
      <c r="IL811" s="5"/>
      <c r="IM811" s="5"/>
      <c r="IN811" s="5"/>
      <c r="IO811" s="5"/>
      <c r="IP811" s="5"/>
      <c r="IQ811" s="5"/>
      <c r="IR811" s="5"/>
      <c r="IS811" s="5"/>
      <c r="IT811" s="5"/>
      <c r="IU811" s="5"/>
      <c r="IV811" s="5"/>
      <c r="IW811" s="5"/>
      <c r="IX811" s="5"/>
      <c r="IY811" s="5"/>
      <c r="IZ811" s="5"/>
      <c r="JA811" s="5"/>
      <c r="JB811" s="5"/>
      <c r="JC811" s="5"/>
      <c r="JD811" s="5"/>
    </row>
    <row r="812" spans="1:264">
      <c r="A812" s="9"/>
      <c r="B812" s="25"/>
      <c r="C812" s="5"/>
      <c r="D812" s="5"/>
      <c r="E812" s="5"/>
      <c r="F812" s="11"/>
      <c r="G812" s="5"/>
      <c r="H812" s="5"/>
      <c r="I812" s="19"/>
      <c r="J812" s="19"/>
      <c r="K812" s="19"/>
      <c r="L812" s="19"/>
      <c r="M812" s="9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/>
      <c r="FY812" s="5"/>
      <c r="FZ812" s="5"/>
      <c r="GA812" s="5"/>
      <c r="GB812" s="5"/>
      <c r="GC812" s="5"/>
      <c r="GD812" s="5"/>
      <c r="GE812" s="5"/>
      <c r="GF812" s="5"/>
      <c r="GG812" s="5"/>
      <c r="GH812" s="5"/>
      <c r="GI812" s="5"/>
      <c r="GJ812" s="5"/>
      <c r="GK812" s="5"/>
      <c r="GL812" s="5"/>
      <c r="GM812" s="5"/>
      <c r="GN812" s="5"/>
      <c r="GO812" s="5"/>
      <c r="GP812" s="5"/>
      <c r="GQ812" s="5"/>
      <c r="GR812" s="5"/>
      <c r="GS812" s="5"/>
      <c r="GT812" s="5"/>
      <c r="GU812" s="5"/>
      <c r="GV812" s="5"/>
      <c r="GW812" s="5"/>
      <c r="GX812" s="5"/>
      <c r="GY812" s="5"/>
      <c r="GZ812" s="5"/>
      <c r="HA812" s="5"/>
      <c r="HB812" s="5"/>
      <c r="HC812" s="5"/>
      <c r="HD812" s="5"/>
      <c r="HE812" s="5"/>
      <c r="HF812" s="5"/>
      <c r="HG812" s="5"/>
      <c r="HH812" s="5"/>
      <c r="HI812" s="5"/>
      <c r="HJ812" s="5"/>
      <c r="HK812" s="5"/>
      <c r="HL812" s="5"/>
      <c r="HM812" s="5"/>
      <c r="HN812" s="5"/>
      <c r="HO812" s="5"/>
      <c r="HP812" s="5"/>
      <c r="HQ812" s="5"/>
      <c r="HR812" s="5"/>
      <c r="HS812" s="5"/>
      <c r="HT812" s="5"/>
      <c r="HU812" s="5"/>
      <c r="HV812" s="5"/>
      <c r="HW812" s="5"/>
      <c r="HX812" s="5"/>
      <c r="HY812" s="5"/>
      <c r="HZ812" s="5"/>
      <c r="IA812" s="5"/>
      <c r="IB812" s="5"/>
      <c r="IC812" s="5"/>
      <c r="ID812" s="5"/>
      <c r="IE812" s="5"/>
      <c r="IF812" s="5"/>
      <c r="IG812" s="5"/>
      <c r="IH812" s="5"/>
      <c r="II812" s="5"/>
      <c r="IJ812" s="5"/>
      <c r="IK812" s="5"/>
      <c r="IL812" s="5"/>
      <c r="IM812" s="5"/>
      <c r="IN812" s="5"/>
      <c r="IO812" s="5"/>
      <c r="IP812" s="5"/>
      <c r="IQ812" s="5"/>
      <c r="IR812" s="5"/>
      <c r="IS812" s="5"/>
      <c r="IT812" s="5"/>
      <c r="IU812" s="5"/>
      <c r="IV812" s="5"/>
      <c r="IW812" s="5"/>
      <c r="IX812" s="5"/>
      <c r="IY812" s="5"/>
      <c r="IZ812" s="5"/>
      <c r="JA812" s="5"/>
      <c r="JB812" s="5"/>
      <c r="JC812" s="5"/>
      <c r="JD812" s="5"/>
    </row>
    <row r="813" spans="1:264">
      <c r="A813" s="9"/>
      <c r="B813" s="25"/>
      <c r="C813" s="5"/>
      <c r="D813" s="5"/>
      <c r="E813" s="5"/>
      <c r="F813" s="11"/>
      <c r="G813" s="5"/>
      <c r="H813" s="5"/>
      <c r="I813" s="19"/>
      <c r="J813" s="19"/>
      <c r="K813" s="19"/>
      <c r="L813" s="19"/>
      <c r="M813" s="9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/>
      <c r="GD813" s="5"/>
      <c r="GE813" s="5"/>
      <c r="GF813" s="5"/>
      <c r="GG813" s="5"/>
      <c r="GH813" s="5"/>
      <c r="GI813" s="5"/>
      <c r="GJ813" s="5"/>
      <c r="GK813" s="5"/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  <c r="HF813" s="5"/>
      <c r="HG813" s="5"/>
      <c r="HH813" s="5"/>
      <c r="HI813" s="5"/>
      <c r="HJ813" s="5"/>
      <c r="HK813" s="5"/>
      <c r="HL813" s="5"/>
      <c r="HM813" s="5"/>
      <c r="HN813" s="5"/>
      <c r="HO813" s="5"/>
      <c r="HP813" s="5"/>
      <c r="HQ813" s="5"/>
      <c r="HR813" s="5"/>
      <c r="HS813" s="5"/>
      <c r="HT813" s="5"/>
      <c r="HU813" s="5"/>
      <c r="HV813" s="5"/>
      <c r="HW813" s="5"/>
      <c r="HX813" s="5"/>
      <c r="HY813" s="5"/>
      <c r="HZ813" s="5"/>
      <c r="IA813" s="5"/>
      <c r="IB813" s="5"/>
      <c r="IC813" s="5"/>
      <c r="ID813" s="5"/>
      <c r="IE813" s="5"/>
      <c r="IF813" s="5"/>
      <c r="IG813" s="5"/>
      <c r="IH813" s="5"/>
      <c r="II813" s="5"/>
      <c r="IJ813" s="5"/>
      <c r="IK813" s="5"/>
      <c r="IL813" s="5"/>
      <c r="IM813" s="5"/>
      <c r="IN813" s="5"/>
      <c r="IO813" s="5"/>
      <c r="IP813" s="5"/>
      <c r="IQ813" s="5"/>
      <c r="IR813" s="5"/>
      <c r="IS813" s="5"/>
      <c r="IT813" s="5"/>
      <c r="IU813" s="5"/>
      <c r="IV813" s="5"/>
      <c r="IW813" s="5"/>
      <c r="IX813" s="5"/>
      <c r="IY813" s="5"/>
      <c r="IZ813" s="5"/>
      <c r="JA813" s="5"/>
      <c r="JB813" s="5"/>
      <c r="JC813" s="5"/>
      <c r="JD813" s="5"/>
    </row>
    <row r="814" spans="1:264">
      <c r="A814" s="9"/>
      <c r="B814" s="25"/>
      <c r="C814" s="5"/>
      <c r="D814" s="5"/>
      <c r="E814" s="5"/>
      <c r="F814" s="11"/>
      <c r="G814" s="5"/>
      <c r="H814" s="5"/>
      <c r="I814" s="19"/>
      <c r="J814" s="19"/>
      <c r="K814" s="19"/>
      <c r="L814" s="19"/>
      <c r="M814" s="9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5"/>
      <c r="FV814" s="5"/>
      <c r="FW814" s="5"/>
      <c r="FX814" s="5"/>
      <c r="FY814" s="5"/>
      <c r="FZ814" s="5"/>
      <c r="GA814" s="5"/>
      <c r="GB814" s="5"/>
      <c r="GC814" s="5"/>
      <c r="GD814" s="5"/>
      <c r="GE814" s="5"/>
      <c r="GF814" s="5"/>
      <c r="GG814" s="5"/>
      <c r="GH814" s="5"/>
      <c r="GI814" s="5"/>
      <c r="GJ814" s="5"/>
      <c r="GK814" s="5"/>
      <c r="GL814" s="5"/>
      <c r="GM814" s="5"/>
      <c r="GN814" s="5"/>
      <c r="GO814" s="5"/>
      <c r="GP814" s="5"/>
      <c r="GQ814" s="5"/>
      <c r="GR814" s="5"/>
      <c r="GS814" s="5"/>
      <c r="GT814" s="5"/>
      <c r="GU814" s="5"/>
      <c r="GV814" s="5"/>
      <c r="GW814" s="5"/>
      <c r="GX814" s="5"/>
      <c r="GY814" s="5"/>
      <c r="GZ814" s="5"/>
      <c r="HA814" s="5"/>
      <c r="HB814" s="5"/>
      <c r="HC814" s="5"/>
      <c r="HD814" s="5"/>
      <c r="HE814" s="5"/>
      <c r="HF814" s="5"/>
      <c r="HG814" s="5"/>
      <c r="HH814" s="5"/>
      <c r="HI814" s="5"/>
      <c r="HJ814" s="5"/>
      <c r="HK814" s="5"/>
      <c r="HL814" s="5"/>
      <c r="HM814" s="5"/>
      <c r="HN814" s="5"/>
      <c r="HO814" s="5"/>
      <c r="HP814" s="5"/>
      <c r="HQ814" s="5"/>
      <c r="HR814" s="5"/>
      <c r="HS814" s="5"/>
      <c r="HT814" s="5"/>
      <c r="HU814" s="5"/>
      <c r="HV814" s="5"/>
      <c r="HW814" s="5"/>
      <c r="HX814" s="5"/>
      <c r="HY814" s="5"/>
      <c r="HZ814" s="5"/>
      <c r="IA814" s="5"/>
      <c r="IB814" s="5"/>
      <c r="IC814" s="5"/>
      <c r="ID814" s="5"/>
      <c r="IE814" s="5"/>
      <c r="IF814" s="5"/>
      <c r="IG814" s="5"/>
      <c r="IH814" s="5"/>
      <c r="II814" s="5"/>
      <c r="IJ814" s="5"/>
      <c r="IK814" s="5"/>
      <c r="IL814" s="5"/>
      <c r="IM814" s="5"/>
      <c r="IN814" s="5"/>
      <c r="IO814" s="5"/>
      <c r="IP814" s="5"/>
      <c r="IQ814" s="5"/>
      <c r="IR814" s="5"/>
      <c r="IS814" s="5"/>
      <c r="IT814" s="5"/>
      <c r="IU814" s="5"/>
      <c r="IV814" s="5"/>
      <c r="IW814" s="5"/>
      <c r="IX814" s="5"/>
      <c r="IY814" s="5"/>
      <c r="IZ814" s="5"/>
      <c r="JA814" s="5"/>
      <c r="JB814" s="5"/>
      <c r="JC814" s="5"/>
      <c r="JD814" s="5"/>
    </row>
    <row r="815" spans="1:264">
      <c r="A815" s="9"/>
      <c r="B815" s="25"/>
      <c r="C815" s="5"/>
      <c r="D815" s="5"/>
      <c r="E815" s="5"/>
      <c r="F815" s="11"/>
      <c r="G815" s="5"/>
      <c r="H815" s="5"/>
      <c r="I815" s="19"/>
      <c r="J815" s="19"/>
      <c r="K815" s="19"/>
      <c r="L815" s="19"/>
      <c r="M815" s="9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  <c r="FO815" s="5"/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  <c r="GA815" s="5"/>
      <c r="GB815" s="5"/>
      <c r="GC815" s="5"/>
      <c r="GD815" s="5"/>
      <c r="GE815" s="5"/>
      <c r="GF815" s="5"/>
      <c r="GG815" s="5"/>
      <c r="GH815" s="5"/>
      <c r="GI815" s="5"/>
      <c r="GJ815" s="5"/>
      <c r="GK815" s="5"/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  <c r="HF815" s="5"/>
      <c r="HG815" s="5"/>
      <c r="HH815" s="5"/>
      <c r="HI815" s="5"/>
      <c r="HJ815" s="5"/>
      <c r="HK815" s="5"/>
      <c r="HL815" s="5"/>
      <c r="HM815" s="5"/>
      <c r="HN815" s="5"/>
      <c r="HO815" s="5"/>
      <c r="HP815" s="5"/>
      <c r="HQ815" s="5"/>
      <c r="HR815" s="5"/>
      <c r="HS815" s="5"/>
      <c r="HT815" s="5"/>
      <c r="HU815" s="5"/>
      <c r="HV815" s="5"/>
      <c r="HW815" s="5"/>
      <c r="HX815" s="5"/>
      <c r="HY815" s="5"/>
      <c r="HZ815" s="5"/>
      <c r="IA815" s="5"/>
      <c r="IB815" s="5"/>
      <c r="IC815" s="5"/>
      <c r="ID815" s="5"/>
      <c r="IE815" s="5"/>
      <c r="IF815" s="5"/>
      <c r="IG815" s="5"/>
      <c r="IH815" s="5"/>
      <c r="II815" s="5"/>
      <c r="IJ815" s="5"/>
      <c r="IK815" s="5"/>
      <c r="IL815" s="5"/>
      <c r="IM815" s="5"/>
      <c r="IN815" s="5"/>
      <c r="IO815" s="5"/>
      <c r="IP815" s="5"/>
      <c r="IQ815" s="5"/>
      <c r="IR815" s="5"/>
      <c r="IS815" s="5"/>
      <c r="IT815" s="5"/>
      <c r="IU815" s="5"/>
      <c r="IV815" s="5"/>
      <c r="IW815" s="5"/>
      <c r="IX815" s="5"/>
      <c r="IY815" s="5"/>
      <c r="IZ815" s="5"/>
      <c r="JA815" s="5"/>
      <c r="JB815" s="5"/>
      <c r="JC815" s="5"/>
      <c r="JD815" s="5"/>
    </row>
    <row r="816" spans="1:264">
      <c r="A816" s="9"/>
      <c r="B816" s="25"/>
      <c r="C816" s="5"/>
      <c r="D816" s="5"/>
      <c r="E816" s="5"/>
      <c r="F816" s="11"/>
      <c r="G816" s="5"/>
      <c r="H816" s="5"/>
      <c r="I816" s="19"/>
      <c r="J816" s="19"/>
      <c r="K816" s="19"/>
      <c r="L816" s="19"/>
      <c r="M816" s="9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5"/>
      <c r="FV816" s="5"/>
      <c r="FW816" s="5"/>
      <c r="FX816" s="5"/>
      <c r="FY816" s="5"/>
      <c r="FZ816" s="5"/>
      <c r="GA816" s="5"/>
      <c r="GB816" s="5"/>
      <c r="GC816" s="5"/>
      <c r="GD816" s="5"/>
      <c r="GE816" s="5"/>
      <c r="GF816" s="5"/>
      <c r="GG816" s="5"/>
      <c r="GH816" s="5"/>
      <c r="GI816" s="5"/>
      <c r="GJ816" s="5"/>
      <c r="GK816" s="5"/>
      <c r="GL816" s="5"/>
      <c r="GM816" s="5"/>
      <c r="GN816" s="5"/>
      <c r="GO816" s="5"/>
      <c r="GP816" s="5"/>
      <c r="GQ816" s="5"/>
      <c r="GR816" s="5"/>
      <c r="GS816" s="5"/>
      <c r="GT816" s="5"/>
      <c r="GU816" s="5"/>
      <c r="GV816" s="5"/>
      <c r="GW816" s="5"/>
      <c r="GX816" s="5"/>
      <c r="GY816" s="5"/>
      <c r="GZ816" s="5"/>
      <c r="HA816" s="5"/>
      <c r="HB816" s="5"/>
      <c r="HC816" s="5"/>
      <c r="HD816" s="5"/>
      <c r="HE816" s="5"/>
      <c r="HF816" s="5"/>
      <c r="HG816" s="5"/>
      <c r="HH816" s="5"/>
      <c r="HI816" s="5"/>
      <c r="HJ816" s="5"/>
      <c r="HK816" s="5"/>
      <c r="HL816" s="5"/>
      <c r="HM816" s="5"/>
      <c r="HN816" s="5"/>
      <c r="HO816" s="5"/>
      <c r="HP816" s="5"/>
      <c r="HQ816" s="5"/>
      <c r="HR816" s="5"/>
      <c r="HS816" s="5"/>
      <c r="HT816" s="5"/>
      <c r="HU816" s="5"/>
      <c r="HV816" s="5"/>
      <c r="HW816" s="5"/>
      <c r="HX816" s="5"/>
      <c r="HY816" s="5"/>
      <c r="HZ816" s="5"/>
      <c r="IA816" s="5"/>
      <c r="IB816" s="5"/>
      <c r="IC816" s="5"/>
      <c r="ID816" s="5"/>
      <c r="IE816" s="5"/>
      <c r="IF816" s="5"/>
      <c r="IG816" s="5"/>
      <c r="IH816" s="5"/>
      <c r="II816" s="5"/>
      <c r="IJ816" s="5"/>
      <c r="IK816" s="5"/>
      <c r="IL816" s="5"/>
      <c r="IM816" s="5"/>
      <c r="IN816" s="5"/>
      <c r="IO816" s="5"/>
      <c r="IP816" s="5"/>
      <c r="IQ816" s="5"/>
      <c r="IR816" s="5"/>
      <c r="IS816" s="5"/>
      <c r="IT816" s="5"/>
      <c r="IU816" s="5"/>
      <c r="IV816" s="5"/>
      <c r="IW816" s="5"/>
      <c r="IX816" s="5"/>
      <c r="IY816" s="5"/>
      <c r="IZ816" s="5"/>
      <c r="JA816" s="5"/>
      <c r="JB816" s="5"/>
      <c r="JC816" s="5"/>
      <c r="JD816" s="5"/>
    </row>
    <row r="817" spans="1:264">
      <c r="A817" s="9"/>
      <c r="B817" s="25"/>
      <c r="C817" s="5"/>
      <c r="D817" s="5"/>
      <c r="E817" s="5"/>
      <c r="F817" s="11"/>
      <c r="G817" s="5"/>
      <c r="H817" s="5"/>
      <c r="I817" s="19"/>
      <c r="J817" s="19"/>
      <c r="K817" s="19"/>
      <c r="L817" s="19"/>
      <c r="M817" s="9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  <c r="FO817" s="5"/>
      <c r="FP817" s="5"/>
      <c r="FQ817" s="5"/>
      <c r="FR817" s="5"/>
      <c r="FS817" s="5"/>
      <c r="FT817" s="5"/>
      <c r="FU817" s="5"/>
      <c r="FV817" s="5"/>
      <c r="FW817" s="5"/>
      <c r="FX817" s="5"/>
      <c r="FY817" s="5"/>
      <c r="FZ817" s="5"/>
      <c r="GA817" s="5"/>
      <c r="GB817" s="5"/>
      <c r="GC817" s="5"/>
      <c r="GD817" s="5"/>
      <c r="GE817" s="5"/>
      <c r="GF817" s="5"/>
      <c r="GG817" s="5"/>
      <c r="GH817" s="5"/>
      <c r="GI817" s="5"/>
      <c r="GJ817" s="5"/>
      <c r="GK817" s="5"/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  <c r="GZ817" s="5"/>
      <c r="HA817" s="5"/>
      <c r="HB817" s="5"/>
      <c r="HC817" s="5"/>
      <c r="HD817" s="5"/>
      <c r="HE817" s="5"/>
      <c r="HF817" s="5"/>
      <c r="HG817" s="5"/>
      <c r="HH817" s="5"/>
      <c r="HI817" s="5"/>
      <c r="HJ817" s="5"/>
      <c r="HK817" s="5"/>
      <c r="HL817" s="5"/>
      <c r="HM817" s="5"/>
      <c r="HN817" s="5"/>
      <c r="HO817" s="5"/>
      <c r="HP817" s="5"/>
      <c r="HQ817" s="5"/>
      <c r="HR817" s="5"/>
      <c r="HS817" s="5"/>
      <c r="HT817" s="5"/>
      <c r="HU817" s="5"/>
      <c r="HV817" s="5"/>
      <c r="HW817" s="5"/>
      <c r="HX817" s="5"/>
      <c r="HY817" s="5"/>
      <c r="HZ817" s="5"/>
      <c r="IA817" s="5"/>
      <c r="IB817" s="5"/>
      <c r="IC817" s="5"/>
      <c r="ID817" s="5"/>
      <c r="IE817" s="5"/>
      <c r="IF817" s="5"/>
      <c r="IG817" s="5"/>
      <c r="IH817" s="5"/>
      <c r="II817" s="5"/>
      <c r="IJ817" s="5"/>
      <c r="IK817" s="5"/>
      <c r="IL817" s="5"/>
      <c r="IM817" s="5"/>
      <c r="IN817" s="5"/>
      <c r="IO817" s="5"/>
      <c r="IP817" s="5"/>
      <c r="IQ817" s="5"/>
      <c r="IR817" s="5"/>
      <c r="IS817" s="5"/>
      <c r="IT817" s="5"/>
      <c r="IU817" s="5"/>
      <c r="IV817" s="5"/>
      <c r="IW817" s="5"/>
      <c r="IX817" s="5"/>
      <c r="IY817" s="5"/>
      <c r="IZ817" s="5"/>
      <c r="JA817" s="5"/>
      <c r="JB817" s="5"/>
      <c r="JC817" s="5"/>
      <c r="JD817" s="5"/>
    </row>
    <row r="818" spans="1:264">
      <c r="A818" s="9"/>
      <c r="B818" s="25"/>
      <c r="C818" s="5"/>
      <c r="D818" s="5"/>
      <c r="E818" s="5"/>
      <c r="F818" s="11"/>
      <c r="G818" s="5"/>
      <c r="H818" s="5"/>
      <c r="I818" s="19"/>
      <c r="J818" s="19"/>
      <c r="K818" s="19"/>
      <c r="L818" s="19"/>
      <c r="M818" s="9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  <c r="FO818" s="5"/>
      <c r="FP818" s="5"/>
      <c r="FQ818" s="5"/>
      <c r="FR818" s="5"/>
      <c r="FS818" s="5"/>
      <c r="FT818" s="5"/>
      <c r="FU818" s="5"/>
      <c r="FV818" s="5"/>
      <c r="FW818" s="5"/>
      <c r="FX818" s="5"/>
      <c r="FY818" s="5"/>
      <c r="FZ818" s="5"/>
      <c r="GA818" s="5"/>
      <c r="GB818" s="5"/>
      <c r="GC818" s="5"/>
      <c r="GD818" s="5"/>
      <c r="GE818" s="5"/>
      <c r="GF818" s="5"/>
      <c r="GG818" s="5"/>
      <c r="GH818" s="5"/>
      <c r="GI818" s="5"/>
      <c r="GJ818" s="5"/>
      <c r="GK818" s="5"/>
      <c r="GL818" s="5"/>
      <c r="GM818" s="5"/>
      <c r="GN818" s="5"/>
      <c r="GO818" s="5"/>
      <c r="GP818" s="5"/>
      <c r="GQ818" s="5"/>
      <c r="GR818" s="5"/>
      <c r="GS818" s="5"/>
      <c r="GT818" s="5"/>
      <c r="GU818" s="5"/>
      <c r="GV818" s="5"/>
      <c r="GW818" s="5"/>
      <c r="GX818" s="5"/>
      <c r="GY818" s="5"/>
      <c r="GZ818" s="5"/>
      <c r="HA818" s="5"/>
      <c r="HB818" s="5"/>
      <c r="HC818" s="5"/>
      <c r="HD818" s="5"/>
      <c r="HE818" s="5"/>
      <c r="HF818" s="5"/>
      <c r="HG818" s="5"/>
      <c r="HH818" s="5"/>
      <c r="HI818" s="5"/>
      <c r="HJ818" s="5"/>
      <c r="HK818" s="5"/>
      <c r="HL818" s="5"/>
      <c r="HM818" s="5"/>
      <c r="HN818" s="5"/>
      <c r="HO818" s="5"/>
      <c r="HP818" s="5"/>
      <c r="HQ818" s="5"/>
      <c r="HR818" s="5"/>
      <c r="HS818" s="5"/>
      <c r="HT818" s="5"/>
      <c r="HU818" s="5"/>
      <c r="HV818" s="5"/>
      <c r="HW818" s="5"/>
      <c r="HX818" s="5"/>
      <c r="HY818" s="5"/>
      <c r="HZ818" s="5"/>
      <c r="IA818" s="5"/>
      <c r="IB818" s="5"/>
      <c r="IC818" s="5"/>
      <c r="ID818" s="5"/>
      <c r="IE818" s="5"/>
      <c r="IF818" s="5"/>
      <c r="IG818" s="5"/>
      <c r="IH818" s="5"/>
      <c r="II818" s="5"/>
      <c r="IJ818" s="5"/>
      <c r="IK818" s="5"/>
      <c r="IL818" s="5"/>
      <c r="IM818" s="5"/>
      <c r="IN818" s="5"/>
      <c r="IO818" s="5"/>
      <c r="IP818" s="5"/>
      <c r="IQ818" s="5"/>
      <c r="IR818" s="5"/>
      <c r="IS818" s="5"/>
      <c r="IT818" s="5"/>
      <c r="IU818" s="5"/>
      <c r="IV818" s="5"/>
      <c r="IW818" s="5"/>
      <c r="IX818" s="5"/>
      <c r="IY818" s="5"/>
      <c r="IZ818" s="5"/>
      <c r="JA818" s="5"/>
      <c r="JB818" s="5"/>
      <c r="JC818" s="5"/>
      <c r="JD818" s="5"/>
    </row>
    <row r="819" spans="1:264">
      <c r="A819" s="9"/>
      <c r="B819" s="25"/>
      <c r="C819" s="5"/>
      <c r="D819" s="5"/>
      <c r="E819" s="5"/>
      <c r="F819" s="11"/>
      <c r="G819" s="5"/>
      <c r="H819" s="5"/>
      <c r="I819" s="19"/>
      <c r="J819" s="19"/>
      <c r="K819" s="19"/>
      <c r="L819" s="19"/>
      <c r="M819" s="9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  <c r="FO819" s="5"/>
      <c r="FP819" s="5"/>
      <c r="FQ819" s="5"/>
      <c r="FR819" s="5"/>
      <c r="FS819" s="5"/>
      <c r="FT819" s="5"/>
      <c r="FU819" s="5"/>
      <c r="FV819" s="5"/>
      <c r="FW819" s="5"/>
      <c r="FX819" s="5"/>
      <c r="FY819" s="5"/>
      <c r="FZ819" s="5"/>
      <c r="GA819" s="5"/>
      <c r="GB819" s="5"/>
      <c r="GC819" s="5"/>
      <c r="GD819" s="5"/>
      <c r="GE819" s="5"/>
      <c r="GF819" s="5"/>
      <c r="GG819" s="5"/>
      <c r="GH819" s="5"/>
      <c r="GI819" s="5"/>
      <c r="GJ819" s="5"/>
      <c r="GK819" s="5"/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  <c r="GZ819" s="5"/>
      <c r="HA819" s="5"/>
      <c r="HB819" s="5"/>
      <c r="HC819" s="5"/>
      <c r="HD819" s="5"/>
      <c r="HE819" s="5"/>
      <c r="HF819" s="5"/>
      <c r="HG819" s="5"/>
      <c r="HH819" s="5"/>
      <c r="HI819" s="5"/>
      <c r="HJ819" s="5"/>
      <c r="HK819" s="5"/>
      <c r="HL819" s="5"/>
      <c r="HM819" s="5"/>
      <c r="HN819" s="5"/>
      <c r="HO819" s="5"/>
      <c r="HP819" s="5"/>
      <c r="HQ819" s="5"/>
      <c r="HR819" s="5"/>
      <c r="HS819" s="5"/>
      <c r="HT819" s="5"/>
      <c r="HU819" s="5"/>
      <c r="HV819" s="5"/>
      <c r="HW819" s="5"/>
      <c r="HX819" s="5"/>
      <c r="HY819" s="5"/>
      <c r="HZ819" s="5"/>
      <c r="IA819" s="5"/>
      <c r="IB819" s="5"/>
      <c r="IC819" s="5"/>
      <c r="ID819" s="5"/>
      <c r="IE819" s="5"/>
      <c r="IF819" s="5"/>
      <c r="IG819" s="5"/>
      <c r="IH819" s="5"/>
      <c r="II819" s="5"/>
      <c r="IJ819" s="5"/>
      <c r="IK819" s="5"/>
      <c r="IL819" s="5"/>
      <c r="IM819" s="5"/>
      <c r="IN819" s="5"/>
      <c r="IO819" s="5"/>
      <c r="IP819" s="5"/>
      <c r="IQ819" s="5"/>
      <c r="IR819" s="5"/>
      <c r="IS819" s="5"/>
      <c r="IT819" s="5"/>
      <c r="IU819" s="5"/>
      <c r="IV819" s="5"/>
      <c r="IW819" s="5"/>
      <c r="IX819" s="5"/>
      <c r="IY819" s="5"/>
      <c r="IZ819" s="5"/>
      <c r="JA819" s="5"/>
      <c r="JB819" s="5"/>
      <c r="JC819" s="5"/>
      <c r="JD819" s="5"/>
    </row>
    <row r="820" spans="1:264">
      <c r="A820" s="9"/>
      <c r="B820" s="25"/>
      <c r="C820" s="5"/>
      <c r="D820" s="5"/>
      <c r="E820" s="5"/>
      <c r="F820" s="11"/>
      <c r="G820" s="5"/>
      <c r="H820" s="5"/>
      <c r="I820" s="19"/>
      <c r="J820" s="19"/>
      <c r="K820" s="19"/>
      <c r="L820" s="19"/>
      <c r="M820" s="9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  <c r="GA820" s="5"/>
      <c r="GB820" s="5"/>
      <c r="GC820" s="5"/>
      <c r="GD820" s="5"/>
      <c r="GE820" s="5"/>
      <c r="GF820" s="5"/>
      <c r="GG820" s="5"/>
      <c r="GH820" s="5"/>
      <c r="GI820" s="5"/>
      <c r="GJ820" s="5"/>
      <c r="GK820" s="5"/>
      <c r="GL820" s="5"/>
      <c r="GM820" s="5"/>
      <c r="GN820" s="5"/>
      <c r="GO820" s="5"/>
      <c r="GP820" s="5"/>
      <c r="GQ820" s="5"/>
      <c r="GR820" s="5"/>
      <c r="GS820" s="5"/>
      <c r="GT820" s="5"/>
      <c r="GU820" s="5"/>
      <c r="GV820" s="5"/>
      <c r="GW820" s="5"/>
      <c r="GX820" s="5"/>
      <c r="GY820" s="5"/>
      <c r="GZ820" s="5"/>
      <c r="HA820" s="5"/>
      <c r="HB820" s="5"/>
      <c r="HC820" s="5"/>
      <c r="HD820" s="5"/>
      <c r="HE820" s="5"/>
      <c r="HF820" s="5"/>
      <c r="HG820" s="5"/>
      <c r="HH820" s="5"/>
      <c r="HI820" s="5"/>
      <c r="HJ820" s="5"/>
      <c r="HK820" s="5"/>
      <c r="HL820" s="5"/>
      <c r="HM820" s="5"/>
      <c r="HN820" s="5"/>
      <c r="HO820" s="5"/>
      <c r="HP820" s="5"/>
      <c r="HQ820" s="5"/>
      <c r="HR820" s="5"/>
      <c r="HS820" s="5"/>
      <c r="HT820" s="5"/>
      <c r="HU820" s="5"/>
      <c r="HV820" s="5"/>
      <c r="HW820" s="5"/>
      <c r="HX820" s="5"/>
      <c r="HY820" s="5"/>
      <c r="HZ820" s="5"/>
      <c r="IA820" s="5"/>
      <c r="IB820" s="5"/>
      <c r="IC820" s="5"/>
      <c r="ID820" s="5"/>
      <c r="IE820" s="5"/>
      <c r="IF820" s="5"/>
      <c r="IG820" s="5"/>
      <c r="IH820" s="5"/>
      <c r="II820" s="5"/>
      <c r="IJ820" s="5"/>
      <c r="IK820" s="5"/>
      <c r="IL820" s="5"/>
      <c r="IM820" s="5"/>
      <c r="IN820" s="5"/>
      <c r="IO820" s="5"/>
      <c r="IP820" s="5"/>
      <c r="IQ820" s="5"/>
      <c r="IR820" s="5"/>
      <c r="IS820" s="5"/>
      <c r="IT820" s="5"/>
      <c r="IU820" s="5"/>
      <c r="IV820" s="5"/>
      <c r="IW820" s="5"/>
      <c r="IX820" s="5"/>
      <c r="IY820" s="5"/>
      <c r="IZ820" s="5"/>
      <c r="JA820" s="5"/>
      <c r="JB820" s="5"/>
      <c r="JC820" s="5"/>
      <c r="JD820" s="5"/>
    </row>
    <row r="821" spans="1:264">
      <c r="A821" s="9"/>
      <c r="B821" s="25"/>
      <c r="C821" s="5"/>
      <c r="D821" s="5"/>
      <c r="E821" s="5"/>
      <c r="F821" s="11"/>
      <c r="G821" s="5"/>
      <c r="H821" s="5"/>
      <c r="I821" s="19"/>
      <c r="J821" s="19"/>
      <c r="K821" s="19"/>
      <c r="L821" s="19"/>
      <c r="M821" s="9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5"/>
      <c r="GH821" s="5"/>
      <c r="GI821" s="5"/>
      <c r="GJ821" s="5"/>
      <c r="GK821" s="5"/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5"/>
      <c r="HG821" s="5"/>
      <c r="HH821" s="5"/>
      <c r="HI821" s="5"/>
      <c r="HJ821" s="5"/>
      <c r="HK821" s="5"/>
      <c r="HL821" s="5"/>
      <c r="HM821" s="5"/>
      <c r="HN821" s="5"/>
      <c r="HO821" s="5"/>
      <c r="HP821" s="5"/>
      <c r="HQ821" s="5"/>
      <c r="HR821" s="5"/>
      <c r="HS821" s="5"/>
      <c r="HT821" s="5"/>
      <c r="HU821" s="5"/>
      <c r="HV821" s="5"/>
      <c r="HW821" s="5"/>
      <c r="HX821" s="5"/>
      <c r="HY821" s="5"/>
      <c r="HZ821" s="5"/>
      <c r="IA821" s="5"/>
      <c r="IB821" s="5"/>
      <c r="IC821" s="5"/>
      <c r="ID821" s="5"/>
      <c r="IE821" s="5"/>
      <c r="IF821" s="5"/>
      <c r="IG821" s="5"/>
      <c r="IH821" s="5"/>
      <c r="II821" s="5"/>
      <c r="IJ821" s="5"/>
      <c r="IK821" s="5"/>
      <c r="IL821" s="5"/>
      <c r="IM821" s="5"/>
      <c r="IN821" s="5"/>
      <c r="IO821" s="5"/>
      <c r="IP821" s="5"/>
      <c r="IQ821" s="5"/>
      <c r="IR821" s="5"/>
      <c r="IS821" s="5"/>
      <c r="IT821" s="5"/>
      <c r="IU821" s="5"/>
      <c r="IV821" s="5"/>
      <c r="IW821" s="5"/>
      <c r="IX821" s="5"/>
      <c r="IY821" s="5"/>
      <c r="IZ821" s="5"/>
      <c r="JA821" s="5"/>
      <c r="JB821" s="5"/>
      <c r="JC821" s="5"/>
      <c r="JD821" s="5"/>
    </row>
    <row r="822" spans="1:264">
      <c r="A822" s="9"/>
      <c r="B822" s="25"/>
      <c r="C822" s="5"/>
      <c r="D822" s="5"/>
      <c r="E822" s="5"/>
      <c r="F822" s="11"/>
      <c r="G822" s="5"/>
      <c r="H822" s="5"/>
      <c r="I822" s="19"/>
      <c r="J822" s="19"/>
      <c r="K822" s="19"/>
      <c r="L822" s="19"/>
      <c r="M822" s="9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/>
      <c r="FX822" s="5"/>
      <c r="FY822" s="5"/>
      <c r="FZ822" s="5"/>
      <c r="GA822" s="5"/>
      <c r="GB822" s="5"/>
      <c r="GC822" s="5"/>
      <c r="GD822" s="5"/>
      <c r="GE822" s="5"/>
      <c r="GF822" s="5"/>
      <c r="GG822" s="5"/>
      <c r="GH822" s="5"/>
      <c r="GI822" s="5"/>
      <c r="GJ822" s="5"/>
      <c r="GK822" s="5"/>
      <c r="GL822" s="5"/>
      <c r="GM822" s="5"/>
      <c r="GN822" s="5"/>
      <c r="GO822" s="5"/>
      <c r="GP822" s="5"/>
      <c r="GQ822" s="5"/>
      <c r="GR822" s="5"/>
      <c r="GS822" s="5"/>
      <c r="GT822" s="5"/>
      <c r="GU822" s="5"/>
      <c r="GV822" s="5"/>
      <c r="GW822" s="5"/>
      <c r="GX822" s="5"/>
      <c r="GY822" s="5"/>
      <c r="GZ822" s="5"/>
      <c r="HA822" s="5"/>
      <c r="HB822" s="5"/>
      <c r="HC822" s="5"/>
      <c r="HD822" s="5"/>
      <c r="HE822" s="5"/>
      <c r="HF822" s="5"/>
      <c r="HG822" s="5"/>
      <c r="HH822" s="5"/>
      <c r="HI822" s="5"/>
      <c r="HJ822" s="5"/>
      <c r="HK822" s="5"/>
      <c r="HL822" s="5"/>
      <c r="HM822" s="5"/>
      <c r="HN822" s="5"/>
      <c r="HO822" s="5"/>
      <c r="HP822" s="5"/>
      <c r="HQ822" s="5"/>
      <c r="HR822" s="5"/>
      <c r="HS822" s="5"/>
      <c r="HT822" s="5"/>
      <c r="HU822" s="5"/>
      <c r="HV822" s="5"/>
      <c r="HW822" s="5"/>
      <c r="HX822" s="5"/>
      <c r="HY822" s="5"/>
      <c r="HZ822" s="5"/>
      <c r="IA822" s="5"/>
      <c r="IB822" s="5"/>
      <c r="IC822" s="5"/>
      <c r="ID822" s="5"/>
      <c r="IE822" s="5"/>
      <c r="IF822" s="5"/>
      <c r="IG822" s="5"/>
      <c r="IH822" s="5"/>
      <c r="II822" s="5"/>
      <c r="IJ822" s="5"/>
      <c r="IK822" s="5"/>
      <c r="IL822" s="5"/>
      <c r="IM822" s="5"/>
      <c r="IN822" s="5"/>
      <c r="IO822" s="5"/>
      <c r="IP822" s="5"/>
      <c r="IQ822" s="5"/>
      <c r="IR822" s="5"/>
      <c r="IS822" s="5"/>
      <c r="IT822" s="5"/>
      <c r="IU822" s="5"/>
      <c r="IV822" s="5"/>
      <c r="IW822" s="5"/>
      <c r="IX822" s="5"/>
      <c r="IY822" s="5"/>
      <c r="IZ822" s="5"/>
      <c r="JA822" s="5"/>
      <c r="JB822" s="5"/>
      <c r="JC822" s="5"/>
      <c r="JD822" s="5"/>
    </row>
    <row r="823" spans="1:264">
      <c r="A823" s="9"/>
      <c r="B823" s="25"/>
      <c r="C823" s="5"/>
      <c r="D823" s="5"/>
      <c r="E823" s="5"/>
      <c r="F823" s="11"/>
      <c r="G823" s="5"/>
      <c r="H823" s="5"/>
      <c r="I823" s="19"/>
      <c r="J823" s="19"/>
      <c r="K823" s="19"/>
      <c r="L823" s="19"/>
      <c r="M823" s="9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  <c r="FO823" s="5"/>
      <c r="FP823" s="5"/>
      <c r="FQ823" s="5"/>
      <c r="FR823" s="5"/>
      <c r="FS823" s="5"/>
      <c r="FT823" s="5"/>
      <c r="FU823" s="5"/>
      <c r="FV823" s="5"/>
      <c r="FW823" s="5"/>
      <c r="FX823" s="5"/>
      <c r="FY823" s="5"/>
      <c r="FZ823" s="5"/>
      <c r="GA823" s="5"/>
      <c r="GB823" s="5"/>
      <c r="GC823" s="5"/>
      <c r="GD823" s="5"/>
      <c r="GE823" s="5"/>
      <c r="GF823" s="5"/>
      <c r="GG823" s="5"/>
      <c r="GH823" s="5"/>
      <c r="GI823" s="5"/>
      <c r="GJ823" s="5"/>
      <c r="GK823" s="5"/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  <c r="GZ823" s="5"/>
      <c r="HA823" s="5"/>
      <c r="HB823" s="5"/>
      <c r="HC823" s="5"/>
      <c r="HD823" s="5"/>
      <c r="HE823" s="5"/>
      <c r="HF823" s="5"/>
      <c r="HG823" s="5"/>
      <c r="HH823" s="5"/>
      <c r="HI823" s="5"/>
      <c r="HJ823" s="5"/>
      <c r="HK823" s="5"/>
      <c r="HL823" s="5"/>
      <c r="HM823" s="5"/>
      <c r="HN823" s="5"/>
      <c r="HO823" s="5"/>
      <c r="HP823" s="5"/>
      <c r="HQ823" s="5"/>
      <c r="HR823" s="5"/>
      <c r="HS823" s="5"/>
      <c r="HT823" s="5"/>
      <c r="HU823" s="5"/>
      <c r="HV823" s="5"/>
      <c r="HW823" s="5"/>
      <c r="HX823" s="5"/>
      <c r="HY823" s="5"/>
      <c r="HZ823" s="5"/>
      <c r="IA823" s="5"/>
      <c r="IB823" s="5"/>
      <c r="IC823" s="5"/>
      <c r="ID823" s="5"/>
      <c r="IE823" s="5"/>
      <c r="IF823" s="5"/>
      <c r="IG823" s="5"/>
      <c r="IH823" s="5"/>
      <c r="II823" s="5"/>
      <c r="IJ823" s="5"/>
      <c r="IK823" s="5"/>
      <c r="IL823" s="5"/>
      <c r="IM823" s="5"/>
      <c r="IN823" s="5"/>
      <c r="IO823" s="5"/>
      <c r="IP823" s="5"/>
      <c r="IQ823" s="5"/>
      <c r="IR823" s="5"/>
      <c r="IS823" s="5"/>
      <c r="IT823" s="5"/>
      <c r="IU823" s="5"/>
      <c r="IV823" s="5"/>
      <c r="IW823" s="5"/>
      <c r="IX823" s="5"/>
      <c r="IY823" s="5"/>
      <c r="IZ823" s="5"/>
      <c r="JA823" s="5"/>
      <c r="JB823" s="5"/>
      <c r="JC823" s="5"/>
      <c r="JD823" s="5"/>
    </row>
    <row r="824" spans="1:264">
      <c r="A824" s="9"/>
      <c r="B824" s="25"/>
      <c r="C824" s="5"/>
      <c r="D824" s="5"/>
      <c r="E824" s="5"/>
      <c r="F824" s="11"/>
      <c r="G824" s="5"/>
      <c r="H824" s="5"/>
      <c r="I824" s="19"/>
      <c r="J824" s="19"/>
      <c r="K824" s="19"/>
      <c r="L824" s="19"/>
      <c r="M824" s="9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  <c r="FN824" s="5"/>
      <c r="FO824" s="5"/>
      <c r="FP824" s="5"/>
      <c r="FQ824" s="5"/>
      <c r="FR824" s="5"/>
      <c r="FS824" s="5"/>
      <c r="FT824" s="5"/>
      <c r="FU824" s="5"/>
      <c r="FV824" s="5"/>
      <c r="FW824" s="5"/>
      <c r="FX824" s="5"/>
      <c r="FY824" s="5"/>
      <c r="FZ824" s="5"/>
      <c r="GA824" s="5"/>
      <c r="GB824" s="5"/>
      <c r="GC824" s="5"/>
      <c r="GD824" s="5"/>
      <c r="GE824" s="5"/>
      <c r="GF824" s="5"/>
      <c r="GG824" s="5"/>
      <c r="GH824" s="5"/>
      <c r="GI824" s="5"/>
      <c r="GJ824" s="5"/>
      <c r="GK824" s="5"/>
      <c r="GL824" s="5"/>
      <c r="GM824" s="5"/>
      <c r="GN824" s="5"/>
      <c r="GO824" s="5"/>
      <c r="GP824" s="5"/>
      <c r="GQ824" s="5"/>
      <c r="GR824" s="5"/>
      <c r="GS824" s="5"/>
      <c r="GT824" s="5"/>
      <c r="GU824" s="5"/>
      <c r="GV824" s="5"/>
      <c r="GW824" s="5"/>
      <c r="GX824" s="5"/>
      <c r="GY824" s="5"/>
      <c r="GZ824" s="5"/>
      <c r="HA824" s="5"/>
      <c r="HB824" s="5"/>
      <c r="HC824" s="5"/>
      <c r="HD824" s="5"/>
      <c r="HE824" s="5"/>
      <c r="HF824" s="5"/>
      <c r="HG824" s="5"/>
      <c r="HH824" s="5"/>
      <c r="HI824" s="5"/>
      <c r="HJ824" s="5"/>
      <c r="HK824" s="5"/>
      <c r="HL824" s="5"/>
      <c r="HM824" s="5"/>
      <c r="HN824" s="5"/>
      <c r="HO824" s="5"/>
      <c r="HP824" s="5"/>
      <c r="HQ824" s="5"/>
      <c r="HR824" s="5"/>
      <c r="HS824" s="5"/>
      <c r="HT824" s="5"/>
      <c r="HU824" s="5"/>
      <c r="HV824" s="5"/>
      <c r="HW824" s="5"/>
      <c r="HX824" s="5"/>
      <c r="HY824" s="5"/>
      <c r="HZ824" s="5"/>
      <c r="IA824" s="5"/>
      <c r="IB824" s="5"/>
      <c r="IC824" s="5"/>
      <c r="ID824" s="5"/>
      <c r="IE824" s="5"/>
      <c r="IF824" s="5"/>
      <c r="IG824" s="5"/>
      <c r="IH824" s="5"/>
      <c r="II824" s="5"/>
      <c r="IJ824" s="5"/>
      <c r="IK824" s="5"/>
      <c r="IL824" s="5"/>
      <c r="IM824" s="5"/>
      <c r="IN824" s="5"/>
      <c r="IO824" s="5"/>
      <c r="IP824" s="5"/>
      <c r="IQ824" s="5"/>
      <c r="IR824" s="5"/>
      <c r="IS824" s="5"/>
      <c r="IT824" s="5"/>
      <c r="IU824" s="5"/>
      <c r="IV824" s="5"/>
      <c r="IW824" s="5"/>
      <c r="IX824" s="5"/>
      <c r="IY824" s="5"/>
      <c r="IZ824" s="5"/>
      <c r="JA824" s="5"/>
      <c r="JB824" s="5"/>
      <c r="JC824" s="5"/>
      <c r="JD824" s="5"/>
    </row>
    <row r="825" spans="1:264">
      <c r="A825" s="9"/>
      <c r="B825" s="25"/>
      <c r="C825" s="5"/>
      <c r="D825" s="5"/>
      <c r="E825" s="5"/>
      <c r="F825" s="11"/>
      <c r="G825" s="5"/>
      <c r="H825" s="5"/>
      <c r="I825" s="19"/>
      <c r="J825" s="19"/>
      <c r="K825" s="19"/>
      <c r="L825" s="19"/>
      <c r="M825" s="9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5"/>
      <c r="GH825" s="5"/>
      <c r="GI825" s="5"/>
      <c r="GJ825" s="5"/>
      <c r="GK825" s="5"/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  <c r="HF825" s="5"/>
      <c r="HG825" s="5"/>
      <c r="HH825" s="5"/>
      <c r="HI825" s="5"/>
      <c r="HJ825" s="5"/>
      <c r="HK825" s="5"/>
      <c r="HL825" s="5"/>
      <c r="HM825" s="5"/>
      <c r="HN825" s="5"/>
      <c r="HO825" s="5"/>
      <c r="HP825" s="5"/>
      <c r="HQ825" s="5"/>
      <c r="HR825" s="5"/>
      <c r="HS825" s="5"/>
      <c r="HT825" s="5"/>
      <c r="HU825" s="5"/>
      <c r="HV825" s="5"/>
      <c r="HW825" s="5"/>
      <c r="HX825" s="5"/>
      <c r="HY825" s="5"/>
      <c r="HZ825" s="5"/>
      <c r="IA825" s="5"/>
      <c r="IB825" s="5"/>
      <c r="IC825" s="5"/>
      <c r="ID825" s="5"/>
      <c r="IE825" s="5"/>
      <c r="IF825" s="5"/>
      <c r="IG825" s="5"/>
      <c r="IH825" s="5"/>
      <c r="II825" s="5"/>
      <c r="IJ825" s="5"/>
      <c r="IK825" s="5"/>
      <c r="IL825" s="5"/>
      <c r="IM825" s="5"/>
      <c r="IN825" s="5"/>
      <c r="IO825" s="5"/>
      <c r="IP825" s="5"/>
      <c r="IQ825" s="5"/>
      <c r="IR825" s="5"/>
      <c r="IS825" s="5"/>
      <c r="IT825" s="5"/>
      <c r="IU825" s="5"/>
      <c r="IV825" s="5"/>
      <c r="IW825" s="5"/>
      <c r="IX825" s="5"/>
      <c r="IY825" s="5"/>
      <c r="IZ825" s="5"/>
      <c r="JA825" s="5"/>
      <c r="JB825" s="5"/>
      <c r="JC825" s="5"/>
      <c r="JD825" s="5"/>
    </row>
    <row r="826" spans="1:264">
      <c r="A826" s="9"/>
      <c r="B826" s="25"/>
      <c r="C826" s="5"/>
      <c r="D826" s="5"/>
      <c r="E826" s="5"/>
      <c r="F826" s="11"/>
      <c r="G826" s="5"/>
      <c r="H826" s="5"/>
      <c r="I826" s="19"/>
      <c r="J826" s="19"/>
      <c r="K826" s="19"/>
      <c r="L826" s="19"/>
      <c r="M826" s="9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  <c r="FO826" s="5"/>
      <c r="FP826" s="5"/>
      <c r="FQ826" s="5"/>
      <c r="FR826" s="5"/>
      <c r="FS826" s="5"/>
      <c r="FT826" s="5"/>
      <c r="FU826" s="5"/>
      <c r="FV826" s="5"/>
      <c r="FW826" s="5"/>
      <c r="FX826" s="5"/>
      <c r="FY826" s="5"/>
      <c r="FZ826" s="5"/>
      <c r="GA826" s="5"/>
      <c r="GB826" s="5"/>
      <c r="GC826" s="5"/>
      <c r="GD826" s="5"/>
      <c r="GE826" s="5"/>
      <c r="GF826" s="5"/>
      <c r="GG826" s="5"/>
      <c r="GH826" s="5"/>
      <c r="GI826" s="5"/>
      <c r="GJ826" s="5"/>
      <c r="GK826" s="5"/>
      <c r="GL826" s="5"/>
      <c r="GM826" s="5"/>
      <c r="GN826" s="5"/>
      <c r="GO826" s="5"/>
      <c r="GP826" s="5"/>
      <c r="GQ826" s="5"/>
      <c r="GR826" s="5"/>
      <c r="GS826" s="5"/>
      <c r="GT826" s="5"/>
      <c r="GU826" s="5"/>
      <c r="GV826" s="5"/>
      <c r="GW826" s="5"/>
      <c r="GX826" s="5"/>
      <c r="GY826" s="5"/>
      <c r="GZ826" s="5"/>
      <c r="HA826" s="5"/>
      <c r="HB826" s="5"/>
      <c r="HC826" s="5"/>
      <c r="HD826" s="5"/>
      <c r="HE826" s="5"/>
      <c r="HF826" s="5"/>
      <c r="HG826" s="5"/>
      <c r="HH826" s="5"/>
      <c r="HI826" s="5"/>
      <c r="HJ826" s="5"/>
      <c r="HK826" s="5"/>
      <c r="HL826" s="5"/>
      <c r="HM826" s="5"/>
      <c r="HN826" s="5"/>
      <c r="HO826" s="5"/>
      <c r="HP826" s="5"/>
      <c r="HQ826" s="5"/>
      <c r="HR826" s="5"/>
      <c r="HS826" s="5"/>
      <c r="HT826" s="5"/>
      <c r="HU826" s="5"/>
      <c r="HV826" s="5"/>
      <c r="HW826" s="5"/>
      <c r="HX826" s="5"/>
      <c r="HY826" s="5"/>
      <c r="HZ826" s="5"/>
      <c r="IA826" s="5"/>
      <c r="IB826" s="5"/>
      <c r="IC826" s="5"/>
      <c r="ID826" s="5"/>
      <c r="IE826" s="5"/>
      <c r="IF826" s="5"/>
      <c r="IG826" s="5"/>
      <c r="IH826" s="5"/>
      <c r="II826" s="5"/>
      <c r="IJ826" s="5"/>
      <c r="IK826" s="5"/>
      <c r="IL826" s="5"/>
      <c r="IM826" s="5"/>
      <c r="IN826" s="5"/>
      <c r="IO826" s="5"/>
      <c r="IP826" s="5"/>
      <c r="IQ826" s="5"/>
      <c r="IR826" s="5"/>
      <c r="IS826" s="5"/>
      <c r="IT826" s="5"/>
      <c r="IU826" s="5"/>
      <c r="IV826" s="5"/>
      <c r="IW826" s="5"/>
      <c r="IX826" s="5"/>
      <c r="IY826" s="5"/>
      <c r="IZ826" s="5"/>
      <c r="JA826" s="5"/>
      <c r="JB826" s="5"/>
      <c r="JC826" s="5"/>
      <c r="JD826" s="5"/>
    </row>
    <row r="827" spans="1:264">
      <c r="A827" s="9"/>
      <c r="B827" s="25"/>
      <c r="C827" s="5"/>
      <c r="D827" s="5"/>
      <c r="E827" s="5"/>
      <c r="F827" s="11"/>
      <c r="G827" s="5"/>
      <c r="H827" s="5"/>
      <c r="I827" s="19"/>
      <c r="J827" s="19"/>
      <c r="K827" s="19"/>
      <c r="L827" s="19"/>
      <c r="M827" s="9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  <c r="FO827" s="5"/>
      <c r="FP827" s="5"/>
      <c r="FQ827" s="5"/>
      <c r="FR827" s="5"/>
      <c r="FS827" s="5"/>
      <c r="FT827" s="5"/>
      <c r="FU827" s="5"/>
      <c r="FV827" s="5"/>
      <c r="FW827" s="5"/>
      <c r="FX827" s="5"/>
      <c r="FY827" s="5"/>
      <c r="FZ827" s="5"/>
      <c r="GA827" s="5"/>
      <c r="GB827" s="5"/>
      <c r="GC827" s="5"/>
      <c r="GD827" s="5"/>
      <c r="GE827" s="5"/>
      <c r="GF827" s="5"/>
      <c r="GG827" s="5"/>
      <c r="GH827" s="5"/>
      <c r="GI827" s="5"/>
      <c r="GJ827" s="5"/>
      <c r="GK827" s="5"/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  <c r="GZ827" s="5"/>
      <c r="HA827" s="5"/>
      <c r="HB827" s="5"/>
      <c r="HC827" s="5"/>
      <c r="HD827" s="5"/>
      <c r="HE827" s="5"/>
      <c r="HF827" s="5"/>
      <c r="HG827" s="5"/>
      <c r="HH827" s="5"/>
      <c r="HI827" s="5"/>
      <c r="HJ827" s="5"/>
      <c r="HK827" s="5"/>
      <c r="HL827" s="5"/>
      <c r="HM827" s="5"/>
      <c r="HN827" s="5"/>
      <c r="HO827" s="5"/>
      <c r="HP827" s="5"/>
      <c r="HQ827" s="5"/>
      <c r="HR827" s="5"/>
      <c r="HS827" s="5"/>
      <c r="HT827" s="5"/>
      <c r="HU827" s="5"/>
      <c r="HV827" s="5"/>
      <c r="HW827" s="5"/>
      <c r="HX827" s="5"/>
      <c r="HY827" s="5"/>
      <c r="HZ827" s="5"/>
      <c r="IA827" s="5"/>
      <c r="IB827" s="5"/>
      <c r="IC827" s="5"/>
      <c r="ID827" s="5"/>
      <c r="IE827" s="5"/>
      <c r="IF827" s="5"/>
      <c r="IG827" s="5"/>
      <c r="IH827" s="5"/>
      <c r="II827" s="5"/>
      <c r="IJ827" s="5"/>
      <c r="IK827" s="5"/>
      <c r="IL827" s="5"/>
      <c r="IM827" s="5"/>
      <c r="IN827" s="5"/>
      <c r="IO827" s="5"/>
      <c r="IP827" s="5"/>
      <c r="IQ827" s="5"/>
      <c r="IR827" s="5"/>
      <c r="IS827" s="5"/>
      <c r="IT827" s="5"/>
      <c r="IU827" s="5"/>
      <c r="IV827" s="5"/>
      <c r="IW827" s="5"/>
      <c r="IX827" s="5"/>
      <c r="IY827" s="5"/>
      <c r="IZ827" s="5"/>
      <c r="JA827" s="5"/>
      <c r="JB827" s="5"/>
      <c r="JC827" s="5"/>
      <c r="JD827" s="5"/>
    </row>
    <row r="828" spans="1:264">
      <c r="A828" s="9"/>
      <c r="B828" s="25"/>
      <c r="C828" s="5"/>
      <c r="D828" s="5"/>
      <c r="E828" s="5"/>
      <c r="F828" s="11"/>
      <c r="G828" s="5"/>
      <c r="H828" s="5"/>
      <c r="I828" s="19"/>
      <c r="J828" s="19"/>
      <c r="K828" s="19"/>
      <c r="L828" s="19"/>
      <c r="M828" s="9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5"/>
      <c r="FV828" s="5"/>
      <c r="FW828" s="5"/>
      <c r="FX828" s="5"/>
      <c r="FY828" s="5"/>
      <c r="FZ828" s="5"/>
      <c r="GA828" s="5"/>
      <c r="GB828" s="5"/>
      <c r="GC828" s="5"/>
      <c r="GD828" s="5"/>
      <c r="GE828" s="5"/>
      <c r="GF828" s="5"/>
      <c r="GG828" s="5"/>
      <c r="GH828" s="5"/>
      <c r="GI828" s="5"/>
      <c r="GJ828" s="5"/>
      <c r="GK828" s="5"/>
      <c r="GL828" s="5"/>
      <c r="GM828" s="5"/>
      <c r="GN828" s="5"/>
      <c r="GO828" s="5"/>
      <c r="GP828" s="5"/>
      <c r="GQ828" s="5"/>
      <c r="GR828" s="5"/>
      <c r="GS828" s="5"/>
      <c r="GT828" s="5"/>
      <c r="GU828" s="5"/>
      <c r="GV828" s="5"/>
      <c r="GW828" s="5"/>
      <c r="GX828" s="5"/>
      <c r="GY828" s="5"/>
      <c r="GZ828" s="5"/>
      <c r="HA828" s="5"/>
      <c r="HB828" s="5"/>
      <c r="HC828" s="5"/>
      <c r="HD828" s="5"/>
      <c r="HE828" s="5"/>
      <c r="HF828" s="5"/>
      <c r="HG828" s="5"/>
      <c r="HH828" s="5"/>
      <c r="HI828" s="5"/>
      <c r="HJ828" s="5"/>
      <c r="HK828" s="5"/>
      <c r="HL828" s="5"/>
      <c r="HM828" s="5"/>
      <c r="HN828" s="5"/>
      <c r="HO828" s="5"/>
      <c r="HP828" s="5"/>
      <c r="HQ828" s="5"/>
      <c r="HR828" s="5"/>
      <c r="HS828" s="5"/>
      <c r="HT828" s="5"/>
      <c r="HU828" s="5"/>
      <c r="HV828" s="5"/>
      <c r="HW828" s="5"/>
      <c r="HX828" s="5"/>
      <c r="HY828" s="5"/>
      <c r="HZ828" s="5"/>
      <c r="IA828" s="5"/>
      <c r="IB828" s="5"/>
      <c r="IC828" s="5"/>
      <c r="ID828" s="5"/>
      <c r="IE828" s="5"/>
      <c r="IF828" s="5"/>
      <c r="IG828" s="5"/>
      <c r="IH828" s="5"/>
      <c r="II828" s="5"/>
      <c r="IJ828" s="5"/>
      <c r="IK828" s="5"/>
      <c r="IL828" s="5"/>
      <c r="IM828" s="5"/>
      <c r="IN828" s="5"/>
      <c r="IO828" s="5"/>
      <c r="IP828" s="5"/>
      <c r="IQ828" s="5"/>
      <c r="IR828" s="5"/>
      <c r="IS828" s="5"/>
      <c r="IT828" s="5"/>
      <c r="IU828" s="5"/>
      <c r="IV828" s="5"/>
      <c r="IW828" s="5"/>
      <c r="IX828" s="5"/>
      <c r="IY828" s="5"/>
      <c r="IZ828" s="5"/>
      <c r="JA828" s="5"/>
      <c r="JB828" s="5"/>
      <c r="JC828" s="5"/>
      <c r="JD828" s="5"/>
    </row>
    <row r="829" spans="1:264">
      <c r="A829" s="9"/>
      <c r="B829" s="25"/>
      <c r="C829" s="5"/>
      <c r="D829" s="5"/>
      <c r="E829" s="5"/>
      <c r="F829" s="11"/>
      <c r="G829" s="5"/>
      <c r="H829" s="5"/>
      <c r="I829" s="19"/>
      <c r="J829" s="19"/>
      <c r="K829" s="19"/>
      <c r="L829" s="19"/>
      <c r="M829" s="9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5"/>
      <c r="GH829" s="5"/>
      <c r="GI829" s="5"/>
      <c r="GJ829" s="5"/>
      <c r="GK829" s="5"/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  <c r="HJ829" s="5"/>
      <c r="HK829" s="5"/>
      <c r="HL829" s="5"/>
      <c r="HM829" s="5"/>
      <c r="HN829" s="5"/>
      <c r="HO829" s="5"/>
      <c r="HP829" s="5"/>
      <c r="HQ829" s="5"/>
      <c r="HR829" s="5"/>
      <c r="HS829" s="5"/>
      <c r="HT829" s="5"/>
      <c r="HU829" s="5"/>
      <c r="HV829" s="5"/>
      <c r="HW829" s="5"/>
      <c r="HX829" s="5"/>
      <c r="HY829" s="5"/>
      <c r="HZ829" s="5"/>
      <c r="IA829" s="5"/>
      <c r="IB829" s="5"/>
      <c r="IC829" s="5"/>
      <c r="ID829" s="5"/>
      <c r="IE829" s="5"/>
      <c r="IF829" s="5"/>
      <c r="IG829" s="5"/>
      <c r="IH829" s="5"/>
      <c r="II829" s="5"/>
      <c r="IJ829" s="5"/>
      <c r="IK829" s="5"/>
      <c r="IL829" s="5"/>
      <c r="IM829" s="5"/>
      <c r="IN829" s="5"/>
      <c r="IO829" s="5"/>
      <c r="IP829" s="5"/>
      <c r="IQ829" s="5"/>
      <c r="IR829" s="5"/>
      <c r="IS829" s="5"/>
      <c r="IT829" s="5"/>
      <c r="IU829" s="5"/>
      <c r="IV829" s="5"/>
      <c r="IW829" s="5"/>
      <c r="IX829" s="5"/>
      <c r="IY829" s="5"/>
      <c r="IZ829" s="5"/>
      <c r="JA829" s="5"/>
      <c r="JB829" s="5"/>
      <c r="JC829" s="5"/>
      <c r="JD829" s="5"/>
    </row>
    <row r="830" spans="1:264">
      <c r="A830" s="9"/>
      <c r="B830" s="25"/>
      <c r="C830" s="5"/>
      <c r="D830" s="5"/>
      <c r="E830" s="5"/>
      <c r="F830" s="11"/>
      <c r="G830" s="5"/>
      <c r="H830" s="5"/>
      <c r="I830" s="19"/>
      <c r="J830" s="19"/>
      <c r="K830" s="19"/>
      <c r="L830" s="19"/>
      <c r="M830" s="9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5"/>
      <c r="FV830" s="5"/>
      <c r="FW830" s="5"/>
      <c r="FX830" s="5"/>
      <c r="FY830" s="5"/>
      <c r="FZ830" s="5"/>
      <c r="GA830" s="5"/>
      <c r="GB830" s="5"/>
      <c r="GC830" s="5"/>
      <c r="GD830" s="5"/>
      <c r="GE830" s="5"/>
      <c r="GF830" s="5"/>
      <c r="GG830" s="5"/>
      <c r="GH830" s="5"/>
      <c r="GI830" s="5"/>
      <c r="GJ830" s="5"/>
      <c r="GK830" s="5"/>
      <c r="GL830" s="5"/>
      <c r="GM830" s="5"/>
      <c r="GN830" s="5"/>
      <c r="GO830" s="5"/>
      <c r="GP830" s="5"/>
      <c r="GQ830" s="5"/>
      <c r="GR830" s="5"/>
      <c r="GS830" s="5"/>
      <c r="GT830" s="5"/>
      <c r="GU830" s="5"/>
      <c r="GV830" s="5"/>
      <c r="GW830" s="5"/>
      <c r="GX830" s="5"/>
      <c r="GY830" s="5"/>
      <c r="GZ830" s="5"/>
      <c r="HA830" s="5"/>
      <c r="HB830" s="5"/>
      <c r="HC830" s="5"/>
      <c r="HD830" s="5"/>
      <c r="HE830" s="5"/>
      <c r="HF830" s="5"/>
      <c r="HG830" s="5"/>
      <c r="HH830" s="5"/>
      <c r="HI830" s="5"/>
      <c r="HJ830" s="5"/>
      <c r="HK830" s="5"/>
      <c r="HL830" s="5"/>
      <c r="HM830" s="5"/>
      <c r="HN830" s="5"/>
      <c r="HO830" s="5"/>
      <c r="HP830" s="5"/>
      <c r="HQ830" s="5"/>
      <c r="HR830" s="5"/>
      <c r="HS830" s="5"/>
      <c r="HT830" s="5"/>
      <c r="HU830" s="5"/>
      <c r="HV830" s="5"/>
      <c r="HW830" s="5"/>
      <c r="HX830" s="5"/>
      <c r="HY830" s="5"/>
      <c r="HZ830" s="5"/>
      <c r="IA830" s="5"/>
      <c r="IB830" s="5"/>
      <c r="IC830" s="5"/>
      <c r="ID830" s="5"/>
      <c r="IE830" s="5"/>
      <c r="IF830" s="5"/>
      <c r="IG830" s="5"/>
      <c r="IH830" s="5"/>
      <c r="II830" s="5"/>
      <c r="IJ830" s="5"/>
      <c r="IK830" s="5"/>
      <c r="IL830" s="5"/>
      <c r="IM830" s="5"/>
      <c r="IN830" s="5"/>
      <c r="IO830" s="5"/>
      <c r="IP830" s="5"/>
      <c r="IQ830" s="5"/>
      <c r="IR830" s="5"/>
      <c r="IS830" s="5"/>
      <c r="IT830" s="5"/>
      <c r="IU830" s="5"/>
      <c r="IV830" s="5"/>
      <c r="IW830" s="5"/>
      <c r="IX830" s="5"/>
      <c r="IY830" s="5"/>
      <c r="IZ830" s="5"/>
      <c r="JA830" s="5"/>
      <c r="JB830" s="5"/>
      <c r="JC830" s="5"/>
      <c r="JD830" s="5"/>
    </row>
    <row r="831" spans="1:264">
      <c r="A831" s="9"/>
      <c r="B831" s="25"/>
      <c r="C831" s="5"/>
      <c r="D831" s="5"/>
      <c r="E831" s="5"/>
      <c r="F831" s="11"/>
      <c r="G831" s="5"/>
      <c r="H831" s="5"/>
      <c r="I831" s="19"/>
      <c r="J831" s="19"/>
      <c r="K831" s="19"/>
      <c r="L831" s="19"/>
      <c r="M831" s="9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5"/>
      <c r="GH831" s="5"/>
      <c r="GI831" s="5"/>
      <c r="GJ831" s="5"/>
      <c r="GK831" s="5"/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  <c r="HF831" s="5"/>
      <c r="HG831" s="5"/>
      <c r="HH831" s="5"/>
      <c r="HI831" s="5"/>
      <c r="HJ831" s="5"/>
      <c r="HK831" s="5"/>
      <c r="HL831" s="5"/>
      <c r="HM831" s="5"/>
      <c r="HN831" s="5"/>
      <c r="HO831" s="5"/>
      <c r="HP831" s="5"/>
      <c r="HQ831" s="5"/>
      <c r="HR831" s="5"/>
      <c r="HS831" s="5"/>
      <c r="HT831" s="5"/>
      <c r="HU831" s="5"/>
      <c r="HV831" s="5"/>
      <c r="HW831" s="5"/>
      <c r="HX831" s="5"/>
      <c r="HY831" s="5"/>
      <c r="HZ831" s="5"/>
      <c r="IA831" s="5"/>
      <c r="IB831" s="5"/>
      <c r="IC831" s="5"/>
      <c r="ID831" s="5"/>
      <c r="IE831" s="5"/>
      <c r="IF831" s="5"/>
      <c r="IG831" s="5"/>
      <c r="IH831" s="5"/>
      <c r="II831" s="5"/>
      <c r="IJ831" s="5"/>
      <c r="IK831" s="5"/>
      <c r="IL831" s="5"/>
      <c r="IM831" s="5"/>
      <c r="IN831" s="5"/>
      <c r="IO831" s="5"/>
      <c r="IP831" s="5"/>
      <c r="IQ831" s="5"/>
      <c r="IR831" s="5"/>
      <c r="IS831" s="5"/>
      <c r="IT831" s="5"/>
      <c r="IU831" s="5"/>
      <c r="IV831" s="5"/>
      <c r="IW831" s="5"/>
      <c r="IX831" s="5"/>
      <c r="IY831" s="5"/>
      <c r="IZ831" s="5"/>
      <c r="JA831" s="5"/>
      <c r="JB831" s="5"/>
      <c r="JC831" s="5"/>
      <c r="JD831" s="5"/>
    </row>
    <row r="832" spans="1:264">
      <c r="A832" s="9"/>
      <c r="B832" s="25"/>
      <c r="C832" s="5"/>
      <c r="D832" s="5"/>
      <c r="E832" s="5"/>
      <c r="F832" s="11"/>
      <c r="G832" s="5"/>
      <c r="H832" s="5"/>
      <c r="I832" s="19"/>
      <c r="J832" s="19"/>
      <c r="K832" s="19"/>
      <c r="L832" s="19"/>
      <c r="M832" s="9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  <c r="FN832" s="5"/>
      <c r="FO832" s="5"/>
      <c r="FP832" s="5"/>
      <c r="FQ832" s="5"/>
      <c r="FR832" s="5"/>
      <c r="FS832" s="5"/>
      <c r="FT832" s="5"/>
      <c r="FU832" s="5"/>
      <c r="FV832" s="5"/>
      <c r="FW832" s="5"/>
      <c r="FX832" s="5"/>
      <c r="FY832" s="5"/>
      <c r="FZ832" s="5"/>
      <c r="GA832" s="5"/>
      <c r="GB832" s="5"/>
      <c r="GC832" s="5"/>
      <c r="GD832" s="5"/>
      <c r="GE832" s="5"/>
      <c r="GF832" s="5"/>
      <c r="GG832" s="5"/>
      <c r="GH832" s="5"/>
      <c r="GI832" s="5"/>
      <c r="GJ832" s="5"/>
      <c r="GK832" s="5"/>
      <c r="GL832" s="5"/>
      <c r="GM832" s="5"/>
      <c r="GN832" s="5"/>
      <c r="GO832" s="5"/>
      <c r="GP832" s="5"/>
      <c r="GQ832" s="5"/>
      <c r="GR832" s="5"/>
      <c r="GS832" s="5"/>
      <c r="GT832" s="5"/>
      <c r="GU832" s="5"/>
      <c r="GV832" s="5"/>
      <c r="GW832" s="5"/>
      <c r="GX832" s="5"/>
      <c r="GY832" s="5"/>
      <c r="GZ832" s="5"/>
      <c r="HA832" s="5"/>
      <c r="HB832" s="5"/>
      <c r="HC832" s="5"/>
      <c r="HD832" s="5"/>
      <c r="HE832" s="5"/>
      <c r="HF832" s="5"/>
      <c r="HG832" s="5"/>
      <c r="HH832" s="5"/>
      <c r="HI832" s="5"/>
      <c r="HJ832" s="5"/>
      <c r="HK832" s="5"/>
      <c r="HL832" s="5"/>
      <c r="HM832" s="5"/>
      <c r="HN832" s="5"/>
      <c r="HO832" s="5"/>
      <c r="HP832" s="5"/>
      <c r="HQ832" s="5"/>
      <c r="HR832" s="5"/>
      <c r="HS832" s="5"/>
      <c r="HT832" s="5"/>
      <c r="HU832" s="5"/>
      <c r="HV832" s="5"/>
      <c r="HW832" s="5"/>
      <c r="HX832" s="5"/>
      <c r="HY832" s="5"/>
      <c r="HZ832" s="5"/>
      <c r="IA832" s="5"/>
      <c r="IB832" s="5"/>
      <c r="IC832" s="5"/>
      <c r="ID832" s="5"/>
      <c r="IE832" s="5"/>
      <c r="IF832" s="5"/>
      <c r="IG832" s="5"/>
      <c r="IH832" s="5"/>
      <c r="II832" s="5"/>
      <c r="IJ832" s="5"/>
      <c r="IK832" s="5"/>
      <c r="IL832" s="5"/>
      <c r="IM832" s="5"/>
      <c r="IN832" s="5"/>
      <c r="IO832" s="5"/>
      <c r="IP832" s="5"/>
      <c r="IQ832" s="5"/>
      <c r="IR832" s="5"/>
      <c r="IS832" s="5"/>
      <c r="IT832" s="5"/>
      <c r="IU832" s="5"/>
      <c r="IV832" s="5"/>
      <c r="IW832" s="5"/>
      <c r="IX832" s="5"/>
      <c r="IY832" s="5"/>
      <c r="IZ832" s="5"/>
      <c r="JA832" s="5"/>
      <c r="JB832" s="5"/>
      <c r="JC832" s="5"/>
      <c r="JD832" s="5"/>
    </row>
    <row r="833" spans="1:264">
      <c r="A833" s="9"/>
      <c r="B833" s="25"/>
      <c r="C833" s="5"/>
      <c r="D833" s="5"/>
      <c r="E833" s="5"/>
      <c r="F833" s="11"/>
      <c r="G833" s="5"/>
      <c r="H833" s="5"/>
      <c r="I833" s="19"/>
      <c r="J833" s="19"/>
      <c r="K833" s="19"/>
      <c r="L833" s="19"/>
      <c r="M833" s="9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  <c r="FO833" s="5"/>
      <c r="FP833" s="5"/>
      <c r="FQ833" s="5"/>
      <c r="FR833" s="5"/>
      <c r="FS833" s="5"/>
      <c r="FT833" s="5"/>
      <c r="FU833" s="5"/>
      <c r="FV833" s="5"/>
      <c r="FW833" s="5"/>
      <c r="FX833" s="5"/>
      <c r="FY833" s="5"/>
      <c r="FZ833" s="5"/>
      <c r="GA833" s="5"/>
      <c r="GB833" s="5"/>
      <c r="GC833" s="5"/>
      <c r="GD833" s="5"/>
      <c r="GE833" s="5"/>
      <c r="GF833" s="5"/>
      <c r="GG833" s="5"/>
      <c r="GH833" s="5"/>
      <c r="GI833" s="5"/>
      <c r="GJ833" s="5"/>
      <c r="GK833" s="5"/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  <c r="GZ833" s="5"/>
      <c r="HA833" s="5"/>
      <c r="HB833" s="5"/>
      <c r="HC833" s="5"/>
      <c r="HD833" s="5"/>
      <c r="HE833" s="5"/>
      <c r="HF833" s="5"/>
      <c r="HG833" s="5"/>
      <c r="HH833" s="5"/>
      <c r="HI833" s="5"/>
      <c r="HJ833" s="5"/>
      <c r="HK833" s="5"/>
      <c r="HL833" s="5"/>
      <c r="HM833" s="5"/>
      <c r="HN833" s="5"/>
      <c r="HO833" s="5"/>
      <c r="HP833" s="5"/>
      <c r="HQ833" s="5"/>
      <c r="HR833" s="5"/>
      <c r="HS833" s="5"/>
      <c r="HT833" s="5"/>
      <c r="HU833" s="5"/>
      <c r="HV833" s="5"/>
      <c r="HW833" s="5"/>
      <c r="HX833" s="5"/>
      <c r="HY833" s="5"/>
      <c r="HZ833" s="5"/>
      <c r="IA833" s="5"/>
      <c r="IB833" s="5"/>
      <c r="IC833" s="5"/>
      <c r="ID833" s="5"/>
      <c r="IE833" s="5"/>
      <c r="IF833" s="5"/>
      <c r="IG833" s="5"/>
      <c r="IH833" s="5"/>
      <c r="II833" s="5"/>
      <c r="IJ833" s="5"/>
      <c r="IK833" s="5"/>
      <c r="IL833" s="5"/>
      <c r="IM833" s="5"/>
      <c r="IN833" s="5"/>
      <c r="IO833" s="5"/>
      <c r="IP833" s="5"/>
      <c r="IQ833" s="5"/>
      <c r="IR833" s="5"/>
      <c r="IS833" s="5"/>
      <c r="IT833" s="5"/>
      <c r="IU833" s="5"/>
      <c r="IV833" s="5"/>
      <c r="IW833" s="5"/>
      <c r="IX833" s="5"/>
      <c r="IY833" s="5"/>
      <c r="IZ833" s="5"/>
      <c r="JA833" s="5"/>
      <c r="JB833" s="5"/>
      <c r="JC833" s="5"/>
      <c r="JD833" s="5"/>
    </row>
    <row r="834" spans="1:264">
      <c r="A834" s="9"/>
      <c r="B834" s="25"/>
      <c r="C834" s="5"/>
      <c r="D834" s="5"/>
      <c r="E834" s="5"/>
      <c r="F834" s="11"/>
      <c r="G834" s="5"/>
      <c r="H834" s="5"/>
      <c r="I834" s="19"/>
      <c r="J834" s="19"/>
      <c r="K834" s="19"/>
      <c r="L834" s="19"/>
      <c r="M834" s="9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  <c r="GA834" s="5"/>
      <c r="GB834" s="5"/>
      <c r="GC834" s="5"/>
      <c r="GD834" s="5"/>
      <c r="GE834" s="5"/>
      <c r="GF834" s="5"/>
      <c r="GG834" s="5"/>
      <c r="GH834" s="5"/>
      <c r="GI834" s="5"/>
      <c r="GJ834" s="5"/>
      <c r="GK834" s="5"/>
      <c r="GL834" s="5"/>
      <c r="GM834" s="5"/>
      <c r="GN834" s="5"/>
      <c r="GO834" s="5"/>
      <c r="GP834" s="5"/>
      <c r="GQ834" s="5"/>
      <c r="GR834" s="5"/>
      <c r="GS834" s="5"/>
      <c r="GT834" s="5"/>
      <c r="GU834" s="5"/>
      <c r="GV834" s="5"/>
      <c r="GW834" s="5"/>
      <c r="GX834" s="5"/>
      <c r="GY834" s="5"/>
      <c r="GZ834" s="5"/>
      <c r="HA834" s="5"/>
      <c r="HB834" s="5"/>
      <c r="HC834" s="5"/>
      <c r="HD834" s="5"/>
      <c r="HE834" s="5"/>
      <c r="HF834" s="5"/>
      <c r="HG834" s="5"/>
      <c r="HH834" s="5"/>
      <c r="HI834" s="5"/>
      <c r="HJ834" s="5"/>
      <c r="HK834" s="5"/>
      <c r="HL834" s="5"/>
      <c r="HM834" s="5"/>
      <c r="HN834" s="5"/>
      <c r="HO834" s="5"/>
      <c r="HP834" s="5"/>
      <c r="HQ834" s="5"/>
      <c r="HR834" s="5"/>
      <c r="HS834" s="5"/>
      <c r="HT834" s="5"/>
      <c r="HU834" s="5"/>
      <c r="HV834" s="5"/>
      <c r="HW834" s="5"/>
      <c r="HX834" s="5"/>
      <c r="HY834" s="5"/>
      <c r="HZ834" s="5"/>
      <c r="IA834" s="5"/>
      <c r="IB834" s="5"/>
      <c r="IC834" s="5"/>
      <c r="ID834" s="5"/>
      <c r="IE834" s="5"/>
      <c r="IF834" s="5"/>
      <c r="IG834" s="5"/>
      <c r="IH834" s="5"/>
      <c r="II834" s="5"/>
      <c r="IJ834" s="5"/>
      <c r="IK834" s="5"/>
      <c r="IL834" s="5"/>
      <c r="IM834" s="5"/>
      <c r="IN834" s="5"/>
      <c r="IO834" s="5"/>
      <c r="IP834" s="5"/>
      <c r="IQ834" s="5"/>
      <c r="IR834" s="5"/>
      <c r="IS834" s="5"/>
      <c r="IT834" s="5"/>
      <c r="IU834" s="5"/>
      <c r="IV834" s="5"/>
      <c r="IW834" s="5"/>
      <c r="IX834" s="5"/>
      <c r="IY834" s="5"/>
      <c r="IZ834" s="5"/>
      <c r="JA834" s="5"/>
      <c r="JB834" s="5"/>
      <c r="JC834" s="5"/>
      <c r="JD834" s="5"/>
    </row>
    <row r="835" spans="1:264">
      <c r="A835" s="9"/>
      <c r="B835" s="25"/>
      <c r="C835" s="5"/>
      <c r="D835" s="5"/>
      <c r="E835" s="5"/>
      <c r="F835" s="11"/>
      <c r="G835" s="5"/>
      <c r="H835" s="5"/>
      <c r="I835" s="19"/>
      <c r="J835" s="19"/>
      <c r="K835" s="19"/>
      <c r="L835" s="19"/>
      <c r="M835" s="9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  <c r="FO835" s="5"/>
      <c r="FP835" s="5"/>
      <c r="FQ835" s="5"/>
      <c r="FR835" s="5"/>
      <c r="FS835" s="5"/>
      <c r="FT835" s="5"/>
      <c r="FU835" s="5"/>
      <c r="FV835" s="5"/>
      <c r="FW835" s="5"/>
      <c r="FX835" s="5"/>
      <c r="FY835" s="5"/>
      <c r="FZ835" s="5"/>
      <c r="GA835" s="5"/>
      <c r="GB835" s="5"/>
      <c r="GC835" s="5"/>
      <c r="GD835" s="5"/>
      <c r="GE835" s="5"/>
      <c r="GF835" s="5"/>
      <c r="GG835" s="5"/>
      <c r="GH835" s="5"/>
      <c r="GI835" s="5"/>
      <c r="GJ835" s="5"/>
      <c r="GK835" s="5"/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  <c r="GZ835" s="5"/>
      <c r="HA835" s="5"/>
      <c r="HB835" s="5"/>
      <c r="HC835" s="5"/>
      <c r="HD835" s="5"/>
      <c r="HE835" s="5"/>
      <c r="HF835" s="5"/>
      <c r="HG835" s="5"/>
      <c r="HH835" s="5"/>
      <c r="HI835" s="5"/>
      <c r="HJ835" s="5"/>
      <c r="HK835" s="5"/>
      <c r="HL835" s="5"/>
      <c r="HM835" s="5"/>
      <c r="HN835" s="5"/>
      <c r="HO835" s="5"/>
      <c r="HP835" s="5"/>
      <c r="HQ835" s="5"/>
      <c r="HR835" s="5"/>
      <c r="HS835" s="5"/>
      <c r="HT835" s="5"/>
      <c r="HU835" s="5"/>
      <c r="HV835" s="5"/>
      <c r="HW835" s="5"/>
      <c r="HX835" s="5"/>
      <c r="HY835" s="5"/>
      <c r="HZ835" s="5"/>
      <c r="IA835" s="5"/>
      <c r="IB835" s="5"/>
      <c r="IC835" s="5"/>
      <c r="ID835" s="5"/>
      <c r="IE835" s="5"/>
      <c r="IF835" s="5"/>
      <c r="IG835" s="5"/>
      <c r="IH835" s="5"/>
      <c r="II835" s="5"/>
      <c r="IJ835" s="5"/>
      <c r="IK835" s="5"/>
      <c r="IL835" s="5"/>
      <c r="IM835" s="5"/>
      <c r="IN835" s="5"/>
      <c r="IO835" s="5"/>
      <c r="IP835" s="5"/>
      <c r="IQ835" s="5"/>
      <c r="IR835" s="5"/>
      <c r="IS835" s="5"/>
      <c r="IT835" s="5"/>
      <c r="IU835" s="5"/>
      <c r="IV835" s="5"/>
      <c r="IW835" s="5"/>
      <c r="IX835" s="5"/>
      <c r="IY835" s="5"/>
      <c r="IZ835" s="5"/>
      <c r="JA835" s="5"/>
      <c r="JB835" s="5"/>
      <c r="JC835" s="5"/>
      <c r="JD835" s="5"/>
    </row>
    <row r="836" spans="1:264">
      <c r="A836" s="9"/>
      <c r="B836" s="25"/>
      <c r="C836" s="5"/>
      <c r="D836" s="5"/>
      <c r="E836" s="5"/>
      <c r="F836" s="11"/>
      <c r="G836" s="5"/>
      <c r="H836" s="5"/>
      <c r="I836" s="19"/>
      <c r="J836" s="19"/>
      <c r="K836" s="19"/>
      <c r="L836" s="19"/>
      <c r="M836" s="9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5"/>
      <c r="GH836" s="5"/>
      <c r="GI836" s="5"/>
      <c r="GJ836" s="5"/>
      <c r="GK836" s="5"/>
      <c r="GL836" s="5"/>
      <c r="GM836" s="5"/>
      <c r="GN836" s="5"/>
      <c r="GO836" s="5"/>
      <c r="GP836" s="5"/>
      <c r="GQ836" s="5"/>
      <c r="GR836" s="5"/>
      <c r="GS836" s="5"/>
      <c r="GT836" s="5"/>
      <c r="GU836" s="5"/>
      <c r="GV836" s="5"/>
      <c r="GW836" s="5"/>
      <c r="GX836" s="5"/>
      <c r="GY836" s="5"/>
      <c r="GZ836" s="5"/>
      <c r="HA836" s="5"/>
      <c r="HB836" s="5"/>
      <c r="HC836" s="5"/>
      <c r="HD836" s="5"/>
      <c r="HE836" s="5"/>
      <c r="HF836" s="5"/>
      <c r="HG836" s="5"/>
      <c r="HH836" s="5"/>
      <c r="HI836" s="5"/>
      <c r="HJ836" s="5"/>
      <c r="HK836" s="5"/>
      <c r="HL836" s="5"/>
      <c r="HM836" s="5"/>
      <c r="HN836" s="5"/>
      <c r="HO836" s="5"/>
      <c r="HP836" s="5"/>
      <c r="HQ836" s="5"/>
      <c r="HR836" s="5"/>
      <c r="HS836" s="5"/>
      <c r="HT836" s="5"/>
      <c r="HU836" s="5"/>
      <c r="HV836" s="5"/>
      <c r="HW836" s="5"/>
      <c r="HX836" s="5"/>
      <c r="HY836" s="5"/>
      <c r="HZ836" s="5"/>
      <c r="IA836" s="5"/>
      <c r="IB836" s="5"/>
      <c r="IC836" s="5"/>
      <c r="ID836" s="5"/>
      <c r="IE836" s="5"/>
      <c r="IF836" s="5"/>
      <c r="IG836" s="5"/>
      <c r="IH836" s="5"/>
      <c r="II836" s="5"/>
      <c r="IJ836" s="5"/>
      <c r="IK836" s="5"/>
      <c r="IL836" s="5"/>
      <c r="IM836" s="5"/>
      <c r="IN836" s="5"/>
      <c r="IO836" s="5"/>
      <c r="IP836" s="5"/>
      <c r="IQ836" s="5"/>
      <c r="IR836" s="5"/>
      <c r="IS836" s="5"/>
      <c r="IT836" s="5"/>
      <c r="IU836" s="5"/>
      <c r="IV836" s="5"/>
      <c r="IW836" s="5"/>
      <c r="IX836" s="5"/>
      <c r="IY836" s="5"/>
      <c r="IZ836" s="5"/>
      <c r="JA836" s="5"/>
      <c r="JB836" s="5"/>
      <c r="JC836" s="5"/>
      <c r="JD836" s="5"/>
    </row>
    <row r="837" spans="1:264">
      <c r="A837" s="9"/>
      <c r="B837" s="25"/>
      <c r="C837" s="5"/>
      <c r="D837" s="5"/>
      <c r="E837" s="5"/>
      <c r="F837" s="11"/>
      <c r="G837" s="5"/>
      <c r="H837" s="5"/>
      <c r="I837" s="19"/>
      <c r="J837" s="19"/>
      <c r="K837" s="19"/>
      <c r="L837" s="19"/>
      <c r="M837" s="9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/>
      <c r="FZ837" s="5"/>
      <c r="GA837" s="5"/>
      <c r="GB837" s="5"/>
      <c r="GC837" s="5"/>
      <c r="GD837" s="5"/>
      <c r="GE837" s="5"/>
      <c r="GF837" s="5"/>
      <c r="GG837" s="5"/>
      <c r="GH837" s="5"/>
      <c r="GI837" s="5"/>
      <c r="GJ837" s="5"/>
      <c r="GK837" s="5"/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  <c r="GZ837" s="5"/>
      <c r="HA837" s="5"/>
      <c r="HB837" s="5"/>
      <c r="HC837" s="5"/>
      <c r="HD837" s="5"/>
      <c r="HE837" s="5"/>
      <c r="HF837" s="5"/>
      <c r="HG837" s="5"/>
      <c r="HH837" s="5"/>
      <c r="HI837" s="5"/>
      <c r="HJ837" s="5"/>
      <c r="HK837" s="5"/>
      <c r="HL837" s="5"/>
      <c r="HM837" s="5"/>
      <c r="HN837" s="5"/>
      <c r="HO837" s="5"/>
      <c r="HP837" s="5"/>
      <c r="HQ837" s="5"/>
      <c r="HR837" s="5"/>
      <c r="HS837" s="5"/>
      <c r="HT837" s="5"/>
      <c r="HU837" s="5"/>
      <c r="HV837" s="5"/>
      <c r="HW837" s="5"/>
      <c r="HX837" s="5"/>
      <c r="HY837" s="5"/>
      <c r="HZ837" s="5"/>
      <c r="IA837" s="5"/>
      <c r="IB837" s="5"/>
      <c r="IC837" s="5"/>
      <c r="ID837" s="5"/>
      <c r="IE837" s="5"/>
      <c r="IF837" s="5"/>
      <c r="IG837" s="5"/>
      <c r="IH837" s="5"/>
      <c r="II837" s="5"/>
      <c r="IJ837" s="5"/>
      <c r="IK837" s="5"/>
      <c r="IL837" s="5"/>
      <c r="IM837" s="5"/>
      <c r="IN837" s="5"/>
      <c r="IO837" s="5"/>
      <c r="IP837" s="5"/>
      <c r="IQ837" s="5"/>
      <c r="IR837" s="5"/>
      <c r="IS837" s="5"/>
      <c r="IT837" s="5"/>
      <c r="IU837" s="5"/>
      <c r="IV837" s="5"/>
      <c r="IW837" s="5"/>
      <c r="IX837" s="5"/>
      <c r="IY837" s="5"/>
      <c r="IZ837" s="5"/>
      <c r="JA837" s="5"/>
      <c r="JB837" s="5"/>
      <c r="JC837" s="5"/>
      <c r="JD837" s="5"/>
    </row>
    <row r="838" spans="1:264">
      <c r="A838" s="9"/>
      <c r="B838" s="25"/>
      <c r="C838" s="5"/>
      <c r="D838" s="5"/>
      <c r="E838" s="5"/>
      <c r="F838" s="11"/>
      <c r="G838" s="5"/>
      <c r="H838" s="5"/>
      <c r="I838" s="19"/>
      <c r="J838" s="19"/>
      <c r="K838" s="19"/>
      <c r="L838" s="19"/>
      <c r="M838" s="9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  <c r="GA838" s="5"/>
      <c r="GB838" s="5"/>
      <c r="GC838" s="5"/>
      <c r="GD838" s="5"/>
      <c r="GE838" s="5"/>
      <c r="GF838" s="5"/>
      <c r="GG838" s="5"/>
      <c r="GH838" s="5"/>
      <c r="GI838" s="5"/>
      <c r="GJ838" s="5"/>
      <c r="GK838" s="5"/>
      <c r="GL838" s="5"/>
      <c r="GM838" s="5"/>
      <c r="GN838" s="5"/>
      <c r="GO838" s="5"/>
      <c r="GP838" s="5"/>
      <c r="GQ838" s="5"/>
      <c r="GR838" s="5"/>
      <c r="GS838" s="5"/>
      <c r="GT838" s="5"/>
      <c r="GU838" s="5"/>
      <c r="GV838" s="5"/>
      <c r="GW838" s="5"/>
      <c r="GX838" s="5"/>
      <c r="GY838" s="5"/>
      <c r="GZ838" s="5"/>
      <c r="HA838" s="5"/>
      <c r="HB838" s="5"/>
      <c r="HC838" s="5"/>
      <c r="HD838" s="5"/>
      <c r="HE838" s="5"/>
      <c r="HF838" s="5"/>
      <c r="HG838" s="5"/>
      <c r="HH838" s="5"/>
      <c r="HI838" s="5"/>
      <c r="HJ838" s="5"/>
      <c r="HK838" s="5"/>
      <c r="HL838" s="5"/>
      <c r="HM838" s="5"/>
      <c r="HN838" s="5"/>
      <c r="HO838" s="5"/>
      <c r="HP838" s="5"/>
      <c r="HQ838" s="5"/>
      <c r="HR838" s="5"/>
      <c r="HS838" s="5"/>
      <c r="HT838" s="5"/>
      <c r="HU838" s="5"/>
      <c r="HV838" s="5"/>
      <c r="HW838" s="5"/>
      <c r="HX838" s="5"/>
      <c r="HY838" s="5"/>
      <c r="HZ838" s="5"/>
      <c r="IA838" s="5"/>
      <c r="IB838" s="5"/>
      <c r="IC838" s="5"/>
      <c r="ID838" s="5"/>
      <c r="IE838" s="5"/>
      <c r="IF838" s="5"/>
      <c r="IG838" s="5"/>
      <c r="IH838" s="5"/>
      <c r="II838" s="5"/>
      <c r="IJ838" s="5"/>
      <c r="IK838" s="5"/>
      <c r="IL838" s="5"/>
      <c r="IM838" s="5"/>
      <c r="IN838" s="5"/>
      <c r="IO838" s="5"/>
      <c r="IP838" s="5"/>
      <c r="IQ838" s="5"/>
      <c r="IR838" s="5"/>
      <c r="IS838" s="5"/>
      <c r="IT838" s="5"/>
      <c r="IU838" s="5"/>
      <c r="IV838" s="5"/>
      <c r="IW838" s="5"/>
      <c r="IX838" s="5"/>
      <c r="IY838" s="5"/>
      <c r="IZ838" s="5"/>
      <c r="JA838" s="5"/>
      <c r="JB838" s="5"/>
      <c r="JC838" s="5"/>
      <c r="JD838" s="5"/>
    </row>
    <row r="839" spans="1:264">
      <c r="A839" s="9"/>
      <c r="B839" s="25"/>
      <c r="C839" s="5"/>
      <c r="D839" s="5"/>
      <c r="E839" s="5"/>
      <c r="F839" s="11"/>
      <c r="G839" s="5"/>
      <c r="H839" s="5"/>
      <c r="I839" s="19"/>
      <c r="J839" s="19"/>
      <c r="K839" s="19"/>
      <c r="L839" s="19"/>
      <c r="M839" s="9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  <c r="FN839" s="5"/>
      <c r="FO839" s="5"/>
      <c r="FP839" s="5"/>
      <c r="FQ839" s="5"/>
      <c r="FR839" s="5"/>
      <c r="FS839" s="5"/>
      <c r="FT839" s="5"/>
      <c r="FU839" s="5"/>
      <c r="FV839" s="5"/>
      <c r="FW839" s="5"/>
      <c r="FX839" s="5"/>
      <c r="FY839" s="5"/>
      <c r="FZ839" s="5"/>
      <c r="GA839" s="5"/>
      <c r="GB839" s="5"/>
      <c r="GC839" s="5"/>
      <c r="GD839" s="5"/>
      <c r="GE839" s="5"/>
      <c r="GF839" s="5"/>
      <c r="GG839" s="5"/>
      <c r="GH839" s="5"/>
      <c r="GI839" s="5"/>
      <c r="GJ839" s="5"/>
      <c r="GK839" s="5"/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  <c r="GZ839" s="5"/>
      <c r="HA839" s="5"/>
      <c r="HB839" s="5"/>
      <c r="HC839" s="5"/>
      <c r="HD839" s="5"/>
      <c r="HE839" s="5"/>
      <c r="HF839" s="5"/>
      <c r="HG839" s="5"/>
      <c r="HH839" s="5"/>
      <c r="HI839" s="5"/>
      <c r="HJ839" s="5"/>
      <c r="HK839" s="5"/>
      <c r="HL839" s="5"/>
      <c r="HM839" s="5"/>
      <c r="HN839" s="5"/>
      <c r="HO839" s="5"/>
      <c r="HP839" s="5"/>
      <c r="HQ839" s="5"/>
      <c r="HR839" s="5"/>
      <c r="HS839" s="5"/>
      <c r="HT839" s="5"/>
      <c r="HU839" s="5"/>
      <c r="HV839" s="5"/>
      <c r="HW839" s="5"/>
      <c r="HX839" s="5"/>
      <c r="HY839" s="5"/>
      <c r="HZ839" s="5"/>
      <c r="IA839" s="5"/>
      <c r="IB839" s="5"/>
      <c r="IC839" s="5"/>
      <c r="ID839" s="5"/>
      <c r="IE839" s="5"/>
      <c r="IF839" s="5"/>
      <c r="IG839" s="5"/>
      <c r="IH839" s="5"/>
      <c r="II839" s="5"/>
      <c r="IJ839" s="5"/>
      <c r="IK839" s="5"/>
      <c r="IL839" s="5"/>
      <c r="IM839" s="5"/>
      <c r="IN839" s="5"/>
      <c r="IO839" s="5"/>
      <c r="IP839" s="5"/>
      <c r="IQ839" s="5"/>
      <c r="IR839" s="5"/>
      <c r="IS839" s="5"/>
      <c r="IT839" s="5"/>
      <c r="IU839" s="5"/>
      <c r="IV839" s="5"/>
      <c r="IW839" s="5"/>
      <c r="IX839" s="5"/>
      <c r="IY839" s="5"/>
      <c r="IZ839" s="5"/>
      <c r="JA839" s="5"/>
      <c r="JB839" s="5"/>
      <c r="JC839" s="5"/>
      <c r="JD839" s="5"/>
    </row>
    <row r="840" spans="1:264">
      <c r="A840" s="9"/>
      <c r="B840" s="25"/>
      <c r="C840" s="5"/>
      <c r="D840" s="5"/>
      <c r="E840" s="5"/>
      <c r="F840" s="11"/>
      <c r="G840" s="5"/>
      <c r="H840" s="5"/>
      <c r="I840" s="19"/>
      <c r="J840" s="19"/>
      <c r="K840" s="19"/>
      <c r="L840" s="19"/>
      <c r="M840" s="9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/>
      <c r="FX840" s="5"/>
      <c r="FY840" s="5"/>
      <c r="FZ840" s="5"/>
      <c r="GA840" s="5"/>
      <c r="GB840" s="5"/>
      <c r="GC840" s="5"/>
      <c r="GD840" s="5"/>
      <c r="GE840" s="5"/>
      <c r="GF840" s="5"/>
      <c r="GG840" s="5"/>
      <c r="GH840" s="5"/>
      <c r="GI840" s="5"/>
      <c r="GJ840" s="5"/>
      <c r="GK840" s="5"/>
      <c r="GL840" s="5"/>
      <c r="GM840" s="5"/>
      <c r="GN840" s="5"/>
      <c r="GO840" s="5"/>
      <c r="GP840" s="5"/>
      <c r="GQ840" s="5"/>
      <c r="GR840" s="5"/>
      <c r="GS840" s="5"/>
      <c r="GT840" s="5"/>
      <c r="GU840" s="5"/>
      <c r="GV840" s="5"/>
      <c r="GW840" s="5"/>
      <c r="GX840" s="5"/>
      <c r="GY840" s="5"/>
      <c r="GZ840" s="5"/>
      <c r="HA840" s="5"/>
      <c r="HB840" s="5"/>
      <c r="HC840" s="5"/>
      <c r="HD840" s="5"/>
      <c r="HE840" s="5"/>
      <c r="HF840" s="5"/>
      <c r="HG840" s="5"/>
      <c r="HH840" s="5"/>
      <c r="HI840" s="5"/>
      <c r="HJ840" s="5"/>
      <c r="HK840" s="5"/>
      <c r="HL840" s="5"/>
      <c r="HM840" s="5"/>
      <c r="HN840" s="5"/>
      <c r="HO840" s="5"/>
      <c r="HP840" s="5"/>
      <c r="HQ840" s="5"/>
      <c r="HR840" s="5"/>
      <c r="HS840" s="5"/>
      <c r="HT840" s="5"/>
      <c r="HU840" s="5"/>
      <c r="HV840" s="5"/>
      <c r="HW840" s="5"/>
      <c r="HX840" s="5"/>
      <c r="HY840" s="5"/>
      <c r="HZ840" s="5"/>
      <c r="IA840" s="5"/>
      <c r="IB840" s="5"/>
      <c r="IC840" s="5"/>
      <c r="ID840" s="5"/>
      <c r="IE840" s="5"/>
      <c r="IF840" s="5"/>
      <c r="IG840" s="5"/>
      <c r="IH840" s="5"/>
      <c r="II840" s="5"/>
      <c r="IJ840" s="5"/>
      <c r="IK840" s="5"/>
      <c r="IL840" s="5"/>
      <c r="IM840" s="5"/>
      <c r="IN840" s="5"/>
      <c r="IO840" s="5"/>
      <c r="IP840" s="5"/>
      <c r="IQ840" s="5"/>
      <c r="IR840" s="5"/>
      <c r="IS840" s="5"/>
      <c r="IT840" s="5"/>
      <c r="IU840" s="5"/>
      <c r="IV840" s="5"/>
      <c r="IW840" s="5"/>
      <c r="IX840" s="5"/>
      <c r="IY840" s="5"/>
      <c r="IZ840" s="5"/>
      <c r="JA840" s="5"/>
      <c r="JB840" s="5"/>
      <c r="JC840" s="5"/>
      <c r="JD840" s="5"/>
    </row>
    <row r="841" spans="1:264">
      <c r="A841" s="9"/>
      <c r="B841" s="25"/>
      <c r="C841" s="5"/>
      <c r="D841" s="5"/>
      <c r="E841" s="5"/>
      <c r="F841" s="11"/>
      <c r="G841" s="5"/>
      <c r="H841" s="5"/>
      <c r="I841" s="19"/>
      <c r="J841" s="19"/>
      <c r="K841" s="19"/>
      <c r="L841" s="19"/>
      <c r="M841" s="9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  <c r="GA841" s="5"/>
      <c r="GB841" s="5"/>
      <c r="GC841" s="5"/>
      <c r="GD841" s="5"/>
      <c r="GE841" s="5"/>
      <c r="GF841" s="5"/>
      <c r="GG841" s="5"/>
      <c r="GH841" s="5"/>
      <c r="GI841" s="5"/>
      <c r="GJ841" s="5"/>
      <c r="GK841" s="5"/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/>
      <c r="HC841" s="5"/>
      <c r="HD841" s="5"/>
      <c r="HE841" s="5"/>
      <c r="HF841" s="5"/>
      <c r="HG841" s="5"/>
      <c r="HH841" s="5"/>
      <c r="HI841" s="5"/>
      <c r="HJ841" s="5"/>
      <c r="HK841" s="5"/>
      <c r="HL841" s="5"/>
      <c r="HM841" s="5"/>
      <c r="HN841" s="5"/>
      <c r="HO841" s="5"/>
      <c r="HP841" s="5"/>
      <c r="HQ841" s="5"/>
      <c r="HR841" s="5"/>
      <c r="HS841" s="5"/>
      <c r="HT841" s="5"/>
      <c r="HU841" s="5"/>
      <c r="HV841" s="5"/>
      <c r="HW841" s="5"/>
      <c r="HX841" s="5"/>
      <c r="HY841" s="5"/>
      <c r="HZ841" s="5"/>
      <c r="IA841" s="5"/>
      <c r="IB841" s="5"/>
      <c r="IC841" s="5"/>
      <c r="ID841" s="5"/>
      <c r="IE841" s="5"/>
      <c r="IF841" s="5"/>
      <c r="IG841" s="5"/>
      <c r="IH841" s="5"/>
      <c r="II841" s="5"/>
      <c r="IJ841" s="5"/>
      <c r="IK841" s="5"/>
      <c r="IL841" s="5"/>
      <c r="IM841" s="5"/>
      <c r="IN841" s="5"/>
      <c r="IO841" s="5"/>
      <c r="IP841" s="5"/>
      <c r="IQ841" s="5"/>
      <c r="IR841" s="5"/>
      <c r="IS841" s="5"/>
      <c r="IT841" s="5"/>
      <c r="IU841" s="5"/>
      <c r="IV841" s="5"/>
      <c r="IW841" s="5"/>
      <c r="IX841" s="5"/>
      <c r="IY841" s="5"/>
      <c r="IZ841" s="5"/>
      <c r="JA841" s="5"/>
      <c r="JB841" s="5"/>
      <c r="JC841" s="5"/>
      <c r="JD841" s="5"/>
    </row>
    <row r="842" spans="1:264">
      <c r="A842" s="9"/>
      <c r="B842" s="25"/>
      <c r="C842" s="5"/>
      <c r="D842" s="5"/>
      <c r="E842" s="5"/>
      <c r="F842" s="11"/>
      <c r="G842" s="5"/>
      <c r="H842" s="5"/>
      <c r="I842" s="19"/>
      <c r="J842" s="19"/>
      <c r="K842" s="19"/>
      <c r="L842" s="19"/>
      <c r="M842" s="9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5"/>
      <c r="FV842" s="5"/>
      <c r="FW842" s="5"/>
      <c r="FX842" s="5"/>
      <c r="FY842" s="5"/>
      <c r="FZ842" s="5"/>
      <c r="GA842" s="5"/>
      <c r="GB842" s="5"/>
      <c r="GC842" s="5"/>
      <c r="GD842" s="5"/>
      <c r="GE842" s="5"/>
      <c r="GF842" s="5"/>
      <c r="GG842" s="5"/>
      <c r="GH842" s="5"/>
      <c r="GI842" s="5"/>
      <c r="GJ842" s="5"/>
      <c r="GK842" s="5"/>
      <c r="GL842" s="5"/>
      <c r="GM842" s="5"/>
      <c r="GN842" s="5"/>
      <c r="GO842" s="5"/>
      <c r="GP842" s="5"/>
      <c r="GQ842" s="5"/>
      <c r="GR842" s="5"/>
      <c r="GS842" s="5"/>
      <c r="GT842" s="5"/>
      <c r="GU842" s="5"/>
      <c r="GV842" s="5"/>
      <c r="GW842" s="5"/>
      <c r="GX842" s="5"/>
      <c r="GY842" s="5"/>
      <c r="GZ842" s="5"/>
      <c r="HA842" s="5"/>
      <c r="HB842" s="5"/>
      <c r="HC842" s="5"/>
      <c r="HD842" s="5"/>
      <c r="HE842" s="5"/>
      <c r="HF842" s="5"/>
      <c r="HG842" s="5"/>
      <c r="HH842" s="5"/>
      <c r="HI842" s="5"/>
      <c r="HJ842" s="5"/>
      <c r="HK842" s="5"/>
      <c r="HL842" s="5"/>
      <c r="HM842" s="5"/>
      <c r="HN842" s="5"/>
      <c r="HO842" s="5"/>
      <c r="HP842" s="5"/>
      <c r="HQ842" s="5"/>
      <c r="HR842" s="5"/>
      <c r="HS842" s="5"/>
      <c r="HT842" s="5"/>
      <c r="HU842" s="5"/>
      <c r="HV842" s="5"/>
      <c r="HW842" s="5"/>
      <c r="HX842" s="5"/>
      <c r="HY842" s="5"/>
      <c r="HZ842" s="5"/>
      <c r="IA842" s="5"/>
      <c r="IB842" s="5"/>
      <c r="IC842" s="5"/>
      <c r="ID842" s="5"/>
      <c r="IE842" s="5"/>
      <c r="IF842" s="5"/>
      <c r="IG842" s="5"/>
      <c r="IH842" s="5"/>
      <c r="II842" s="5"/>
      <c r="IJ842" s="5"/>
      <c r="IK842" s="5"/>
      <c r="IL842" s="5"/>
      <c r="IM842" s="5"/>
      <c r="IN842" s="5"/>
      <c r="IO842" s="5"/>
      <c r="IP842" s="5"/>
      <c r="IQ842" s="5"/>
      <c r="IR842" s="5"/>
      <c r="IS842" s="5"/>
      <c r="IT842" s="5"/>
      <c r="IU842" s="5"/>
      <c r="IV842" s="5"/>
      <c r="IW842" s="5"/>
      <c r="IX842" s="5"/>
      <c r="IY842" s="5"/>
      <c r="IZ842" s="5"/>
      <c r="JA842" s="5"/>
      <c r="JB842" s="5"/>
      <c r="JC842" s="5"/>
      <c r="JD842" s="5"/>
    </row>
    <row r="843" spans="1:264">
      <c r="A843" s="9"/>
      <c r="B843" s="25"/>
      <c r="C843" s="5"/>
      <c r="D843" s="5"/>
      <c r="E843" s="5"/>
      <c r="F843" s="11"/>
      <c r="G843" s="5"/>
      <c r="H843" s="5"/>
      <c r="I843" s="19"/>
      <c r="J843" s="19"/>
      <c r="K843" s="19"/>
      <c r="L843" s="19"/>
      <c r="M843" s="9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  <c r="FL843" s="5"/>
      <c r="FM843" s="5"/>
      <c r="FN843" s="5"/>
      <c r="FO843" s="5"/>
      <c r="FP843" s="5"/>
      <c r="FQ843" s="5"/>
      <c r="FR843" s="5"/>
      <c r="FS843" s="5"/>
      <c r="FT843" s="5"/>
      <c r="FU843" s="5"/>
      <c r="FV843" s="5"/>
      <c r="FW843" s="5"/>
      <c r="FX843" s="5"/>
      <c r="FY843" s="5"/>
      <c r="FZ843" s="5"/>
      <c r="GA843" s="5"/>
      <c r="GB843" s="5"/>
      <c r="GC843" s="5"/>
      <c r="GD843" s="5"/>
      <c r="GE843" s="5"/>
      <c r="GF843" s="5"/>
      <c r="GG843" s="5"/>
      <c r="GH843" s="5"/>
      <c r="GI843" s="5"/>
      <c r="GJ843" s="5"/>
      <c r="GK843" s="5"/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  <c r="GZ843" s="5"/>
      <c r="HA843" s="5"/>
      <c r="HB843" s="5"/>
      <c r="HC843" s="5"/>
      <c r="HD843" s="5"/>
      <c r="HE843" s="5"/>
      <c r="HF843" s="5"/>
      <c r="HG843" s="5"/>
      <c r="HH843" s="5"/>
      <c r="HI843" s="5"/>
      <c r="HJ843" s="5"/>
      <c r="HK843" s="5"/>
      <c r="HL843" s="5"/>
      <c r="HM843" s="5"/>
      <c r="HN843" s="5"/>
      <c r="HO843" s="5"/>
      <c r="HP843" s="5"/>
      <c r="HQ843" s="5"/>
      <c r="HR843" s="5"/>
      <c r="HS843" s="5"/>
      <c r="HT843" s="5"/>
      <c r="HU843" s="5"/>
      <c r="HV843" s="5"/>
      <c r="HW843" s="5"/>
      <c r="HX843" s="5"/>
      <c r="HY843" s="5"/>
      <c r="HZ843" s="5"/>
      <c r="IA843" s="5"/>
      <c r="IB843" s="5"/>
      <c r="IC843" s="5"/>
      <c r="ID843" s="5"/>
      <c r="IE843" s="5"/>
      <c r="IF843" s="5"/>
      <c r="IG843" s="5"/>
      <c r="IH843" s="5"/>
      <c r="II843" s="5"/>
      <c r="IJ843" s="5"/>
      <c r="IK843" s="5"/>
      <c r="IL843" s="5"/>
      <c r="IM843" s="5"/>
      <c r="IN843" s="5"/>
      <c r="IO843" s="5"/>
      <c r="IP843" s="5"/>
      <c r="IQ843" s="5"/>
      <c r="IR843" s="5"/>
      <c r="IS843" s="5"/>
      <c r="IT843" s="5"/>
      <c r="IU843" s="5"/>
      <c r="IV843" s="5"/>
      <c r="IW843" s="5"/>
      <c r="IX843" s="5"/>
      <c r="IY843" s="5"/>
      <c r="IZ843" s="5"/>
      <c r="JA843" s="5"/>
      <c r="JB843" s="5"/>
      <c r="JC843" s="5"/>
      <c r="JD843" s="5"/>
    </row>
    <row r="844" spans="1:264">
      <c r="A844" s="9"/>
      <c r="B844" s="25"/>
      <c r="C844" s="5"/>
      <c r="D844" s="5"/>
      <c r="E844" s="5"/>
      <c r="F844" s="11"/>
      <c r="G844" s="5"/>
      <c r="H844" s="5"/>
      <c r="I844" s="19"/>
      <c r="J844" s="19"/>
      <c r="K844" s="19"/>
      <c r="L844" s="19"/>
      <c r="M844" s="9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/>
      <c r="GK844" s="5"/>
      <c r="GL844" s="5"/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  <c r="GZ844" s="5"/>
      <c r="HA844" s="5"/>
      <c r="HB844" s="5"/>
      <c r="HC844" s="5"/>
      <c r="HD844" s="5"/>
      <c r="HE844" s="5"/>
      <c r="HF844" s="5"/>
      <c r="HG844" s="5"/>
      <c r="HH844" s="5"/>
      <c r="HI844" s="5"/>
      <c r="HJ844" s="5"/>
      <c r="HK844" s="5"/>
      <c r="HL844" s="5"/>
      <c r="HM844" s="5"/>
      <c r="HN844" s="5"/>
      <c r="HO844" s="5"/>
      <c r="HP844" s="5"/>
      <c r="HQ844" s="5"/>
      <c r="HR844" s="5"/>
      <c r="HS844" s="5"/>
      <c r="HT844" s="5"/>
      <c r="HU844" s="5"/>
      <c r="HV844" s="5"/>
      <c r="HW844" s="5"/>
      <c r="HX844" s="5"/>
      <c r="HY844" s="5"/>
      <c r="HZ844" s="5"/>
      <c r="IA844" s="5"/>
      <c r="IB844" s="5"/>
      <c r="IC844" s="5"/>
      <c r="ID844" s="5"/>
      <c r="IE844" s="5"/>
      <c r="IF844" s="5"/>
      <c r="IG844" s="5"/>
      <c r="IH844" s="5"/>
      <c r="II844" s="5"/>
      <c r="IJ844" s="5"/>
      <c r="IK844" s="5"/>
      <c r="IL844" s="5"/>
      <c r="IM844" s="5"/>
      <c r="IN844" s="5"/>
      <c r="IO844" s="5"/>
      <c r="IP844" s="5"/>
      <c r="IQ844" s="5"/>
      <c r="IR844" s="5"/>
      <c r="IS844" s="5"/>
      <c r="IT844" s="5"/>
      <c r="IU844" s="5"/>
      <c r="IV844" s="5"/>
      <c r="IW844" s="5"/>
      <c r="IX844" s="5"/>
      <c r="IY844" s="5"/>
      <c r="IZ844" s="5"/>
      <c r="JA844" s="5"/>
      <c r="JB844" s="5"/>
      <c r="JC844" s="5"/>
      <c r="JD844" s="5"/>
    </row>
    <row r="845" spans="1:264">
      <c r="A845" s="9"/>
      <c r="B845" s="25"/>
      <c r="C845" s="5"/>
      <c r="D845" s="5"/>
      <c r="E845" s="5"/>
      <c r="F845" s="11"/>
      <c r="G845" s="5"/>
      <c r="H845" s="5"/>
      <c r="I845" s="19"/>
      <c r="J845" s="19"/>
      <c r="K845" s="19"/>
      <c r="L845" s="19"/>
      <c r="M845" s="9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/>
      <c r="FX845" s="5"/>
      <c r="FY845" s="5"/>
      <c r="FZ845" s="5"/>
      <c r="GA845" s="5"/>
      <c r="GB845" s="5"/>
      <c r="GC845" s="5"/>
      <c r="GD845" s="5"/>
      <c r="GE845" s="5"/>
      <c r="GF845" s="5"/>
      <c r="GG845" s="5"/>
      <c r="GH845" s="5"/>
      <c r="GI845" s="5"/>
      <c r="GJ845" s="5"/>
      <c r="GK845" s="5"/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5"/>
      <c r="HG845" s="5"/>
      <c r="HH845" s="5"/>
      <c r="HI845" s="5"/>
      <c r="HJ845" s="5"/>
      <c r="HK845" s="5"/>
      <c r="HL845" s="5"/>
      <c r="HM845" s="5"/>
      <c r="HN845" s="5"/>
      <c r="HO845" s="5"/>
      <c r="HP845" s="5"/>
      <c r="HQ845" s="5"/>
      <c r="HR845" s="5"/>
      <c r="HS845" s="5"/>
      <c r="HT845" s="5"/>
      <c r="HU845" s="5"/>
      <c r="HV845" s="5"/>
      <c r="HW845" s="5"/>
      <c r="HX845" s="5"/>
      <c r="HY845" s="5"/>
      <c r="HZ845" s="5"/>
      <c r="IA845" s="5"/>
      <c r="IB845" s="5"/>
      <c r="IC845" s="5"/>
      <c r="ID845" s="5"/>
      <c r="IE845" s="5"/>
      <c r="IF845" s="5"/>
      <c r="IG845" s="5"/>
      <c r="IH845" s="5"/>
      <c r="II845" s="5"/>
      <c r="IJ845" s="5"/>
      <c r="IK845" s="5"/>
      <c r="IL845" s="5"/>
      <c r="IM845" s="5"/>
      <c r="IN845" s="5"/>
      <c r="IO845" s="5"/>
      <c r="IP845" s="5"/>
      <c r="IQ845" s="5"/>
      <c r="IR845" s="5"/>
      <c r="IS845" s="5"/>
      <c r="IT845" s="5"/>
      <c r="IU845" s="5"/>
      <c r="IV845" s="5"/>
      <c r="IW845" s="5"/>
      <c r="IX845" s="5"/>
      <c r="IY845" s="5"/>
      <c r="IZ845" s="5"/>
      <c r="JA845" s="5"/>
      <c r="JB845" s="5"/>
      <c r="JC845" s="5"/>
      <c r="JD845" s="5"/>
    </row>
    <row r="846" spans="1:264">
      <c r="A846" s="9"/>
      <c r="B846" s="25"/>
      <c r="C846" s="5"/>
      <c r="D846" s="5"/>
      <c r="E846" s="5"/>
      <c r="F846" s="11"/>
      <c r="G846" s="5"/>
      <c r="H846" s="5"/>
      <c r="I846" s="19"/>
      <c r="J846" s="19"/>
      <c r="K846" s="19"/>
      <c r="L846" s="19"/>
      <c r="M846" s="9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  <c r="FO846" s="5"/>
      <c r="FP846" s="5"/>
      <c r="FQ846" s="5"/>
      <c r="FR846" s="5"/>
      <c r="FS846" s="5"/>
      <c r="FT846" s="5"/>
      <c r="FU846" s="5"/>
      <c r="FV846" s="5"/>
      <c r="FW846" s="5"/>
      <c r="FX846" s="5"/>
      <c r="FY846" s="5"/>
      <c r="FZ846" s="5"/>
      <c r="GA846" s="5"/>
      <c r="GB846" s="5"/>
      <c r="GC846" s="5"/>
      <c r="GD846" s="5"/>
      <c r="GE846" s="5"/>
      <c r="GF846" s="5"/>
      <c r="GG846" s="5"/>
      <c r="GH846" s="5"/>
      <c r="GI846" s="5"/>
      <c r="GJ846" s="5"/>
      <c r="GK846" s="5"/>
      <c r="GL846" s="5"/>
      <c r="GM846" s="5"/>
      <c r="GN846" s="5"/>
      <c r="GO846" s="5"/>
      <c r="GP846" s="5"/>
      <c r="GQ846" s="5"/>
      <c r="GR846" s="5"/>
      <c r="GS846" s="5"/>
      <c r="GT846" s="5"/>
      <c r="GU846" s="5"/>
      <c r="GV846" s="5"/>
      <c r="GW846" s="5"/>
      <c r="GX846" s="5"/>
      <c r="GY846" s="5"/>
      <c r="GZ846" s="5"/>
      <c r="HA846" s="5"/>
      <c r="HB846" s="5"/>
      <c r="HC846" s="5"/>
      <c r="HD846" s="5"/>
      <c r="HE846" s="5"/>
      <c r="HF846" s="5"/>
      <c r="HG846" s="5"/>
      <c r="HH846" s="5"/>
      <c r="HI846" s="5"/>
      <c r="HJ846" s="5"/>
      <c r="HK846" s="5"/>
      <c r="HL846" s="5"/>
      <c r="HM846" s="5"/>
      <c r="HN846" s="5"/>
      <c r="HO846" s="5"/>
      <c r="HP846" s="5"/>
      <c r="HQ846" s="5"/>
      <c r="HR846" s="5"/>
      <c r="HS846" s="5"/>
      <c r="HT846" s="5"/>
      <c r="HU846" s="5"/>
      <c r="HV846" s="5"/>
      <c r="HW846" s="5"/>
      <c r="HX846" s="5"/>
      <c r="HY846" s="5"/>
      <c r="HZ846" s="5"/>
      <c r="IA846" s="5"/>
      <c r="IB846" s="5"/>
      <c r="IC846" s="5"/>
      <c r="ID846" s="5"/>
      <c r="IE846" s="5"/>
      <c r="IF846" s="5"/>
      <c r="IG846" s="5"/>
      <c r="IH846" s="5"/>
      <c r="II846" s="5"/>
      <c r="IJ846" s="5"/>
      <c r="IK846" s="5"/>
      <c r="IL846" s="5"/>
      <c r="IM846" s="5"/>
      <c r="IN846" s="5"/>
      <c r="IO846" s="5"/>
      <c r="IP846" s="5"/>
      <c r="IQ846" s="5"/>
      <c r="IR846" s="5"/>
      <c r="IS846" s="5"/>
      <c r="IT846" s="5"/>
      <c r="IU846" s="5"/>
      <c r="IV846" s="5"/>
      <c r="IW846" s="5"/>
      <c r="IX846" s="5"/>
      <c r="IY846" s="5"/>
      <c r="IZ846" s="5"/>
      <c r="JA846" s="5"/>
      <c r="JB846" s="5"/>
      <c r="JC846" s="5"/>
      <c r="JD846" s="5"/>
    </row>
    <row r="847" spans="1:264">
      <c r="A847" s="9"/>
      <c r="B847" s="25"/>
      <c r="C847" s="5"/>
      <c r="D847" s="5"/>
      <c r="E847" s="5"/>
      <c r="F847" s="11"/>
      <c r="G847" s="5"/>
      <c r="H847" s="5"/>
      <c r="I847" s="19"/>
      <c r="J847" s="19"/>
      <c r="K847" s="19"/>
      <c r="L847" s="19"/>
      <c r="M847" s="9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  <c r="FL847" s="5"/>
      <c r="FM847" s="5"/>
      <c r="FN847" s="5"/>
      <c r="FO847" s="5"/>
      <c r="FP847" s="5"/>
      <c r="FQ847" s="5"/>
      <c r="FR847" s="5"/>
      <c r="FS847" s="5"/>
      <c r="FT847" s="5"/>
      <c r="FU847" s="5"/>
      <c r="FV847" s="5"/>
      <c r="FW847" s="5"/>
      <c r="FX847" s="5"/>
      <c r="FY847" s="5"/>
      <c r="FZ847" s="5"/>
      <c r="GA847" s="5"/>
      <c r="GB847" s="5"/>
      <c r="GC847" s="5"/>
      <c r="GD847" s="5"/>
      <c r="GE847" s="5"/>
      <c r="GF847" s="5"/>
      <c r="GG847" s="5"/>
      <c r="GH847" s="5"/>
      <c r="GI847" s="5"/>
      <c r="GJ847" s="5"/>
      <c r="GK847" s="5"/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  <c r="GZ847" s="5"/>
      <c r="HA847" s="5"/>
      <c r="HB847" s="5"/>
      <c r="HC847" s="5"/>
      <c r="HD847" s="5"/>
      <c r="HE847" s="5"/>
      <c r="HF847" s="5"/>
      <c r="HG847" s="5"/>
      <c r="HH847" s="5"/>
      <c r="HI847" s="5"/>
      <c r="HJ847" s="5"/>
      <c r="HK847" s="5"/>
      <c r="HL847" s="5"/>
      <c r="HM847" s="5"/>
      <c r="HN847" s="5"/>
      <c r="HO847" s="5"/>
      <c r="HP847" s="5"/>
      <c r="HQ847" s="5"/>
      <c r="HR847" s="5"/>
      <c r="HS847" s="5"/>
      <c r="HT847" s="5"/>
      <c r="HU847" s="5"/>
      <c r="HV847" s="5"/>
      <c r="HW847" s="5"/>
      <c r="HX847" s="5"/>
      <c r="HY847" s="5"/>
      <c r="HZ847" s="5"/>
      <c r="IA847" s="5"/>
      <c r="IB847" s="5"/>
      <c r="IC847" s="5"/>
      <c r="ID847" s="5"/>
      <c r="IE847" s="5"/>
      <c r="IF847" s="5"/>
      <c r="IG847" s="5"/>
      <c r="IH847" s="5"/>
      <c r="II847" s="5"/>
      <c r="IJ847" s="5"/>
      <c r="IK847" s="5"/>
      <c r="IL847" s="5"/>
      <c r="IM847" s="5"/>
      <c r="IN847" s="5"/>
      <c r="IO847" s="5"/>
      <c r="IP847" s="5"/>
      <c r="IQ847" s="5"/>
      <c r="IR847" s="5"/>
      <c r="IS847" s="5"/>
      <c r="IT847" s="5"/>
      <c r="IU847" s="5"/>
      <c r="IV847" s="5"/>
      <c r="IW847" s="5"/>
      <c r="IX847" s="5"/>
      <c r="IY847" s="5"/>
      <c r="IZ847" s="5"/>
      <c r="JA847" s="5"/>
      <c r="JB847" s="5"/>
      <c r="JC847" s="5"/>
      <c r="JD847" s="5"/>
    </row>
    <row r="848" spans="1:264">
      <c r="A848" s="9"/>
      <c r="B848" s="25"/>
      <c r="C848" s="5"/>
      <c r="D848" s="5"/>
      <c r="E848" s="5"/>
      <c r="F848" s="11"/>
      <c r="G848" s="5"/>
      <c r="H848" s="5"/>
      <c r="I848" s="19"/>
      <c r="J848" s="19"/>
      <c r="K848" s="19"/>
      <c r="L848" s="19"/>
      <c r="M848" s="9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  <c r="FO848" s="5"/>
      <c r="FP848" s="5"/>
      <c r="FQ848" s="5"/>
      <c r="FR848" s="5"/>
      <c r="FS848" s="5"/>
      <c r="FT848" s="5"/>
      <c r="FU848" s="5"/>
      <c r="FV848" s="5"/>
      <c r="FW848" s="5"/>
      <c r="FX848" s="5"/>
      <c r="FY848" s="5"/>
      <c r="FZ848" s="5"/>
      <c r="GA848" s="5"/>
      <c r="GB848" s="5"/>
      <c r="GC848" s="5"/>
      <c r="GD848" s="5"/>
      <c r="GE848" s="5"/>
      <c r="GF848" s="5"/>
      <c r="GG848" s="5"/>
      <c r="GH848" s="5"/>
      <c r="GI848" s="5"/>
      <c r="GJ848" s="5"/>
      <c r="GK848" s="5"/>
      <c r="GL848" s="5"/>
      <c r="GM848" s="5"/>
      <c r="GN848" s="5"/>
      <c r="GO848" s="5"/>
      <c r="GP848" s="5"/>
      <c r="GQ848" s="5"/>
      <c r="GR848" s="5"/>
      <c r="GS848" s="5"/>
      <c r="GT848" s="5"/>
      <c r="GU848" s="5"/>
      <c r="GV848" s="5"/>
      <c r="GW848" s="5"/>
      <c r="GX848" s="5"/>
      <c r="GY848" s="5"/>
      <c r="GZ848" s="5"/>
      <c r="HA848" s="5"/>
      <c r="HB848" s="5"/>
      <c r="HC848" s="5"/>
      <c r="HD848" s="5"/>
      <c r="HE848" s="5"/>
      <c r="HF848" s="5"/>
      <c r="HG848" s="5"/>
      <c r="HH848" s="5"/>
      <c r="HI848" s="5"/>
      <c r="HJ848" s="5"/>
      <c r="HK848" s="5"/>
      <c r="HL848" s="5"/>
      <c r="HM848" s="5"/>
      <c r="HN848" s="5"/>
      <c r="HO848" s="5"/>
      <c r="HP848" s="5"/>
      <c r="HQ848" s="5"/>
      <c r="HR848" s="5"/>
      <c r="HS848" s="5"/>
      <c r="HT848" s="5"/>
      <c r="HU848" s="5"/>
      <c r="HV848" s="5"/>
      <c r="HW848" s="5"/>
      <c r="HX848" s="5"/>
      <c r="HY848" s="5"/>
      <c r="HZ848" s="5"/>
      <c r="IA848" s="5"/>
      <c r="IB848" s="5"/>
      <c r="IC848" s="5"/>
      <c r="ID848" s="5"/>
      <c r="IE848" s="5"/>
      <c r="IF848" s="5"/>
      <c r="IG848" s="5"/>
      <c r="IH848" s="5"/>
      <c r="II848" s="5"/>
      <c r="IJ848" s="5"/>
      <c r="IK848" s="5"/>
      <c r="IL848" s="5"/>
      <c r="IM848" s="5"/>
      <c r="IN848" s="5"/>
      <c r="IO848" s="5"/>
      <c r="IP848" s="5"/>
      <c r="IQ848" s="5"/>
      <c r="IR848" s="5"/>
      <c r="IS848" s="5"/>
      <c r="IT848" s="5"/>
      <c r="IU848" s="5"/>
      <c r="IV848" s="5"/>
      <c r="IW848" s="5"/>
      <c r="IX848" s="5"/>
      <c r="IY848" s="5"/>
      <c r="IZ848" s="5"/>
      <c r="JA848" s="5"/>
      <c r="JB848" s="5"/>
      <c r="JC848" s="5"/>
      <c r="JD848" s="5"/>
    </row>
    <row r="849" spans="1:264">
      <c r="A849" s="9"/>
      <c r="B849" s="25"/>
      <c r="C849" s="5"/>
      <c r="D849" s="5"/>
      <c r="E849" s="5"/>
      <c r="F849" s="11"/>
      <c r="G849" s="5"/>
      <c r="H849" s="5"/>
      <c r="I849" s="19"/>
      <c r="J849" s="19"/>
      <c r="K849" s="19"/>
      <c r="L849" s="19"/>
      <c r="M849" s="9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/>
      <c r="FG849" s="5"/>
      <c r="FH849" s="5"/>
      <c r="FI849" s="5"/>
      <c r="FJ849" s="5"/>
      <c r="FK849" s="5"/>
      <c r="FL849" s="5"/>
      <c r="FM849" s="5"/>
      <c r="FN849" s="5"/>
      <c r="FO849" s="5"/>
      <c r="FP849" s="5"/>
      <c r="FQ849" s="5"/>
      <c r="FR849" s="5"/>
      <c r="FS849" s="5"/>
      <c r="FT849" s="5"/>
      <c r="FU849" s="5"/>
      <c r="FV849" s="5"/>
      <c r="FW849" s="5"/>
      <c r="FX849" s="5"/>
      <c r="FY849" s="5"/>
      <c r="FZ849" s="5"/>
      <c r="GA849" s="5"/>
      <c r="GB849" s="5"/>
      <c r="GC849" s="5"/>
      <c r="GD849" s="5"/>
      <c r="GE849" s="5"/>
      <c r="GF849" s="5"/>
      <c r="GG849" s="5"/>
      <c r="GH849" s="5"/>
      <c r="GI849" s="5"/>
      <c r="GJ849" s="5"/>
      <c r="GK849" s="5"/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  <c r="GZ849" s="5"/>
      <c r="HA849" s="5"/>
      <c r="HB849" s="5"/>
      <c r="HC849" s="5"/>
      <c r="HD849" s="5"/>
      <c r="HE849" s="5"/>
      <c r="HF849" s="5"/>
      <c r="HG849" s="5"/>
      <c r="HH849" s="5"/>
      <c r="HI849" s="5"/>
      <c r="HJ849" s="5"/>
      <c r="HK849" s="5"/>
      <c r="HL849" s="5"/>
      <c r="HM849" s="5"/>
      <c r="HN849" s="5"/>
      <c r="HO849" s="5"/>
      <c r="HP849" s="5"/>
      <c r="HQ849" s="5"/>
      <c r="HR849" s="5"/>
      <c r="HS849" s="5"/>
      <c r="HT849" s="5"/>
      <c r="HU849" s="5"/>
      <c r="HV849" s="5"/>
      <c r="HW849" s="5"/>
      <c r="HX849" s="5"/>
      <c r="HY849" s="5"/>
      <c r="HZ849" s="5"/>
      <c r="IA849" s="5"/>
      <c r="IB849" s="5"/>
      <c r="IC849" s="5"/>
      <c r="ID849" s="5"/>
      <c r="IE849" s="5"/>
      <c r="IF849" s="5"/>
      <c r="IG849" s="5"/>
      <c r="IH849" s="5"/>
      <c r="II849" s="5"/>
      <c r="IJ849" s="5"/>
      <c r="IK849" s="5"/>
      <c r="IL849" s="5"/>
      <c r="IM849" s="5"/>
      <c r="IN849" s="5"/>
      <c r="IO849" s="5"/>
      <c r="IP849" s="5"/>
      <c r="IQ849" s="5"/>
      <c r="IR849" s="5"/>
      <c r="IS849" s="5"/>
      <c r="IT849" s="5"/>
      <c r="IU849" s="5"/>
      <c r="IV849" s="5"/>
      <c r="IW849" s="5"/>
      <c r="IX849" s="5"/>
      <c r="IY849" s="5"/>
      <c r="IZ849" s="5"/>
      <c r="JA849" s="5"/>
      <c r="JB849" s="5"/>
      <c r="JC849" s="5"/>
      <c r="JD849" s="5"/>
    </row>
    <row r="850" spans="1:264">
      <c r="A850" s="9"/>
      <c r="B850" s="25"/>
      <c r="C850" s="5"/>
      <c r="D850" s="5"/>
      <c r="E850" s="5"/>
      <c r="F850" s="11"/>
      <c r="G850" s="5"/>
      <c r="H850" s="5"/>
      <c r="I850" s="19"/>
      <c r="J850" s="19"/>
      <c r="K850" s="19"/>
      <c r="L850" s="19"/>
      <c r="M850" s="9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  <c r="FL850" s="5"/>
      <c r="FM850" s="5"/>
      <c r="FN850" s="5"/>
      <c r="FO850" s="5"/>
      <c r="FP850" s="5"/>
      <c r="FQ850" s="5"/>
      <c r="FR850" s="5"/>
      <c r="FS850" s="5"/>
      <c r="FT850" s="5"/>
      <c r="FU850" s="5"/>
      <c r="FV850" s="5"/>
      <c r="FW850" s="5"/>
      <c r="FX850" s="5"/>
      <c r="FY850" s="5"/>
      <c r="FZ850" s="5"/>
      <c r="GA850" s="5"/>
      <c r="GB850" s="5"/>
      <c r="GC850" s="5"/>
      <c r="GD850" s="5"/>
      <c r="GE850" s="5"/>
      <c r="GF850" s="5"/>
      <c r="GG850" s="5"/>
      <c r="GH850" s="5"/>
      <c r="GI850" s="5"/>
      <c r="GJ850" s="5"/>
      <c r="GK850" s="5"/>
      <c r="GL850" s="5"/>
      <c r="GM850" s="5"/>
      <c r="GN850" s="5"/>
      <c r="GO850" s="5"/>
      <c r="GP850" s="5"/>
      <c r="GQ850" s="5"/>
      <c r="GR850" s="5"/>
      <c r="GS850" s="5"/>
      <c r="GT850" s="5"/>
      <c r="GU850" s="5"/>
      <c r="GV850" s="5"/>
      <c r="GW850" s="5"/>
      <c r="GX850" s="5"/>
      <c r="GY850" s="5"/>
      <c r="GZ850" s="5"/>
      <c r="HA850" s="5"/>
      <c r="HB850" s="5"/>
      <c r="HC850" s="5"/>
      <c r="HD850" s="5"/>
      <c r="HE850" s="5"/>
      <c r="HF850" s="5"/>
      <c r="HG850" s="5"/>
      <c r="HH850" s="5"/>
      <c r="HI850" s="5"/>
      <c r="HJ850" s="5"/>
      <c r="HK850" s="5"/>
      <c r="HL850" s="5"/>
      <c r="HM850" s="5"/>
      <c r="HN850" s="5"/>
      <c r="HO850" s="5"/>
      <c r="HP850" s="5"/>
      <c r="HQ850" s="5"/>
      <c r="HR850" s="5"/>
      <c r="HS850" s="5"/>
      <c r="HT850" s="5"/>
      <c r="HU850" s="5"/>
      <c r="HV850" s="5"/>
      <c r="HW850" s="5"/>
      <c r="HX850" s="5"/>
      <c r="HY850" s="5"/>
      <c r="HZ850" s="5"/>
      <c r="IA850" s="5"/>
      <c r="IB850" s="5"/>
      <c r="IC850" s="5"/>
      <c r="ID850" s="5"/>
      <c r="IE850" s="5"/>
      <c r="IF850" s="5"/>
      <c r="IG850" s="5"/>
      <c r="IH850" s="5"/>
      <c r="II850" s="5"/>
      <c r="IJ850" s="5"/>
      <c r="IK850" s="5"/>
      <c r="IL850" s="5"/>
      <c r="IM850" s="5"/>
      <c r="IN850" s="5"/>
      <c r="IO850" s="5"/>
      <c r="IP850" s="5"/>
      <c r="IQ850" s="5"/>
      <c r="IR850" s="5"/>
      <c r="IS850" s="5"/>
      <c r="IT850" s="5"/>
      <c r="IU850" s="5"/>
      <c r="IV850" s="5"/>
      <c r="IW850" s="5"/>
      <c r="IX850" s="5"/>
      <c r="IY850" s="5"/>
      <c r="IZ850" s="5"/>
      <c r="JA850" s="5"/>
      <c r="JB850" s="5"/>
      <c r="JC850" s="5"/>
      <c r="JD850" s="5"/>
    </row>
    <row r="851" spans="1:264">
      <c r="A851" s="9"/>
      <c r="B851" s="25"/>
      <c r="C851" s="5"/>
      <c r="D851" s="5"/>
      <c r="E851" s="5"/>
      <c r="F851" s="11"/>
      <c r="G851" s="5"/>
      <c r="H851" s="5"/>
      <c r="I851" s="19"/>
      <c r="J851" s="19"/>
      <c r="K851" s="19"/>
      <c r="L851" s="19"/>
      <c r="M851" s="9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  <c r="FL851" s="5"/>
      <c r="FM851" s="5"/>
      <c r="FN851" s="5"/>
      <c r="FO851" s="5"/>
      <c r="FP851" s="5"/>
      <c r="FQ851" s="5"/>
      <c r="FR851" s="5"/>
      <c r="FS851" s="5"/>
      <c r="FT851" s="5"/>
      <c r="FU851" s="5"/>
      <c r="FV851" s="5"/>
      <c r="FW851" s="5"/>
      <c r="FX851" s="5"/>
      <c r="FY851" s="5"/>
      <c r="FZ851" s="5"/>
      <c r="GA851" s="5"/>
      <c r="GB851" s="5"/>
      <c r="GC851" s="5"/>
      <c r="GD851" s="5"/>
      <c r="GE851" s="5"/>
      <c r="GF851" s="5"/>
      <c r="GG851" s="5"/>
      <c r="GH851" s="5"/>
      <c r="GI851" s="5"/>
      <c r="GJ851" s="5"/>
      <c r="GK851" s="5"/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  <c r="GZ851" s="5"/>
      <c r="HA851" s="5"/>
      <c r="HB851" s="5"/>
      <c r="HC851" s="5"/>
      <c r="HD851" s="5"/>
      <c r="HE851" s="5"/>
      <c r="HF851" s="5"/>
      <c r="HG851" s="5"/>
      <c r="HH851" s="5"/>
      <c r="HI851" s="5"/>
      <c r="HJ851" s="5"/>
      <c r="HK851" s="5"/>
      <c r="HL851" s="5"/>
      <c r="HM851" s="5"/>
      <c r="HN851" s="5"/>
      <c r="HO851" s="5"/>
      <c r="HP851" s="5"/>
      <c r="HQ851" s="5"/>
      <c r="HR851" s="5"/>
      <c r="HS851" s="5"/>
      <c r="HT851" s="5"/>
      <c r="HU851" s="5"/>
      <c r="HV851" s="5"/>
      <c r="HW851" s="5"/>
      <c r="HX851" s="5"/>
      <c r="HY851" s="5"/>
      <c r="HZ851" s="5"/>
      <c r="IA851" s="5"/>
      <c r="IB851" s="5"/>
      <c r="IC851" s="5"/>
      <c r="ID851" s="5"/>
      <c r="IE851" s="5"/>
      <c r="IF851" s="5"/>
      <c r="IG851" s="5"/>
      <c r="IH851" s="5"/>
      <c r="II851" s="5"/>
      <c r="IJ851" s="5"/>
      <c r="IK851" s="5"/>
      <c r="IL851" s="5"/>
      <c r="IM851" s="5"/>
      <c r="IN851" s="5"/>
      <c r="IO851" s="5"/>
      <c r="IP851" s="5"/>
      <c r="IQ851" s="5"/>
      <c r="IR851" s="5"/>
      <c r="IS851" s="5"/>
      <c r="IT851" s="5"/>
      <c r="IU851" s="5"/>
      <c r="IV851" s="5"/>
      <c r="IW851" s="5"/>
      <c r="IX851" s="5"/>
      <c r="IY851" s="5"/>
      <c r="IZ851" s="5"/>
      <c r="JA851" s="5"/>
      <c r="JB851" s="5"/>
      <c r="JC851" s="5"/>
      <c r="JD851" s="5"/>
    </row>
    <row r="852" spans="1:264">
      <c r="A852" s="9"/>
      <c r="B852" s="25"/>
      <c r="C852" s="5"/>
      <c r="D852" s="5"/>
      <c r="E852" s="5"/>
      <c r="F852" s="11"/>
      <c r="G852" s="5"/>
      <c r="H852" s="5"/>
      <c r="I852" s="19"/>
      <c r="J852" s="19"/>
      <c r="K852" s="19"/>
      <c r="L852" s="19"/>
      <c r="M852" s="9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/>
      <c r="FZ852" s="5"/>
      <c r="GA852" s="5"/>
      <c r="GB852" s="5"/>
      <c r="GC852" s="5"/>
      <c r="GD852" s="5"/>
      <c r="GE852" s="5"/>
      <c r="GF852" s="5"/>
      <c r="GG852" s="5"/>
      <c r="GH852" s="5"/>
      <c r="GI852" s="5"/>
      <c r="GJ852" s="5"/>
      <c r="GK852" s="5"/>
      <c r="GL852" s="5"/>
      <c r="GM852" s="5"/>
      <c r="GN852" s="5"/>
      <c r="GO852" s="5"/>
      <c r="GP852" s="5"/>
      <c r="GQ852" s="5"/>
      <c r="GR852" s="5"/>
      <c r="GS852" s="5"/>
      <c r="GT852" s="5"/>
      <c r="GU852" s="5"/>
      <c r="GV852" s="5"/>
      <c r="GW852" s="5"/>
      <c r="GX852" s="5"/>
      <c r="GY852" s="5"/>
      <c r="GZ852" s="5"/>
      <c r="HA852" s="5"/>
      <c r="HB852" s="5"/>
      <c r="HC852" s="5"/>
      <c r="HD852" s="5"/>
      <c r="HE852" s="5"/>
      <c r="HF852" s="5"/>
      <c r="HG852" s="5"/>
      <c r="HH852" s="5"/>
      <c r="HI852" s="5"/>
      <c r="HJ852" s="5"/>
      <c r="HK852" s="5"/>
      <c r="HL852" s="5"/>
      <c r="HM852" s="5"/>
      <c r="HN852" s="5"/>
      <c r="HO852" s="5"/>
      <c r="HP852" s="5"/>
      <c r="HQ852" s="5"/>
      <c r="HR852" s="5"/>
      <c r="HS852" s="5"/>
      <c r="HT852" s="5"/>
      <c r="HU852" s="5"/>
      <c r="HV852" s="5"/>
      <c r="HW852" s="5"/>
      <c r="HX852" s="5"/>
      <c r="HY852" s="5"/>
      <c r="HZ852" s="5"/>
      <c r="IA852" s="5"/>
      <c r="IB852" s="5"/>
      <c r="IC852" s="5"/>
      <c r="ID852" s="5"/>
      <c r="IE852" s="5"/>
      <c r="IF852" s="5"/>
      <c r="IG852" s="5"/>
      <c r="IH852" s="5"/>
      <c r="II852" s="5"/>
      <c r="IJ852" s="5"/>
      <c r="IK852" s="5"/>
      <c r="IL852" s="5"/>
      <c r="IM852" s="5"/>
      <c r="IN852" s="5"/>
      <c r="IO852" s="5"/>
      <c r="IP852" s="5"/>
      <c r="IQ852" s="5"/>
      <c r="IR852" s="5"/>
      <c r="IS852" s="5"/>
      <c r="IT852" s="5"/>
      <c r="IU852" s="5"/>
      <c r="IV852" s="5"/>
      <c r="IW852" s="5"/>
      <c r="IX852" s="5"/>
      <c r="IY852" s="5"/>
      <c r="IZ852" s="5"/>
      <c r="JA852" s="5"/>
      <c r="JB852" s="5"/>
      <c r="JC852" s="5"/>
      <c r="JD852" s="5"/>
    </row>
    <row r="853" spans="1:264">
      <c r="A853" s="9"/>
      <c r="B853" s="25"/>
      <c r="C853" s="5"/>
      <c r="D853" s="5"/>
      <c r="E853" s="5"/>
      <c r="F853" s="11"/>
      <c r="G853" s="5"/>
      <c r="H853" s="5"/>
      <c r="I853" s="19"/>
      <c r="J853" s="19"/>
      <c r="K853" s="19"/>
      <c r="L853" s="19"/>
      <c r="M853" s="9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  <c r="FO853" s="5"/>
      <c r="FP853" s="5"/>
      <c r="FQ853" s="5"/>
      <c r="FR853" s="5"/>
      <c r="FS853" s="5"/>
      <c r="FT853" s="5"/>
      <c r="FU853" s="5"/>
      <c r="FV853" s="5"/>
      <c r="FW853" s="5"/>
      <c r="FX853" s="5"/>
      <c r="FY853" s="5"/>
      <c r="FZ853" s="5"/>
      <c r="GA853" s="5"/>
      <c r="GB853" s="5"/>
      <c r="GC853" s="5"/>
      <c r="GD853" s="5"/>
      <c r="GE853" s="5"/>
      <c r="GF853" s="5"/>
      <c r="GG853" s="5"/>
      <c r="GH853" s="5"/>
      <c r="GI853" s="5"/>
      <c r="GJ853" s="5"/>
      <c r="GK853" s="5"/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  <c r="HF853" s="5"/>
      <c r="HG853" s="5"/>
      <c r="HH853" s="5"/>
      <c r="HI853" s="5"/>
      <c r="HJ853" s="5"/>
      <c r="HK853" s="5"/>
      <c r="HL853" s="5"/>
      <c r="HM853" s="5"/>
      <c r="HN853" s="5"/>
      <c r="HO853" s="5"/>
      <c r="HP853" s="5"/>
      <c r="HQ853" s="5"/>
      <c r="HR853" s="5"/>
      <c r="HS853" s="5"/>
      <c r="HT853" s="5"/>
      <c r="HU853" s="5"/>
      <c r="HV853" s="5"/>
      <c r="HW853" s="5"/>
      <c r="HX853" s="5"/>
      <c r="HY853" s="5"/>
      <c r="HZ853" s="5"/>
      <c r="IA853" s="5"/>
      <c r="IB853" s="5"/>
      <c r="IC853" s="5"/>
      <c r="ID853" s="5"/>
      <c r="IE853" s="5"/>
      <c r="IF853" s="5"/>
      <c r="IG853" s="5"/>
      <c r="IH853" s="5"/>
      <c r="II853" s="5"/>
      <c r="IJ853" s="5"/>
      <c r="IK853" s="5"/>
      <c r="IL853" s="5"/>
      <c r="IM853" s="5"/>
      <c r="IN853" s="5"/>
      <c r="IO853" s="5"/>
      <c r="IP853" s="5"/>
      <c r="IQ853" s="5"/>
      <c r="IR853" s="5"/>
      <c r="IS853" s="5"/>
      <c r="IT853" s="5"/>
      <c r="IU853" s="5"/>
      <c r="IV853" s="5"/>
      <c r="IW853" s="5"/>
      <c r="IX853" s="5"/>
      <c r="IY853" s="5"/>
      <c r="IZ853" s="5"/>
      <c r="JA853" s="5"/>
      <c r="JB853" s="5"/>
      <c r="JC853" s="5"/>
      <c r="JD853" s="5"/>
    </row>
    <row r="854" spans="1:264">
      <c r="A854" s="9"/>
      <c r="B854" s="25"/>
      <c r="C854" s="5"/>
      <c r="D854" s="5"/>
      <c r="E854" s="5"/>
      <c r="F854" s="11"/>
      <c r="G854" s="5"/>
      <c r="H854" s="5"/>
      <c r="I854" s="19"/>
      <c r="J854" s="19"/>
      <c r="K854" s="19"/>
      <c r="L854" s="19"/>
      <c r="M854" s="9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  <c r="FL854" s="5"/>
      <c r="FM854" s="5"/>
      <c r="FN854" s="5"/>
      <c r="FO854" s="5"/>
      <c r="FP854" s="5"/>
      <c r="FQ854" s="5"/>
      <c r="FR854" s="5"/>
      <c r="FS854" s="5"/>
      <c r="FT854" s="5"/>
      <c r="FU854" s="5"/>
      <c r="FV854" s="5"/>
      <c r="FW854" s="5"/>
      <c r="FX854" s="5"/>
      <c r="FY854" s="5"/>
      <c r="FZ854" s="5"/>
      <c r="GA854" s="5"/>
      <c r="GB854" s="5"/>
      <c r="GC854" s="5"/>
      <c r="GD854" s="5"/>
      <c r="GE854" s="5"/>
      <c r="GF854" s="5"/>
      <c r="GG854" s="5"/>
      <c r="GH854" s="5"/>
      <c r="GI854" s="5"/>
      <c r="GJ854" s="5"/>
      <c r="GK854" s="5"/>
      <c r="GL854" s="5"/>
      <c r="GM854" s="5"/>
      <c r="GN854" s="5"/>
      <c r="GO854" s="5"/>
      <c r="GP854" s="5"/>
      <c r="GQ854" s="5"/>
      <c r="GR854" s="5"/>
      <c r="GS854" s="5"/>
      <c r="GT854" s="5"/>
      <c r="GU854" s="5"/>
      <c r="GV854" s="5"/>
      <c r="GW854" s="5"/>
      <c r="GX854" s="5"/>
      <c r="GY854" s="5"/>
      <c r="GZ854" s="5"/>
      <c r="HA854" s="5"/>
      <c r="HB854" s="5"/>
      <c r="HC854" s="5"/>
      <c r="HD854" s="5"/>
      <c r="HE854" s="5"/>
      <c r="HF854" s="5"/>
      <c r="HG854" s="5"/>
      <c r="HH854" s="5"/>
      <c r="HI854" s="5"/>
      <c r="HJ854" s="5"/>
      <c r="HK854" s="5"/>
      <c r="HL854" s="5"/>
      <c r="HM854" s="5"/>
      <c r="HN854" s="5"/>
      <c r="HO854" s="5"/>
      <c r="HP854" s="5"/>
      <c r="HQ854" s="5"/>
      <c r="HR854" s="5"/>
      <c r="HS854" s="5"/>
      <c r="HT854" s="5"/>
      <c r="HU854" s="5"/>
      <c r="HV854" s="5"/>
      <c r="HW854" s="5"/>
      <c r="HX854" s="5"/>
      <c r="HY854" s="5"/>
      <c r="HZ854" s="5"/>
      <c r="IA854" s="5"/>
      <c r="IB854" s="5"/>
      <c r="IC854" s="5"/>
      <c r="ID854" s="5"/>
      <c r="IE854" s="5"/>
      <c r="IF854" s="5"/>
      <c r="IG854" s="5"/>
      <c r="IH854" s="5"/>
      <c r="II854" s="5"/>
      <c r="IJ854" s="5"/>
      <c r="IK854" s="5"/>
      <c r="IL854" s="5"/>
      <c r="IM854" s="5"/>
      <c r="IN854" s="5"/>
      <c r="IO854" s="5"/>
      <c r="IP854" s="5"/>
      <c r="IQ854" s="5"/>
      <c r="IR854" s="5"/>
      <c r="IS854" s="5"/>
      <c r="IT854" s="5"/>
      <c r="IU854" s="5"/>
      <c r="IV854" s="5"/>
      <c r="IW854" s="5"/>
      <c r="IX854" s="5"/>
      <c r="IY854" s="5"/>
      <c r="IZ854" s="5"/>
      <c r="JA854" s="5"/>
      <c r="JB854" s="5"/>
      <c r="JC854" s="5"/>
      <c r="JD854" s="5"/>
    </row>
    <row r="855" spans="1:264">
      <c r="A855" s="9"/>
      <c r="B855" s="25"/>
      <c r="C855" s="5"/>
      <c r="D855" s="5"/>
      <c r="E855" s="5"/>
      <c r="F855" s="11"/>
      <c r="G855" s="5"/>
      <c r="H855" s="5"/>
      <c r="I855" s="19"/>
      <c r="J855" s="19"/>
      <c r="K855" s="19"/>
      <c r="L855" s="19"/>
      <c r="M855" s="9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  <c r="FL855" s="5"/>
      <c r="FM855" s="5"/>
      <c r="FN855" s="5"/>
      <c r="FO855" s="5"/>
      <c r="FP855" s="5"/>
      <c r="FQ855" s="5"/>
      <c r="FR855" s="5"/>
      <c r="FS855" s="5"/>
      <c r="FT855" s="5"/>
      <c r="FU855" s="5"/>
      <c r="FV855" s="5"/>
      <c r="FW855" s="5"/>
      <c r="FX855" s="5"/>
      <c r="FY855" s="5"/>
      <c r="FZ855" s="5"/>
      <c r="GA855" s="5"/>
      <c r="GB855" s="5"/>
      <c r="GC855" s="5"/>
      <c r="GD855" s="5"/>
      <c r="GE855" s="5"/>
      <c r="GF855" s="5"/>
      <c r="GG855" s="5"/>
      <c r="GH855" s="5"/>
      <c r="GI855" s="5"/>
      <c r="GJ855" s="5"/>
      <c r="GK855" s="5"/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  <c r="GZ855" s="5"/>
      <c r="HA855" s="5"/>
      <c r="HB855" s="5"/>
      <c r="HC855" s="5"/>
      <c r="HD855" s="5"/>
      <c r="HE855" s="5"/>
      <c r="HF855" s="5"/>
      <c r="HG855" s="5"/>
      <c r="HH855" s="5"/>
      <c r="HI855" s="5"/>
      <c r="HJ855" s="5"/>
      <c r="HK855" s="5"/>
      <c r="HL855" s="5"/>
      <c r="HM855" s="5"/>
      <c r="HN855" s="5"/>
      <c r="HO855" s="5"/>
      <c r="HP855" s="5"/>
      <c r="HQ855" s="5"/>
      <c r="HR855" s="5"/>
      <c r="HS855" s="5"/>
      <c r="HT855" s="5"/>
      <c r="HU855" s="5"/>
      <c r="HV855" s="5"/>
      <c r="HW855" s="5"/>
      <c r="HX855" s="5"/>
      <c r="HY855" s="5"/>
      <c r="HZ855" s="5"/>
      <c r="IA855" s="5"/>
      <c r="IB855" s="5"/>
      <c r="IC855" s="5"/>
      <c r="ID855" s="5"/>
      <c r="IE855" s="5"/>
      <c r="IF855" s="5"/>
      <c r="IG855" s="5"/>
      <c r="IH855" s="5"/>
      <c r="II855" s="5"/>
      <c r="IJ855" s="5"/>
      <c r="IK855" s="5"/>
      <c r="IL855" s="5"/>
      <c r="IM855" s="5"/>
      <c r="IN855" s="5"/>
      <c r="IO855" s="5"/>
      <c r="IP855" s="5"/>
      <c r="IQ855" s="5"/>
      <c r="IR855" s="5"/>
      <c r="IS855" s="5"/>
      <c r="IT855" s="5"/>
      <c r="IU855" s="5"/>
      <c r="IV855" s="5"/>
      <c r="IW855" s="5"/>
      <c r="IX855" s="5"/>
      <c r="IY855" s="5"/>
      <c r="IZ855" s="5"/>
      <c r="JA855" s="5"/>
      <c r="JB855" s="5"/>
      <c r="JC855" s="5"/>
      <c r="JD855" s="5"/>
    </row>
    <row r="856" spans="1:264">
      <c r="A856" s="9"/>
      <c r="B856" s="25"/>
      <c r="C856" s="5"/>
      <c r="D856" s="5"/>
      <c r="E856" s="5"/>
      <c r="F856" s="11"/>
      <c r="G856" s="5"/>
      <c r="H856" s="5"/>
      <c r="I856" s="19"/>
      <c r="J856" s="19"/>
      <c r="K856" s="19"/>
      <c r="L856" s="19"/>
      <c r="M856" s="9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/>
      <c r="FX856" s="5"/>
      <c r="FY856" s="5"/>
      <c r="FZ856" s="5"/>
      <c r="GA856" s="5"/>
      <c r="GB856" s="5"/>
      <c r="GC856" s="5"/>
      <c r="GD856" s="5"/>
      <c r="GE856" s="5"/>
      <c r="GF856" s="5"/>
      <c r="GG856" s="5"/>
      <c r="GH856" s="5"/>
      <c r="GI856" s="5"/>
      <c r="GJ856" s="5"/>
      <c r="GK856" s="5"/>
      <c r="GL856" s="5"/>
      <c r="GM856" s="5"/>
      <c r="GN856" s="5"/>
      <c r="GO856" s="5"/>
      <c r="GP856" s="5"/>
      <c r="GQ856" s="5"/>
      <c r="GR856" s="5"/>
      <c r="GS856" s="5"/>
      <c r="GT856" s="5"/>
      <c r="GU856" s="5"/>
      <c r="GV856" s="5"/>
      <c r="GW856" s="5"/>
      <c r="GX856" s="5"/>
      <c r="GY856" s="5"/>
      <c r="GZ856" s="5"/>
      <c r="HA856" s="5"/>
      <c r="HB856" s="5"/>
      <c r="HC856" s="5"/>
      <c r="HD856" s="5"/>
      <c r="HE856" s="5"/>
      <c r="HF856" s="5"/>
      <c r="HG856" s="5"/>
      <c r="HH856" s="5"/>
      <c r="HI856" s="5"/>
      <c r="HJ856" s="5"/>
      <c r="HK856" s="5"/>
      <c r="HL856" s="5"/>
      <c r="HM856" s="5"/>
      <c r="HN856" s="5"/>
      <c r="HO856" s="5"/>
      <c r="HP856" s="5"/>
      <c r="HQ856" s="5"/>
      <c r="HR856" s="5"/>
      <c r="HS856" s="5"/>
      <c r="HT856" s="5"/>
      <c r="HU856" s="5"/>
      <c r="HV856" s="5"/>
      <c r="HW856" s="5"/>
      <c r="HX856" s="5"/>
      <c r="HY856" s="5"/>
      <c r="HZ856" s="5"/>
      <c r="IA856" s="5"/>
      <c r="IB856" s="5"/>
      <c r="IC856" s="5"/>
      <c r="ID856" s="5"/>
      <c r="IE856" s="5"/>
      <c r="IF856" s="5"/>
      <c r="IG856" s="5"/>
      <c r="IH856" s="5"/>
      <c r="II856" s="5"/>
      <c r="IJ856" s="5"/>
      <c r="IK856" s="5"/>
      <c r="IL856" s="5"/>
      <c r="IM856" s="5"/>
      <c r="IN856" s="5"/>
      <c r="IO856" s="5"/>
      <c r="IP856" s="5"/>
      <c r="IQ856" s="5"/>
      <c r="IR856" s="5"/>
      <c r="IS856" s="5"/>
      <c r="IT856" s="5"/>
      <c r="IU856" s="5"/>
      <c r="IV856" s="5"/>
      <c r="IW856" s="5"/>
      <c r="IX856" s="5"/>
      <c r="IY856" s="5"/>
      <c r="IZ856" s="5"/>
      <c r="JA856" s="5"/>
      <c r="JB856" s="5"/>
      <c r="JC856" s="5"/>
      <c r="JD856" s="5"/>
    </row>
    <row r="857" spans="1:264">
      <c r="A857" s="9"/>
      <c r="B857" s="25"/>
      <c r="C857" s="5"/>
      <c r="D857" s="5"/>
      <c r="E857" s="5"/>
      <c r="F857" s="11"/>
      <c r="G857" s="5"/>
      <c r="H857" s="5"/>
      <c r="I857" s="19"/>
      <c r="J857" s="19"/>
      <c r="K857" s="19"/>
      <c r="L857" s="19"/>
      <c r="M857" s="9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/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5"/>
      <c r="GE857" s="5"/>
      <c r="GF857" s="5"/>
      <c r="GG857" s="5"/>
      <c r="GH857" s="5"/>
      <c r="GI857" s="5"/>
      <c r="GJ857" s="5"/>
      <c r="GK857" s="5"/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  <c r="HF857" s="5"/>
      <c r="HG857" s="5"/>
      <c r="HH857" s="5"/>
      <c r="HI857" s="5"/>
      <c r="HJ857" s="5"/>
      <c r="HK857" s="5"/>
      <c r="HL857" s="5"/>
      <c r="HM857" s="5"/>
      <c r="HN857" s="5"/>
      <c r="HO857" s="5"/>
      <c r="HP857" s="5"/>
      <c r="HQ857" s="5"/>
      <c r="HR857" s="5"/>
      <c r="HS857" s="5"/>
      <c r="HT857" s="5"/>
      <c r="HU857" s="5"/>
      <c r="HV857" s="5"/>
      <c r="HW857" s="5"/>
      <c r="HX857" s="5"/>
      <c r="HY857" s="5"/>
      <c r="HZ857" s="5"/>
      <c r="IA857" s="5"/>
      <c r="IB857" s="5"/>
      <c r="IC857" s="5"/>
      <c r="ID857" s="5"/>
      <c r="IE857" s="5"/>
      <c r="IF857" s="5"/>
      <c r="IG857" s="5"/>
      <c r="IH857" s="5"/>
      <c r="II857" s="5"/>
      <c r="IJ857" s="5"/>
      <c r="IK857" s="5"/>
      <c r="IL857" s="5"/>
      <c r="IM857" s="5"/>
      <c r="IN857" s="5"/>
      <c r="IO857" s="5"/>
      <c r="IP857" s="5"/>
      <c r="IQ857" s="5"/>
      <c r="IR857" s="5"/>
      <c r="IS857" s="5"/>
      <c r="IT857" s="5"/>
      <c r="IU857" s="5"/>
      <c r="IV857" s="5"/>
      <c r="IW857" s="5"/>
      <c r="IX857" s="5"/>
      <c r="IY857" s="5"/>
      <c r="IZ857" s="5"/>
      <c r="JA857" s="5"/>
      <c r="JB857" s="5"/>
      <c r="JC857" s="5"/>
      <c r="JD857" s="5"/>
    </row>
    <row r="858" spans="1:264">
      <c r="A858" s="9"/>
      <c r="B858" s="25"/>
      <c r="C858" s="5"/>
      <c r="D858" s="5"/>
      <c r="E858" s="5"/>
      <c r="F858" s="11"/>
      <c r="G858" s="5"/>
      <c r="H858" s="5"/>
      <c r="I858" s="19"/>
      <c r="J858" s="19"/>
      <c r="K858" s="19"/>
      <c r="L858" s="19"/>
      <c r="M858" s="9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  <c r="FL858" s="5"/>
      <c r="FM858" s="5"/>
      <c r="FN858" s="5"/>
      <c r="FO858" s="5"/>
      <c r="FP858" s="5"/>
      <c r="FQ858" s="5"/>
      <c r="FR858" s="5"/>
      <c r="FS858" s="5"/>
      <c r="FT858" s="5"/>
      <c r="FU858" s="5"/>
      <c r="FV858" s="5"/>
      <c r="FW858" s="5"/>
      <c r="FX858" s="5"/>
      <c r="FY858" s="5"/>
      <c r="FZ858" s="5"/>
      <c r="GA858" s="5"/>
      <c r="GB858" s="5"/>
      <c r="GC858" s="5"/>
      <c r="GD858" s="5"/>
      <c r="GE858" s="5"/>
      <c r="GF858" s="5"/>
      <c r="GG858" s="5"/>
      <c r="GH858" s="5"/>
      <c r="GI858" s="5"/>
      <c r="GJ858" s="5"/>
      <c r="GK858" s="5"/>
      <c r="GL858" s="5"/>
      <c r="GM858" s="5"/>
      <c r="GN858" s="5"/>
      <c r="GO858" s="5"/>
      <c r="GP858" s="5"/>
      <c r="GQ858" s="5"/>
      <c r="GR858" s="5"/>
      <c r="GS858" s="5"/>
      <c r="GT858" s="5"/>
      <c r="GU858" s="5"/>
      <c r="GV858" s="5"/>
      <c r="GW858" s="5"/>
      <c r="GX858" s="5"/>
      <c r="GY858" s="5"/>
      <c r="GZ858" s="5"/>
      <c r="HA858" s="5"/>
      <c r="HB858" s="5"/>
      <c r="HC858" s="5"/>
      <c r="HD858" s="5"/>
      <c r="HE858" s="5"/>
      <c r="HF858" s="5"/>
      <c r="HG858" s="5"/>
      <c r="HH858" s="5"/>
      <c r="HI858" s="5"/>
      <c r="HJ858" s="5"/>
      <c r="HK858" s="5"/>
      <c r="HL858" s="5"/>
      <c r="HM858" s="5"/>
      <c r="HN858" s="5"/>
      <c r="HO858" s="5"/>
      <c r="HP858" s="5"/>
      <c r="HQ858" s="5"/>
      <c r="HR858" s="5"/>
      <c r="HS858" s="5"/>
      <c r="HT858" s="5"/>
      <c r="HU858" s="5"/>
      <c r="HV858" s="5"/>
      <c r="HW858" s="5"/>
      <c r="HX858" s="5"/>
      <c r="HY858" s="5"/>
      <c r="HZ858" s="5"/>
      <c r="IA858" s="5"/>
      <c r="IB858" s="5"/>
      <c r="IC858" s="5"/>
      <c r="ID858" s="5"/>
      <c r="IE858" s="5"/>
      <c r="IF858" s="5"/>
      <c r="IG858" s="5"/>
      <c r="IH858" s="5"/>
      <c r="II858" s="5"/>
      <c r="IJ858" s="5"/>
      <c r="IK858" s="5"/>
      <c r="IL858" s="5"/>
      <c r="IM858" s="5"/>
      <c r="IN858" s="5"/>
      <c r="IO858" s="5"/>
      <c r="IP858" s="5"/>
      <c r="IQ858" s="5"/>
      <c r="IR858" s="5"/>
      <c r="IS858" s="5"/>
      <c r="IT858" s="5"/>
      <c r="IU858" s="5"/>
      <c r="IV858" s="5"/>
      <c r="IW858" s="5"/>
      <c r="IX858" s="5"/>
      <c r="IY858" s="5"/>
      <c r="IZ858" s="5"/>
      <c r="JA858" s="5"/>
      <c r="JB858" s="5"/>
      <c r="JC858" s="5"/>
      <c r="JD858" s="5"/>
    </row>
    <row r="859" spans="1:264">
      <c r="A859" s="9"/>
      <c r="B859" s="25"/>
      <c r="C859" s="5"/>
      <c r="D859" s="5"/>
      <c r="E859" s="5"/>
      <c r="F859" s="11"/>
      <c r="G859" s="5"/>
      <c r="H859" s="5"/>
      <c r="I859" s="19"/>
      <c r="J859" s="19"/>
      <c r="K859" s="19"/>
      <c r="L859" s="19"/>
      <c r="M859" s="9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  <c r="HJ859" s="5"/>
      <c r="HK859" s="5"/>
      <c r="HL859" s="5"/>
      <c r="HM859" s="5"/>
      <c r="HN859" s="5"/>
      <c r="HO859" s="5"/>
      <c r="HP859" s="5"/>
      <c r="HQ859" s="5"/>
      <c r="HR859" s="5"/>
      <c r="HS859" s="5"/>
      <c r="HT859" s="5"/>
      <c r="HU859" s="5"/>
      <c r="HV859" s="5"/>
      <c r="HW859" s="5"/>
      <c r="HX859" s="5"/>
      <c r="HY859" s="5"/>
      <c r="HZ859" s="5"/>
      <c r="IA859" s="5"/>
      <c r="IB859" s="5"/>
      <c r="IC859" s="5"/>
      <c r="ID859" s="5"/>
      <c r="IE859" s="5"/>
      <c r="IF859" s="5"/>
      <c r="IG859" s="5"/>
      <c r="IH859" s="5"/>
      <c r="II859" s="5"/>
      <c r="IJ859" s="5"/>
      <c r="IK859" s="5"/>
      <c r="IL859" s="5"/>
      <c r="IM859" s="5"/>
      <c r="IN859" s="5"/>
      <c r="IO859" s="5"/>
      <c r="IP859" s="5"/>
      <c r="IQ859" s="5"/>
      <c r="IR859" s="5"/>
      <c r="IS859" s="5"/>
      <c r="IT859" s="5"/>
      <c r="IU859" s="5"/>
      <c r="IV859" s="5"/>
      <c r="IW859" s="5"/>
      <c r="IX859" s="5"/>
      <c r="IY859" s="5"/>
      <c r="IZ859" s="5"/>
      <c r="JA859" s="5"/>
      <c r="JB859" s="5"/>
      <c r="JC859" s="5"/>
      <c r="JD859" s="5"/>
    </row>
    <row r="860" spans="1:264">
      <c r="A860" s="9"/>
      <c r="B860" s="25"/>
      <c r="C860" s="5"/>
      <c r="D860" s="5"/>
      <c r="E860" s="5"/>
      <c r="F860" s="11"/>
      <c r="G860" s="5"/>
      <c r="H860" s="5"/>
      <c r="I860" s="19"/>
      <c r="J860" s="19"/>
      <c r="K860" s="19"/>
      <c r="L860" s="19"/>
      <c r="M860" s="9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5"/>
      <c r="GE860" s="5"/>
      <c r="GF860" s="5"/>
      <c r="GG860" s="5"/>
      <c r="GH860" s="5"/>
      <c r="GI860" s="5"/>
      <c r="GJ860" s="5"/>
      <c r="GK860" s="5"/>
      <c r="GL860" s="5"/>
      <c r="GM860" s="5"/>
      <c r="GN860" s="5"/>
      <c r="GO860" s="5"/>
      <c r="GP860" s="5"/>
      <c r="GQ860" s="5"/>
      <c r="GR860" s="5"/>
      <c r="GS860" s="5"/>
      <c r="GT860" s="5"/>
      <c r="GU860" s="5"/>
      <c r="GV860" s="5"/>
      <c r="GW860" s="5"/>
      <c r="GX860" s="5"/>
      <c r="GY860" s="5"/>
      <c r="GZ860" s="5"/>
      <c r="HA860" s="5"/>
      <c r="HB860" s="5"/>
      <c r="HC860" s="5"/>
      <c r="HD860" s="5"/>
      <c r="HE860" s="5"/>
      <c r="HF860" s="5"/>
      <c r="HG860" s="5"/>
      <c r="HH860" s="5"/>
      <c r="HI860" s="5"/>
      <c r="HJ860" s="5"/>
      <c r="HK860" s="5"/>
      <c r="HL860" s="5"/>
      <c r="HM860" s="5"/>
      <c r="HN860" s="5"/>
      <c r="HO860" s="5"/>
      <c r="HP860" s="5"/>
      <c r="HQ860" s="5"/>
      <c r="HR860" s="5"/>
      <c r="HS860" s="5"/>
      <c r="HT860" s="5"/>
      <c r="HU860" s="5"/>
      <c r="HV860" s="5"/>
      <c r="HW860" s="5"/>
      <c r="HX860" s="5"/>
      <c r="HY860" s="5"/>
      <c r="HZ860" s="5"/>
      <c r="IA860" s="5"/>
      <c r="IB860" s="5"/>
      <c r="IC860" s="5"/>
      <c r="ID860" s="5"/>
      <c r="IE860" s="5"/>
      <c r="IF860" s="5"/>
      <c r="IG860" s="5"/>
      <c r="IH860" s="5"/>
      <c r="II860" s="5"/>
      <c r="IJ860" s="5"/>
      <c r="IK860" s="5"/>
      <c r="IL860" s="5"/>
      <c r="IM860" s="5"/>
      <c r="IN860" s="5"/>
      <c r="IO860" s="5"/>
      <c r="IP860" s="5"/>
      <c r="IQ860" s="5"/>
      <c r="IR860" s="5"/>
      <c r="IS860" s="5"/>
      <c r="IT860" s="5"/>
      <c r="IU860" s="5"/>
      <c r="IV860" s="5"/>
      <c r="IW860" s="5"/>
      <c r="IX860" s="5"/>
      <c r="IY860" s="5"/>
      <c r="IZ860" s="5"/>
      <c r="JA860" s="5"/>
      <c r="JB860" s="5"/>
      <c r="JC860" s="5"/>
      <c r="JD860" s="5"/>
    </row>
    <row r="861" spans="1:264">
      <c r="A861" s="9"/>
      <c r="B861" s="25"/>
      <c r="C861" s="5"/>
      <c r="D861" s="5"/>
      <c r="E861" s="5"/>
      <c r="F861" s="11"/>
      <c r="G861" s="5"/>
      <c r="H861" s="5"/>
      <c r="I861" s="19"/>
      <c r="J861" s="19"/>
      <c r="K861" s="19"/>
      <c r="L861" s="19"/>
      <c r="M861" s="9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/>
      <c r="GK861" s="5"/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5"/>
      <c r="HG861" s="5"/>
      <c r="HH861" s="5"/>
      <c r="HI861" s="5"/>
      <c r="HJ861" s="5"/>
      <c r="HK861" s="5"/>
      <c r="HL861" s="5"/>
      <c r="HM861" s="5"/>
      <c r="HN861" s="5"/>
      <c r="HO861" s="5"/>
      <c r="HP861" s="5"/>
      <c r="HQ861" s="5"/>
      <c r="HR861" s="5"/>
      <c r="HS861" s="5"/>
      <c r="HT861" s="5"/>
      <c r="HU861" s="5"/>
      <c r="HV861" s="5"/>
      <c r="HW861" s="5"/>
      <c r="HX861" s="5"/>
      <c r="HY861" s="5"/>
      <c r="HZ861" s="5"/>
      <c r="IA861" s="5"/>
      <c r="IB861" s="5"/>
      <c r="IC861" s="5"/>
      <c r="ID861" s="5"/>
      <c r="IE861" s="5"/>
      <c r="IF861" s="5"/>
      <c r="IG861" s="5"/>
      <c r="IH861" s="5"/>
      <c r="II861" s="5"/>
      <c r="IJ861" s="5"/>
      <c r="IK861" s="5"/>
      <c r="IL861" s="5"/>
      <c r="IM861" s="5"/>
      <c r="IN861" s="5"/>
      <c r="IO861" s="5"/>
      <c r="IP861" s="5"/>
      <c r="IQ861" s="5"/>
      <c r="IR861" s="5"/>
      <c r="IS861" s="5"/>
      <c r="IT861" s="5"/>
      <c r="IU861" s="5"/>
      <c r="IV861" s="5"/>
      <c r="IW861" s="5"/>
      <c r="IX861" s="5"/>
      <c r="IY861" s="5"/>
      <c r="IZ861" s="5"/>
      <c r="JA861" s="5"/>
      <c r="JB861" s="5"/>
      <c r="JC861" s="5"/>
      <c r="JD861" s="5"/>
    </row>
    <row r="862" spans="1:264">
      <c r="A862" s="9"/>
      <c r="B862" s="25"/>
      <c r="C862" s="5"/>
      <c r="D862" s="5"/>
      <c r="E862" s="5"/>
      <c r="F862" s="11"/>
      <c r="G862" s="5"/>
      <c r="H862" s="5"/>
      <c r="I862" s="19"/>
      <c r="J862" s="19"/>
      <c r="K862" s="19"/>
      <c r="L862" s="19"/>
      <c r="M862" s="9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/>
      <c r="GK862" s="5"/>
      <c r="GL862" s="5"/>
      <c r="GM862" s="5"/>
      <c r="GN862" s="5"/>
      <c r="GO862" s="5"/>
      <c r="GP862" s="5"/>
      <c r="GQ862" s="5"/>
      <c r="GR862" s="5"/>
      <c r="GS862" s="5"/>
      <c r="GT862" s="5"/>
      <c r="GU862" s="5"/>
      <c r="GV862" s="5"/>
      <c r="GW862" s="5"/>
      <c r="GX862" s="5"/>
      <c r="GY862" s="5"/>
      <c r="GZ862" s="5"/>
      <c r="HA862" s="5"/>
      <c r="HB862" s="5"/>
      <c r="HC862" s="5"/>
      <c r="HD862" s="5"/>
      <c r="HE862" s="5"/>
      <c r="HF862" s="5"/>
      <c r="HG862" s="5"/>
      <c r="HH862" s="5"/>
      <c r="HI862" s="5"/>
      <c r="HJ862" s="5"/>
      <c r="HK862" s="5"/>
      <c r="HL862" s="5"/>
      <c r="HM862" s="5"/>
      <c r="HN862" s="5"/>
      <c r="HO862" s="5"/>
      <c r="HP862" s="5"/>
      <c r="HQ862" s="5"/>
      <c r="HR862" s="5"/>
      <c r="HS862" s="5"/>
      <c r="HT862" s="5"/>
      <c r="HU862" s="5"/>
      <c r="HV862" s="5"/>
      <c r="HW862" s="5"/>
      <c r="HX862" s="5"/>
      <c r="HY862" s="5"/>
      <c r="HZ862" s="5"/>
      <c r="IA862" s="5"/>
      <c r="IB862" s="5"/>
      <c r="IC862" s="5"/>
      <c r="ID862" s="5"/>
      <c r="IE862" s="5"/>
      <c r="IF862" s="5"/>
      <c r="IG862" s="5"/>
      <c r="IH862" s="5"/>
      <c r="II862" s="5"/>
      <c r="IJ862" s="5"/>
      <c r="IK862" s="5"/>
      <c r="IL862" s="5"/>
      <c r="IM862" s="5"/>
      <c r="IN862" s="5"/>
      <c r="IO862" s="5"/>
      <c r="IP862" s="5"/>
      <c r="IQ862" s="5"/>
      <c r="IR862" s="5"/>
      <c r="IS862" s="5"/>
      <c r="IT862" s="5"/>
      <c r="IU862" s="5"/>
      <c r="IV862" s="5"/>
      <c r="IW862" s="5"/>
      <c r="IX862" s="5"/>
      <c r="IY862" s="5"/>
      <c r="IZ862" s="5"/>
      <c r="JA862" s="5"/>
      <c r="JB862" s="5"/>
      <c r="JC862" s="5"/>
      <c r="JD862" s="5"/>
    </row>
    <row r="863" spans="1:264">
      <c r="A863" s="9"/>
      <c r="B863" s="25"/>
      <c r="C863" s="5"/>
      <c r="D863" s="5"/>
      <c r="E863" s="5"/>
      <c r="F863" s="11"/>
      <c r="G863" s="5"/>
      <c r="H863" s="5"/>
      <c r="I863" s="19"/>
      <c r="J863" s="19"/>
      <c r="K863" s="19"/>
      <c r="L863" s="19"/>
      <c r="M863" s="9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/>
      <c r="GK863" s="5"/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  <c r="HF863" s="5"/>
      <c r="HG863" s="5"/>
      <c r="HH863" s="5"/>
      <c r="HI863" s="5"/>
      <c r="HJ863" s="5"/>
      <c r="HK863" s="5"/>
      <c r="HL863" s="5"/>
      <c r="HM863" s="5"/>
      <c r="HN863" s="5"/>
      <c r="HO863" s="5"/>
      <c r="HP863" s="5"/>
      <c r="HQ863" s="5"/>
      <c r="HR863" s="5"/>
      <c r="HS863" s="5"/>
      <c r="HT863" s="5"/>
      <c r="HU863" s="5"/>
      <c r="HV863" s="5"/>
      <c r="HW863" s="5"/>
      <c r="HX863" s="5"/>
      <c r="HY863" s="5"/>
      <c r="HZ863" s="5"/>
      <c r="IA863" s="5"/>
      <c r="IB863" s="5"/>
      <c r="IC863" s="5"/>
      <c r="ID863" s="5"/>
      <c r="IE863" s="5"/>
      <c r="IF863" s="5"/>
      <c r="IG863" s="5"/>
      <c r="IH863" s="5"/>
      <c r="II863" s="5"/>
      <c r="IJ863" s="5"/>
      <c r="IK863" s="5"/>
      <c r="IL863" s="5"/>
      <c r="IM863" s="5"/>
      <c r="IN863" s="5"/>
      <c r="IO863" s="5"/>
      <c r="IP863" s="5"/>
      <c r="IQ863" s="5"/>
      <c r="IR863" s="5"/>
      <c r="IS863" s="5"/>
      <c r="IT863" s="5"/>
      <c r="IU863" s="5"/>
      <c r="IV863" s="5"/>
      <c r="IW863" s="5"/>
      <c r="IX863" s="5"/>
      <c r="IY863" s="5"/>
      <c r="IZ863" s="5"/>
      <c r="JA863" s="5"/>
      <c r="JB863" s="5"/>
      <c r="JC863" s="5"/>
      <c r="JD863" s="5"/>
    </row>
    <row r="864" spans="1:264">
      <c r="A864" s="9"/>
      <c r="B864" s="25"/>
      <c r="C864" s="5"/>
      <c r="D864" s="5"/>
      <c r="E864" s="5"/>
      <c r="F864" s="11"/>
      <c r="G864" s="5"/>
      <c r="H864" s="5"/>
      <c r="I864" s="19"/>
      <c r="J864" s="19"/>
      <c r="K864" s="19"/>
      <c r="L864" s="19"/>
      <c r="M864" s="9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5"/>
      <c r="GE864" s="5"/>
      <c r="GF864" s="5"/>
      <c r="GG864" s="5"/>
      <c r="GH864" s="5"/>
      <c r="GI864" s="5"/>
      <c r="GJ864" s="5"/>
      <c r="GK864" s="5"/>
      <c r="GL864" s="5"/>
      <c r="GM864" s="5"/>
      <c r="GN864" s="5"/>
      <c r="GO864" s="5"/>
      <c r="GP864" s="5"/>
      <c r="GQ864" s="5"/>
      <c r="GR864" s="5"/>
      <c r="GS864" s="5"/>
      <c r="GT864" s="5"/>
      <c r="GU864" s="5"/>
      <c r="GV864" s="5"/>
      <c r="GW864" s="5"/>
      <c r="GX864" s="5"/>
      <c r="GY864" s="5"/>
      <c r="GZ864" s="5"/>
      <c r="HA864" s="5"/>
      <c r="HB864" s="5"/>
      <c r="HC864" s="5"/>
      <c r="HD864" s="5"/>
      <c r="HE864" s="5"/>
      <c r="HF864" s="5"/>
      <c r="HG864" s="5"/>
      <c r="HH864" s="5"/>
      <c r="HI864" s="5"/>
      <c r="HJ864" s="5"/>
      <c r="HK864" s="5"/>
      <c r="HL864" s="5"/>
      <c r="HM864" s="5"/>
      <c r="HN864" s="5"/>
      <c r="HO864" s="5"/>
      <c r="HP864" s="5"/>
      <c r="HQ864" s="5"/>
      <c r="HR864" s="5"/>
      <c r="HS864" s="5"/>
      <c r="HT864" s="5"/>
      <c r="HU864" s="5"/>
      <c r="HV864" s="5"/>
      <c r="HW864" s="5"/>
      <c r="HX864" s="5"/>
      <c r="HY864" s="5"/>
      <c r="HZ864" s="5"/>
      <c r="IA864" s="5"/>
      <c r="IB864" s="5"/>
      <c r="IC864" s="5"/>
      <c r="ID864" s="5"/>
      <c r="IE864" s="5"/>
      <c r="IF864" s="5"/>
      <c r="IG864" s="5"/>
      <c r="IH864" s="5"/>
      <c r="II864" s="5"/>
      <c r="IJ864" s="5"/>
      <c r="IK864" s="5"/>
      <c r="IL864" s="5"/>
      <c r="IM864" s="5"/>
      <c r="IN864" s="5"/>
      <c r="IO864" s="5"/>
      <c r="IP864" s="5"/>
      <c r="IQ864" s="5"/>
      <c r="IR864" s="5"/>
      <c r="IS864" s="5"/>
      <c r="IT864" s="5"/>
      <c r="IU864" s="5"/>
      <c r="IV864" s="5"/>
      <c r="IW864" s="5"/>
      <c r="IX864" s="5"/>
      <c r="IY864" s="5"/>
      <c r="IZ864" s="5"/>
      <c r="JA864" s="5"/>
      <c r="JB864" s="5"/>
      <c r="JC864" s="5"/>
      <c r="JD864" s="5"/>
    </row>
    <row r="865" spans="1:264">
      <c r="A865" s="9"/>
      <c r="B865" s="25"/>
      <c r="C865" s="5"/>
      <c r="D865" s="5"/>
      <c r="E865" s="5"/>
      <c r="F865" s="11"/>
      <c r="G865" s="5"/>
      <c r="H865" s="5"/>
      <c r="I865" s="19"/>
      <c r="J865" s="19"/>
      <c r="K865" s="19"/>
      <c r="L865" s="19"/>
      <c r="M865" s="9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5"/>
      <c r="GH865" s="5"/>
      <c r="GI865" s="5"/>
      <c r="GJ865" s="5"/>
      <c r="GK865" s="5"/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5"/>
      <c r="HG865" s="5"/>
      <c r="HH865" s="5"/>
      <c r="HI865" s="5"/>
      <c r="HJ865" s="5"/>
      <c r="HK865" s="5"/>
      <c r="HL865" s="5"/>
      <c r="HM865" s="5"/>
      <c r="HN865" s="5"/>
      <c r="HO865" s="5"/>
      <c r="HP865" s="5"/>
      <c r="HQ865" s="5"/>
      <c r="HR865" s="5"/>
      <c r="HS865" s="5"/>
      <c r="HT865" s="5"/>
      <c r="HU865" s="5"/>
      <c r="HV865" s="5"/>
      <c r="HW865" s="5"/>
      <c r="HX865" s="5"/>
      <c r="HY865" s="5"/>
      <c r="HZ865" s="5"/>
      <c r="IA865" s="5"/>
      <c r="IB865" s="5"/>
      <c r="IC865" s="5"/>
      <c r="ID865" s="5"/>
      <c r="IE865" s="5"/>
      <c r="IF865" s="5"/>
      <c r="IG865" s="5"/>
      <c r="IH865" s="5"/>
      <c r="II865" s="5"/>
      <c r="IJ865" s="5"/>
      <c r="IK865" s="5"/>
      <c r="IL865" s="5"/>
      <c r="IM865" s="5"/>
      <c r="IN865" s="5"/>
      <c r="IO865" s="5"/>
      <c r="IP865" s="5"/>
      <c r="IQ865" s="5"/>
      <c r="IR865" s="5"/>
      <c r="IS865" s="5"/>
      <c r="IT865" s="5"/>
      <c r="IU865" s="5"/>
      <c r="IV865" s="5"/>
      <c r="IW865" s="5"/>
      <c r="IX865" s="5"/>
      <c r="IY865" s="5"/>
      <c r="IZ865" s="5"/>
      <c r="JA865" s="5"/>
      <c r="JB865" s="5"/>
      <c r="JC865" s="5"/>
      <c r="JD865" s="5"/>
    </row>
    <row r="866" spans="1:264">
      <c r="A866" s="9"/>
      <c r="B866" s="25"/>
      <c r="C866" s="5"/>
      <c r="D866" s="5"/>
      <c r="E866" s="5"/>
      <c r="F866" s="11"/>
      <c r="G866" s="5"/>
      <c r="H866" s="5"/>
      <c r="I866" s="19"/>
      <c r="J866" s="19"/>
      <c r="K866" s="19"/>
      <c r="L866" s="19"/>
      <c r="M866" s="9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5"/>
      <c r="GE866" s="5"/>
      <c r="GF866" s="5"/>
      <c r="GG866" s="5"/>
      <c r="GH866" s="5"/>
      <c r="GI866" s="5"/>
      <c r="GJ866" s="5"/>
      <c r="GK866" s="5"/>
      <c r="GL866" s="5"/>
      <c r="GM866" s="5"/>
      <c r="GN866" s="5"/>
      <c r="GO866" s="5"/>
      <c r="GP866" s="5"/>
      <c r="GQ866" s="5"/>
      <c r="GR866" s="5"/>
      <c r="GS866" s="5"/>
      <c r="GT866" s="5"/>
      <c r="GU866" s="5"/>
      <c r="GV866" s="5"/>
      <c r="GW866" s="5"/>
      <c r="GX866" s="5"/>
      <c r="GY866" s="5"/>
      <c r="GZ866" s="5"/>
      <c r="HA866" s="5"/>
      <c r="HB866" s="5"/>
      <c r="HC866" s="5"/>
      <c r="HD866" s="5"/>
      <c r="HE866" s="5"/>
      <c r="HF866" s="5"/>
      <c r="HG866" s="5"/>
      <c r="HH866" s="5"/>
      <c r="HI866" s="5"/>
      <c r="HJ866" s="5"/>
      <c r="HK866" s="5"/>
      <c r="HL866" s="5"/>
      <c r="HM866" s="5"/>
      <c r="HN866" s="5"/>
      <c r="HO866" s="5"/>
      <c r="HP866" s="5"/>
      <c r="HQ866" s="5"/>
      <c r="HR866" s="5"/>
      <c r="HS866" s="5"/>
      <c r="HT866" s="5"/>
      <c r="HU866" s="5"/>
      <c r="HV866" s="5"/>
      <c r="HW866" s="5"/>
      <c r="HX866" s="5"/>
      <c r="HY866" s="5"/>
      <c r="HZ866" s="5"/>
      <c r="IA866" s="5"/>
      <c r="IB866" s="5"/>
      <c r="IC866" s="5"/>
      <c r="ID866" s="5"/>
      <c r="IE866" s="5"/>
      <c r="IF866" s="5"/>
      <c r="IG866" s="5"/>
      <c r="IH866" s="5"/>
      <c r="II866" s="5"/>
      <c r="IJ866" s="5"/>
      <c r="IK866" s="5"/>
      <c r="IL866" s="5"/>
      <c r="IM866" s="5"/>
      <c r="IN866" s="5"/>
      <c r="IO866" s="5"/>
      <c r="IP866" s="5"/>
      <c r="IQ866" s="5"/>
      <c r="IR866" s="5"/>
      <c r="IS866" s="5"/>
      <c r="IT866" s="5"/>
      <c r="IU866" s="5"/>
      <c r="IV866" s="5"/>
      <c r="IW866" s="5"/>
      <c r="IX866" s="5"/>
      <c r="IY866" s="5"/>
      <c r="IZ866" s="5"/>
      <c r="JA866" s="5"/>
      <c r="JB866" s="5"/>
      <c r="JC866" s="5"/>
      <c r="JD866" s="5"/>
    </row>
    <row r="867" spans="1:264">
      <c r="A867" s="9"/>
      <c r="B867" s="25"/>
      <c r="C867" s="5"/>
      <c r="D867" s="5"/>
      <c r="E867" s="5"/>
      <c r="F867" s="11"/>
      <c r="G867" s="5"/>
      <c r="H867" s="5"/>
      <c r="I867" s="19"/>
      <c r="J867" s="19"/>
      <c r="K867" s="19"/>
      <c r="L867" s="19"/>
      <c r="M867" s="9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  <c r="HJ867" s="5"/>
      <c r="HK867" s="5"/>
      <c r="HL867" s="5"/>
      <c r="HM867" s="5"/>
      <c r="HN867" s="5"/>
      <c r="HO867" s="5"/>
      <c r="HP867" s="5"/>
      <c r="HQ867" s="5"/>
      <c r="HR867" s="5"/>
      <c r="HS867" s="5"/>
      <c r="HT867" s="5"/>
      <c r="HU867" s="5"/>
      <c r="HV867" s="5"/>
      <c r="HW867" s="5"/>
      <c r="HX867" s="5"/>
      <c r="HY867" s="5"/>
      <c r="HZ867" s="5"/>
      <c r="IA867" s="5"/>
      <c r="IB867" s="5"/>
      <c r="IC867" s="5"/>
      <c r="ID867" s="5"/>
      <c r="IE867" s="5"/>
      <c r="IF867" s="5"/>
      <c r="IG867" s="5"/>
      <c r="IH867" s="5"/>
      <c r="II867" s="5"/>
      <c r="IJ867" s="5"/>
      <c r="IK867" s="5"/>
      <c r="IL867" s="5"/>
      <c r="IM867" s="5"/>
      <c r="IN867" s="5"/>
      <c r="IO867" s="5"/>
      <c r="IP867" s="5"/>
      <c r="IQ867" s="5"/>
      <c r="IR867" s="5"/>
      <c r="IS867" s="5"/>
      <c r="IT867" s="5"/>
      <c r="IU867" s="5"/>
      <c r="IV867" s="5"/>
      <c r="IW867" s="5"/>
      <c r="IX867" s="5"/>
      <c r="IY867" s="5"/>
      <c r="IZ867" s="5"/>
      <c r="JA867" s="5"/>
      <c r="JB867" s="5"/>
      <c r="JC867" s="5"/>
      <c r="JD867" s="5"/>
    </row>
    <row r="868" spans="1:264">
      <c r="A868" s="9"/>
      <c r="B868" s="25"/>
      <c r="C868" s="5"/>
      <c r="D868" s="5"/>
      <c r="E868" s="5"/>
      <c r="F868" s="11"/>
      <c r="G868" s="5"/>
      <c r="H868" s="5"/>
      <c r="I868" s="19"/>
      <c r="J868" s="19"/>
      <c r="K868" s="19"/>
      <c r="L868" s="19"/>
      <c r="M868" s="9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5"/>
      <c r="FV868" s="5"/>
      <c r="FW868" s="5"/>
      <c r="FX868" s="5"/>
      <c r="FY868" s="5"/>
      <c r="FZ868" s="5"/>
      <c r="GA868" s="5"/>
      <c r="GB868" s="5"/>
      <c r="GC868" s="5"/>
      <c r="GD868" s="5"/>
      <c r="GE868" s="5"/>
      <c r="GF868" s="5"/>
      <c r="GG868" s="5"/>
      <c r="GH868" s="5"/>
      <c r="GI868" s="5"/>
      <c r="GJ868" s="5"/>
      <c r="GK868" s="5"/>
      <c r="GL868" s="5"/>
      <c r="GM868" s="5"/>
      <c r="GN868" s="5"/>
      <c r="GO868" s="5"/>
      <c r="GP868" s="5"/>
      <c r="GQ868" s="5"/>
      <c r="GR868" s="5"/>
      <c r="GS868" s="5"/>
      <c r="GT868" s="5"/>
      <c r="GU868" s="5"/>
      <c r="GV868" s="5"/>
      <c r="GW868" s="5"/>
      <c r="GX868" s="5"/>
      <c r="GY868" s="5"/>
      <c r="GZ868" s="5"/>
      <c r="HA868" s="5"/>
      <c r="HB868" s="5"/>
      <c r="HC868" s="5"/>
      <c r="HD868" s="5"/>
      <c r="HE868" s="5"/>
      <c r="HF868" s="5"/>
      <c r="HG868" s="5"/>
      <c r="HH868" s="5"/>
      <c r="HI868" s="5"/>
      <c r="HJ868" s="5"/>
      <c r="HK868" s="5"/>
      <c r="HL868" s="5"/>
      <c r="HM868" s="5"/>
      <c r="HN868" s="5"/>
      <c r="HO868" s="5"/>
      <c r="HP868" s="5"/>
      <c r="HQ868" s="5"/>
      <c r="HR868" s="5"/>
      <c r="HS868" s="5"/>
      <c r="HT868" s="5"/>
      <c r="HU868" s="5"/>
      <c r="HV868" s="5"/>
      <c r="HW868" s="5"/>
      <c r="HX868" s="5"/>
      <c r="HY868" s="5"/>
      <c r="HZ868" s="5"/>
      <c r="IA868" s="5"/>
      <c r="IB868" s="5"/>
      <c r="IC868" s="5"/>
      <c r="ID868" s="5"/>
      <c r="IE868" s="5"/>
      <c r="IF868" s="5"/>
      <c r="IG868" s="5"/>
      <c r="IH868" s="5"/>
      <c r="II868" s="5"/>
      <c r="IJ868" s="5"/>
      <c r="IK868" s="5"/>
      <c r="IL868" s="5"/>
      <c r="IM868" s="5"/>
      <c r="IN868" s="5"/>
      <c r="IO868" s="5"/>
      <c r="IP868" s="5"/>
      <c r="IQ868" s="5"/>
      <c r="IR868" s="5"/>
      <c r="IS868" s="5"/>
      <c r="IT868" s="5"/>
      <c r="IU868" s="5"/>
      <c r="IV868" s="5"/>
      <c r="IW868" s="5"/>
      <c r="IX868" s="5"/>
      <c r="IY868" s="5"/>
      <c r="IZ868" s="5"/>
      <c r="JA868" s="5"/>
      <c r="JB868" s="5"/>
      <c r="JC868" s="5"/>
      <c r="JD868" s="5"/>
    </row>
    <row r="869" spans="1:264">
      <c r="A869" s="9"/>
      <c r="B869" s="25"/>
      <c r="C869" s="5"/>
      <c r="D869" s="5"/>
      <c r="E869" s="5"/>
      <c r="F869" s="11"/>
      <c r="G869" s="5"/>
      <c r="H869" s="5"/>
      <c r="I869" s="19"/>
      <c r="J869" s="19"/>
      <c r="K869" s="19"/>
      <c r="L869" s="19"/>
      <c r="M869" s="9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/>
      <c r="GK869" s="5"/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5"/>
      <c r="HG869" s="5"/>
      <c r="HH869" s="5"/>
      <c r="HI869" s="5"/>
      <c r="HJ869" s="5"/>
      <c r="HK869" s="5"/>
      <c r="HL869" s="5"/>
      <c r="HM869" s="5"/>
      <c r="HN869" s="5"/>
      <c r="HO869" s="5"/>
      <c r="HP869" s="5"/>
      <c r="HQ869" s="5"/>
      <c r="HR869" s="5"/>
      <c r="HS869" s="5"/>
      <c r="HT869" s="5"/>
      <c r="HU869" s="5"/>
      <c r="HV869" s="5"/>
      <c r="HW869" s="5"/>
      <c r="HX869" s="5"/>
      <c r="HY869" s="5"/>
      <c r="HZ869" s="5"/>
      <c r="IA869" s="5"/>
      <c r="IB869" s="5"/>
      <c r="IC869" s="5"/>
      <c r="ID869" s="5"/>
      <c r="IE869" s="5"/>
      <c r="IF869" s="5"/>
      <c r="IG869" s="5"/>
      <c r="IH869" s="5"/>
      <c r="II869" s="5"/>
      <c r="IJ869" s="5"/>
      <c r="IK869" s="5"/>
      <c r="IL869" s="5"/>
      <c r="IM869" s="5"/>
      <c r="IN869" s="5"/>
      <c r="IO869" s="5"/>
      <c r="IP869" s="5"/>
      <c r="IQ869" s="5"/>
      <c r="IR869" s="5"/>
      <c r="IS869" s="5"/>
      <c r="IT869" s="5"/>
      <c r="IU869" s="5"/>
      <c r="IV869" s="5"/>
      <c r="IW869" s="5"/>
      <c r="IX869" s="5"/>
      <c r="IY869" s="5"/>
      <c r="IZ869" s="5"/>
      <c r="JA869" s="5"/>
      <c r="JB869" s="5"/>
      <c r="JC869" s="5"/>
      <c r="JD869" s="5"/>
    </row>
    <row r="870" spans="1:264">
      <c r="A870" s="9"/>
      <c r="B870" s="25"/>
      <c r="C870" s="5"/>
      <c r="D870" s="5"/>
      <c r="E870" s="5"/>
      <c r="F870" s="11"/>
      <c r="G870" s="5"/>
      <c r="H870" s="5"/>
      <c r="I870" s="19"/>
      <c r="J870" s="19"/>
      <c r="K870" s="19"/>
      <c r="L870" s="19"/>
      <c r="M870" s="9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5"/>
      <c r="GE870" s="5"/>
      <c r="GF870" s="5"/>
      <c r="GG870" s="5"/>
      <c r="GH870" s="5"/>
      <c r="GI870" s="5"/>
      <c r="GJ870" s="5"/>
      <c r="GK870" s="5"/>
      <c r="GL870" s="5"/>
      <c r="GM870" s="5"/>
      <c r="GN870" s="5"/>
      <c r="GO870" s="5"/>
      <c r="GP870" s="5"/>
      <c r="GQ870" s="5"/>
      <c r="GR870" s="5"/>
      <c r="GS870" s="5"/>
      <c r="GT870" s="5"/>
      <c r="GU870" s="5"/>
      <c r="GV870" s="5"/>
      <c r="GW870" s="5"/>
      <c r="GX870" s="5"/>
      <c r="GY870" s="5"/>
      <c r="GZ870" s="5"/>
      <c r="HA870" s="5"/>
      <c r="HB870" s="5"/>
      <c r="HC870" s="5"/>
      <c r="HD870" s="5"/>
      <c r="HE870" s="5"/>
      <c r="HF870" s="5"/>
      <c r="HG870" s="5"/>
      <c r="HH870" s="5"/>
      <c r="HI870" s="5"/>
      <c r="HJ870" s="5"/>
      <c r="HK870" s="5"/>
      <c r="HL870" s="5"/>
      <c r="HM870" s="5"/>
      <c r="HN870" s="5"/>
      <c r="HO870" s="5"/>
      <c r="HP870" s="5"/>
      <c r="HQ870" s="5"/>
      <c r="HR870" s="5"/>
      <c r="HS870" s="5"/>
      <c r="HT870" s="5"/>
      <c r="HU870" s="5"/>
      <c r="HV870" s="5"/>
      <c r="HW870" s="5"/>
      <c r="HX870" s="5"/>
      <c r="HY870" s="5"/>
      <c r="HZ870" s="5"/>
      <c r="IA870" s="5"/>
      <c r="IB870" s="5"/>
      <c r="IC870" s="5"/>
      <c r="ID870" s="5"/>
      <c r="IE870" s="5"/>
      <c r="IF870" s="5"/>
      <c r="IG870" s="5"/>
      <c r="IH870" s="5"/>
      <c r="II870" s="5"/>
      <c r="IJ870" s="5"/>
      <c r="IK870" s="5"/>
      <c r="IL870" s="5"/>
      <c r="IM870" s="5"/>
      <c r="IN870" s="5"/>
      <c r="IO870" s="5"/>
      <c r="IP870" s="5"/>
      <c r="IQ870" s="5"/>
      <c r="IR870" s="5"/>
      <c r="IS870" s="5"/>
      <c r="IT870" s="5"/>
      <c r="IU870" s="5"/>
      <c r="IV870" s="5"/>
      <c r="IW870" s="5"/>
      <c r="IX870" s="5"/>
      <c r="IY870" s="5"/>
      <c r="IZ870" s="5"/>
      <c r="JA870" s="5"/>
      <c r="JB870" s="5"/>
      <c r="JC870" s="5"/>
      <c r="JD870" s="5"/>
    </row>
    <row r="871" spans="1:264">
      <c r="A871" s="9"/>
      <c r="B871" s="25"/>
      <c r="C871" s="5"/>
      <c r="D871" s="5"/>
      <c r="E871" s="5"/>
      <c r="F871" s="11"/>
      <c r="G871" s="5"/>
      <c r="H871" s="5"/>
      <c r="I871" s="19"/>
      <c r="J871" s="19"/>
      <c r="K871" s="19"/>
      <c r="L871" s="19"/>
      <c r="M871" s="9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/>
      <c r="GK871" s="5"/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5"/>
      <c r="HG871" s="5"/>
      <c r="HH871" s="5"/>
      <c r="HI871" s="5"/>
      <c r="HJ871" s="5"/>
      <c r="HK871" s="5"/>
      <c r="HL871" s="5"/>
      <c r="HM871" s="5"/>
      <c r="HN871" s="5"/>
      <c r="HO871" s="5"/>
      <c r="HP871" s="5"/>
      <c r="HQ871" s="5"/>
      <c r="HR871" s="5"/>
      <c r="HS871" s="5"/>
      <c r="HT871" s="5"/>
      <c r="HU871" s="5"/>
      <c r="HV871" s="5"/>
      <c r="HW871" s="5"/>
      <c r="HX871" s="5"/>
      <c r="HY871" s="5"/>
      <c r="HZ871" s="5"/>
      <c r="IA871" s="5"/>
      <c r="IB871" s="5"/>
      <c r="IC871" s="5"/>
      <c r="ID871" s="5"/>
      <c r="IE871" s="5"/>
      <c r="IF871" s="5"/>
      <c r="IG871" s="5"/>
      <c r="IH871" s="5"/>
      <c r="II871" s="5"/>
      <c r="IJ871" s="5"/>
      <c r="IK871" s="5"/>
      <c r="IL871" s="5"/>
      <c r="IM871" s="5"/>
      <c r="IN871" s="5"/>
      <c r="IO871" s="5"/>
      <c r="IP871" s="5"/>
      <c r="IQ871" s="5"/>
      <c r="IR871" s="5"/>
      <c r="IS871" s="5"/>
      <c r="IT871" s="5"/>
      <c r="IU871" s="5"/>
      <c r="IV871" s="5"/>
      <c r="IW871" s="5"/>
      <c r="IX871" s="5"/>
      <c r="IY871" s="5"/>
      <c r="IZ871" s="5"/>
      <c r="JA871" s="5"/>
      <c r="JB871" s="5"/>
      <c r="JC871" s="5"/>
      <c r="JD871" s="5"/>
    </row>
    <row r="872" spans="1:264">
      <c r="A872" s="9"/>
      <c r="B872" s="25"/>
      <c r="C872" s="5"/>
      <c r="D872" s="5"/>
      <c r="E872" s="5"/>
      <c r="F872" s="11"/>
      <c r="G872" s="5"/>
      <c r="H872" s="5"/>
      <c r="I872" s="19"/>
      <c r="J872" s="19"/>
      <c r="K872" s="19"/>
      <c r="L872" s="19"/>
      <c r="M872" s="9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5"/>
      <c r="GE872" s="5"/>
      <c r="GF872" s="5"/>
      <c r="GG872" s="5"/>
      <c r="GH872" s="5"/>
      <c r="GI872" s="5"/>
      <c r="GJ872" s="5"/>
      <c r="GK872" s="5"/>
      <c r="GL872" s="5"/>
      <c r="GM872" s="5"/>
      <c r="GN872" s="5"/>
      <c r="GO872" s="5"/>
      <c r="GP872" s="5"/>
      <c r="GQ872" s="5"/>
      <c r="GR872" s="5"/>
      <c r="GS872" s="5"/>
      <c r="GT872" s="5"/>
      <c r="GU872" s="5"/>
      <c r="GV872" s="5"/>
      <c r="GW872" s="5"/>
      <c r="GX872" s="5"/>
      <c r="GY872" s="5"/>
      <c r="GZ872" s="5"/>
      <c r="HA872" s="5"/>
      <c r="HB872" s="5"/>
      <c r="HC872" s="5"/>
      <c r="HD872" s="5"/>
      <c r="HE872" s="5"/>
      <c r="HF872" s="5"/>
      <c r="HG872" s="5"/>
      <c r="HH872" s="5"/>
      <c r="HI872" s="5"/>
      <c r="HJ872" s="5"/>
      <c r="HK872" s="5"/>
      <c r="HL872" s="5"/>
      <c r="HM872" s="5"/>
      <c r="HN872" s="5"/>
      <c r="HO872" s="5"/>
      <c r="HP872" s="5"/>
      <c r="HQ872" s="5"/>
      <c r="HR872" s="5"/>
      <c r="HS872" s="5"/>
      <c r="HT872" s="5"/>
      <c r="HU872" s="5"/>
      <c r="HV872" s="5"/>
      <c r="HW872" s="5"/>
      <c r="HX872" s="5"/>
      <c r="HY872" s="5"/>
      <c r="HZ872" s="5"/>
      <c r="IA872" s="5"/>
      <c r="IB872" s="5"/>
      <c r="IC872" s="5"/>
      <c r="ID872" s="5"/>
      <c r="IE872" s="5"/>
      <c r="IF872" s="5"/>
      <c r="IG872" s="5"/>
      <c r="IH872" s="5"/>
      <c r="II872" s="5"/>
      <c r="IJ872" s="5"/>
      <c r="IK872" s="5"/>
      <c r="IL872" s="5"/>
      <c r="IM872" s="5"/>
      <c r="IN872" s="5"/>
      <c r="IO872" s="5"/>
      <c r="IP872" s="5"/>
      <c r="IQ872" s="5"/>
      <c r="IR872" s="5"/>
      <c r="IS872" s="5"/>
      <c r="IT872" s="5"/>
      <c r="IU872" s="5"/>
      <c r="IV872" s="5"/>
      <c r="IW872" s="5"/>
      <c r="IX872" s="5"/>
      <c r="IY872" s="5"/>
      <c r="IZ872" s="5"/>
      <c r="JA872" s="5"/>
      <c r="JB872" s="5"/>
      <c r="JC872" s="5"/>
      <c r="JD872" s="5"/>
    </row>
    <row r="873" spans="1:264">
      <c r="A873" s="9"/>
      <c r="B873" s="25"/>
      <c r="C873" s="5"/>
      <c r="D873" s="5"/>
      <c r="E873" s="5"/>
      <c r="F873" s="11"/>
      <c r="G873" s="5"/>
      <c r="H873" s="5"/>
      <c r="I873" s="19"/>
      <c r="J873" s="19"/>
      <c r="K873" s="19"/>
      <c r="L873" s="19"/>
      <c r="M873" s="9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/>
      <c r="GK873" s="5"/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  <c r="GZ873" s="5"/>
      <c r="HA873" s="5"/>
      <c r="HB873" s="5"/>
      <c r="HC873" s="5"/>
      <c r="HD873" s="5"/>
      <c r="HE873" s="5"/>
      <c r="HF873" s="5"/>
      <c r="HG873" s="5"/>
      <c r="HH873" s="5"/>
      <c r="HI873" s="5"/>
      <c r="HJ873" s="5"/>
      <c r="HK873" s="5"/>
      <c r="HL873" s="5"/>
      <c r="HM873" s="5"/>
      <c r="HN873" s="5"/>
      <c r="HO873" s="5"/>
      <c r="HP873" s="5"/>
      <c r="HQ873" s="5"/>
      <c r="HR873" s="5"/>
      <c r="HS873" s="5"/>
      <c r="HT873" s="5"/>
      <c r="HU873" s="5"/>
      <c r="HV873" s="5"/>
      <c r="HW873" s="5"/>
      <c r="HX873" s="5"/>
      <c r="HY873" s="5"/>
      <c r="HZ873" s="5"/>
      <c r="IA873" s="5"/>
      <c r="IB873" s="5"/>
      <c r="IC873" s="5"/>
      <c r="ID873" s="5"/>
      <c r="IE873" s="5"/>
      <c r="IF873" s="5"/>
      <c r="IG873" s="5"/>
      <c r="IH873" s="5"/>
      <c r="II873" s="5"/>
      <c r="IJ873" s="5"/>
      <c r="IK873" s="5"/>
      <c r="IL873" s="5"/>
      <c r="IM873" s="5"/>
      <c r="IN873" s="5"/>
      <c r="IO873" s="5"/>
      <c r="IP873" s="5"/>
      <c r="IQ873" s="5"/>
      <c r="IR873" s="5"/>
      <c r="IS873" s="5"/>
      <c r="IT873" s="5"/>
      <c r="IU873" s="5"/>
      <c r="IV873" s="5"/>
      <c r="IW873" s="5"/>
      <c r="IX873" s="5"/>
      <c r="IY873" s="5"/>
      <c r="IZ873" s="5"/>
      <c r="JA873" s="5"/>
      <c r="JB873" s="5"/>
      <c r="JC873" s="5"/>
      <c r="JD873" s="5"/>
    </row>
    <row r="874" spans="1:264">
      <c r="A874" s="9"/>
      <c r="B874" s="25"/>
      <c r="C874" s="5"/>
      <c r="D874" s="5"/>
      <c r="E874" s="5"/>
      <c r="F874" s="11"/>
      <c r="G874" s="5"/>
      <c r="H874" s="5"/>
      <c r="I874" s="19"/>
      <c r="J874" s="19"/>
      <c r="K874" s="19"/>
      <c r="L874" s="19"/>
      <c r="M874" s="9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/>
      <c r="GG874" s="5"/>
      <c r="GH874" s="5"/>
      <c r="GI874" s="5"/>
      <c r="GJ874" s="5"/>
      <c r="GK874" s="5"/>
      <c r="GL874" s="5"/>
      <c r="GM874" s="5"/>
      <c r="GN874" s="5"/>
      <c r="GO874" s="5"/>
      <c r="GP874" s="5"/>
      <c r="GQ874" s="5"/>
      <c r="GR874" s="5"/>
      <c r="GS874" s="5"/>
      <c r="GT874" s="5"/>
      <c r="GU874" s="5"/>
      <c r="GV874" s="5"/>
      <c r="GW874" s="5"/>
      <c r="GX874" s="5"/>
      <c r="GY874" s="5"/>
      <c r="GZ874" s="5"/>
      <c r="HA874" s="5"/>
      <c r="HB874" s="5"/>
      <c r="HC874" s="5"/>
      <c r="HD874" s="5"/>
      <c r="HE874" s="5"/>
      <c r="HF874" s="5"/>
      <c r="HG874" s="5"/>
      <c r="HH874" s="5"/>
      <c r="HI874" s="5"/>
      <c r="HJ874" s="5"/>
      <c r="HK874" s="5"/>
      <c r="HL874" s="5"/>
      <c r="HM874" s="5"/>
      <c r="HN874" s="5"/>
      <c r="HO874" s="5"/>
      <c r="HP874" s="5"/>
      <c r="HQ874" s="5"/>
      <c r="HR874" s="5"/>
      <c r="HS874" s="5"/>
      <c r="HT874" s="5"/>
      <c r="HU874" s="5"/>
      <c r="HV874" s="5"/>
      <c r="HW874" s="5"/>
      <c r="HX874" s="5"/>
      <c r="HY874" s="5"/>
      <c r="HZ874" s="5"/>
      <c r="IA874" s="5"/>
      <c r="IB874" s="5"/>
      <c r="IC874" s="5"/>
      <c r="ID874" s="5"/>
      <c r="IE874" s="5"/>
      <c r="IF874" s="5"/>
      <c r="IG874" s="5"/>
      <c r="IH874" s="5"/>
      <c r="II874" s="5"/>
      <c r="IJ874" s="5"/>
      <c r="IK874" s="5"/>
      <c r="IL874" s="5"/>
      <c r="IM874" s="5"/>
      <c r="IN874" s="5"/>
      <c r="IO874" s="5"/>
      <c r="IP874" s="5"/>
      <c r="IQ874" s="5"/>
      <c r="IR874" s="5"/>
      <c r="IS874" s="5"/>
      <c r="IT874" s="5"/>
      <c r="IU874" s="5"/>
      <c r="IV874" s="5"/>
      <c r="IW874" s="5"/>
      <c r="IX874" s="5"/>
      <c r="IY874" s="5"/>
      <c r="IZ874" s="5"/>
      <c r="JA874" s="5"/>
      <c r="JB874" s="5"/>
      <c r="JC874" s="5"/>
      <c r="JD874" s="5"/>
    </row>
    <row r="875" spans="1:264">
      <c r="A875" s="9"/>
      <c r="B875" s="25"/>
      <c r="C875" s="5"/>
      <c r="D875" s="5"/>
      <c r="E875" s="5"/>
      <c r="F875" s="11"/>
      <c r="G875" s="5"/>
      <c r="H875" s="5"/>
      <c r="I875" s="19"/>
      <c r="J875" s="19"/>
      <c r="K875" s="19"/>
      <c r="L875" s="19"/>
      <c r="M875" s="9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  <c r="HJ875" s="5"/>
      <c r="HK875" s="5"/>
      <c r="HL875" s="5"/>
      <c r="HM875" s="5"/>
      <c r="HN875" s="5"/>
      <c r="HO875" s="5"/>
      <c r="HP875" s="5"/>
      <c r="HQ875" s="5"/>
      <c r="HR875" s="5"/>
      <c r="HS875" s="5"/>
      <c r="HT875" s="5"/>
      <c r="HU875" s="5"/>
      <c r="HV875" s="5"/>
      <c r="HW875" s="5"/>
      <c r="HX875" s="5"/>
      <c r="HY875" s="5"/>
      <c r="HZ875" s="5"/>
      <c r="IA875" s="5"/>
      <c r="IB875" s="5"/>
      <c r="IC875" s="5"/>
      <c r="ID875" s="5"/>
      <c r="IE875" s="5"/>
      <c r="IF875" s="5"/>
      <c r="IG875" s="5"/>
      <c r="IH875" s="5"/>
      <c r="II875" s="5"/>
      <c r="IJ875" s="5"/>
      <c r="IK875" s="5"/>
      <c r="IL875" s="5"/>
      <c r="IM875" s="5"/>
      <c r="IN875" s="5"/>
      <c r="IO875" s="5"/>
      <c r="IP875" s="5"/>
      <c r="IQ875" s="5"/>
      <c r="IR875" s="5"/>
      <c r="IS875" s="5"/>
      <c r="IT875" s="5"/>
      <c r="IU875" s="5"/>
      <c r="IV875" s="5"/>
      <c r="IW875" s="5"/>
      <c r="IX875" s="5"/>
      <c r="IY875" s="5"/>
      <c r="IZ875" s="5"/>
      <c r="JA875" s="5"/>
      <c r="JB875" s="5"/>
      <c r="JC875" s="5"/>
      <c r="JD875" s="5"/>
    </row>
    <row r="876" spans="1:264">
      <c r="A876" s="9"/>
      <c r="B876" s="25"/>
      <c r="C876" s="5"/>
      <c r="D876" s="5"/>
      <c r="E876" s="5"/>
      <c r="F876" s="11"/>
      <c r="G876" s="5"/>
      <c r="H876" s="5"/>
      <c r="I876" s="19"/>
      <c r="J876" s="19"/>
      <c r="K876" s="19"/>
      <c r="L876" s="19"/>
      <c r="M876" s="9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5"/>
      <c r="FV876" s="5"/>
      <c r="FW876" s="5"/>
      <c r="FX876" s="5"/>
      <c r="FY876" s="5"/>
      <c r="FZ876" s="5"/>
      <c r="GA876" s="5"/>
      <c r="GB876" s="5"/>
      <c r="GC876" s="5"/>
      <c r="GD876" s="5"/>
      <c r="GE876" s="5"/>
      <c r="GF876" s="5"/>
      <c r="GG876" s="5"/>
      <c r="GH876" s="5"/>
      <c r="GI876" s="5"/>
      <c r="GJ876" s="5"/>
      <c r="GK876" s="5"/>
      <c r="GL876" s="5"/>
      <c r="GM876" s="5"/>
      <c r="GN876" s="5"/>
      <c r="GO876" s="5"/>
      <c r="GP876" s="5"/>
      <c r="GQ876" s="5"/>
      <c r="GR876" s="5"/>
      <c r="GS876" s="5"/>
      <c r="GT876" s="5"/>
      <c r="GU876" s="5"/>
      <c r="GV876" s="5"/>
      <c r="GW876" s="5"/>
      <c r="GX876" s="5"/>
      <c r="GY876" s="5"/>
      <c r="GZ876" s="5"/>
      <c r="HA876" s="5"/>
      <c r="HB876" s="5"/>
      <c r="HC876" s="5"/>
      <c r="HD876" s="5"/>
      <c r="HE876" s="5"/>
      <c r="HF876" s="5"/>
      <c r="HG876" s="5"/>
      <c r="HH876" s="5"/>
      <c r="HI876" s="5"/>
      <c r="HJ876" s="5"/>
      <c r="HK876" s="5"/>
      <c r="HL876" s="5"/>
      <c r="HM876" s="5"/>
      <c r="HN876" s="5"/>
      <c r="HO876" s="5"/>
      <c r="HP876" s="5"/>
      <c r="HQ876" s="5"/>
      <c r="HR876" s="5"/>
      <c r="HS876" s="5"/>
      <c r="HT876" s="5"/>
      <c r="HU876" s="5"/>
      <c r="HV876" s="5"/>
      <c r="HW876" s="5"/>
      <c r="HX876" s="5"/>
      <c r="HY876" s="5"/>
      <c r="HZ876" s="5"/>
      <c r="IA876" s="5"/>
      <c r="IB876" s="5"/>
      <c r="IC876" s="5"/>
      <c r="ID876" s="5"/>
      <c r="IE876" s="5"/>
      <c r="IF876" s="5"/>
      <c r="IG876" s="5"/>
      <c r="IH876" s="5"/>
      <c r="II876" s="5"/>
      <c r="IJ876" s="5"/>
      <c r="IK876" s="5"/>
      <c r="IL876" s="5"/>
      <c r="IM876" s="5"/>
      <c r="IN876" s="5"/>
      <c r="IO876" s="5"/>
      <c r="IP876" s="5"/>
      <c r="IQ876" s="5"/>
      <c r="IR876" s="5"/>
      <c r="IS876" s="5"/>
      <c r="IT876" s="5"/>
      <c r="IU876" s="5"/>
      <c r="IV876" s="5"/>
      <c r="IW876" s="5"/>
      <c r="IX876" s="5"/>
      <c r="IY876" s="5"/>
      <c r="IZ876" s="5"/>
      <c r="JA876" s="5"/>
      <c r="JB876" s="5"/>
      <c r="JC876" s="5"/>
      <c r="JD876" s="5"/>
    </row>
    <row r="877" spans="1:264">
      <c r="A877" s="9"/>
      <c r="B877" s="25"/>
      <c r="C877" s="5"/>
      <c r="D877" s="5"/>
      <c r="E877" s="5"/>
      <c r="F877" s="11"/>
      <c r="G877" s="5"/>
      <c r="H877" s="5"/>
      <c r="I877" s="19"/>
      <c r="J877" s="19"/>
      <c r="K877" s="19"/>
      <c r="L877" s="19"/>
      <c r="M877" s="9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  <c r="GH877" s="5"/>
      <c r="GI877" s="5"/>
      <c r="GJ877" s="5"/>
      <c r="GK877" s="5"/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  <c r="HJ877" s="5"/>
      <c r="HK877" s="5"/>
      <c r="HL877" s="5"/>
      <c r="HM877" s="5"/>
      <c r="HN877" s="5"/>
      <c r="HO877" s="5"/>
      <c r="HP877" s="5"/>
      <c r="HQ877" s="5"/>
      <c r="HR877" s="5"/>
      <c r="HS877" s="5"/>
      <c r="HT877" s="5"/>
      <c r="HU877" s="5"/>
      <c r="HV877" s="5"/>
      <c r="HW877" s="5"/>
      <c r="HX877" s="5"/>
      <c r="HY877" s="5"/>
      <c r="HZ877" s="5"/>
      <c r="IA877" s="5"/>
      <c r="IB877" s="5"/>
      <c r="IC877" s="5"/>
      <c r="ID877" s="5"/>
      <c r="IE877" s="5"/>
      <c r="IF877" s="5"/>
      <c r="IG877" s="5"/>
      <c r="IH877" s="5"/>
      <c r="II877" s="5"/>
      <c r="IJ877" s="5"/>
      <c r="IK877" s="5"/>
      <c r="IL877" s="5"/>
      <c r="IM877" s="5"/>
      <c r="IN877" s="5"/>
      <c r="IO877" s="5"/>
      <c r="IP877" s="5"/>
      <c r="IQ877" s="5"/>
      <c r="IR877" s="5"/>
      <c r="IS877" s="5"/>
      <c r="IT877" s="5"/>
      <c r="IU877" s="5"/>
      <c r="IV877" s="5"/>
      <c r="IW877" s="5"/>
      <c r="IX877" s="5"/>
      <c r="IY877" s="5"/>
      <c r="IZ877" s="5"/>
      <c r="JA877" s="5"/>
      <c r="JB877" s="5"/>
      <c r="JC877" s="5"/>
      <c r="JD877" s="5"/>
    </row>
    <row r="878" spans="1:264">
      <c r="A878" s="9"/>
      <c r="B878" s="25"/>
      <c r="C878" s="5"/>
      <c r="D878" s="5"/>
      <c r="E878" s="5"/>
      <c r="F878" s="11"/>
      <c r="G878" s="5"/>
      <c r="H878" s="5"/>
      <c r="I878" s="19"/>
      <c r="J878" s="19"/>
      <c r="K878" s="19"/>
      <c r="L878" s="19"/>
      <c r="M878" s="9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5"/>
      <c r="GH878" s="5"/>
      <c r="GI878" s="5"/>
      <c r="GJ878" s="5"/>
      <c r="GK878" s="5"/>
      <c r="GL878" s="5"/>
      <c r="GM878" s="5"/>
      <c r="GN878" s="5"/>
      <c r="GO878" s="5"/>
      <c r="GP878" s="5"/>
      <c r="GQ878" s="5"/>
      <c r="GR878" s="5"/>
      <c r="GS878" s="5"/>
      <c r="GT878" s="5"/>
      <c r="GU878" s="5"/>
      <c r="GV878" s="5"/>
      <c r="GW878" s="5"/>
      <c r="GX878" s="5"/>
      <c r="GY878" s="5"/>
      <c r="GZ878" s="5"/>
      <c r="HA878" s="5"/>
      <c r="HB878" s="5"/>
      <c r="HC878" s="5"/>
      <c r="HD878" s="5"/>
      <c r="HE878" s="5"/>
      <c r="HF878" s="5"/>
      <c r="HG878" s="5"/>
      <c r="HH878" s="5"/>
      <c r="HI878" s="5"/>
      <c r="HJ878" s="5"/>
      <c r="HK878" s="5"/>
      <c r="HL878" s="5"/>
      <c r="HM878" s="5"/>
      <c r="HN878" s="5"/>
      <c r="HO878" s="5"/>
      <c r="HP878" s="5"/>
      <c r="HQ878" s="5"/>
      <c r="HR878" s="5"/>
      <c r="HS878" s="5"/>
      <c r="HT878" s="5"/>
      <c r="HU878" s="5"/>
      <c r="HV878" s="5"/>
      <c r="HW878" s="5"/>
      <c r="HX878" s="5"/>
      <c r="HY878" s="5"/>
      <c r="HZ878" s="5"/>
      <c r="IA878" s="5"/>
      <c r="IB878" s="5"/>
      <c r="IC878" s="5"/>
      <c r="ID878" s="5"/>
      <c r="IE878" s="5"/>
      <c r="IF878" s="5"/>
      <c r="IG878" s="5"/>
      <c r="IH878" s="5"/>
      <c r="II878" s="5"/>
      <c r="IJ878" s="5"/>
      <c r="IK878" s="5"/>
      <c r="IL878" s="5"/>
      <c r="IM878" s="5"/>
      <c r="IN878" s="5"/>
      <c r="IO878" s="5"/>
      <c r="IP878" s="5"/>
      <c r="IQ878" s="5"/>
      <c r="IR878" s="5"/>
      <c r="IS878" s="5"/>
      <c r="IT878" s="5"/>
      <c r="IU878" s="5"/>
      <c r="IV878" s="5"/>
      <c r="IW878" s="5"/>
      <c r="IX878" s="5"/>
      <c r="IY878" s="5"/>
      <c r="IZ878" s="5"/>
      <c r="JA878" s="5"/>
      <c r="JB878" s="5"/>
      <c r="JC878" s="5"/>
      <c r="JD878" s="5"/>
    </row>
    <row r="879" spans="1:264">
      <c r="A879" s="9"/>
      <c r="B879" s="25"/>
      <c r="C879" s="5"/>
      <c r="D879" s="5"/>
      <c r="E879" s="5"/>
      <c r="F879" s="11"/>
      <c r="G879" s="5"/>
      <c r="H879" s="5"/>
      <c r="I879" s="19"/>
      <c r="J879" s="19"/>
      <c r="K879" s="19"/>
      <c r="L879" s="19"/>
      <c r="M879" s="9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  <c r="HJ879" s="5"/>
      <c r="HK879" s="5"/>
      <c r="HL879" s="5"/>
      <c r="HM879" s="5"/>
      <c r="HN879" s="5"/>
      <c r="HO879" s="5"/>
      <c r="HP879" s="5"/>
      <c r="HQ879" s="5"/>
      <c r="HR879" s="5"/>
      <c r="HS879" s="5"/>
      <c r="HT879" s="5"/>
      <c r="HU879" s="5"/>
      <c r="HV879" s="5"/>
      <c r="HW879" s="5"/>
      <c r="HX879" s="5"/>
      <c r="HY879" s="5"/>
      <c r="HZ879" s="5"/>
      <c r="IA879" s="5"/>
      <c r="IB879" s="5"/>
      <c r="IC879" s="5"/>
      <c r="ID879" s="5"/>
      <c r="IE879" s="5"/>
      <c r="IF879" s="5"/>
      <c r="IG879" s="5"/>
      <c r="IH879" s="5"/>
      <c r="II879" s="5"/>
      <c r="IJ879" s="5"/>
      <c r="IK879" s="5"/>
      <c r="IL879" s="5"/>
      <c r="IM879" s="5"/>
      <c r="IN879" s="5"/>
      <c r="IO879" s="5"/>
      <c r="IP879" s="5"/>
      <c r="IQ879" s="5"/>
      <c r="IR879" s="5"/>
      <c r="IS879" s="5"/>
      <c r="IT879" s="5"/>
      <c r="IU879" s="5"/>
      <c r="IV879" s="5"/>
      <c r="IW879" s="5"/>
      <c r="IX879" s="5"/>
      <c r="IY879" s="5"/>
      <c r="IZ879" s="5"/>
      <c r="JA879" s="5"/>
      <c r="JB879" s="5"/>
      <c r="JC879" s="5"/>
      <c r="JD879" s="5"/>
    </row>
    <row r="880" spans="1:264">
      <c r="A880" s="9"/>
      <c r="B880" s="25"/>
      <c r="C880" s="5"/>
      <c r="D880" s="5"/>
      <c r="E880" s="5"/>
      <c r="F880" s="11"/>
      <c r="G880" s="5"/>
      <c r="H880" s="5"/>
      <c r="I880" s="19"/>
      <c r="J880" s="19"/>
      <c r="K880" s="19"/>
      <c r="L880" s="19"/>
      <c r="M880" s="9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5"/>
      <c r="GH880" s="5"/>
      <c r="GI880" s="5"/>
      <c r="GJ880" s="5"/>
      <c r="GK880" s="5"/>
      <c r="GL880" s="5"/>
      <c r="GM880" s="5"/>
      <c r="GN880" s="5"/>
      <c r="GO880" s="5"/>
      <c r="GP880" s="5"/>
      <c r="GQ880" s="5"/>
      <c r="GR880" s="5"/>
      <c r="GS880" s="5"/>
      <c r="GT880" s="5"/>
      <c r="GU880" s="5"/>
      <c r="GV880" s="5"/>
      <c r="GW880" s="5"/>
      <c r="GX880" s="5"/>
      <c r="GY880" s="5"/>
      <c r="GZ880" s="5"/>
      <c r="HA880" s="5"/>
      <c r="HB880" s="5"/>
      <c r="HC880" s="5"/>
      <c r="HD880" s="5"/>
      <c r="HE880" s="5"/>
      <c r="HF880" s="5"/>
      <c r="HG880" s="5"/>
      <c r="HH880" s="5"/>
      <c r="HI880" s="5"/>
      <c r="HJ880" s="5"/>
      <c r="HK880" s="5"/>
      <c r="HL880" s="5"/>
      <c r="HM880" s="5"/>
      <c r="HN880" s="5"/>
      <c r="HO880" s="5"/>
      <c r="HP880" s="5"/>
      <c r="HQ880" s="5"/>
      <c r="HR880" s="5"/>
      <c r="HS880" s="5"/>
      <c r="HT880" s="5"/>
      <c r="HU880" s="5"/>
      <c r="HV880" s="5"/>
      <c r="HW880" s="5"/>
      <c r="HX880" s="5"/>
      <c r="HY880" s="5"/>
      <c r="HZ880" s="5"/>
      <c r="IA880" s="5"/>
      <c r="IB880" s="5"/>
      <c r="IC880" s="5"/>
      <c r="ID880" s="5"/>
      <c r="IE880" s="5"/>
      <c r="IF880" s="5"/>
      <c r="IG880" s="5"/>
      <c r="IH880" s="5"/>
      <c r="II880" s="5"/>
      <c r="IJ880" s="5"/>
      <c r="IK880" s="5"/>
      <c r="IL880" s="5"/>
      <c r="IM880" s="5"/>
      <c r="IN880" s="5"/>
      <c r="IO880" s="5"/>
      <c r="IP880" s="5"/>
      <c r="IQ880" s="5"/>
      <c r="IR880" s="5"/>
      <c r="IS880" s="5"/>
      <c r="IT880" s="5"/>
      <c r="IU880" s="5"/>
      <c r="IV880" s="5"/>
      <c r="IW880" s="5"/>
      <c r="IX880" s="5"/>
      <c r="IY880" s="5"/>
      <c r="IZ880" s="5"/>
      <c r="JA880" s="5"/>
      <c r="JB880" s="5"/>
      <c r="JC880" s="5"/>
      <c r="JD880" s="5"/>
    </row>
    <row r="881" spans="1:264">
      <c r="A881" s="9"/>
      <c r="B881" s="25"/>
      <c r="C881" s="5"/>
      <c r="D881" s="5"/>
      <c r="E881" s="5"/>
      <c r="F881" s="11"/>
      <c r="G881" s="5"/>
      <c r="H881" s="5"/>
      <c r="I881" s="19"/>
      <c r="J881" s="19"/>
      <c r="K881" s="19"/>
      <c r="L881" s="19"/>
      <c r="M881" s="9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  <c r="FL881" s="5"/>
      <c r="FM881" s="5"/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5"/>
      <c r="GH881" s="5"/>
      <c r="GI881" s="5"/>
      <c r="GJ881" s="5"/>
      <c r="GK881" s="5"/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  <c r="HF881" s="5"/>
      <c r="HG881" s="5"/>
      <c r="HH881" s="5"/>
      <c r="HI881" s="5"/>
      <c r="HJ881" s="5"/>
      <c r="HK881" s="5"/>
      <c r="HL881" s="5"/>
      <c r="HM881" s="5"/>
      <c r="HN881" s="5"/>
      <c r="HO881" s="5"/>
      <c r="HP881" s="5"/>
      <c r="HQ881" s="5"/>
      <c r="HR881" s="5"/>
      <c r="HS881" s="5"/>
      <c r="HT881" s="5"/>
      <c r="HU881" s="5"/>
      <c r="HV881" s="5"/>
      <c r="HW881" s="5"/>
      <c r="HX881" s="5"/>
      <c r="HY881" s="5"/>
      <c r="HZ881" s="5"/>
      <c r="IA881" s="5"/>
      <c r="IB881" s="5"/>
      <c r="IC881" s="5"/>
      <c r="ID881" s="5"/>
      <c r="IE881" s="5"/>
      <c r="IF881" s="5"/>
      <c r="IG881" s="5"/>
      <c r="IH881" s="5"/>
      <c r="II881" s="5"/>
      <c r="IJ881" s="5"/>
      <c r="IK881" s="5"/>
      <c r="IL881" s="5"/>
      <c r="IM881" s="5"/>
      <c r="IN881" s="5"/>
      <c r="IO881" s="5"/>
      <c r="IP881" s="5"/>
      <c r="IQ881" s="5"/>
      <c r="IR881" s="5"/>
      <c r="IS881" s="5"/>
      <c r="IT881" s="5"/>
      <c r="IU881" s="5"/>
      <c r="IV881" s="5"/>
      <c r="IW881" s="5"/>
      <c r="IX881" s="5"/>
      <c r="IY881" s="5"/>
      <c r="IZ881" s="5"/>
      <c r="JA881" s="5"/>
      <c r="JB881" s="5"/>
      <c r="JC881" s="5"/>
      <c r="JD881" s="5"/>
    </row>
    <row r="882" spans="1:264">
      <c r="A882" s="9"/>
      <c r="B882" s="25"/>
      <c r="C882" s="5"/>
      <c r="D882" s="5"/>
      <c r="E882" s="5"/>
      <c r="F882" s="11"/>
      <c r="G882" s="5"/>
      <c r="H882" s="5"/>
      <c r="I882" s="19"/>
      <c r="J882" s="19"/>
      <c r="K882" s="19"/>
      <c r="L882" s="19"/>
      <c r="M882" s="9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5"/>
      <c r="GH882" s="5"/>
      <c r="GI882" s="5"/>
      <c r="GJ882" s="5"/>
      <c r="GK882" s="5"/>
      <c r="GL882" s="5"/>
      <c r="GM882" s="5"/>
      <c r="GN882" s="5"/>
      <c r="GO882" s="5"/>
      <c r="GP882" s="5"/>
      <c r="GQ882" s="5"/>
      <c r="GR882" s="5"/>
      <c r="GS882" s="5"/>
      <c r="GT882" s="5"/>
      <c r="GU882" s="5"/>
      <c r="GV882" s="5"/>
      <c r="GW882" s="5"/>
      <c r="GX882" s="5"/>
      <c r="GY882" s="5"/>
      <c r="GZ882" s="5"/>
      <c r="HA882" s="5"/>
      <c r="HB882" s="5"/>
      <c r="HC882" s="5"/>
      <c r="HD882" s="5"/>
      <c r="HE882" s="5"/>
      <c r="HF882" s="5"/>
      <c r="HG882" s="5"/>
      <c r="HH882" s="5"/>
      <c r="HI882" s="5"/>
      <c r="HJ882" s="5"/>
      <c r="HK882" s="5"/>
      <c r="HL882" s="5"/>
      <c r="HM882" s="5"/>
      <c r="HN882" s="5"/>
      <c r="HO882" s="5"/>
      <c r="HP882" s="5"/>
      <c r="HQ882" s="5"/>
      <c r="HR882" s="5"/>
      <c r="HS882" s="5"/>
      <c r="HT882" s="5"/>
      <c r="HU882" s="5"/>
      <c r="HV882" s="5"/>
      <c r="HW882" s="5"/>
      <c r="HX882" s="5"/>
      <c r="HY882" s="5"/>
      <c r="HZ882" s="5"/>
      <c r="IA882" s="5"/>
      <c r="IB882" s="5"/>
      <c r="IC882" s="5"/>
      <c r="ID882" s="5"/>
      <c r="IE882" s="5"/>
      <c r="IF882" s="5"/>
      <c r="IG882" s="5"/>
      <c r="IH882" s="5"/>
      <c r="II882" s="5"/>
      <c r="IJ882" s="5"/>
      <c r="IK882" s="5"/>
      <c r="IL882" s="5"/>
      <c r="IM882" s="5"/>
      <c r="IN882" s="5"/>
      <c r="IO882" s="5"/>
      <c r="IP882" s="5"/>
      <c r="IQ882" s="5"/>
      <c r="IR882" s="5"/>
      <c r="IS882" s="5"/>
      <c r="IT882" s="5"/>
      <c r="IU882" s="5"/>
      <c r="IV882" s="5"/>
      <c r="IW882" s="5"/>
      <c r="IX882" s="5"/>
      <c r="IY882" s="5"/>
      <c r="IZ882" s="5"/>
      <c r="JA882" s="5"/>
      <c r="JB882" s="5"/>
      <c r="JC882" s="5"/>
      <c r="JD882" s="5"/>
    </row>
    <row r="883" spans="1:264">
      <c r="A883" s="9"/>
      <c r="B883" s="25"/>
      <c r="C883" s="5"/>
      <c r="D883" s="5"/>
      <c r="E883" s="5"/>
      <c r="F883" s="11"/>
      <c r="G883" s="5"/>
      <c r="H883" s="5"/>
      <c r="I883" s="19"/>
      <c r="J883" s="19"/>
      <c r="K883" s="19"/>
      <c r="L883" s="19"/>
      <c r="M883" s="9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  <c r="HJ883" s="5"/>
      <c r="HK883" s="5"/>
      <c r="HL883" s="5"/>
      <c r="HM883" s="5"/>
      <c r="HN883" s="5"/>
      <c r="HO883" s="5"/>
      <c r="HP883" s="5"/>
      <c r="HQ883" s="5"/>
      <c r="HR883" s="5"/>
      <c r="HS883" s="5"/>
      <c r="HT883" s="5"/>
      <c r="HU883" s="5"/>
      <c r="HV883" s="5"/>
      <c r="HW883" s="5"/>
      <c r="HX883" s="5"/>
      <c r="HY883" s="5"/>
      <c r="HZ883" s="5"/>
      <c r="IA883" s="5"/>
      <c r="IB883" s="5"/>
      <c r="IC883" s="5"/>
      <c r="ID883" s="5"/>
      <c r="IE883" s="5"/>
      <c r="IF883" s="5"/>
      <c r="IG883" s="5"/>
      <c r="IH883" s="5"/>
      <c r="II883" s="5"/>
      <c r="IJ883" s="5"/>
      <c r="IK883" s="5"/>
      <c r="IL883" s="5"/>
      <c r="IM883" s="5"/>
      <c r="IN883" s="5"/>
      <c r="IO883" s="5"/>
      <c r="IP883" s="5"/>
      <c r="IQ883" s="5"/>
      <c r="IR883" s="5"/>
      <c r="IS883" s="5"/>
      <c r="IT883" s="5"/>
      <c r="IU883" s="5"/>
      <c r="IV883" s="5"/>
      <c r="IW883" s="5"/>
      <c r="IX883" s="5"/>
      <c r="IY883" s="5"/>
      <c r="IZ883" s="5"/>
      <c r="JA883" s="5"/>
      <c r="JB883" s="5"/>
      <c r="JC883" s="5"/>
      <c r="JD883" s="5"/>
    </row>
    <row r="884" spans="1:264">
      <c r="A884" s="9"/>
      <c r="B884" s="25"/>
      <c r="C884" s="5"/>
      <c r="D884" s="5"/>
      <c r="E884" s="5"/>
      <c r="F884" s="11"/>
      <c r="G884" s="5"/>
      <c r="H884" s="5"/>
      <c r="I884" s="19"/>
      <c r="J884" s="19"/>
      <c r="K884" s="19"/>
      <c r="L884" s="19"/>
      <c r="M884" s="9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/>
      <c r="GS884" s="5"/>
      <c r="GT884" s="5"/>
      <c r="GU884" s="5"/>
      <c r="GV884" s="5"/>
      <c r="GW884" s="5"/>
      <c r="GX884" s="5"/>
      <c r="GY884" s="5"/>
      <c r="GZ884" s="5"/>
      <c r="HA884" s="5"/>
      <c r="HB884" s="5"/>
      <c r="HC884" s="5"/>
      <c r="HD884" s="5"/>
      <c r="HE884" s="5"/>
      <c r="HF884" s="5"/>
      <c r="HG884" s="5"/>
      <c r="HH884" s="5"/>
      <c r="HI884" s="5"/>
      <c r="HJ884" s="5"/>
      <c r="HK884" s="5"/>
      <c r="HL884" s="5"/>
      <c r="HM884" s="5"/>
      <c r="HN884" s="5"/>
      <c r="HO884" s="5"/>
      <c r="HP884" s="5"/>
      <c r="HQ884" s="5"/>
      <c r="HR884" s="5"/>
      <c r="HS884" s="5"/>
      <c r="HT884" s="5"/>
      <c r="HU884" s="5"/>
      <c r="HV884" s="5"/>
      <c r="HW884" s="5"/>
      <c r="HX884" s="5"/>
      <c r="HY884" s="5"/>
      <c r="HZ884" s="5"/>
      <c r="IA884" s="5"/>
      <c r="IB884" s="5"/>
      <c r="IC884" s="5"/>
      <c r="ID884" s="5"/>
      <c r="IE884" s="5"/>
      <c r="IF884" s="5"/>
      <c r="IG884" s="5"/>
      <c r="IH884" s="5"/>
      <c r="II884" s="5"/>
      <c r="IJ884" s="5"/>
      <c r="IK884" s="5"/>
      <c r="IL884" s="5"/>
      <c r="IM884" s="5"/>
      <c r="IN884" s="5"/>
      <c r="IO884" s="5"/>
      <c r="IP884" s="5"/>
      <c r="IQ884" s="5"/>
      <c r="IR884" s="5"/>
      <c r="IS884" s="5"/>
      <c r="IT884" s="5"/>
      <c r="IU884" s="5"/>
      <c r="IV884" s="5"/>
      <c r="IW884" s="5"/>
      <c r="IX884" s="5"/>
      <c r="IY884" s="5"/>
      <c r="IZ884" s="5"/>
      <c r="JA884" s="5"/>
      <c r="JB884" s="5"/>
      <c r="JC884" s="5"/>
      <c r="JD884" s="5"/>
    </row>
    <row r="885" spans="1:264">
      <c r="A885" s="9"/>
      <c r="B885" s="25"/>
      <c r="C885" s="5"/>
      <c r="D885" s="5"/>
      <c r="E885" s="5"/>
      <c r="F885" s="11"/>
      <c r="G885" s="5"/>
      <c r="H885" s="5"/>
      <c r="I885" s="19"/>
      <c r="J885" s="19"/>
      <c r="K885" s="19"/>
      <c r="L885" s="19"/>
      <c r="M885" s="9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5"/>
      <c r="GH885" s="5"/>
      <c r="GI885" s="5"/>
      <c r="GJ885" s="5"/>
      <c r="GK885" s="5"/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  <c r="HF885" s="5"/>
      <c r="HG885" s="5"/>
      <c r="HH885" s="5"/>
      <c r="HI885" s="5"/>
      <c r="HJ885" s="5"/>
      <c r="HK885" s="5"/>
      <c r="HL885" s="5"/>
      <c r="HM885" s="5"/>
      <c r="HN885" s="5"/>
      <c r="HO885" s="5"/>
      <c r="HP885" s="5"/>
      <c r="HQ885" s="5"/>
      <c r="HR885" s="5"/>
      <c r="HS885" s="5"/>
      <c r="HT885" s="5"/>
      <c r="HU885" s="5"/>
      <c r="HV885" s="5"/>
      <c r="HW885" s="5"/>
      <c r="HX885" s="5"/>
      <c r="HY885" s="5"/>
      <c r="HZ885" s="5"/>
      <c r="IA885" s="5"/>
      <c r="IB885" s="5"/>
      <c r="IC885" s="5"/>
      <c r="ID885" s="5"/>
      <c r="IE885" s="5"/>
      <c r="IF885" s="5"/>
      <c r="IG885" s="5"/>
      <c r="IH885" s="5"/>
      <c r="II885" s="5"/>
      <c r="IJ885" s="5"/>
      <c r="IK885" s="5"/>
      <c r="IL885" s="5"/>
      <c r="IM885" s="5"/>
      <c r="IN885" s="5"/>
      <c r="IO885" s="5"/>
      <c r="IP885" s="5"/>
      <c r="IQ885" s="5"/>
      <c r="IR885" s="5"/>
      <c r="IS885" s="5"/>
      <c r="IT885" s="5"/>
      <c r="IU885" s="5"/>
      <c r="IV885" s="5"/>
      <c r="IW885" s="5"/>
      <c r="IX885" s="5"/>
      <c r="IY885" s="5"/>
      <c r="IZ885" s="5"/>
      <c r="JA885" s="5"/>
      <c r="JB885" s="5"/>
      <c r="JC885" s="5"/>
      <c r="JD885" s="5"/>
    </row>
    <row r="886" spans="1:264">
      <c r="A886" s="9"/>
      <c r="B886" s="25"/>
      <c r="C886" s="5"/>
      <c r="D886" s="5"/>
      <c r="E886" s="5"/>
      <c r="F886" s="11"/>
      <c r="G886" s="5"/>
      <c r="H886" s="5"/>
      <c r="I886" s="19"/>
      <c r="J886" s="19"/>
      <c r="K886" s="19"/>
      <c r="L886" s="19"/>
      <c r="M886" s="9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5"/>
      <c r="GH886" s="5"/>
      <c r="GI886" s="5"/>
      <c r="GJ886" s="5"/>
      <c r="GK886" s="5"/>
      <c r="GL886" s="5"/>
      <c r="GM886" s="5"/>
      <c r="GN886" s="5"/>
      <c r="GO886" s="5"/>
      <c r="GP886" s="5"/>
      <c r="GQ886" s="5"/>
      <c r="GR886" s="5"/>
      <c r="GS886" s="5"/>
      <c r="GT886" s="5"/>
      <c r="GU886" s="5"/>
      <c r="GV886" s="5"/>
      <c r="GW886" s="5"/>
      <c r="GX886" s="5"/>
      <c r="GY886" s="5"/>
      <c r="GZ886" s="5"/>
      <c r="HA886" s="5"/>
      <c r="HB886" s="5"/>
      <c r="HC886" s="5"/>
      <c r="HD886" s="5"/>
      <c r="HE886" s="5"/>
      <c r="HF886" s="5"/>
      <c r="HG886" s="5"/>
      <c r="HH886" s="5"/>
      <c r="HI886" s="5"/>
      <c r="HJ886" s="5"/>
      <c r="HK886" s="5"/>
      <c r="HL886" s="5"/>
      <c r="HM886" s="5"/>
      <c r="HN886" s="5"/>
      <c r="HO886" s="5"/>
      <c r="HP886" s="5"/>
      <c r="HQ886" s="5"/>
      <c r="HR886" s="5"/>
      <c r="HS886" s="5"/>
      <c r="HT886" s="5"/>
      <c r="HU886" s="5"/>
      <c r="HV886" s="5"/>
      <c r="HW886" s="5"/>
      <c r="HX886" s="5"/>
      <c r="HY886" s="5"/>
      <c r="HZ886" s="5"/>
      <c r="IA886" s="5"/>
      <c r="IB886" s="5"/>
      <c r="IC886" s="5"/>
      <c r="ID886" s="5"/>
      <c r="IE886" s="5"/>
      <c r="IF886" s="5"/>
      <c r="IG886" s="5"/>
      <c r="IH886" s="5"/>
      <c r="II886" s="5"/>
      <c r="IJ886" s="5"/>
      <c r="IK886" s="5"/>
      <c r="IL886" s="5"/>
      <c r="IM886" s="5"/>
      <c r="IN886" s="5"/>
      <c r="IO886" s="5"/>
      <c r="IP886" s="5"/>
      <c r="IQ886" s="5"/>
      <c r="IR886" s="5"/>
      <c r="IS886" s="5"/>
      <c r="IT886" s="5"/>
      <c r="IU886" s="5"/>
      <c r="IV886" s="5"/>
      <c r="IW886" s="5"/>
      <c r="IX886" s="5"/>
      <c r="IY886" s="5"/>
      <c r="IZ886" s="5"/>
      <c r="JA886" s="5"/>
      <c r="JB886" s="5"/>
      <c r="JC886" s="5"/>
      <c r="JD886" s="5"/>
    </row>
    <row r="887" spans="1:264">
      <c r="A887" s="9"/>
      <c r="B887" s="25"/>
      <c r="C887" s="5"/>
      <c r="D887" s="5"/>
      <c r="E887" s="5"/>
      <c r="F887" s="11"/>
      <c r="G887" s="5"/>
      <c r="H887" s="5"/>
      <c r="I887" s="19"/>
      <c r="J887" s="19"/>
      <c r="K887" s="19"/>
      <c r="L887" s="19"/>
      <c r="M887" s="9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/>
      <c r="FG887" s="5"/>
      <c r="FH887" s="5"/>
      <c r="FI887" s="5"/>
      <c r="FJ887" s="5"/>
      <c r="FK887" s="5"/>
      <c r="FL887" s="5"/>
      <c r="FM887" s="5"/>
      <c r="FN887" s="5"/>
      <c r="FO887" s="5"/>
      <c r="FP887" s="5"/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/>
      <c r="GB887" s="5"/>
      <c r="GC887" s="5"/>
      <c r="GD887" s="5"/>
      <c r="GE887" s="5"/>
      <c r="GF887" s="5"/>
      <c r="GG887" s="5"/>
      <c r="GH887" s="5"/>
      <c r="GI887" s="5"/>
      <c r="GJ887" s="5"/>
      <c r="GK887" s="5"/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  <c r="GZ887" s="5"/>
      <c r="HA887" s="5"/>
      <c r="HB887" s="5"/>
      <c r="HC887" s="5"/>
      <c r="HD887" s="5"/>
      <c r="HE887" s="5"/>
      <c r="HF887" s="5"/>
      <c r="HG887" s="5"/>
      <c r="HH887" s="5"/>
      <c r="HI887" s="5"/>
      <c r="HJ887" s="5"/>
      <c r="HK887" s="5"/>
      <c r="HL887" s="5"/>
      <c r="HM887" s="5"/>
      <c r="HN887" s="5"/>
      <c r="HO887" s="5"/>
      <c r="HP887" s="5"/>
      <c r="HQ887" s="5"/>
      <c r="HR887" s="5"/>
      <c r="HS887" s="5"/>
      <c r="HT887" s="5"/>
      <c r="HU887" s="5"/>
      <c r="HV887" s="5"/>
      <c r="HW887" s="5"/>
      <c r="HX887" s="5"/>
      <c r="HY887" s="5"/>
      <c r="HZ887" s="5"/>
      <c r="IA887" s="5"/>
      <c r="IB887" s="5"/>
      <c r="IC887" s="5"/>
      <c r="ID887" s="5"/>
      <c r="IE887" s="5"/>
      <c r="IF887" s="5"/>
      <c r="IG887" s="5"/>
      <c r="IH887" s="5"/>
      <c r="II887" s="5"/>
      <c r="IJ887" s="5"/>
      <c r="IK887" s="5"/>
      <c r="IL887" s="5"/>
      <c r="IM887" s="5"/>
      <c r="IN887" s="5"/>
      <c r="IO887" s="5"/>
      <c r="IP887" s="5"/>
      <c r="IQ887" s="5"/>
      <c r="IR887" s="5"/>
      <c r="IS887" s="5"/>
      <c r="IT887" s="5"/>
      <c r="IU887" s="5"/>
      <c r="IV887" s="5"/>
      <c r="IW887" s="5"/>
      <c r="IX887" s="5"/>
      <c r="IY887" s="5"/>
      <c r="IZ887" s="5"/>
      <c r="JA887" s="5"/>
      <c r="JB887" s="5"/>
      <c r="JC887" s="5"/>
      <c r="JD887" s="5"/>
    </row>
    <row r="888" spans="1:264">
      <c r="A888" s="9"/>
      <c r="B888" s="25"/>
      <c r="C888" s="5"/>
      <c r="D888" s="5"/>
      <c r="E888" s="5"/>
      <c r="F888" s="11"/>
      <c r="G888" s="5"/>
      <c r="H888" s="5"/>
      <c r="I888" s="19"/>
      <c r="J888" s="19"/>
      <c r="K888" s="19"/>
      <c r="L888" s="19"/>
      <c r="M888" s="9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5"/>
      <c r="FV888" s="5"/>
      <c r="FW888" s="5"/>
      <c r="FX888" s="5"/>
      <c r="FY888" s="5"/>
      <c r="FZ888" s="5"/>
      <c r="GA888" s="5"/>
      <c r="GB888" s="5"/>
      <c r="GC888" s="5"/>
      <c r="GD888" s="5"/>
      <c r="GE888" s="5"/>
      <c r="GF888" s="5"/>
      <c r="GG888" s="5"/>
      <c r="GH888" s="5"/>
      <c r="GI888" s="5"/>
      <c r="GJ888" s="5"/>
      <c r="GK888" s="5"/>
      <c r="GL888" s="5"/>
      <c r="GM888" s="5"/>
      <c r="GN888" s="5"/>
      <c r="GO888" s="5"/>
      <c r="GP888" s="5"/>
      <c r="GQ888" s="5"/>
      <c r="GR888" s="5"/>
      <c r="GS888" s="5"/>
      <c r="GT888" s="5"/>
      <c r="GU888" s="5"/>
      <c r="GV888" s="5"/>
      <c r="GW888" s="5"/>
      <c r="GX888" s="5"/>
      <c r="GY888" s="5"/>
      <c r="GZ888" s="5"/>
      <c r="HA888" s="5"/>
      <c r="HB888" s="5"/>
      <c r="HC888" s="5"/>
      <c r="HD888" s="5"/>
      <c r="HE888" s="5"/>
      <c r="HF888" s="5"/>
      <c r="HG888" s="5"/>
      <c r="HH888" s="5"/>
      <c r="HI888" s="5"/>
      <c r="HJ888" s="5"/>
      <c r="HK888" s="5"/>
      <c r="HL888" s="5"/>
      <c r="HM888" s="5"/>
      <c r="HN888" s="5"/>
      <c r="HO888" s="5"/>
      <c r="HP888" s="5"/>
      <c r="HQ888" s="5"/>
      <c r="HR888" s="5"/>
      <c r="HS888" s="5"/>
      <c r="HT888" s="5"/>
      <c r="HU888" s="5"/>
      <c r="HV888" s="5"/>
      <c r="HW888" s="5"/>
      <c r="HX888" s="5"/>
      <c r="HY888" s="5"/>
      <c r="HZ888" s="5"/>
      <c r="IA888" s="5"/>
      <c r="IB888" s="5"/>
      <c r="IC888" s="5"/>
      <c r="ID888" s="5"/>
      <c r="IE888" s="5"/>
      <c r="IF888" s="5"/>
      <c r="IG888" s="5"/>
      <c r="IH888" s="5"/>
      <c r="II888" s="5"/>
      <c r="IJ888" s="5"/>
      <c r="IK888" s="5"/>
      <c r="IL888" s="5"/>
      <c r="IM888" s="5"/>
      <c r="IN888" s="5"/>
      <c r="IO888" s="5"/>
      <c r="IP888" s="5"/>
      <c r="IQ888" s="5"/>
      <c r="IR888" s="5"/>
      <c r="IS888" s="5"/>
      <c r="IT888" s="5"/>
      <c r="IU888" s="5"/>
      <c r="IV888" s="5"/>
      <c r="IW888" s="5"/>
      <c r="IX888" s="5"/>
      <c r="IY888" s="5"/>
      <c r="IZ888" s="5"/>
      <c r="JA888" s="5"/>
      <c r="JB888" s="5"/>
      <c r="JC888" s="5"/>
      <c r="JD888" s="5"/>
    </row>
    <row r="889" spans="1:264">
      <c r="A889" s="9"/>
      <c r="B889" s="25"/>
      <c r="C889" s="5"/>
      <c r="D889" s="5"/>
      <c r="E889" s="5"/>
      <c r="F889" s="11"/>
      <c r="G889" s="5"/>
      <c r="H889" s="5"/>
      <c r="I889" s="19"/>
      <c r="J889" s="19"/>
      <c r="K889" s="19"/>
      <c r="L889" s="19"/>
      <c r="M889" s="9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/>
      <c r="FI889" s="5"/>
      <c r="FJ889" s="5"/>
      <c r="FK889" s="5"/>
      <c r="FL889" s="5"/>
      <c r="FM889" s="5"/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5"/>
      <c r="GH889" s="5"/>
      <c r="GI889" s="5"/>
      <c r="GJ889" s="5"/>
      <c r="GK889" s="5"/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  <c r="HF889" s="5"/>
      <c r="HG889" s="5"/>
      <c r="HH889" s="5"/>
      <c r="HI889" s="5"/>
      <c r="HJ889" s="5"/>
      <c r="HK889" s="5"/>
      <c r="HL889" s="5"/>
      <c r="HM889" s="5"/>
      <c r="HN889" s="5"/>
      <c r="HO889" s="5"/>
      <c r="HP889" s="5"/>
      <c r="HQ889" s="5"/>
      <c r="HR889" s="5"/>
      <c r="HS889" s="5"/>
      <c r="HT889" s="5"/>
      <c r="HU889" s="5"/>
      <c r="HV889" s="5"/>
      <c r="HW889" s="5"/>
      <c r="HX889" s="5"/>
      <c r="HY889" s="5"/>
      <c r="HZ889" s="5"/>
      <c r="IA889" s="5"/>
      <c r="IB889" s="5"/>
      <c r="IC889" s="5"/>
      <c r="ID889" s="5"/>
      <c r="IE889" s="5"/>
      <c r="IF889" s="5"/>
      <c r="IG889" s="5"/>
      <c r="IH889" s="5"/>
      <c r="II889" s="5"/>
      <c r="IJ889" s="5"/>
      <c r="IK889" s="5"/>
      <c r="IL889" s="5"/>
      <c r="IM889" s="5"/>
      <c r="IN889" s="5"/>
      <c r="IO889" s="5"/>
      <c r="IP889" s="5"/>
      <c r="IQ889" s="5"/>
      <c r="IR889" s="5"/>
      <c r="IS889" s="5"/>
      <c r="IT889" s="5"/>
      <c r="IU889" s="5"/>
      <c r="IV889" s="5"/>
      <c r="IW889" s="5"/>
      <c r="IX889" s="5"/>
      <c r="IY889" s="5"/>
      <c r="IZ889" s="5"/>
      <c r="JA889" s="5"/>
      <c r="JB889" s="5"/>
      <c r="JC889" s="5"/>
      <c r="JD889" s="5"/>
    </row>
    <row r="890" spans="1:264">
      <c r="A890" s="9"/>
      <c r="B890" s="25"/>
      <c r="C890" s="5"/>
      <c r="D890" s="5"/>
      <c r="E890" s="5"/>
      <c r="F890" s="11"/>
      <c r="G890" s="5"/>
      <c r="H890" s="5"/>
      <c r="I890" s="19"/>
      <c r="J890" s="19"/>
      <c r="K890" s="19"/>
      <c r="L890" s="19"/>
      <c r="M890" s="9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5"/>
      <c r="GE890" s="5"/>
      <c r="GF890" s="5"/>
      <c r="GG890" s="5"/>
      <c r="GH890" s="5"/>
      <c r="GI890" s="5"/>
      <c r="GJ890" s="5"/>
      <c r="GK890" s="5"/>
      <c r="GL890" s="5"/>
      <c r="GM890" s="5"/>
      <c r="GN890" s="5"/>
      <c r="GO890" s="5"/>
      <c r="GP890" s="5"/>
      <c r="GQ890" s="5"/>
      <c r="GR890" s="5"/>
      <c r="GS890" s="5"/>
      <c r="GT890" s="5"/>
      <c r="GU890" s="5"/>
      <c r="GV890" s="5"/>
      <c r="GW890" s="5"/>
      <c r="GX890" s="5"/>
      <c r="GY890" s="5"/>
      <c r="GZ890" s="5"/>
      <c r="HA890" s="5"/>
      <c r="HB890" s="5"/>
      <c r="HC890" s="5"/>
      <c r="HD890" s="5"/>
      <c r="HE890" s="5"/>
      <c r="HF890" s="5"/>
      <c r="HG890" s="5"/>
      <c r="HH890" s="5"/>
      <c r="HI890" s="5"/>
      <c r="HJ890" s="5"/>
      <c r="HK890" s="5"/>
      <c r="HL890" s="5"/>
      <c r="HM890" s="5"/>
      <c r="HN890" s="5"/>
      <c r="HO890" s="5"/>
      <c r="HP890" s="5"/>
      <c r="HQ890" s="5"/>
      <c r="HR890" s="5"/>
      <c r="HS890" s="5"/>
      <c r="HT890" s="5"/>
      <c r="HU890" s="5"/>
      <c r="HV890" s="5"/>
      <c r="HW890" s="5"/>
      <c r="HX890" s="5"/>
      <c r="HY890" s="5"/>
      <c r="HZ890" s="5"/>
      <c r="IA890" s="5"/>
      <c r="IB890" s="5"/>
      <c r="IC890" s="5"/>
      <c r="ID890" s="5"/>
      <c r="IE890" s="5"/>
      <c r="IF890" s="5"/>
      <c r="IG890" s="5"/>
      <c r="IH890" s="5"/>
      <c r="II890" s="5"/>
      <c r="IJ890" s="5"/>
      <c r="IK890" s="5"/>
      <c r="IL890" s="5"/>
      <c r="IM890" s="5"/>
      <c r="IN890" s="5"/>
      <c r="IO890" s="5"/>
      <c r="IP890" s="5"/>
      <c r="IQ890" s="5"/>
      <c r="IR890" s="5"/>
      <c r="IS890" s="5"/>
      <c r="IT890" s="5"/>
      <c r="IU890" s="5"/>
      <c r="IV890" s="5"/>
      <c r="IW890" s="5"/>
      <c r="IX890" s="5"/>
      <c r="IY890" s="5"/>
      <c r="IZ890" s="5"/>
      <c r="JA890" s="5"/>
      <c r="JB890" s="5"/>
      <c r="JC890" s="5"/>
      <c r="JD890" s="5"/>
    </row>
    <row r="891" spans="1:264">
      <c r="A891" s="9"/>
      <c r="B891" s="25"/>
      <c r="C891" s="5"/>
      <c r="D891" s="5"/>
      <c r="E891" s="5"/>
      <c r="F891" s="11"/>
      <c r="G891" s="5"/>
      <c r="H891" s="5"/>
      <c r="I891" s="19"/>
      <c r="J891" s="19"/>
      <c r="K891" s="19"/>
      <c r="L891" s="19"/>
      <c r="M891" s="9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  <c r="HJ891" s="5"/>
      <c r="HK891" s="5"/>
      <c r="HL891" s="5"/>
      <c r="HM891" s="5"/>
      <c r="HN891" s="5"/>
      <c r="HO891" s="5"/>
      <c r="HP891" s="5"/>
      <c r="HQ891" s="5"/>
      <c r="HR891" s="5"/>
      <c r="HS891" s="5"/>
      <c r="HT891" s="5"/>
      <c r="HU891" s="5"/>
      <c r="HV891" s="5"/>
      <c r="HW891" s="5"/>
      <c r="HX891" s="5"/>
      <c r="HY891" s="5"/>
      <c r="HZ891" s="5"/>
      <c r="IA891" s="5"/>
      <c r="IB891" s="5"/>
      <c r="IC891" s="5"/>
      <c r="ID891" s="5"/>
      <c r="IE891" s="5"/>
      <c r="IF891" s="5"/>
      <c r="IG891" s="5"/>
      <c r="IH891" s="5"/>
      <c r="II891" s="5"/>
      <c r="IJ891" s="5"/>
      <c r="IK891" s="5"/>
      <c r="IL891" s="5"/>
      <c r="IM891" s="5"/>
      <c r="IN891" s="5"/>
      <c r="IO891" s="5"/>
      <c r="IP891" s="5"/>
      <c r="IQ891" s="5"/>
      <c r="IR891" s="5"/>
      <c r="IS891" s="5"/>
      <c r="IT891" s="5"/>
      <c r="IU891" s="5"/>
      <c r="IV891" s="5"/>
      <c r="IW891" s="5"/>
      <c r="IX891" s="5"/>
      <c r="IY891" s="5"/>
      <c r="IZ891" s="5"/>
      <c r="JA891" s="5"/>
      <c r="JB891" s="5"/>
      <c r="JC891" s="5"/>
      <c r="JD891" s="5"/>
    </row>
    <row r="892" spans="1:264">
      <c r="A892" s="9"/>
      <c r="B892" s="25"/>
      <c r="C892" s="5"/>
      <c r="D892" s="5"/>
      <c r="E892" s="5"/>
      <c r="F892" s="11"/>
      <c r="G892" s="5"/>
      <c r="H892" s="5"/>
      <c r="I892" s="19"/>
      <c r="J892" s="19"/>
      <c r="K892" s="19"/>
      <c r="L892" s="19"/>
      <c r="M892" s="9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5"/>
      <c r="FV892" s="5"/>
      <c r="FW892" s="5"/>
      <c r="FX892" s="5"/>
      <c r="FY892" s="5"/>
      <c r="FZ892" s="5"/>
      <c r="GA892" s="5"/>
      <c r="GB892" s="5"/>
      <c r="GC892" s="5"/>
      <c r="GD892" s="5"/>
      <c r="GE892" s="5"/>
      <c r="GF892" s="5"/>
      <c r="GG892" s="5"/>
      <c r="GH892" s="5"/>
      <c r="GI892" s="5"/>
      <c r="GJ892" s="5"/>
      <c r="GK892" s="5"/>
      <c r="GL892" s="5"/>
      <c r="GM892" s="5"/>
      <c r="GN892" s="5"/>
      <c r="GO892" s="5"/>
      <c r="GP892" s="5"/>
      <c r="GQ892" s="5"/>
      <c r="GR892" s="5"/>
      <c r="GS892" s="5"/>
      <c r="GT892" s="5"/>
      <c r="GU892" s="5"/>
      <c r="GV892" s="5"/>
      <c r="GW892" s="5"/>
      <c r="GX892" s="5"/>
      <c r="GY892" s="5"/>
      <c r="GZ892" s="5"/>
      <c r="HA892" s="5"/>
      <c r="HB892" s="5"/>
      <c r="HC892" s="5"/>
      <c r="HD892" s="5"/>
      <c r="HE892" s="5"/>
      <c r="HF892" s="5"/>
      <c r="HG892" s="5"/>
      <c r="HH892" s="5"/>
      <c r="HI892" s="5"/>
      <c r="HJ892" s="5"/>
      <c r="HK892" s="5"/>
      <c r="HL892" s="5"/>
      <c r="HM892" s="5"/>
      <c r="HN892" s="5"/>
      <c r="HO892" s="5"/>
      <c r="HP892" s="5"/>
      <c r="HQ892" s="5"/>
      <c r="HR892" s="5"/>
      <c r="HS892" s="5"/>
      <c r="HT892" s="5"/>
      <c r="HU892" s="5"/>
      <c r="HV892" s="5"/>
      <c r="HW892" s="5"/>
      <c r="HX892" s="5"/>
      <c r="HY892" s="5"/>
      <c r="HZ892" s="5"/>
      <c r="IA892" s="5"/>
      <c r="IB892" s="5"/>
      <c r="IC892" s="5"/>
      <c r="ID892" s="5"/>
      <c r="IE892" s="5"/>
      <c r="IF892" s="5"/>
      <c r="IG892" s="5"/>
      <c r="IH892" s="5"/>
      <c r="II892" s="5"/>
      <c r="IJ892" s="5"/>
      <c r="IK892" s="5"/>
      <c r="IL892" s="5"/>
      <c r="IM892" s="5"/>
      <c r="IN892" s="5"/>
      <c r="IO892" s="5"/>
      <c r="IP892" s="5"/>
      <c r="IQ892" s="5"/>
      <c r="IR892" s="5"/>
      <c r="IS892" s="5"/>
      <c r="IT892" s="5"/>
      <c r="IU892" s="5"/>
      <c r="IV892" s="5"/>
      <c r="IW892" s="5"/>
      <c r="IX892" s="5"/>
      <c r="IY892" s="5"/>
      <c r="IZ892" s="5"/>
      <c r="JA892" s="5"/>
      <c r="JB892" s="5"/>
      <c r="JC892" s="5"/>
      <c r="JD892" s="5"/>
    </row>
    <row r="893" spans="1:264">
      <c r="A893" s="9"/>
      <c r="B893" s="25"/>
      <c r="C893" s="5"/>
      <c r="D893" s="5"/>
      <c r="E893" s="5"/>
      <c r="F893" s="11"/>
      <c r="G893" s="5"/>
      <c r="H893" s="5"/>
      <c r="I893" s="19"/>
      <c r="J893" s="19"/>
      <c r="K893" s="19"/>
      <c r="L893" s="19"/>
      <c r="M893" s="9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  <c r="FL893" s="5"/>
      <c r="FM893" s="5"/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/>
      <c r="GE893" s="5"/>
      <c r="GF893" s="5"/>
      <c r="GG893" s="5"/>
      <c r="GH893" s="5"/>
      <c r="GI893" s="5"/>
      <c r="GJ893" s="5"/>
      <c r="GK893" s="5"/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  <c r="HF893" s="5"/>
      <c r="HG893" s="5"/>
      <c r="HH893" s="5"/>
      <c r="HI893" s="5"/>
      <c r="HJ893" s="5"/>
      <c r="HK893" s="5"/>
      <c r="HL893" s="5"/>
      <c r="HM893" s="5"/>
      <c r="HN893" s="5"/>
      <c r="HO893" s="5"/>
      <c r="HP893" s="5"/>
      <c r="HQ893" s="5"/>
      <c r="HR893" s="5"/>
      <c r="HS893" s="5"/>
      <c r="HT893" s="5"/>
      <c r="HU893" s="5"/>
      <c r="HV893" s="5"/>
      <c r="HW893" s="5"/>
      <c r="HX893" s="5"/>
      <c r="HY893" s="5"/>
      <c r="HZ893" s="5"/>
      <c r="IA893" s="5"/>
      <c r="IB893" s="5"/>
      <c r="IC893" s="5"/>
      <c r="ID893" s="5"/>
      <c r="IE893" s="5"/>
      <c r="IF893" s="5"/>
      <c r="IG893" s="5"/>
      <c r="IH893" s="5"/>
      <c r="II893" s="5"/>
      <c r="IJ893" s="5"/>
      <c r="IK893" s="5"/>
      <c r="IL893" s="5"/>
      <c r="IM893" s="5"/>
      <c r="IN893" s="5"/>
      <c r="IO893" s="5"/>
      <c r="IP893" s="5"/>
      <c r="IQ893" s="5"/>
      <c r="IR893" s="5"/>
      <c r="IS893" s="5"/>
      <c r="IT893" s="5"/>
      <c r="IU893" s="5"/>
      <c r="IV893" s="5"/>
      <c r="IW893" s="5"/>
      <c r="IX893" s="5"/>
      <c r="IY893" s="5"/>
      <c r="IZ893" s="5"/>
      <c r="JA893" s="5"/>
      <c r="JB893" s="5"/>
      <c r="JC893" s="5"/>
      <c r="JD893" s="5"/>
    </row>
    <row r="894" spans="1:264">
      <c r="A894" s="9"/>
      <c r="B894" s="25"/>
      <c r="C894" s="5"/>
      <c r="D894" s="5"/>
      <c r="E894" s="5"/>
      <c r="F894" s="11"/>
      <c r="G894" s="5"/>
      <c r="H894" s="5"/>
      <c r="I894" s="19"/>
      <c r="J894" s="19"/>
      <c r="K894" s="19"/>
      <c r="L894" s="19"/>
      <c r="M894" s="9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5"/>
      <c r="GE894" s="5"/>
      <c r="GF894" s="5"/>
      <c r="GG894" s="5"/>
      <c r="GH894" s="5"/>
      <c r="GI894" s="5"/>
      <c r="GJ894" s="5"/>
      <c r="GK894" s="5"/>
      <c r="GL894" s="5"/>
      <c r="GM894" s="5"/>
      <c r="GN894" s="5"/>
      <c r="GO894" s="5"/>
      <c r="GP894" s="5"/>
      <c r="GQ894" s="5"/>
      <c r="GR894" s="5"/>
      <c r="GS894" s="5"/>
      <c r="GT894" s="5"/>
      <c r="GU894" s="5"/>
      <c r="GV894" s="5"/>
      <c r="GW894" s="5"/>
      <c r="GX894" s="5"/>
      <c r="GY894" s="5"/>
      <c r="GZ894" s="5"/>
      <c r="HA894" s="5"/>
      <c r="HB894" s="5"/>
      <c r="HC894" s="5"/>
      <c r="HD894" s="5"/>
      <c r="HE894" s="5"/>
      <c r="HF894" s="5"/>
      <c r="HG894" s="5"/>
      <c r="HH894" s="5"/>
      <c r="HI894" s="5"/>
      <c r="HJ894" s="5"/>
      <c r="HK894" s="5"/>
      <c r="HL894" s="5"/>
      <c r="HM894" s="5"/>
      <c r="HN894" s="5"/>
      <c r="HO894" s="5"/>
      <c r="HP894" s="5"/>
      <c r="HQ894" s="5"/>
      <c r="HR894" s="5"/>
      <c r="HS894" s="5"/>
      <c r="HT894" s="5"/>
      <c r="HU894" s="5"/>
      <c r="HV894" s="5"/>
      <c r="HW894" s="5"/>
      <c r="HX894" s="5"/>
      <c r="HY894" s="5"/>
      <c r="HZ894" s="5"/>
      <c r="IA894" s="5"/>
      <c r="IB894" s="5"/>
      <c r="IC894" s="5"/>
      <c r="ID894" s="5"/>
      <c r="IE894" s="5"/>
      <c r="IF894" s="5"/>
      <c r="IG894" s="5"/>
      <c r="IH894" s="5"/>
      <c r="II894" s="5"/>
      <c r="IJ894" s="5"/>
      <c r="IK894" s="5"/>
      <c r="IL894" s="5"/>
      <c r="IM894" s="5"/>
      <c r="IN894" s="5"/>
      <c r="IO894" s="5"/>
      <c r="IP894" s="5"/>
      <c r="IQ894" s="5"/>
      <c r="IR894" s="5"/>
      <c r="IS894" s="5"/>
      <c r="IT894" s="5"/>
      <c r="IU894" s="5"/>
      <c r="IV894" s="5"/>
      <c r="IW894" s="5"/>
      <c r="IX894" s="5"/>
      <c r="IY894" s="5"/>
      <c r="IZ894" s="5"/>
      <c r="JA894" s="5"/>
      <c r="JB894" s="5"/>
      <c r="JC894" s="5"/>
      <c r="JD894" s="5"/>
    </row>
    <row r="895" spans="1:264">
      <c r="A895" s="9"/>
      <c r="B895" s="25"/>
      <c r="C895" s="5"/>
      <c r="D895" s="5"/>
      <c r="E895" s="5"/>
      <c r="F895" s="11"/>
      <c r="G895" s="5"/>
      <c r="H895" s="5"/>
      <c r="I895" s="19"/>
      <c r="J895" s="19"/>
      <c r="K895" s="19"/>
      <c r="L895" s="19"/>
      <c r="M895" s="9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  <c r="FO895" s="5"/>
      <c r="FP895" s="5"/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/>
      <c r="GB895" s="5"/>
      <c r="GC895" s="5"/>
      <c r="GD895" s="5"/>
      <c r="GE895" s="5"/>
      <c r="GF895" s="5"/>
      <c r="GG895" s="5"/>
      <c r="GH895" s="5"/>
      <c r="GI895" s="5"/>
      <c r="GJ895" s="5"/>
      <c r="GK895" s="5"/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  <c r="GZ895" s="5"/>
      <c r="HA895" s="5"/>
      <c r="HB895" s="5"/>
      <c r="HC895" s="5"/>
      <c r="HD895" s="5"/>
      <c r="HE895" s="5"/>
      <c r="HF895" s="5"/>
      <c r="HG895" s="5"/>
      <c r="HH895" s="5"/>
      <c r="HI895" s="5"/>
      <c r="HJ895" s="5"/>
      <c r="HK895" s="5"/>
      <c r="HL895" s="5"/>
      <c r="HM895" s="5"/>
      <c r="HN895" s="5"/>
      <c r="HO895" s="5"/>
      <c r="HP895" s="5"/>
      <c r="HQ895" s="5"/>
      <c r="HR895" s="5"/>
      <c r="HS895" s="5"/>
      <c r="HT895" s="5"/>
      <c r="HU895" s="5"/>
      <c r="HV895" s="5"/>
      <c r="HW895" s="5"/>
      <c r="HX895" s="5"/>
      <c r="HY895" s="5"/>
      <c r="HZ895" s="5"/>
      <c r="IA895" s="5"/>
      <c r="IB895" s="5"/>
      <c r="IC895" s="5"/>
      <c r="ID895" s="5"/>
      <c r="IE895" s="5"/>
      <c r="IF895" s="5"/>
      <c r="IG895" s="5"/>
      <c r="IH895" s="5"/>
      <c r="II895" s="5"/>
      <c r="IJ895" s="5"/>
      <c r="IK895" s="5"/>
      <c r="IL895" s="5"/>
      <c r="IM895" s="5"/>
      <c r="IN895" s="5"/>
      <c r="IO895" s="5"/>
      <c r="IP895" s="5"/>
      <c r="IQ895" s="5"/>
      <c r="IR895" s="5"/>
      <c r="IS895" s="5"/>
      <c r="IT895" s="5"/>
      <c r="IU895" s="5"/>
      <c r="IV895" s="5"/>
      <c r="IW895" s="5"/>
      <c r="IX895" s="5"/>
      <c r="IY895" s="5"/>
      <c r="IZ895" s="5"/>
      <c r="JA895" s="5"/>
      <c r="JB895" s="5"/>
      <c r="JC895" s="5"/>
      <c r="JD895" s="5"/>
    </row>
    <row r="896" spans="1:264">
      <c r="A896" s="9"/>
      <c r="B896" s="25"/>
      <c r="C896" s="5"/>
      <c r="D896" s="5"/>
      <c r="E896" s="5"/>
      <c r="F896" s="11"/>
      <c r="G896" s="5"/>
      <c r="H896" s="5"/>
      <c r="I896" s="19"/>
      <c r="J896" s="19"/>
      <c r="K896" s="19"/>
      <c r="L896" s="19"/>
      <c r="M896" s="9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5"/>
      <c r="FV896" s="5"/>
      <c r="FW896" s="5"/>
      <c r="FX896" s="5"/>
      <c r="FY896" s="5"/>
      <c r="FZ896" s="5"/>
      <c r="GA896" s="5"/>
      <c r="GB896" s="5"/>
      <c r="GC896" s="5"/>
      <c r="GD896" s="5"/>
      <c r="GE896" s="5"/>
      <c r="GF896" s="5"/>
      <c r="GG896" s="5"/>
      <c r="GH896" s="5"/>
      <c r="GI896" s="5"/>
      <c r="GJ896" s="5"/>
      <c r="GK896" s="5"/>
      <c r="GL896" s="5"/>
      <c r="GM896" s="5"/>
      <c r="GN896" s="5"/>
      <c r="GO896" s="5"/>
      <c r="GP896" s="5"/>
      <c r="GQ896" s="5"/>
      <c r="GR896" s="5"/>
      <c r="GS896" s="5"/>
      <c r="GT896" s="5"/>
      <c r="GU896" s="5"/>
      <c r="GV896" s="5"/>
      <c r="GW896" s="5"/>
      <c r="GX896" s="5"/>
      <c r="GY896" s="5"/>
      <c r="GZ896" s="5"/>
      <c r="HA896" s="5"/>
      <c r="HB896" s="5"/>
      <c r="HC896" s="5"/>
      <c r="HD896" s="5"/>
      <c r="HE896" s="5"/>
      <c r="HF896" s="5"/>
      <c r="HG896" s="5"/>
      <c r="HH896" s="5"/>
      <c r="HI896" s="5"/>
      <c r="HJ896" s="5"/>
      <c r="HK896" s="5"/>
      <c r="HL896" s="5"/>
      <c r="HM896" s="5"/>
      <c r="HN896" s="5"/>
      <c r="HO896" s="5"/>
      <c r="HP896" s="5"/>
      <c r="HQ896" s="5"/>
      <c r="HR896" s="5"/>
      <c r="HS896" s="5"/>
      <c r="HT896" s="5"/>
      <c r="HU896" s="5"/>
      <c r="HV896" s="5"/>
      <c r="HW896" s="5"/>
      <c r="HX896" s="5"/>
      <c r="HY896" s="5"/>
      <c r="HZ896" s="5"/>
      <c r="IA896" s="5"/>
      <c r="IB896" s="5"/>
      <c r="IC896" s="5"/>
      <c r="ID896" s="5"/>
      <c r="IE896" s="5"/>
      <c r="IF896" s="5"/>
      <c r="IG896" s="5"/>
      <c r="IH896" s="5"/>
      <c r="II896" s="5"/>
      <c r="IJ896" s="5"/>
      <c r="IK896" s="5"/>
      <c r="IL896" s="5"/>
      <c r="IM896" s="5"/>
      <c r="IN896" s="5"/>
      <c r="IO896" s="5"/>
      <c r="IP896" s="5"/>
      <c r="IQ896" s="5"/>
      <c r="IR896" s="5"/>
      <c r="IS896" s="5"/>
      <c r="IT896" s="5"/>
      <c r="IU896" s="5"/>
      <c r="IV896" s="5"/>
      <c r="IW896" s="5"/>
      <c r="IX896" s="5"/>
      <c r="IY896" s="5"/>
      <c r="IZ896" s="5"/>
      <c r="JA896" s="5"/>
      <c r="JB896" s="5"/>
      <c r="JC896" s="5"/>
      <c r="JD896" s="5"/>
    </row>
    <row r="897" spans="1:264">
      <c r="A897" s="9"/>
      <c r="B897" s="25"/>
      <c r="C897" s="5"/>
      <c r="D897" s="5"/>
      <c r="E897" s="5"/>
      <c r="F897" s="11"/>
      <c r="G897" s="5"/>
      <c r="H897" s="5"/>
      <c r="I897" s="19"/>
      <c r="J897" s="19"/>
      <c r="K897" s="19"/>
      <c r="L897" s="19"/>
      <c r="M897" s="9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/>
      <c r="GB897" s="5"/>
      <c r="GC897" s="5"/>
      <c r="GD897" s="5"/>
      <c r="GE897" s="5"/>
      <c r="GF897" s="5"/>
      <c r="GG897" s="5"/>
      <c r="GH897" s="5"/>
      <c r="GI897" s="5"/>
      <c r="GJ897" s="5"/>
      <c r="GK897" s="5"/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  <c r="GZ897" s="5"/>
      <c r="HA897" s="5"/>
      <c r="HB897" s="5"/>
      <c r="HC897" s="5"/>
      <c r="HD897" s="5"/>
      <c r="HE897" s="5"/>
      <c r="HF897" s="5"/>
      <c r="HG897" s="5"/>
      <c r="HH897" s="5"/>
      <c r="HI897" s="5"/>
      <c r="HJ897" s="5"/>
      <c r="HK897" s="5"/>
      <c r="HL897" s="5"/>
      <c r="HM897" s="5"/>
      <c r="HN897" s="5"/>
      <c r="HO897" s="5"/>
      <c r="HP897" s="5"/>
      <c r="HQ897" s="5"/>
      <c r="HR897" s="5"/>
      <c r="HS897" s="5"/>
      <c r="HT897" s="5"/>
      <c r="HU897" s="5"/>
      <c r="HV897" s="5"/>
      <c r="HW897" s="5"/>
      <c r="HX897" s="5"/>
      <c r="HY897" s="5"/>
      <c r="HZ897" s="5"/>
      <c r="IA897" s="5"/>
      <c r="IB897" s="5"/>
      <c r="IC897" s="5"/>
      <c r="ID897" s="5"/>
      <c r="IE897" s="5"/>
      <c r="IF897" s="5"/>
      <c r="IG897" s="5"/>
      <c r="IH897" s="5"/>
      <c r="II897" s="5"/>
      <c r="IJ897" s="5"/>
      <c r="IK897" s="5"/>
      <c r="IL897" s="5"/>
      <c r="IM897" s="5"/>
      <c r="IN897" s="5"/>
      <c r="IO897" s="5"/>
      <c r="IP897" s="5"/>
      <c r="IQ897" s="5"/>
      <c r="IR897" s="5"/>
      <c r="IS897" s="5"/>
      <c r="IT897" s="5"/>
      <c r="IU897" s="5"/>
      <c r="IV897" s="5"/>
      <c r="IW897" s="5"/>
      <c r="IX897" s="5"/>
      <c r="IY897" s="5"/>
      <c r="IZ897" s="5"/>
      <c r="JA897" s="5"/>
      <c r="JB897" s="5"/>
      <c r="JC897" s="5"/>
      <c r="JD897" s="5"/>
    </row>
    <row r="898" spans="1:264">
      <c r="A898" s="9"/>
      <c r="B898" s="25"/>
      <c r="C898" s="5"/>
      <c r="D898" s="5"/>
      <c r="E898" s="5"/>
      <c r="F898" s="11"/>
      <c r="G898" s="5"/>
      <c r="H898" s="5"/>
      <c r="I898" s="19"/>
      <c r="J898" s="19"/>
      <c r="K898" s="19"/>
      <c r="L898" s="19"/>
      <c r="M898" s="9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5"/>
      <c r="FV898" s="5"/>
      <c r="FW898" s="5"/>
      <c r="FX898" s="5"/>
      <c r="FY898" s="5"/>
      <c r="FZ898" s="5"/>
      <c r="GA898" s="5"/>
      <c r="GB898" s="5"/>
      <c r="GC898" s="5"/>
      <c r="GD898" s="5"/>
      <c r="GE898" s="5"/>
      <c r="GF898" s="5"/>
      <c r="GG898" s="5"/>
      <c r="GH898" s="5"/>
      <c r="GI898" s="5"/>
      <c r="GJ898" s="5"/>
      <c r="GK898" s="5"/>
      <c r="GL898" s="5"/>
      <c r="GM898" s="5"/>
      <c r="GN898" s="5"/>
      <c r="GO898" s="5"/>
      <c r="GP898" s="5"/>
      <c r="GQ898" s="5"/>
      <c r="GR898" s="5"/>
      <c r="GS898" s="5"/>
      <c r="GT898" s="5"/>
      <c r="GU898" s="5"/>
      <c r="GV898" s="5"/>
      <c r="GW898" s="5"/>
      <c r="GX898" s="5"/>
      <c r="GY898" s="5"/>
      <c r="GZ898" s="5"/>
      <c r="HA898" s="5"/>
      <c r="HB898" s="5"/>
      <c r="HC898" s="5"/>
      <c r="HD898" s="5"/>
      <c r="HE898" s="5"/>
      <c r="HF898" s="5"/>
      <c r="HG898" s="5"/>
      <c r="HH898" s="5"/>
      <c r="HI898" s="5"/>
      <c r="HJ898" s="5"/>
      <c r="HK898" s="5"/>
      <c r="HL898" s="5"/>
      <c r="HM898" s="5"/>
      <c r="HN898" s="5"/>
      <c r="HO898" s="5"/>
      <c r="HP898" s="5"/>
      <c r="HQ898" s="5"/>
      <c r="HR898" s="5"/>
      <c r="HS898" s="5"/>
      <c r="HT898" s="5"/>
      <c r="HU898" s="5"/>
      <c r="HV898" s="5"/>
      <c r="HW898" s="5"/>
      <c r="HX898" s="5"/>
      <c r="HY898" s="5"/>
      <c r="HZ898" s="5"/>
      <c r="IA898" s="5"/>
      <c r="IB898" s="5"/>
      <c r="IC898" s="5"/>
      <c r="ID898" s="5"/>
      <c r="IE898" s="5"/>
      <c r="IF898" s="5"/>
      <c r="IG898" s="5"/>
      <c r="IH898" s="5"/>
      <c r="II898" s="5"/>
      <c r="IJ898" s="5"/>
      <c r="IK898" s="5"/>
      <c r="IL898" s="5"/>
      <c r="IM898" s="5"/>
      <c r="IN898" s="5"/>
      <c r="IO898" s="5"/>
      <c r="IP898" s="5"/>
      <c r="IQ898" s="5"/>
      <c r="IR898" s="5"/>
      <c r="IS898" s="5"/>
      <c r="IT898" s="5"/>
      <c r="IU898" s="5"/>
      <c r="IV898" s="5"/>
      <c r="IW898" s="5"/>
      <c r="IX898" s="5"/>
      <c r="IY898" s="5"/>
      <c r="IZ898" s="5"/>
      <c r="JA898" s="5"/>
      <c r="JB898" s="5"/>
      <c r="JC898" s="5"/>
      <c r="JD898" s="5"/>
    </row>
    <row r="899" spans="1:264">
      <c r="A899" s="9"/>
      <c r="B899" s="25"/>
      <c r="C899" s="5"/>
      <c r="D899" s="5"/>
      <c r="E899" s="5"/>
      <c r="F899" s="11"/>
      <c r="G899" s="5"/>
      <c r="H899" s="5"/>
      <c r="I899" s="19"/>
      <c r="J899" s="19"/>
      <c r="K899" s="19"/>
      <c r="L899" s="19"/>
      <c r="M899" s="9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  <c r="HJ899" s="5"/>
      <c r="HK899" s="5"/>
      <c r="HL899" s="5"/>
      <c r="HM899" s="5"/>
      <c r="HN899" s="5"/>
      <c r="HO899" s="5"/>
      <c r="HP899" s="5"/>
      <c r="HQ899" s="5"/>
      <c r="HR899" s="5"/>
      <c r="HS899" s="5"/>
      <c r="HT899" s="5"/>
      <c r="HU899" s="5"/>
      <c r="HV899" s="5"/>
      <c r="HW899" s="5"/>
      <c r="HX899" s="5"/>
      <c r="HY899" s="5"/>
      <c r="HZ899" s="5"/>
      <c r="IA899" s="5"/>
      <c r="IB899" s="5"/>
      <c r="IC899" s="5"/>
      <c r="ID899" s="5"/>
      <c r="IE899" s="5"/>
      <c r="IF899" s="5"/>
      <c r="IG899" s="5"/>
      <c r="IH899" s="5"/>
      <c r="II899" s="5"/>
      <c r="IJ899" s="5"/>
      <c r="IK899" s="5"/>
      <c r="IL899" s="5"/>
      <c r="IM899" s="5"/>
      <c r="IN899" s="5"/>
      <c r="IO899" s="5"/>
      <c r="IP899" s="5"/>
      <c r="IQ899" s="5"/>
      <c r="IR899" s="5"/>
      <c r="IS899" s="5"/>
      <c r="IT899" s="5"/>
      <c r="IU899" s="5"/>
      <c r="IV899" s="5"/>
      <c r="IW899" s="5"/>
      <c r="IX899" s="5"/>
      <c r="IY899" s="5"/>
      <c r="IZ899" s="5"/>
      <c r="JA899" s="5"/>
      <c r="JB899" s="5"/>
      <c r="JC899" s="5"/>
      <c r="JD899" s="5"/>
    </row>
    <row r="900" spans="1:264">
      <c r="A900" s="9"/>
      <c r="B900" s="25"/>
      <c r="C900" s="5"/>
      <c r="D900" s="5"/>
      <c r="E900" s="5"/>
      <c r="F900" s="11"/>
      <c r="G900" s="5"/>
      <c r="H900" s="5"/>
      <c r="I900" s="19"/>
      <c r="J900" s="19"/>
      <c r="K900" s="19"/>
      <c r="L900" s="19"/>
      <c r="M900" s="9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5"/>
      <c r="GE900" s="5"/>
      <c r="GF900" s="5"/>
      <c r="GG900" s="5"/>
      <c r="GH900" s="5"/>
      <c r="GI900" s="5"/>
      <c r="GJ900" s="5"/>
      <c r="GK900" s="5"/>
      <c r="GL900" s="5"/>
      <c r="GM900" s="5"/>
      <c r="GN900" s="5"/>
      <c r="GO900" s="5"/>
      <c r="GP900" s="5"/>
      <c r="GQ900" s="5"/>
      <c r="GR900" s="5"/>
      <c r="GS900" s="5"/>
      <c r="GT900" s="5"/>
      <c r="GU900" s="5"/>
      <c r="GV900" s="5"/>
      <c r="GW900" s="5"/>
      <c r="GX900" s="5"/>
      <c r="GY900" s="5"/>
      <c r="GZ900" s="5"/>
      <c r="HA900" s="5"/>
      <c r="HB900" s="5"/>
      <c r="HC900" s="5"/>
      <c r="HD900" s="5"/>
      <c r="HE900" s="5"/>
      <c r="HF900" s="5"/>
      <c r="HG900" s="5"/>
      <c r="HH900" s="5"/>
      <c r="HI900" s="5"/>
      <c r="HJ900" s="5"/>
      <c r="HK900" s="5"/>
      <c r="HL900" s="5"/>
      <c r="HM900" s="5"/>
      <c r="HN900" s="5"/>
      <c r="HO900" s="5"/>
      <c r="HP900" s="5"/>
      <c r="HQ900" s="5"/>
      <c r="HR900" s="5"/>
      <c r="HS900" s="5"/>
      <c r="HT900" s="5"/>
      <c r="HU900" s="5"/>
      <c r="HV900" s="5"/>
      <c r="HW900" s="5"/>
      <c r="HX900" s="5"/>
      <c r="HY900" s="5"/>
      <c r="HZ900" s="5"/>
      <c r="IA900" s="5"/>
      <c r="IB900" s="5"/>
      <c r="IC900" s="5"/>
      <c r="ID900" s="5"/>
      <c r="IE900" s="5"/>
      <c r="IF900" s="5"/>
      <c r="IG900" s="5"/>
      <c r="IH900" s="5"/>
      <c r="II900" s="5"/>
      <c r="IJ900" s="5"/>
      <c r="IK900" s="5"/>
      <c r="IL900" s="5"/>
      <c r="IM900" s="5"/>
      <c r="IN900" s="5"/>
      <c r="IO900" s="5"/>
      <c r="IP900" s="5"/>
      <c r="IQ900" s="5"/>
      <c r="IR900" s="5"/>
      <c r="IS900" s="5"/>
      <c r="IT900" s="5"/>
      <c r="IU900" s="5"/>
      <c r="IV900" s="5"/>
      <c r="IW900" s="5"/>
      <c r="IX900" s="5"/>
      <c r="IY900" s="5"/>
      <c r="IZ900" s="5"/>
      <c r="JA900" s="5"/>
      <c r="JB900" s="5"/>
      <c r="JC900" s="5"/>
      <c r="JD900" s="5"/>
    </row>
    <row r="901" spans="1:264">
      <c r="A901" s="9"/>
      <c r="B901" s="25"/>
      <c r="C901" s="5"/>
      <c r="D901" s="5"/>
      <c r="E901" s="5"/>
      <c r="F901" s="11"/>
      <c r="G901" s="5"/>
      <c r="H901" s="5"/>
      <c r="I901" s="19"/>
      <c r="J901" s="19"/>
      <c r="K901" s="19"/>
      <c r="L901" s="19"/>
      <c r="M901" s="9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5"/>
      <c r="GH901" s="5"/>
      <c r="GI901" s="5"/>
      <c r="GJ901" s="5"/>
      <c r="GK901" s="5"/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5"/>
      <c r="HG901" s="5"/>
      <c r="HH901" s="5"/>
      <c r="HI901" s="5"/>
      <c r="HJ901" s="5"/>
      <c r="HK901" s="5"/>
      <c r="HL901" s="5"/>
      <c r="HM901" s="5"/>
      <c r="HN901" s="5"/>
      <c r="HO901" s="5"/>
      <c r="HP901" s="5"/>
      <c r="HQ901" s="5"/>
      <c r="HR901" s="5"/>
      <c r="HS901" s="5"/>
      <c r="HT901" s="5"/>
      <c r="HU901" s="5"/>
      <c r="HV901" s="5"/>
      <c r="HW901" s="5"/>
      <c r="HX901" s="5"/>
      <c r="HY901" s="5"/>
      <c r="HZ901" s="5"/>
      <c r="IA901" s="5"/>
      <c r="IB901" s="5"/>
      <c r="IC901" s="5"/>
      <c r="ID901" s="5"/>
      <c r="IE901" s="5"/>
      <c r="IF901" s="5"/>
      <c r="IG901" s="5"/>
      <c r="IH901" s="5"/>
      <c r="II901" s="5"/>
      <c r="IJ901" s="5"/>
      <c r="IK901" s="5"/>
      <c r="IL901" s="5"/>
      <c r="IM901" s="5"/>
      <c r="IN901" s="5"/>
      <c r="IO901" s="5"/>
      <c r="IP901" s="5"/>
      <c r="IQ901" s="5"/>
      <c r="IR901" s="5"/>
      <c r="IS901" s="5"/>
      <c r="IT901" s="5"/>
      <c r="IU901" s="5"/>
      <c r="IV901" s="5"/>
      <c r="IW901" s="5"/>
      <c r="IX901" s="5"/>
      <c r="IY901" s="5"/>
      <c r="IZ901" s="5"/>
      <c r="JA901" s="5"/>
      <c r="JB901" s="5"/>
      <c r="JC901" s="5"/>
      <c r="JD901" s="5"/>
    </row>
    <row r="902" spans="1:264">
      <c r="A902" s="9"/>
      <c r="B902" s="25"/>
      <c r="C902" s="5"/>
      <c r="D902" s="5"/>
      <c r="E902" s="5"/>
      <c r="F902" s="11"/>
      <c r="G902" s="5"/>
      <c r="H902" s="5"/>
      <c r="I902" s="19"/>
      <c r="J902" s="19"/>
      <c r="K902" s="19"/>
      <c r="L902" s="19"/>
      <c r="M902" s="9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/>
      <c r="FM902" s="5"/>
      <c r="FN902" s="5"/>
      <c r="FO902" s="5"/>
      <c r="FP902" s="5"/>
      <c r="FQ902" s="5"/>
      <c r="FR902" s="5"/>
      <c r="FS902" s="5"/>
      <c r="FT902" s="5"/>
      <c r="FU902" s="5"/>
      <c r="FV902" s="5"/>
      <c r="FW902" s="5"/>
      <c r="FX902" s="5"/>
      <c r="FY902" s="5"/>
      <c r="FZ902" s="5"/>
      <c r="GA902" s="5"/>
      <c r="GB902" s="5"/>
      <c r="GC902" s="5"/>
      <c r="GD902" s="5"/>
      <c r="GE902" s="5"/>
      <c r="GF902" s="5"/>
      <c r="GG902" s="5"/>
      <c r="GH902" s="5"/>
      <c r="GI902" s="5"/>
      <c r="GJ902" s="5"/>
      <c r="GK902" s="5"/>
      <c r="GL902" s="5"/>
      <c r="GM902" s="5"/>
      <c r="GN902" s="5"/>
      <c r="GO902" s="5"/>
      <c r="GP902" s="5"/>
      <c r="GQ902" s="5"/>
      <c r="GR902" s="5"/>
      <c r="GS902" s="5"/>
      <c r="GT902" s="5"/>
      <c r="GU902" s="5"/>
      <c r="GV902" s="5"/>
      <c r="GW902" s="5"/>
      <c r="GX902" s="5"/>
      <c r="GY902" s="5"/>
      <c r="GZ902" s="5"/>
      <c r="HA902" s="5"/>
      <c r="HB902" s="5"/>
      <c r="HC902" s="5"/>
      <c r="HD902" s="5"/>
      <c r="HE902" s="5"/>
      <c r="HF902" s="5"/>
      <c r="HG902" s="5"/>
      <c r="HH902" s="5"/>
      <c r="HI902" s="5"/>
      <c r="HJ902" s="5"/>
      <c r="HK902" s="5"/>
      <c r="HL902" s="5"/>
      <c r="HM902" s="5"/>
      <c r="HN902" s="5"/>
      <c r="HO902" s="5"/>
      <c r="HP902" s="5"/>
      <c r="HQ902" s="5"/>
      <c r="HR902" s="5"/>
      <c r="HS902" s="5"/>
      <c r="HT902" s="5"/>
      <c r="HU902" s="5"/>
      <c r="HV902" s="5"/>
      <c r="HW902" s="5"/>
      <c r="HX902" s="5"/>
      <c r="HY902" s="5"/>
      <c r="HZ902" s="5"/>
      <c r="IA902" s="5"/>
      <c r="IB902" s="5"/>
      <c r="IC902" s="5"/>
      <c r="ID902" s="5"/>
      <c r="IE902" s="5"/>
      <c r="IF902" s="5"/>
      <c r="IG902" s="5"/>
      <c r="IH902" s="5"/>
      <c r="II902" s="5"/>
      <c r="IJ902" s="5"/>
      <c r="IK902" s="5"/>
      <c r="IL902" s="5"/>
      <c r="IM902" s="5"/>
      <c r="IN902" s="5"/>
      <c r="IO902" s="5"/>
      <c r="IP902" s="5"/>
      <c r="IQ902" s="5"/>
      <c r="IR902" s="5"/>
      <c r="IS902" s="5"/>
      <c r="IT902" s="5"/>
      <c r="IU902" s="5"/>
      <c r="IV902" s="5"/>
      <c r="IW902" s="5"/>
      <c r="IX902" s="5"/>
      <c r="IY902" s="5"/>
      <c r="IZ902" s="5"/>
      <c r="JA902" s="5"/>
      <c r="JB902" s="5"/>
      <c r="JC902" s="5"/>
      <c r="JD902" s="5"/>
    </row>
    <row r="903" spans="1:264">
      <c r="A903" s="9"/>
      <c r="B903" s="25"/>
      <c r="C903" s="5"/>
      <c r="D903" s="5"/>
      <c r="E903" s="5"/>
      <c r="F903" s="11"/>
      <c r="G903" s="5"/>
      <c r="H903" s="5"/>
      <c r="I903" s="19"/>
      <c r="J903" s="19"/>
      <c r="K903" s="19"/>
      <c r="L903" s="19"/>
      <c r="M903" s="9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5"/>
      <c r="GH903" s="5"/>
      <c r="GI903" s="5"/>
      <c r="GJ903" s="5"/>
      <c r="GK903" s="5"/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  <c r="HF903" s="5"/>
      <c r="HG903" s="5"/>
      <c r="HH903" s="5"/>
      <c r="HI903" s="5"/>
      <c r="HJ903" s="5"/>
      <c r="HK903" s="5"/>
      <c r="HL903" s="5"/>
      <c r="HM903" s="5"/>
      <c r="HN903" s="5"/>
      <c r="HO903" s="5"/>
      <c r="HP903" s="5"/>
      <c r="HQ903" s="5"/>
      <c r="HR903" s="5"/>
      <c r="HS903" s="5"/>
      <c r="HT903" s="5"/>
      <c r="HU903" s="5"/>
      <c r="HV903" s="5"/>
      <c r="HW903" s="5"/>
      <c r="HX903" s="5"/>
      <c r="HY903" s="5"/>
      <c r="HZ903" s="5"/>
      <c r="IA903" s="5"/>
      <c r="IB903" s="5"/>
      <c r="IC903" s="5"/>
      <c r="ID903" s="5"/>
      <c r="IE903" s="5"/>
      <c r="IF903" s="5"/>
      <c r="IG903" s="5"/>
      <c r="IH903" s="5"/>
      <c r="II903" s="5"/>
      <c r="IJ903" s="5"/>
      <c r="IK903" s="5"/>
      <c r="IL903" s="5"/>
      <c r="IM903" s="5"/>
      <c r="IN903" s="5"/>
      <c r="IO903" s="5"/>
      <c r="IP903" s="5"/>
      <c r="IQ903" s="5"/>
      <c r="IR903" s="5"/>
      <c r="IS903" s="5"/>
      <c r="IT903" s="5"/>
      <c r="IU903" s="5"/>
      <c r="IV903" s="5"/>
      <c r="IW903" s="5"/>
      <c r="IX903" s="5"/>
      <c r="IY903" s="5"/>
      <c r="IZ903" s="5"/>
      <c r="JA903" s="5"/>
      <c r="JB903" s="5"/>
      <c r="JC903" s="5"/>
      <c r="JD903" s="5"/>
    </row>
    <row r="904" spans="1:264">
      <c r="A904" s="9"/>
      <c r="B904" s="25"/>
      <c r="C904" s="5"/>
      <c r="D904" s="5"/>
      <c r="E904" s="5"/>
      <c r="F904" s="11"/>
      <c r="G904" s="5"/>
      <c r="H904" s="5"/>
      <c r="I904" s="19"/>
      <c r="J904" s="19"/>
      <c r="K904" s="19"/>
      <c r="L904" s="19"/>
      <c r="M904" s="9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5"/>
      <c r="FV904" s="5"/>
      <c r="FW904" s="5"/>
      <c r="FX904" s="5"/>
      <c r="FY904" s="5"/>
      <c r="FZ904" s="5"/>
      <c r="GA904" s="5"/>
      <c r="GB904" s="5"/>
      <c r="GC904" s="5"/>
      <c r="GD904" s="5"/>
      <c r="GE904" s="5"/>
      <c r="GF904" s="5"/>
      <c r="GG904" s="5"/>
      <c r="GH904" s="5"/>
      <c r="GI904" s="5"/>
      <c r="GJ904" s="5"/>
      <c r="GK904" s="5"/>
      <c r="GL904" s="5"/>
      <c r="GM904" s="5"/>
      <c r="GN904" s="5"/>
      <c r="GO904" s="5"/>
      <c r="GP904" s="5"/>
      <c r="GQ904" s="5"/>
      <c r="GR904" s="5"/>
      <c r="GS904" s="5"/>
      <c r="GT904" s="5"/>
      <c r="GU904" s="5"/>
      <c r="GV904" s="5"/>
      <c r="GW904" s="5"/>
      <c r="GX904" s="5"/>
      <c r="GY904" s="5"/>
      <c r="GZ904" s="5"/>
      <c r="HA904" s="5"/>
      <c r="HB904" s="5"/>
      <c r="HC904" s="5"/>
      <c r="HD904" s="5"/>
      <c r="HE904" s="5"/>
      <c r="HF904" s="5"/>
      <c r="HG904" s="5"/>
      <c r="HH904" s="5"/>
      <c r="HI904" s="5"/>
      <c r="HJ904" s="5"/>
      <c r="HK904" s="5"/>
      <c r="HL904" s="5"/>
      <c r="HM904" s="5"/>
      <c r="HN904" s="5"/>
      <c r="HO904" s="5"/>
      <c r="HP904" s="5"/>
      <c r="HQ904" s="5"/>
      <c r="HR904" s="5"/>
      <c r="HS904" s="5"/>
      <c r="HT904" s="5"/>
      <c r="HU904" s="5"/>
      <c r="HV904" s="5"/>
      <c r="HW904" s="5"/>
      <c r="HX904" s="5"/>
      <c r="HY904" s="5"/>
      <c r="HZ904" s="5"/>
      <c r="IA904" s="5"/>
      <c r="IB904" s="5"/>
      <c r="IC904" s="5"/>
      <c r="ID904" s="5"/>
      <c r="IE904" s="5"/>
      <c r="IF904" s="5"/>
      <c r="IG904" s="5"/>
      <c r="IH904" s="5"/>
      <c r="II904" s="5"/>
      <c r="IJ904" s="5"/>
      <c r="IK904" s="5"/>
      <c r="IL904" s="5"/>
      <c r="IM904" s="5"/>
      <c r="IN904" s="5"/>
      <c r="IO904" s="5"/>
      <c r="IP904" s="5"/>
      <c r="IQ904" s="5"/>
      <c r="IR904" s="5"/>
      <c r="IS904" s="5"/>
      <c r="IT904" s="5"/>
      <c r="IU904" s="5"/>
      <c r="IV904" s="5"/>
      <c r="IW904" s="5"/>
      <c r="IX904" s="5"/>
      <c r="IY904" s="5"/>
      <c r="IZ904" s="5"/>
      <c r="JA904" s="5"/>
      <c r="JB904" s="5"/>
      <c r="JC904" s="5"/>
      <c r="JD904" s="5"/>
    </row>
    <row r="905" spans="1:264">
      <c r="A905" s="9"/>
      <c r="B905" s="25"/>
      <c r="C905" s="5"/>
      <c r="D905" s="5"/>
      <c r="E905" s="5"/>
      <c r="F905" s="11"/>
      <c r="G905" s="5"/>
      <c r="H905" s="5"/>
      <c r="I905" s="19"/>
      <c r="J905" s="19"/>
      <c r="K905" s="19"/>
      <c r="L905" s="19"/>
      <c r="M905" s="9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  <c r="FL905" s="5"/>
      <c r="FM905" s="5"/>
      <c r="FN905" s="5"/>
      <c r="FO905" s="5"/>
      <c r="FP905" s="5"/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5"/>
      <c r="GH905" s="5"/>
      <c r="GI905" s="5"/>
      <c r="GJ905" s="5"/>
      <c r="GK905" s="5"/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  <c r="HF905" s="5"/>
      <c r="HG905" s="5"/>
      <c r="HH905" s="5"/>
      <c r="HI905" s="5"/>
      <c r="HJ905" s="5"/>
      <c r="HK905" s="5"/>
      <c r="HL905" s="5"/>
      <c r="HM905" s="5"/>
      <c r="HN905" s="5"/>
      <c r="HO905" s="5"/>
      <c r="HP905" s="5"/>
      <c r="HQ905" s="5"/>
      <c r="HR905" s="5"/>
      <c r="HS905" s="5"/>
      <c r="HT905" s="5"/>
      <c r="HU905" s="5"/>
      <c r="HV905" s="5"/>
      <c r="HW905" s="5"/>
      <c r="HX905" s="5"/>
      <c r="HY905" s="5"/>
      <c r="HZ905" s="5"/>
      <c r="IA905" s="5"/>
      <c r="IB905" s="5"/>
      <c r="IC905" s="5"/>
      <c r="ID905" s="5"/>
      <c r="IE905" s="5"/>
      <c r="IF905" s="5"/>
      <c r="IG905" s="5"/>
      <c r="IH905" s="5"/>
      <c r="II905" s="5"/>
      <c r="IJ905" s="5"/>
      <c r="IK905" s="5"/>
      <c r="IL905" s="5"/>
      <c r="IM905" s="5"/>
      <c r="IN905" s="5"/>
      <c r="IO905" s="5"/>
      <c r="IP905" s="5"/>
      <c r="IQ905" s="5"/>
      <c r="IR905" s="5"/>
      <c r="IS905" s="5"/>
      <c r="IT905" s="5"/>
      <c r="IU905" s="5"/>
      <c r="IV905" s="5"/>
      <c r="IW905" s="5"/>
      <c r="IX905" s="5"/>
      <c r="IY905" s="5"/>
      <c r="IZ905" s="5"/>
      <c r="JA905" s="5"/>
      <c r="JB905" s="5"/>
      <c r="JC905" s="5"/>
      <c r="JD905" s="5"/>
    </row>
    <row r="906" spans="1:264">
      <c r="A906" s="9"/>
      <c r="B906" s="25"/>
      <c r="C906" s="5"/>
      <c r="D906" s="5"/>
      <c r="E906" s="5"/>
      <c r="F906" s="11"/>
      <c r="G906" s="5"/>
      <c r="H906" s="5"/>
      <c r="I906" s="19"/>
      <c r="J906" s="19"/>
      <c r="K906" s="19"/>
      <c r="L906" s="19"/>
      <c r="M906" s="9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5"/>
      <c r="FV906" s="5"/>
      <c r="FW906" s="5"/>
      <c r="FX906" s="5"/>
      <c r="FY906" s="5"/>
      <c r="FZ906" s="5"/>
      <c r="GA906" s="5"/>
      <c r="GB906" s="5"/>
      <c r="GC906" s="5"/>
      <c r="GD906" s="5"/>
      <c r="GE906" s="5"/>
      <c r="GF906" s="5"/>
      <c r="GG906" s="5"/>
      <c r="GH906" s="5"/>
      <c r="GI906" s="5"/>
      <c r="GJ906" s="5"/>
      <c r="GK906" s="5"/>
      <c r="GL906" s="5"/>
      <c r="GM906" s="5"/>
      <c r="GN906" s="5"/>
      <c r="GO906" s="5"/>
      <c r="GP906" s="5"/>
      <c r="GQ906" s="5"/>
      <c r="GR906" s="5"/>
      <c r="GS906" s="5"/>
      <c r="GT906" s="5"/>
      <c r="GU906" s="5"/>
      <c r="GV906" s="5"/>
      <c r="GW906" s="5"/>
      <c r="GX906" s="5"/>
      <c r="GY906" s="5"/>
      <c r="GZ906" s="5"/>
      <c r="HA906" s="5"/>
      <c r="HB906" s="5"/>
      <c r="HC906" s="5"/>
      <c r="HD906" s="5"/>
      <c r="HE906" s="5"/>
      <c r="HF906" s="5"/>
      <c r="HG906" s="5"/>
      <c r="HH906" s="5"/>
      <c r="HI906" s="5"/>
      <c r="HJ906" s="5"/>
      <c r="HK906" s="5"/>
      <c r="HL906" s="5"/>
      <c r="HM906" s="5"/>
      <c r="HN906" s="5"/>
      <c r="HO906" s="5"/>
      <c r="HP906" s="5"/>
      <c r="HQ906" s="5"/>
      <c r="HR906" s="5"/>
      <c r="HS906" s="5"/>
      <c r="HT906" s="5"/>
      <c r="HU906" s="5"/>
      <c r="HV906" s="5"/>
      <c r="HW906" s="5"/>
      <c r="HX906" s="5"/>
      <c r="HY906" s="5"/>
      <c r="HZ906" s="5"/>
      <c r="IA906" s="5"/>
      <c r="IB906" s="5"/>
      <c r="IC906" s="5"/>
      <c r="ID906" s="5"/>
      <c r="IE906" s="5"/>
      <c r="IF906" s="5"/>
      <c r="IG906" s="5"/>
      <c r="IH906" s="5"/>
      <c r="II906" s="5"/>
      <c r="IJ906" s="5"/>
      <c r="IK906" s="5"/>
      <c r="IL906" s="5"/>
      <c r="IM906" s="5"/>
      <c r="IN906" s="5"/>
      <c r="IO906" s="5"/>
      <c r="IP906" s="5"/>
      <c r="IQ906" s="5"/>
      <c r="IR906" s="5"/>
      <c r="IS906" s="5"/>
      <c r="IT906" s="5"/>
      <c r="IU906" s="5"/>
      <c r="IV906" s="5"/>
      <c r="IW906" s="5"/>
      <c r="IX906" s="5"/>
      <c r="IY906" s="5"/>
      <c r="IZ906" s="5"/>
      <c r="JA906" s="5"/>
      <c r="JB906" s="5"/>
      <c r="JC906" s="5"/>
      <c r="JD906" s="5"/>
    </row>
    <row r="907" spans="1:264">
      <c r="A907" s="9"/>
      <c r="B907" s="25"/>
      <c r="C907" s="5"/>
      <c r="D907" s="5"/>
      <c r="E907" s="5"/>
      <c r="F907" s="11"/>
      <c r="G907" s="5"/>
      <c r="H907" s="5"/>
      <c r="I907" s="19"/>
      <c r="J907" s="19"/>
      <c r="K907" s="19"/>
      <c r="L907" s="19"/>
      <c r="M907" s="9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  <c r="HJ907" s="5"/>
      <c r="HK907" s="5"/>
      <c r="HL907" s="5"/>
      <c r="HM907" s="5"/>
      <c r="HN907" s="5"/>
      <c r="HO907" s="5"/>
      <c r="HP907" s="5"/>
      <c r="HQ907" s="5"/>
      <c r="HR907" s="5"/>
      <c r="HS907" s="5"/>
      <c r="HT907" s="5"/>
      <c r="HU907" s="5"/>
      <c r="HV907" s="5"/>
      <c r="HW907" s="5"/>
      <c r="HX907" s="5"/>
      <c r="HY907" s="5"/>
      <c r="HZ907" s="5"/>
      <c r="IA907" s="5"/>
      <c r="IB907" s="5"/>
      <c r="IC907" s="5"/>
      <c r="ID907" s="5"/>
      <c r="IE907" s="5"/>
      <c r="IF907" s="5"/>
      <c r="IG907" s="5"/>
      <c r="IH907" s="5"/>
      <c r="II907" s="5"/>
      <c r="IJ907" s="5"/>
      <c r="IK907" s="5"/>
      <c r="IL907" s="5"/>
      <c r="IM907" s="5"/>
      <c r="IN907" s="5"/>
      <c r="IO907" s="5"/>
      <c r="IP907" s="5"/>
      <c r="IQ907" s="5"/>
      <c r="IR907" s="5"/>
      <c r="IS907" s="5"/>
      <c r="IT907" s="5"/>
      <c r="IU907" s="5"/>
      <c r="IV907" s="5"/>
      <c r="IW907" s="5"/>
      <c r="IX907" s="5"/>
      <c r="IY907" s="5"/>
      <c r="IZ907" s="5"/>
      <c r="JA907" s="5"/>
      <c r="JB907" s="5"/>
      <c r="JC907" s="5"/>
      <c r="JD907" s="5"/>
    </row>
    <row r="908" spans="1:264">
      <c r="A908" s="9"/>
      <c r="B908" s="25"/>
      <c r="C908" s="5"/>
      <c r="D908" s="5"/>
      <c r="E908" s="5"/>
      <c r="F908" s="11"/>
      <c r="G908" s="5"/>
      <c r="H908" s="5"/>
      <c r="I908" s="19"/>
      <c r="J908" s="19"/>
      <c r="K908" s="19"/>
      <c r="L908" s="19"/>
      <c r="M908" s="9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5"/>
      <c r="FV908" s="5"/>
      <c r="FW908" s="5"/>
      <c r="FX908" s="5"/>
      <c r="FY908" s="5"/>
      <c r="FZ908" s="5"/>
      <c r="GA908" s="5"/>
      <c r="GB908" s="5"/>
      <c r="GC908" s="5"/>
      <c r="GD908" s="5"/>
      <c r="GE908" s="5"/>
      <c r="GF908" s="5"/>
      <c r="GG908" s="5"/>
      <c r="GH908" s="5"/>
      <c r="GI908" s="5"/>
      <c r="GJ908" s="5"/>
      <c r="GK908" s="5"/>
      <c r="GL908" s="5"/>
      <c r="GM908" s="5"/>
      <c r="GN908" s="5"/>
      <c r="GO908" s="5"/>
      <c r="GP908" s="5"/>
      <c r="GQ908" s="5"/>
      <c r="GR908" s="5"/>
      <c r="GS908" s="5"/>
      <c r="GT908" s="5"/>
      <c r="GU908" s="5"/>
      <c r="GV908" s="5"/>
      <c r="GW908" s="5"/>
      <c r="GX908" s="5"/>
      <c r="GY908" s="5"/>
      <c r="GZ908" s="5"/>
      <c r="HA908" s="5"/>
      <c r="HB908" s="5"/>
      <c r="HC908" s="5"/>
      <c r="HD908" s="5"/>
      <c r="HE908" s="5"/>
      <c r="HF908" s="5"/>
      <c r="HG908" s="5"/>
      <c r="HH908" s="5"/>
      <c r="HI908" s="5"/>
      <c r="HJ908" s="5"/>
      <c r="HK908" s="5"/>
      <c r="HL908" s="5"/>
      <c r="HM908" s="5"/>
      <c r="HN908" s="5"/>
      <c r="HO908" s="5"/>
      <c r="HP908" s="5"/>
      <c r="HQ908" s="5"/>
      <c r="HR908" s="5"/>
      <c r="HS908" s="5"/>
      <c r="HT908" s="5"/>
      <c r="HU908" s="5"/>
      <c r="HV908" s="5"/>
      <c r="HW908" s="5"/>
      <c r="HX908" s="5"/>
      <c r="HY908" s="5"/>
      <c r="HZ908" s="5"/>
      <c r="IA908" s="5"/>
      <c r="IB908" s="5"/>
      <c r="IC908" s="5"/>
      <c r="ID908" s="5"/>
      <c r="IE908" s="5"/>
      <c r="IF908" s="5"/>
      <c r="IG908" s="5"/>
      <c r="IH908" s="5"/>
      <c r="II908" s="5"/>
      <c r="IJ908" s="5"/>
      <c r="IK908" s="5"/>
      <c r="IL908" s="5"/>
      <c r="IM908" s="5"/>
      <c r="IN908" s="5"/>
      <c r="IO908" s="5"/>
      <c r="IP908" s="5"/>
      <c r="IQ908" s="5"/>
      <c r="IR908" s="5"/>
      <c r="IS908" s="5"/>
      <c r="IT908" s="5"/>
      <c r="IU908" s="5"/>
      <c r="IV908" s="5"/>
      <c r="IW908" s="5"/>
      <c r="IX908" s="5"/>
      <c r="IY908" s="5"/>
      <c r="IZ908" s="5"/>
      <c r="JA908" s="5"/>
      <c r="JB908" s="5"/>
      <c r="JC908" s="5"/>
      <c r="JD908" s="5"/>
    </row>
    <row r="909" spans="1:264">
      <c r="A909" s="9"/>
      <c r="B909" s="25"/>
      <c r="C909" s="5"/>
      <c r="D909" s="5"/>
      <c r="E909" s="5"/>
      <c r="F909" s="11"/>
      <c r="G909" s="5"/>
      <c r="H909" s="5"/>
      <c r="I909" s="19"/>
      <c r="J909" s="19"/>
      <c r="K909" s="19"/>
      <c r="L909" s="19"/>
      <c r="M909" s="9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5"/>
      <c r="GH909" s="5"/>
      <c r="GI909" s="5"/>
      <c r="GJ909" s="5"/>
      <c r="GK909" s="5"/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  <c r="HF909" s="5"/>
      <c r="HG909" s="5"/>
      <c r="HH909" s="5"/>
      <c r="HI909" s="5"/>
      <c r="HJ909" s="5"/>
      <c r="HK909" s="5"/>
      <c r="HL909" s="5"/>
      <c r="HM909" s="5"/>
      <c r="HN909" s="5"/>
      <c r="HO909" s="5"/>
      <c r="HP909" s="5"/>
      <c r="HQ909" s="5"/>
      <c r="HR909" s="5"/>
      <c r="HS909" s="5"/>
      <c r="HT909" s="5"/>
      <c r="HU909" s="5"/>
      <c r="HV909" s="5"/>
      <c r="HW909" s="5"/>
      <c r="HX909" s="5"/>
      <c r="HY909" s="5"/>
      <c r="HZ909" s="5"/>
      <c r="IA909" s="5"/>
      <c r="IB909" s="5"/>
      <c r="IC909" s="5"/>
      <c r="ID909" s="5"/>
      <c r="IE909" s="5"/>
      <c r="IF909" s="5"/>
      <c r="IG909" s="5"/>
      <c r="IH909" s="5"/>
      <c r="II909" s="5"/>
      <c r="IJ909" s="5"/>
      <c r="IK909" s="5"/>
      <c r="IL909" s="5"/>
      <c r="IM909" s="5"/>
      <c r="IN909" s="5"/>
      <c r="IO909" s="5"/>
      <c r="IP909" s="5"/>
      <c r="IQ909" s="5"/>
      <c r="IR909" s="5"/>
      <c r="IS909" s="5"/>
      <c r="IT909" s="5"/>
      <c r="IU909" s="5"/>
      <c r="IV909" s="5"/>
      <c r="IW909" s="5"/>
      <c r="IX909" s="5"/>
      <c r="IY909" s="5"/>
      <c r="IZ909" s="5"/>
      <c r="JA909" s="5"/>
      <c r="JB909" s="5"/>
      <c r="JC909" s="5"/>
      <c r="JD909" s="5"/>
    </row>
    <row r="910" spans="1:264">
      <c r="A910" s="9"/>
      <c r="B910" s="25"/>
      <c r="C910" s="5"/>
      <c r="D910" s="5"/>
      <c r="E910" s="5"/>
      <c r="F910" s="11"/>
      <c r="G910" s="5"/>
      <c r="H910" s="5"/>
      <c r="I910" s="19"/>
      <c r="J910" s="19"/>
      <c r="K910" s="19"/>
      <c r="L910" s="19"/>
      <c r="M910" s="9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  <c r="FL910" s="5"/>
      <c r="FM910" s="5"/>
      <c r="FN910" s="5"/>
      <c r="FO910" s="5"/>
      <c r="FP910" s="5"/>
      <c r="FQ910" s="5"/>
      <c r="FR910" s="5"/>
      <c r="FS910" s="5"/>
      <c r="FT910" s="5"/>
      <c r="FU910" s="5"/>
      <c r="FV910" s="5"/>
      <c r="FW910" s="5"/>
      <c r="FX910" s="5"/>
      <c r="FY910" s="5"/>
      <c r="FZ910" s="5"/>
      <c r="GA910" s="5"/>
      <c r="GB910" s="5"/>
      <c r="GC910" s="5"/>
      <c r="GD910" s="5"/>
      <c r="GE910" s="5"/>
      <c r="GF910" s="5"/>
      <c r="GG910" s="5"/>
      <c r="GH910" s="5"/>
      <c r="GI910" s="5"/>
      <c r="GJ910" s="5"/>
      <c r="GK910" s="5"/>
      <c r="GL910" s="5"/>
      <c r="GM910" s="5"/>
      <c r="GN910" s="5"/>
      <c r="GO910" s="5"/>
      <c r="GP910" s="5"/>
      <c r="GQ910" s="5"/>
      <c r="GR910" s="5"/>
      <c r="GS910" s="5"/>
      <c r="GT910" s="5"/>
      <c r="GU910" s="5"/>
      <c r="GV910" s="5"/>
      <c r="GW910" s="5"/>
      <c r="GX910" s="5"/>
      <c r="GY910" s="5"/>
      <c r="GZ910" s="5"/>
      <c r="HA910" s="5"/>
      <c r="HB910" s="5"/>
      <c r="HC910" s="5"/>
      <c r="HD910" s="5"/>
      <c r="HE910" s="5"/>
      <c r="HF910" s="5"/>
      <c r="HG910" s="5"/>
      <c r="HH910" s="5"/>
      <c r="HI910" s="5"/>
      <c r="HJ910" s="5"/>
      <c r="HK910" s="5"/>
      <c r="HL910" s="5"/>
      <c r="HM910" s="5"/>
      <c r="HN910" s="5"/>
      <c r="HO910" s="5"/>
      <c r="HP910" s="5"/>
      <c r="HQ910" s="5"/>
      <c r="HR910" s="5"/>
      <c r="HS910" s="5"/>
      <c r="HT910" s="5"/>
      <c r="HU910" s="5"/>
      <c r="HV910" s="5"/>
      <c r="HW910" s="5"/>
      <c r="HX910" s="5"/>
      <c r="HY910" s="5"/>
      <c r="HZ910" s="5"/>
      <c r="IA910" s="5"/>
      <c r="IB910" s="5"/>
      <c r="IC910" s="5"/>
      <c r="ID910" s="5"/>
      <c r="IE910" s="5"/>
      <c r="IF910" s="5"/>
      <c r="IG910" s="5"/>
      <c r="IH910" s="5"/>
      <c r="II910" s="5"/>
      <c r="IJ910" s="5"/>
      <c r="IK910" s="5"/>
      <c r="IL910" s="5"/>
      <c r="IM910" s="5"/>
      <c r="IN910" s="5"/>
      <c r="IO910" s="5"/>
      <c r="IP910" s="5"/>
      <c r="IQ910" s="5"/>
      <c r="IR910" s="5"/>
      <c r="IS910" s="5"/>
      <c r="IT910" s="5"/>
      <c r="IU910" s="5"/>
      <c r="IV910" s="5"/>
      <c r="IW910" s="5"/>
      <c r="IX910" s="5"/>
      <c r="IY910" s="5"/>
      <c r="IZ910" s="5"/>
      <c r="JA910" s="5"/>
      <c r="JB910" s="5"/>
      <c r="JC910" s="5"/>
      <c r="JD910" s="5"/>
    </row>
    <row r="911" spans="1:264">
      <c r="A911" s="9"/>
      <c r="B911" s="25"/>
      <c r="C911" s="5"/>
      <c r="D911" s="5"/>
      <c r="E911" s="5"/>
      <c r="F911" s="11"/>
      <c r="G911" s="5"/>
      <c r="H911" s="5"/>
      <c r="I911" s="19"/>
      <c r="J911" s="19"/>
      <c r="K911" s="19"/>
      <c r="L911" s="19"/>
      <c r="M911" s="9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5"/>
      <c r="GE911" s="5"/>
      <c r="GF911" s="5"/>
      <c r="GG911" s="5"/>
      <c r="GH911" s="5"/>
      <c r="GI911" s="5"/>
      <c r="GJ911" s="5"/>
      <c r="GK911" s="5"/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/>
      <c r="HC911" s="5"/>
      <c r="HD911" s="5"/>
      <c r="HE911" s="5"/>
      <c r="HF911" s="5"/>
      <c r="HG911" s="5"/>
      <c r="HH911" s="5"/>
      <c r="HI911" s="5"/>
      <c r="HJ911" s="5"/>
      <c r="HK911" s="5"/>
      <c r="HL911" s="5"/>
      <c r="HM911" s="5"/>
      <c r="HN911" s="5"/>
      <c r="HO911" s="5"/>
      <c r="HP911" s="5"/>
      <c r="HQ911" s="5"/>
      <c r="HR911" s="5"/>
      <c r="HS911" s="5"/>
      <c r="HT911" s="5"/>
      <c r="HU911" s="5"/>
      <c r="HV911" s="5"/>
      <c r="HW911" s="5"/>
      <c r="HX911" s="5"/>
      <c r="HY911" s="5"/>
      <c r="HZ911" s="5"/>
      <c r="IA911" s="5"/>
      <c r="IB911" s="5"/>
      <c r="IC911" s="5"/>
      <c r="ID911" s="5"/>
      <c r="IE911" s="5"/>
      <c r="IF911" s="5"/>
      <c r="IG911" s="5"/>
      <c r="IH911" s="5"/>
      <c r="II911" s="5"/>
      <c r="IJ911" s="5"/>
      <c r="IK911" s="5"/>
      <c r="IL911" s="5"/>
      <c r="IM911" s="5"/>
      <c r="IN911" s="5"/>
      <c r="IO911" s="5"/>
      <c r="IP911" s="5"/>
      <c r="IQ911" s="5"/>
      <c r="IR911" s="5"/>
      <c r="IS911" s="5"/>
      <c r="IT911" s="5"/>
      <c r="IU911" s="5"/>
      <c r="IV911" s="5"/>
      <c r="IW911" s="5"/>
      <c r="IX911" s="5"/>
      <c r="IY911" s="5"/>
      <c r="IZ911" s="5"/>
      <c r="JA911" s="5"/>
      <c r="JB911" s="5"/>
      <c r="JC911" s="5"/>
      <c r="JD911" s="5"/>
    </row>
    <row r="912" spans="1:264">
      <c r="A912" s="9"/>
      <c r="B912" s="25"/>
      <c r="C912" s="5"/>
      <c r="D912" s="5"/>
      <c r="E912" s="5"/>
      <c r="F912" s="11"/>
      <c r="G912" s="5"/>
      <c r="H912" s="5"/>
      <c r="I912" s="19"/>
      <c r="J912" s="19"/>
      <c r="K912" s="19"/>
      <c r="L912" s="19"/>
      <c r="M912" s="9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5"/>
      <c r="FV912" s="5"/>
      <c r="FW912" s="5"/>
      <c r="FX912" s="5"/>
      <c r="FY912" s="5"/>
      <c r="FZ912" s="5"/>
      <c r="GA912" s="5"/>
      <c r="GB912" s="5"/>
      <c r="GC912" s="5"/>
      <c r="GD912" s="5"/>
      <c r="GE912" s="5"/>
      <c r="GF912" s="5"/>
      <c r="GG912" s="5"/>
      <c r="GH912" s="5"/>
      <c r="GI912" s="5"/>
      <c r="GJ912" s="5"/>
      <c r="GK912" s="5"/>
      <c r="GL912" s="5"/>
      <c r="GM912" s="5"/>
      <c r="GN912" s="5"/>
      <c r="GO912" s="5"/>
      <c r="GP912" s="5"/>
      <c r="GQ912" s="5"/>
      <c r="GR912" s="5"/>
      <c r="GS912" s="5"/>
      <c r="GT912" s="5"/>
      <c r="GU912" s="5"/>
      <c r="GV912" s="5"/>
      <c r="GW912" s="5"/>
      <c r="GX912" s="5"/>
      <c r="GY912" s="5"/>
      <c r="GZ912" s="5"/>
      <c r="HA912" s="5"/>
      <c r="HB912" s="5"/>
      <c r="HC912" s="5"/>
      <c r="HD912" s="5"/>
      <c r="HE912" s="5"/>
      <c r="HF912" s="5"/>
      <c r="HG912" s="5"/>
      <c r="HH912" s="5"/>
      <c r="HI912" s="5"/>
      <c r="HJ912" s="5"/>
      <c r="HK912" s="5"/>
      <c r="HL912" s="5"/>
      <c r="HM912" s="5"/>
      <c r="HN912" s="5"/>
      <c r="HO912" s="5"/>
      <c r="HP912" s="5"/>
      <c r="HQ912" s="5"/>
      <c r="HR912" s="5"/>
      <c r="HS912" s="5"/>
      <c r="HT912" s="5"/>
      <c r="HU912" s="5"/>
      <c r="HV912" s="5"/>
      <c r="HW912" s="5"/>
      <c r="HX912" s="5"/>
      <c r="HY912" s="5"/>
      <c r="HZ912" s="5"/>
      <c r="IA912" s="5"/>
      <c r="IB912" s="5"/>
      <c r="IC912" s="5"/>
      <c r="ID912" s="5"/>
      <c r="IE912" s="5"/>
      <c r="IF912" s="5"/>
      <c r="IG912" s="5"/>
      <c r="IH912" s="5"/>
      <c r="II912" s="5"/>
      <c r="IJ912" s="5"/>
      <c r="IK912" s="5"/>
      <c r="IL912" s="5"/>
      <c r="IM912" s="5"/>
      <c r="IN912" s="5"/>
      <c r="IO912" s="5"/>
      <c r="IP912" s="5"/>
      <c r="IQ912" s="5"/>
      <c r="IR912" s="5"/>
      <c r="IS912" s="5"/>
      <c r="IT912" s="5"/>
      <c r="IU912" s="5"/>
      <c r="IV912" s="5"/>
      <c r="IW912" s="5"/>
      <c r="IX912" s="5"/>
      <c r="IY912" s="5"/>
      <c r="IZ912" s="5"/>
      <c r="JA912" s="5"/>
      <c r="JB912" s="5"/>
      <c r="JC912" s="5"/>
      <c r="JD912" s="5"/>
    </row>
    <row r="913" spans="1:264">
      <c r="A913" s="9"/>
      <c r="B913" s="25"/>
      <c r="C913" s="5"/>
      <c r="D913" s="5"/>
      <c r="E913" s="5"/>
      <c r="F913" s="11"/>
      <c r="G913" s="5"/>
      <c r="H913" s="5"/>
      <c r="I913" s="19"/>
      <c r="J913" s="19"/>
      <c r="K913" s="19"/>
      <c r="L913" s="19"/>
      <c r="M913" s="9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5"/>
      <c r="GH913" s="5"/>
      <c r="GI913" s="5"/>
      <c r="GJ913" s="5"/>
      <c r="GK913" s="5"/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  <c r="HF913" s="5"/>
      <c r="HG913" s="5"/>
      <c r="HH913" s="5"/>
      <c r="HI913" s="5"/>
      <c r="HJ913" s="5"/>
      <c r="HK913" s="5"/>
      <c r="HL913" s="5"/>
      <c r="HM913" s="5"/>
      <c r="HN913" s="5"/>
      <c r="HO913" s="5"/>
      <c r="HP913" s="5"/>
      <c r="HQ913" s="5"/>
      <c r="HR913" s="5"/>
      <c r="HS913" s="5"/>
      <c r="HT913" s="5"/>
      <c r="HU913" s="5"/>
      <c r="HV913" s="5"/>
      <c r="HW913" s="5"/>
      <c r="HX913" s="5"/>
      <c r="HY913" s="5"/>
      <c r="HZ913" s="5"/>
      <c r="IA913" s="5"/>
      <c r="IB913" s="5"/>
      <c r="IC913" s="5"/>
      <c r="ID913" s="5"/>
      <c r="IE913" s="5"/>
      <c r="IF913" s="5"/>
      <c r="IG913" s="5"/>
      <c r="IH913" s="5"/>
      <c r="II913" s="5"/>
      <c r="IJ913" s="5"/>
      <c r="IK913" s="5"/>
      <c r="IL913" s="5"/>
      <c r="IM913" s="5"/>
      <c r="IN913" s="5"/>
      <c r="IO913" s="5"/>
      <c r="IP913" s="5"/>
      <c r="IQ913" s="5"/>
      <c r="IR913" s="5"/>
      <c r="IS913" s="5"/>
      <c r="IT913" s="5"/>
      <c r="IU913" s="5"/>
      <c r="IV913" s="5"/>
      <c r="IW913" s="5"/>
      <c r="IX913" s="5"/>
      <c r="IY913" s="5"/>
      <c r="IZ913" s="5"/>
      <c r="JA913" s="5"/>
      <c r="JB913" s="5"/>
      <c r="JC913" s="5"/>
      <c r="JD913" s="5"/>
    </row>
    <row r="914" spans="1:264">
      <c r="A914" s="9"/>
      <c r="B914" s="25"/>
      <c r="C914" s="5"/>
      <c r="D914" s="5"/>
      <c r="E914" s="5"/>
      <c r="F914" s="11"/>
      <c r="G914" s="5"/>
      <c r="H914" s="5"/>
      <c r="I914" s="19"/>
      <c r="J914" s="19"/>
      <c r="K914" s="19"/>
      <c r="L914" s="19"/>
      <c r="M914" s="9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5"/>
      <c r="GE914" s="5"/>
      <c r="GF914" s="5"/>
      <c r="GG914" s="5"/>
      <c r="GH914" s="5"/>
      <c r="GI914" s="5"/>
      <c r="GJ914" s="5"/>
      <c r="GK914" s="5"/>
      <c r="GL914" s="5"/>
      <c r="GM914" s="5"/>
      <c r="GN914" s="5"/>
      <c r="GO914" s="5"/>
      <c r="GP914" s="5"/>
      <c r="GQ914" s="5"/>
      <c r="GR914" s="5"/>
      <c r="GS914" s="5"/>
      <c r="GT914" s="5"/>
      <c r="GU914" s="5"/>
      <c r="GV914" s="5"/>
      <c r="GW914" s="5"/>
      <c r="GX914" s="5"/>
      <c r="GY914" s="5"/>
      <c r="GZ914" s="5"/>
      <c r="HA914" s="5"/>
      <c r="HB914" s="5"/>
      <c r="HC914" s="5"/>
      <c r="HD914" s="5"/>
      <c r="HE914" s="5"/>
      <c r="HF914" s="5"/>
      <c r="HG914" s="5"/>
      <c r="HH914" s="5"/>
      <c r="HI914" s="5"/>
      <c r="HJ914" s="5"/>
      <c r="HK914" s="5"/>
      <c r="HL914" s="5"/>
      <c r="HM914" s="5"/>
      <c r="HN914" s="5"/>
      <c r="HO914" s="5"/>
      <c r="HP914" s="5"/>
      <c r="HQ914" s="5"/>
      <c r="HR914" s="5"/>
      <c r="HS914" s="5"/>
      <c r="HT914" s="5"/>
      <c r="HU914" s="5"/>
      <c r="HV914" s="5"/>
      <c r="HW914" s="5"/>
      <c r="HX914" s="5"/>
      <c r="HY914" s="5"/>
      <c r="HZ914" s="5"/>
      <c r="IA914" s="5"/>
      <c r="IB914" s="5"/>
      <c r="IC914" s="5"/>
      <c r="ID914" s="5"/>
      <c r="IE914" s="5"/>
      <c r="IF914" s="5"/>
      <c r="IG914" s="5"/>
      <c r="IH914" s="5"/>
      <c r="II914" s="5"/>
      <c r="IJ914" s="5"/>
      <c r="IK914" s="5"/>
      <c r="IL914" s="5"/>
      <c r="IM914" s="5"/>
      <c r="IN914" s="5"/>
      <c r="IO914" s="5"/>
      <c r="IP914" s="5"/>
      <c r="IQ914" s="5"/>
      <c r="IR914" s="5"/>
      <c r="IS914" s="5"/>
      <c r="IT914" s="5"/>
      <c r="IU914" s="5"/>
      <c r="IV914" s="5"/>
      <c r="IW914" s="5"/>
      <c r="IX914" s="5"/>
      <c r="IY914" s="5"/>
      <c r="IZ914" s="5"/>
      <c r="JA914" s="5"/>
      <c r="JB914" s="5"/>
      <c r="JC914" s="5"/>
      <c r="JD914" s="5"/>
    </row>
    <row r="915" spans="1:264">
      <c r="A915" s="9"/>
      <c r="B915" s="25"/>
      <c r="C915" s="5"/>
      <c r="D915" s="5"/>
      <c r="E915" s="5"/>
      <c r="F915" s="11"/>
      <c r="G915" s="5"/>
      <c r="H915" s="5"/>
      <c r="I915" s="19"/>
      <c r="J915" s="19"/>
      <c r="K915" s="19"/>
      <c r="L915" s="19"/>
      <c r="M915" s="9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/>
      <c r="HI915" s="5"/>
      <c r="HJ915" s="5"/>
      <c r="HK915" s="5"/>
      <c r="HL915" s="5"/>
      <c r="HM915" s="5"/>
      <c r="HN915" s="5"/>
      <c r="HO915" s="5"/>
      <c r="HP915" s="5"/>
      <c r="HQ915" s="5"/>
      <c r="HR915" s="5"/>
      <c r="HS915" s="5"/>
      <c r="HT915" s="5"/>
      <c r="HU915" s="5"/>
      <c r="HV915" s="5"/>
      <c r="HW915" s="5"/>
      <c r="HX915" s="5"/>
      <c r="HY915" s="5"/>
      <c r="HZ915" s="5"/>
      <c r="IA915" s="5"/>
      <c r="IB915" s="5"/>
      <c r="IC915" s="5"/>
      <c r="ID915" s="5"/>
      <c r="IE915" s="5"/>
      <c r="IF915" s="5"/>
      <c r="IG915" s="5"/>
      <c r="IH915" s="5"/>
      <c r="II915" s="5"/>
      <c r="IJ915" s="5"/>
      <c r="IK915" s="5"/>
      <c r="IL915" s="5"/>
      <c r="IM915" s="5"/>
      <c r="IN915" s="5"/>
      <c r="IO915" s="5"/>
      <c r="IP915" s="5"/>
      <c r="IQ915" s="5"/>
      <c r="IR915" s="5"/>
      <c r="IS915" s="5"/>
      <c r="IT915" s="5"/>
      <c r="IU915" s="5"/>
      <c r="IV915" s="5"/>
      <c r="IW915" s="5"/>
      <c r="IX915" s="5"/>
      <c r="IY915" s="5"/>
      <c r="IZ915" s="5"/>
      <c r="JA915" s="5"/>
      <c r="JB915" s="5"/>
      <c r="JC915" s="5"/>
      <c r="JD915" s="5"/>
    </row>
    <row r="916" spans="1:264">
      <c r="A916" s="9"/>
      <c r="B916" s="25"/>
      <c r="C916" s="5"/>
      <c r="D916" s="5"/>
      <c r="E916" s="5"/>
      <c r="F916" s="11"/>
      <c r="G916" s="5"/>
      <c r="H916" s="5"/>
      <c r="I916" s="19"/>
      <c r="J916" s="19"/>
      <c r="K916" s="19"/>
      <c r="L916" s="19"/>
      <c r="M916" s="9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5"/>
      <c r="GE916" s="5"/>
      <c r="GF916" s="5"/>
      <c r="GG916" s="5"/>
      <c r="GH916" s="5"/>
      <c r="GI916" s="5"/>
      <c r="GJ916" s="5"/>
      <c r="GK916" s="5"/>
      <c r="GL916" s="5"/>
      <c r="GM916" s="5"/>
      <c r="GN916" s="5"/>
      <c r="GO916" s="5"/>
      <c r="GP916" s="5"/>
      <c r="GQ916" s="5"/>
      <c r="GR916" s="5"/>
      <c r="GS916" s="5"/>
      <c r="GT916" s="5"/>
      <c r="GU916" s="5"/>
      <c r="GV916" s="5"/>
      <c r="GW916" s="5"/>
      <c r="GX916" s="5"/>
      <c r="GY916" s="5"/>
      <c r="GZ916" s="5"/>
      <c r="HA916" s="5"/>
      <c r="HB916" s="5"/>
      <c r="HC916" s="5"/>
      <c r="HD916" s="5"/>
      <c r="HE916" s="5"/>
      <c r="HF916" s="5"/>
      <c r="HG916" s="5"/>
      <c r="HH916" s="5"/>
      <c r="HI916" s="5"/>
      <c r="HJ916" s="5"/>
      <c r="HK916" s="5"/>
      <c r="HL916" s="5"/>
      <c r="HM916" s="5"/>
      <c r="HN916" s="5"/>
      <c r="HO916" s="5"/>
      <c r="HP916" s="5"/>
      <c r="HQ916" s="5"/>
      <c r="HR916" s="5"/>
      <c r="HS916" s="5"/>
      <c r="HT916" s="5"/>
      <c r="HU916" s="5"/>
      <c r="HV916" s="5"/>
      <c r="HW916" s="5"/>
      <c r="HX916" s="5"/>
      <c r="HY916" s="5"/>
      <c r="HZ916" s="5"/>
      <c r="IA916" s="5"/>
      <c r="IB916" s="5"/>
      <c r="IC916" s="5"/>
      <c r="ID916" s="5"/>
      <c r="IE916" s="5"/>
      <c r="IF916" s="5"/>
      <c r="IG916" s="5"/>
      <c r="IH916" s="5"/>
      <c r="II916" s="5"/>
      <c r="IJ916" s="5"/>
      <c r="IK916" s="5"/>
      <c r="IL916" s="5"/>
      <c r="IM916" s="5"/>
      <c r="IN916" s="5"/>
      <c r="IO916" s="5"/>
      <c r="IP916" s="5"/>
      <c r="IQ916" s="5"/>
      <c r="IR916" s="5"/>
      <c r="IS916" s="5"/>
      <c r="IT916" s="5"/>
      <c r="IU916" s="5"/>
      <c r="IV916" s="5"/>
      <c r="IW916" s="5"/>
      <c r="IX916" s="5"/>
      <c r="IY916" s="5"/>
      <c r="IZ916" s="5"/>
      <c r="JA916" s="5"/>
      <c r="JB916" s="5"/>
      <c r="JC916" s="5"/>
      <c r="JD916" s="5"/>
    </row>
    <row r="917" spans="1:264">
      <c r="A917" s="9"/>
      <c r="B917" s="25"/>
      <c r="C917" s="5"/>
      <c r="D917" s="5"/>
      <c r="E917" s="5"/>
      <c r="F917" s="11"/>
      <c r="G917" s="5"/>
      <c r="H917" s="5"/>
      <c r="I917" s="19"/>
      <c r="J917" s="19"/>
      <c r="K917" s="19"/>
      <c r="L917" s="19"/>
      <c r="M917" s="9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  <c r="FL917" s="5"/>
      <c r="FM917" s="5"/>
      <c r="FN917" s="5"/>
      <c r="FO917" s="5"/>
      <c r="FP917" s="5"/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/>
      <c r="GB917" s="5"/>
      <c r="GC917" s="5"/>
      <c r="GD917" s="5"/>
      <c r="GE917" s="5"/>
      <c r="GF917" s="5"/>
      <c r="GG917" s="5"/>
      <c r="GH917" s="5"/>
      <c r="GI917" s="5"/>
      <c r="GJ917" s="5"/>
      <c r="GK917" s="5"/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/>
      <c r="HC917" s="5"/>
      <c r="HD917" s="5"/>
      <c r="HE917" s="5"/>
      <c r="HF917" s="5"/>
      <c r="HG917" s="5"/>
      <c r="HH917" s="5"/>
      <c r="HI917" s="5"/>
      <c r="HJ917" s="5"/>
      <c r="HK917" s="5"/>
      <c r="HL917" s="5"/>
      <c r="HM917" s="5"/>
      <c r="HN917" s="5"/>
      <c r="HO917" s="5"/>
      <c r="HP917" s="5"/>
      <c r="HQ917" s="5"/>
      <c r="HR917" s="5"/>
      <c r="HS917" s="5"/>
      <c r="HT917" s="5"/>
      <c r="HU917" s="5"/>
      <c r="HV917" s="5"/>
      <c r="HW917" s="5"/>
      <c r="HX917" s="5"/>
      <c r="HY917" s="5"/>
      <c r="HZ917" s="5"/>
      <c r="IA917" s="5"/>
      <c r="IB917" s="5"/>
      <c r="IC917" s="5"/>
      <c r="ID917" s="5"/>
      <c r="IE917" s="5"/>
      <c r="IF917" s="5"/>
      <c r="IG917" s="5"/>
      <c r="IH917" s="5"/>
      <c r="II917" s="5"/>
      <c r="IJ917" s="5"/>
      <c r="IK917" s="5"/>
      <c r="IL917" s="5"/>
      <c r="IM917" s="5"/>
      <c r="IN917" s="5"/>
      <c r="IO917" s="5"/>
      <c r="IP917" s="5"/>
      <c r="IQ917" s="5"/>
      <c r="IR917" s="5"/>
      <c r="IS917" s="5"/>
      <c r="IT917" s="5"/>
      <c r="IU917" s="5"/>
      <c r="IV917" s="5"/>
      <c r="IW917" s="5"/>
      <c r="IX917" s="5"/>
      <c r="IY917" s="5"/>
      <c r="IZ917" s="5"/>
      <c r="JA917" s="5"/>
      <c r="JB917" s="5"/>
      <c r="JC917" s="5"/>
      <c r="JD917" s="5"/>
    </row>
    <row r="918" spans="1:264">
      <c r="A918" s="9"/>
      <c r="B918" s="25"/>
      <c r="C918" s="5"/>
      <c r="D918" s="5"/>
      <c r="E918" s="5"/>
      <c r="F918" s="11"/>
      <c r="G918" s="5"/>
      <c r="H918" s="5"/>
      <c r="I918" s="19"/>
      <c r="J918" s="19"/>
      <c r="K918" s="19"/>
      <c r="L918" s="19"/>
      <c r="M918" s="9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  <c r="FL918" s="5"/>
      <c r="FM918" s="5"/>
      <c r="FN918" s="5"/>
      <c r="FO918" s="5"/>
      <c r="FP918" s="5"/>
      <c r="FQ918" s="5"/>
      <c r="FR918" s="5"/>
      <c r="FS918" s="5"/>
      <c r="FT918" s="5"/>
      <c r="FU918" s="5"/>
      <c r="FV918" s="5"/>
      <c r="FW918" s="5"/>
      <c r="FX918" s="5"/>
      <c r="FY918" s="5"/>
      <c r="FZ918" s="5"/>
      <c r="GA918" s="5"/>
      <c r="GB918" s="5"/>
      <c r="GC918" s="5"/>
      <c r="GD918" s="5"/>
      <c r="GE918" s="5"/>
      <c r="GF918" s="5"/>
      <c r="GG918" s="5"/>
      <c r="GH918" s="5"/>
      <c r="GI918" s="5"/>
      <c r="GJ918" s="5"/>
      <c r="GK918" s="5"/>
      <c r="GL918" s="5"/>
      <c r="GM918" s="5"/>
      <c r="GN918" s="5"/>
      <c r="GO918" s="5"/>
      <c r="GP918" s="5"/>
      <c r="GQ918" s="5"/>
      <c r="GR918" s="5"/>
      <c r="GS918" s="5"/>
      <c r="GT918" s="5"/>
      <c r="GU918" s="5"/>
      <c r="GV918" s="5"/>
      <c r="GW918" s="5"/>
      <c r="GX918" s="5"/>
      <c r="GY918" s="5"/>
      <c r="GZ918" s="5"/>
      <c r="HA918" s="5"/>
      <c r="HB918" s="5"/>
      <c r="HC918" s="5"/>
      <c r="HD918" s="5"/>
      <c r="HE918" s="5"/>
      <c r="HF918" s="5"/>
      <c r="HG918" s="5"/>
      <c r="HH918" s="5"/>
      <c r="HI918" s="5"/>
      <c r="HJ918" s="5"/>
      <c r="HK918" s="5"/>
      <c r="HL918" s="5"/>
      <c r="HM918" s="5"/>
      <c r="HN918" s="5"/>
      <c r="HO918" s="5"/>
      <c r="HP918" s="5"/>
      <c r="HQ918" s="5"/>
      <c r="HR918" s="5"/>
      <c r="HS918" s="5"/>
      <c r="HT918" s="5"/>
      <c r="HU918" s="5"/>
      <c r="HV918" s="5"/>
      <c r="HW918" s="5"/>
      <c r="HX918" s="5"/>
      <c r="HY918" s="5"/>
      <c r="HZ918" s="5"/>
      <c r="IA918" s="5"/>
      <c r="IB918" s="5"/>
      <c r="IC918" s="5"/>
      <c r="ID918" s="5"/>
      <c r="IE918" s="5"/>
      <c r="IF918" s="5"/>
      <c r="IG918" s="5"/>
      <c r="IH918" s="5"/>
      <c r="II918" s="5"/>
      <c r="IJ918" s="5"/>
      <c r="IK918" s="5"/>
      <c r="IL918" s="5"/>
      <c r="IM918" s="5"/>
      <c r="IN918" s="5"/>
      <c r="IO918" s="5"/>
      <c r="IP918" s="5"/>
      <c r="IQ918" s="5"/>
      <c r="IR918" s="5"/>
      <c r="IS918" s="5"/>
      <c r="IT918" s="5"/>
      <c r="IU918" s="5"/>
      <c r="IV918" s="5"/>
      <c r="IW918" s="5"/>
      <c r="IX918" s="5"/>
      <c r="IY918" s="5"/>
      <c r="IZ918" s="5"/>
      <c r="JA918" s="5"/>
      <c r="JB918" s="5"/>
      <c r="JC918" s="5"/>
      <c r="JD918" s="5"/>
    </row>
    <row r="919" spans="1:264">
      <c r="A919" s="9"/>
      <c r="B919" s="25"/>
      <c r="C919" s="5"/>
      <c r="D919" s="5"/>
      <c r="E919" s="5"/>
      <c r="F919" s="11"/>
      <c r="G919" s="5"/>
      <c r="H919" s="5"/>
      <c r="I919" s="19"/>
      <c r="J919" s="19"/>
      <c r="K919" s="19"/>
      <c r="L919" s="19"/>
      <c r="M919" s="9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5"/>
      <c r="GH919" s="5"/>
      <c r="GI919" s="5"/>
      <c r="GJ919" s="5"/>
      <c r="GK919" s="5"/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  <c r="HF919" s="5"/>
      <c r="HG919" s="5"/>
      <c r="HH919" s="5"/>
      <c r="HI919" s="5"/>
      <c r="HJ919" s="5"/>
      <c r="HK919" s="5"/>
      <c r="HL919" s="5"/>
      <c r="HM919" s="5"/>
      <c r="HN919" s="5"/>
      <c r="HO919" s="5"/>
      <c r="HP919" s="5"/>
      <c r="HQ919" s="5"/>
      <c r="HR919" s="5"/>
      <c r="HS919" s="5"/>
      <c r="HT919" s="5"/>
      <c r="HU919" s="5"/>
      <c r="HV919" s="5"/>
      <c r="HW919" s="5"/>
      <c r="HX919" s="5"/>
      <c r="HY919" s="5"/>
      <c r="HZ919" s="5"/>
      <c r="IA919" s="5"/>
      <c r="IB919" s="5"/>
      <c r="IC919" s="5"/>
      <c r="ID919" s="5"/>
      <c r="IE919" s="5"/>
      <c r="IF919" s="5"/>
      <c r="IG919" s="5"/>
      <c r="IH919" s="5"/>
      <c r="II919" s="5"/>
      <c r="IJ919" s="5"/>
      <c r="IK919" s="5"/>
      <c r="IL919" s="5"/>
      <c r="IM919" s="5"/>
      <c r="IN919" s="5"/>
      <c r="IO919" s="5"/>
      <c r="IP919" s="5"/>
      <c r="IQ919" s="5"/>
      <c r="IR919" s="5"/>
      <c r="IS919" s="5"/>
      <c r="IT919" s="5"/>
      <c r="IU919" s="5"/>
      <c r="IV919" s="5"/>
      <c r="IW919" s="5"/>
      <c r="IX919" s="5"/>
      <c r="IY919" s="5"/>
      <c r="IZ919" s="5"/>
      <c r="JA919" s="5"/>
      <c r="JB919" s="5"/>
      <c r="JC919" s="5"/>
      <c r="JD919" s="5"/>
    </row>
    <row r="920" spans="1:264">
      <c r="A920" s="9"/>
      <c r="B920" s="25"/>
      <c r="C920" s="5"/>
      <c r="D920" s="5"/>
      <c r="E920" s="5"/>
      <c r="F920" s="11"/>
      <c r="G920" s="5"/>
      <c r="H920" s="5"/>
      <c r="I920" s="19"/>
      <c r="J920" s="19"/>
      <c r="K920" s="19"/>
      <c r="L920" s="19"/>
      <c r="M920" s="9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  <c r="FL920" s="5"/>
      <c r="FM920" s="5"/>
      <c r="FN920" s="5"/>
      <c r="FO920" s="5"/>
      <c r="FP920" s="5"/>
      <c r="FQ920" s="5"/>
      <c r="FR920" s="5"/>
      <c r="FS920" s="5"/>
      <c r="FT920" s="5"/>
      <c r="FU920" s="5"/>
      <c r="FV920" s="5"/>
      <c r="FW920" s="5"/>
      <c r="FX920" s="5"/>
      <c r="FY920" s="5"/>
      <c r="FZ920" s="5"/>
      <c r="GA920" s="5"/>
      <c r="GB920" s="5"/>
      <c r="GC920" s="5"/>
      <c r="GD920" s="5"/>
      <c r="GE920" s="5"/>
      <c r="GF920" s="5"/>
      <c r="GG920" s="5"/>
      <c r="GH920" s="5"/>
      <c r="GI920" s="5"/>
      <c r="GJ920" s="5"/>
      <c r="GK920" s="5"/>
      <c r="GL920" s="5"/>
      <c r="GM920" s="5"/>
      <c r="GN920" s="5"/>
      <c r="GO920" s="5"/>
      <c r="GP920" s="5"/>
      <c r="GQ920" s="5"/>
      <c r="GR920" s="5"/>
      <c r="GS920" s="5"/>
      <c r="GT920" s="5"/>
      <c r="GU920" s="5"/>
      <c r="GV920" s="5"/>
      <c r="GW920" s="5"/>
      <c r="GX920" s="5"/>
      <c r="GY920" s="5"/>
      <c r="GZ920" s="5"/>
      <c r="HA920" s="5"/>
      <c r="HB920" s="5"/>
      <c r="HC920" s="5"/>
      <c r="HD920" s="5"/>
      <c r="HE920" s="5"/>
      <c r="HF920" s="5"/>
      <c r="HG920" s="5"/>
      <c r="HH920" s="5"/>
      <c r="HI920" s="5"/>
      <c r="HJ920" s="5"/>
      <c r="HK920" s="5"/>
      <c r="HL920" s="5"/>
      <c r="HM920" s="5"/>
      <c r="HN920" s="5"/>
      <c r="HO920" s="5"/>
      <c r="HP920" s="5"/>
      <c r="HQ920" s="5"/>
      <c r="HR920" s="5"/>
      <c r="HS920" s="5"/>
      <c r="HT920" s="5"/>
      <c r="HU920" s="5"/>
      <c r="HV920" s="5"/>
      <c r="HW920" s="5"/>
      <c r="HX920" s="5"/>
      <c r="HY920" s="5"/>
      <c r="HZ920" s="5"/>
      <c r="IA920" s="5"/>
      <c r="IB920" s="5"/>
      <c r="IC920" s="5"/>
      <c r="ID920" s="5"/>
      <c r="IE920" s="5"/>
      <c r="IF920" s="5"/>
      <c r="IG920" s="5"/>
      <c r="IH920" s="5"/>
      <c r="II920" s="5"/>
      <c r="IJ920" s="5"/>
      <c r="IK920" s="5"/>
      <c r="IL920" s="5"/>
      <c r="IM920" s="5"/>
      <c r="IN920" s="5"/>
      <c r="IO920" s="5"/>
      <c r="IP920" s="5"/>
      <c r="IQ920" s="5"/>
      <c r="IR920" s="5"/>
      <c r="IS920" s="5"/>
      <c r="IT920" s="5"/>
      <c r="IU920" s="5"/>
      <c r="IV920" s="5"/>
      <c r="IW920" s="5"/>
      <c r="IX920" s="5"/>
      <c r="IY920" s="5"/>
      <c r="IZ920" s="5"/>
      <c r="JA920" s="5"/>
      <c r="JB920" s="5"/>
      <c r="JC920" s="5"/>
      <c r="JD920" s="5"/>
    </row>
    <row r="921" spans="1:264">
      <c r="A921" s="9"/>
      <c r="B921" s="25"/>
      <c r="C921" s="5"/>
      <c r="D921" s="5"/>
      <c r="E921" s="5"/>
      <c r="F921" s="11"/>
      <c r="G921" s="5"/>
      <c r="H921" s="5"/>
      <c r="I921" s="19"/>
      <c r="J921" s="19"/>
      <c r="K921" s="19"/>
      <c r="L921" s="19"/>
      <c r="M921" s="9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/>
      <c r="FG921" s="5"/>
      <c r="FH921" s="5"/>
      <c r="FI921" s="5"/>
      <c r="FJ921" s="5"/>
      <c r="FK921" s="5"/>
      <c r="FL921" s="5"/>
      <c r="FM921" s="5"/>
      <c r="FN921" s="5"/>
      <c r="FO921" s="5"/>
      <c r="FP921" s="5"/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/>
      <c r="GB921" s="5"/>
      <c r="GC921" s="5"/>
      <c r="GD921" s="5"/>
      <c r="GE921" s="5"/>
      <c r="GF921" s="5"/>
      <c r="GG921" s="5"/>
      <c r="GH921" s="5"/>
      <c r="GI921" s="5"/>
      <c r="GJ921" s="5"/>
      <c r="GK921" s="5"/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  <c r="GZ921" s="5"/>
      <c r="HA921" s="5"/>
      <c r="HB921" s="5"/>
      <c r="HC921" s="5"/>
      <c r="HD921" s="5"/>
      <c r="HE921" s="5"/>
      <c r="HF921" s="5"/>
      <c r="HG921" s="5"/>
      <c r="HH921" s="5"/>
      <c r="HI921" s="5"/>
      <c r="HJ921" s="5"/>
      <c r="HK921" s="5"/>
      <c r="HL921" s="5"/>
      <c r="HM921" s="5"/>
      <c r="HN921" s="5"/>
      <c r="HO921" s="5"/>
      <c r="HP921" s="5"/>
      <c r="HQ921" s="5"/>
      <c r="HR921" s="5"/>
      <c r="HS921" s="5"/>
      <c r="HT921" s="5"/>
      <c r="HU921" s="5"/>
      <c r="HV921" s="5"/>
      <c r="HW921" s="5"/>
      <c r="HX921" s="5"/>
      <c r="HY921" s="5"/>
      <c r="HZ921" s="5"/>
      <c r="IA921" s="5"/>
      <c r="IB921" s="5"/>
      <c r="IC921" s="5"/>
      <c r="ID921" s="5"/>
      <c r="IE921" s="5"/>
      <c r="IF921" s="5"/>
      <c r="IG921" s="5"/>
      <c r="IH921" s="5"/>
      <c r="II921" s="5"/>
      <c r="IJ921" s="5"/>
      <c r="IK921" s="5"/>
      <c r="IL921" s="5"/>
      <c r="IM921" s="5"/>
      <c r="IN921" s="5"/>
      <c r="IO921" s="5"/>
      <c r="IP921" s="5"/>
      <c r="IQ921" s="5"/>
      <c r="IR921" s="5"/>
      <c r="IS921" s="5"/>
      <c r="IT921" s="5"/>
      <c r="IU921" s="5"/>
      <c r="IV921" s="5"/>
      <c r="IW921" s="5"/>
      <c r="IX921" s="5"/>
      <c r="IY921" s="5"/>
      <c r="IZ921" s="5"/>
      <c r="JA921" s="5"/>
      <c r="JB921" s="5"/>
      <c r="JC921" s="5"/>
      <c r="JD921" s="5"/>
    </row>
    <row r="922" spans="1:264">
      <c r="A922" s="9"/>
      <c r="B922" s="25"/>
      <c r="C922" s="5"/>
      <c r="D922" s="5"/>
      <c r="E922" s="5"/>
      <c r="F922" s="11"/>
      <c r="G922" s="5"/>
      <c r="H922" s="5"/>
      <c r="I922" s="19"/>
      <c r="J922" s="19"/>
      <c r="K922" s="19"/>
      <c r="L922" s="19"/>
      <c r="M922" s="9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  <c r="FL922" s="5"/>
      <c r="FM922" s="5"/>
      <c r="FN922" s="5"/>
      <c r="FO922" s="5"/>
      <c r="FP922" s="5"/>
      <c r="FQ922" s="5"/>
      <c r="FR922" s="5"/>
      <c r="FS922" s="5"/>
      <c r="FT922" s="5"/>
      <c r="FU922" s="5"/>
      <c r="FV922" s="5"/>
      <c r="FW922" s="5"/>
      <c r="FX922" s="5"/>
      <c r="FY922" s="5"/>
      <c r="FZ922" s="5"/>
      <c r="GA922" s="5"/>
      <c r="GB922" s="5"/>
      <c r="GC922" s="5"/>
      <c r="GD922" s="5"/>
      <c r="GE922" s="5"/>
      <c r="GF922" s="5"/>
      <c r="GG922" s="5"/>
      <c r="GH922" s="5"/>
      <c r="GI922" s="5"/>
      <c r="GJ922" s="5"/>
      <c r="GK922" s="5"/>
      <c r="GL922" s="5"/>
      <c r="GM922" s="5"/>
      <c r="GN922" s="5"/>
      <c r="GO922" s="5"/>
      <c r="GP922" s="5"/>
      <c r="GQ922" s="5"/>
      <c r="GR922" s="5"/>
      <c r="GS922" s="5"/>
      <c r="GT922" s="5"/>
      <c r="GU922" s="5"/>
      <c r="GV922" s="5"/>
      <c r="GW922" s="5"/>
      <c r="GX922" s="5"/>
      <c r="GY922" s="5"/>
      <c r="GZ922" s="5"/>
      <c r="HA922" s="5"/>
      <c r="HB922" s="5"/>
      <c r="HC922" s="5"/>
      <c r="HD922" s="5"/>
      <c r="HE922" s="5"/>
      <c r="HF922" s="5"/>
      <c r="HG922" s="5"/>
      <c r="HH922" s="5"/>
      <c r="HI922" s="5"/>
      <c r="HJ922" s="5"/>
      <c r="HK922" s="5"/>
      <c r="HL922" s="5"/>
      <c r="HM922" s="5"/>
      <c r="HN922" s="5"/>
      <c r="HO922" s="5"/>
      <c r="HP922" s="5"/>
      <c r="HQ922" s="5"/>
      <c r="HR922" s="5"/>
      <c r="HS922" s="5"/>
      <c r="HT922" s="5"/>
      <c r="HU922" s="5"/>
      <c r="HV922" s="5"/>
      <c r="HW922" s="5"/>
      <c r="HX922" s="5"/>
      <c r="HY922" s="5"/>
      <c r="HZ922" s="5"/>
      <c r="IA922" s="5"/>
      <c r="IB922" s="5"/>
      <c r="IC922" s="5"/>
      <c r="ID922" s="5"/>
      <c r="IE922" s="5"/>
      <c r="IF922" s="5"/>
      <c r="IG922" s="5"/>
      <c r="IH922" s="5"/>
      <c r="II922" s="5"/>
      <c r="IJ922" s="5"/>
      <c r="IK922" s="5"/>
      <c r="IL922" s="5"/>
      <c r="IM922" s="5"/>
      <c r="IN922" s="5"/>
      <c r="IO922" s="5"/>
      <c r="IP922" s="5"/>
      <c r="IQ922" s="5"/>
      <c r="IR922" s="5"/>
      <c r="IS922" s="5"/>
      <c r="IT922" s="5"/>
      <c r="IU922" s="5"/>
      <c r="IV922" s="5"/>
      <c r="IW922" s="5"/>
      <c r="IX922" s="5"/>
      <c r="IY922" s="5"/>
      <c r="IZ922" s="5"/>
      <c r="JA922" s="5"/>
      <c r="JB922" s="5"/>
      <c r="JC922" s="5"/>
      <c r="JD922" s="5"/>
    </row>
    <row r="923" spans="1:264">
      <c r="A923" s="9"/>
      <c r="B923" s="25"/>
      <c r="C923" s="5"/>
      <c r="D923" s="5"/>
      <c r="E923" s="5"/>
      <c r="F923" s="11"/>
      <c r="G923" s="5"/>
      <c r="H923" s="5"/>
      <c r="I923" s="19"/>
      <c r="J923" s="19"/>
      <c r="K923" s="19"/>
      <c r="L923" s="19"/>
      <c r="M923" s="9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/>
      <c r="GH923" s="5"/>
      <c r="GI923" s="5"/>
      <c r="GJ923" s="5"/>
      <c r="GK923" s="5"/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  <c r="HJ923" s="5"/>
      <c r="HK923" s="5"/>
      <c r="HL923" s="5"/>
      <c r="HM923" s="5"/>
      <c r="HN923" s="5"/>
      <c r="HO923" s="5"/>
      <c r="HP923" s="5"/>
      <c r="HQ923" s="5"/>
      <c r="HR923" s="5"/>
      <c r="HS923" s="5"/>
      <c r="HT923" s="5"/>
      <c r="HU923" s="5"/>
      <c r="HV923" s="5"/>
      <c r="HW923" s="5"/>
      <c r="HX923" s="5"/>
      <c r="HY923" s="5"/>
      <c r="HZ923" s="5"/>
      <c r="IA923" s="5"/>
      <c r="IB923" s="5"/>
      <c r="IC923" s="5"/>
      <c r="ID923" s="5"/>
      <c r="IE923" s="5"/>
      <c r="IF923" s="5"/>
      <c r="IG923" s="5"/>
      <c r="IH923" s="5"/>
      <c r="II923" s="5"/>
      <c r="IJ923" s="5"/>
      <c r="IK923" s="5"/>
      <c r="IL923" s="5"/>
      <c r="IM923" s="5"/>
      <c r="IN923" s="5"/>
      <c r="IO923" s="5"/>
      <c r="IP923" s="5"/>
      <c r="IQ923" s="5"/>
      <c r="IR923" s="5"/>
      <c r="IS923" s="5"/>
      <c r="IT923" s="5"/>
      <c r="IU923" s="5"/>
      <c r="IV923" s="5"/>
      <c r="IW923" s="5"/>
      <c r="IX923" s="5"/>
      <c r="IY923" s="5"/>
      <c r="IZ923" s="5"/>
      <c r="JA923" s="5"/>
      <c r="JB923" s="5"/>
      <c r="JC923" s="5"/>
      <c r="JD923" s="5"/>
    </row>
    <row r="924" spans="1:264">
      <c r="A924" s="9"/>
      <c r="B924" s="25"/>
      <c r="C924" s="5"/>
      <c r="D924" s="5"/>
      <c r="E924" s="5"/>
      <c r="F924" s="11"/>
      <c r="G924" s="5"/>
      <c r="H924" s="5"/>
      <c r="I924" s="19"/>
      <c r="J924" s="19"/>
      <c r="K924" s="19"/>
      <c r="L924" s="19"/>
      <c r="M924" s="9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5"/>
      <c r="FV924" s="5"/>
      <c r="FW924" s="5"/>
      <c r="FX924" s="5"/>
      <c r="FY924" s="5"/>
      <c r="FZ924" s="5"/>
      <c r="GA924" s="5"/>
      <c r="GB924" s="5"/>
      <c r="GC924" s="5"/>
      <c r="GD924" s="5"/>
      <c r="GE924" s="5"/>
      <c r="GF924" s="5"/>
      <c r="GG924" s="5"/>
      <c r="GH924" s="5"/>
      <c r="GI924" s="5"/>
      <c r="GJ924" s="5"/>
      <c r="GK924" s="5"/>
      <c r="GL924" s="5"/>
      <c r="GM924" s="5"/>
      <c r="GN924" s="5"/>
      <c r="GO924" s="5"/>
      <c r="GP924" s="5"/>
      <c r="GQ924" s="5"/>
      <c r="GR924" s="5"/>
      <c r="GS924" s="5"/>
      <c r="GT924" s="5"/>
      <c r="GU924" s="5"/>
      <c r="GV924" s="5"/>
      <c r="GW924" s="5"/>
      <c r="GX924" s="5"/>
      <c r="GY924" s="5"/>
      <c r="GZ924" s="5"/>
      <c r="HA924" s="5"/>
      <c r="HB924" s="5"/>
      <c r="HC924" s="5"/>
      <c r="HD924" s="5"/>
      <c r="HE924" s="5"/>
      <c r="HF924" s="5"/>
      <c r="HG924" s="5"/>
      <c r="HH924" s="5"/>
      <c r="HI924" s="5"/>
      <c r="HJ924" s="5"/>
      <c r="HK924" s="5"/>
      <c r="HL924" s="5"/>
      <c r="HM924" s="5"/>
      <c r="HN924" s="5"/>
      <c r="HO924" s="5"/>
      <c r="HP924" s="5"/>
      <c r="HQ924" s="5"/>
      <c r="HR924" s="5"/>
      <c r="HS924" s="5"/>
      <c r="HT924" s="5"/>
      <c r="HU924" s="5"/>
      <c r="HV924" s="5"/>
      <c r="HW924" s="5"/>
      <c r="HX924" s="5"/>
      <c r="HY924" s="5"/>
      <c r="HZ924" s="5"/>
      <c r="IA924" s="5"/>
      <c r="IB924" s="5"/>
      <c r="IC924" s="5"/>
      <c r="ID924" s="5"/>
      <c r="IE924" s="5"/>
      <c r="IF924" s="5"/>
      <c r="IG924" s="5"/>
      <c r="IH924" s="5"/>
      <c r="II924" s="5"/>
      <c r="IJ924" s="5"/>
      <c r="IK924" s="5"/>
      <c r="IL924" s="5"/>
      <c r="IM924" s="5"/>
      <c r="IN924" s="5"/>
      <c r="IO924" s="5"/>
      <c r="IP924" s="5"/>
      <c r="IQ924" s="5"/>
      <c r="IR924" s="5"/>
      <c r="IS924" s="5"/>
      <c r="IT924" s="5"/>
      <c r="IU924" s="5"/>
      <c r="IV924" s="5"/>
      <c r="IW924" s="5"/>
      <c r="IX924" s="5"/>
      <c r="IY924" s="5"/>
      <c r="IZ924" s="5"/>
      <c r="JA924" s="5"/>
      <c r="JB924" s="5"/>
      <c r="JC924" s="5"/>
      <c r="JD924" s="5"/>
    </row>
    <row r="925" spans="1:264">
      <c r="A925" s="9"/>
      <c r="B925" s="25"/>
      <c r="C925" s="5"/>
      <c r="D925" s="5"/>
      <c r="E925" s="5"/>
      <c r="F925" s="11"/>
      <c r="G925" s="5"/>
      <c r="H925" s="5"/>
      <c r="I925" s="19"/>
      <c r="J925" s="19"/>
      <c r="K925" s="19"/>
      <c r="L925" s="19"/>
      <c r="M925" s="9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/>
      <c r="GK925" s="5"/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5"/>
      <c r="HG925" s="5"/>
      <c r="HH925" s="5"/>
      <c r="HI925" s="5"/>
      <c r="HJ925" s="5"/>
      <c r="HK925" s="5"/>
      <c r="HL925" s="5"/>
      <c r="HM925" s="5"/>
      <c r="HN925" s="5"/>
      <c r="HO925" s="5"/>
      <c r="HP925" s="5"/>
      <c r="HQ925" s="5"/>
      <c r="HR925" s="5"/>
      <c r="HS925" s="5"/>
      <c r="HT925" s="5"/>
      <c r="HU925" s="5"/>
      <c r="HV925" s="5"/>
      <c r="HW925" s="5"/>
      <c r="HX925" s="5"/>
      <c r="HY925" s="5"/>
      <c r="HZ925" s="5"/>
      <c r="IA925" s="5"/>
      <c r="IB925" s="5"/>
      <c r="IC925" s="5"/>
      <c r="ID925" s="5"/>
      <c r="IE925" s="5"/>
      <c r="IF925" s="5"/>
      <c r="IG925" s="5"/>
      <c r="IH925" s="5"/>
      <c r="II925" s="5"/>
      <c r="IJ925" s="5"/>
      <c r="IK925" s="5"/>
      <c r="IL925" s="5"/>
      <c r="IM925" s="5"/>
      <c r="IN925" s="5"/>
      <c r="IO925" s="5"/>
      <c r="IP925" s="5"/>
      <c r="IQ925" s="5"/>
      <c r="IR925" s="5"/>
      <c r="IS925" s="5"/>
      <c r="IT925" s="5"/>
      <c r="IU925" s="5"/>
      <c r="IV925" s="5"/>
      <c r="IW925" s="5"/>
      <c r="IX925" s="5"/>
      <c r="IY925" s="5"/>
      <c r="IZ925" s="5"/>
      <c r="JA925" s="5"/>
      <c r="JB925" s="5"/>
      <c r="JC925" s="5"/>
      <c r="JD925" s="5"/>
    </row>
    <row r="926" spans="1:264">
      <c r="A926" s="9"/>
      <c r="B926" s="25"/>
      <c r="C926" s="5"/>
      <c r="D926" s="5"/>
      <c r="E926" s="5"/>
      <c r="F926" s="11"/>
      <c r="G926" s="5"/>
      <c r="H926" s="5"/>
      <c r="I926" s="19"/>
      <c r="J926" s="19"/>
      <c r="K926" s="19"/>
      <c r="L926" s="19"/>
      <c r="M926" s="9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/>
      <c r="FD926" s="5"/>
      <c r="FE926" s="5"/>
      <c r="FF926" s="5"/>
      <c r="FG926" s="5"/>
      <c r="FH926" s="5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/>
      <c r="FT926" s="5"/>
      <c r="FU926" s="5"/>
      <c r="FV926" s="5"/>
      <c r="FW926" s="5"/>
      <c r="FX926" s="5"/>
      <c r="FY926" s="5"/>
      <c r="FZ926" s="5"/>
      <c r="GA926" s="5"/>
      <c r="GB926" s="5"/>
      <c r="GC926" s="5"/>
      <c r="GD926" s="5"/>
      <c r="GE926" s="5"/>
      <c r="GF926" s="5"/>
      <c r="GG926" s="5"/>
      <c r="GH926" s="5"/>
      <c r="GI926" s="5"/>
      <c r="GJ926" s="5"/>
      <c r="GK926" s="5"/>
      <c r="GL926" s="5"/>
      <c r="GM926" s="5"/>
      <c r="GN926" s="5"/>
      <c r="GO926" s="5"/>
      <c r="GP926" s="5"/>
      <c r="GQ926" s="5"/>
      <c r="GR926" s="5"/>
      <c r="GS926" s="5"/>
      <c r="GT926" s="5"/>
      <c r="GU926" s="5"/>
      <c r="GV926" s="5"/>
      <c r="GW926" s="5"/>
      <c r="GX926" s="5"/>
      <c r="GY926" s="5"/>
      <c r="GZ926" s="5"/>
      <c r="HA926" s="5"/>
      <c r="HB926" s="5"/>
      <c r="HC926" s="5"/>
      <c r="HD926" s="5"/>
      <c r="HE926" s="5"/>
      <c r="HF926" s="5"/>
      <c r="HG926" s="5"/>
      <c r="HH926" s="5"/>
      <c r="HI926" s="5"/>
      <c r="HJ926" s="5"/>
      <c r="HK926" s="5"/>
      <c r="HL926" s="5"/>
      <c r="HM926" s="5"/>
      <c r="HN926" s="5"/>
      <c r="HO926" s="5"/>
      <c r="HP926" s="5"/>
      <c r="HQ926" s="5"/>
      <c r="HR926" s="5"/>
      <c r="HS926" s="5"/>
      <c r="HT926" s="5"/>
      <c r="HU926" s="5"/>
      <c r="HV926" s="5"/>
      <c r="HW926" s="5"/>
      <c r="HX926" s="5"/>
      <c r="HY926" s="5"/>
      <c r="HZ926" s="5"/>
      <c r="IA926" s="5"/>
      <c r="IB926" s="5"/>
      <c r="IC926" s="5"/>
      <c r="ID926" s="5"/>
      <c r="IE926" s="5"/>
      <c r="IF926" s="5"/>
      <c r="IG926" s="5"/>
      <c r="IH926" s="5"/>
      <c r="II926" s="5"/>
      <c r="IJ926" s="5"/>
      <c r="IK926" s="5"/>
      <c r="IL926" s="5"/>
      <c r="IM926" s="5"/>
      <c r="IN926" s="5"/>
      <c r="IO926" s="5"/>
      <c r="IP926" s="5"/>
      <c r="IQ926" s="5"/>
      <c r="IR926" s="5"/>
      <c r="IS926" s="5"/>
      <c r="IT926" s="5"/>
      <c r="IU926" s="5"/>
      <c r="IV926" s="5"/>
      <c r="IW926" s="5"/>
      <c r="IX926" s="5"/>
      <c r="IY926" s="5"/>
      <c r="IZ926" s="5"/>
      <c r="JA926" s="5"/>
      <c r="JB926" s="5"/>
      <c r="JC926" s="5"/>
      <c r="JD926" s="5"/>
    </row>
    <row r="927" spans="1:264">
      <c r="A927" s="9"/>
      <c r="B927" s="25"/>
      <c r="C927" s="5"/>
      <c r="D927" s="5"/>
      <c r="E927" s="5"/>
      <c r="F927" s="11"/>
      <c r="G927" s="5"/>
      <c r="H927" s="5"/>
      <c r="I927" s="19"/>
      <c r="J927" s="19"/>
      <c r="K927" s="19"/>
      <c r="L927" s="19"/>
      <c r="M927" s="9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  <c r="FL927" s="5"/>
      <c r="FM927" s="5"/>
      <c r="FN927" s="5"/>
      <c r="FO927" s="5"/>
      <c r="FP927" s="5"/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/>
      <c r="GB927" s="5"/>
      <c r="GC927" s="5"/>
      <c r="GD927" s="5"/>
      <c r="GE927" s="5"/>
      <c r="GF927" s="5"/>
      <c r="GG927" s="5"/>
      <c r="GH927" s="5"/>
      <c r="GI927" s="5"/>
      <c r="GJ927" s="5"/>
      <c r="GK927" s="5"/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  <c r="HF927" s="5"/>
      <c r="HG927" s="5"/>
      <c r="HH927" s="5"/>
      <c r="HI927" s="5"/>
      <c r="HJ927" s="5"/>
      <c r="HK927" s="5"/>
      <c r="HL927" s="5"/>
      <c r="HM927" s="5"/>
      <c r="HN927" s="5"/>
      <c r="HO927" s="5"/>
      <c r="HP927" s="5"/>
      <c r="HQ927" s="5"/>
      <c r="HR927" s="5"/>
      <c r="HS927" s="5"/>
      <c r="HT927" s="5"/>
      <c r="HU927" s="5"/>
      <c r="HV927" s="5"/>
      <c r="HW927" s="5"/>
      <c r="HX927" s="5"/>
      <c r="HY927" s="5"/>
      <c r="HZ927" s="5"/>
      <c r="IA927" s="5"/>
      <c r="IB927" s="5"/>
      <c r="IC927" s="5"/>
      <c r="ID927" s="5"/>
      <c r="IE927" s="5"/>
      <c r="IF927" s="5"/>
      <c r="IG927" s="5"/>
      <c r="IH927" s="5"/>
      <c r="II927" s="5"/>
      <c r="IJ927" s="5"/>
      <c r="IK927" s="5"/>
      <c r="IL927" s="5"/>
      <c r="IM927" s="5"/>
      <c r="IN927" s="5"/>
      <c r="IO927" s="5"/>
      <c r="IP927" s="5"/>
      <c r="IQ927" s="5"/>
      <c r="IR927" s="5"/>
      <c r="IS927" s="5"/>
      <c r="IT927" s="5"/>
      <c r="IU927" s="5"/>
      <c r="IV927" s="5"/>
      <c r="IW927" s="5"/>
      <c r="IX927" s="5"/>
      <c r="IY927" s="5"/>
      <c r="IZ927" s="5"/>
      <c r="JA927" s="5"/>
      <c r="JB927" s="5"/>
      <c r="JC927" s="5"/>
      <c r="JD927" s="5"/>
    </row>
    <row r="928" spans="1:264">
      <c r="A928" s="9"/>
      <c r="B928" s="25"/>
      <c r="C928" s="5"/>
      <c r="D928" s="5"/>
      <c r="E928" s="5"/>
      <c r="F928" s="11"/>
      <c r="G928" s="5"/>
      <c r="H928" s="5"/>
      <c r="I928" s="19"/>
      <c r="J928" s="19"/>
      <c r="K928" s="19"/>
      <c r="L928" s="19"/>
      <c r="M928" s="9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  <c r="FL928" s="5"/>
      <c r="FM928" s="5"/>
      <c r="FN928" s="5"/>
      <c r="FO928" s="5"/>
      <c r="FP928" s="5"/>
      <c r="FQ928" s="5"/>
      <c r="FR928" s="5"/>
      <c r="FS928" s="5"/>
      <c r="FT928" s="5"/>
      <c r="FU928" s="5"/>
      <c r="FV928" s="5"/>
      <c r="FW928" s="5"/>
      <c r="FX928" s="5"/>
      <c r="FY928" s="5"/>
      <c r="FZ928" s="5"/>
      <c r="GA928" s="5"/>
      <c r="GB928" s="5"/>
      <c r="GC928" s="5"/>
      <c r="GD928" s="5"/>
      <c r="GE928" s="5"/>
      <c r="GF928" s="5"/>
      <c r="GG928" s="5"/>
      <c r="GH928" s="5"/>
      <c r="GI928" s="5"/>
      <c r="GJ928" s="5"/>
      <c r="GK928" s="5"/>
      <c r="GL928" s="5"/>
      <c r="GM928" s="5"/>
      <c r="GN928" s="5"/>
      <c r="GO928" s="5"/>
      <c r="GP928" s="5"/>
      <c r="GQ928" s="5"/>
      <c r="GR928" s="5"/>
      <c r="GS928" s="5"/>
      <c r="GT928" s="5"/>
      <c r="GU928" s="5"/>
      <c r="GV928" s="5"/>
      <c r="GW928" s="5"/>
      <c r="GX928" s="5"/>
      <c r="GY928" s="5"/>
      <c r="GZ928" s="5"/>
      <c r="HA928" s="5"/>
      <c r="HB928" s="5"/>
      <c r="HC928" s="5"/>
      <c r="HD928" s="5"/>
      <c r="HE928" s="5"/>
      <c r="HF928" s="5"/>
      <c r="HG928" s="5"/>
      <c r="HH928" s="5"/>
      <c r="HI928" s="5"/>
      <c r="HJ928" s="5"/>
      <c r="HK928" s="5"/>
      <c r="HL928" s="5"/>
      <c r="HM928" s="5"/>
      <c r="HN928" s="5"/>
      <c r="HO928" s="5"/>
      <c r="HP928" s="5"/>
      <c r="HQ928" s="5"/>
      <c r="HR928" s="5"/>
      <c r="HS928" s="5"/>
      <c r="HT928" s="5"/>
      <c r="HU928" s="5"/>
      <c r="HV928" s="5"/>
      <c r="HW928" s="5"/>
      <c r="HX928" s="5"/>
      <c r="HY928" s="5"/>
      <c r="HZ928" s="5"/>
      <c r="IA928" s="5"/>
      <c r="IB928" s="5"/>
      <c r="IC928" s="5"/>
      <c r="ID928" s="5"/>
      <c r="IE928" s="5"/>
      <c r="IF928" s="5"/>
      <c r="IG928" s="5"/>
      <c r="IH928" s="5"/>
      <c r="II928" s="5"/>
      <c r="IJ928" s="5"/>
      <c r="IK928" s="5"/>
      <c r="IL928" s="5"/>
      <c r="IM928" s="5"/>
      <c r="IN928" s="5"/>
      <c r="IO928" s="5"/>
      <c r="IP928" s="5"/>
      <c r="IQ928" s="5"/>
      <c r="IR928" s="5"/>
      <c r="IS928" s="5"/>
      <c r="IT928" s="5"/>
      <c r="IU928" s="5"/>
      <c r="IV928" s="5"/>
      <c r="IW928" s="5"/>
      <c r="IX928" s="5"/>
      <c r="IY928" s="5"/>
      <c r="IZ928" s="5"/>
      <c r="JA928" s="5"/>
      <c r="JB928" s="5"/>
      <c r="JC928" s="5"/>
      <c r="JD928" s="5"/>
    </row>
    <row r="929" spans="1:264">
      <c r="A929" s="9"/>
      <c r="B929" s="25"/>
      <c r="C929" s="5"/>
      <c r="D929" s="5"/>
      <c r="E929" s="5"/>
      <c r="F929" s="11"/>
      <c r="G929" s="5"/>
      <c r="H929" s="5"/>
      <c r="I929" s="19"/>
      <c r="J929" s="19"/>
      <c r="K929" s="19"/>
      <c r="L929" s="19"/>
      <c r="M929" s="9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  <c r="FO929" s="5"/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5"/>
      <c r="GE929" s="5"/>
      <c r="GF929" s="5"/>
      <c r="GG929" s="5"/>
      <c r="GH929" s="5"/>
      <c r="GI929" s="5"/>
      <c r="GJ929" s="5"/>
      <c r="GK929" s="5"/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  <c r="GZ929" s="5"/>
      <c r="HA929" s="5"/>
      <c r="HB929" s="5"/>
      <c r="HC929" s="5"/>
      <c r="HD929" s="5"/>
      <c r="HE929" s="5"/>
      <c r="HF929" s="5"/>
      <c r="HG929" s="5"/>
      <c r="HH929" s="5"/>
      <c r="HI929" s="5"/>
      <c r="HJ929" s="5"/>
      <c r="HK929" s="5"/>
      <c r="HL929" s="5"/>
      <c r="HM929" s="5"/>
      <c r="HN929" s="5"/>
      <c r="HO929" s="5"/>
      <c r="HP929" s="5"/>
      <c r="HQ929" s="5"/>
      <c r="HR929" s="5"/>
      <c r="HS929" s="5"/>
      <c r="HT929" s="5"/>
      <c r="HU929" s="5"/>
      <c r="HV929" s="5"/>
      <c r="HW929" s="5"/>
      <c r="HX929" s="5"/>
      <c r="HY929" s="5"/>
      <c r="HZ929" s="5"/>
      <c r="IA929" s="5"/>
      <c r="IB929" s="5"/>
      <c r="IC929" s="5"/>
      <c r="ID929" s="5"/>
      <c r="IE929" s="5"/>
      <c r="IF929" s="5"/>
      <c r="IG929" s="5"/>
      <c r="IH929" s="5"/>
      <c r="II929" s="5"/>
      <c r="IJ929" s="5"/>
      <c r="IK929" s="5"/>
      <c r="IL929" s="5"/>
      <c r="IM929" s="5"/>
      <c r="IN929" s="5"/>
      <c r="IO929" s="5"/>
      <c r="IP929" s="5"/>
      <c r="IQ929" s="5"/>
      <c r="IR929" s="5"/>
      <c r="IS929" s="5"/>
      <c r="IT929" s="5"/>
      <c r="IU929" s="5"/>
      <c r="IV929" s="5"/>
      <c r="IW929" s="5"/>
      <c r="IX929" s="5"/>
      <c r="IY929" s="5"/>
      <c r="IZ929" s="5"/>
      <c r="JA929" s="5"/>
      <c r="JB929" s="5"/>
      <c r="JC929" s="5"/>
      <c r="JD929" s="5"/>
    </row>
    <row r="930" spans="1:264">
      <c r="A930" s="9"/>
      <c r="B930" s="25"/>
      <c r="C930" s="5"/>
      <c r="D930" s="5"/>
      <c r="E930" s="5"/>
      <c r="F930" s="11"/>
      <c r="G930" s="5"/>
      <c r="H930" s="5"/>
      <c r="I930" s="19"/>
      <c r="J930" s="19"/>
      <c r="K930" s="19"/>
      <c r="L930" s="19"/>
      <c r="M930" s="9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5"/>
      <c r="FV930" s="5"/>
      <c r="FW930" s="5"/>
      <c r="FX930" s="5"/>
      <c r="FY930" s="5"/>
      <c r="FZ930" s="5"/>
      <c r="GA930" s="5"/>
      <c r="GB930" s="5"/>
      <c r="GC930" s="5"/>
      <c r="GD930" s="5"/>
      <c r="GE930" s="5"/>
      <c r="GF930" s="5"/>
      <c r="GG930" s="5"/>
      <c r="GH930" s="5"/>
      <c r="GI930" s="5"/>
      <c r="GJ930" s="5"/>
      <c r="GK930" s="5"/>
      <c r="GL930" s="5"/>
      <c r="GM930" s="5"/>
      <c r="GN930" s="5"/>
      <c r="GO930" s="5"/>
      <c r="GP930" s="5"/>
      <c r="GQ930" s="5"/>
      <c r="GR930" s="5"/>
      <c r="GS930" s="5"/>
      <c r="GT930" s="5"/>
      <c r="GU930" s="5"/>
      <c r="GV930" s="5"/>
      <c r="GW930" s="5"/>
      <c r="GX930" s="5"/>
      <c r="GY930" s="5"/>
      <c r="GZ930" s="5"/>
      <c r="HA930" s="5"/>
      <c r="HB930" s="5"/>
      <c r="HC930" s="5"/>
      <c r="HD930" s="5"/>
      <c r="HE930" s="5"/>
      <c r="HF930" s="5"/>
      <c r="HG930" s="5"/>
      <c r="HH930" s="5"/>
      <c r="HI930" s="5"/>
      <c r="HJ930" s="5"/>
      <c r="HK930" s="5"/>
      <c r="HL930" s="5"/>
      <c r="HM930" s="5"/>
      <c r="HN930" s="5"/>
      <c r="HO930" s="5"/>
      <c r="HP930" s="5"/>
      <c r="HQ930" s="5"/>
      <c r="HR930" s="5"/>
      <c r="HS930" s="5"/>
      <c r="HT930" s="5"/>
      <c r="HU930" s="5"/>
      <c r="HV930" s="5"/>
      <c r="HW930" s="5"/>
      <c r="HX930" s="5"/>
      <c r="HY930" s="5"/>
      <c r="HZ930" s="5"/>
      <c r="IA930" s="5"/>
      <c r="IB930" s="5"/>
      <c r="IC930" s="5"/>
      <c r="ID930" s="5"/>
      <c r="IE930" s="5"/>
      <c r="IF930" s="5"/>
      <c r="IG930" s="5"/>
      <c r="IH930" s="5"/>
      <c r="II930" s="5"/>
      <c r="IJ930" s="5"/>
      <c r="IK930" s="5"/>
      <c r="IL930" s="5"/>
      <c r="IM930" s="5"/>
      <c r="IN930" s="5"/>
      <c r="IO930" s="5"/>
      <c r="IP930" s="5"/>
      <c r="IQ930" s="5"/>
      <c r="IR930" s="5"/>
      <c r="IS930" s="5"/>
      <c r="IT930" s="5"/>
      <c r="IU930" s="5"/>
      <c r="IV930" s="5"/>
      <c r="IW930" s="5"/>
      <c r="IX930" s="5"/>
      <c r="IY930" s="5"/>
      <c r="IZ930" s="5"/>
      <c r="JA930" s="5"/>
      <c r="JB930" s="5"/>
      <c r="JC930" s="5"/>
      <c r="JD930" s="5"/>
    </row>
    <row r="931" spans="1:264">
      <c r="A931" s="9"/>
      <c r="B931" s="25"/>
      <c r="C931" s="5"/>
      <c r="D931" s="5"/>
      <c r="E931" s="5"/>
      <c r="F931" s="11"/>
      <c r="G931" s="5"/>
      <c r="H931" s="5"/>
      <c r="I931" s="19"/>
      <c r="J931" s="19"/>
      <c r="K931" s="19"/>
      <c r="L931" s="19"/>
      <c r="M931" s="9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/>
      <c r="GK931" s="5"/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5"/>
      <c r="HG931" s="5"/>
      <c r="HH931" s="5"/>
      <c r="HI931" s="5"/>
      <c r="HJ931" s="5"/>
      <c r="HK931" s="5"/>
      <c r="HL931" s="5"/>
      <c r="HM931" s="5"/>
      <c r="HN931" s="5"/>
      <c r="HO931" s="5"/>
      <c r="HP931" s="5"/>
      <c r="HQ931" s="5"/>
      <c r="HR931" s="5"/>
      <c r="HS931" s="5"/>
      <c r="HT931" s="5"/>
      <c r="HU931" s="5"/>
      <c r="HV931" s="5"/>
      <c r="HW931" s="5"/>
      <c r="HX931" s="5"/>
      <c r="HY931" s="5"/>
      <c r="HZ931" s="5"/>
      <c r="IA931" s="5"/>
      <c r="IB931" s="5"/>
      <c r="IC931" s="5"/>
      <c r="ID931" s="5"/>
      <c r="IE931" s="5"/>
      <c r="IF931" s="5"/>
      <c r="IG931" s="5"/>
      <c r="IH931" s="5"/>
      <c r="II931" s="5"/>
      <c r="IJ931" s="5"/>
      <c r="IK931" s="5"/>
      <c r="IL931" s="5"/>
      <c r="IM931" s="5"/>
      <c r="IN931" s="5"/>
      <c r="IO931" s="5"/>
      <c r="IP931" s="5"/>
      <c r="IQ931" s="5"/>
      <c r="IR931" s="5"/>
      <c r="IS931" s="5"/>
      <c r="IT931" s="5"/>
      <c r="IU931" s="5"/>
      <c r="IV931" s="5"/>
      <c r="IW931" s="5"/>
      <c r="IX931" s="5"/>
      <c r="IY931" s="5"/>
      <c r="IZ931" s="5"/>
      <c r="JA931" s="5"/>
      <c r="JB931" s="5"/>
      <c r="JC931" s="5"/>
      <c r="JD931" s="5"/>
    </row>
    <row r="932" spans="1:264">
      <c r="A932" s="9"/>
      <c r="B932" s="25"/>
      <c r="C932" s="5"/>
      <c r="D932" s="5"/>
      <c r="E932" s="5"/>
      <c r="F932" s="11"/>
      <c r="G932" s="5"/>
      <c r="H932" s="5"/>
      <c r="I932" s="19"/>
      <c r="J932" s="19"/>
      <c r="K932" s="19"/>
      <c r="L932" s="19"/>
      <c r="M932" s="9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5"/>
      <c r="FC932" s="5"/>
      <c r="FD932" s="5"/>
      <c r="FE932" s="5"/>
      <c r="FF932" s="5"/>
      <c r="FG932" s="5"/>
      <c r="FH932" s="5"/>
      <c r="FI932" s="5"/>
      <c r="FJ932" s="5"/>
      <c r="FK932" s="5"/>
      <c r="FL932" s="5"/>
      <c r="FM932" s="5"/>
      <c r="FN932" s="5"/>
      <c r="FO932" s="5"/>
      <c r="FP932" s="5"/>
      <c r="FQ932" s="5"/>
      <c r="FR932" s="5"/>
      <c r="FS932" s="5"/>
      <c r="FT932" s="5"/>
      <c r="FU932" s="5"/>
      <c r="FV932" s="5"/>
      <c r="FW932" s="5"/>
      <c r="FX932" s="5"/>
      <c r="FY932" s="5"/>
      <c r="FZ932" s="5"/>
      <c r="GA932" s="5"/>
      <c r="GB932" s="5"/>
      <c r="GC932" s="5"/>
      <c r="GD932" s="5"/>
      <c r="GE932" s="5"/>
      <c r="GF932" s="5"/>
      <c r="GG932" s="5"/>
      <c r="GH932" s="5"/>
      <c r="GI932" s="5"/>
      <c r="GJ932" s="5"/>
      <c r="GK932" s="5"/>
      <c r="GL932" s="5"/>
      <c r="GM932" s="5"/>
      <c r="GN932" s="5"/>
      <c r="GO932" s="5"/>
      <c r="GP932" s="5"/>
      <c r="GQ932" s="5"/>
      <c r="GR932" s="5"/>
      <c r="GS932" s="5"/>
      <c r="GT932" s="5"/>
      <c r="GU932" s="5"/>
      <c r="GV932" s="5"/>
      <c r="GW932" s="5"/>
      <c r="GX932" s="5"/>
      <c r="GY932" s="5"/>
      <c r="GZ932" s="5"/>
      <c r="HA932" s="5"/>
      <c r="HB932" s="5"/>
      <c r="HC932" s="5"/>
      <c r="HD932" s="5"/>
      <c r="HE932" s="5"/>
      <c r="HF932" s="5"/>
      <c r="HG932" s="5"/>
      <c r="HH932" s="5"/>
      <c r="HI932" s="5"/>
      <c r="HJ932" s="5"/>
      <c r="HK932" s="5"/>
      <c r="HL932" s="5"/>
      <c r="HM932" s="5"/>
      <c r="HN932" s="5"/>
      <c r="HO932" s="5"/>
      <c r="HP932" s="5"/>
      <c r="HQ932" s="5"/>
      <c r="HR932" s="5"/>
      <c r="HS932" s="5"/>
      <c r="HT932" s="5"/>
      <c r="HU932" s="5"/>
      <c r="HV932" s="5"/>
      <c r="HW932" s="5"/>
      <c r="HX932" s="5"/>
      <c r="HY932" s="5"/>
      <c r="HZ932" s="5"/>
      <c r="IA932" s="5"/>
      <c r="IB932" s="5"/>
      <c r="IC932" s="5"/>
      <c r="ID932" s="5"/>
      <c r="IE932" s="5"/>
      <c r="IF932" s="5"/>
      <c r="IG932" s="5"/>
      <c r="IH932" s="5"/>
      <c r="II932" s="5"/>
      <c r="IJ932" s="5"/>
      <c r="IK932" s="5"/>
      <c r="IL932" s="5"/>
      <c r="IM932" s="5"/>
      <c r="IN932" s="5"/>
      <c r="IO932" s="5"/>
      <c r="IP932" s="5"/>
      <c r="IQ932" s="5"/>
      <c r="IR932" s="5"/>
      <c r="IS932" s="5"/>
      <c r="IT932" s="5"/>
      <c r="IU932" s="5"/>
      <c r="IV932" s="5"/>
      <c r="IW932" s="5"/>
      <c r="IX932" s="5"/>
      <c r="IY932" s="5"/>
      <c r="IZ932" s="5"/>
      <c r="JA932" s="5"/>
      <c r="JB932" s="5"/>
      <c r="JC932" s="5"/>
      <c r="JD932" s="5"/>
    </row>
    <row r="933" spans="1:264">
      <c r="A933" s="9"/>
      <c r="B933" s="25"/>
      <c r="C933" s="5"/>
      <c r="D933" s="5"/>
      <c r="E933" s="5"/>
      <c r="F933" s="11"/>
      <c r="G933" s="5"/>
      <c r="H933" s="5"/>
      <c r="I933" s="19"/>
      <c r="J933" s="19"/>
      <c r="K933" s="19"/>
      <c r="L933" s="19"/>
      <c r="M933" s="9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  <c r="FL933" s="5"/>
      <c r="FM933" s="5"/>
      <c r="FN933" s="5"/>
      <c r="FO933" s="5"/>
      <c r="FP933" s="5"/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5"/>
      <c r="GE933" s="5"/>
      <c r="GF933" s="5"/>
      <c r="GG933" s="5"/>
      <c r="GH933" s="5"/>
      <c r="GI933" s="5"/>
      <c r="GJ933" s="5"/>
      <c r="GK933" s="5"/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  <c r="GZ933" s="5"/>
      <c r="HA933" s="5"/>
      <c r="HB933" s="5"/>
      <c r="HC933" s="5"/>
      <c r="HD933" s="5"/>
      <c r="HE933" s="5"/>
      <c r="HF933" s="5"/>
      <c r="HG933" s="5"/>
      <c r="HH933" s="5"/>
      <c r="HI933" s="5"/>
      <c r="HJ933" s="5"/>
      <c r="HK933" s="5"/>
      <c r="HL933" s="5"/>
      <c r="HM933" s="5"/>
      <c r="HN933" s="5"/>
      <c r="HO933" s="5"/>
      <c r="HP933" s="5"/>
      <c r="HQ933" s="5"/>
      <c r="HR933" s="5"/>
      <c r="HS933" s="5"/>
      <c r="HT933" s="5"/>
      <c r="HU933" s="5"/>
      <c r="HV933" s="5"/>
      <c r="HW933" s="5"/>
      <c r="HX933" s="5"/>
      <c r="HY933" s="5"/>
      <c r="HZ933" s="5"/>
      <c r="IA933" s="5"/>
      <c r="IB933" s="5"/>
      <c r="IC933" s="5"/>
      <c r="ID933" s="5"/>
      <c r="IE933" s="5"/>
      <c r="IF933" s="5"/>
      <c r="IG933" s="5"/>
      <c r="IH933" s="5"/>
      <c r="II933" s="5"/>
      <c r="IJ933" s="5"/>
      <c r="IK933" s="5"/>
      <c r="IL933" s="5"/>
      <c r="IM933" s="5"/>
      <c r="IN933" s="5"/>
      <c r="IO933" s="5"/>
      <c r="IP933" s="5"/>
      <c r="IQ933" s="5"/>
      <c r="IR933" s="5"/>
      <c r="IS933" s="5"/>
      <c r="IT933" s="5"/>
      <c r="IU933" s="5"/>
      <c r="IV933" s="5"/>
      <c r="IW933" s="5"/>
      <c r="IX933" s="5"/>
      <c r="IY933" s="5"/>
      <c r="IZ933" s="5"/>
      <c r="JA933" s="5"/>
      <c r="JB933" s="5"/>
      <c r="JC933" s="5"/>
      <c r="JD933" s="5"/>
    </row>
    <row r="934" spans="1:264">
      <c r="A934" s="9"/>
      <c r="B934" s="25"/>
      <c r="C934" s="5"/>
      <c r="D934" s="5"/>
      <c r="E934" s="5"/>
      <c r="F934" s="11"/>
      <c r="G934" s="5"/>
      <c r="H934" s="5"/>
      <c r="I934" s="19"/>
      <c r="J934" s="19"/>
      <c r="K934" s="19"/>
      <c r="L934" s="19"/>
      <c r="M934" s="9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5"/>
      <c r="GE934" s="5"/>
      <c r="GF934" s="5"/>
      <c r="GG934" s="5"/>
      <c r="GH934" s="5"/>
      <c r="GI934" s="5"/>
      <c r="GJ934" s="5"/>
      <c r="GK934" s="5"/>
      <c r="GL934" s="5"/>
      <c r="GM934" s="5"/>
      <c r="GN934" s="5"/>
      <c r="GO934" s="5"/>
      <c r="GP934" s="5"/>
      <c r="GQ934" s="5"/>
      <c r="GR934" s="5"/>
      <c r="GS934" s="5"/>
      <c r="GT934" s="5"/>
      <c r="GU934" s="5"/>
      <c r="GV934" s="5"/>
      <c r="GW934" s="5"/>
      <c r="GX934" s="5"/>
      <c r="GY934" s="5"/>
      <c r="GZ934" s="5"/>
      <c r="HA934" s="5"/>
      <c r="HB934" s="5"/>
      <c r="HC934" s="5"/>
      <c r="HD934" s="5"/>
      <c r="HE934" s="5"/>
      <c r="HF934" s="5"/>
      <c r="HG934" s="5"/>
      <c r="HH934" s="5"/>
      <c r="HI934" s="5"/>
      <c r="HJ934" s="5"/>
      <c r="HK934" s="5"/>
      <c r="HL934" s="5"/>
      <c r="HM934" s="5"/>
      <c r="HN934" s="5"/>
      <c r="HO934" s="5"/>
      <c r="HP934" s="5"/>
      <c r="HQ934" s="5"/>
      <c r="HR934" s="5"/>
      <c r="HS934" s="5"/>
      <c r="HT934" s="5"/>
      <c r="HU934" s="5"/>
      <c r="HV934" s="5"/>
      <c r="HW934" s="5"/>
      <c r="HX934" s="5"/>
      <c r="HY934" s="5"/>
      <c r="HZ934" s="5"/>
      <c r="IA934" s="5"/>
      <c r="IB934" s="5"/>
      <c r="IC934" s="5"/>
      <c r="ID934" s="5"/>
      <c r="IE934" s="5"/>
      <c r="IF934" s="5"/>
      <c r="IG934" s="5"/>
      <c r="IH934" s="5"/>
      <c r="II934" s="5"/>
      <c r="IJ934" s="5"/>
      <c r="IK934" s="5"/>
      <c r="IL934" s="5"/>
      <c r="IM934" s="5"/>
      <c r="IN934" s="5"/>
      <c r="IO934" s="5"/>
      <c r="IP934" s="5"/>
      <c r="IQ934" s="5"/>
      <c r="IR934" s="5"/>
      <c r="IS934" s="5"/>
      <c r="IT934" s="5"/>
      <c r="IU934" s="5"/>
      <c r="IV934" s="5"/>
      <c r="IW934" s="5"/>
      <c r="IX934" s="5"/>
      <c r="IY934" s="5"/>
      <c r="IZ934" s="5"/>
      <c r="JA934" s="5"/>
      <c r="JB934" s="5"/>
      <c r="JC934" s="5"/>
      <c r="JD934" s="5"/>
    </row>
    <row r="935" spans="1:264">
      <c r="A935" s="9"/>
      <c r="B935" s="25"/>
      <c r="C935" s="5"/>
      <c r="D935" s="5"/>
      <c r="E935" s="5"/>
      <c r="F935" s="11"/>
      <c r="G935" s="5"/>
      <c r="H935" s="5"/>
      <c r="I935" s="19"/>
      <c r="J935" s="19"/>
      <c r="K935" s="19"/>
      <c r="L935" s="19"/>
      <c r="M935" s="9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/>
      <c r="FG935" s="5"/>
      <c r="FH935" s="5"/>
      <c r="FI935" s="5"/>
      <c r="FJ935" s="5"/>
      <c r="FK935" s="5"/>
      <c r="FL935" s="5"/>
      <c r="FM935" s="5"/>
      <c r="FN935" s="5"/>
      <c r="FO935" s="5"/>
      <c r="FP935" s="5"/>
      <c r="FQ935" s="5"/>
      <c r="FR935" s="5"/>
      <c r="FS935" s="5"/>
      <c r="FT935" s="5"/>
      <c r="FU935" s="5"/>
      <c r="FV935" s="5"/>
      <c r="FW935" s="5"/>
      <c r="FX935" s="5"/>
      <c r="FY935" s="5"/>
      <c r="FZ935" s="5"/>
      <c r="GA935" s="5"/>
      <c r="GB935" s="5"/>
      <c r="GC935" s="5"/>
      <c r="GD935" s="5"/>
      <c r="GE935" s="5"/>
      <c r="GF935" s="5"/>
      <c r="GG935" s="5"/>
      <c r="GH935" s="5"/>
      <c r="GI935" s="5"/>
      <c r="GJ935" s="5"/>
      <c r="GK935" s="5"/>
      <c r="GL935" s="5"/>
      <c r="GM935" s="5"/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  <c r="GZ935" s="5"/>
      <c r="HA935" s="5"/>
      <c r="HB935" s="5"/>
      <c r="HC935" s="5"/>
      <c r="HD935" s="5"/>
      <c r="HE935" s="5"/>
      <c r="HF935" s="5"/>
      <c r="HG935" s="5"/>
      <c r="HH935" s="5"/>
      <c r="HI935" s="5"/>
      <c r="HJ935" s="5"/>
      <c r="HK935" s="5"/>
      <c r="HL935" s="5"/>
      <c r="HM935" s="5"/>
      <c r="HN935" s="5"/>
      <c r="HO935" s="5"/>
      <c r="HP935" s="5"/>
      <c r="HQ935" s="5"/>
      <c r="HR935" s="5"/>
      <c r="HS935" s="5"/>
      <c r="HT935" s="5"/>
      <c r="HU935" s="5"/>
      <c r="HV935" s="5"/>
      <c r="HW935" s="5"/>
      <c r="HX935" s="5"/>
      <c r="HY935" s="5"/>
      <c r="HZ935" s="5"/>
      <c r="IA935" s="5"/>
      <c r="IB935" s="5"/>
      <c r="IC935" s="5"/>
      <c r="ID935" s="5"/>
      <c r="IE935" s="5"/>
      <c r="IF935" s="5"/>
      <c r="IG935" s="5"/>
      <c r="IH935" s="5"/>
      <c r="II935" s="5"/>
      <c r="IJ935" s="5"/>
      <c r="IK935" s="5"/>
      <c r="IL935" s="5"/>
      <c r="IM935" s="5"/>
      <c r="IN935" s="5"/>
      <c r="IO935" s="5"/>
      <c r="IP935" s="5"/>
      <c r="IQ935" s="5"/>
      <c r="IR935" s="5"/>
      <c r="IS935" s="5"/>
      <c r="IT935" s="5"/>
      <c r="IU935" s="5"/>
      <c r="IV935" s="5"/>
      <c r="IW935" s="5"/>
      <c r="IX935" s="5"/>
      <c r="IY935" s="5"/>
      <c r="IZ935" s="5"/>
      <c r="JA935" s="5"/>
      <c r="JB935" s="5"/>
      <c r="JC935" s="5"/>
      <c r="JD935" s="5"/>
    </row>
    <row r="936" spans="1:264">
      <c r="A936" s="9"/>
      <c r="B936" s="25"/>
      <c r="C936" s="5"/>
      <c r="D936" s="5"/>
      <c r="E936" s="5"/>
      <c r="F936" s="11"/>
      <c r="G936" s="5"/>
      <c r="H936" s="5"/>
      <c r="I936" s="19"/>
      <c r="J936" s="19"/>
      <c r="K936" s="19"/>
      <c r="L936" s="19"/>
      <c r="M936" s="9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5"/>
      <c r="FV936" s="5"/>
      <c r="FW936" s="5"/>
      <c r="FX936" s="5"/>
      <c r="FY936" s="5"/>
      <c r="FZ936" s="5"/>
      <c r="GA936" s="5"/>
      <c r="GB936" s="5"/>
      <c r="GC936" s="5"/>
      <c r="GD936" s="5"/>
      <c r="GE936" s="5"/>
      <c r="GF936" s="5"/>
      <c r="GG936" s="5"/>
      <c r="GH936" s="5"/>
      <c r="GI936" s="5"/>
      <c r="GJ936" s="5"/>
      <c r="GK936" s="5"/>
      <c r="GL936" s="5"/>
      <c r="GM936" s="5"/>
      <c r="GN936" s="5"/>
      <c r="GO936" s="5"/>
      <c r="GP936" s="5"/>
      <c r="GQ936" s="5"/>
      <c r="GR936" s="5"/>
      <c r="GS936" s="5"/>
      <c r="GT936" s="5"/>
      <c r="GU936" s="5"/>
      <c r="GV936" s="5"/>
      <c r="GW936" s="5"/>
      <c r="GX936" s="5"/>
      <c r="GY936" s="5"/>
      <c r="GZ936" s="5"/>
      <c r="HA936" s="5"/>
      <c r="HB936" s="5"/>
      <c r="HC936" s="5"/>
      <c r="HD936" s="5"/>
      <c r="HE936" s="5"/>
      <c r="HF936" s="5"/>
      <c r="HG936" s="5"/>
      <c r="HH936" s="5"/>
      <c r="HI936" s="5"/>
      <c r="HJ936" s="5"/>
      <c r="HK936" s="5"/>
      <c r="HL936" s="5"/>
      <c r="HM936" s="5"/>
      <c r="HN936" s="5"/>
      <c r="HO936" s="5"/>
      <c r="HP936" s="5"/>
      <c r="HQ936" s="5"/>
      <c r="HR936" s="5"/>
      <c r="HS936" s="5"/>
      <c r="HT936" s="5"/>
      <c r="HU936" s="5"/>
      <c r="HV936" s="5"/>
      <c r="HW936" s="5"/>
      <c r="HX936" s="5"/>
      <c r="HY936" s="5"/>
      <c r="HZ936" s="5"/>
      <c r="IA936" s="5"/>
      <c r="IB936" s="5"/>
      <c r="IC936" s="5"/>
      <c r="ID936" s="5"/>
      <c r="IE936" s="5"/>
      <c r="IF936" s="5"/>
      <c r="IG936" s="5"/>
      <c r="IH936" s="5"/>
      <c r="II936" s="5"/>
      <c r="IJ936" s="5"/>
      <c r="IK936" s="5"/>
      <c r="IL936" s="5"/>
      <c r="IM936" s="5"/>
      <c r="IN936" s="5"/>
      <c r="IO936" s="5"/>
      <c r="IP936" s="5"/>
      <c r="IQ936" s="5"/>
      <c r="IR936" s="5"/>
      <c r="IS936" s="5"/>
      <c r="IT936" s="5"/>
      <c r="IU936" s="5"/>
      <c r="IV936" s="5"/>
      <c r="IW936" s="5"/>
      <c r="IX936" s="5"/>
      <c r="IY936" s="5"/>
      <c r="IZ936" s="5"/>
      <c r="JA936" s="5"/>
      <c r="JB936" s="5"/>
      <c r="JC936" s="5"/>
      <c r="JD936" s="5"/>
    </row>
    <row r="937" spans="1:264">
      <c r="A937" s="9"/>
      <c r="B937" s="25"/>
      <c r="C937" s="5"/>
      <c r="D937" s="5"/>
      <c r="E937" s="5"/>
      <c r="F937" s="11"/>
      <c r="G937" s="5"/>
      <c r="H937" s="5"/>
      <c r="I937" s="19"/>
      <c r="J937" s="19"/>
      <c r="K937" s="19"/>
      <c r="L937" s="19"/>
      <c r="M937" s="9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/>
      <c r="FM937" s="5"/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/>
      <c r="GB937" s="5"/>
      <c r="GC937" s="5"/>
      <c r="GD937" s="5"/>
      <c r="GE937" s="5"/>
      <c r="GF937" s="5"/>
      <c r="GG937" s="5"/>
      <c r="GH937" s="5"/>
      <c r="GI937" s="5"/>
      <c r="GJ937" s="5"/>
      <c r="GK937" s="5"/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  <c r="GZ937" s="5"/>
      <c r="HA937" s="5"/>
      <c r="HB937" s="5"/>
      <c r="HC937" s="5"/>
      <c r="HD937" s="5"/>
      <c r="HE937" s="5"/>
      <c r="HF937" s="5"/>
      <c r="HG937" s="5"/>
      <c r="HH937" s="5"/>
      <c r="HI937" s="5"/>
      <c r="HJ937" s="5"/>
      <c r="HK937" s="5"/>
      <c r="HL937" s="5"/>
      <c r="HM937" s="5"/>
      <c r="HN937" s="5"/>
      <c r="HO937" s="5"/>
      <c r="HP937" s="5"/>
      <c r="HQ937" s="5"/>
      <c r="HR937" s="5"/>
      <c r="HS937" s="5"/>
      <c r="HT937" s="5"/>
      <c r="HU937" s="5"/>
      <c r="HV937" s="5"/>
      <c r="HW937" s="5"/>
      <c r="HX937" s="5"/>
      <c r="HY937" s="5"/>
      <c r="HZ937" s="5"/>
      <c r="IA937" s="5"/>
      <c r="IB937" s="5"/>
      <c r="IC937" s="5"/>
      <c r="ID937" s="5"/>
      <c r="IE937" s="5"/>
      <c r="IF937" s="5"/>
      <c r="IG937" s="5"/>
      <c r="IH937" s="5"/>
      <c r="II937" s="5"/>
      <c r="IJ937" s="5"/>
      <c r="IK937" s="5"/>
      <c r="IL937" s="5"/>
      <c r="IM937" s="5"/>
      <c r="IN937" s="5"/>
      <c r="IO937" s="5"/>
      <c r="IP937" s="5"/>
      <c r="IQ937" s="5"/>
      <c r="IR937" s="5"/>
      <c r="IS937" s="5"/>
      <c r="IT937" s="5"/>
      <c r="IU937" s="5"/>
      <c r="IV937" s="5"/>
      <c r="IW937" s="5"/>
      <c r="IX937" s="5"/>
      <c r="IY937" s="5"/>
      <c r="IZ937" s="5"/>
      <c r="JA937" s="5"/>
      <c r="JB937" s="5"/>
      <c r="JC937" s="5"/>
      <c r="JD937" s="5"/>
    </row>
    <row r="938" spans="1:264">
      <c r="A938" s="9"/>
      <c r="B938" s="25"/>
      <c r="C938" s="5"/>
      <c r="D938" s="5"/>
      <c r="E938" s="5"/>
      <c r="F938" s="11"/>
      <c r="G938" s="5"/>
      <c r="H938" s="5"/>
      <c r="I938" s="19"/>
      <c r="J938" s="19"/>
      <c r="K938" s="19"/>
      <c r="L938" s="19"/>
      <c r="M938" s="9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/>
      <c r="FK938" s="5"/>
      <c r="FL938" s="5"/>
      <c r="FM938" s="5"/>
      <c r="FN938" s="5"/>
      <c r="FO938" s="5"/>
      <c r="FP938" s="5"/>
      <c r="FQ938" s="5"/>
      <c r="FR938" s="5"/>
      <c r="FS938" s="5"/>
      <c r="FT938" s="5"/>
      <c r="FU938" s="5"/>
      <c r="FV938" s="5"/>
      <c r="FW938" s="5"/>
      <c r="FX938" s="5"/>
      <c r="FY938" s="5"/>
      <c r="FZ938" s="5"/>
      <c r="GA938" s="5"/>
      <c r="GB938" s="5"/>
      <c r="GC938" s="5"/>
      <c r="GD938" s="5"/>
      <c r="GE938" s="5"/>
      <c r="GF938" s="5"/>
      <c r="GG938" s="5"/>
      <c r="GH938" s="5"/>
      <c r="GI938" s="5"/>
      <c r="GJ938" s="5"/>
      <c r="GK938" s="5"/>
      <c r="GL938" s="5"/>
      <c r="GM938" s="5"/>
      <c r="GN938" s="5"/>
      <c r="GO938" s="5"/>
      <c r="GP938" s="5"/>
      <c r="GQ938" s="5"/>
      <c r="GR938" s="5"/>
      <c r="GS938" s="5"/>
      <c r="GT938" s="5"/>
      <c r="GU938" s="5"/>
      <c r="GV938" s="5"/>
      <c r="GW938" s="5"/>
      <c r="GX938" s="5"/>
      <c r="GY938" s="5"/>
      <c r="GZ938" s="5"/>
      <c r="HA938" s="5"/>
      <c r="HB938" s="5"/>
      <c r="HC938" s="5"/>
      <c r="HD938" s="5"/>
      <c r="HE938" s="5"/>
      <c r="HF938" s="5"/>
      <c r="HG938" s="5"/>
      <c r="HH938" s="5"/>
      <c r="HI938" s="5"/>
      <c r="HJ938" s="5"/>
      <c r="HK938" s="5"/>
      <c r="HL938" s="5"/>
      <c r="HM938" s="5"/>
      <c r="HN938" s="5"/>
      <c r="HO938" s="5"/>
      <c r="HP938" s="5"/>
      <c r="HQ938" s="5"/>
      <c r="HR938" s="5"/>
      <c r="HS938" s="5"/>
      <c r="HT938" s="5"/>
      <c r="HU938" s="5"/>
      <c r="HV938" s="5"/>
      <c r="HW938" s="5"/>
      <c r="HX938" s="5"/>
      <c r="HY938" s="5"/>
      <c r="HZ938" s="5"/>
      <c r="IA938" s="5"/>
      <c r="IB938" s="5"/>
      <c r="IC938" s="5"/>
      <c r="ID938" s="5"/>
      <c r="IE938" s="5"/>
      <c r="IF938" s="5"/>
      <c r="IG938" s="5"/>
      <c r="IH938" s="5"/>
      <c r="II938" s="5"/>
      <c r="IJ938" s="5"/>
      <c r="IK938" s="5"/>
      <c r="IL938" s="5"/>
      <c r="IM938" s="5"/>
      <c r="IN938" s="5"/>
      <c r="IO938" s="5"/>
      <c r="IP938" s="5"/>
      <c r="IQ938" s="5"/>
      <c r="IR938" s="5"/>
      <c r="IS938" s="5"/>
      <c r="IT938" s="5"/>
      <c r="IU938" s="5"/>
      <c r="IV938" s="5"/>
      <c r="IW938" s="5"/>
      <c r="IX938" s="5"/>
      <c r="IY938" s="5"/>
      <c r="IZ938" s="5"/>
      <c r="JA938" s="5"/>
      <c r="JB938" s="5"/>
      <c r="JC938" s="5"/>
      <c r="JD938" s="5"/>
    </row>
    <row r="939" spans="1:264">
      <c r="A939" s="9"/>
      <c r="B939" s="25"/>
      <c r="C939" s="5"/>
      <c r="D939" s="5"/>
      <c r="E939" s="5"/>
      <c r="F939" s="11"/>
      <c r="G939" s="5"/>
      <c r="H939" s="5"/>
      <c r="I939" s="19"/>
      <c r="J939" s="19"/>
      <c r="K939" s="19"/>
      <c r="L939" s="19"/>
      <c r="M939" s="9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  <c r="FL939" s="5"/>
      <c r="FM939" s="5"/>
      <c r="FN939" s="5"/>
      <c r="FO939" s="5"/>
      <c r="FP939" s="5"/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/>
      <c r="GB939" s="5"/>
      <c r="GC939" s="5"/>
      <c r="GD939" s="5"/>
      <c r="GE939" s="5"/>
      <c r="GF939" s="5"/>
      <c r="GG939" s="5"/>
      <c r="GH939" s="5"/>
      <c r="GI939" s="5"/>
      <c r="GJ939" s="5"/>
      <c r="GK939" s="5"/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  <c r="GZ939" s="5"/>
      <c r="HA939" s="5"/>
      <c r="HB939" s="5"/>
      <c r="HC939" s="5"/>
      <c r="HD939" s="5"/>
      <c r="HE939" s="5"/>
      <c r="HF939" s="5"/>
      <c r="HG939" s="5"/>
      <c r="HH939" s="5"/>
      <c r="HI939" s="5"/>
      <c r="HJ939" s="5"/>
      <c r="HK939" s="5"/>
      <c r="HL939" s="5"/>
      <c r="HM939" s="5"/>
      <c r="HN939" s="5"/>
      <c r="HO939" s="5"/>
      <c r="HP939" s="5"/>
      <c r="HQ939" s="5"/>
      <c r="HR939" s="5"/>
      <c r="HS939" s="5"/>
      <c r="HT939" s="5"/>
      <c r="HU939" s="5"/>
      <c r="HV939" s="5"/>
      <c r="HW939" s="5"/>
      <c r="HX939" s="5"/>
      <c r="HY939" s="5"/>
      <c r="HZ939" s="5"/>
      <c r="IA939" s="5"/>
      <c r="IB939" s="5"/>
      <c r="IC939" s="5"/>
      <c r="ID939" s="5"/>
      <c r="IE939" s="5"/>
      <c r="IF939" s="5"/>
      <c r="IG939" s="5"/>
      <c r="IH939" s="5"/>
      <c r="II939" s="5"/>
      <c r="IJ939" s="5"/>
      <c r="IK939" s="5"/>
      <c r="IL939" s="5"/>
      <c r="IM939" s="5"/>
      <c r="IN939" s="5"/>
      <c r="IO939" s="5"/>
      <c r="IP939" s="5"/>
      <c r="IQ939" s="5"/>
      <c r="IR939" s="5"/>
      <c r="IS939" s="5"/>
      <c r="IT939" s="5"/>
      <c r="IU939" s="5"/>
      <c r="IV939" s="5"/>
      <c r="IW939" s="5"/>
      <c r="IX939" s="5"/>
      <c r="IY939" s="5"/>
      <c r="IZ939" s="5"/>
      <c r="JA939" s="5"/>
      <c r="JB939" s="5"/>
      <c r="JC939" s="5"/>
      <c r="JD939" s="5"/>
    </row>
    <row r="940" spans="1:264">
      <c r="A940" s="9"/>
      <c r="B940" s="25"/>
      <c r="C940" s="5"/>
      <c r="D940" s="5"/>
      <c r="E940" s="5"/>
      <c r="F940" s="11"/>
      <c r="G940" s="5"/>
      <c r="H940" s="5"/>
      <c r="I940" s="19"/>
      <c r="J940" s="19"/>
      <c r="K940" s="19"/>
      <c r="L940" s="19"/>
      <c r="M940" s="9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  <c r="FL940" s="5"/>
      <c r="FM940" s="5"/>
      <c r="FN940" s="5"/>
      <c r="FO940" s="5"/>
      <c r="FP940" s="5"/>
      <c r="FQ940" s="5"/>
      <c r="FR940" s="5"/>
      <c r="FS940" s="5"/>
      <c r="FT940" s="5"/>
      <c r="FU940" s="5"/>
      <c r="FV940" s="5"/>
      <c r="FW940" s="5"/>
      <c r="FX940" s="5"/>
      <c r="FY940" s="5"/>
      <c r="FZ940" s="5"/>
      <c r="GA940" s="5"/>
      <c r="GB940" s="5"/>
      <c r="GC940" s="5"/>
      <c r="GD940" s="5"/>
      <c r="GE940" s="5"/>
      <c r="GF940" s="5"/>
      <c r="GG940" s="5"/>
      <c r="GH940" s="5"/>
      <c r="GI940" s="5"/>
      <c r="GJ940" s="5"/>
      <c r="GK940" s="5"/>
      <c r="GL940" s="5"/>
      <c r="GM940" s="5"/>
      <c r="GN940" s="5"/>
      <c r="GO940" s="5"/>
      <c r="GP940" s="5"/>
      <c r="GQ940" s="5"/>
      <c r="GR940" s="5"/>
      <c r="GS940" s="5"/>
      <c r="GT940" s="5"/>
      <c r="GU940" s="5"/>
      <c r="GV940" s="5"/>
      <c r="GW940" s="5"/>
      <c r="GX940" s="5"/>
      <c r="GY940" s="5"/>
      <c r="GZ940" s="5"/>
      <c r="HA940" s="5"/>
      <c r="HB940" s="5"/>
      <c r="HC940" s="5"/>
      <c r="HD940" s="5"/>
      <c r="HE940" s="5"/>
      <c r="HF940" s="5"/>
      <c r="HG940" s="5"/>
      <c r="HH940" s="5"/>
      <c r="HI940" s="5"/>
      <c r="HJ940" s="5"/>
      <c r="HK940" s="5"/>
      <c r="HL940" s="5"/>
      <c r="HM940" s="5"/>
      <c r="HN940" s="5"/>
      <c r="HO940" s="5"/>
      <c r="HP940" s="5"/>
      <c r="HQ940" s="5"/>
      <c r="HR940" s="5"/>
      <c r="HS940" s="5"/>
      <c r="HT940" s="5"/>
      <c r="HU940" s="5"/>
      <c r="HV940" s="5"/>
      <c r="HW940" s="5"/>
      <c r="HX940" s="5"/>
      <c r="HY940" s="5"/>
      <c r="HZ940" s="5"/>
      <c r="IA940" s="5"/>
      <c r="IB940" s="5"/>
      <c r="IC940" s="5"/>
      <c r="ID940" s="5"/>
      <c r="IE940" s="5"/>
      <c r="IF940" s="5"/>
      <c r="IG940" s="5"/>
      <c r="IH940" s="5"/>
      <c r="II940" s="5"/>
      <c r="IJ940" s="5"/>
      <c r="IK940" s="5"/>
      <c r="IL940" s="5"/>
      <c r="IM940" s="5"/>
      <c r="IN940" s="5"/>
      <c r="IO940" s="5"/>
      <c r="IP940" s="5"/>
      <c r="IQ940" s="5"/>
      <c r="IR940" s="5"/>
      <c r="IS940" s="5"/>
      <c r="IT940" s="5"/>
      <c r="IU940" s="5"/>
      <c r="IV940" s="5"/>
      <c r="IW940" s="5"/>
      <c r="IX940" s="5"/>
      <c r="IY940" s="5"/>
      <c r="IZ940" s="5"/>
      <c r="JA940" s="5"/>
      <c r="JB940" s="5"/>
      <c r="JC940" s="5"/>
      <c r="JD940" s="5"/>
    </row>
    <row r="941" spans="1:264">
      <c r="A941" s="9"/>
      <c r="B941" s="25"/>
      <c r="C941" s="5"/>
      <c r="D941" s="5"/>
      <c r="E941" s="5"/>
      <c r="F941" s="11"/>
      <c r="G941" s="5"/>
      <c r="H941" s="5"/>
      <c r="I941" s="19"/>
      <c r="J941" s="19"/>
      <c r="K941" s="19"/>
      <c r="L941" s="19"/>
      <c r="M941" s="9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5"/>
      <c r="GE941" s="5"/>
      <c r="GF941" s="5"/>
      <c r="GG941" s="5"/>
      <c r="GH941" s="5"/>
      <c r="GI941" s="5"/>
      <c r="GJ941" s="5"/>
      <c r="GK941" s="5"/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  <c r="GZ941" s="5"/>
      <c r="HA941" s="5"/>
      <c r="HB941" s="5"/>
      <c r="HC941" s="5"/>
      <c r="HD941" s="5"/>
      <c r="HE941" s="5"/>
      <c r="HF941" s="5"/>
      <c r="HG941" s="5"/>
      <c r="HH941" s="5"/>
      <c r="HI941" s="5"/>
      <c r="HJ941" s="5"/>
      <c r="HK941" s="5"/>
      <c r="HL941" s="5"/>
      <c r="HM941" s="5"/>
      <c r="HN941" s="5"/>
      <c r="HO941" s="5"/>
      <c r="HP941" s="5"/>
      <c r="HQ941" s="5"/>
      <c r="HR941" s="5"/>
      <c r="HS941" s="5"/>
      <c r="HT941" s="5"/>
      <c r="HU941" s="5"/>
      <c r="HV941" s="5"/>
      <c r="HW941" s="5"/>
      <c r="HX941" s="5"/>
      <c r="HY941" s="5"/>
      <c r="HZ941" s="5"/>
      <c r="IA941" s="5"/>
      <c r="IB941" s="5"/>
      <c r="IC941" s="5"/>
      <c r="ID941" s="5"/>
      <c r="IE941" s="5"/>
      <c r="IF941" s="5"/>
      <c r="IG941" s="5"/>
      <c r="IH941" s="5"/>
      <c r="II941" s="5"/>
      <c r="IJ941" s="5"/>
      <c r="IK941" s="5"/>
      <c r="IL941" s="5"/>
      <c r="IM941" s="5"/>
      <c r="IN941" s="5"/>
      <c r="IO941" s="5"/>
      <c r="IP941" s="5"/>
      <c r="IQ941" s="5"/>
      <c r="IR941" s="5"/>
      <c r="IS941" s="5"/>
      <c r="IT941" s="5"/>
      <c r="IU941" s="5"/>
      <c r="IV941" s="5"/>
      <c r="IW941" s="5"/>
      <c r="IX941" s="5"/>
      <c r="IY941" s="5"/>
      <c r="IZ941" s="5"/>
      <c r="JA941" s="5"/>
      <c r="JB941" s="5"/>
      <c r="JC941" s="5"/>
      <c r="JD941" s="5"/>
    </row>
    <row r="942" spans="1:264">
      <c r="A942" s="9"/>
      <c r="B942" s="25"/>
      <c r="C942" s="5"/>
      <c r="D942" s="5"/>
      <c r="E942" s="5"/>
      <c r="F942" s="11"/>
      <c r="G942" s="5"/>
      <c r="H942" s="5"/>
      <c r="I942" s="19"/>
      <c r="J942" s="19"/>
      <c r="K942" s="19"/>
      <c r="L942" s="19"/>
      <c r="M942" s="9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/>
      <c r="FD942" s="5"/>
      <c r="FE942" s="5"/>
      <c r="FF942" s="5"/>
      <c r="FG942" s="5"/>
      <c r="FH942" s="5"/>
      <c r="FI942" s="5"/>
      <c r="FJ942" s="5"/>
      <c r="FK942" s="5"/>
      <c r="FL942" s="5"/>
      <c r="FM942" s="5"/>
      <c r="FN942" s="5"/>
      <c r="FO942" s="5"/>
      <c r="FP942" s="5"/>
      <c r="FQ942" s="5"/>
      <c r="FR942" s="5"/>
      <c r="FS942" s="5"/>
      <c r="FT942" s="5"/>
      <c r="FU942" s="5"/>
      <c r="FV942" s="5"/>
      <c r="FW942" s="5"/>
      <c r="FX942" s="5"/>
      <c r="FY942" s="5"/>
      <c r="FZ942" s="5"/>
      <c r="GA942" s="5"/>
      <c r="GB942" s="5"/>
      <c r="GC942" s="5"/>
      <c r="GD942" s="5"/>
      <c r="GE942" s="5"/>
      <c r="GF942" s="5"/>
      <c r="GG942" s="5"/>
      <c r="GH942" s="5"/>
      <c r="GI942" s="5"/>
      <c r="GJ942" s="5"/>
      <c r="GK942" s="5"/>
      <c r="GL942" s="5"/>
      <c r="GM942" s="5"/>
      <c r="GN942" s="5"/>
      <c r="GO942" s="5"/>
      <c r="GP942" s="5"/>
      <c r="GQ942" s="5"/>
      <c r="GR942" s="5"/>
      <c r="GS942" s="5"/>
      <c r="GT942" s="5"/>
      <c r="GU942" s="5"/>
      <c r="GV942" s="5"/>
      <c r="GW942" s="5"/>
      <c r="GX942" s="5"/>
      <c r="GY942" s="5"/>
      <c r="GZ942" s="5"/>
      <c r="HA942" s="5"/>
      <c r="HB942" s="5"/>
      <c r="HC942" s="5"/>
      <c r="HD942" s="5"/>
      <c r="HE942" s="5"/>
      <c r="HF942" s="5"/>
      <c r="HG942" s="5"/>
      <c r="HH942" s="5"/>
      <c r="HI942" s="5"/>
      <c r="HJ942" s="5"/>
      <c r="HK942" s="5"/>
      <c r="HL942" s="5"/>
      <c r="HM942" s="5"/>
      <c r="HN942" s="5"/>
      <c r="HO942" s="5"/>
      <c r="HP942" s="5"/>
      <c r="HQ942" s="5"/>
      <c r="HR942" s="5"/>
      <c r="HS942" s="5"/>
      <c r="HT942" s="5"/>
      <c r="HU942" s="5"/>
      <c r="HV942" s="5"/>
      <c r="HW942" s="5"/>
      <c r="HX942" s="5"/>
      <c r="HY942" s="5"/>
      <c r="HZ942" s="5"/>
      <c r="IA942" s="5"/>
      <c r="IB942" s="5"/>
      <c r="IC942" s="5"/>
      <c r="ID942" s="5"/>
      <c r="IE942" s="5"/>
      <c r="IF942" s="5"/>
      <c r="IG942" s="5"/>
      <c r="IH942" s="5"/>
      <c r="II942" s="5"/>
      <c r="IJ942" s="5"/>
      <c r="IK942" s="5"/>
      <c r="IL942" s="5"/>
      <c r="IM942" s="5"/>
      <c r="IN942" s="5"/>
      <c r="IO942" s="5"/>
      <c r="IP942" s="5"/>
      <c r="IQ942" s="5"/>
      <c r="IR942" s="5"/>
      <c r="IS942" s="5"/>
      <c r="IT942" s="5"/>
      <c r="IU942" s="5"/>
      <c r="IV942" s="5"/>
      <c r="IW942" s="5"/>
      <c r="IX942" s="5"/>
      <c r="IY942" s="5"/>
      <c r="IZ942" s="5"/>
      <c r="JA942" s="5"/>
      <c r="JB942" s="5"/>
      <c r="JC942" s="5"/>
      <c r="JD942" s="5"/>
    </row>
    <row r="943" spans="1:264">
      <c r="A943" s="9"/>
      <c r="B943" s="25"/>
      <c r="C943" s="5"/>
      <c r="D943" s="5"/>
      <c r="E943" s="5"/>
      <c r="F943" s="11"/>
      <c r="G943" s="5"/>
      <c r="H943" s="5"/>
      <c r="I943" s="19"/>
      <c r="J943" s="19"/>
      <c r="K943" s="19"/>
      <c r="L943" s="19"/>
      <c r="M943" s="9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  <c r="FO943" s="5"/>
      <c r="FP943" s="5"/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/>
      <c r="GB943" s="5"/>
      <c r="GC943" s="5"/>
      <c r="GD943" s="5"/>
      <c r="GE943" s="5"/>
      <c r="GF943" s="5"/>
      <c r="GG943" s="5"/>
      <c r="GH943" s="5"/>
      <c r="GI943" s="5"/>
      <c r="GJ943" s="5"/>
      <c r="GK943" s="5"/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  <c r="GZ943" s="5"/>
      <c r="HA943" s="5"/>
      <c r="HB943" s="5"/>
      <c r="HC943" s="5"/>
      <c r="HD943" s="5"/>
      <c r="HE943" s="5"/>
      <c r="HF943" s="5"/>
      <c r="HG943" s="5"/>
      <c r="HH943" s="5"/>
      <c r="HI943" s="5"/>
      <c r="HJ943" s="5"/>
      <c r="HK943" s="5"/>
      <c r="HL943" s="5"/>
      <c r="HM943" s="5"/>
      <c r="HN943" s="5"/>
      <c r="HO943" s="5"/>
      <c r="HP943" s="5"/>
      <c r="HQ943" s="5"/>
      <c r="HR943" s="5"/>
      <c r="HS943" s="5"/>
      <c r="HT943" s="5"/>
      <c r="HU943" s="5"/>
      <c r="HV943" s="5"/>
      <c r="HW943" s="5"/>
      <c r="HX943" s="5"/>
      <c r="HY943" s="5"/>
      <c r="HZ943" s="5"/>
      <c r="IA943" s="5"/>
      <c r="IB943" s="5"/>
      <c r="IC943" s="5"/>
      <c r="ID943" s="5"/>
      <c r="IE943" s="5"/>
      <c r="IF943" s="5"/>
      <c r="IG943" s="5"/>
      <c r="IH943" s="5"/>
      <c r="II943" s="5"/>
      <c r="IJ943" s="5"/>
      <c r="IK943" s="5"/>
      <c r="IL943" s="5"/>
      <c r="IM943" s="5"/>
      <c r="IN943" s="5"/>
      <c r="IO943" s="5"/>
      <c r="IP943" s="5"/>
      <c r="IQ943" s="5"/>
      <c r="IR943" s="5"/>
      <c r="IS943" s="5"/>
      <c r="IT943" s="5"/>
      <c r="IU943" s="5"/>
      <c r="IV943" s="5"/>
      <c r="IW943" s="5"/>
      <c r="IX943" s="5"/>
      <c r="IY943" s="5"/>
      <c r="IZ943" s="5"/>
      <c r="JA943" s="5"/>
      <c r="JB943" s="5"/>
      <c r="JC943" s="5"/>
      <c r="JD943" s="5"/>
    </row>
    <row r="944" spans="1:264">
      <c r="A944" s="9"/>
      <c r="B944" s="25"/>
      <c r="C944" s="5"/>
      <c r="D944" s="5"/>
      <c r="E944" s="5"/>
      <c r="F944" s="11"/>
      <c r="G944" s="5"/>
      <c r="H944" s="5"/>
      <c r="I944" s="19"/>
      <c r="J944" s="19"/>
      <c r="K944" s="19"/>
      <c r="L944" s="19"/>
      <c r="M944" s="9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5"/>
      <c r="FC944" s="5"/>
      <c r="FD944" s="5"/>
      <c r="FE944" s="5"/>
      <c r="FF944" s="5"/>
      <c r="FG944" s="5"/>
      <c r="FH944" s="5"/>
      <c r="FI944" s="5"/>
      <c r="FJ944" s="5"/>
      <c r="FK944" s="5"/>
      <c r="FL944" s="5"/>
      <c r="FM944" s="5"/>
      <c r="FN944" s="5"/>
      <c r="FO944" s="5"/>
      <c r="FP944" s="5"/>
      <c r="FQ944" s="5"/>
      <c r="FR944" s="5"/>
      <c r="FS944" s="5"/>
      <c r="FT944" s="5"/>
      <c r="FU944" s="5"/>
      <c r="FV944" s="5"/>
      <c r="FW944" s="5"/>
      <c r="FX944" s="5"/>
      <c r="FY944" s="5"/>
      <c r="FZ944" s="5"/>
      <c r="GA944" s="5"/>
      <c r="GB944" s="5"/>
      <c r="GC944" s="5"/>
      <c r="GD944" s="5"/>
      <c r="GE944" s="5"/>
      <c r="GF944" s="5"/>
      <c r="GG944" s="5"/>
      <c r="GH944" s="5"/>
      <c r="GI944" s="5"/>
      <c r="GJ944" s="5"/>
      <c r="GK944" s="5"/>
      <c r="GL944" s="5"/>
      <c r="GM944" s="5"/>
      <c r="GN944" s="5"/>
      <c r="GO944" s="5"/>
      <c r="GP944" s="5"/>
      <c r="GQ944" s="5"/>
      <c r="GR944" s="5"/>
      <c r="GS944" s="5"/>
      <c r="GT944" s="5"/>
      <c r="GU944" s="5"/>
      <c r="GV944" s="5"/>
      <c r="GW944" s="5"/>
      <c r="GX944" s="5"/>
      <c r="GY944" s="5"/>
      <c r="GZ944" s="5"/>
      <c r="HA944" s="5"/>
      <c r="HB944" s="5"/>
      <c r="HC944" s="5"/>
      <c r="HD944" s="5"/>
      <c r="HE944" s="5"/>
      <c r="HF944" s="5"/>
      <c r="HG944" s="5"/>
      <c r="HH944" s="5"/>
      <c r="HI944" s="5"/>
      <c r="HJ944" s="5"/>
      <c r="HK944" s="5"/>
      <c r="HL944" s="5"/>
      <c r="HM944" s="5"/>
      <c r="HN944" s="5"/>
      <c r="HO944" s="5"/>
      <c r="HP944" s="5"/>
      <c r="HQ944" s="5"/>
      <c r="HR944" s="5"/>
      <c r="HS944" s="5"/>
      <c r="HT944" s="5"/>
      <c r="HU944" s="5"/>
      <c r="HV944" s="5"/>
      <c r="HW944" s="5"/>
      <c r="HX944" s="5"/>
      <c r="HY944" s="5"/>
      <c r="HZ944" s="5"/>
      <c r="IA944" s="5"/>
      <c r="IB944" s="5"/>
      <c r="IC944" s="5"/>
      <c r="ID944" s="5"/>
      <c r="IE944" s="5"/>
      <c r="IF944" s="5"/>
      <c r="IG944" s="5"/>
      <c r="IH944" s="5"/>
      <c r="II944" s="5"/>
      <c r="IJ944" s="5"/>
      <c r="IK944" s="5"/>
      <c r="IL944" s="5"/>
      <c r="IM944" s="5"/>
      <c r="IN944" s="5"/>
      <c r="IO944" s="5"/>
      <c r="IP944" s="5"/>
      <c r="IQ944" s="5"/>
      <c r="IR944" s="5"/>
      <c r="IS944" s="5"/>
      <c r="IT944" s="5"/>
      <c r="IU944" s="5"/>
      <c r="IV944" s="5"/>
      <c r="IW944" s="5"/>
      <c r="IX944" s="5"/>
      <c r="IY944" s="5"/>
      <c r="IZ944" s="5"/>
      <c r="JA944" s="5"/>
      <c r="JB944" s="5"/>
      <c r="JC944" s="5"/>
      <c r="JD944" s="5"/>
    </row>
    <row r="945" spans="1:264">
      <c r="A945" s="9"/>
      <c r="B945" s="25"/>
      <c r="C945" s="5"/>
      <c r="D945" s="5"/>
      <c r="E945" s="5"/>
      <c r="F945" s="11"/>
      <c r="G945" s="5"/>
      <c r="H945" s="5"/>
      <c r="I945" s="19"/>
      <c r="J945" s="19"/>
      <c r="K945" s="19"/>
      <c r="L945" s="19"/>
      <c r="M945" s="9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  <c r="FL945" s="5"/>
      <c r="FM945" s="5"/>
      <c r="FN945" s="5"/>
      <c r="FO945" s="5"/>
      <c r="FP945" s="5"/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/>
      <c r="GB945" s="5"/>
      <c r="GC945" s="5"/>
      <c r="GD945" s="5"/>
      <c r="GE945" s="5"/>
      <c r="GF945" s="5"/>
      <c r="GG945" s="5"/>
      <c r="GH945" s="5"/>
      <c r="GI945" s="5"/>
      <c r="GJ945" s="5"/>
      <c r="GK945" s="5"/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  <c r="GZ945" s="5"/>
      <c r="HA945" s="5"/>
      <c r="HB945" s="5"/>
      <c r="HC945" s="5"/>
      <c r="HD945" s="5"/>
      <c r="HE945" s="5"/>
      <c r="HF945" s="5"/>
      <c r="HG945" s="5"/>
      <c r="HH945" s="5"/>
      <c r="HI945" s="5"/>
      <c r="HJ945" s="5"/>
      <c r="HK945" s="5"/>
      <c r="HL945" s="5"/>
      <c r="HM945" s="5"/>
      <c r="HN945" s="5"/>
      <c r="HO945" s="5"/>
      <c r="HP945" s="5"/>
      <c r="HQ945" s="5"/>
      <c r="HR945" s="5"/>
      <c r="HS945" s="5"/>
      <c r="HT945" s="5"/>
      <c r="HU945" s="5"/>
      <c r="HV945" s="5"/>
      <c r="HW945" s="5"/>
      <c r="HX945" s="5"/>
      <c r="HY945" s="5"/>
      <c r="HZ945" s="5"/>
      <c r="IA945" s="5"/>
      <c r="IB945" s="5"/>
      <c r="IC945" s="5"/>
      <c r="ID945" s="5"/>
      <c r="IE945" s="5"/>
      <c r="IF945" s="5"/>
      <c r="IG945" s="5"/>
      <c r="IH945" s="5"/>
      <c r="II945" s="5"/>
      <c r="IJ945" s="5"/>
      <c r="IK945" s="5"/>
      <c r="IL945" s="5"/>
      <c r="IM945" s="5"/>
      <c r="IN945" s="5"/>
      <c r="IO945" s="5"/>
      <c r="IP945" s="5"/>
      <c r="IQ945" s="5"/>
      <c r="IR945" s="5"/>
      <c r="IS945" s="5"/>
      <c r="IT945" s="5"/>
      <c r="IU945" s="5"/>
      <c r="IV945" s="5"/>
      <c r="IW945" s="5"/>
      <c r="IX945" s="5"/>
      <c r="IY945" s="5"/>
      <c r="IZ945" s="5"/>
      <c r="JA945" s="5"/>
      <c r="JB945" s="5"/>
      <c r="JC945" s="5"/>
      <c r="JD945" s="5"/>
    </row>
    <row r="946" spans="1:264">
      <c r="A946" s="9"/>
      <c r="B946" s="25"/>
      <c r="C946" s="5"/>
      <c r="D946" s="5"/>
      <c r="E946" s="5"/>
      <c r="F946" s="11"/>
      <c r="G946" s="5"/>
      <c r="H946" s="5"/>
      <c r="I946" s="19"/>
      <c r="J946" s="19"/>
      <c r="K946" s="19"/>
      <c r="L946" s="19"/>
      <c r="M946" s="9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5"/>
      <c r="FB946" s="5"/>
      <c r="FC946" s="5"/>
      <c r="FD946" s="5"/>
      <c r="FE946" s="5"/>
      <c r="FF946" s="5"/>
      <c r="FG946" s="5"/>
      <c r="FH946" s="5"/>
      <c r="FI946" s="5"/>
      <c r="FJ946" s="5"/>
      <c r="FK946" s="5"/>
      <c r="FL946" s="5"/>
      <c r="FM946" s="5"/>
      <c r="FN946" s="5"/>
      <c r="FO946" s="5"/>
      <c r="FP946" s="5"/>
      <c r="FQ946" s="5"/>
      <c r="FR946" s="5"/>
      <c r="FS946" s="5"/>
      <c r="FT946" s="5"/>
      <c r="FU946" s="5"/>
      <c r="FV946" s="5"/>
      <c r="FW946" s="5"/>
      <c r="FX946" s="5"/>
      <c r="FY946" s="5"/>
      <c r="FZ946" s="5"/>
      <c r="GA946" s="5"/>
      <c r="GB946" s="5"/>
      <c r="GC946" s="5"/>
      <c r="GD946" s="5"/>
      <c r="GE946" s="5"/>
      <c r="GF946" s="5"/>
      <c r="GG946" s="5"/>
      <c r="GH946" s="5"/>
      <c r="GI946" s="5"/>
      <c r="GJ946" s="5"/>
      <c r="GK946" s="5"/>
      <c r="GL946" s="5"/>
      <c r="GM946" s="5"/>
      <c r="GN946" s="5"/>
      <c r="GO946" s="5"/>
      <c r="GP946" s="5"/>
      <c r="GQ946" s="5"/>
      <c r="GR946" s="5"/>
      <c r="GS946" s="5"/>
      <c r="GT946" s="5"/>
      <c r="GU946" s="5"/>
      <c r="GV946" s="5"/>
      <c r="GW946" s="5"/>
      <c r="GX946" s="5"/>
      <c r="GY946" s="5"/>
      <c r="GZ946" s="5"/>
      <c r="HA946" s="5"/>
      <c r="HB946" s="5"/>
      <c r="HC946" s="5"/>
      <c r="HD946" s="5"/>
      <c r="HE946" s="5"/>
      <c r="HF946" s="5"/>
      <c r="HG946" s="5"/>
      <c r="HH946" s="5"/>
      <c r="HI946" s="5"/>
      <c r="HJ946" s="5"/>
      <c r="HK946" s="5"/>
      <c r="HL946" s="5"/>
      <c r="HM946" s="5"/>
      <c r="HN946" s="5"/>
      <c r="HO946" s="5"/>
      <c r="HP946" s="5"/>
      <c r="HQ946" s="5"/>
      <c r="HR946" s="5"/>
      <c r="HS946" s="5"/>
      <c r="HT946" s="5"/>
      <c r="HU946" s="5"/>
      <c r="HV946" s="5"/>
      <c r="HW946" s="5"/>
      <c r="HX946" s="5"/>
      <c r="HY946" s="5"/>
      <c r="HZ946" s="5"/>
      <c r="IA946" s="5"/>
      <c r="IB946" s="5"/>
      <c r="IC946" s="5"/>
      <c r="ID946" s="5"/>
      <c r="IE946" s="5"/>
      <c r="IF946" s="5"/>
      <c r="IG946" s="5"/>
      <c r="IH946" s="5"/>
      <c r="II946" s="5"/>
      <c r="IJ946" s="5"/>
      <c r="IK946" s="5"/>
      <c r="IL946" s="5"/>
      <c r="IM946" s="5"/>
      <c r="IN946" s="5"/>
      <c r="IO946" s="5"/>
      <c r="IP946" s="5"/>
      <c r="IQ946" s="5"/>
      <c r="IR946" s="5"/>
      <c r="IS946" s="5"/>
      <c r="IT946" s="5"/>
      <c r="IU946" s="5"/>
      <c r="IV946" s="5"/>
      <c r="IW946" s="5"/>
      <c r="IX946" s="5"/>
      <c r="IY946" s="5"/>
      <c r="IZ946" s="5"/>
      <c r="JA946" s="5"/>
      <c r="JB946" s="5"/>
      <c r="JC946" s="5"/>
      <c r="JD946" s="5"/>
    </row>
    <row r="947" spans="1:264">
      <c r="A947" s="9"/>
      <c r="B947" s="25"/>
      <c r="C947" s="5"/>
      <c r="D947" s="5"/>
      <c r="E947" s="5"/>
      <c r="F947" s="11"/>
      <c r="G947" s="5"/>
      <c r="H947" s="5"/>
      <c r="I947" s="19"/>
      <c r="J947" s="19"/>
      <c r="K947" s="19"/>
      <c r="L947" s="19"/>
      <c r="M947" s="9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5"/>
      <c r="GH947" s="5"/>
      <c r="GI947" s="5"/>
      <c r="GJ947" s="5"/>
      <c r="GK947" s="5"/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5"/>
      <c r="HG947" s="5"/>
      <c r="HH947" s="5"/>
      <c r="HI947" s="5"/>
      <c r="HJ947" s="5"/>
      <c r="HK947" s="5"/>
      <c r="HL947" s="5"/>
      <c r="HM947" s="5"/>
      <c r="HN947" s="5"/>
      <c r="HO947" s="5"/>
      <c r="HP947" s="5"/>
      <c r="HQ947" s="5"/>
      <c r="HR947" s="5"/>
      <c r="HS947" s="5"/>
      <c r="HT947" s="5"/>
      <c r="HU947" s="5"/>
      <c r="HV947" s="5"/>
      <c r="HW947" s="5"/>
      <c r="HX947" s="5"/>
      <c r="HY947" s="5"/>
      <c r="HZ947" s="5"/>
      <c r="IA947" s="5"/>
      <c r="IB947" s="5"/>
      <c r="IC947" s="5"/>
      <c r="ID947" s="5"/>
      <c r="IE947" s="5"/>
      <c r="IF947" s="5"/>
      <c r="IG947" s="5"/>
      <c r="IH947" s="5"/>
      <c r="II947" s="5"/>
      <c r="IJ947" s="5"/>
      <c r="IK947" s="5"/>
      <c r="IL947" s="5"/>
      <c r="IM947" s="5"/>
      <c r="IN947" s="5"/>
      <c r="IO947" s="5"/>
      <c r="IP947" s="5"/>
      <c r="IQ947" s="5"/>
      <c r="IR947" s="5"/>
      <c r="IS947" s="5"/>
      <c r="IT947" s="5"/>
      <c r="IU947" s="5"/>
      <c r="IV947" s="5"/>
      <c r="IW947" s="5"/>
      <c r="IX947" s="5"/>
      <c r="IY947" s="5"/>
      <c r="IZ947" s="5"/>
      <c r="JA947" s="5"/>
      <c r="JB947" s="5"/>
      <c r="JC947" s="5"/>
      <c r="JD947" s="5"/>
    </row>
    <row r="948" spans="1:264">
      <c r="A948" s="9"/>
      <c r="B948" s="25"/>
      <c r="C948" s="5"/>
      <c r="D948" s="5"/>
      <c r="E948" s="5"/>
      <c r="F948" s="11"/>
      <c r="G948" s="5"/>
      <c r="H948" s="5"/>
      <c r="I948" s="19"/>
      <c r="J948" s="19"/>
      <c r="K948" s="19"/>
      <c r="L948" s="19"/>
      <c r="M948" s="9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  <c r="FL948" s="5"/>
      <c r="FM948" s="5"/>
      <c r="FN948" s="5"/>
      <c r="FO948" s="5"/>
      <c r="FP948" s="5"/>
      <c r="FQ948" s="5"/>
      <c r="FR948" s="5"/>
      <c r="FS948" s="5"/>
      <c r="FT948" s="5"/>
      <c r="FU948" s="5"/>
      <c r="FV948" s="5"/>
      <c r="FW948" s="5"/>
      <c r="FX948" s="5"/>
      <c r="FY948" s="5"/>
      <c r="FZ948" s="5"/>
      <c r="GA948" s="5"/>
      <c r="GB948" s="5"/>
      <c r="GC948" s="5"/>
      <c r="GD948" s="5"/>
      <c r="GE948" s="5"/>
      <c r="GF948" s="5"/>
      <c r="GG948" s="5"/>
      <c r="GH948" s="5"/>
      <c r="GI948" s="5"/>
      <c r="GJ948" s="5"/>
      <c r="GK948" s="5"/>
      <c r="GL948" s="5"/>
      <c r="GM948" s="5"/>
      <c r="GN948" s="5"/>
      <c r="GO948" s="5"/>
      <c r="GP948" s="5"/>
      <c r="GQ948" s="5"/>
      <c r="GR948" s="5"/>
      <c r="GS948" s="5"/>
      <c r="GT948" s="5"/>
      <c r="GU948" s="5"/>
      <c r="GV948" s="5"/>
      <c r="GW948" s="5"/>
      <c r="GX948" s="5"/>
      <c r="GY948" s="5"/>
      <c r="GZ948" s="5"/>
      <c r="HA948" s="5"/>
      <c r="HB948" s="5"/>
      <c r="HC948" s="5"/>
      <c r="HD948" s="5"/>
      <c r="HE948" s="5"/>
      <c r="HF948" s="5"/>
      <c r="HG948" s="5"/>
      <c r="HH948" s="5"/>
      <c r="HI948" s="5"/>
      <c r="HJ948" s="5"/>
      <c r="HK948" s="5"/>
      <c r="HL948" s="5"/>
      <c r="HM948" s="5"/>
      <c r="HN948" s="5"/>
      <c r="HO948" s="5"/>
      <c r="HP948" s="5"/>
      <c r="HQ948" s="5"/>
      <c r="HR948" s="5"/>
      <c r="HS948" s="5"/>
      <c r="HT948" s="5"/>
      <c r="HU948" s="5"/>
      <c r="HV948" s="5"/>
      <c r="HW948" s="5"/>
      <c r="HX948" s="5"/>
      <c r="HY948" s="5"/>
      <c r="HZ948" s="5"/>
      <c r="IA948" s="5"/>
      <c r="IB948" s="5"/>
      <c r="IC948" s="5"/>
      <c r="ID948" s="5"/>
      <c r="IE948" s="5"/>
      <c r="IF948" s="5"/>
      <c r="IG948" s="5"/>
      <c r="IH948" s="5"/>
      <c r="II948" s="5"/>
      <c r="IJ948" s="5"/>
      <c r="IK948" s="5"/>
      <c r="IL948" s="5"/>
      <c r="IM948" s="5"/>
      <c r="IN948" s="5"/>
      <c r="IO948" s="5"/>
      <c r="IP948" s="5"/>
      <c r="IQ948" s="5"/>
      <c r="IR948" s="5"/>
      <c r="IS948" s="5"/>
      <c r="IT948" s="5"/>
      <c r="IU948" s="5"/>
      <c r="IV948" s="5"/>
      <c r="IW948" s="5"/>
      <c r="IX948" s="5"/>
      <c r="IY948" s="5"/>
      <c r="IZ948" s="5"/>
      <c r="JA948" s="5"/>
      <c r="JB948" s="5"/>
      <c r="JC948" s="5"/>
      <c r="JD948" s="5"/>
    </row>
    <row r="949" spans="1:264">
      <c r="A949" s="9"/>
      <c r="B949" s="25"/>
      <c r="C949" s="5"/>
      <c r="D949" s="5"/>
      <c r="E949" s="5"/>
      <c r="F949" s="11"/>
      <c r="G949" s="5"/>
      <c r="H949" s="5"/>
      <c r="I949" s="19"/>
      <c r="J949" s="19"/>
      <c r="K949" s="19"/>
      <c r="L949" s="19"/>
      <c r="M949" s="9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  <c r="HM949" s="5"/>
      <c r="HN949" s="5"/>
      <c r="HO949" s="5"/>
      <c r="HP949" s="5"/>
      <c r="HQ949" s="5"/>
      <c r="HR949" s="5"/>
      <c r="HS949" s="5"/>
      <c r="HT949" s="5"/>
      <c r="HU949" s="5"/>
      <c r="HV949" s="5"/>
      <c r="HW949" s="5"/>
      <c r="HX949" s="5"/>
      <c r="HY949" s="5"/>
      <c r="HZ949" s="5"/>
      <c r="IA949" s="5"/>
      <c r="IB949" s="5"/>
      <c r="IC949" s="5"/>
      <c r="ID949" s="5"/>
      <c r="IE949" s="5"/>
      <c r="IF949" s="5"/>
      <c r="IG949" s="5"/>
      <c r="IH949" s="5"/>
      <c r="II949" s="5"/>
      <c r="IJ949" s="5"/>
      <c r="IK949" s="5"/>
      <c r="IL949" s="5"/>
      <c r="IM949" s="5"/>
      <c r="IN949" s="5"/>
      <c r="IO949" s="5"/>
      <c r="IP949" s="5"/>
      <c r="IQ949" s="5"/>
      <c r="IR949" s="5"/>
      <c r="IS949" s="5"/>
      <c r="IT949" s="5"/>
      <c r="IU949" s="5"/>
      <c r="IV949" s="5"/>
      <c r="IW949" s="5"/>
      <c r="IX949" s="5"/>
      <c r="IY949" s="5"/>
      <c r="IZ949" s="5"/>
      <c r="JA949" s="5"/>
      <c r="JB949" s="5"/>
      <c r="JC949" s="5"/>
      <c r="JD949" s="5"/>
    </row>
    <row r="950" spans="1:264">
      <c r="A950" s="9"/>
      <c r="B950" s="25"/>
      <c r="C950" s="5"/>
      <c r="D950" s="5"/>
      <c r="E950" s="5"/>
      <c r="F950" s="11"/>
      <c r="G950" s="5"/>
      <c r="H950" s="5"/>
      <c r="I950" s="19"/>
      <c r="J950" s="19"/>
      <c r="K950" s="19"/>
      <c r="L950" s="19"/>
      <c r="M950" s="9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  <c r="FL950" s="5"/>
      <c r="FM950" s="5"/>
      <c r="FN950" s="5"/>
      <c r="FO950" s="5"/>
      <c r="FP950" s="5"/>
      <c r="FQ950" s="5"/>
      <c r="FR950" s="5"/>
      <c r="FS950" s="5"/>
      <c r="FT950" s="5"/>
      <c r="FU950" s="5"/>
      <c r="FV950" s="5"/>
      <c r="FW950" s="5"/>
      <c r="FX950" s="5"/>
      <c r="FY950" s="5"/>
      <c r="FZ950" s="5"/>
      <c r="GA950" s="5"/>
      <c r="GB950" s="5"/>
      <c r="GC950" s="5"/>
      <c r="GD950" s="5"/>
      <c r="GE950" s="5"/>
      <c r="GF950" s="5"/>
      <c r="GG950" s="5"/>
      <c r="GH950" s="5"/>
      <c r="GI950" s="5"/>
      <c r="GJ950" s="5"/>
      <c r="GK950" s="5"/>
      <c r="GL950" s="5"/>
      <c r="GM950" s="5"/>
      <c r="GN950" s="5"/>
      <c r="GO950" s="5"/>
      <c r="GP950" s="5"/>
      <c r="GQ950" s="5"/>
      <c r="GR950" s="5"/>
      <c r="GS950" s="5"/>
      <c r="GT950" s="5"/>
      <c r="GU950" s="5"/>
      <c r="GV950" s="5"/>
      <c r="GW950" s="5"/>
      <c r="GX950" s="5"/>
      <c r="GY950" s="5"/>
      <c r="GZ950" s="5"/>
      <c r="HA950" s="5"/>
      <c r="HB950" s="5"/>
      <c r="HC950" s="5"/>
      <c r="HD950" s="5"/>
      <c r="HE950" s="5"/>
      <c r="HF950" s="5"/>
      <c r="HG950" s="5"/>
      <c r="HH950" s="5"/>
      <c r="HI950" s="5"/>
      <c r="HJ950" s="5"/>
      <c r="HK950" s="5"/>
      <c r="HL950" s="5"/>
      <c r="HM950" s="5"/>
      <c r="HN950" s="5"/>
      <c r="HO950" s="5"/>
      <c r="HP950" s="5"/>
      <c r="HQ950" s="5"/>
      <c r="HR950" s="5"/>
      <c r="HS950" s="5"/>
      <c r="HT950" s="5"/>
      <c r="HU950" s="5"/>
      <c r="HV950" s="5"/>
      <c r="HW950" s="5"/>
      <c r="HX950" s="5"/>
      <c r="HY950" s="5"/>
      <c r="HZ950" s="5"/>
      <c r="IA950" s="5"/>
      <c r="IB950" s="5"/>
      <c r="IC950" s="5"/>
      <c r="ID950" s="5"/>
      <c r="IE950" s="5"/>
      <c r="IF950" s="5"/>
      <c r="IG950" s="5"/>
      <c r="IH950" s="5"/>
      <c r="II950" s="5"/>
      <c r="IJ950" s="5"/>
      <c r="IK950" s="5"/>
      <c r="IL950" s="5"/>
      <c r="IM950" s="5"/>
      <c r="IN950" s="5"/>
      <c r="IO950" s="5"/>
      <c r="IP950" s="5"/>
      <c r="IQ950" s="5"/>
      <c r="IR950" s="5"/>
      <c r="IS950" s="5"/>
      <c r="IT950" s="5"/>
      <c r="IU950" s="5"/>
      <c r="IV950" s="5"/>
      <c r="IW950" s="5"/>
      <c r="IX950" s="5"/>
      <c r="IY950" s="5"/>
      <c r="IZ950" s="5"/>
      <c r="JA950" s="5"/>
      <c r="JB950" s="5"/>
      <c r="JC950" s="5"/>
      <c r="JD950" s="5"/>
    </row>
    <row r="951" spans="1:264">
      <c r="A951" s="9"/>
      <c r="B951" s="25"/>
      <c r="C951" s="5"/>
      <c r="D951" s="5"/>
      <c r="E951" s="5"/>
      <c r="F951" s="11"/>
      <c r="G951" s="5"/>
      <c r="H951" s="5"/>
      <c r="I951" s="19"/>
      <c r="J951" s="19"/>
      <c r="K951" s="19"/>
      <c r="L951" s="19"/>
      <c r="M951" s="9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  <c r="FL951" s="5"/>
      <c r="FM951" s="5"/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/>
      <c r="GF951" s="5"/>
      <c r="GG951" s="5"/>
      <c r="GH951" s="5"/>
      <c r="GI951" s="5"/>
      <c r="GJ951" s="5"/>
      <c r="GK951" s="5"/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  <c r="HF951" s="5"/>
      <c r="HG951" s="5"/>
      <c r="HH951" s="5"/>
      <c r="HI951" s="5"/>
      <c r="HJ951" s="5"/>
      <c r="HK951" s="5"/>
      <c r="HL951" s="5"/>
      <c r="HM951" s="5"/>
      <c r="HN951" s="5"/>
      <c r="HO951" s="5"/>
      <c r="HP951" s="5"/>
      <c r="HQ951" s="5"/>
      <c r="HR951" s="5"/>
      <c r="HS951" s="5"/>
      <c r="HT951" s="5"/>
      <c r="HU951" s="5"/>
      <c r="HV951" s="5"/>
      <c r="HW951" s="5"/>
      <c r="HX951" s="5"/>
      <c r="HY951" s="5"/>
      <c r="HZ951" s="5"/>
      <c r="IA951" s="5"/>
      <c r="IB951" s="5"/>
      <c r="IC951" s="5"/>
      <c r="ID951" s="5"/>
      <c r="IE951" s="5"/>
      <c r="IF951" s="5"/>
      <c r="IG951" s="5"/>
      <c r="IH951" s="5"/>
      <c r="II951" s="5"/>
      <c r="IJ951" s="5"/>
      <c r="IK951" s="5"/>
      <c r="IL951" s="5"/>
      <c r="IM951" s="5"/>
      <c r="IN951" s="5"/>
      <c r="IO951" s="5"/>
      <c r="IP951" s="5"/>
      <c r="IQ951" s="5"/>
      <c r="IR951" s="5"/>
      <c r="IS951" s="5"/>
      <c r="IT951" s="5"/>
      <c r="IU951" s="5"/>
      <c r="IV951" s="5"/>
      <c r="IW951" s="5"/>
      <c r="IX951" s="5"/>
      <c r="IY951" s="5"/>
      <c r="IZ951" s="5"/>
      <c r="JA951" s="5"/>
      <c r="JB951" s="5"/>
      <c r="JC951" s="5"/>
      <c r="JD951" s="5"/>
    </row>
    <row r="952" spans="1:264">
      <c r="A952" s="9"/>
      <c r="B952" s="25"/>
      <c r="C952" s="5"/>
      <c r="D952" s="5"/>
      <c r="E952" s="5"/>
      <c r="F952" s="11"/>
      <c r="G952" s="5"/>
      <c r="H952" s="5"/>
      <c r="I952" s="19"/>
      <c r="J952" s="19"/>
      <c r="K952" s="19"/>
      <c r="L952" s="19"/>
      <c r="M952" s="9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5"/>
      <c r="FV952" s="5"/>
      <c r="FW952" s="5"/>
      <c r="FX952" s="5"/>
      <c r="FY952" s="5"/>
      <c r="FZ952" s="5"/>
      <c r="GA952" s="5"/>
      <c r="GB952" s="5"/>
      <c r="GC952" s="5"/>
      <c r="GD952" s="5"/>
      <c r="GE952" s="5"/>
      <c r="GF952" s="5"/>
      <c r="GG952" s="5"/>
      <c r="GH952" s="5"/>
      <c r="GI952" s="5"/>
      <c r="GJ952" s="5"/>
      <c r="GK952" s="5"/>
      <c r="GL952" s="5"/>
      <c r="GM952" s="5"/>
      <c r="GN952" s="5"/>
      <c r="GO952" s="5"/>
      <c r="GP952" s="5"/>
      <c r="GQ952" s="5"/>
      <c r="GR952" s="5"/>
      <c r="GS952" s="5"/>
      <c r="GT952" s="5"/>
      <c r="GU952" s="5"/>
      <c r="GV952" s="5"/>
      <c r="GW952" s="5"/>
      <c r="GX952" s="5"/>
      <c r="GY952" s="5"/>
      <c r="GZ952" s="5"/>
      <c r="HA952" s="5"/>
      <c r="HB952" s="5"/>
      <c r="HC952" s="5"/>
      <c r="HD952" s="5"/>
      <c r="HE952" s="5"/>
      <c r="HF952" s="5"/>
      <c r="HG952" s="5"/>
      <c r="HH952" s="5"/>
      <c r="HI952" s="5"/>
      <c r="HJ952" s="5"/>
      <c r="HK952" s="5"/>
      <c r="HL952" s="5"/>
      <c r="HM952" s="5"/>
      <c r="HN952" s="5"/>
      <c r="HO952" s="5"/>
      <c r="HP952" s="5"/>
      <c r="HQ952" s="5"/>
      <c r="HR952" s="5"/>
      <c r="HS952" s="5"/>
      <c r="HT952" s="5"/>
      <c r="HU952" s="5"/>
      <c r="HV952" s="5"/>
      <c r="HW952" s="5"/>
      <c r="HX952" s="5"/>
      <c r="HY952" s="5"/>
      <c r="HZ952" s="5"/>
      <c r="IA952" s="5"/>
      <c r="IB952" s="5"/>
      <c r="IC952" s="5"/>
      <c r="ID952" s="5"/>
      <c r="IE952" s="5"/>
      <c r="IF952" s="5"/>
      <c r="IG952" s="5"/>
      <c r="IH952" s="5"/>
      <c r="II952" s="5"/>
      <c r="IJ952" s="5"/>
      <c r="IK952" s="5"/>
      <c r="IL952" s="5"/>
      <c r="IM952" s="5"/>
      <c r="IN952" s="5"/>
      <c r="IO952" s="5"/>
      <c r="IP952" s="5"/>
      <c r="IQ952" s="5"/>
      <c r="IR952" s="5"/>
      <c r="IS952" s="5"/>
      <c r="IT952" s="5"/>
      <c r="IU952" s="5"/>
      <c r="IV952" s="5"/>
      <c r="IW952" s="5"/>
      <c r="IX952" s="5"/>
      <c r="IY952" s="5"/>
      <c r="IZ952" s="5"/>
      <c r="JA952" s="5"/>
      <c r="JB952" s="5"/>
      <c r="JC952" s="5"/>
      <c r="JD952" s="5"/>
    </row>
    <row r="953" spans="1:264">
      <c r="A953" s="9"/>
      <c r="B953" s="25"/>
      <c r="C953" s="5"/>
      <c r="D953" s="5"/>
      <c r="E953" s="5"/>
      <c r="F953" s="11"/>
      <c r="G953" s="5"/>
      <c r="H953" s="5"/>
      <c r="I953" s="19"/>
      <c r="J953" s="19"/>
      <c r="K953" s="19"/>
      <c r="L953" s="19"/>
      <c r="M953" s="9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5"/>
      <c r="GH953" s="5"/>
      <c r="GI953" s="5"/>
      <c r="GJ953" s="5"/>
      <c r="GK953" s="5"/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  <c r="HF953" s="5"/>
      <c r="HG953" s="5"/>
      <c r="HH953" s="5"/>
      <c r="HI953" s="5"/>
      <c r="HJ953" s="5"/>
      <c r="HK953" s="5"/>
      <c r="HL953" s="5"/>
      <c r="HM953" s="5"/>
      <c r="HN953" s="5"/>
      <c r="HO953" s="5"/>
      <c r="HP953" s="5"/>
      <c r="HQ953" s="5"/>
      <c r="HR953" s="5"/>
      <c r="HS953" s="5"/>
      <c r="HT953" s="5"/>
      <c r="HU953" s="5"/>
      <c r="HV953" s="5"/>
      <c r="HW953" s="5"/>
      <c r="HX953" s="5"/>
      <c r="HY953" s="5"/>
      <c r="HZ953" s="5"/>
      <c r="IA953" s="5"/>
      <c r="IB953" s="5"/>
      <c r="IC953" s="5"/>
      <c r="ID953" s="5"/>
      <c r="IE953" s="5"/>
      <c r="IF953" s="5"/>
      <c r="IG953" s="5"/>
      <c r="IH953" s="5"/>
      <c r="II953" s="5"/>
      <c r="IJ953" s="5"/>
      <c r="IK953" s="5"/>
      <c r="IL953" s="5"/>
      <c r="IM953" s="5"/>
      <c r="IN953" s="5"/>
      <c r="IO953" s="5"/>
      <c r="IP953" s="5"/>
      <c r="IQ953" s="5"/>
      <c r="IR953" s="5"/>
      <c r="IS953" s="5"/>
      <c r="IT953" s="5"/>
      <c r="IU953" s="5"/>
      <c r="IV953" s="5"/>
      <c r="IW953" s="5"/>
      <c r="IX953" s="5"/>
      <c r="IY953" s="5"/>
      <c r="IZ953" s="5"/>
      <c r="JA953" s="5"/>
      <c r="JB953" s="5"/>
      <c r="JC953" s="5"/>
      <c r="JD953" s="5"/>
    </row>
    <row r="954" spans="1:264">
      <c r="A954" s="9"/>
      <c r="B954" s="25"/>
      <c r="C954" s="5"/>
      <c r="D954" s="5"/>
      <c r="E954" s="5"/>
      <c r="F954" s="11"/>
      <c r="G954" s="5"/>
      <c r="H954" s="5"/>
      <c r="I954" s="19"/>
      <c r="J954" s="19"/>
      <c r="K954" s="19"/>
      <c r="L954" s="19"/>
      <c r="M954" s="9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  <c r="FL954" s="5"/>
      <c r="FM954" s="5"/>
      <c r="FN954" s="5"/>
      <c r="FO954" s="5"/>
      <c r="FP954" s="5"/>
      <c r="FQ954" s="5"/>
      <c r="FR954" s="5"/>
      <c r="FS954" s="5"/>
      <c r="FT954" s="5"/>
      <c r="FU954" s="5"/>
      <c r="FV954" s="5"/>
      <c r="FW954" s="5"/>
      <c r="FX954" s="5"/>
      <c r="FY954" s="5"/>
      <c r="FZ954" s="5"/>
      <c r="GA954" s="5"/>
      <c r="GB954" s="5"/>
      <c r="GC954" s="5"/>
      <c r="GD954" s="5"/>
      <c r="GE954" s="5"/>
      <c r="GF954" s="5"/>
      <c r="GG954" s="5"/>
      <c r="GH954" s="5"/>
      <c r="GI954" s="5"/>
      <c r="GJ954" s="5"/>
      <c r="GK954" s="5"/>
      <c r="GL954" s="5"/>
      <c r="GM954" s="5"/>
      <c r="GN954" s="5"/>
      <c r="GO954" s="5"/>
      <c r="GP954" s="5"/>
      <c r="GQ954" s="5"/>
      <c r="GR954" s="5"/>
      <c r="GS954" s="5"/>
      <c r="GT954" s="5"/>
      <c r="GU954" s="5"/>
      <c r="GV954" s="5"/>
      <c r="GW954" s="5"/>
      <c r="GX954" s="5"/>
      <c r="GY954" s="5"/>
      <c r="GZ954" s="5"/>
      <c r="HA954" s="5"/>
      <c r="HB954" s="5"/>
      <c r="HC954" s="5"/>
      <c r="HD954" s="5"/>
      <c r="HE954" s="5"/>
      <c r="HF954" s="5"/>
      <c r="HG954" s="5"/>
      <c r="HH954" s="5"/>
      <c r="HI954" s="5"/>
      <c r="HJ954" s="5"/>
      <c r="HK954" s="5"/>
      <c r="HL954" s="5"/>
      <c r="HM954" s="5"/>
      <c r="HN954" s="5"/>
      <c r="HO954" s="5"/>
      <c r="HP954" s="5"/>
      <c r="HQ954" s="5"/>
      <c r="HR954" s="5"/>
      <c r="HS954" s="5"/>
      <c r="HT954" s="5"/>
      <c r="HU954" s="5"/>
      <c r="HV954" s="5"/>
      <c r="HW954" s="5"/>
      <c r="HX954" s="5"/>
      <c r="HY954" s="5"/>
      <c r="HZ954" s="5"/>
      <c r="IA954" s="5"/>
      <c r="IB954" s="5"/>
      <c r="IC954" s="5"/>
      <c r="ID954" s="5"/>
      <c r="IE954" s="5"/>
      <c r="IF954" s="5"/>
      <c r="IG954" s="5"/>
      <c r="IH954" s="5"/>
      <c r="II954" s="5"/>
      <c r="IJ954" s="5"/>
      <c r="IK954" s="5"/>
      <c r="IL954" s="5"/>
      <c r="IM954" s="5"/>
      <c r="IN954" s="5"/>
      <c r="IO954" s="5"/>
      <c r="IP954" s="5"/>
      <c r="IQ954" s="5"/>
      <c r="IR954" s="5"/>
      <c r="IS954" s="5"/>
      <c r="IT954" s="5"/>
      <c r="IU954" s="5"/>
      <c r="IV954" s="5"/>
      <c r="IW954" s="5"/>
      <c r="IX954" s="5"/>
      <c r="IY954" s="5"/>
      <c r="IZ954" s="5"/>
      <c r="JA954" s="5"/>
      <c r="JB954" s="5"/>
      <c r="JC954" s="5"/>
      <c r="JD954" s="5"/>
    </row>
    <row r="955" spans="1:264">
      <c r="A955" s="9"/>
      <c r="B955" s="25"/>
      <c r="C955" s="5"/>
      <c r="D955" s="5"/>
      <c r="E955" s="5"/>
      <c r="F955" s="11"/>
      <c r="G955" s="5"/>
      <c r="H955" s="5"/>
      <c r="I955" s="19"/>
      <c r="J955" s="19"/>
      <c r="K955" s="19"/>
      <c r="L955" s="19"/>
      <c r="M955" s="9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/>
      <c r="GK955" s="5"/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5"/>
      <c r="HG955" s="5"/>
      <c r="HH955" s="5"/>
      <c r="HI955" s="5"/>
      <c r="HJ955" s="5"/>
      <c r="HK955" s="5"/>
      <c r="HL955" s="5"/>
      <c r="HM955" s="5"/>
      <c r="HN955" s="5"/>
      <c r="HO955" s="5"/>
      <c r="HP955" s="5"/>
      <c r="HQ955" s="5"/>
      <c r="HR955" s="5"/>
      <c r="HS955" s="5"/>
      <c r="HT955" s="5"/>
      <c r="HU955" s="5"/>
      <c r="HV955" s="5"/>
      <c r="HW955" s="5"/>
      <c r="HX955" s="5"/>
      <c r="HY955" s="5"/>
      <c r="HZ955" s="5"/>
      <c r="IA955" s="5"/>
      <c r="IB955" s="5"/>
      <c r="IC955" s="5"/>
      <c r="ID955" s="5"/>
      <c r="IE955" s="5"/>
      <c r="IF955" s="5"/>
      <c r="IG955" s="5"/>
      <c r="IH955" s="5"/>
      <c r="II955" s="5"/>
      <c r="IJ955" s="5"/>
      <c r="IK955" s="5"/>
      <c r="IL955" s="5"/>
      <c r="IM955" s="5"/>
      <c r="IN955" s="5"/>
      <c r="IO955" s="5"/>
      <c r="IP955" s="5"/>
      <c r="IQ955" s="5"/>
      <c r="IR955" s="5"/>
      <c r="IS955" s="5"/>
      <c r="IT955" s="5"/>
      <c r="IU955" s="5"/>
      <c r="IV955" s="5"/>
      <c r="IW955" s="5"/>
      <c r="IX955" s="5"/>
      <c r="IY955" s="5"/>
      <c r="IZ955" s="5"/>
      <c r="JA955" s="5"/>
      <c r="JB955" s="5"/>
      <c r="JC955" s="5"/>
      <c r="JD955" s="5"/>
    </row>
    <row r="956" spans="1:264">
      <c r="A956" s="9"/>
      <c r="B956" s="25"/>
      <c r="C956" s="5"/>
      <c r="D956" s="5"/>
      <c r="E956" s="5"/>
      <c r="F956" s="11"/>
      <c r="G956" s="5"/>
      <c r="H956" s="5"/>
      <c r="I956" s="19"/>
      <c r="J956" s="19"/>
      <c r="K956" s="19"/>
      <c r="L956" s="19"/>
      <c r="M956" s="9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/>
      <c r="FI956" s="5"/>
      <c r="FJ956" s="5"/>
      <c r="FK956" s="5"/>
      <c r="FL956" s="5"/>
      <c r="FM956" s="5"/>
      <c r="FN956" s="5"/>
      <c r="FO956" s="5"/>
      <c r="FP956" s="5"/>
      <c r="FQ956" s="5"/>
      <c r="FR956" s="5"/>
      <c r="FS956" s="5"/>
      <c r="FT956" s="5"/>
      <c r="FU956" s="5"/>
      <c r="FV956" s="5"/>
      <c r="FW956" s="5"/>
      <c r="FX956" s="5"/>
      <c r="FY956" s="5"/>
      <c r="FZ956" s="5"/>
      <c r="GA956" s="5"/>
      <c r="GB956" s="5"/>
      <c r="GC956" s="5"/>
      <c r="GD956" s="5"/>
      <c r="GE956" s="5"/>
      <c r="GF956" s="5"/>
      <c r="GG956" s="5"/>
      <c r="GH956" s="5"/>
      <c r="GI956" s="5"/>
      <c r="GJ956" s="5"/>
      <c r="GK956" s="5"/>
      <c r="GL956" s="5"/>
      <c r="GM956" s="5"/>
      <c r="GN956" s="5"/>
      <c r="GO956" s="5"/>
      <c r="GP956" s="5"/>
      <c r="GQ956" s="5"/>
      <c r="GR956" s="5"/>
      <c r="GS956" s="5"/>
      <c r="GT956" s="5"/>
      <c r="GU956" s="5"/>
      <c r="GV956" s="5"/>
      <c r="GW956" s="5"/>
      <c r="GX956" s="5"/>
      <c r="GY956" s="5"/>
      <c r="GZ956" s="5"/>
      <c r="HA956" s="5"/>
      <c r="HB956" s="5"/>
      <c r="HC956" s="5"/>
      <c r="HD956" s="5"/>
      <c r="HE956" s="5"/>
      <c r="HF956" s="5"/>
      <c r="HG956" s="5"/>
      <c r="HH956" s="5"/>
      <c r="HI956" s="5"/>
      <c r="HJ956" s="5"/>
      <c r="HK956" s="5"/>
      <c r="HL956" s="5"/>
      <c r="HM956" s="5"/>
      <c r="HN956" s="5"/>
      <c r="HO956" s="5"/>
      <c r="HP956" s="5"/>
      <c r="HQ956" s="5"/>
      <c r="HR956" s="5"/>
      <c r="HS956" s="5"/>
      <c r="HT956" s="5"/>
      <c r="HU956" s="5"/>
      <c r="HV956" s="5"/>
      <c r="HW956" s="5"/>
      <c r="HX956" s="5"/>
      <c r="HY956" s="5"/>
      <c r="HZ956" s="5"/>
      <c r="IA956" s="5"/>
      <c r="IB956" s="5"/>
      <c r="IC956" s="5"/>
      <c r="ID956" s="5"/>
      <c r="IE956" s="5"/>
      <c r="IF956" s="5"/>
      <c r="IG956" s="5"/>
      <c r="IH956" s="5"/>
      <c r="II956" s="5"/>
      <c r="IJ956" s="5"/>
      <c r="IK956" s="5"/>
      <c r="IL956" s="5"/>
      <c r="IM956" s="5"/>
      <c r="IN956" s="5"/>
      <c r="IO956" s="5"/>
      <c r="IP956" s="5"/>
      <c r="IQ956" s="5"/>
      <c r="IR956" s="5"/>
      <c r="IS956" s="5"/>
      <c r="IT956" s="5"/>
      <c r="IU956" s="5"/>
      <c r="IV956" s="5"/>
      <c r="IW956" s="5"/>
      <c r="IX956" s="5"/>
      <c r="IY956" s="5"/>
      <c r="IZ956" s="5"/>
      <c r="JA956" s="5"/>
      <c r="JB956" s="5"/>
      <c r="JC956" s="5"/>
      <c r="JD956" s="5"/>
    </row>
    <row r="957" spans="1:264">
      <c r="A957" s="9"/>
      <c r="B957" s="25"/>
      <c r="C957" s="5"/>
      <c r="D957" s="5"/>
      <c r="E957" s="5"/>
      <c r="F957" s="11"/>
      <c r="G957" s="5"/>
      <c r="H957" s="5"/>
      <c r="I957" s="19"/>
      <c r="J957" s="19"/>
      <c r="K957" s="19"/>
      <c r="L957" s="19"/>
      <c r="M957" s="9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  <c r="FO957" s="5"/>
      <c r="FP957" s="5"/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5"/>
      <c r="GE957" s="5"/>
      <c r="GF957" s="5"/>
      <c r="GG957" s="5"/>
      <c r="GH957" s="5"/>
      <c r="GI957" s="5"/>
      <c r="GJ957" s="5"/>
      <c r="GK957" s="5"/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  <c r="GZ957" s="5"/>
      <c r="HA957" s="5"/>
      <c r="HB957" s="5"/>
      <c r="HC957" s="5"/>
      <c r="HD957" s="5"/>
      <c r="HE957" s="5"/>
      <c r="HF957" s="5"/>
      <c r="HG957" s="5"/>
      <c r="HH957" s="5"/>
      <c r="HI957" s="5"/>
      <c r="HJ957" s="5"/>
      <c r="HK957" s="5"/>
      <c r="HL957" s="5"/>
      <c r="HM957" s="5"/>
      <c r="HN957" s="5"/>
      <c r="HO957" s="5"/>
      <c r="HP957" s="5"/>
      <c r="HQ957" s="5"/>
      <c r="HR957" s="5"/>
      <c r="HS957" s="5"/>
      <c r="HT957" s="5"/>
      <c r="HU957" s="5"/>
      <c r="HV957" s="5"/>
      <c r="HW957" s="5"/>
      <c r="HX957" s="5"/>
      <c r="HY957" s="5"/>
      <c r="HZ957" s="5"/>
      <c r="IA957" s="5"/>
      <c r="IB957" s="5"/>
      <c r="IC957" s="5"/>
      <c r="ID957" s="5"/>
      <c r="IE957" s="5"/>
      <c r="IF957" s="5"/>
      <c r="IG957" s="5"/>
      <c r="IH957" s="5"/>
      <c r="II957" s="5"/>
      <c r="IJ957" s="5"/>
      <c r="IK957" s="5"/>
      <c r="IL957" s="5"/>
      <c r="IM957" s="5"/>
      <c r="IN957" s="5"/>
      <c r="IO957" s="5"/>
      <c r="IP957" s="5"/>
      <c r="IQ957" s="5"/>
      <c r="IR957" s="5"/>
      <c r="IS957" s="5"/>
      <c r="IT957" s="5"/>
      <c r="IU957" s="5"/>
      <c r="IV957" s="5"/>
      <c r="IW957" s="5"/>
      <c r="IX957" s="5"/>
      <c r="IY957" s="5"/>
      <c r="IZ957" s="5"/>
      <c r="JA957" s="5"/>
      <c r="JB957" s="5"/>
      <c r="JC957" s="5"/>
      <c r="JD957" s="5"/>
    </row>
    <row r="958" spans="1:264">
      <c r="A958" s="9"/>
      <c r="B958" s="25"/>
      <c r="C958" s="5"/>
      <c r="D958" s="5"/>
      <c r="E958" s="5"/>
      <c r="F958" s="11"/>
      <c r="G958" s="5"/>
      <c r="H958" s="5"/>
      <c r="I958" s="19"/>
      <c r="J958" s="19"/>
      <c r="K958" s="19"/>
      <c r="L958" s="19"/>
      <c r="M958" s="9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  <c r="FL958" s="5"/>
      <c r="FM958" s="5"/>
      <c r="FN958" s="5"/>
      <c r="FO958" s="5"/>
      <c r="FP958" s="5"/>
      <c r="FQ958" s="5"/>
      <c r="FR958" s="5"/>
      <c r="FS958" s="5"/>
      <c r="FT958" s="5"/>
      <c r="FU958" s="5"/>
      <c r="FV958" s="5"/>
      <c r="FW958" s="5"/>
      <c r="FX958" s="5"/>
      <c r="FY958" s="5"/>
      <c r="FZ958" s="5"/>
      <c r="GA958" s="5"/>
      <c r="GB958" s="5"/>
      <c r="GC958" s="5"/>
      <c r="GD958" s="5"/>
      <c r="GE958" s="5"/>
      <c r="GF958" s="5"/>
      <c r="GG958" s="5"/>
      <c r="GH958" s="5"/>
      <c r="GI958" s="5"/>
      <c r="GJ958" s="5"/>
      <c r="GK958" s="5"/>
      <c r="GL958" s="5"/>
      <c r="GM958" s="5"/>
      <c r="GN958" s="5"/>
      <c r="GO958" s="5"/>
      <c r="GP958" s="5"/>
      <c r="GQ958" s="5"/>
      <c r="GR958" s="5"/>
      <c r="GS958" s="5"/>
      <c r="GT958" s="5"/>
      <c r="GU958" s="5"/>
      <c r="GV958" s="5"/>
      <c r="GW958" s="5"/>
      <c r="GX958" s="5"/>
      <c r="GY958" s="5"/>
      <c r="GZ958" s="5"/>
      <c r="HA958" s="5"/>
      <c r="HB958" s="5"/>
      <c r="HC958" s="5"/>
      <c r="HD958" s="5"/>
      <c r="HE958" s="5"/>
      <c r="HF958" s="5"/>
      <c r="HG958" s="5"/>
      <c r="HH958" s="5"/>
      <c r="HI958" s="5"/>
      <c r="HJ958" s="5"/>
      <c r="HK958" s="5"/>
      <c r="HL958" s="5"/>
      <c r="HM958" s="5"/>
      <c r="HN958" s="5"/>
      <c r="HO958" s="5"/>
      <c r="HP958" s="5"/>
      <c r="HQ958" s="5"/>
      <c r="HR958" s="5"/>
      <c r="HS958" s="5"/>
      <c r="HT958" s="5"/>
      <c r="HU958" s="5"/>
      <c r="HV958" s="5"/>
      <c r="HW958" s="5"/>
      <c r="HX958" s="5"/>
      <c r="HY958" s="5"/>
      <c r="HZ958" s="5"/>
      <c r="IA958" s="5"/>
      <c r="IB958" s="5"/>
      <c r="IC958" s="5"/>
      <c r="ID958" s="5"/>
      <c r="IE958" s="5"/>
      <c r="IF958" s="5"/>
      <c r="IG958" s="5"/>
      <c r="IH958" s="5"/>
      <c r="II958" s="5"/>
      <c r="IJ958" s="5"/>
      <c r="IK958" s="5"/>
      <c r="IL958" s="5"/>
      <c r="IM958" s="5"/>
      <c r="IN958" s="5"/>
      <c r="IO958" s="5"/>
      <c r="IP958" s="5"/>
      <c r="IQ958" s="5"/>
      <c r="IR958" s="5"/>
      <c r="IS958" s="5"/>
      <c r="IT958" s="5"/>
      <c r="IU958" s="5"/>
      <c r="IV958" s="5"/>
      <c r="IW958" s="5"/>
      <c r="IX958" s="5"/>
      <c r="IY958" s="5"/>
      <c r="IZ958" s="5"/>
      <c r="JA958" s="5"/>
      <c r="JB958" s="5"/>
      <c r="JC958" s="5"/>
      <c r="JD958" s="5"/>
    </row>
    <row r="959" spans="1:264">
      <c r="A959" s="9"/>
      <c r="B959" s="25"/>
      <c r="C959" s="5"/>
      <c r="D959" s="5"/>
      <c r="E959" s="5"/>
      <c r="F959" s="11"/>
      <c r="G959" s="5"/>
      <c r="H959" s="5"/>
      <c r="I959" s="19"/>
      <c r="J959" s="19"/>
      <c r="K959" s="19"/>
      <c r="L959" s="19"/>
      <c r="M959" s="9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/>
      <c r="FG959" s="5"/>
      <c r="FH959" s="5"/>
      <c r="FI959" s="5"/>
      <c r="FJ959" s="5"/>
      <c r="FK959" s="5"/>
      <c r="FL959" s="5"/>
      <c r="FM959" s="5"/>
      <c r="FN959" s="5"/>
      <c r="FO959" s="5"/>
      <c r="FP959" s="5"/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/>
      <c r="GB959" s="5"/>
      <c r="GC959" s="5"/>
      <c r="GD959" s="5"/>
      <c r="GE959" s="5"/>
      <c r="GF959" s="5"/>
      <c r="GG959" s="5"/>
      <c r="GH959" s="5"/>
      <c r="GI959" s="5"/>
      <c r="GJ959" s="5"/>
      <c r="GK959" s="5"/>
      <c r="GL959" s="5"/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  <c r="GZ959" s="5"/>
      <c r="HA959" s="5"/>
      <c r="HB959" s="5"/>
      <c r="HC959" s="5"/>
      <c r="HD959" s="5"/>
      <c r="HE959" s="5"/>
      <c r="HF959" s="5"/>
      <c r="HG959" s="5"/>
      <c r="HH959" s="5"/>
      <c r="HI959" s="5"/>
      <c r="HJ959" s="5"/>
      <c r="HK959" s="5"/>
      <c r="HL959" s="5"/>
      <c r="HM959" s="5"/>
      <c r="HN959" s="5"/>
      <c r="HO959" s="5"/>
      <c r="HP959" s="5"/>
      <c r="HQ959" s="5"/>
      <c r="HR959" s="5"/>
      <c r="HS959" s="5"/>
      <c r="HT959" s="5"/>
      <c r="HU959" s="5"/>
      <c r="HV959" s="5"/>
      <c r="HW959" s="5"/>
      <c r="HX959" s="5"/>
      <c r="HY959" s="5"/>
      <c r="HZ959" s="5"/>
      <c r="IA959" s="5"/>
      <c r="IB959" s="5"/>
      <c r="IC959" s="5"/>
      <c r="ID959" s="5"/>
      <c r="IE959" s="5"/>
      <c r="IF959" s="5"/>
      <c r="IG959" s="5"/>
      <c r="IH959" s="5"/>
      <c r="II959" s="5"/>
      <c r="IJ959" s="5"/>
      <c r="IK959" s="5"/>
      <c r="IL959" s="5"/>
      <c r="IM959" s="5"/>
      <c r="IN959" s="5"/>
      <c r="IO959" s="5"/>
      <c r="IP959" s="5"/>
      <c r="IQ959" s="5"/>
      <c r="IR959" s="5"/>
      <c r="IS959" s="5"/>
      <c r="IT959" s="5"/>
      <c r="IU959" s="5"/>
      <c r="IV959" s="5"/>
      <c r="IW959" s="5"/>
      <c r="IX959" s="5"/>
      <c r="IY959" s="5"/>
      <c r="IZ959" s="5"/>
      <c r="JA959" s="5"/>
      <c r="JB959" s="5"/>
      <c r="JC959" s="5"/>
      <c r="JD959" s="5"/>
    </row>
    <row r="960" spans="1:264">
      <c r="A960" s="9"/>
      <c r="B960" s="25"/>
      <c r="C960" s="5"/>
      <c r="D960" s="5"/>
      <c r="E960" s="5"/>
      <c r="F960" s="11"/>
      <c r="G960" s="5"/>
      <c r="H960" s="5"/>
      <c r="I960" s="19"/>
      <c r="J960" s="19"/>
      <c r="K960" s="19"/>
      <c r="L960" s="19"/>
      <c r="M960" s="9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5"/>
      <c r="FC960" s="5"/>
      <c r="FD960" s="5"/>
      <c r="FE960" s="5"/>
      <c r="FF960" s="5"/>
      <c r="FG960" s="5"/>
      <c r="FH960" s="5"/>
      <c r="FI960" s="5"/>
      <c r="FJ960" s="5"/>
      <c r="FK960" s="5"/>
      <c r="FL960" s="5"/>
      <c r="FM960" s="5"/>
      <c r="FN960" s="5"/>
      <c r="FO960" s="5"/>
      <c r="FP960" s="5"/>
      <c r="FQ960" s="5"/>
      <c r="FR960" s="5"/>
      <c r="FS960" s="5"/>
      <c r="FT960" s="5"/>
      <c r="FU960" s="5"/>
      <c r="FV960" s="5"/>
      <c r="FW960" s="5"/>
      <c r="FX960" s="5"/>
      <c r="FY960" s="5"/>
      <c r="FZ960" s="5"/>
      <c r="GA960" s="5"/>
      <c r="GB960" s="5"/>
      <c r="GC960" s="5"/>
      <c r="GD960" s="5"/>
      <c r="GE960" s="5"/>
      <c r="GF960" s="5"/>
      <c r="GG960" s="5"/>
      <c r="GH960" s="5"/>
      <c r="GI960" s="5"/>
      <c r="GJ960" s="5"/>
      <c r="GK960" s="5"/>
      <c r="GL960" s="5"/>
      <c r="GM960" s="5"/>
      <c r="GN960" s="5"/>
      <c r="GO960" s="5"/>
      <c r="GP960" s="5"/>
      <c r="GQ960" s="5"/>
      <c r="GR960" s="5"/>
      <c r="GS960" s="5"/>
      <c r="GT960" s="5"/>
      <c r="GU960" s="5"/>
      <c r="GV960" s="5"/>
      <c r="GW960" s="5"/>
      <c r="GX960" s="5"/>
      <c r="GY960" s="5"/>
      <c r="GZ960" s="5"/>
      <c r="HA960" s="5"/>
      <c r="HB960" s="5"/>
      <c r="HC960" s="5"/>
      <c r="HD960" s="5"/>
      <c r="HE960" s="5"/>
      <c r="HF960" s="5"/>
      <c r="HG960" s="5"/>
      <c r="HH960" s="5"/>
      <c r="HI960" s="5"/>
      <c r="HJ960" s="5"/>
      <c r="HK960" s="5"/>
      <c r="HL960" s="5"/>
      <c r="HM960" s="5"/>
      <c r="HN960" s="5"/>
      <c r="HO960" s="5"/>
      <c r="HP960" s="5"/>
      <c r="HQ960" s="5"/>
      <c r="HR960" s="5"/>
      <c r="HS960" s="5"/>
      <c r="HT960" s="5"/>
      <c r="HU960" s="5"/>
      <c r="HV960" s="5"/>
      <c r="HW960" s="5"/>
      <c r="HX960" s="5"/>
      <c r="HY960" s="5"/>
      <c r="HZ960" s="5"/>
      <c r="IA960" s="5"/>
      <c r="IB960" s="5"/>
      <c r="IC960" s="5"/>
      <c r="ID960" s="5"/>
      <c r="IE960" s="5"/>
      <c r="IF960" s="5"/>
      <c r="IG960" s="5"/>
      <c r="IH960" s="5"/>
      <c r="II960" s="5"/>
      <c r="IJ960" s="5"/>
      <c r="IK960" s="5"/>
      <c r="IL960" s="5"/>
      <c r="IM960" s="5"/>
      <c r="IN960" s="5"/>
      <c r="IO960" s="5"/>
      <c r="IP960" s="5"/>
      <c r="IQ960" s="5"/>
      <c r="IR960" s="5"/>
      <c r="IS960" s="5"/>
      <c r="IT960" s="5"/>
      <c r="IU960" s="5"/>
      <c r="IV960" s="5"/>
      <c r="IW960" s="5"/>
      <c r="IX960" s="5"/>
      <c r="IY960" s="5"/>
      <c r="IZ960" s="5"/>
      <c r="JA960" s="5"/>
      <c r="JB960" s="5"/>
      <c r="JC960" s="5"/>
      <c r="JD960" s="5"/>
    </row>
    <row r="961" spans="1:264">
      <c r="A961" s="9"/>
      <c r="B961" s="25"/>
      <c r="C961" s="5"/>
      <c r="D961" s="5"/>
      <c r="E961" s="5"/>
      <c r="F961" s="11"/>
      <c r="G961" s="5"/>
      <c r="H961" s="5"/>
      <c r="I961" s="19"/>
      <c r="J961" s="19"/>
      <c r="K961" s="19"/>
      <c r="L961" s="19"/>
      <c r="M961" s="9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/>
      <c r="FG961" s="5"/>
      <c r="FH961" s="5"/>
      <c r="FI961" s="5"/>
      <c r="FJ961" s="5"/>
      <c r="FK961" s="5"/>
      <c r="FL961" s="5"/>
      <c r="FM961" s="5"/>
      <c r="FN961" s="5"/>
      <c r="FO961" s="5"/>
      <c r="FP961" s="5"/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/>
      <c r="GB961" s="5"/>
      <c r="GC961" s="5"/>
      <c r="GD961" s="5"/>
      <c r="GE961" s="5"/>
      <c r="GF961" s="5"/>
      <c r="GG961" s="5"/>
      <c r="GH961" s="5"/>
      <c r="GI961" s="5"/>
      <c r="GJ961" s="5"/>
      <c r="GK961" s="5"/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  <c r="GZ961" s="5"/>
      <c r="HA961" s="5"/>
      <c r="HB961" s="5"/>
      <c r="HC961" s="5"/>
      <c r="HD961" s="5"/>
      <c r="HE961" s="5"/>
      <c r="HF961" s="5"/>
      <c r="HG961" s="5"/>
      <c r="HH961" s="5"/>
      <c r="HI961" s="5"/>
      <c r="HJ961" s="5"/>
      <c r="HK961" s="5"/>
      <c r="HL961" s="5"/>
      <c r="HM961" s="5"/>
      <c r="HN961" s="5"/>
      <c r="HO961" s="5"/>
      <c r="HP961" s="5"/>
      <c r="HQ961" s="5"/>
      <c r="HR961" s="5"/>
      <c r="HS961" s="5"/>
      <c r="HT961" s="5"/>
      <c r="HU961" s="5"/>
      <c r="HV961" s="5"/>
      <c r="HW961" s="5"/>
      <c r="HX961" s="5"/>
      <c r="HY961" s="5"/>
      <c r="HZ961" s="5"/>
      <c r="IA961" s="5"/>
      <c r="IB961" s="5"/>
      <c r="IC961" s="5"/>
      <c r="ID961" s="5"/>
      <c r="IE961" s="5"/>
      <c r="IF961" s="5"/>
      <c r="IG961" s="5"/>
      <c r="IH961" s="5"/>
      <c r="II961" s="5"/>
      <c r="IJ961" s="5"/>
      <c r="IK961" s="5"/>
      <c r="IL961" s="5"/>
      <c r="IM961" s="5"/>
      <c r="IN961" s="5"/>
      <c r="IO961" s="5"/>
      <c r="IP961" s="5"/>
      <c r="IQ961" s="5"/>
      <c r="IR961" s="5"/>
      <c r="IS961" s="5"/>
      <c r="IT961" s="5"/>
      <c r="IU961" s="5"/>
      <c r="IV961" s="5"/>
      <c r="IW961" s="5"/>
      <c r="IX961" s="5"/>
      <c r="IY961" s="5"/>
      <c r="IZ961" s="5"/>
      <c r="JA961" s="5"/>
      <c r="JB961" s="5"/>
      <c r="JC961" s="5"/>
      <c r="JD961" s="5"/>
    </row>
    <row r="962" spans="1:264">
      <c r="A962" s="9"/>
      <c r="B962" s="25"/>
      <c r="C962" s="5"/>
      <c r="D962" s="5"/>
      <c r="E962" s="5"/>
      <c r="F962" s="11"/>
      <c r="G962" s="5"/>
      <c r="H962" s="5"/>
      <c r="I962" s="19"/>
      <c r="J962" s="19"/>
      <c r="K962" s="19"/>
      <c r="L962" s="19"/>
      <c r="M962" s="9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5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5"/>
      <c r="FB962" s="5"/>
      <c r="FC962" s="5"/>
      <c r="FD962" s="5"/>
      <c r="FE962" s="5"/>
      <c r="FF962" s="5"/>
      <c r="FG962" s="5"/>
      <c r="FH962" s="5"/>
      <c r="FI962" s="5"/>
      <c r="FJ962" s="5"/>
      <c r="FK962" s="5"/>
      <c r="FL962" s="5"/>
      <c r="FM962" s="5"/>
      <c r="FN962" s="5"/>
      <c r="FO962" s="5"/>
      <c r="FP962" s="5"/>
      <c r="FQ962" s="5"/>
      <c r="FR962" s="5"/>
      <c r="FS962" s="5"/>
      <c r="FT962" s="5"/>
      <c r="FU962" s="5"/>
      <c r="FV962" s="5"/>
      <c r="FW962" s="5"/>
      <c r="FX962" s="5"/>
      <c r="FY962" s="5"/>
      <c r="FZ962" s="5"/>
      <c r="GA962" s="5"/>
      <c r="GB962" s="5"/>
      <c r="GC962" s="5"/>
      <c r="GD962" s="5"/>
      <c r="GE962" s="5"/>
      <c r="GF962" s="5"/>
      <c r="GG962" s="5"/>
      <c r="GH962" s="5"/>
      <c r="GI962" s="5"/>
      <c r="GJ962" s="5"/>
      <c r="GK962" s="5"/>
      <c r="GL962" s="5"/>
      <c r="GM962" s="5"/>
      <c r="GN962" s="5"/>
      <c r="GO962" s="5"/>
      <c r="GP962" s="5"/>
      <c r="GQ962" s="5"/>
      <c r="GR962" s="5"/>
      <c r="GS962" s="5"/>
      <c r="GT962" s="5"/>
      <c r="GU962" s="5"/>
      <c r="GV962" s="5"/>
      <c r="GW962" s="5"/>
      <c r="GX962" s="5"/>
      <c r="GY962" s="5"/>
      <c r="GZ962" s="5"/>
      <c r="HA962" s="5"/>
      <c r="HB962" s="5"/>
      <c r="HC962" s="5"/>
      <c r="HD962" s="5"/>
      <c r="HE962" s="5"/>
      <c r="HF962" s="5"/>
      <c r="HG962" s="5"/>
      <c r="HH962" s="5"/>
      <c r="HI962" s="5"/>
      <c r="HJ962" s="5"/>
      <c r="HK962" s="5"/>
      <c r="HL962" s="5"/>
      <c r="HM962" s="5"/>
      <c r="HN962" s="5"/>
      <c r="HO962" s="5"/>
      <c r="HP962" s="5"/>
      <c r="HQ962" s="5"/>
      <c r="HR962" s="5"/>
      <c r="HS962" s="5"/>
      <c r="HT962" s="5"/>
      <c r="HU962" s="5"/>
      <c r="HV962" s="5"/>
      <c r="HW962" s="5"/>
      <c r="HX962" s="5"/>
      <c r="HY962" s="5"/>
      <c r="HZ962" s="5"/>
      <c r="IA962" s="5"/>
      <c r="IB962" s="5"/>
      <c r="IC962" s="5"/>
      <c r="ID962" s="5"/>
      <c r="IE962" s="5"/>
      <c r="IF962" s="5"/>
      <c r="IG962" s="5"/>
      <c r="IH962" s="5"/>
      <c r="II962" s="5"/>
      <c r="IJ962" s="5"/>
      <c r="IK962" s="5"/>
      <c r="IL962" s="5"/>
      <c r="IM962" s="5"/>
      <c r="IN962" s="5"/>
      <c r="IO962" s="5"/>
      <c r="IP962" s="5"/>
      <c r="IQ962" s="5"/>
      <c r="IR962" s="5"/>
      <c r="IS962" s="5"/>
      <c r="IT962" s="5"/>
      <c r="IU962" s="5"/>
      <c r="IV962" s="5"/>
      <c r="IW962" s="5"/>
      <c r="IX962" s="5"/>
      <c r="IY962" s="5"/>
      <c r="IZ962" s="5"/>
      <c r="JA962" s="5"/>
      <c r="JB962" s="5"/>
      <c r="JC962" s="5"/>
      <c r="JD962" s="5"/>
    </row>
    <row r="963" spans="1:264">
      <c r="A963" s="9"/>
      <c r="B963" s="25"/>
      <c r="C963" s="5"/>
      <c r="D963" s="5"/>
      <c r="E963" s="5"/>
      <c r="F963" s="11"/>
      <c r="G963" s="5"/>
      <c r="H963" s="5"/>
      <c r="I963" s="19"/>
      <c r="J963" s="19"/>
      <c r="K963" s="19"/>
      <c r="L963" s="19"/>
      <c r="M963" s="9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  <c r="HF963" s="5"/>
      <c r="HG963" s="5"/>
      <c r="HH963" s="5"/>
      <c r="HI963" s="5"/>
      <c r="HJ963" s="5"/>
      <c r="HK963" s="5"/>
      <c r="HL963" s="5"/>
      <c r="HM963" s="5"/>
      <c r="HN963" s="5"/>
      <c r="HO963" s="5"/>
      <c r="HP963" s="5"/>
      <c r="HQ963" s="5"/>
      <c r="HR963" s="5"/>
      <c r="HS963" s="5"/>
      <c r="HT963" s="5"/>
      <c r="HU963" s="5"/>
      <c r="HV963" s="5"/>
      <c r="HW963" s="5"/>
      <c r="HX963" s="5"/>
      <c r="HY963" s="5"/>
      <c r="HZ963" s="5"/>
      <c r="IA963" s="5"/>
      <c r="IB963" s="5"/>
      <c r="IC963" s="5"/>
      <c r="ID963" s="5"/>
      <c r="IE963" s="5"/>
      <c r="IF963" s="5"/>
      <c r="IG963" s="5"/>
      <c r="IH963" s="5"/>
      <c r="II963" s="5"/>
      <c r="IJ963" s="5"/>
      <c r="IK963" s="5"/>
      <c r="IL963" s="5"/>
      <c r="IM963" s="5"/>
      <c r="IN963" s="5"/>
      <c r="IO963" s="5"/>
      <c r="IP963" s="5"/>
      <c r="IQ963" s="5"/>
      <c r="IR963" s="5"/>
      <c r="IS963" s="5"/>
      <c r="IT963" s="5"/>
      <c r="IU963" s="5"/>
      <c r="IV963" s="5"/>
      <c r="IW963" s="5"/>
      <c r="IX963" s="5"/>
      <c r="IY963" s="5"/>
      <c r="IZ963" s="5"/>
      <c r="JA963" s="5"/>
      <c r="JB963" s="5"/>
      <c r="JC963" s="5"/>
      <c r="JD963" s="5"/>
    </row>
    <row r="964" spans="1:264">
      <c r="A964" s="9"/>
      <c r="B964" s="25"/>
      <c r="C964" s="5"/>
      <c r="D964" s="5"/>
      <c r="E964" s="5"/>
      <c r="F964" s="11"/>
      <c r="G964" s="5"/>
      <c r="H964" s="5"/>
      <c r="I964" s="19"/>
      <c r="J964" s="19"/>
      <c r="K964" s="19"/>
      <c r="L964" s="19"/>
      <c r="M964" s="9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5"/>
      <c r="FC964" s="5"/>
      <c r="FD964" s="5"/>
      <c r="FE964" s="5"/>
      <c r="FF964" s="5"/>
      <c r="FG964" s="5"/>
      <c r="FH964" s="5"/>
      <c r="FI964" s="5"/>
      <c r="FJ964" s="5"/>
      <c r="FK964" s="5"/>
      <c r="FL964" s="5"/>
      <c r="FM964" s="5"/>
      <c r="FN964" s="5"/>
      <c r="FO964" s="5"/>
      <c r="FP964" s="5"/>
      <c r="FQ964" s="5"/>
      <c r="FR964" s="5"/>
      <c r="FS964" s="5"/>
      <c r="FT964" s="5"/>
      <c r="FU964" s="5"/>
      <c r="FV964" s="5"/>
      <c r="FW964" s="5"/>
      <c r="FX964" s="5"/>
      <c r="FY964" s="5"/>
      <c r="FZ964" s="5"/>
      <c r="GA964" s="5"/>
      <c r="GB964" s="5"/>
      <c r="GC964" s="5"/>
      <c r="GD964" s="5"/>
      <c r="GE964" s="5"/>
      <c r="GF964" s="5"/>
      <c r="GG964" s="5"/>
      <c r="GH964" s="5"/>
      <c r="GI964" s="5"/>
      <c r="GJ964" s="5"/>
      <c r="GK964" s="5"/>
      <c r="GL964" s="5"/>
      <c r="GM964" s="5"/>
      <c r="GN964" s="5"/>
      <c r="GO964" s="5"/>
      <c r="GP964" s="5"/>
      <c r="GQ964" s="5"/>
      <c r="GR964" s="5"/>
      <c r="GS964" s="5"/>
      <c r="GT964" s="5"/>
      <c r="GU964" s="5"/>
      <c r="GV964" s="5"/>
      <c r="GW964" s="5"/>
      <c r="GX964" s="5"/>
      <c r="GY964" s="5"/>
      <c r="GZ964" s="5"/>
      <c r="HA964" s="5"/>
      <c r="HB964" s="5"/>
      <c r="HC964" s="5"/>
      <c r="HD964" s="5"/>
      <c r="HE964" s="5"/>
      <c r="HF964" s="5"/>
      <c r="HG964" s="5"/>
      <c r="HH964" s="5"/>
      <c r="HI964" s="5"/>
      <c r="HJ964" s="5"/>
      <c r="HK964" s="5"/>
      <c r="HL964" s="5"/>
      <c r="HM964" s="5"/>
      <c r="HN964" s="5"/>
      <c r="HO964" s="5"/>
      <c r="HP964" s="5"/>
      <c r="HQ964" s="5"/>
      <c r="HR964" s="5"/>
      <c r="HS964" s="5"/>
      <c r="HT964" s="5"/>
      <c r="HU964" s="5"/>
      <c r="HV964" s="5"/>
      <c r="HW964" s="5"/>
      <c r="HX964" s="5"/>
      <c r="HY964" s="5"/>
      <c r="HZ964" s="5"/>
      <c r="IA964" s="5"/>
      <c r="IB964" s="5"/>
      <c r="IC964" s="5"/>
      <c r="ID964" s="5"/>
      <c r="IE964" s="5"/>
      <c r="IF964" s="5"/>
      <c r="IG964" s="5"/>
      <c r="IH964" s="5"/>
      <c r="II964" s="5"/>
      <c r="IJ964" s="5"/>
      <c r="IK964" s="5"/>
      <c r="IL964" s="5"/>
      <c r="IM964" s="5"/>
      <c r="IN964" s="5"/>
      <c r="IO964" s="5"/>
      <c r="IP964" s="5"/>
      <c r="IQ964" s="5"/>
      <c r="IR964" s="5"/>
      <c r="IS964" s="5"/>
      <c r="IT964" s="5"/>
      <c r="IU964" s="5"/>
      <c r="IV964" s="5"/>
      <c r="IW964" s="5"/>
      <c r="IX964" s="5"/>
      <c r="IY964" s="5"/>
      <c r="IZ964" s="5"/>
      <c r="JA964" s="5"/>
      <c r="JB964" s="5"/>
      <c r="JC964" s="5"/>
      <c r="JD964" s="5"/>
    </row>
    <row r="965" spans="1:264">
      <c r="A965" s="9"/>
      <c r="B965" s="25"/>
      <c r="C965" s="5"/>
      <c r="D965" s="5"/>
      <c r="E965" s="5"/>
      <c r="F965" s="11"/>
      <c r="G965" s="5"/>
      <c r="H965" s="5"/>
      <c r="I965" s="19"/>
      <c r="J965" s="19"/>
      <c r="K965" s="19"/>
      <c r="L965" s="19"/>
      <c r="M965" s="9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  <c r="FL965" s="5"/>
      <c r="FM965" s="5"/>
      <c r="FN965" s="5"/>
      <c r="FO965" s="5"/>
      <c r="FP965" s="5"/>
      <c r="FQ965" s="5"/>
      <c r="FR965" s="5"/>
      <c r="FS965" s="5"/>
      <c r="FT965" s="5"/>
      <c r="FU965" s="5"/>
      <c r="FV965" s="5"/>
      <c r="FW965" s="5"/>
      <c r="FX965" s="5"/>
      <c r="FY965" s="5"/>
      <c r="FZ965" s="5"/>
      <c r="GA965" s="5"/>
      <c r="GB965" s="5"/>
      <c r="GC965" s="5"/>
      <c r="GD965" s="5"/>
      <c r="GE965" s="5"/>
      <c r="GF965" s="5"/>
      <c r="GG965" s="5"/>
      <c r="GH965" s="5"/>
      <c r="GI965" s="5"/>
      <c r="GJ965" s="5"/>
      <c r="GK965" s="5"/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  <c r="GZ965" s="5"/>
      <c r="HA965" s="5"/>
      <c r="HB965" s="5"/>
      <c r="HC965" s="5"/>
      <c r="HD965" s="5"/>
      <c r="HE965" s="5"/>
      <c r="HF965" s="5"/>
      <c r="HG965" s="5"/>
      <c r="HH965" s="5"/>
      <c r="HI965" s="5"/>
      <c r="HJ965" s="5"/>
      <c r="HK965" s="5"/>
      <c r="HL965" s="5"/>
      <c r="HM965" s="5"/>
      <c r="HN965" s="5"/>
      <c r="HO965" s="5"/>
      <c r="HP965" s="5"/>
      <c r="HQ965" s="5"/>
      <c r="HR965" s="5"/>
      <c r="HS965" s="5"/>
      <c r="HT965" s="5"/>
      <c r="HU965" s="5"/>
      <c r="HV965" s="5"/>
      <c r="HW965" s="5"/>
      <c r="HX965" s="5"/>
      <c r="HY965" s="5"/>
      <c r="HZ965" s="5"/>
      <c r="IA965" s="5"/>
      <c r="IB965" s="5"/>
      <c r="IC965" s="5"/>
      <c r="ID965" s="5"/>
      <c r="IE965" s="5"/>
      <c r="IF965" s="5"/>
      <c r="IG965" s="5"/>
      <c r="IH965" s="5"/>
      <c r="II965" s="5"/>
      <c r="IJ965" s="5"/>
      <c r="IK965" s="5"/>
      <c r="IL965" s="5"/>
      <c r="IM965" s="5"/>
      <c r="IN965" s="5"/>
      <c r="IO965" s="5"/>
      <c r="IP965" s="5"/>
      <c r="IQ965" s="5"/>
      <c r="IR965" s="5"/>
      <c r="IS965" s="5"/>
      <c r="IT965" s="5"/>
      <c r="IU965" s="5"/>
      <c r="IV965" s="5"/>
      <c r="IW965" s="5"/>
      <c r="IX965" s="5"/>
      <c r="IY965" s="5"/>
      <c r="IZ965" s="5"/>
      <c r="JA965" s="5"/>
      <c r="JB965" s="5"/>
      <c r="JC965" s="5"/>
      <c r="JD965" s="5"/>
    </row>
    <row r="966" spans="1:264">
      <c r="A966" s="9"/>
      <c r="B966" s="25"/>
      <c r="C966" s="5"/>
      <c r="D966" s="5"/>
      <c r="E966" s="5"/>
      <c r="F966" s="11"/>
      <c r="G966" s="5"/>
      <c r="H966" s="5"/>
      <c r="I966" s="19"/>
      <c r="J966" s="19"/>
      <c r="K966" s="19"/>
      <c r="L966" s="19"/>
      <c r="M966" s="9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  <c r="FL966" s="5"/>
      <c r="FM966" s="5"/>
      <c r="FN966" s="5"/>
      <c r="FO966" s="5"/>
      <c r="FP966" s="5"/>
      <c r="FQ966" s="5"/>
      <c r="FR966" s="5"/>
      <c r="FS966" s="5"/>
      <c r="FT966" s="5"/>
      <c r="FU966" s="5"/>
      <c r="FV966" s="5"/>
      <c r="FW966" s="5"/>
      <c r="FX966" s="5"/>
      <c r="FY966" s="5"/>
      <c r="FZ966" s="5"/>
      <c r="GA966" s="5"/>
      <c r="GB966" s="5"/>
      <c r="GC966" s="5"/>
      <c r="GD966" s="5"/>
      <c r="GE966" s="5"/>
      <c r="GF966" s="5"/>
      <c r="GG966" s="5"/>
      <c r="GH966" s="5"/>
      <c r="GI966" s="5"/>
      <c r="GJ966" s="5"/>
      <c r="GK966" s="5"/>
      <c r="GL966" s="5"/>
      <c r="GM966" s="5"/>
      <c r="GN966" s="5"/>
      <c r="GO966" s="5"/>
      <c r="GP966" s="5"/>
      <c r="GQ966" s="5"/>
      <c r="GR966" s="5"/>
      <c r="GS966" s="5"/>
      <c r="GT966" s="5"/>
      <c r="GU966" s="5"/>
      <c r="GV966" s="5"/>
      <c r="GW966" s="5"/>
      <c r="GX966" s="5"/>
      <c r="GY966" s="5"/>
      <c r="GZ966" s="5"/>
      <c r="HA966" s="5"/>
      <c r="HB966" s="5"/>
      <c r="HC966" s="5"/>
      <c r="HD966" s="5"/>
      <c r="HE966" s="5"/>
      <c r="HF966" s="5"/>
      <c r="HG966" s="5"/>
      <c r="HH966" s="5"/>
      <c r="HI966" s="5"/>
      <c r="HJ966" s="5"/>
      <c r="HK966" s="5"/>
      <c r="HL966" s="5"/>
      <c r="HM966" s="5"/>
      <c r="HN966" s="5"/>
      <c r="HO966" s="5"/>
      <c r="HP966" s="5"/>
      <c r="HQ966" s="5"/>
      <c r="HR966" s="5"/>
      <c r="HS966" s="5"/>
      <c r="HT966" s="5"/>
      <c r="HU966" s="5"/>
      <c r="HV966" s="5"/>
      <c r="HW966" s="5"/>
      <c r="HX966" s="5"/>
      <c r="HY966" s="5"/>
      <c r="HZ966" s="5"/>
      <c r="IA966" s="5"/>
      <c r="IB966" s="5"/>
      <c r="IC966" s="5"/>
      <c r="ID966" s="5"/>
      <c r="IE966" s="5"/>
      <c r="IF966" s="5"/>
      <c r="IG966" s="5"/>
      <c r="IH966" s="5"/>
      <c r="II966" s="5"/>
      <c r="IJ966" s="5"/>
      <c r="IK966" s="5"/>
      <c r="IL966" s="5"/>
      <c r="IM966" s="5"/>
      <c r="IN966" s="5"/>
      <c r="IO966" s="5"/>
      <c r="IP966" s="5"/>
      <c r="IQ966" s="5"/>
      <c r="IR966" s="5"/>
      <c r="IS966" s="5"/>
      <c r="IT966" s="5"/>
      <c r="IU966" s="5"/>
      <c r="IV966" s="5"/>
      <c r="IW966" s="5"/>
      <c r="IX966" s="5"/>
      <c r="IY966" s="5"/>
      <c r="IZ966" s="5"/>
      <c r="JA966" s="5"/>
      <c r="JB966" s="5"/>
      <c r="JC966" s="5"/>
      <c r="JD966" s="5"/>
    </row>
    <row r="967" spans="1:264">
      <c r="A967" s="9"/>
      <c r="B967" s="25"/>
      <c r="C967" s="5"/>
      <c r="D967" s="5"/>
      <c r="E967" s="5"/>
      <c r="F967" s="11"/>
      <c r="G967" s="5"/>
      <c r="H967" s="5"/>
      <c r="I967" s="19"/>
      <c r="J967" s="19"/>
      <c r="K967" s="19"/>
      <c r="L967" s="19"/>
      <c r="M967" s="9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/>
      <c r="GG967" s="5"/>
      <c r="GH967" s="5"/>
      <c r="GI967" s="5"/>
      <c r="GJ967" s="5"/>
      <c r="GK967" s="5"/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  <c r="GZ967" s="5"/>
      <c r="HA967" s="5"/>
      <c r="HB967" s="5"/>
      <c r="HC967" s="5"/>
      <c r="HD967" s="5"/>
      <c r="HE967" s="5"/>
      <c r="HF967" s="5"/>
      <c r="HG967" s="5"/>
      <c r="HH967" s="5"/>
      <c r="HI967" s="5"/>
      <c r="HJ967" s="5"/>
      <c r="HK967" s="5"/>
      <c r="HL967" s="5"/>
      <c r="HM967" s="5"/>
      <c r="HN967" s="5"/>
      <c r="HO967" s="5"/>
      <c r="HP967" s="5"/>
      <c r="HQ967" s="5"/>
      <c r="HR967" s="5"/>
      <c r="HS967" s="5"/>
      <c r="HT967" s="5"/>
      <c r="HU967" s="5"/>
      <c r="HV967" s="5"/>
      <c r="HW967" s="5"/>
      <c r="HX967" s="5"/>
      <c r="HY967" s="5"/>
      <c r="HZ967" s="5"/>
      <c r="IA967" s="5"/>
      <c r="IB967" s="5"/>
      <c r="IC967" s="5"/>
      <c r="ID967" s="5"/>
      <c r="IE967" s="5"/>
      <c r="IF967" s="5"/>
      <c r="IG967" s="5"/>
      <c r="IH967" s="5"/>
      <c r="II967" s="5"/>
      <c r="IJ967" s="5"/>
      <c r="IK967" s="5"/>
      <c r="IL967" s="5"/>
      <c r="IM967" s="5"/>
      <c r="IN967" s="5"/>
      <c r="IO967" s="5"/>
      <c r="IP967" s="5"/>
      <c r="IQ967" s="5"/>
      <c r="IR967" s="5"/>
      <c r="IS967" s="5"/>
      <c r="IT967" s="5"/>
      <c r="IU967" s="5"/>
      <c r="IV967" s="5"/>
      <c r="IW967" s="5"/>
      <c r="IX967" s="5"/>
      <c r="IY967" s="5"/>
      <c r="IZ967" s="5"/>
      <c r="JA967" s="5"/>
      <c r="JB967" s="5"/>
      <c r="JC967" s="5"/>
      <c r="JD967" s="5"/>
    </row>
    <row r="968" spans="1:264">
      <c r="A968" s="9"/>
      <c r="B968" s="25"/>
      <c r="C968" s="5"/>
      <c r="D968" s="5"/>
      <c r="E968" s="5"/>
      <c r="F968" s="11"/>
      <c r="G968" s="5"/>
      <c r="H968" s="5"/>
      <c r="I968" s="19"/>
      <c r="J968" s="19"/>
      <c r="K968" s="19"/>
      <c r="L968" s="19"/>
      <c r="M968" s="9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  <c r="FL968" s="5"/>
      <c r="FM968" s="5"/>
      <c r="FN968" s="5"/>
      <c r="FO968" s="5"/>
      <c r="FP968" s="5"/>
      <c r="FQ968" s="5"/>
      <c r="FR968" s="5"/>
      <c r="FS968" s="5"/>
      <c r="FT968" s="5"/>
      <c r="FU968" s="5"/>
      <c r="FV968" s="5"/>
      <c r="FW968" s="5"/>
      <c r="FX968" s="5"/>
      <c r="FY968" s="5"/>
      <c r="FZ968" s="5"/>
      <c r="GA968" s="5"/>
      <c r="GB968" s="5"/>
      <c r="GC968" s="5"/>
      <c r="GD968" s="5"/>
      <c r="GE968" s="5"/>
      <c r="GF968" s="5"/>
      <c r="GG968" s="5"/>
      <c r="GH968" s="5"/>
      <c r="GI968" s="5"/>
      <c r="GJ968" s="5"/>
      <c r="GK968" s="5"/>
      <c r="GL968" s="5"/>
      <c r="GM968" s="5"/>
      <c r="GN968" s="5"/>
      <c r="GO968" s="5"/>
      <c r="GP968" s="5"/>
      <c r="GQ968" s="5"/>
      <c r="GR968" s="5"/>
      <c r="GS968" s="5"/>
      <c r="GT968" s="5"/>
      <c r="GU968" s="5"/>
      <c r="GV968" s="5"/>
      <c r="GW968" s="5"/>
      <c r="GX968" s="5"/>
      <c r="GY968" s="5"/>
      <c r="GZ968" s="5"/>
      <c r="HA968" s="5"/>
      <c r="HB968" s="5"/>
      <c r="HC968" s="5"/>
      <c r="HD968" s="5"/>
      <c r="HE968" s="5"/>
      <c r="HF968" s="5"/>
      <c r="HG968" s="5"/>
      <c r="HH968" s="5"/>
      <c r="HI968" s="5"/>
      <c r="HJ968" s="5"/>
      <c r="HK968" s="5"/>
      <c r="HL968" s="5"/>
      <c r="HM968" s="5"/>
      <c r="HN968" s="5"/>
      <c r="HO968" s="5"/>
      <c r="HP968" s="5"/>
      <c r="HQ968" s="5"/>
      <c r="HR968" s="5"/>
      <c r="HS968" s="5"/>
      <c r="HT968" s="5"/>
      <c r="HU968" s="5"/>
      <c r="HV968" s="5"/>
      <c r="HW968" s="5"/>
      <c r="HX968" s="5"/>
      <c r="HY968" s="5"/>
      <c r="HZ968" s="5"/>
      <c r="IA968" s="5"/>
      <c r="IB968" s="5"/>
      <c r="IC968" s="5"/>
      <c r="ID968" s="5"/>
      <c r="IE968" s="5"/>
      <c r="IF968" s="5"/>
      <c r="IG968" s="5"/>
      <c r="IH968" s="5"/>
      <c r="II968" s="5"/>
      <c r="IJ968" s="5"/>
      <c r="IK968" s="5"/>
      <c r="IL968" s="5"/>
      <c r="IM968" s="5"/>
      <c r="IN968" s="5"/>
      <c r="IO968" s="5"/>
      <c r="IP968" s="5"/>
      <c r="IQ968" s="5"/>
      <c r="IR968" s="5"/>
      <c r="IS968" s="5"/>
      <c r="IT968" s="5"/>
      <c r="IU968" s="5"/>
      <c r="IV968" s="5"/>
      <c r="IW968" s="5"/>
      <c r="IX968" s="5"/>
      <c r="IY968" s="5"/>
      <c r="IZ968" s="5"/>
      <c r="JA968" s="5"/>
      <c r="JB968" s="5"/>
      <c r="JC968" s="5"/>
      <c r="JD968" s="5"/>
    </row>
    <row r="969" spans="1:264">
      <c r="A969" s="9"/>
      <c r="B969" s="25"/>
      <c r="C969" s="5"/>
      <c r="D969" s="5"/>
      <c r="E969" s="5"/>
      <c r="F969" s="11"/>
      <c r="G969" s="5"/>
      <c r="H969" s="5"/>
      <c r="I969" s="19"/>
      <c r="J969" s="19"/>
      <c r="K969" s="19"/>
      <c r="L969" s="19"/>
      <c r="M969" s="9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/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5"/>
      <c r="GH969" s="5"/>
      <c r="GI969" s="5"/>
      <c r="GJ969" s="5"/>
      <c r="GK969" s="5"/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  <c r="HF969" s="5"/>
      <c r="HG969" s="5"/>
      <c r="HH969" s="5"/>
      <c r="HI969" s="5"/>
      <c r="HJ969" s="5"/>
      <c r="HK969" s="5"/>
      <c r="HL969" s="5"/>
      <c r="HM969" s="5"/>
      <c r="HN969" s="5"/>
      <c r="HO969" s="5"/>
      <c r="HP969" s="5"/>
      <c r="HQ969" s="5"/>
      <c r="HR969" s="5"/>
      <c r="HS969" s="5"/>
      <c r="HT969" s="5"/>
      <c r="HU969" s="5"/>
      <c r="HV969" s="5"/>
      <c r="HW969" s="5"/>
      <c r="HX969" s="5"/>
      <c r="HY969" s="5"/>
      <c r="HZ969" s="5"/>
      <c r="IA969" s="5"/>
      <c r="IB969" s="5"/>
      <c r="IC969" s="5"/>
      <c r="ID969" s="5"/>
      <c r="IE969" s="5"/>
      <c r="IF969" s="5"/>
      <c r="IG969" s="5"/>
      <c r="IH969" s="5"/>
      <c r="II969" s="5"/>
      <c r="IJ969" s="5"/>
      <c r="IK969" s="5"/>
      <c r="IL969" s="5"/>
      <c r="IM969" s="5"/>
      <c r="IN969" s="5"/>
      <c r="IO969" s="5"/>
      <c r="IP969" s="5"/>
      <c r="IQ969" s="5"/>
      <c r="IR969" s="5"/>
      <c r="IS969" s="5"/>
      <c r="IT969" s="5"/>
      <c r="IU969" s="5"/>
      <c r="IV969" s="5"/>
      <c r="IW969" s="5"/>
      <c r="IX969" s="5"/>
      <c r="IY969" s="5"/>
      <c r="IZ969" s="5"/>
      <c r="JA969" s="5"/>
      <c r="JB969" s="5"/>
      <c r="JC969" s="5"/>
      <c r="JD969" s="5"/>
    </row>
    <row r="970" spans="1:264">
      <c r="A970" s="9"/>
      <c r="B970" s="25"/>
      <c r="C970" s="5"/>
      <c r="D970" s="5"/>
      <c r="E970" s="5"/>
      <c r="F970" s="11"/>
      <c r="G970" s="5"/>
      <c r="H970" s="5"/>
      <c r="I970" s="19"/>
      <c r="J970" s="19"/>
      <c r="K970" s="19"/>
      <c r="L970" s="19"/>
      <c r="M970" s="9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5"/>
      <c r="FC970" s="5"/>
      <c r="FD970" s="5"/>
      <c r="FE970" s="5"/>
      <c r="FF970" s="5"/>
      <c r="FG970" s="5"/>
      <c r="FH970" s="5"/>
      <c r="FI970" s="5"/>
      <c r="FJ970" s="5"/>
      <c r="FK970" s="5"/>
      <c r="FL970" s="5"/>
      <c r="FM970" s="5"/>
      <c r="FN970" s="5"/>
      <c r="FO970" s="5"/>
      <c r="FP970" s="5"/>
      <c r="FQ970" s="5"/>
      <c r="FR970" s="5"/>
      <c r="FS970" s="5"/>
      <c r="FT970" s="5"/>
      <c r="FU970" s="5"/>
      <c r="FV970" s="5"/>
      <c r="FW970" s="5"/>
      <c r="FX970" s="5"/>
      <c r="FY970" s="5"/>
      <c r="FZ970" s="5"/>
      <c r="GA970" s="5"/>
      <c r="GB970" s="5"/>
      <c r="GC970" s="5"/>
      <c r="GD970" s="5"/>
      <c r="GE970" s="5"/>
      <c r="GF970" s="5"/>
      <c r="GG970" s="5"/>
      <c r="GH970" s="5"/>
      <c r="GI970" s="5"/>
      <c r="GJ970" s="5"/>
      <c r="GK970" s="5"/>
      <c r="GL970" s="5"/>
      <c r="GM970" s="5"/>
      <c r="GN970" s="5"/>
      <c r="GO970" s="5"/>
      <c r="GP970" s="5"/>
      <c r="GQ970" s="5"/>
      <c r="GR970" s="5"/>
      <c r="GS970" s="5"/>
      <c r="GT970" s="5"/>
      <c r="GU970" s="5"/>
      <c r="GV970" s="5"/>
      <c r="GW970" s="5"/>
      <c r="GX970" s="5"/>
      <c r="GY970" s="5"/>
      <c r="GZ970" s="5"/>
      <c r="HA970" s="5"/>
      <c r="HB970" s="5"/>
      <c r="HC970" s="5"/>
      <c r="HD970" s="5"/>
      <c r="HE970" s="5"/>
      <c r="HF970" s="5"/>
      <c r="HG970" s="5"/>
      <c r="HH970" s="5"/>
      <c r="HI970" s="5"/>
      <c r="HJ970" s="5"/>
      <c r="HK970" s="5"/>
      <c r="HL970" s="5"/>
      <c r="HM970" s="5"/>
      <c r="HN970" s="5"/>
      <c r="HO970" s="5"/>
      <c r="HP970" s="5"/>
      <c r="HQ970" s="5"/>
      <c r="HR970" s="5"/>
      <c r="HS970" s="5"/>
      <c r="HT970" s="5"/>
      <c r="HU970" s="5"/>
      <c r="HV970" s="5"/>
      <c r="HW970" s="5"/>
      <c r="HX970" s="5"/>
      <c r="HY970" s="5"/>
      <c r="HZ970" s="5"/>
      <c r="IA970" s="5"/>
      <c r="IB970" s="5"/>
      <c r="IC970" s="5"/>
      <c r="ID970" s="5"/>
      <c r="IE970" s="5"/>
      <c r="IF970" s="5"/>
      <c r="IG970" s="5"/>
      <c r="IH970" s="5"/>
      <c r="II970" s="5"/>
      <c r="IJ970" s="5"/>
      <c r="IK970" s="5"/>
      <c r="IL970" s="5"/>
      <c r="IM970" s="5"/>
      <c r="IN970" s="5"/>
      <c r="IO970" s="5"/>
      <c r="IP970" s="5"/>
      <c r="IQ970" s="5"/>
      <c r="IR970" s="5"/>
      <c r="IS970" s="5"/>
      <c r="IT970" s="5"/>
      <c r="IU970" s="5"/>
      <c r="IV970" s="5"/>
      <c r="IW970" s="5"/>
      <c r="IX970" s="5"/>
      <c r="IY970" s="5"/>
      <c r="IZ970" s="5"/>
      <c r="JA970" s="5"/>
      <c r="JB970" s="5"/>
      <c r="JC970" s="5"/>
      <c r="JD970" s="5"/>
    </row>
    <row r="971" spans="1:264">
      <c r="A971" s="9"/>
      <c r="B971" s="25"/>
      <c r="C971" s="5"/>
      <c r="D971" s="5"/>
      <c r="E971" s="5"/>
      <c r="F971" s="11"/>
      <c r="G971" s="5"/>
      <c r="H971" s="5"/>
      <c r="I971" s="19"/>
      <c r="J971" s="19"/>
      <c r="K971" s="19"/>
      <c r="L971" s="19"/>
      <c r="M971" s="9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/>
      <c r="GK971" s="5"/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5"/>
      <c r="HG971" s="5"/>
      <c r="HH971" s="5"/>
      <c r="HI971" s="5"/>
      <c r="HJ971" s="5"/>
      <c r="HK971" s="5"/>
      <c r="HL971" s="5"/>
      <c r="HM971" s="5"/>
      <c r="HN971" s="5"/>
      <c r="HO971" s="5"/>
      <c r="HP971" s="5"/>
      <c r="HQ971" s="5"/>
      <c r="HR971" s="5"/>
      <c r="HS971" s="5"/>
      <c r="HT971" s="5"/>
      <c r="HU971" s="5"/>
      <c r="HV971" s="5"/>
      <c r="HW971" s="5"/>
      <c r="HX971" s="5"/>
      <c r="HY971" s="5"/>
      <c r="HZ971" s="5"/>
      <c r="IA971" s="5"/>
      <c r="IB971" s="5"/>
      <c r="IC971" s="5"/>
      <c r="ID971" s="5"/>
      <c r="IE971" s="5"/>
      <c r="IF971" s="5"/>
      <c r="IG971" s="5"/>
      <c r="IH971" s="5"/>
      <c r="II971" s="5"/>
      <c r="IJ971" s="5"/>
      <c r="IK971" s="5"/>
      <c r="IL971" s="5"/>
      <c r="IM971" s="5"/>
      <c r="IN971" s="5"/>
      <c r="IO971" s="5"/>
      <c r="IP971" s="5"/>
      <c r="IQ971" s="5"/>
      <c r="IR971" s="5"/>
      <c r="IS971" s="5"/>
      <c r="IT971" s="5"/>
      <c r="IU971" s="5"/>
      <c r="IV971" s="5"/>
      <c r="IW971" s="5"/>
      <c r="IX971" s="5"/>
      <c r="IY971" s="5"/>
      <c r="IZ971" s="5"/>
      <c r="JA971" s="5"/>
      <c r="JB971" s="5"/>
      <c r="JC971" s="5"/>
      <c r="JD971" s="5"/>
    </row>
    <row r="972" spans="1:264">
      <c r="A972" s="9"/>
      <c r="B972" s="25"/>
      <c r="C972" s="5"/>
      <c r="D972" s="5"/>
      <c r="E972" s="5"/>
      <c r="F972" s="11"/>
      <c r="G972" s="5"/>
      <c r="H972" s="5"/>
      <c r="I972" s="19"/>
      <c r="J972" s="19"/>
      <c r="K972" s="19"/>
      <c r="L972" s="19"/>
      <c r="M972" s="9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5"/>
      <c r="FC972" s="5"/>
      <c r="FD972" s="5"/>
      <c r="FE972" s="5"/>
      <c r="FF972" s="5"/>
      <c r="FG972" s="5"/>
      <c r="FH972" s="5"/>
      <c r="FI972" s="5"/>
      <c r="FJ972" s="5"/>
      <c r="FK972" s="5"/>
      <c r="FL972" s="5"/>
      <c r="FM972" s="5"/>
      <c r="FN972" s="5"/>
      <c r="FO972" s="5"/>
      <c r="FP972" s="5"/>
      <c r="FQ972" s="5"/>
      <c r="FR972" s="5"/>
      <c r="FS972" s="5"/>
      <c r="FT972" s="5"/>
      <c r="FU972" s="5"/>
      <c r="FV972" s="5"/>
      <c r="FW972" s="5"/>
      <c r="FX972" s="5"/>
      <c r="FY972" s="5"/>
      <c r="FZ972" s="5"/>
      <c r="GA972" s="5"/>
      <c r="GB972" s="5"/>
      <c r="GC972" s="5"/>
      <c r="GD972" s="5"/>
      <c r="GE972" s="5"/>
      <c r="GF972" s="5"/>
      <c r="GG972" s="5"/>
      <c r="GH972" s="5"/>
      <c r="GI972" s="5"/>
      <c r="GJ972" s="5"/>
      <c r="GK972" s="5"/>
      <c r="GL972" s="5"/>
      <c r="GM972" s="5"/>
      <c r="GN972" s="5"/>
      <c r="GO972" s="5"/>
      <c r="GP972" s="5"/>
      <c r="GQ972" s="5"/>
      <c r="GR972" s="5"/>
      <c r="GS972" s="5"/>
      <c r="GT972" s="5"/>
      <c r="GU972" s="5"/>
      <c r="GV972" s="5"/>
      <c r="GW972" s="5"/>
      <c r="GX972" s="5"/>
      <c r="GY972" s="5"/>
      <c r="GZ972" s="5"/>
      <c r="HA972" s="5"/>
      <c r="HB972" s="5"/>
      <c r="HC972" s="5"/>
      <c r="HD972" s="5"/>
      <c r="HE972" s="5"/>
      <c r="HF972" s="5"/>
      <c r="HG972" s="5"/>
      <c r="HH972" s="5"/>
      <c r="HI972" s="5"/>
      <c r="HJ972" s="5"/>
      <c r="HK972" s="5"/>
      <c r="HL972" s="5"/>
      <c r="HM972" s="5"/>
      <c r="HN972" s="5"/>
      <c r="HO972" s="5"/>
      <c r="HP972" s="5"/>
      <c r="HQ972" s="5"/>
      <c r="HR972" s="5"/>
      <c r="HS972" s="5"/>
      <c r="HT972" s="5"/>
      <c r="HU972" s="5"/>
      <c r="HV972" s="5"/>
      <c r="HW972" s="5"/>
      <c r="HX972" s="5"/>
      <c r="HY972" s="5"/>
      <c r="HZ972" s="5"/>
      <c r="IA972" s="5"/>
      <c r="IB972" s="5"/>
      <c r="IC972" s="5"/>
      <c r="ID972" s="5"/>
      <c r="IE972" s="5"/>
      <c r="IF972" s="5"/>
      <c r="IG972" s="5"/>
      <c r="IH972" s="5"/>
      <c r="II972" s="5"/>
      <c r="IJ972" s="5"/>
      <c r="IK972" s="5"/>
      <c r="IL972" s="5"/>
      <c r="IM972" s="5"/>
      <c r="IN972" s="5"/>
      <c r="IO972" s="5"/>
      <c r="IP972" s="5"/>
      <c r="IQ972" s="5"/>
      <c r="IR972" s="5"/>
      <c r="IS972" s="5"/>
      <c r="IT972" s="5"/>
      <c r="IU972" s="5"/>
      <c r="IV972" s="5"/>
      <c r="IW972" s="5"/>
      <c r="IX972" s="5"/>
      <c r="IY972" s="5"/>
      <c r="IZ972" s="5"/>
      <c r="JA972" s="5"/>
      <c r="JB972" s="5"/>
      <c r="JC972" s="5"/>
      <c r="JD972" s="5"/>
    </row>
    <row r="973" spans="1:264">
      <c r="A973" s="9"/>
      <c r="B973" s="25"/>
      <c r="C973" s="5"/>
      <c r="D973" s="5"/>
      <c r="E973" s="5"/>
      <c r="F973" s="11"/>
      <c r="G973" s="5"/>
      <c r="H973" s="5"/>
      <c r="I973" s="19"/>
      <c r="J973" s="19"/>
      <c r="K973" s="19"/>
      <c r="L973" s="19"/>
      <c r="M973" s="9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  <c r="FO973" s="5"/>
      <c r="FP973" s="5"/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5"/>
      <c r="GH973" s="5"/>
      <c r="GI973" s="5"/>
      <c r="GJ973" s="5"/>
      <c r="GK973" s="5"/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  <c r="HF973" s="5"/>
      <c r="HG973" s="5"/>
      <c r="HH973" s="5"/>
      <c r="HI973" s="5"/>
      <c r="HJ973" s="5"/>
      <c r="HK973" s="5"/>
      <c r="HL973" s="5"/>
      <c r="HM973" s="5"/>
      <c r="HN973" s="5"/>
      <c r="HO973" s="5"/>
      <c r="HP973" s="5"/>
      <c r="HQ973" s="5"/>
      <c r="HR973" s="5"/>
      <c r="HS973" s="5"/>
      <c r="HT973" s="5"/>
      <c r="HU973" s="5"/>
      <c r="HV973" s="5"/>
      <c r="HW973" s="5"/>
      <c r="HX973" s="5"/>
      <c r="HY973" s="5"/>
      <c r="HZ973" s="5"/>
      <c r="IA973" s="5"/>
      <c r="IB973" s="5"/>
      <c r="IC973" s="5"/>
      <c r="ID973" s="5"/>
      <c r="IE973" s="5"/>
      <c r="IF973" s="5"/>
      <c r="IG973" s="5"/>
      <c r="IH973" s="5"/>
      <c r="II973" s="5"/>
      <c r="IJ973" s="5"/>
      <c r="IK973" s="5"/>
      <c r="IL973" s="5"/>
      <c r="IM973" s="5"/>
      <c r="IN973" s="5"/>
      <c r="IO973" s="5"/>
      <c r="IP973" s="5"/>
      <c r="IQ973" s="5"/>
      <c r="IR973" s="5"/>
      <c r="IS973" s="5"/>
      <c r="IT973" s="5"/>
      <c r="IU973" s="5"/>
      <c r="IV973" s="5"/>
      <c r="IW973" s="5"/>
      <c r="IX973" s="5"/>
      <c r="IY973" s="5"/>
      <c r="IZ973" s="5"/>
      <c r="JA973" s="5"/>
      <c r="JB973" s="5"/>
      <c r="JC973" s="5"/>
      <c r="JD973" s="5"/>
    </row>
    <row r="974" spans="1:264">
      <c r="A974" s="9"/>
      <c r="B974" s="25"/>
      <c r="C974" s="5"/>
      <c r="D974" s="5"/>
      <c r="E974" s="5"/>
      <c r="F974" s="11"/>
      <c r="G974" s="5"/>
      <c r="H974" s="5"/>
      <c r="I974" s="19"/>
      <c r="J974" s="19"/>
      <c r="K974" s="19"/>
      <c r="L974" s="19"/>
      <c r="M974" s="9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5"/>
      <c r="FC974" s="5"/>
      <c r="FD974" s="5"/>
      <c r="FE974" s="5"/>
      <c r="FF974" s="5"/>
      <c r="FG974" s="5"/>
      <c r="FH974" s="5"/>
      <c r="FI974" s="5"/>
      <c r="FJ974" s="5"/>
      <c r="FK974" s="5"/>
      <c r="FL974" s="5"/>
      <c r="FM974" s="5"/>
      <c r="FN974" s="5"/>
      <c r="FO974" s="5"/>
      <c r="FP974" s="5"/>
      <c r="FQ974" s="5"/>
      <c r="FR974" s="5"/>
      <c r="FS974" s="5"/>
      <c r="FT974" s="5"/>
      <c r="FU974" s="5"/>
      <c r="FV974" s="5"/>
      <c r="FW974" s="5"/>
      <c r="FX974" s="5"/>
      <c r="FY974" s="5"/>
      <c r="FZ974" s="5"/>
      <c r="GA974" s="5"/>
      <c r="GB974" s="5"/>
      <c r="GC974" s="5"/>
      <c r="GD974" s="5"/>
      <c r="GE974" s="5"/>
      <c r="GF974" s="5"/>
      <c r="GG974" s="5"/>
      <c r="GH974" s="5"/>
      <c r="GI974" s="5"/>
      <c r="GJ974" s="5"/>
      <c r="GK974" s="5"/>
      <c r="GL974" s="5"/>
      <c r="GM974" s="5"/>
      <c r="GN974" s="5"/>
      <c r="GO974" s="5"/>
      <c r="GP974" s="5"/>
      <c r="GQ974" s="5"/>
      <c r="GR974" s="5"/>
      <c r="GS974" s="5"/>
      <c r="GT974" s="5"/>
      <c r="GU974" s="5"/>
      <c r="GV974" s="5"/>
      <c r="GW974" s="5"/>
      <c r="GX974" s="5"/>
      <c r="GY974" s="5"/>
      <c r="GZ974" s="5"/>
      <c r="HA974" s="5"/>
      <c r="HB974" s="5"/>
      <c r="HC974" s="5"/>
      <c r="HD974" s="5"/>
      <c r="HE974" s="5"/>
      <c r="HF974" s="5"/>
      <c r="HG974" s="5"/>
      <c r="HH974" s="5"/>
      <c r="HI974" s="5"/>
      <c r="HJ974" s="5"/>
      <c r="HK974" s="5"/>
      <c r="HL974" s="5"/>
      <c r="HM974" s="5"/>
      <c r="HN974" s="5"/>
      <c r="HO974" s="5"/>
      <c r="HP974" s="5"/>
      <c r="HQ974" s="5"/>
      <c r="HR974" s="5"/>
      <c r="HS974" s="5"/>
      <c r="HT974" s="5"/>
      <c r="HU974" s="5"/>
      <c r="HV974" s="5"/>
      <c r="HW974" s="5"/>
      <c r="HX974" s="5"/>
      <c r="HY974" s="5"/>
      <c r="HZ974" s="5"/>
      <c r="IA974" s="5"/>
      <c r="IB974" s="5"/>
      <c r="IC974" s="5"/>
      <c r="ID974" s="5"/>
      <c r="IE974" s="5"/>
      <c r="IF974" s="5"/>
      <c r="IG974" s="5"/>
      <c r="IH974" s="5"/>
      <c r="II974" s="5"/>
      <c r="IJ974" s="5"/>
      <c r="IK974" s="5"/>
      <c r="IL974" s="5"/>
      <c r="IM974" s="5"/>
      <c r="IN974" s="5"/>
      <c r="IO974" s="5"/>
      <c r="IP974" s="5"/>
      <c r="IQ974" s="5"/>
      <c r="IR974" s="5"/>
      <c r="IS974" s="5"/>
      <c r="IT974" s="5"/>
      <c r="IU974" s="5"/>
      <c r="IV974" s="5"/>
      <c r="IW974" s="5"/>
      <c r="IX974" s="5"/>
      <c r="IY974" s="5"/>
      <c r="IZ974" s="5"/>
      <c r="JA974" s="5"/>
      <c r="JB974" s="5"/>
      <c r="JC974" s="5"/>
      <c r="JD974" s="5"/>
    </row>
    <row r="975" spans="1:264">
      <c r="A975" s="9"/>
      <c r="B975" s="25"/>
      <c r="C975" s="5"/>
      <c r="D975" s="5"/>
      <c r="E975" s="5"/>
      <c r="F975" s="11"/>
      <c r="G975" s="5"/>
      <c r="H975" s="5"/>
      <c r="I975" s="19"/>
      <c r="J975" s="19"/>
      <c r="K975" s="19"/>
      <c r="L975" s="19"/>
      <c r="M975" s="9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/>
      <c r="FG975" s="5"/>
      <c r="FH975" s="5"/>
      <c r="FI975" s="5"/>
      <c r="FJ975" s="5"/>
      <c r="FK975" s="5"/>
      <c r="FL975" s="5"/>
      <c r="FM975" s="5"/>
      <c r="FN975" s="5"/>
      <c r="FO975" s="5"/>
      <c r="FP975" s="5"/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/>
      <c r="GB975" s="5"/>
      <c r="GC975" s="5"/>
      <c r="GD975" s="5"/>
      <c r="GE975" s="5"/>
      <c r="GF975" s="5"/>
      <c r="GG975" s="5"/>
      <c r="GH975" s="5"/>
      <c r="GI975" s="5"/>
      <c r="GJ975" s="5"/>
      <c r="GK975" s="5"/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  <c r="GZ975" s="5"/>
      <c r="HA975" s="5"/>
      <c r="HB975" s="5"/>
      <c r="HC975" s="5"/>
      <c r="HD975" s="5"/>
      <c r="HE975" s="5"/>
      <c r="HF975" s="5"/>
      <c r="HG975" s="5"/>
      <c r="HH975" s="5"/>
      <c r="HI975" s="5"/>
      <c r="HJ975" s="5"/>
      <c r="HK975" s="5"/>
      <c r="HL975" s="5"/>
      <c r="HM975" s="5"/>
      <c r="HN975" s="5"/>
      <c r="HO975" s="5"/>
      <c r="HP975" s="5"/>
      <c r="HQ975" s="5"/>
      <c r="HR975" s="5"/>
      <c r="HS975" s="5"/>
      <c r="HT975" s="5"/>
      <c r="HU975" s="5"/>
      <c r="HV975" s="5"/>
      <c r="HW975" s="5"/>
      <c r="HX975" s="5"/>
      <c r="HY975" s="5"/>
      <c r="HZ975" s="5"/>
      <c r="IA975" s="5"/>
      <c r="IB975" s="5"/>
      <c r="IC975" s="5"/>
      <c r="ID975" s="5"/>
      <c r="IE975" s="5"/>
      <c r="IF975" s="5"/>
      <c r="IG975" s="5"/>
      <c r="IH975" s="5"/>
      <c r="II975" s="5"/>
      <c r="IJ975" s="5"/>
      <c r="IK975" s="5"/>
      <c r="IL975" s="5"/>
      <c r="IM975" s="5"/>
      <c r="IN975" s="5"/>
      <c r="IO975" s="5"/>
      <c r="IP975" s="5"/>
      <c r="IQ975" s="5"/>
      <c r="IR975" s="5"/>
      <c r="IS975" s="5"/>
      <c r="IT975" s="5"/>
      <c r="IU975" s="5"/>
      <c r="IV975" s="5"/>
      <c r="IW975" s="5"/>
      <c r="IX975" s="5"/>
      <c r="IY975" s="5"/>
      <c r="IZ975" s="5"/>
      <c r="JA975" s="5"/>
      <c r="JB975" s="5"/>
      <c r="JC975" s="5"/>
      <c r="JD975" s="5"/>
    </row>
    <row r="976" spans="1:264">
      <c r="A976" s="9"/>
      <c r="B976" s="25"/>
      <c r="C976" s="5"/>
      <c r="D976" s="5"/>
      <c r="E976" s="5"/>
      <c r="F976" s="11"/>
      <c r="G976" s="5"/>
      <c r="H976" s="5"/>
      <c r="I976" s="19"/>
      <c r="J976" s="19"/>
      <c r="K976" s="19"/>
      <c r="L976" s="19"/>
      <c r="M976" s="9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/>
      <c r="FK976" s="5"/>
      <c r="FL976" s="5"/>
      <c r="FM976" s="5"/>
      <c r="FN976" s="5"/>
      <c r="FO976" s="5"/>
      <c r="FP976" s="5"/>
      <c r="FQ976" s="5"/>
      <c r="FR976" s="5"/>
      <c r="FS976" s="5"/>
      <c r="FT976" s="5"/>
      <c r="FU976" s="5"/>
      <c r="FV976" s="5"/>
      <c r="FW976" s="5"/>
      <c r="FX976" s="5"/>
      <c r="FY976" s="5"/>
      <c r="FZ976" s="5"/>
      <c r="GA976" s="5"/>
      <c r="GB976" s="5"/>
      <c r="GC976" s="5"/>
      <c r="GD976" s="5"/>
      <c r="GE976" s="5"/>
      <c r="GF976" s="5"/>
      <c r="GG976" s="5"/>
      <c r="GH976" s="5"/>
      <c r="GI976" s="5"/>
      <c r="GJ976" s="5"/>
      <c r="GK976" s="5"/>
      <c r="GL976" s="5"/>
      <c r="GM976" s="5"/>
      <c r="GN976" s="5"/>
      <c r="GO976" s="5"/>
      <c r="GP976" s="5"/>
      <c r="GQ976" s="5"/>
      <c r="GR976" s="5"/>
      <c r="GS976" s="5"/>
      <c r="GT976" s="5"/>
      <c r="GU976" s="5"/>
      <c r="GV976" s="5"/>
      <c r="GW976" s="5"/>
      <c r="GX976" s="5"/>
      <c r="GY976" s="5"/>
      <c r="GZ976" s="5"/>
      <c r="HA976" s="5"/>
      <c r="HB976" s="5"/>
      <c r="HC976" s="5"/>
      <c r="HD976" s="5"/>
      <c r="HE976" s="5"/>
      <c r="HF976" s="5"/>
      <c r="HG976" s="5"/>
      <c r="HH976" s="5"/>
      <c r="HI976" s="5"/>
      <c r="HJ976" s="5"/>
      <c r="HK976" s="5"/>
      <c r="HL976" s="5"/>
      <c r="HM976" s="5"/>
      <c r="HN976" s="5"/>
      <c r="HO976" s="5"/>
      <c r="HP976" s="5"/>
      <c r="HQ976" s="5"/>
      <c r="HR976" s="5"/>
      <c r="HS976" s="5"/>
      <c r="HT976" s="5"/>
      <c r="HU976" s="5"/>
      <c r="HV976" s="5"/>
      <c r="HW976" s="5"/>
      <c r="HX976" s="5"/>
      <c r="HY976" s="5"/>
      <c r="HZ976" s="5"/>
      <c r="IA976" s="5"/>
      <c r="IB976" s="5"/>
      <c r="IC976" s="5"/>
      <c r="ID976" s="5"/>
      <c r="IE976" s="5"/>
      <c r="IF976" s="5"/>
      <c r="IG976" s="5"/>
      <c r="IH976" s="5"/>
      <c r="II976" s="5"/>
      <c r="IJ976" s="5"/>
      <c r="IK976" s="5"/>
      <c r="IL976" s="5"/>
      <c r="IM976" s="5"/>
      <c r="IN976" s="5"/>
      <c r="IO976" s="5"/>
      <c r="IP976" s="5"/>
      <c r="IQ976" s="5"/>
      <c r="IR976" s="5"/>
      <c r="IS976" s="5"/>
      <c r="IT976" s="5"/>
      <c r="IU976" s="5"/>
      <c r="IV976" s="5"/>
      <c r="IW976" s="5"/>
      <c r="IX976" s="5"/>
      <c r="IY976" s="5"/>
      <c r="IZ976" s="5"/>
      <c r="JA976" s="5"/>
      <c r="JB976" s="5"/>
      <c r="JC976" s="5"/>
      <c r="JD976" s="5"/>
    </row>
    <row r="977" spans="1:264">
      <c r="A977" s="9"/>
      <c r="B977" s="25"/>
      <c r="C977" s="5"/>
      <c r="D977" s="5"/>
      <c r="E977" s="5"/>
      <c r="F977" s="11"/>
      <c r="G977" s="5"/>
      <c r="H977" s="5"/>
      <c r="I977" s="19"/>
      <c r="J977" s="19"/>
      <c r="K977" s="19"/>
      <c r="L977" s="19"/>
      <c r="M977" s="9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/>
      <c r="FJ977" s="5"/>
      <c r="FK977" s="5"/>
      <c r="FL977" s="5"/>
      <c r="FM977" s="5"/>
      <c r="FN977" s="5"/>
      <c r="FO977" s="5"/>
      <c r="FP977" s="5"/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5"/>
      <c r="GH977" s="5"/>
      <c r="GI977" s="5"/>
      <c r="GJ977" s="5"/>
      <c r="GK977" s="5"/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  <c r="GZ977" s="5"/>
      <c r="HA977" s="5"/>
      <c r="HB977" s="5"/>
      <c r="HC977" s="5"/>
      <c r="HD977" s="5"/>
      <c r="HE977" s="5"/>
      <c r="HF977" s="5"/>
      <c r="HG977" s="5"/>
      <c r="HH977" s="5"/>
      <c r="HI977" s="5"/>
      <c r="HJ977" s="5"/>
      <c r="HK977" s="5"/>
      <c r="HL977" s="5"/>
      <c r="HM977" s="5"/>
      <c r="HN977" s="5"/>
      <c r="HO977" s="5"/>
      <c r="HP977" s="5"/>
      <c r="HQ977" s="5"/>
      <c r="HR977" s="5"/>
      <c r="HS977" s="5"/>
      <c r="HT977" s="5"/>
      <c r="HU977" s="5"/>
      <c r="HV977" s="5"/>
      <c r="HW977" s="5"/>
      <c r="HX977" s="5"/>
      <c r="HY977" s="5"/>
      <c r="HZ977" s="5"/>
      <c r="IA977" s="5"/>
      <c r="IB977" s="5"/>
      <c r="IC977" s="5"/>
      <c r="ID977" s="5"/>
      <c r="IE977" s="5"/>
      <c r="IF977" s="5"/>
      <c r="IG977" s="5"/>
      <c r="IH977" s="5"/>
      <c r="II977" s="5"/>
      <c r="IJ977" s="5"/>
      <c r="IK977" s="5"/>
      <c r="IL977" s="5"/>
      <c r="IM977" s="5"/>
      <c r="IN977" s="5"/>
      <c r="IO977" s="5"/>
      <c r="IP977" s="5"/>
      <c r="IQ977" s="5"/>
      <c r="IR977" s="5"/>
      <c r="IS977" s="5"/>
      <c r="IT977" s="5"/>
      <c r="IU977" s="5"/>
      <c r="IV977" s="5"/>
      <c r="IW977" s="5"/>
      <c r="IX977" s="5"/>
      <c r="IY977" s="5"/>
      <c r="IZ977" s="5"/>
      <c r="JA977" s="5"/>
      <c r="JB977" s="5"/>
      <c r="JC977" s="5"/>
      <c r="JD977" s="5"/>
    </row>
    <row r="978" spans="1:264">
      <c r="A978" s="9"/>
      <c r="B978" s="25"/>
      <c r="C978" s="5"/>
      <c r="D978" s="5"/>
      <c r="E978" s="5"/>
      <c r="F978" s="11"/>
      <c r="G978" s="5"/>
      <c r="H978" s="5"/>
      <c r="I978" s="19"/>
      <c r="J978" s="19"/>
      <c r="K978" s="19"/>
      <c r="L978" s="19"/>
      <c r="M978" s="9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5"/>
      <c r="FV978" s="5"/>
      <c r="FW978" s="5"/>
      <c r="FX978" s="5"/>
      <c r="FY978" s="5"/>
      <c r="FZ978" s="5"/>
      <c r="GA978" s="5"/>
      <c r="GB978" s="5"/>
      <c r="GC978" s="5"/>
      <c r="GD978" s="5"/>
      <c r="GE978" s="5"/>
      <c r="GF978" s="5"/>
      <c r="GG978" s="5"/>
      <c r="GH978" s="5"/>
      <c r="GI978" s="5"/>
      <c r="GJ978" s="5"/>
      <c r="GK978" s="5"/>
      <c r="GL978" s="5"/>
      <c r="GM978" s="5"/>
      <c r="GN978" s="5"/>
      <c r="GO978" s="5"/>
      <c r="GP978" s="5"/>
      <c r="GQ978" s="5"/>
      <c r="GR978" s="5"/>
      <c r="GS978" s="5"/>
      <c r="GT978" s="5"/>
      <c r="GU978" s="5"/>
      <c r="GV978" s="5"/>
      <c r="GW978" s="5"/>
      <c r="GX978" s="5"/>
      <c r="GY978" s="5"/>
      <c r="GZ978" s="5"/>
      <c r="HA978" s="5"/>
      <c r="HB978" s="5"/>
      <c r="HC978" s="5"/>
      <c r="HD978" s="5"/>
      <c r="HE978" s="5"/>
      <c r="HF978" s="5"/>
      <c r="HG978" s="5"/>
      <c r="HH978" s="5"/>
      <c r="HI978" s="5"/>
      <c r="HJ978" s="5"/>
      <c r="HK978" s="5"/>
      <c r="HL978" s="5"/>
      <c r="HM978" s="5"/>
      <c r="HN978" s="5"/>
      <c r="HO978" s="5"/>
      <c r="HP978" s="5"/>
      <c r="HQ978" s="5"/>
      <c r="HR978" s="5"/>
      <c r="HS978" s="5"/>
      <c r="HT978" s="5"/>
      <c r="HU978" s="5"/>
      <c r="HV978" s="5"/>
      <c r="HW978" s="5"/>
      <c r="HX978" s="5"/>
      <c r="HY978" s="5"/>
      <c r="HZ978" s="5"/>
      <c r="IA978" s="5"/>
      <c r="IB978" s="5"/>
      <c r="IC978" s="5"/>
      <c r="ID978" s="5"/>
      <c r="IE978" s="5"/>
      <c r="IF978" s="5"/>
      <c r="IG978" s="5"/>
      <c r="IH978" s="5"/>
      <c r="II978" s="5"/>
      <c r="IJ978" s="5"/>
      <c r="IK978" s="5"/>
      <c r="IL978" s="5"/>
      <c r="IM978" s="5"/>
      <c r="IN978" s="5"/>
      <c r="IO978" s="5"/>
      <c r="IP978" s="5"/>
      <c r="IQ978" s="5"/>
      <c r="IR978" s="5"/>
      <c r="IS978" s="5"/>
      <c r="IT978" s="5"/>
      <c r="IU978" s="5"/>
      <c r="IV978" s="5"/>
      <c r="IW978" s="5"/>
      <c r="IX978" s="5"/>
      <c r="IY978" s="5"/>
      <c r="IZ978" s="5"/>
      <c r="JA978" s="5"/>
      <c r="JB978" s="5"/>
      <c r="JC978" s="5"/>
      <c r="JD978" s="5"/>
    </row>
    <row r="979" spans="1:264">
      <c r="A979" s="9"/>
      <c r="B979" s="25"/>
      <c r="C979" s="5"/>
      <c r="D979" s="5"/>
      <c r="E979" s="5"/>
      <c r="F979" s="11"/>
      <c r="G979" s="5"/>
      <c r="H979" s="5"/>
      <c r="I979" s="19"/>
      <c r="J979" s="19"/>
      <c r="K979" s="19"/>
      <c r="L979" s="19"/>
      <c r="M979" s="9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  <c r="FL979" s="5"/>
      <c r="FM979" s="5"/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/>
      <c r="GE979" s="5"/>
      <c r="GF979" s="5"/>
      <c r="GG979" s="5"/>
      <c r="GH979" s="5"/>
      <c r="GI979" s="5"/>
      <c r="GJ979" s="5"/>
      <c r="GK979" s="5"/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  <c r="GZ979" s="5"/>
      <c r="HA979" s="5"/>
      <c r="HB979" s="5"/>
      <c r="HC979" s="5"/>
      <c r="HD979" s="5"/>
      <c r="HE979" s="5"/>
      <c r="HF979" s="5"/>
      <c r="HG979" s="5"/>
      <c r="HH979" s="5"/>
      <c r="HI979" s="5"/>
      <c r="HJ979" s="5"/>
      <c r="HK979" s="5"/>
      <c r="HL979" s="5"/>
      <c r="HM979" s="5"/>
      <c r="HN979" s="5"/>
      <c r="HO979" s="5"/>
      <c r="HP979" s="5"/>
      <c r="HQ979" s="5"/>
      <c r="HR979" s="5"/>
      <c r="HS979" s="5"/>
      <c r="HT979" s="5"/>
      <c r="HU979" s="5"/>
      <c r="HV979" s="5"/>
      <c r="HW979" s="5"/>
      <c r="HX979" s="5"/>
      <c r="HY979" s="5"/>
      <c r="HZ979" s="5"/>
      <c r="IA979" s="5"/>
      <c r="IB979" s="5"/>
      <c r="IC979" s="5"/>
      <c r="ID979" s="5"/>
      <c r="IE979" s="5"/>
      <c r="IF979" s="5"/>
      <c r="IG979" s="5"/>
      <c r="IH979" s="5"/>
      <c r="II979" s="5"/>
      <c r="IJ979" s="5"/>
      <c r="IK979" s="5"/>
      <c r="IL979" s="5"/>
      <c r="IM979" s="5"/>
      <c r="IN979" s="5"/>
      <c r="IO979" s="5"/>
      <c r="IP979" s="5"/>
      <c r="IQ979" s="5"/>
      <c r="IR979" s="5"/>
      <c r="IS979" s="5"/>
      <c r="IT979" s="5"/>
      <c r="IU979" s="5"/>
      <c r="IV979" s="5"/>
      <c r="IW979" s="5"/>
      <c r="IX979" s="5"/>
      <c r="IY979" s="5"/>
      <c r="IZ979" s="5"/>
      <c r="JA979" s="5"/>
      <c r="JB979" s="5"/>
      <c r="JC979" s="5"/>
      <c r="JD979" s="5"/>
    </row>
    <row r="980" spans="1:264">
      <c r="A980" s="9"/>
      <c r="B980" s="25"/>
      <c r="C980" s="5"/>
      <c r="D980" s="5"/>
      <c r="E980" s="5"/>
      <c r="F980" s="11"/>
      <c r="G980" s="5"/>
      <c r="H980" s="5"/>
      <c r="I980" s="19"/>
      <c r="J980" s="19"/>
      <c r="K980" s="19"/>
      <c r="L980" s="19"/>
      <c r="M980" s="9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  <c r="FL980" s="5"/>
      <c r="FM980" s="5"/>
      <c r="FN980" s="5"/>
      <c r="FO980" s="5"/>
      <c r="FP980" s="5"/>
      <c r="FQ980" s="5"/>
      <c r="FR980" s="5"/>
      <c r="FS980" s="5"/>
      <c r="FT980" s="5"/>
      <c r="FU980" s="5"/>
      <c r="FV980" s="5"/>
      <c r="FW980" s="5"/>
      <c r="FX980" s="5"/>
      <c r="FY980" s="5"/>
      <c r="FZ980" s="5"/>
      <c r="GA980" s="5"/>
      <c r="GB980" s="5"/>
      <c r="GC980" s="5"/>
      <c r="GD980" s="5"/>
      <c r="GE980" s="5"/>
      <c r="GF980" s="5"/>
      <c r="GG980" s="5"/>
      <c r="GH980" s="5"/>
      <c r="GI980" s="5"/>
      <c r="GJ980" s="5"/>
      <c r="GK980" s="5"/>
      <c r="GL980" s="5"/>
      <c r="GM980" s="5"/>
      <c r="GN980" s="5"/>
      <c r="GO980" s="5"/>
      <c r="GP980" s="5"/>
      <c r="GQ980" s="5"/>
      <c r="GR980" s="5"/>
      <c r="GS980" s="5"/>
      <c r="GT980" s="5"/>
      <c r="GU980" s="5"/>
      <c r="GV980" s="5"/>
      <c r="GW980" s="5"/>
      <c r="GX980" s="5"/>
      <c r="GY980" s="5"/>
      <c r="GZ980" s="5"/>
      <c r="HA980" s="5"/>
      <c r="HB980" s="5"/>
      <c r="HC980" s="5"/>
      <c r="HD980" s="5"/>
      <c r="HE980" s="5"/>
      <c r="HF980" s="5"/>
      <c r="HG980" s="5"/>
      <c r="HH980" s="5"/>
      <c r="HI980" s="5"/>
      <c r="HJ980" s="5"/>
      <c r="HK980" s="5"/>
      <c r="HL980" s="5"/>
      <c r="HM980" s="5"/>
      <c r="HN980" s="5"/>
      <c r="HO980" s="5"/>
      <c r="HP980" s="5"/>
      <c r="HQ980" s="5"/>
      <c r="HR980" s="5"/>
      <c r="HS980" s="5"/>
      <c r="HT980" s="5"/>
      <c r="HU980" s="5"/>
      <c r="HV980" s="5"/>
      <c r="HW980" s="5"/>
      <c r="HX980" s="5"/>
      <c r="HY980" s="5"/>
      <c r="HZ980" s="5"/>
      <c r="IA980" s="5"/>
      <c r="IB980" s="5"/>
      <c r="IC980" s="5"/>
      <c r="ID980" s="5"/>
      <c r="IE980" s="5"/>
      <c r="IF980" s="5"/>
      <c r="IG980" s="5"/>
      <c r="IH980" s="5"/>
      <c r="II980" s="5"/>
      <c r="IJ980" s="5"/>
      <c r="IK980" s="5"/>
      <c r="IL980" s="5"/>
      <c r="IM980" s="5"/>
      <c r="IN980" s="5"/>
      <c r="IO980" s="5"/>
      <c r="IP980" s="5"/>
      <c r="IQ980" s="5"/>
      <c r="IR980" s="5"/>
      <c r="IS980" s="5"/>
      <c r="IT980" s="5"/>
      <c r="IU980" s="5"/>
      <c r="IV980" s="5"/>
      <c r="IW980" s="5"/>
      <c r="IX980" s="5"/>
      <c r="IY980" s="5"/>
      <c r="IZ980" s="5"/>
      <c r="JA980" s="5"/>
      <c r="JB980" s="5"/>
      <c r="JC980" s="5"/>
      <c r="JD980" s="5"/>
    </row>
    <row r="981" spans="1:264">
      <c r="A981" s="9"/>
      <c r="B981" s="25"/>
      <c r="C981" s="5"/>
      <c r="D981" s="5"/>
      <c r="E981" s="5"/>
      <c r="F981" s="11"/>
      <c r="G981" s="5"/>
      <c r="H981" s="5"/>
      <c r="I981" s="19"/>
      <c r="J981" s="19"/>
      <c r="K981" s="19"/>
      <c r="L981" s="19"/>
      <c r="M981" s="9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  <c r="FL981" s="5"/>
      <c r="FM981" s="5"/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5"/>
      <c r="GE981" s="5"/>
      <c r="GF981" s="5"/>
      <c r="GG981" s="5"/>
      <c r="GH981" s="5"/>
      <c r="GI981" s="5"/>
      <c r="GJ981" s="5"/>
      <c r="GK981" s="5"/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  <c r="GZ981" s="5"/>
      <c r="HA981" s="5"/>
      <c r="HB981" s="5"/>
      <c r="HC981" s="5"/>
      <c r="HD981" s="5"/>
      <c r="HE981" s="5"/>
      <c r="HF981" s="5"/>
      <c r="HG981" s="5"/>
      <c r="HH981" s="5"/>
      <c r="HI981" s="5"/>
      <c r="HJ981" s="5"/>
      <c r="HK981" s="5"/>
      <c r="HL981" s="5"/>
      <c r="HM981" s="5"/>
      <c r="HN981" s="5"/>
      <c r="HO981" s="5"/>
      <c r="HP981" s="5"/>
      <c r="HQ981" s="5"/>
      <c r="HR981" s="5"/>
      <c r="HS981" s="5"/>
      <c r="HT981" s="5"/>
      <c r="HU981" s="5"/>
      <c r="HV981" s="5"/>
      <c r="HW981" s="5"/>
      <c r="HX981" s="5"/>
      <c r="HY981" s="5"/>
      <c r="HZ981" s="5"/>
      <c r="IA981" s="5"/>
      <c r="IB981" s="5"/>
      <c r="IC981" s="5"/>
      <c r="ID981" s="5"/>
      <c r="IE981" s="5"/>
      <c r="IF981" s="5"/>
      <c r="IG981" s="5"/>
      <c r="IH981" s="5"/>
      <c r="II981" s="5"/>
      <c r="IJ981" s="5"/>
      <c r="IK981" s="5"/>
      <c r="IL981" s="5"/>
      <c r="IM981" s="5"/>
      <c r="IN981" s="5"/>
      <c r="IO981" s="5"/>
      <c r="IP981" s="5"/>
      <c r="IQ981" s="5"/>
      <c r="IR981" s="5"/>
      <c r="IS981" s="5"/>
      <c r="IT981" s="5"/>
      <c r="IU981" s="5"/>
      <c r="IV981" s="5"/>
      <c r="IW981" s="5"/>
      <c r="IX981" s="5"/>
      <c r="IY981" s="5"/>
      <c r="IZ981" s="5"/>
      <c r="JA981" s="5"/>
      <c r="JB981" s="5"/>
      <c r="JC981" s="5"/>
      <c r="JD981" s="5"/>
    </row>
    <row r="982" spans="1:264">
      <c r="A982" s="9"/>
      <c r="B982" s="25"/>
      <c r="C982" s="5"/>
      <c r="D982" s="5"/>
      <c r="E982" s="5"/>
      <c r="F982" s="11"/>
      <c r="G982" s="5"/>
      <c r="H982" s="5"/>
      <c r="I982" s="19"/>
      <c r="J982" s="19"/>
      <c r="K982" s="19"/>
      <c r="L982" s="19"/>
      <c r="M982" s="9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  <c r="FL982" s="5"/>
      <c r="FM982" s="5"/>
      <c r="FN982" s="5"/>
      <c r="FO982" s="5"/>
      <c r="FP982" s="5"/>
      <c r="FQ982" s="5"/>
      <c r="FR982" s="5"/>
      <c r="FS982" s="5"/>
      <c r="FT982" s="5"/>
      <c r="FU982" s="5"/>
      <c r="FV982" s="5"/>
      <c r="FW982" s="5"/>
      <c r="FX982" s="5"/>
      <c r="FY982" s="5"/>
      <c r="FZ982" s="5"/>
      <c r="GA982" s="5"/>
      <c r="GB982" s="5"/>
      <c r="GC982" s="5"/>
      <c r="GD982" s="5"/>
      <c r="GE982" s="5"/>
      <c r="GF982" s="5"/>
      <c r="GG982" s="5"/>
      <c r="GH982" s="5"/>
      <c r="GI982" s="5"/>
      <c r="GJ982" s="5"/>
      <c r="GK982" s="5"/>
      <c r="GL982" s="5"/>
      <c r="GM982" s="5"/>
      <c r="GN982" s="5"/>
      <c r="GO982" s="5"/>
      <c r="GP982" s="5"/>
      <c r="GQ982" s="5"/>
      <c r="GR982" s="5"/>
      <c r="GS982" s="5"/>
      <c r="GT982" s="5"/>
      <c r="GU982" s="5"/>
      <c r="GV982" s="5"/>
      <c r="GW982" s="5"/>
      <c r="GX982" s="5"/>
      <c r="GY982" s="5"/>
      <c r="GZ982" s="5"/>
      <c r="HA982" s="5"/>
      <c r="HB982" s="5"/>
      <c r="HC982" s="5"/>
      <c r="HD982" s="5"/>
      <c r="HE982" s="5"/>
      <c r="HF982" s="5"/>
      <c r="HG982" s="5"/>
      <c r="HH982" s="5"/>
      <c r="HI982" s="5"/>
      <c r="HJ982" s="5"/>
      <c r="HK982" s="5"/>
      <c r="HL982" s="5"/>
      <c r="HM982" s="5"/>
      <c r="HN982" s="5"/>
      <c r="HO982" s="5"/>
      <c r="HP982" s="5"/>
      <c r="HQ982" s="5"/>
      <c r="HR982" s="5"/>
      <c r="HS982" s="5"/>
      <c r="HT982" s="5"/>
      <c r="HU982" s="5"/>
      <c r="HV982" s="5"/>
      <c r="HW982" s="5"/>
      <c r="HX982" s="5"/>
      <c r="HY982" s="5"/>
      <c r="HZ982" s="5"/>
      <c r="IA982" s="5"/>
      <c r="IB982" s="5"/>
      <c r="IC982" s="5"/>
      <c r="ID982" s="5"/>
      <c r="IE982" s="5"/>
      <c r="IF982" s="5"/>
      <c r="IG982" s="5"/>
      <c r="IH982" s="5"/>
      <c r="II982" s="5"/>
      <c r="IJ982" s="5"/>
      <c r="IK982" s="5"/>
      <c r="IL982" s="5"/>
      <c r="IM982" s="5"/>
      <c r="IN982" s="5"/>
      <c r="IO982" s="5"/>
      <c r="IP982" s="5"/>
      <c r="IQ982" s="5"/>
      <c r="IR982" s="5"/>
      <c r="IS982" s="5"/>
      <c r="IT982" s="5"/>
      <c r="IU982" s="5"/>
      <c r="IV982" s="5"/>
      <c r="IW982" s="5"/>
      <c r="IX982" s="5"/>
      <c r="IY982" s="5"/>
      <c r="IZ982" s="5"/>
      <c r="JA982" s="5"/>
      <c r="JB982" s="5"/>
      <c r="JC982" s="5"/>
      <c r="JD982" s="5"/>
    </row>
    <row r="983" spans="1:264">
      <c r="A983" s="9"/>
      <c r="B983" s="25"/>
      <c r="C983" s="5"/>
      <c r="D983" s="5"/>
      <c r="E983" s="5"/>
      <c r="F983" s="11"/>
      <c r="G983" s="5"/>
      <c r="H983" s="5"/>
      <c r="I983" s="19"/>
      <c r="J983" s="19"/>
      <c r="K983" s="19"/>
      <c r="L983" s="19"/>
      <c r="M983" s="9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  <c r="FL983" s="5"/>
      <c r="FM983" s="5"/>
      <c r="FN983" s="5"/>
      <c r="FO983" s="5"/>
      <c r="FP983" s="5"/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5"/>
      <c r="GH983" s="5"/>
      <c r="GI983" s="5"/>
      <c r="GJ983" s="5"/>
      <c r="GK983" s="5"/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  <c r="GZ983" s="5"/>
      <c r="HA983" s="5"/>
      <c r="HB983" s="5"/>
      <c r="HC983" s="5"/>
      <c r="HD983" s="5"/>
      <c r="HE983" s="5"/>
      <c r="HF983" s="5"/>
      <c r="HG983" s="5"/>
      <c r="HH983" s="5"/>
      <c r="HI983" s="5"/>
      <c r="HJ983" s="5"/>
      <c r="HK983" s="5"/>
      <c r="HL983" s="5"/>
      <c r="HM983" s="5"/>
      <c r="HN983" s="5"/>
      <c r="HO983" s="5"/>
      <c r="HP983" s="5"/>
      <c r="HQ983" s="5"/>
      <c r="HR983" s="5"/>
      <c r="HS983" s="5"/>
      <c r="HT983" s="5"/>
      <c r="HU983" s="5"/>
      <c r="HV983" s="5"/>
      <c r="HW983" s="5"/>
      <c r="HX983" s="5"/>
      <c r="HY983" s="5"/>
      <c r="HZ983" s="5"/>
      <c r="IA983" s="5"/>
      <c r="IB983" s="5"/>
      <c r="IC983" s="5"/>
      <c r="ID983" s="5"/>
      <c r="IE983" s="5"/>
      <c r="IF983" s="5"/>
      <c r="IG983" s="5"/>
      <c r="IH983" s="5"/>
      <c r="II983" s="5"/>
      <c r="IJ983" s="5"/>
      <c r="IK983" s="5"/>
      <c r="IL983" s="5"/>
      <c r="IM983" s="5"/>
      <c r="IN983" s="5"/>
      <c r="IO983" s="5"/>
      <c r="IP983" s="5"/>
      <c r="IQ983" s="5"/>
      <c r="IR983" s="5"/>
      <c r="IS983" s="5"/>
      <c r="IT983" s="5"/>
      <c r="IU983" s="5"/>
      <c r="IV983" s="5"/>
      <c r="IW983" s="5"/>
      <c r="IX983" s="5"/>
      <c r="IY983" s="5"/>
      <c r="IZ983" s="5"/>
      <c r="JA983" s="5"/>
      <c r="JB983" s="5"/>
      <c r="JC983" s="5"/>
      <c r="JD983" s="5"/>
    </row>
    <row r="984" spans="1:264">
      <c r="A984" s="9"/>
      <c r="B984" s="25"/>
      <c r="C984" s="5"/>
      <c r="D984" s="5"/>
      <c r="E984" s="5"/>
      <c r="F984" s="11"/>
      <c r="G984" s="5"/>
      <c r="H984" s="5"/>
      <c r="I984" s="19"/>
      <c r="J984" s="19"/>
      <c r="K984" s="19"/>
      <c r="L984" s="19"/>
      <c r="M984" s="9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5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5"/>
      <c r="FB984" s="5"/>
      <c r="FC984" s="5"/>
      <c r="FD984" s="5"/>
      <c r="FE984" s="5"/>
      <c r="FF984" s="5"/>
      <c r="FG984" s="5"/>
      <c r="FH984" s="5"/>
      <c r="FI984" s="5"/>
      <c r="FJ984" s="5"/>
      <c r="FK984" s="5"/>
      <c r="FL984" s="5"/>
      <c r="FM984" s="5"/>
      <c r="FN984" s="5"/>
      <c r="FO984" s="5"/>
      <c r="FP984" s="5"/>
      <c r="FQ984" s="5"/>
      <c r="FR984" s="5"/>
      <c r="FS984" s="5"/>
      <c r="FT984" s="5"/>
      <c r="FU984" s="5"/>
      <c r="FV984" s="5"/>
      <c r="FW984" s="5"/>
      <c r="FX984" s="5"/>
      <c r="FY984" s="5"/>
      <c r="FZ984" s="5"/>
      <c r="GA984" s="5"/>
      <c r="GB984" s="5"/>
      <c r="GC984" s="5"/>
      <c r="GD984" s="5"/>
      <c r="GE984" s="5"/>
      <c r="GF984" s="5"/>
      <c r="GG984" s="5"/>
      <c r="GH984" s="5"/>
      <c r="GI984" s="5"/>
      <c r="GJ984" s="5"/>
      <c r="GK984" s="5"/>
      <c r="GL984" s="5"/>
      <c r="GM984" s="5"/>
      <c r="GN984" s="5"/>
      <c r="GO984" s="5"/>
      <c r="GP984" s="5"/>
      <c r="GQ984" s="5"/>
      <c r="GR984" s="5"/>
      <c r="GS984" s="5"/>
      <c r="GT984" s="5"/>
      <c r="GU984" s="5"/>
      <c r="GV984" s="5"/>
      <c r="GW984" s="5"/>
      <c r="GX984" s="5"/>
      <c r="GY984" s="5"/>
      <c r="GZ984" s="5"/>
      <c r="HA984" s="5"/>
      <c r="HB984" s="5"/>
      <c r="HC984" s="5"/>
      <c r="HD984" s="5"/>
      <c r="HE984" s="5"/>
      <c r="HF984" s="5"/>
      <c r="HG984" s="5"/>
      <c r="HH984" s="5"/>
      <c r="HI984" s="5"/>
      <c r="HJ984" s="5"/>
      <c r="HK984" s="5"/>
      <c r="HL984" s="5"/>
      <c r="HM984" s="5"/>
      <c r="HN984" s="5"/>
      <c r="HO984" s="5"/>
      <c r="HP984" s="5"/>
      <c r="HQ984" s="5"/>
      <c r="HR984" s="5"/>
      <c r="HS984" s="5"/>
      <c r="HT984" s="5"/>
      <c r="HU984" s="5"/>
      <c r="HV984" s="5"/>
      <c r="HW984" s="5"/>
      <c r="HX984" s="5"/>
      <c r="HY984" s="5"/>
      <c r="HZ984" s="5"/>
      <c r="IA984" s="5"/>
      <c r="IB984" s="5"/>
      <c r="IC984" s="5"/>
      <c r="ID984" s="5"/>
      <c r="IE984" s="5"/>
      <c r="IF984" s="5"/>
      <c r="IG984" s="5"/>
      <c r="IH984" s="5"/>
      <c r="II984" s="5"/>
      <c r="IJ984" s="5"/>
      <c r="IK984" s="5"/>
      <c r="IL984" s="5"/>
      <c r="IM984" s="5"/>
      <c r="IN984" s="5"/>
      <c r="IO984" s="5"/>
      <c r="IP984" s="5"/>
      <c r="IQ984" s="5"/>
      <c r="IR984" s="5"/>
      <c r="IS984" s="5"/>
      <c r="IT984" s="5"/>
      <c r="IU984" s="5"/>
      <c r="IV984" s="5"/>
      <c r="IW984" s="5"/>
      <c r="IX984" s="5"/>
      <c r="IY984" s="5"/>
      <c r="IZ984" s="5"/>
      <c r="JA984" s="5"/>
      <c r="JB984" s="5"/>
      <c r="JC984" s="5"/>
      <c r="JD984" s="5"/>
    </row>
    <row r="985" spans="1:264">
      <c r="A985" s="9"/>
      <c r="B985" s="25"/>
      <c r="C985" s="5"/>
      <c r="D985" s="5"/>
      <c r="E985" s="5"/>
      <c r="F985" s="11"/>
      <c r="G985" s="5"/>
      <c r="H985" s="5"/>
      <c r="I985" s="19"/>
      <c r="J985" s="19"/>
      <c r="K985" s="19"/>
      <c r="L985" s="19"/>
      <c r="M985" s="9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/>
      <c r="FG985" s="5"/>
      <c r="FH985" s="5"/>
      <c r="FI985" s="5"/>
      <c r="FJ985" s="5"/>
      <c r="FK985" s="5"/>
      <c r="FL985" s="5"/>
      <c r="FM985" s="5"/>
      <c r="FN985" s="5"/>
      <c r="FO985" s="5"/>
      <c r="FP985" s="5"/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/>
      <c r="GB985" s="5"/>
      <c r="GC985" s="5"/>
      <c r="GD985" s="5"/>
      <c r="GE985" s="5"/>
      <c r="GF985" s="5"/>
      <c r="GG985" s="5"/>
      <c r="GH985" s="5"/>
      <c r="GI985" s="5"/>
      <c r="GJ985" s="5"/>
      <c r="GK985" s="5"/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  <c r="GZ985" s="5"/>
      <c r="HA985" s="5"/>
      <c r="HB985" s="5"/>
      <c r="HC985" s="5"/>
      <c r="HD985" s="5"/>
      <c r="HE985" s="5"/>
      <c r="HF985" s="5"/>
      <c r="HG985" s="5"/>
      <c r="HH985" s="5"/>
      <c r="HI985" s="5"/>
      <c r="HJ985" s="5"/>
      <c r="HK985" s="5"/>
      <c r="HL985" s="5"/>
      <c r="HM985" s="5"/>
      <c r="HN985" s="5"/>
      <c r="HO985" s="5"/>
      <c r="HP985" s="5"/>
      <c r="HQ985" s="5"/>
      <c r="HR985" s="5"/>
      <c r="HS985" s="5"/>
      <c r="HT985" s="5"/>
      <c r="HU985" s="5"/>
      <c r="HV985" s="5"/>
      <c r="HW985" s="5"/>
      <c r="HX985" s="5"/>
      <c r="HY985" s="5"/>
      <c r="HZ985" s="5"/>
      <c r="IA985" s="5"/>
      <c r="IB985" s="5"/>
      <c r="IC985" s="5"/>
      <c r="ID985" s="5"/>
      <c r="IE985" s="5"/>
      <c r="IF985" s="5"/>
      <c r="IG985" s="5"/>
      <c r="IH985" s="5"/>
      <c r="II985" s="5"/>
      <c r="IJ985" s="5"/>
      <c r="IK985" s="5"/>
      <c r="IL985" s="5"/>
      <c r="IM985" s="5"/>
      <c r="IN985" s="5"/>
      <c r="IO985" s="5"/>
      <c r="IP985" s="5"/>
      <c r="IQ985" s="5"/>
      <c r="IR985" s="5"/>
      <c r="IS985" s="5"/>
      <c r="IT985" s="5"/>
      <c r="IU985" s="5"/>
      <c r="IV985" s="5"/>
      <c r="IW985" s="5"/>
      <c r="IX985" s="5"/>
      <c r="IY985" s="5"/>
      <c r="IZ985" s="5"/>
      <c r="JA985" s="5"/>
      <c r="JB985" s="5"/>
      <c r="JC985" s="5"/>
      <c r="JD985" s="5"/>
    </row>
    <row r="986" spans="1:264">
      <c r="A986" s="9"/>
      <c r="B986" s="25"/>
      <c r="C986" s="5"/>
      <c r="D986" s="5"/>
      <c r="E986" s="5"/>
      <c r="F986" s="11"/>
      <c r="G986" s="5"/>
      <c r="H986" s="5"/>
      <c r="I986" s="19"/>
      <c r="J986" s="19"/>
      <c r="K986" s="19"/>
      <c r="L986" s="19"/>
      <c r="M986" s="9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  <c r="FL986" s="5"/>
      <c r="FM986" s="5"/>
      <c r="FN986" s="5"/>
      <c r="FO986" s="5"/>
      <c r="FP986" s="5"/>
      <c r="FQ986" s="5"/>
      <c r="FR986" s="5"/>
      <c r="FS986" s="5"/>
      <c r="FT986" s="5"/>
      <c r="FU986" s="5"/>
      <c r="FV986" s="5"/>
      <c r="FW986" s="5"/>
      <c r="FX986" s="5"/>
      <c r="FY986" s="5"/>
      <c r="FZ986" s="5"/>
      <c r="GA986" s="5"/>
      <c r="GB986" s="5"/>
      <c r="GC986" s="5"/>
      <c r="GD986" s="5"/>
      <c r="GE986" s="5"/>
      <c r="GF986" s="5"/>
      <c r="GG986" s="5"/>
      <c r="GH986" s="5"/>
      <c r="GI986" s="5"/>
      <c r="GJ986" s="5"/>
      <c r="GK986" s="5"/>
      <c r="GL986" s="5"/>
      <c r="GM986" s="5"/>
      <c r="GN986" s="5"/>
      <c r="GO986" s="5"/>
      <c r="GP986" s="5"/>
      <c r="GQ986" s="5"/>
      <c r="GR986" s="5"/>
      <c r="GS986" s="5"/>
      <c r="GT986" s="5"/>
      <c r="GU986" s="5"/>
      <c r="GV986" s="5"/>
      <c r="GW986" s="5"/>
      <c r="GX986" s="5"/>
      <c r="GY986" s="5"/>
      <c r="GZ986" s="5"/>
      <c r="HA986" s="5"/>
      <c r="HB986" s="5"/>
      <c r="HC986" s="5"/>
      <c r="HD986" s="5"/>
      <c r="HE986" s="5"/>
      <c r="HF986" s="5"/>
      <c r="HG986" s="5"/>
      <c r="HH986" s="5"/>
      <c r="HI986" s="5"/>
      <c r="HJ986" s="5"/>
      <c r="HK986" s="5"/>
      <c r="HL986" s="5"/>
      <c r="HM986" s="5"/>
      <c r="HN986" s="5"/>
      <c r="HO986" s="5"/>
      <c r="HP986" s="5"/>
      <c r="HQ986" s="5"/>
      <c r="HR986" s="5"/>
      <c r="HS986" s="5"/>
      <c r="HT986" s="5"/>
      <c r="HU986" s="5"/>
      <c r="HV986" s="5"/>
      <c r="HW986" s="5"/>
      <c r="HX986" s="5"/>
      <c r="HY986" s="5"/>
      <c r="HZ986" s="5"/>
      <c r="IA986" s="5"/>
      <c r="IB986" s="5"/>
      <c r="IC986" s="5"/>
      <c r="ID986" s="5"/>
      <c r="IE986" s="5"/>
      <c r="IF986" s="5"/>
      <c r="IG986" s="5"/>
      <c r="IH986" s="5"/>
      <c r="II986" s="5"/>
      <c r="IJ986" s="5"/>
      <c r="IK986" s="5"/>
      <c r="IL986" s="5"/>
      <c r="IM986" s="5"/>
      <c r="IN986" s="5"/>
      <c r="IO986" s="5"/>
      <c r="IP986" s="5"/>
      <c r="IQ986" s="5"/>
      <c r="IR986" s="5"/>
      <c r="IS986" s="5"/>
      <c r="IT986" s="5"/>
      <c r="IU986" s="5"/>
      <c r="IV986" s="5"/>
      <c r="IW986" s="5"/>
      <c r="IX986" s="5"/>
      <c r="IY986" s="5"/>
      <c r="IZ986" s="5"/>
      <c r="JA986" s="5"/>
      <c r="JB986" s="5"/>
      <c r="JC986" s="5"/>
      <c r="JD986" s="5"/>
    </row>
    <row r="987" spans="1:264">
      <c r="A987" s="9"/>
      <c r="B987" s="25"/>
      <c r="C987" s="5"/>
      <c r="D987" s="5"/>
      <c r="E987" s="5"/>
      <c r="F987" s="11"/>
      <c r="G987" s="5"/>
      <c r="H987" s="5"/>
      <c r="I987" s="19"/>
      <c r="J987" s="19"/>
      <c r="K987" s="19"/>
      <c r="L987" s="19"/>
      <c r="M987" s="9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/>
      <c r="FG987" s="5"/>
      <c r="FH987" s="5"/>
      <c r="FI987" s="5"/>
      <c r="FJ987" s="5"/>
      <c r="FK987" s="5"/>
      <c r="FL987" s="5"/>
      <c r="FM987" s="5"/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5"/>
      <c r="GH987" s="5"/>
      <c r="GI987" s="5"/>
      <c r="GJ987" s="5"/>
      <c r="GK987" s="5"/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  <c r="GZ987" s="5"/>
      <c r="HA987" s="5"/>
      <c r="HB987" s="5"/>
      <c r="HC987" s="5"/>
      <c r="HD987" s="5"/>
      <c r="HE987" s="5"/>
      <c r="HF987" s="5"/>
      <c r="HG987" s="5"/>
      <c r="HH987" s="5"/>
      <c r="HI987" s="5"/>
      <c r="HJ987" s="5"/>
      <c r="HK987" s="5"/>
      <c r="HL987" s="5"/>
      <c r="HM987" s="5"/>
      <c r="HN987" s="5"/>
      <c r="HO987" s="5"/>
      <c r="HP987" s="5"/>
      <c r="HQ987" s="5"/>
      <c r="HR987" s="5"/>
      <c r="HS987" s="5"/>
      <c r="HT987" s="5"/>
      <c r="HU987" s="5"/>
      <c r="HV987" s="5"/>
      <c r="HW987" s="5"/>
      <c r="HX987" s="5"/>
      <c r="HY987" s="5"/>
      <c r="HZ987" s="5"/>
      <c r="IA987" s="5"/>
      <c r="IB987" s="5"/>
      <c r="IC987" s="5"/>
      <c r="ID987" s="5"/>
      <c r="IE987" s="5"/>
      <c r="IF987" s="5"/>
      <c r="IG987" s="5"/>
      <c r="IH987" s="5"/>
      <c r="II987" s="5"/>
      <c r="IJ987" s="5"/>
      <c r="IK987" s="5"/>
      <c r="IL987" s="5"/>
      <c r="IM987" s="5"/>
      <c r="IN987" s="5"/>
      <c r="IO987" s="5"/>
      <c r="IP987" s="5"/>
      <c r="IQ987" s="5"/>
      <c r="IR987" s="5"/>
      <c r="IS987" s="5"/>
      <c r="IT987" s="5"/>
      <c r="IU987" s="5"/>
      <c r="IV987" s="5"/>
      <c r="IW987" s="5"/>
      <c r="IX987" s="5"/>
      <c r="IY987" s="5"/>
      <c r="IZ987" s="5"/>
      <c r="JA987" s="5"/>
      <c r="JB987" s="5"/>
      <c r="JC987" s="5"/>
      <c r="JD987" s="5"/>
    </row>
    <row r="988" spans="1:264">
      <c r="A988" s="9"/>
      <c r="B988" s="25"/>
      <c r="C988" s="5"/>
      <c r="D988" s="5"/>
      <c r="E988" s="5"/>
      <c r="F988" s="11"/>
      <c r="G988" s="5"/>
      <c r="H988" s="5"/>
      <c r="I988" s="19"/>
      <c r="J988" s="19"/>
      <c r="K988" s="19"/>
      <c r="L988" s="19"/>
      <c r="M988" s="9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5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5"/>
      <c r="FB988" s="5"/>
      <c r="FC988" s="5"/>
      <c r="FD988" s="5"/>
      <c r="FE988" s="5"/>
      <c r="FF988" s="5"/>
      <c r="FG988" s="5"/>
      <c r="FH988" s="5"/>
      <c r="FI988" s="5"/>
      <c r="FJ988" s="5"/>
      <c r="FK988" s="5"/>
      <c r="FL988" s="5"/>
      <c r="FM988" s="5"/>
      <c r="FN988" s="5"/>
      <c r="FO988" s="5"/>
      <c r="FP988" s="5"/>
      <c r="FQ988" s="5"/>
      <c r="FR988" s="5"/>
      <c r="FS988" s="5"/>
      <c r="FT988" s="5"/>
      <c r="FU988" s="5"/>
      <c r="FV988" s="5"/>
      <c r="FW988" s="5"/>
      <c r="FX988" s="5"/>
      <c r="FY988" s="5"/>
      <c r="FZ988" s="5"/>
      <c r="GA988" s="5"/>
      <c r="GB988" s="5"/>
      <c r="GC988" s="5"/>
      <c r="GD988" s="5"/>
      <c r="GE988" s="5"/>
      <c r="GF988" s="5"/>
      <c r="GG988" s="5"/>
      <c r="GH988" s="5"/>
      <c r="GI988" s="5"/>
      <c r="GJ988" s="5"/>
      <c r="GK988" s="5"/>
      <c r="GL988" s="5"/>
      <c r="GM988" s="5"/>
      <c r="GN988" s="5"/>
      <c r="GO988" s="5"/>
      <c r="GP988" s="5"/>
      <c r="GQ988" s="5"/>
      <c r="GR988" s="5"/>
      <c r="GS988" s="5"/>
      <c r="GT988" s="5"/>
      <c r="GU988" s="5"/>
      <c r="GV988" s="5"/>
      <c r="GW988" s="5"/>
      <c r="GX988" s="5"/>
      <c r="GY988" s="5"/>
      <c r="GZ988" s="5"/>
      <c r="HA988" s="5"/>
      <c r="HB988" s="5"/>
      <c r="HC988" s="5"/>
      <c r="HD988" s="5"/>
      <c r="HE988" s="5"/>
      <c r="HF988" s="5"/>
      <c r="HG988" s="5"/>
      <c r="HH988" s="5"/>
      <c r="HI988" s="5"/>
      <c r="HJ988" s="5"/>
      <c r="HK988" s="5"/>
      <c r="HL988" s="5"/>
      <c r="HM988" s="5"/>
      <c r="HN988" s="5"/>
      <c r="HO988" s="5"/>
      <c r="HP988" s="5"/>
      <c r="HQ988" s="5"/>
      <c r="HR988" s="5"/>
      <c r="HS988" s="5"/>
      <c r="HT988" s="5"/>
      <c r="HU988" s="5"/>
      <c r="HV988" s="5"/>
      <c r="HW988" s="5"/>
      <c r="HX988" s="5"/>
      <c r="HY988" s="5"/>
      <c r="HZ988" s="5"/>
      <c r="IA988" s="5"/>
      <c r="IB988" s="5"/>
      <c r="IC988" s="5"/>
      <c r="ID988" s="5"/>
      <c r="IE988" s="5"/>
      <c r="IF988" s="5"/>
      <c r="IG988" s="5"/>
      <c r="IH988" s="5"/>
      <c r="II988" s="5"/>
      <c r="IJ988" s="5"/>
      <c r="IK988" s="5"/>
      <c r="IL988" s="5"/>
      <c r="IM988" s="5"/>
      <c r="IN988" s="5"/>
      <c r="IO988" s="5"/>
      <c r="IP988" s="5"/>
      <c r="IQ988" s="5"/>
      <c r="IR988" s="5"/>
      <c r="IS988" s="5"/>
      <c r="IT988" s="5"/>
      <c r="IU988" s="5"/>
      <c r="IV988" s="5"/>
      <c r="IW988" s="5"/>
      <c r="IX988" s="5"/>
      <c r="IY988" s="5"/>
      <c r="IZ988" s="5"/>
      <c r="JA988" s="5"/>
      <c r="JB988" s="5"/>
      <c r="JC988" s="5"/>
      <c r="JD988" s="5"/>
    </row>
    <row r="989" spans="1:264">
      <c r="A989" s="9"/>
      <c r="B989" s="25"/>
      <c r="C989" s="5"/>
      <c r="D989" s="5"/>
      <c r="E989" s="5"/>
      <c r="F989" s="11"/>
      <c r="G989" s="5"/>
      <c r="H989" s="5"/>
      <c r="I989" s="19"/>
      <c r="J989" s="19"/>
      <c r="K989" s="19"/>
      <c r="L989" s="19"/>
      <c r="M989" s="9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/>
      <c r="GK989" s="5"/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5"/>
      <c r="HG989" s="5"/>
      <c r="HH989" s="5"/>
      <c r="HI989" s="5"/>
      <c r="HJ989" s="5"/>
      <c r="HK989" s="5"/>
      <c r="HL989" s="5"/>
      <c r="HM989" s="5"/>
      <c r="HN989" s="5"/>
      <c r="HO989" s="5"/>
      <c r="HP989" s="5"/>
      <c r="HQ989" s="5"/>
      <c r="HR989" s="5"/>
      <c r="HS989" s="5"/>
      <c r="HT989" s="5"/>
      <c r="HU989" s="5"/>
      <c r="HV989" s="5"/>
      <c r="HW989" s="5"/>
      <c r="HX989" s="5"/>
      <c r="HY989" s="5"/>
      <c r="HZ989" s="5"/>
      <c r="IA989" s="5"/>
      <c r="IB989" s="5"/>
      <c r="IC989" s="5"/>
      <c r="ID989" s="5"/>
      <c r="IE989" s="5"/>
      <c r="IF989" s="5"/>
      <c r="IG989" s="5"/>
      <c r="IH989" s="5"/>
      <c r="II989" s="5"/>
      <c r="IJ989" s="5"/>
      <c r="IK989" s="5"/>
      <c r="IL989" s="5"/>
      <c r="IM989" s="5"/>
      <c r="IN989" s="5"/>
      <c r="IO989" s="5"/>
      <c r="IP989" s="5"/>
      <c r="IQ989" s="5"/>
      <c r="IR989" s="5"/>
      <c r="IS989" s="5"/>
      <c r="IT989" s="5"/>
      <c r="IU989" s="5"/>
      <c r="IV989" s="5"/>
      <c r="IW989" s="5"/>
      <c r="IX989" s="5"/>
      <c r="IY989" s="5"/>
      <c r="IZ989" s="5"/>
      <c r="JA989" s="5"/>
      <c r="JB989" s="5"/>
      <c r="JC989" s="5"/>
      <c r="JD989" s="5"/>
    </row>
    <row r="990" spans="1:264">
      <c r="A990" s="9"/>
      <c r="B990" s="25"/>
      <c r="C990" s="5"/>
      <c r="D990" s="5"/>
      <c r="E990" s="5"/>
      <c r="F990" s="11"/>
      <c r="G990" s="5"/>
      <c r="H990" s="5"/>
      <c r="I990" s="19"/>
      <c r="J990" s="19"/>
      <c r="K990" s="19"/>
      <c r="L990" s="19"/>
      <c r="M990" s="9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  <c r="FL990" s="5"/>
      <c r="FM990" s="5"/>
      <c r="FN990" s="5"/>
      <c r="FO990" s="5"/>
      <c r="FP990" s="5"/>
      <c r="FQ990" s="5"/>
      <c r="FR990" s="5"/>
      <c r="FS990" s="5"/>
      <c r="FT990" s="5"/>
      <c r="FU990" s="5"/>
      <c r="FV990" s="5"/>
      <c r="FW990" s="5"/>
      <c r="FX990" s="5"/>
      <c r="FY990" s="5"/>
      <c r="FZ990" s="5"/>
      <c r="GA990" s="5"/>
      <c r="GB990" s="5"/>
      <c r="GC990" s="5"/>
      <c r="GD990" s="5"/>
      <c r="GE990" s="5"/>
      <c r="GF990" s="5"/>
      <c r="GG990" s="5"/>
      <c r="GH990" s="5"/>
      <c r="GI990" s="5"/>
      <c r="GJ990" s="5"/>
      <c r="GK990" s="5"/>
      <c r="GL990" s="5"/>
      <c r="GM990" s="5"/>
      <c r="GN990" s="5"/>
      <c r="GO990" s="5"/>
      <c r="GP990" s="5"/>
      <c r="GQ990" s="5"/>
      <c r="GR990" s="5"/>
      <c r="GS990" s="5"/>
      <c r="GT990" s="5"/>
      <c r="GU990" s="5"/>
      <c r="GV990" s="5"/>
      <c r="GW990" s="5"/>
      <c r="GX990" s="5"/>
      <c r="GY990" s="5"/>
      <c r="GZ990" s="5"/>
      <c r="HA990" s="5"/>
      <c r="HB990" s="5"/>
      <c r="HC990" s="5"/>
      <c r="HD990" s="5"/>
      <c r="HE990" s="5"/>
      <c r="HF990" s="5"/>
      <c r="HG990" s="5"/>
      <c r="HH990" s="5"/>
      <c r="HI990" s="5"/>
      <c r="HJ990" s="5"/>
      <c r="HK990" s="5"/>
      <c r="HL990" s="5"/>
      <c r="HM990" s="5"/>
      <c r="HN990" s="5"/>
      <c r="HO990" s="5"/>
      <c r="HP990" s="5"/>
      <c r="HQ990" s="5"/>
      <c r="HR990" s="5"/>
      <c r="HS990" s="5"/>
      <c r="HT990" s="5"/>
      <c r="HU990" s="5"/>
      <c r="HV990" s="5"/>
      <c r="HW990" s="5"/>
      <c r="HX990" s="5"/>
      <c r="HY990" s="5"/>
      <c r="HZ990" s="5"/>
      <c r="IA990" s="5"/>
      <c r="IB990" s="5"/>
      <c r="IC990" s="5"/>
      <c r="ID990" s="5"/>
      <c r="IE990" s="5"/>
      <c r="IF990" s="5"/>
      <c r="IG990" s="5"/>
      <c r="IH990" s="5"/>
      <c r="II990" s="5"/>
      <c r="IJ990" s="5"/>
      <c r="IK990" s="5"/>
      <c r="IL990" s="5"/>
      <c r="IM990" s="5"/>
      <c r="IN990" s="5"/>
      <c r="IO990" s="5"/>
      <c r="IP990" s="5"/>
      <c r="IQ990" s="5"/>
      <c r="IR990" s="5"/>
      <c r="IS990" s="5"/>
      <c r="IT990" s="5"/>
      <c r="IU990" s="5"/>
      <c r="IV990" s="5"/>
      <c r="IW990" s="5"/>
      <c r="IX990" s="5"/>
      <c r="IY990" s="5"/>
      <c r="IZ990" s="5"/>
      <c r="JA990" s="5"/>
      <c r="JB990" s="5"/>
      <c r="JC990" s="5"/>
      <c r="JD990" s="5"/>
    </row>
    <row r="991" spans="1:264">
      <c r="A991" s="9"/>
      <c r="B991" s="25"/>
      <c r="C991" s="5"/>
      <c r="D991" s="5"/>
      <c r="E991" s="5"/>
      <c r="F991" s="11"/>
      <c r="G991" s="5"/>
      <c r="H991" s="5"/>
      <c r="I991" s="19"/>
      <c r="J991" s="19"/>
      <c r="K991" s="19"/>
      <c r="L991" s="19"/>
      <c r="M991" s="9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  <c r="FL991" s="5"/>
      <c r="FM991" s="5"/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/>
      <c r="GJ991" s="5"/>
      <c r="GK991" s="5"/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  <c r="HF991" s="5"/>
      <c r="HG991" s="5"/>
      <c r="HH991" s="5"/>
      <c r="HI991" s="5"/>
      <c r="HJ991" s="5"/>
      <c r="HK991" s="5"/>
      <c r="HL991" s="5"/>
      <c r="HM991" s="5"/>
      <c r="HN991" s="5"/>
      <c r="HO991" s="5"/>
      <c r="HP991" s="5"/>
      <c r="HQ991" s="5"/>
      <c r="HR991" s="5"/>
      <c r="HS991" s="5"/>
      <c r="HT991" s="5"/>
      <c r="HU991" s="5"/>
      <c r="HV991" s="5"/>
      <c r="HW991" s="5"/>
      <c r="HX991" s="5"/>
      <c r="HY991" s="5"/>
      <c r="HZ991" s="5"/>
      <c r="IA991" s="5"/>
      <c r="IB991" s="5"/>
      <c r="IC991" s="5"/>
      <c r="ID991" s="5"/>
      <c r="IE991" s="5"/>
      <c r="IF991" s="5"/>
      <c r="IG991" s="5"/>
      <c r="IH991" s="5"/>
      <c r="II991" s="5"/>
      <c r="IJ991" s="5"/>
      <c r="IK991" s="5"/>
      <c r="IL991" s="5"/>
      <c r="IM991" s="5"/>
      <c r="IN991" s="5"/>
      <c r="IO991" s="5"/>
      <c r="IP991" s="5"/>
      <c r="IQ991" s="5"/>
      <c r="IR991" s="5"/>
      <c r="IS991" s="5"/>
      <c r="IT991" s="5"/>
      <c r="IU991" s="5"/>
      <c r="IV991" s="5"/>
      <c r="IW991" s="5"/>
      <c r="IX991" s="5"/>
      <c r="IY991" s="5"/>
      <c r="IZ991" s="5"/>
      <c r="JA991" s="5"/>
      <c r="JB991" s="5"/>
      <c r="JC991" s="5"/>
      <c r="JD991" s="5"/>
    </row>
    <row r="992" spans="1:264">
      <c r="A992" s="9"/>
      <c r="B992" s="25"/>
      <c r="C992" s="5"/>
      <c r="D992" s="5"/>
      <c r="E992" s="5"/>
      <c r="F992" s="11"/>
      <c r="G992" s="5"/>
      <c r="H992" s="5"/>
      <c r="I992" s="19"/>
      <c r="J992" s="19"/>
      <c r="K992" s="19"/>
      <c r="L992" s="19"/>
      <c r="M992" s="9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5"/>
      <c r="FB992" s="5"/>
      <c r="FC992" s="5"/>
      <c r="FD992" s="5"/>
      <c r="FE992" s="5"/>
      <c r="FF992" s="5"/>
      <c r="FG992" s="5"/>
      <c r="FH992" s="5"/>
      <c r="FI992" s="5"/>
      <c r="FJ992" s="5"/>
      <c r="FK992" s="5"/>
      <c r="FL992" s="5"/>
      <c r="FM992" s="5"/>
      <c r="FN992" s="5"/>
      <c r="FO992" s="5"/>
      <c r="FP992" s="5"/>
      <c r="FQ992" s="5"/>
      <c r="FR992" s="5"/>
      <c r="FS992" s="5"/>
      <c r="FT992" s="5"/>
      <c r="FU992" s="5"/>
      <c r="FV992" s="5"/>
      <c r="FW992" s="5"/>
      <c r="FX992" s="5"/>
      <c r="FY992" s="5"/>
      <c r="FZ992" s="5"/>
      <c r="GA992" s="5"/>
      <c r="GB992" s="5"/>
      <c r="GC992" s="5"/>
      <c r="GD992" s="5"/>
      <c r="GE992" s="5"/>
      <c r="GF992" s="5"/>
      <c r="GG992" s="5"/>
      <c r="GH992" s="5"/>
      <c r="GI992" s="5"/>
      <c r="GJ992" s="5"/>
      <c r="GK992" s="5"/>
      <c r="GL992" s="5"/>
      <c r="GM992" s="5"/>
      <c r="GN992" s="5"/>
      <c r="GO992" s="5"/>
      <c r="GP992" s="5"/>
      <c r="GQ992" s="5"/>
      <c r="GR992" s="5"/>
      <c r="GS992" s="5"/>
      <c r="GT992" s="5"/>
      <c r="GU992" s="5"/>
      <c r="GV992" s="5"/>
      <c r="GW992" s="5"/>
      <c r="GX992" s="5"/>
      <c r="GY992" s="5"/>
      <c r="GZ992" s="5"/>
      <c r="HA992" s="5"/>
      <c r="HB992" s="5"/>
      <c r="HC992" s="5"/>
      <c r="HD992" s="5"/>
      <c r="HE992" s="5"/>
      <c r="HF992" s="5"/>
      <c r="HG992" s="5"/>
      <c r="HH992" s="5"/>
      <c r="HI992" s="5"/>
      <c r="HJ992" s="5"/>
      <c r="HK992" s="5"/>
      <c r="HL992" s="5"/>
      <c r="HM992" s="5"/>
      <c r="HN992" s="5"/>
      <c r="HO992" s="5"/>
      <c r="HP992" s="5"/>
      <c r="HQ992" s="5"/>
      <c r="HR992" s="5"/>
      <c r="HS992" s="5"/>
      <c r="HT992" s="5"/>
      <c r="HU992" s="5"/>
      <c r="HV992" s="5"/>
      <c r="HW992" s="5"/>
      <c r="HX992" s="5"/>
      <c r="HY992" s="5"/>
      <c r="HZ992" s="5"/>
      <c r="IA992" s="5"/>
      <c r="IB992" s="5"/>
      <c r="IC992" s="5"/>
      <c r="ID992" s="5"/>
      <c r="IE992" s="5"/>
      <c r="IF992" s="5"/>
      <c r="IG992" s="5"/>
      <c r="IH992" s="5"/>
      <c r="II992" s="5"/>
      <c r="IJ992" s="5"/>
      <c r="IK992" s="5"/>
      <c r="IL992" s="5"/>
      <c r="IM992" s="5"/>
      <c r="IN992" s="5"/>
      <c r="IO992" s="5"/>
      <c r="IP992" s="5"/>
      <c r="IQ992" s="5"/>
      <c r="IR992" s="5"/>
      <c r="IS992" s="5"/>
      <c r="IT992" s="5"/>
      <c r="IU992" s="5"/>
      <c r="IV992" s="5"/>
      <c r="IW992" s="5"/>
      <c r="IX992" s="5"/>
      <c r="IY992" s="5"/>
      <c r="IZ992" s="5"/>
      <c r="JA992" s="5"/>
      <c r="JB992" s="5"/>
      <c r="JC992" s="5"/>
      <c r="JD992" s="5"/>
    </row>
    <row r="993" spans="1:264">
      <c r="A993" s="9"/>
      <c r="B993" s="25"/>
      <c r="C993" s="5"/>
      <c r="D993" s="5"/>
      <c r="E993" s="5"/>
      <c r="F993" s="11"/>
      <c r="G993" s="5"/>
      <c r="H993" s="5"/>
      <c r="I993" s="19"/>
      <c r="J993" s="19"/>
      <c r="K993" s="19"/>
      <c r="L993" s="19"/>
      <c r="M993" s="9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/>
      <c r="FG993" s="5"/>
      <c r="FH993" s="5"/>
      <c r="FI993" s="5"/>
      <c r="FJ993" s="5"/>
      <c r="FK993" s="5"/>
      <c r="FL993" s="5"/>
      <c r="FM993" s="5"/>
      <c r="FN993" s="5"/>
      <c r="FO993" s="5"/>
      <c r="FP993" s="5"/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/>
      <c r="GB993" s="5"/>
      <c r="GC993" s="5"/>
      <c r="GD993" s="5"/>
      <c r="GE993" s="5"/>
      <c r="GF993" s="5"/>
      <c r="GG993" s="5"/>
      <c r="GH993" s="5"/>
      <c r="GI993" s="5"/>
      <c r="GJ993" s="5"/>
      <c r="GK993" s="5"/>
      <c r="GL993" s="5"/>
      <c r="GM993" s="5"/>
      <c r="GN993" s="5"/>
      <c r="GO993" s="5"/>
      <c r="GP993" s="5"/>
      <c r="GQ993" s="5"/>
      <c r="GR993" s="5"/>
      <c r="GS993" s="5"/>
      <c r="GT993" s="5"/>
      <c r="GU993" s="5"/>
      <c r="GV993" s="5"/>
      <c r="GW993" s="5"/>
      <c r="GX993" s="5"/>
      <c r="GY993" s="5"/>
      <c r="GZ993" s="5"/>
      <c r="HA993" s="5"/>
      <c r="HB993" s="5"/>
      <c r="HC993" s="5"/>
      <c r="HD993" s="5"/>
      <c r="HE993" s="5"/>
      <c r="HF993" s="5"/>
      <c r="HG993" s="5"/>
      <c r="HH993" s="5"/>
      <c r="HI993" s="5"/>
      <c r="HJ993" s="5"/>
      <c r="HK993" s="5"/>
      <c r="HL993" s="5"/>
      <c r="HM993" s="5"/>
      <c r="HN993" s="5"/>
      <c r="HO993" s="5"/>
      <c r="HP993" s="5"/>
      <c r="HQ993" s="5"/>
      <c r="HR993" s="5"/>
      <c r="HS993" s="5"/>
      <c r="HT993" s="5"/>
      <c r="HU993" s="5"/>
      <c r="HV993" s="5"/>
      <c r="HW993" s="5"/>
      <c r="HX993" s="5"/>
      <c r="HY993" s="5"/>
      <c r="HZ993" s="5"/>
      <c r="IA993" s="5"/>
      <c r="IB993" s="5"/>
      <c r="IC993" s="5"/>
      <c r="ID993" s="5"/>
      <c r="IE993" s="5"/>
      <c r="IF993" s="5"/>
      <c r="IG993" s="5"/>
      <c r="IH993" s="5"/>
      <c r="II993" s="5"/>
      <c r="IJ993" s="5"/>
      <c r="IK993" s="5"/>
      <c r="IL993" s="5"/>
      <c r="IM993" s="5"/>
      <c r="IN993" s="5"/>
      <c r="IO993" s="5"/>
      <c r="IP993" s="5"/>
      <c r="IQ993" s="5"/>
      <c r="IR993" s="5"/>
      <c r="IS993" s="5"/>
      <c r="IT993" s="5"/>
      <c r="IU993" s="5"/>
      <c r="IV993" s="5"/>
      <c r="IW993" s="5"/>
      <c r="IX993" s="5"/>
      <c r="IY993" s="5"/>
      <c r="IZ993" s="5"/>
      <c r="JA993" s="5"/>
      <c r="JB993" s="5"/>
      <c r="JC993" s="5"/>
      <c r="JD993" s="5"/>
    </row>
    <row r="994" spans="1:264">
      <c r="A994" s="9"/>
      <c r="B994" s="25"/>
      <c r="C994" s="5"/>
      <c r="D994" s="5"/>
      <c r="E994" s="5"/>
      <c r="F994" s="11"/>
      <c r="G994" s="5"/>
      <c r="H994" s="5"/>
      <c r="I994" s="19"/>
      <c r="J994" s="19"/>
      <c r="K994" s="19"/>
      <c r="L994" s="19"/>
      <c r="M994" s="9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5"/>
      <c r="GH994" s="5"/>
      <c r="GI994" s="5"/>
      <c r="GJ994" s="5"/>
      <c r="GK994" s="5"/>
      <c r="GL994" s="5"/>
      <c r="GM994" s="5"/>
      <c r="GN994" s="5"/>
      <c r="GO994" s="5"/>
      <c r="GP994" s="5"/>
      <c r="GQ994" s="5"/>
      <c r="GR994" s="5"/>
      <c r="GS994" s="5"/>
      <c r="GT994" s="5"/>
      <c r="GU994" s="5"/>
      <c r="GV994" s="5"/>
      <c r="GW994" s="5"/>
      <c r="GX994" s="5"/>
      <c r="GY994" s="5"/>
      <c r="GZ994" s="5"/>
      <c r="HA994" s="5"/>
      <c r="HB994" s="5"/>
      <c r="HC994" s="5"/>
      <c r="HD994" s="5"/>
      <c r="HE994" s="5"/>
      <c r="HF994" s="5"/>
      <c r="HG994" s="5"/>
      <c r="HH994" s="5"/>
      <c r="HI994" s="5"/>
      <c r="HJ994" s="5"/>
      <c r="HK994" s="5"/>
      <c r="HL994" s="5"/>
      <c r="HM994" s="5"/>
      <c r="HN994" s="5"/>
      <c r="HO994" s="5"/>
      <c r="HP994" s="5"/>
      <c r="HQ994" s="5"/>
      <c r="HR994" s="5"/>
      <c r="HS994" s="5"/>
      <c r="HT994" s="5"/>
      <c r="HU994" s="5"/>
      <c r="HV994" s="5"/>
      <c r="HW994" s="5"/>
      <c r="HX994" s="5"/>
      <c r="HY994" s="5"/>
      <c r="HZ994" s="5"/>
      <c r="IA994" s="5"/>
      <c r="IB994" s="5"/>
      <c r="IC994" s="5"/>
      <c r="ID994" s="5"/>
      <c r="IE994" s="5"/>
      <c r="IF994" s="5"/>
      <c r="IG994" s="5"/>
      <c r="IH994" s="5"/>
      <c r="II994" s="5"/>
      <c r="IJ994" s="5"/>
      <c r="IK994" s="5"/>
      <c r="IL994" s="5"/>
      <c r="IM994" s="5"/>
      <c r="IN994" s="5"/>
      <c r="IO994" s="5"/>
      <c r="IP994" s="5"/>
      <c r="IQ994" s="5"/>
      <c r="IR994" s="5"/>
      <c r="IS994" s="5"/>
      <c r="IT994" s="5"/>
      <c r="IU994" s="5"/>
      <c r="IV994" s="5"/>
      <c r="IW994" s="5"/>
      <c r="IX994" s="5"/>
      <c r="IY994" s="5"/>
      <c r="IZ994" s="5"/>
      <c r="JA994" s="5"/>
      <c r="JB994" s="5"/>
      <c r="JC994" s="5"/>
      <c r="JD994" s="5"/>
    </row>
    <row r="995" spans="1:264">
      <c r="A995" s="9"/>
      <c r="B995" s="25"/>
      <c r="C995" s="5"/>
      <c r="D995" s="5"/>
      <c r="E995" s="5"/>
      <c r="F995" s="11"/>
      <c r="G995" s="5"/>
      <c r="H995" s="5"/>
      <c r="I995" s="19"/>
      <c r="J995" s="19"/>
      <c r="K995" s="19"/>
      <c r="L995" s="19"/>
      <c r="M995" s="9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/>
      <c r="FG995" s="5"/>
      <c r="FH995" s="5"/>
      <c r="FI995" s="5"/>
      <c r="FJ995" s="5"/>
      <c r="FK995" s="5"/>
      <c r="FL995" s="5"/>
      <c r="FM995" s="5"/>
      <c r="FN995" s="5"/>
      <c r="FO995" s="5"/>
      <c r="FP995" s="5"/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/>
      <c r="GB995" s="5"/>
      <c r="GC995" s="5"/>
      <c r="GD995" s="5"/>
      <c r="GE995" s="5"/>
      <c r="GF995" s="5"/>
      <c r="GG995" s="5"/>
      <c r="GH995" s="5"/>
      <c r="GI995" s="5"/>
      <c r="GJ995" s="5"/>
      <c r="GK995" s="5"/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  <c r="GZ995" s="5"/>
      <c r="HA995" s="5"/>
      <c r="HB995" s="5"/>
      <c r="HC995" s="5"/>
      <c r="HD995" s="5"/>
      <c r="HE995" s="5"/>
      <c r="HF995" s="5"/>
      <c r="HG995" s="5"/>
      <c r="HH995" s="5"/>
      <c r="HI995" s="5"/>
      <c r="HJ995" s="5"/>
      <c r="HK995" s="5"/>
      <c r="HL995" s="5"/>
      <c r="HM995" s="5"/>
      <c r="HN995" s="5"/>
      <c r="HO995" s="5"/>
      <c r="HP995" s="5"/>
      <c r="HQ995" s="5"/>
      <c r="HR995" s="5"/>
      <c r="HS995" s="5"/>
      <c r="HT995" s="5"/>
      <c r="HU995" s="5"/>
      <c r="HV995" s="5"/>
      <c r="HW995" s="5"/>
      <c r="HX995" s="5"/>
      <c r="HY995" s="5"/>
      <c r="HZ995" s="5"/>
      <c r="IA995" s="5"/>
      <c r="IB995" s="5"/>
      <c r="IC995" s="5"/>
      <c r="ID995" s="5"/>
      <c r="IE995" s="5"/>
      <c r="IF995" s="5"/>
      <c r="IG995" s="5"/>
      <c r="IH995" s="5"/>
      <c r="II995" s="5"/>
      <c r="IJ995" s="5"/>
      <c r="IK995" s="5"/>
      <c r="IL995" s="5"/>
      <c r="IM995" s="5"/>
      <c r="IN995" s="5"/>
      <c r="IO995" s="5"/>
      <c r="IP995" s="5"/>
      <c r="IQ995" s="5"/>
      <c r="IR995" s="5"/>
      <c r="IS995" s="5"/>
      <c r="IT995" s="5"/>
      <c r="IU995" s="5"/>
      <c r="IV995" s="5"/>
      <c r="IW995" s="5"/>
      <c r="IX995" s="5"/>
      <c r="IY995" s="5"/>
      <c r="IZ995" s="5"/>
      <c r="JA995" s="5"/>
      <c r="JB995" s="5"/>
      <c r="JC995" s="5"/>
      <c r="JD995" s="5"/>
    </row>
    <row r="996" spans="1:264">
      <c r="A996" s="9"/>
      <c r="B996" s="25"/>
      <c r="C996" s="5"/>
      <c r="D996" s="5"/>
      <c r="E996" s="5"/>
      <c r="F996" s="11"/>
      <c r="G996" s="5"/>
      <c r="H996" s="5"/>
      <c r="I996" s="19"/>
      <c r="J996" s="19"/>
      <c r="K996" s="19"/>
      <c r="L996" s="19"/>
      <c r="M996" s="9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5"/>
      <c r="FC996" s="5"/>
      <c r="FD996" s="5"/>
      <c r="FE996" s="5"/>
      <c r="FF996" s="5"/>
      <c r="FG996" s="5"/>
      <c r="FH996" s="5"/>
      <c r="FI996" s="5"/>
      <c r="FJ996" s="5"/>
      <c r="FK996" s="5"/>
      <c r="FL996" s="5"/>
      <c r="FM996" s="5"/>
      <c r="FN996" s="5"/>
      <c r="FO996" s="5"/>
      <c r="FP996" s="5"/>
      <c r="FQ996" s="5"/>
      <c r="FR996" s="5"/>
      <c r="FS996" s="5"/>
      <c r="FT996" s="5"/>
      <c r="FU996" s="5"/>
      <c r="FV996" s="5"/>
      <c r="FW996" s="5"/>
      <c r="FX996" s="5"/>
      <c r="FY996" s="5"/>
      <c r="FZ996" s="5"/>
      <c r="GA996" s="5"/>
      <c r="GB996" s="5"/>
      <c r="GC996" s="5"/>
      <c r="GD996" s="5"/>
      <c r="GE996" s="5"/>
      <c r="GF996" s="5"/>
      <c r="GG996" s="5"/>
      <c r="GH996" s="5"/>
      <c r="GI996" s="5"/>
      <c r="GJ996" s="5"/>
      <c r="GK996" s="5"/>
      <c r="GL996" s="5"/>
      <c r="GM996" s="5"/>
      <c r="GN996" s="5"/>
      <c r="GO996" s="5"/>
      <c r="GP996" s="5"/>
      <c r="GQ996" s="5"/>
      <c r="GR996" s="5"/>
      <c r="GS996" s="5"/>
      <c r="GT996" s="5"/>
      <c r="GU996" s="5"/>
      <c r="GV996" s="5"/>
      <c r="GW996" s="5"/>
      <c r="GX996" s="5"/>
      <c r="GY996" s="5"/>
      <c r="GZ996" s="5"/>
      <c r="HA996" s="5"/>
      <c r="HB996" s="5"/>
      <c r="HC996" s="5"/>
      <c r="HD996" s="5"/>
      <c r="HE996" s="5"/>
      <c r="HF996" s="5"/>
      <c r="HG996" s="5"/>
      <c r="HH996" s="5"/>
      <c r="HI996" s="5"/>
      <c r="HJ996" s="5"/>
      <c r="HK996" s="5"/>
      <c r="HL996" s="5"/>
      <c r="HM996" s="5"/>
      <c r="HN996" s="5"/>
      <c r="HO996" s="5"/>
      <c r="HP996" s="5"/>
      <c r="HQ996" s="5"/>
      <c r="HR996" s="5"/>
      <c r="HS996" s="5"/>
      <c r="HT996" s="5"/>
      <c r="HU996" s="5"/>
      <c r="HV996" s="5"/>
      <c r="HW996" s="5"/>
      <c r="HX996" s="5"/>
      <c r="HY996" s="5"/>
      <c r="HZ996" s="5"/>
      <c r="IA996" s="5"/>
      <c r="IB996" s="5"/>
      <c r="IC996" s="5"/>
      <c r="ID996" s="5"/>
      <c r="IE996" s="5"/>
      <c r="IF996" s="5"/>
      <c r="IG996" s="5"/>
      <c r="IH996" s="5"/>
      <c r="II996" s="5"/>
      <c r="IJ996" s="5"/>
      <c r="IK996" s="5"/>
      <c r="IL996" s="5"/>
      <c r="IM996" s="5"/>
      <c r="IN996" s="5"/>
      <c r="IO996" s="5"/>
      <c r="IP996" s="5"/>
      <c r="IQ996" s="5"/>
      <c r="IR996" s="5"/>
      <c r="IS996" s="5"/>
      <c r="IT996" s="5"/>
      <c r="IU996" s="5"/>
      <c r="IV996" s="5"/>
      <c r="IW996" s="5"/>
      <c r="IX996" s="5"/>
      <c r="IY996" s="5"/>
      <c r="IZ996" s="5"/>
      <c r="JA996" s="5"/>
      <c r="JB996" s="5"/>
      <c r="JC996" s="5"/>
      <c r="JD996" s="5"/>
    </row>
    <row r="997" spans="1:264">
      <c r="A997" s="9"/>
      <c r="B997" s="25"/>
      <c r="C997" s="5"/>
      <c r="D997" s="5"/>
      <c r="E997" s="5"/>
      <c r="F997" s="11"/>
      <c r="G997" s="5"/>
      <c r="H997" s="5"/>
      <c r="I997" s="19"/>
      <c r="J997" s="19"/>
      <c r="K997" s="19"/>
      <c r="L997" s="19"/>
      <c r="M997" s="9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  <c r="FL997" s="5"/>
      <c r="FM997" s="5"/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5"/>
      <c r="GH997" s="5"/>
      <c r="GI997" s="5"/>
      <c r="GJ997" s="5"/>
      <c r="GK997" s="5"/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  <c r="HF997" s="5"/>
      <c r="HG997" s="5"/>
      <c r="HH997" s="5"/>
      <c r="HI997" s="5"/>
      <c r="HJ997" s="5"/>
      <c r="HK997" s="5"/>
      <c r="HL997" s="5"/>
      <c r="HM997" s="5"/>
      <c r="HN997" s="5"/>
      <c r="HO997" s="5"/>
      <c r="HP997" s="5"/>
      <c r="HQ997" s="5"/>
      <c r="HR997" s="5"/>
      <c r="HS997" s="5"/>
      <c r="HT997" s="5"/>
      <c r="HU997" s="5"/>
      <c r="HV997" s="5"/>
      <c r="HW997" s="5"/>
      <c r="HX997" s="5"/>
      <c r="HY997" s="5"/>
      <c r="HZ997" s="5"/>
      <c r="IA997" s="5"/>
      <c r="IB997" s="5"/>
      <c r="IC997" s="5"/>
      <c r="ID997" s="5"/>
      <c r="IE997" s="5"/>
      <c r="IF997" s="5"/>
      <c r="IG997" s="5"/>
      <c r="IH997" s="5"/>
      <c r="II997" s="5"/>
      <c r="IJ997" s="5"/>
      <c r="IK997" s="5"/>
      <c r="IL997" s="5"/>
      <c r="IM997" s="5"/>
      <c r="IN997" s="5"/>
      <c r="IO997" s="5"/>
      <c r="IP997" s="5"/>
      <c r="IQ997" s="5"/>
      <c r="IR997" s="5"/>
      <c r="IS997" s="5"/>
      <c r="IT997" s="5"/>
      <c r="IU997" s="5"/>
      <c r="IV997" s="5"/>
      <c r="IW997" s="5"/>
      <c r="IX997" s="5"/>
      <c r="IY997" s="5"/>
      <c r="IZ997" s="5"/>
      <c r="JA997" s="5"/>
      <c r="JB997" s="5"/>
      <c r="JC997" s="5"/>
      <c r="JD997" s="5"/>
    </row>
    <row r="998" spans="1:264">
      <c r="A998" s="9"/>
      <c r="B998" s="25"/>
      <c r="C998" s="5"/>
      <c r="D998" s="5"/>
      <c r="E998" s="5"/>
      <c r="F998" s="11"/>
      <c r="G998" s="5"/>
      <c r="H998" s="5"/>
      <c r="I998" s="19"/>
      <c r="J998" s="19"/>
      <c r="K998" s="19"/>
      <c r="L998" s="19"/>
      <c r="M998" s="9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  <c r="EN998" s="5"/>
      <c r="EO998" s="5"/>
      <c r="EP998" s="5"/>
      <c r="EQ998" s="5"/>
      <c r="ER998" s="5"/>
      <c r="ES998" s="5"/>
      <c r="ET998" s="5"/>
      <c r="EU998" s="5"/>
      <c r="EV998" s="5"/>
      <c r="EW998" s="5"/>
      <c r="EX998" s="5"/>
      <c r="EY998" s="5"/>
      <c r="EZ998" s="5"/>
      <c r="FA998" s="5"/>
      <c r="FB998" s="5"/>
      <c r="FC998" s="5"/>
      <c r="FD998" s="5"/>
      <c r="FE998" s="5"/>
      <c r="FF998" s="5"/>
      <c r="FG998" s="5"/>
      <c r="FH998" s="5"/>
      <c r="FI998" s="5"/>
      <c r="FJ998" s="5"/>
      <c r="FK998" s="5"/>
      <c r="FL998" s="5"/>
      <c r="FM998" s="5"/>
      <c r="FN998" s="5"/>
      <c r="FO998" s="5"/>
      <c r="FP998" s="5"/>
      <c r="FQ998" s="5"/>
      <c r="FR998" s="5"/>
      <c r="FS998" s="5"/>
      <c r="FT998" s="5"/>
      <c r="FU998" s="5"/>
      <c r="FV998" s="5"/>
      <c r="FW998" s="5"/>
      <c r="FX998" s="5"/>
      <c r="FY998" s="5"/>
      <c r="FZ998" s="5"/>
      <c r="GA998" s="5"/>
      <c r="GB998" s="5"/>
      <c r="GC998" s="5"/>
      <c r="GD998" s="5"/>
      <c r="GE998" s="5"/>
      <c r="GF998" s="5"/>
      <c r="GG998" s="5"/>
      <c r="GH998" s="5"/>
      <c r="GI998" s="5"/>
      <c r="GJ998" s="5"/>
      <c r="GK998" s="5"/>
      <c r="GL998" s="5"/>
      <c r="GM998" s="5"/>
      <c r="GN998" s="5"/>
      <c r="GO998" s="5"/>
      <c r="GP998" s="5"/>
      <c r="GQ998" s="5"/>
      <c r="GR998" s="5"/>
      <c r="GS998" s="5"/>
      <c r="GT998" s="5"/>
      <c r="GU998" s="5"/>
      <c r="GV998" s="5"/>
      <c r="GW998" s="5"/>
      <c r="GX998" s="5"/>
      <c r="GY998" s="5"/>
      <c r="GZ998" s="5"/>
      <c r="HA998" s="5"/>
      <c r="HB998" s="5"/>
      <c r="HC998" s="5"/>
      <c r="HD998" s="5"/>
      <c r="HE998" s="5"/>
      <c r="HF998" s="5"/>
      <c r="HG998" s="5"/>
      <c r="HH998" s="5"/>
      <c r="HI998" s="5"/>
      <c r="HJ998" s="5"/>
      <c r="HK998" s="5"/>
      <c r="HL998" s="5"/>
      <c r="HM998" s="5"/>
      <c r="HN998" s="5"/>
      <c r="HO998" s="5"/>
      <c r="HP998" s="5"/>
      <c r="HQ998" s="5"/>
      <c r="HR998" s="5"/>
      <c r="HS998" s="5"/>
      <c r="HT998" s="5"/>
      <c r="HU998" s="5"/>
      <c r="HV998" s="5"/>
      <c r="HW998" s="5"/>
      <c r="HX998" s="5"/>
      <c r="HY998" s="5"/>
      <c r="HZ998" s="5"/>
      <c r="IA998" s="5"/>
      <c r="IB998" s="5"/>
      <c r="IC998" s="5"/>
      <c r="ID998" s="5"/>
      <c r="IE998" s="5"/>
      <c r="IF998" s="5"/>
      <c r="IG998" s="5"/>
      <c r="IH998" s="5"/>
      <c r="II998" s="5"/>
      <c r="IJ998" s="5"/>
      <c r="IK998" s="5"/>
      <c r="IL998" s="5"/>
      <c r="IM998" s="5"/>
      <c r="IN998" s="5"/>
      <c r="IO998" s="5"/>
      <c r="IP998" s="5"/>
      <c r="IQ998" s="5"/>
      <c r="IR998" s="5"/>
      <c r="IS998" s="5"/>
      <c r="IT998" s="5"/>
      <c r="IU998" s="5"/>
      <c r="IV998" s="5"/>
      <c r="IW998" s="5"/>
      <c r="IX998" s="5"/>
      <c r="IY998" s="5"/>
      <c r="IZ998" s="5"/>
      <c r="JA998" s="5"/>
      <c r="JB998" s="5"/>
      <c r="JC998" s="5"/>
      <c r="JD998" s="5"/>
    </row>
    <row r="999" spans="1:264">
      <c r="A999" s="9"/>
      <c r="B999" s="25"/>
      <c r="C999" s="5"/>
      <c r="D999" s="5"/>
      <c r="E999" s="5"/>
      <c r="F999" s="11"/>
      <c r="G999" s="5"/>
      <c r="H999" s="5"/>
      <c r="I999" s="19"/>
      <c r="J999" s="19"/>
      <c r="K999" s="19"/>
      <c r="L999" s="19"/>
      <c r="M999" s="9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  <c r="EN999" s="5"/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/>
      <c r="FD999" s="5"/>
      <c r="FE999" s="5"/>
      <c r="FF999" s="5"/>
      <c r="FG999" s="5"/>
      <c r="FH999" s="5"/>
      <c r="FI999" s="5"/>
      <c r="FJ999" s="5"/>
      <c r="FK999" s="5"/>
      <c r="FL999" s="5"/>
      <c r="FM999" s="5"/>
      <c r="FN999" s="5"/>
      <c r="FO999" s="5"/>
      <c r="FP999" s="5"/>
      <c r="FQ999" s="5"/>
      <c r="FR999" s="5"/>
      <c r="FS999" s="5"/>
      <c r="FT999" s="5"/>
      <c r="FU999" s="5"/>
      <c r="FV999" s="5"/>
      <c r="FW999" s="5"/>
      <c r="FX999" s="5"/>
      <c r="FY999" s="5"/>
      <c r="FZ999" s="5"/>
      <c r="GA999" s="5"/>
      <c r="GB999" s="5"/>
      <c r="GC999" s="5"/>
      <c r="GD999" s="5"/>
      <c r="GE999" s="5"/>
      <c r="GF999" s="5"/>
      <c r="GG999" s="5"/>
      <c r="GH999" s="5"/>
      <c r="GI999" s="5"/>
      <c r="GJ999" s="5"/>
      <c r="GK999" s="5"/>
      <c r="GL999" s="5"/>
      <c r="GM999" s="5"/>
      <c r="GN999" s="5"/>
      <c r="GO999" s="5"/>
      <c r="GP999" s="5"/>
      <c r="GQ999" s="5"/>
      <c r="GR999" s="5"/>
      <c r="GS999" s="5"/>
      <c r="GT999" s="5"/>
      <c r="GU999" s="5"/>
      <c r="GV999" s="5"/>
      <c r="GW999" s="5"/>
      <c r="GX999" s="5"/>
      <c r="GY999" s="5"/>
      <c r="GZ999" s="5"/>
      <c r="HA999" s="5"/>
      <c r="HB999" s="5"/>
      <c r="HC999" s="5"/>
      <c r="HD999" s="5"/>
      <c r="HE999" s="5"/>
      <c r="HF999" s="5"/>
      <c r="HG999" s="5"/>
      <c r="HH999" s="5"/>
      <c r="HI999" s="5"/>
      <c r="HJ999" s="5"/>
      <c r="HK999" s="5"/>
      <c r="HL999" s="5"/>
      <c r="HM999" s="5"/>
      <c r="HN999" s="5"/>
      <c r="HO999" s="5"/>
      <c r="HP999" s="5"/>
      <c r="HQ999" s="5"/>
      <c r="HR999" s="5"/>
      <c r="HS999" s="5"/>
      <c r="HT999" s="5"/>
      <c r="HU999" s="5"/>
      <c r="HV999" s="5"/>
      <c r="HW999" s="5"/>
      <c r="HX999" s="5"/>
      <c r="HY999" s="5"/>
      <c r="HZ999" s="5"/>
      <c r="IA999" s="5"/>
      <c r="IB999" s="5"/>
      <c r="IC999" s="5"/>
      <c r="ID999" s="5"/>
      <c r="IE999" s="5"/>
      <c r="IF999" s="5"/>
      <c r="IG999" s="5"/>
      <c r="IH999" s="5"/>
      <c r="II999" s="5"/>
      <c r="IJ999" s="5"/>
      <c r="IK999" s="5"/>
      <c r="IL999" s="5"/>
      <c r="IM999" s="5"/>
      <c r="IN999" s="5"/>
      <c r="IO999" s="5"/>
      <c r="IP999" s="5"/>
      <c r="IQ999" s="5"/>
      <c r="IR999" s="5"/>
      <c r="IS999" s="5"/>
      <c r="IT999" s="5"/>
      <c r="IU999" s="5"/>
      <c r="IV999" s="5"/>
      <c r="IW999" s="5"/>
      <c r="IX999" s="5"/>
      <c r="IY999" s="5"/>
      <c r="IZ999" s="5"/>
      <c r="JA999" s="5"/>
      <c r="JB999" s="5"/>
      <c r="JC999" s="5"/>
      <c r="JD999" s="5"/>
    </row>
    <row r="1000" spans="1:264">
      <c r="A1000" s="9"/>
      <c r="B1000" s="25"/>
      <c r="C1000" s="5"/>
      <c r="D1000" s="5"/>
      <c r="E1000" s="5"/>
      <c r="F1000" s="11"/>
      <c r="G1000" s="5"/>
      <c r="H1000" s="5"/>
      <c r="I1000" s="19"/>
      <c r="J1000" s="19"/>
      <c r="K1000" s="19"/>
      <c r="L1000" s="19"/>
      <c r="M1000" s="9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5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5"/>
      <c r="FB1000" s="5"/>
      <c r="FC1000" s="5"/>
      <c r="FD1000" s="5"/>
      <c r="FE1000" s="5"/>
      <c r="FF1000" s="5"/>
      <c r="FG1000" s="5"/>
      <c r="FH1000" s="5"/>
      <c r="FI1000" s="5"/>
      <c r="FJ1000" s="5"/>
      <c r="FK1000" s="5"/>
      <c r="FL1000" s="5"/>
      <c r="FM1000" s="5"/>
      <c r="FN1000" s="5"/>
      <c r="FO1000" s="5"/>
      <c r="FP1000" s="5"/>
      <c r="FQ1000" s="5"/>
      <c r="FR1000" s="5"/>
      <c r="FS1000" s="5"/>
      <c r="FT1000" s="5"/>
      <c r="FU1000" s="5"/>
      <c r="FV1000" s="5"/>
      <c r="FW1000" s="5"/>
      <c r="FX1000" s="5"/>
      <c r="FY1000" s="5"/>
      <c r="FZ1000" s="5"/>
      <c r="GA1000" s="5"/>
      <c r="GB1000" s="5"/>
      <c r="GC1000" s="5"/>
      <c r="GD1000" s="5"/>
      <c r="GE1000" s="5"/>
      <c r="GF1000" s="5"/>
      <c r="GG1000" s="5"/>
      <c r="GH1000" s="5"/>
      <c r="GI1000" s="5"/>
      <c r="GJ1000" s="5"/>
      <c r="GK1000" s="5"/>
      <c r="GL1000" s="5"/>
      <c r="GM1000" s="5"/>
      <c r="GN1000" s="5"/>
      <c r="GO1000" s="5"/>
      <c r="GP1000" s="5"/>
      <c r="GQ1000" s="5"/>
      <c r="GR1000" s="5"/>
      <c r="GS1000" s="5"/>
      <c r="GT1000" s="5"/>
      <c r="GU1000" s="5"/>
      <c r="GV1000" s="5"/>
      <c r="GW1000" s="5"/>
      <c r="GX1000" s="5"/>
      <c r="GY1000" s="5"/>
      <c r="GZ1000" s="5"/>
      <c r="HA1000" s="5"/>
      <c r="HB1000" s="5"/>
      <c r="HC1000" s="5"/>
      <c r="HD1000" s="5"/>
      <c r="HE1000" s="5"/>
      <c r="HF1000" s="5"/>
      <c r="HG1000" s="5"/>
      <c r="HH1000" s="5"/>
      <c r="HI1000" s="5"/>
      <c r="HJ1000" s="5"/>
      <c r="HK1000" s="5"/>
      <c r="HL1000" s="5"/>
      <c r="HM1000" s="5"/>
      <c r="HN1000" s="5"/>
      <c r="HO1000" s="5"/>
      <c r="HP1000" s="5"/>
      <c r="HQ1000" s="5"/>
      <c r="HR1000" s="5"/>
      <c r="HS1000" s="5"/>
      <c r="HT1000" s="5"/>
      <c r="HU1000" s="5"/>
      <c r="HV1000" s="5"/>
      <c r="HW1000" s="5"/>
      <c r="HX1000" s="5"/>
      <c r="HY1000" s="5"/>
      <c r="HZ1000" s="5"/>
      <c r="IA1000" s="5"/>
      <c r="IB1000" s="5"/>
      <c r="IC1000" s="5"/>
      <c r="ID1000" s="5"/>
      <c r="IE1000" s="5"/>
      <c r="IF1000" s="5"/>
      <c r="IG1000" s="5"/>
      <c r="IH1000" s="5"/>
      <c r="II1000" s="5"/>
      <c r="IJ1000" s="5"/>
      <c r="IK1000" s="5"/>
      <c r="IL1000" s="5"/>
      <c r="IM1000" s="5"/>
      <c r="IN1000" s="5"/>
      <c r="IO1000" s="5"/>
      <c r="IP1000" s="5"/>
      <c r="IQ1000" s="5"/>
      <c r="IR1000" s="5"/>
      <c r="IS1000" s="5"/>
      <c r="IT1000" s="5"/>
      <c r="IU1000" s="5"/>
      <c r="IV1000" s="5"/>
      <c r="IW1000" s="5"/>
      <c r="IX1000" s="5"/>
      <c r="IY1000" s="5"/>
      <c r="IZ1000" s="5"/>
      <c r="JA1000" s="5"/>
      <c r="JB1000" s="5"/>
      <c r="JC1000" s="5"/>
      <c r="JD1000" s="5"/>
    </row>
    <row r="1001" spans="1:264">
      <c r="A1001" s="9"/>
      <c r="B1001" s="25"/>
      <c r="C1001" s="5"/>
      <c r="D1001" s="5"/>
      <c r="E1001" s="5"/>
      <c r="F1001" s="11"/>
      <c r="G1001" s="5"/>
      <c r="H1001" s="5"/>
      <c r="I1001" s="5"/>
      <c r="J1001" s="5"/>
      <c r="K1001" s="5"/>
      <c r="L1001" s="5"/>
      <c r="M1001" s="9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L1001" s="5"/>
      <c r="DM1001" s="5"/>
      <c r="DN1001" s="5"/>
      <c r="DO1001" s="5"/>
      <c r="DP1001" s="5"/>
      <c r="DQ1001" s="5"/>
      <c r="DR1001" s="5"/>
      <c r="DS1001" s="5"/>
      <c r="DT1001" s="5"/>
      <c r="DU1001" s="5"/>
      <c r="DV1001" s="5"/>
      <c r="DW1001" s="5"/>
      <c r="DX1001" s="5"/>
      <c r="DY1001" s="5"/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/>
      <c r="EM1001" s="5"/>
      <c r="EN1001" s="5"/>
      <c r="EO1001" s="5"/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/>
      <c r="FD1001" s="5"/>
      <c r="FE1001" s="5"/>
      <c r="FF1001" s="5"/>
      <c r="FG1001" s="5"/>
      <c r="FH1001" s="5"/>
      <c r="FI1001" s="5"/>
      <c r="FJ1001" s="5"/>
      <c r="FK1001" s="5"/>
      <c r="FL1001" s="5"/>
      <c r="FM1001" s="5"/>
      <c r="FN1001" s="5"/>
      <c r="FO1001" s="5"/>
      <c r="FP1001" s="5"/>
      <c r="FQ1001" s="5"/>
      <c r="FR1001" s="5"/>
      <c r="FS1001" s="5"/>
      <c r="FT1001" s="5"/>
      <c r="FU1001" s="5"/>
      <c r="FV1001" s="5"/>
      <c r="FW1001" s="5"/>
      <c r="FX1001" s="5"/>
      <c r="FY1001" s="5"/>
      <c r="FZ1001" s="5"/>
      <c r="GA1001" s="5"/>
      <c r="GB1001" s="5"/>
      <c r="GC1001" s="5"/>
      <c r="GD1001" s="5"/>
      <c r="GE1001" s="5"/>
      <c r="GF1001" s="5"/>
      <c r="GG1001" s="5"/>
      <c r="GH1001" s="5"/>
      <c r="GI1001" s="5"/>
      <c r="GJ1001" s="5"/>
      <c r="GK1001" s="5"/>
      <c r="GL1001" s="5"/>
      <c r="GM1001" s="5"/>
      <c r="GN1001" s="5"/>
      <c r="GO1001" s="5"/>
      <c r="GP1001" s="5"/>
      <c r="GQ1001" s="5"/>
      <c r="GR1001" s="5"/>
      <c r="GS1001" s="5"/>
      <c r="GT1001" s="5"/>
      <c r="GU1001" s="5"/>
      <c r="GV1001" s="5"/>
      <c r="GW1001" s="5"/>
      <c r="GX1001" s="5"/>
      <c r="GY1001" s="5"/>
      <c r="GZ1001" s="5"/>
      <c r="HA1001" s="5"/>
      <c r="HB1001" s="5"/>
      <c r="HC1001" s="5"/>
      <c r="HD1001" s="5"/>
      <c r="HE1001" s="5"/>
      <c r="HF1001" s="5"/>
      <c r="HG1001" s="5"/>
      <c r="HH1001" s="5"/>
      <c r="HI1001" s="5"/>
      <c r="HJ1001" s="5"/>
      <c r="HK1001" s="5"/>
      <c r="HL1001" s="5"/>
      <c r="HM1001" s="5"/>
      <c r="HN1001" s="5"/>
      <c r="HO1001" s="5"/>
      <c r="HP1001" s="5"/>
      <c r="HQ1001" s="5"/>
      <c r="HR1001" s="5"/>
      <c r="HS1001" s="5"/>
      <c r="HT1001" s="5"/>
      <c r="HU1001" s="5"/>
      <c r="HV1001" s="5"/>
      <c r="HW1001" s="5"/>
      <c r="HX1001" s="5"/>
      <c r="HY1001" s="5"/>
      <c r="HZ1001" s="5"/>
      <c r="IA1001" s="5"/>
      <c r="IB1001" s="5"/>
      <c r="IC1001" s="5"/>
      <c r="ID1001" s="5"/>
      <c r="IE1001" s="5"/>
      <c r="IF1001" s="5"/>
      <c r="IG1001" s="5"/>
      <c r="IH1001" s="5"/>
      <c r="II1001" s="5"/>
      <c r="IJ1001" s="5"/>
      <c r="IK1001" s="5"/>
      <c r="IL1001" s="5"/>
      <c r="IM1001" s="5"/>
      <c r="IN1001" s="5"/>
      <c r="IO1001" s="5"/>
      <c r="IP1001" s="5"/>
      <c r="IQ1001" s="5"/>
      <c r="IR1001" s="5"/>
      <c r="IS1001" s="5"/>
      <c r="IT1001" s="5"/>
      <c r="IU1001" s="5"/>
      <c r="IV1001" s="5"/>
      <c r="IW1001" s="5"/>
      <c r="IX1001" s="5"/>
      <c r="IY1001" s="5"/>
      <c r="IZ1001" s="5"/>
      <c r="JA1001" s="5"/>
      <c r="JB1001" s="5"/>
      <c r="JC1001" s="5"/>
      <c r="JD1001" s="5"/>
    </row>
    <row r="1002" spans="1:264">
      <c r="A1002" s="26"/>
      <c r="B1002" s="5"/>
      <c r="C1002" s="5"/>
      <c r="D1002" s="5"/>
      <c r="E1002" s="5"/>
      <c r="F1002" s="11"/>
      <c r="G1002" s="5"/>
      <c r="H1002" s="5"/>
      <c r="I1002" s="5"/>
      <c r="J1002" s="5"/>
      <c r="K1002" s="5"/>
      <c r="L1002" s="5"/>
      <c r="M1002" s="9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L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5"/>
      <c r="EB1002" s="5"/>
      <c r="EC1002" s="5"/>
      <c r="ED1002" s="5"/>
      <c r="EE1002" s="5"/>
      <c r="EF1002" s="5"/>
      <c r="EG1002" s="5"/>
      <c r="EH1002" s="5"/>
      <c r="EI1002" s="5"/>
      <c r="EJ1002" s="5"/>
      <c r="EK1002" s="5"/>
      <c r="EL1002" s="5"/>
      <c r="EM1002" s="5"/>
      <c r="EN1002" s="5"/>
      <c r="EO1002" s="5"/>
      <c r="EP1002" s="5"/>
      <c r="EQ1002" s="5"/>
      <c r="ER1002" s="5"/>
      <c r="ES1002" s="5"/>
      <c r="ET1002" s="5"/>
      <c r="EU1002" s="5"/>
      <c r="EV1002" s="5"/>
      <c r="EW1002" s="5"/>
      <c r="EX1002" s="5"/>
      <c r="EY1002" s="5"/>
      <c r="EZ1002" s="5"/>
      <c r="FA1002" s="5"/>
      <c r="FB1002" s="5"/>
      <c r="FC1002" s="5"/>
      <c r="FD1002" s="5"/>
      <c r="FE1002" s="5"/>
      <c r="FF1002" s="5"/>
      <c r="FG1002" s="5"/>
      <c r="FH1002" s="5"/>
      <c r="FI1002" s="5"/>
      <c r="FJ1002" s="5"/>
      <c r="FK1002" s="5"/>
      <c r="FL1002" s="5"/>
      <c r="FM1002" s="5"/>
      <c r="FN1002" s="5"/>
      <c r="FO1002" s="5"/>
      <c r="FP1002" s="5"/>
      <c r="FQ1002" s="5"/>
      <c r="FR1002" s="5"/>
      <c r="FS1002" s="5"/>
      <c r="FT1002" s="5"/>
      <c r="FU1002" s="5"/>
      <c r="FV1002" s="5"/>
      <c r="FW1002" s="5"/>
      <c r="FX1002" s="5"/>
      <c r="FY1002" s="5"/>
      <c r="FZ1002" s="5"/>
      <c r="GA1002" s="5"/>
      <c r="GB1002" s="5"/>
      <c r="GC1002" s="5"/>
      <c r="GD1002" s="5"/>
      <c r="GE1002" s="5"/>
      <c r="GF1002" s="5"/>
      <c r="GG1002" s="5"/>
      <c r="GH1002" s="5"/>
      <c r="GI1002" s="5"/>
      <c r="GJ1002" s="5"/>
      <c r="GK1002" s="5"/>
      <c r="GL1002" s="5"/>
      <c r="GM1002" s="5"/>
      <c r="GN1002" s="5"/>
      <c r="GO1002" s="5"/>
      <c r="GP1002" s="5"/>
      <c r="GQ1002" s="5"/>
      <c r="GR1002" s="5"/>
      <c r="GS1002" s="5"/>
      <c r="GT1002" s="5"/>
      <c r="GU1002" s="5"/>
      <c r="GV1002" s="5"/>
      <c r="GW1002" s="5"/>
      <c r="GX1002" s="5"/>
      <c r="GY1002" s="5"/>
      <c r="GZ1002" s="5"/>
      <c r="HA1002" s="5"/>
      <c r="HB1002" s="5"/>
      <c r="HC1002" s="5"/>
      <c r="HD1002" s="5"/>
      <c r="HE1002" s="5"/>
      <c r="HF1002" s="5"/>
      <c r="HG1002" s="5"/>
      <c r="HH1002" s="5"/>
      <c r="HI1002" s="5"/>
      <c r="HJ1002" s="5"/>
      <c r="HK1002" s="5"/>
      <c r="HL1002" s="5"/>
      <c r="HM1002" s="5"/>
      <c r="HN1002" s="5"/>
      <c r="HO1002" s="5"/>
      <c r="HP1002" s="5"/>
      <c r="HQ1002" s="5"/>
      <c r="HR1002" s="5"/>
      <c r="HS1002" s="5"/>
      <c r="HT1002" s="5"/>
      <c r="HU1002" s="5"/>
      <c r="HV1002" s="5"/>
      <c r="HW1002" s="5"/>
      <c r="HX1002" s="5"/>
      <c r="HY1002" s="5"/>
      <c r="HZ1002" s="5"/>
      <c r="IA1002" s="5"/>
      <c r="IB1002" s="5"/>
      <c r="IC1002" s="5"/>
      <c r="ID1002" s="5"/>
      <c r="IE1002" s="5"/>
      <c r="IF1002" s="5"/>
      <c r="IG1002" s="5"/>
      <c r="IH1002" s="5"/>
      <c r="II1002" s="5"/>
      <c r="IJ1002" s="5"/>
      <c r="IK1002" s="5"/>
      <c r="IL1002" s="5"/>
      <c r="IM1002" s="5"/>
      <c r="IN1002" s="5"/>
      <c r="IO1002" s="5"/>
      <c r="IP1002" s="5"/>
      <c r="IQ1002" s="5"/>
      <c r="IR1002" s="5"/>
      <c r="IS1002" s="5"/>
      <c r="IT1002" s="5"/>
      <c r="IU1002" s="5"/>
      <c r="IV1002" s="5"/>
      <c r="IW1002" s="5"/>
      <c r="IX1002" s="5"/>
      <c r="IY1002" s="5"/>
      <c r="IZ1002" s="5"/>
      <c r="JA1002" s="5"/>
      <c r="JB1002" s="5"/>
      <c r="JC1002" s="5"/>
      <c r="JD1002" s="5"/>
    </row>
    <row r="1003" spans="1:264">
      <c r="A1003" s="26"/>
      <c r="B1003" s="5"/>
      <c r="C1003" s="5"/>
      <c r="D1003" s="5"/>
      <c r="E1003" s="5"/>
      <c r="F1003" s="11"/>
      <c r="G1003" s="5"/>
      <c r="H1003" s="5"/>
      <c r="I1003" s="5"/>
      <c r="J1003" s="5"/>
      <c r="K1003" s="5"/>
      <c r="L1003" s="5"/>
      <c r="M1003" s="9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  <c r="DB1003" s="5"/>
      <c r="DC1003" s="5"/>
      <c r="DD1003" s="5"/>
      <c r="DE1003" s="5"/>
      <c r="DF1003" s="5"/>
      <c r="DG1003" s="5"/>
      <c r="DH1003" s="5"/>
      <c r="DI1003" s="5"/>
      <c r="DJ1003" s="5"/>
      <c r="DK1003" s="5"/>
      <c r="DL1003" s="5"/>
      <c r="DM1003" s="5"/>
      <c r="DN1003" s="5"/>
      <c r="DO1003" s="5"/>
      <c r="DP1003" s="5"/>
      <c r="DQ1003" s="5"/>
      <c r="DR1003" s="5"/>
      <c r="DS1003" s="5"/>
      <c r="DT1003" s="5"/>
      <c r="DU1003" s="5"/>
      <c r="DV1003" s="5"/>
      <c r="DW1003" s="5"/>
      <c r="DX1003" s="5"/>
      <c r="DY1003" s="5"/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/>
      <c r="EM1003" s="5"/>
      <c r="EN1003" s="5"/>
      <c r="EO1003" s="5"/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/>
      <c r="FD1003" s="5"/>
      <c r="FE1003" s="5"/>
      <c r="FF1003" s="5"/>
      <c r="FG1003" s="5"/>
      <c r="FH1003" s="5"/>
      <c r="FI1003" s="5"/>
      <c r="FJ1003" s="5"/>
      <c r="FK1003" s="5"/>
      <c r="FL1003" s="5"/>
      <c r="FM1003" s="5"/>
      <c r="FN1003" s="5"/>
      <c r="FO1003" s="5"/>
      <c r="FP1003" s="5"/>
      <c r="FQ1003" s="5"/>
      <c r="FR1003" s="5"/>
      <c r="FS1003" s="5"/>
      <c r="FT1003" s="5"/>
      <c r="FU1003" s="5"/>
      <c r="FV1003" s="5"/>
      <c r="FW1003" s="5"/>
      <c r="FX1003" s="5"/>
      <c r="FY1003" s="5"/>
      <c r="FZ1003" s="5"/>
      <c r="GA1003" s="5"/>
      <c r="GB1003" s="5"/>
      <c r="GC1003" s="5"/>
      <c r="GD1003" s="5"/>
      <c r="GE1003" s="5"/>
      <c r="GF1003" s="5"/>
      <c r="GG1003" s="5"/>
      <c r="GH1003" s="5"/>
      <c r="GI1003" s="5"/>
      <c r="GJ1003" s="5"/>
      <c r="GK1003" s="5"/>
      <c r="GL1003" s="5"/>
      <c r="GM1003" s="5"/>
      <c r="GN1003" s="5"/>
      <c r="GO1003" s="5"/>
      <c r="GP1003" s="5"/>
      <c r="GQ1003" s="5"/>
      <c r="GR1003" s="5"/>
      <c r="GS1003" s="5"/>
      <c r="GT1003" s="5"/>
      <c r="GU1003" s="5"/>
      <c r="GV1003" s="5"/>
      <c r="GW1003" s="5"/>
      <c r="GX1003" s="5"/>
      <c r="GY1003" s="5"/>
      <c r="GZ1003" s="5"/>
      <c r="HA1003" s="5"/>
      <c r="HB1003" s="5"/>
      <c r="HC1003" s="5"/>
      <c r="HD1003" s="5"/>
      <c r="HE1003" s="5"/>
      <c r="HF1003" s="5"/>
      <c r="HG1003" s="5"/>
      <c r="HH1003" s="5"/>
      <c r="HI1003" s="5"/>
      <c r="HJ1003" s="5"/>
      <c r="HK1003" s="5"/>
      <c r="HL1003" s="5"/>
      <c r="HM1003" s="5"/>
      <c r="HN1003" s="5"/>
      <c r="HO1003" s="5"/>
      <c r="HP1003" s="5"/>
      <c r="HQ1003" s="5"/>
      <c r="HR1003" s="5"/>
      <c r="HS1003" s="5"/>
      <c r="HT1003" s="5"/>
      <c r="HU1003" s="5"/>
      <c r="HV1003" s="5"/>
      <c r="HW1003" s="5"/>
      <c r="HX1003" s="5"/>
      <c r="HY1003" s="5"/>
      <c r="HZ1003" s="5"/>
      <c r="IA1003" s="5"/>
      <c r="IB1003" s="5"/>
      <c r="IC1003" s="5"/>
      <c r="ID1003" s="5"/>
      <c r="IE1003" s="5"/>
      <c r="IF1003" s="5"/>
      <c r="IG1003" s="5"/>
      <c r="IH1003" s="5"/>
      <c r="II1003" s="5"/>
      <c r="IJ1003" s="5"/>
      <c r="IK1003" s="5"/>
      <c r="IL1003" s="5"/>
      <c r="IM1003" s="5"/>
      <c r="IN1003" s="5"/>
      <c r="IO1003" s="5"/>
      <c r="IP1003" s="5"/>
      <c r="IQ1003" s="5"/>
      <c r="IR1003" s="5"/>
      <c r="IS1003" s="5"/>
      <c r="IT1003" s="5"/>
      <c r="IU1003" s="5"/>
      <c r="IV1003" s="5"/>
      <c r="IW1003" s="5"/>
      <c r="IX1003" s="5"/>
      <c r="IY1003" s="5"/>
      <c r="IZ1003" s="5"/>
      <c r="JA1003" s="5"/>
      <c r="JB1003" s="5"/>
      <c r="JC1003" s="5"/>
      <c r="JD100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8119"/>
  <sheetViews>
    <sheetView tabSelected="1" topLeftCell="N1" workbookViewId="0"/>
  </sheetViews>
  <sheetFormatPr baseColWidth="10" defaultColWidth="12.6640625" defaultRowHeight="15" customHeight="1"/>
  <cols>
    <col min="1" max="1" width="18.44140625" customWidth="1"/>
    <col min="2" max="2" width="7" customWidth="1"/>
    <col min="3" max="3" width="5.109375" customWidth="1"/>
    <col min="4" max="4" width="41.88671875" customWidth="1"/>
    <col min="5" max="5" width="19" customWidth="1"/>
    <col min="6" max="6" width="11.6640625" customWidth="1"/>
    <col min="7" max="7" width="4.21875" customWidth="1"/>
    <col min="8" max="8" width="31.44140625" customWidth="1"/>
    <col min="9" max="9" width="0.33203125" customWidth="1"/>
    <col min="10" max="10" width="10.109375" customWidth="1"/>
    <col min="11" max="11" width="9.109375" customWidth="1"/>
    <col min="12" max="12" width="10.109375" customWidth="1"/>
    <col min="14" max="14" width="15.88671875" customWidth="1"/>
    <col min="15" max="15" width="10.109375" hidden="1" customWidth="1"/>
    <col min="16" max="17" width="13.77734375" customWidth="1"/>
    <col min="18" max="19" width="5.6640625" customWidth="1"/>
    <col min="20" max="20" width="11.88671875" customWidth="1"/>
    <col min="21" max="21" width="12.33203125" customWidth="1"/>
    <col min="22" max="22" width="12.21875" customWidth="1"/>
    <col min="23" max="23" width="13.77734375" customWidth="1"/>
    <col min="24" max="27" width="10.21875" customWidth="1"/>
    <col min="28" max="28" width="21.33203125" bestFit="1" customWidth="1"/>
    <col min="29" max="40" width="10.21875" customWidth="1"/>
  </cols>
  <sheetData>
    <row r="1" spans="1:40" ht="14.25" customHeight="1">
      <c r="A1" s="7" t="s">
        <v>362</v>
      </c>
      <c r="B1" s="7" t="s">
        <v>363</v>
      </c>
      <c r="C1" s="7" t="s">
        <v>364</v>
      </c>
      <c r="D1" s="7" t="s">
        <v>365</v>
      </c>
      <c r="E1" s="7" t="s">
        <v>366</v>
      </c>
      <c r="F1" s="7" t="s">
        <v>367</v>
      </c>
      <c r="G1" s="7" t="s">
        <v>368</v>
      </c>
      <c r="H1" s="7" t="s">
        <v>369</v>
      </c>
      <c r="I1" s="7"/>
      <c r="J1" s="7" t="s">
        <v>370</v>
      </c>
      <c r="K1" s="7" t="s">
        <v>371</v>
      </c>
      <c r="L1" s="7" t="s">
        <v>372</v>
      </c>
      <c r="M1" s="6" t="s">
        <v>2</v>
      </c>
      <c r="N1" s="7" t="s">
        <v>373</v>
      </c>
      <c r="O1" s="7" t="e">
        <f t="array" aca="1" ref="O1:O338" ca="1">_xludf.UNIQUE(E:E)</f>
        <v>#NAME?</v>
      </c>
      <c r="P1" s="7" t="s">
        <v>374</v>
      </c>
      <c r="Q1" s="11" t="s">
        <v>375</v>
      </c>
      <c r="R1" s="9"/>
      <c r="S1" s="1" t="s">
        <v>0</v>
      </c>
      <c r="T1" s="2" t="s">
        <v>1</v>
      </c>
      <c r="U1" s="27" t="s">
        <v>2</v>
      </c>
      <c r="V1" s="28" t="s">
        <v>373</v>
      </c>
      <c r="W1" s="29" t="s">
        <v>376</v>
      </c>
      <c r="X1" s="4" t="s">
        <v>375</v>
      </c>
      <c r="Y1" s="11"/>
      <c r="Z1" s="61"/>
      <c r="AA1" s="62" t="s">
        <v>819</v>
      </c>
      <c r="AB1" s="63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</row>
    <row r="2" spans="1:40" ht="14.25" customHeight="1">
      <c r="A2" s="7" t="s">
        <v>377</v>
      </c>
      <c r="B2" s="7" t="s">
        <v>363</v>
      </c>
      <c r="C2" s="7">
        <v>1801</v>
      </c>
      <c r="D2" s="7" t="s">
        <v>378</v>
      </c>
      <c r="E2" s="7" t="str">
        <f t="shared" ref="E2:E256" si="0">SUBSTITUTE(D2,"Gobierno Autónomo Municipal de ","")</f>
        <v>Trinidad</v>
      </c>
      <c r="F2" s="7" t="s">
        <v>379</v>
      </c>
      <c r="G2" s="7">
        <v>0</v>
      </c>
      <c r="H2" s="7" t="s">
        <v>380</v>
      </c>
      <c r="I2" s="7"/>
      <c r="J2" s="7">
        <v>29886744</v>
      </c>
      <c r="K2" s="7">
        <f t="shared" ref="K2:K256" si="1">SUMIFS(J:J, E:E, E2, F:F, "PROYECT. INVERSION")</f>
        <v>17875462</v>
      </c>
      <c r="L2" s="7" t="e">
        <f t="array" aca="1" ref="L2:L247" ca="1">_xludf.UNIQUE(K:K)</f>
        <v>#NAME?</v>
      </c>
      <c r="M2" s="6" t="s">
        <v>330</v>
      </c>
      <c r="N2" s="7">
        <v>17875462</v>
      </c>
      <c r="O2" s="7" t="e">
        <f ca="1"/>
        <v>#NAME?</v>
      </c>
      <c r="P2" s="30">
        <v>128589</v>
      </c>
      <c r="Q2" s="31">
        <f t="shared" ref="Q2:Q256" si="2">N2/P2</f>
        <v>139.01237275350147</v>
      </c>
      <c r="R2" s="32"/>
      <c r="S2" s="10">
        <v>10101</v>
      </c>
      <c r="T2" s="2" t="s">
        <v>6</v>
      </c>
      <c r="U2" s="27" t="s">
        <v>7</v>
      </c>
      <c r="V2" s="10">
        <f t="shared" ref="V2:V115" si="3">VLOOKUP(U2,M1:Q341,2,FALSE)</f>
        <v>84345398</v>
      </c>
      <c r="W2" s="33">
        <v>296746</v>
      </c>
      <c r="X2" s="34">
        <f t="shared" ref="X2:X256" si="4">V2/W2</f>
        <v>284.23432160837888</v>
      </c>
      <c r="Y2" s="31"/>
      <c r="Z2" s="62" t="s">
        <v>1</v>
      </c>
      <c r="AA2" s="61" t="s">
        <v>820</v>
      </c>
      <c r="AB2" s="64" t="s">
        <v>821</v>
      </c>
      <c r="AC2" s="35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ht="14.25" customHeight="1">
      <c r="A3" s="7" t="s">
        <v>377</v>
      </c>
      <c r="B3" s="7" t="s">
        <v>363</v>
      </c>
      <c r="C3" s="7">
        <v>1801</v>
      </c>
      <c r="D3" s="7" t="s">
        <v>378</v>
      </c>
      <c r="E3" s="7" t="str">
        <f t="shared" si="0"/>
        <v>Trinidad</v>
      </c>
      <c r="F3" s="7" t="s">
        <v>379</v>
      </c>
      <c r="G3" s="7">
        <v>1</v>
      </c>
      <c r="H3" s="7" t="s">
        <v>381</v>
      </c>
      <c r="I3" s="7"/>
      <c r="J3" s="7">
        <v>6731174</v>
      </c>
      <c r="K3" s="7">
        <f t="shared" si="1"/>
        <v>17875462</v>
      </c>
      <c r="L3" s="7" t="e">
        <f ca="1"/>
        <v>#NAME?</v>
      </c>
      <c r="M3" s="6" t="s">
        <v>317</v>
      </c>
      <c r="N3" s="7">
        <v>0</v>
      </c>
      <c r="O3" s="7" t="e">
        <f ca="1"/>
        <v>#NAME?</v>
      </c>
      <c r="P3" s="30">
        <v>14888</v>
      </c>
      <c r="Q3" s="31">
        <f t="shared" si="2"/>
        <v>0</v>
      </c>
      <c r="R3" s="32"/>
      <c r="S3" s="10">
        <v>10102</v>
      </c>
      <c r="T3" s="2" t="s">
        <v>6</v>
      </c>
      <c r="U3" s="27" t="s">
        <v>9</v>
      </c>
      <c r="V3" s="10">
        <f t="shared" si="3"/>
        <v>2018551</v>
      </c>
      <c r="W3" s="33">
        <v>9256</v>
      </c>
      <c r="X3" s="34">
        <f t="shared" si="4"/>
        <v>218.08027225583405</v>
      </c>
      <c r="Y3" s="31"/>
      <c r="Z3" s="65" t="s">
        <v>11</v>
      </c>
      <c r="AA3" s="66">
        <v>58281670</v>
      </c>
      <c r="AB3" s="67">
        <v>488260</v>
      </c>
      <c r="AC3" s="30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ht="14.25" customHeight="1">
      <c r="A4" s="7" t="s">
        <v>377</v>
      </c>
      <c r="B4" s="7" t="s">
        <v>363</v>
      </c>
      <c r="C4" s="7">
        <v>1801</v>
      </c>
      <c r="D4" s="7" t="s">
        <v>378</v>
      </c>
      <c r="E4" s="7" t="str">
        <f t="shared" si="0"/>
        <v>Trinidad</v>
      </c>
      <c r="F4" s="7" t="s">
        <v>379</v>
      </c>
      <c r="G4" s="7">
        <v>99</v>
      </c>
      <c r="H4" s="7" t="s">
        <v>382</v>
      </c>
      <c r="I4" s="7"/>
      <c r="J4" s="7">
        <v>2861638</v>
      </c>
      <c r="K4" s="7">
        <f t="shared" si="1"/>
        <v>17875462</v>
      </c>
      <c r="L4" s="7" t="e">
        <f ca="1"/>
        <v>#NAME?</v>
      </c>
      <c r="M4" s="6" t="s">
        <v>331</v>
      </c>
      <c r="N4" s="7">
        <v>7992103</v>
      </c>
      <c r="O4" s="7" t="e">
        <f ca="1"/>
        <v>#NAME?</v>
      </c>
      <c r="P4" s="30">
        <v>110302</v>
      </c>
      <c r="Q4" s="31">
        <f t="shared" si="2"/>
        <v>72.456555638157056</v>
      </c>
      <c r="R4" s="32"/>
      <c r="S4" s="10">
        <v>10103</v>
      </c>
      <c r="T4" s="2" t="s">
        <v>6</v>
      </c>
      <c r="U4" s="27" t="s">
        <v>12</v>
      </c>
      <c r="V4" s="10">
        <f t="shared" si="3"/>
        <v>958317</v>
      </c>
      <c r="W4" s="33">
        <v>13649</v>
      </c>
      <c r="X4" s="34">
        <f t="shared" si="4"/>
        <v>70.211517327276724</v>
      </c>
      <c r="Y4" s="31"/>
      <c r="Z4" s="68" t="s">
        <v>53</v>
      </c>
      <c r="AA4" s="69">
        <v>3075685538</v>
      </c>
      <c r="AB4" s="70">
        <v>11365333</v>
      </c>
      <c r="AC4" s="30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ht="14.25" customHeight="1">
      <c r="A5" s="7" t="s">
        <v>377</v>
      </c>
      <c r="B5" s="7" t="s">
        <v>363</v>
      </c>
      <c r="C5" s="7">
        <v>1801</v>
      </c>
      <c r="D5" s="7" t="s">
        <v>378</v>
      </c>
      <c r="E5" s="7" t="str">
        <f t="shared" si="0"/>
        <v>Trinidad</v>
      </c>
      <c r="F5" s="7" t="s">
        <v>379</v>
      </c>
      <c r="G5" s="7">
        <v>100</v>
      </c>
      <c r="H5" s="7" t="s">
        <v>383</v>
      </c>
      <c r="I5" s="7"/>
      <c r="J5" s="7">
        <v>821499</v>
      </c>
      <c r="K5" s="7">
        <f t="shared" si="1"/>
        <v>17875462</v>
      </c>
      <c r="L5" s="7" t="e">
        <f ca="1"/>
        <v>#NAME?</v>
      </c>
      <c r="M5" s="6" t="s">
        <v>384</v>
      </c>
      <c r="N5" s="7">
        <v>9584242</v>
      </c>
      <c r="O5" s="7" t="e">
        <f ca="1"/>
        <v>#NAME?</v>
      </c>
      <c r="P5" s="36">
        <v>42031</v>
      </c>
      <c r="Q5" s="31">
        <f t="shared" si="2"/>
        <v>228.02793176464991</v>
      </c>
      <c r="R5" s="32"/>
      <c r="S5" s="10">
        <v>10201</v>
      </c>
      <c r="T5" s="2" t="s">
        <v>6</v>
      </c>
      <c r="U5" s="27" t="s">
        <v>13</v>
      </c>
      <c r="V5" s="10">
        <f t="shared" si="3"/>
        <v>1551490</v>
      </c>
      <c r="W5" s="33">
        <v>7903</v>
      </c>
      <c r="X5" s="34">
        <f t="shared" si="4"/>
        <v>196.31658863722637</v>
      </c>
      <c r="Y5" s="31"/>
      <c r="Z5" s="68" t="s">
        <v>6</v>
      </c>
      <c r="AA5" s="69">
        <v>193702462</v>
      </c>
      <c r="AB5" s="70">
        <v>606027</v>
      </c>
      <c r="AC5" s="30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ht="14.25" customHeight="1">
      <c r="A6" s="7" t="s">
        <v>377</v>
      </c>
      <c r="B6" s="7" t="s">
        <v>363</v>
      </c>
      <c r="C6" s="7">
        <v>1801</v>
      </c>
      <c r="D6" s="7" t="s">
        <v>378</v>
      </c>
      <c r="E6" s="7" t="str">
        <f t="shared" si="0"/>
        <v>Trinidad</v>
      </c>
      <c r="F6" s="7" t="s">
        <v>379</v>
      </c>
      <c r="G6" s="7">
        <v>110</v>
      </c>
      <c r="H6" s="7" t="s">
        <v>385</v>
      </c>
      <c r="I6" s="7"/>
      <c r="J6" s="7">
        <v>6443690</v>
      </c>
      <c r="K6" s="7">
        <f t="shared" si="1"/>
        <v>17875462</v>
      </c>
      <c r="L6" s="7" t="e">
        <f ca="1"/>
        <v>#NAME?</v>
      </c>
      <c r="M6" s="6" t="s">
        <v>333</v>
      </c>
      <c r="N6" s="7">
        <v>2278214</v>
      </c>
      <c r="O6" s="7" t="e">
        <f ca="1"/>
        <v>#NAME?</v>
      </c>
      <c r="P6" s="30">
        <v>11478</v>
      </c>
      <c r="Q6" s="31">
        <f t="shared" si="2"/>
        <v>198.48527618051926</v>
      </c>
      <c r="R6" s="32"/>
      <c r="S6" s="10">
        <v>10202</v>
      </c>
      <c r="T6" s="2" t="s">
        <v>6</v>
      </c>
      <c r="U6" s="27" t="s">
        <v>16</v>
      </c>
      <c r="V6" s="10">
        <f t="shared" si="3"/>
        <v>863306</v>
      </c>
      <c r="W6" s="33">
        <v>16812</v>
      </c>
      <c r="X6" s="34">
        <f t="shared" si="4"/>
        <v>51.350582916964072</v>
      </c>
      <c r="Y6" s="31"/>
      <c r="Z6" s="68" t="s">
        <v>15</v>
      </c>
      <c r="AA6" s="69">
        <v>501972414</v>
      </c>
      <c r="AB6" s="70">
        <v>2016357</v>
      </c>
      <c r="AC6" s="30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ht="14.25" customHeight="1">
      <c r="A7" s="7" t="s">
        <v>377</v>
      </c>
      <c r="B7" s="7" t="s">
        <v>363</v>
      </c>
      <c r="C7" s="7">
        <v>1801</v>
      </c>
      <c r="D7" s="7" t="s">
        <v>378</v>
      </c>
      <c r="E7" s="7" t="str">
        <f t="shared" si="0"/>
        <v>Trinidad</v>
      </c>
      <c r="F7" s="7" t="s">
        <v>379</v>
      </c>
      <c r="G7" s="7">
        <v>130</v>
      </c>
      <c r="H7" s="7" t="s">
        <v>386</v>
      </c>
      <c r="I7" s="7"/>
      <c r="J7" s="7">
        <v>779270</v>
      </c>
      <c r="K7" s="7">
        <f t="shared" si="1"/>
        <v>17875462</v>
      </c>
      <c r="L7" s="7" t="e">
        <f ca="1"/>
        <v>#NAME?</v>
      </c>
      <c r="M7" s="6" t="s">
        <v>387</v>
      </c>
      <c r="N7" s="7">
        <v>1501000</v>
      </c>
      <c r="O7" s="7" t="e">
        <f ca="1"/>
        <v>#NAME?</v>
      </c>
      <c r="P7" s="36">
        <v>21240</v>
      </c>
      <c r="Q7" s="31">
        <f t="shared" si="2"/>
        <v>70.668549905838034</v>
      </c>
      <c r="R7" s="32"/>
      <c r="S7" s="10">
        <v>10301</v>
      </c>
      <c r="T7" s="2" t="s">
        <v>6</v>
      </c>
      <c r="U7" s="27" t="s">
        <v>19</v>
      </c>
      <c r="V7" s="10">
        <f t="shared" si="3"/>
        <v>1023976</v>
      </c>
      <c r="W7" s="33">
        <v>13694</v>
      </c>
      <c r="X7" s="34">
        <f t="shared" si="4"/>
        <v>74.775522126478748</v>
      </c>
      <c r="Y7" s="31"/>
      <c r="Z7" s="68" t="s">
        <v>18</v>
      </c>
      <c r="AA7" s="69">
        <v>35332366</v>
      </c>
      <c r="AB7" s="70">
        <v>159264</v>
      </c>
      <c r="AC7" s="30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ht="14.25" customHeight="1">
      <c r="A8" s="7" t="s">
        <v>377</v>
      </c>
      <c r="B8" s="7" t="s">
        <v>363</v>
      </c>
      <c r="C8" s="7">
        <v>1801</v>
      </c>
      <c r="D8" s="7" t="s">
        <v>378</v>
      </c>
      <c r="E8" s="7" t="str">
        <f t="shared" si="0"/>
        <v>Trinidad</v>
      </c>
      <c r="F8" s="7" t="s">
        <v>379</v>
      </c>
      <c r="G8" s="7">
        <v>140</v>
      </c>
      <c r="H8" s="7" t="s">
        <v>388</v>
      </c>
      <c r="I8" s="7"/>
      <c r="J8" s="7">
        <v>10904867</v>
      </c>
      <c r="K8" s="7">
        <f t="shared" si="1"/>
        <v>17875462</v>
      </c>
      <c r="L8" s="7" t="e">
        <f ca="1"/>
        <v>#NAME?</v>
      </c>
      <c r="M8" s="6" t="s">
        <v>334</v>
      </c>
      <c r="N8" s="7">
        <v>589764</v>
      </c>
      <c r="O8" s="7" t="e">
        <f ca="1"/>
        <v>#NAME?</v>
      </c>
      <c r="P8" s="30">
        <v>45798</v>
      </c>
      <c r="Q8" s="31">
        <f t="shared" si="2"/>
        <v>12.877505567928731</v>
      </c>
      <c r="R8" s="32"/>
      <c r="S8" s="10">
        <v>10302</v>
      </c>
      <c r="T8" s="2" t="s">
        <v>6</v>
      </c>
      <c r="U8" s="27" t="s">
        <v>22</v>
      </c>
      <c r="V8" s="10">
        <f t="shared" si="3"/>
        <v>5455918</v>
      </c>
      <c r="W8" s="33">
        <v>12539</v>
      </c>
      <c r="X8" s="34">
        <f t="shared" si="4"/>
        <v>435.11587845920729</v>
      </c>
      <c r="Y8" s="31"/>
      <c r="Z8" s="68" t="s">
        <v>21</v>
      </c>
      <c r="AA8" s="69">
        <v>813384895</v>
      </c>
      <c r="AB8" s="70">
        <v>3030917</v>
      </c>
      <c r="AC8" s="30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</row>
    <row r="9" spans="1:40" ht="14.25" customHeight="1">
      <c r="A9" s="7" t="s">
        <v>377</v>
      </c>
      <c r="B9" s="7" t="s">
        <v>363</v>
      </c>
      <c r="C9" s="7">
        <v>1801</v>
      </c>
      <c r="D9" s="7" t="s">
        <v>378</v>
      </c>
      <c r="E9" s="7" t="str">
        <f t="shared" si="0"/>
        <v>Trinidad</v>
      </c>
      <c r="F9" s="7" t="s">
        <v>379</v>
      </c>
      <c r="G9" s="7">
        <v>160</v>
      </c>
      <c r="H9" s="7" t="s">
        <v>389</v>
      </c>
      <c r="I9" s="7"/>
      <c r="J9" s="7">
        <v>12898604</v>
      </c>
      <c r="K9" s="7">
        <f t="shared" si="1"/>
        <v>17875462</v>
      </c>
      <c r="L9" s="7" t="e">
        <f ca="1"/>
        <v>#NAME?</v>
      </c>
      <c r="M9" s="6" t="s">
        <v>335</v>
      </c>
      <c r="N9" s="7">
        <v>878590</v>
      </c>
      <c r="O9" s="7" t="e">
        <f ca="1"/>
        <v>#NAME?</v>
      </c>
      <c r="P9" s="30">
        <v>11122</v>
      </c>
      <c r="Q9" s="31">
        <f t="shared" si="2"/>
        <v>78.995684229455136</v>
      </c>
      <c r="R9" s="32"/>
      <c r="S9" s="10">
        <v>10303</v>
      </c>
      <c r="T9" s="2" t="s">
        <v>6</v>
      </c>
      <c r="U9" s="27" t="s">
        <v>24</v>
      </c>
      <c r="V9" s="10">
        <f t="shared" si="3"/>
        <v>5127880</v>
      </c>
      <c r="W9" s="33">
        <v>9055</v>
      </c>
      <c r="X9" s="34">
        <f t="shared" si="4"/>
        <v>566.30369961347321</v>
      </c>
      <c r="Y9" s="31"/>
      <c r="Z9" s="68" t="s">
        <v>23</v>
      </c>
      <c r="AA9" s="69">
        <v>132446476</v>
      </c>
      <c r="AB9" s="70">
        <v>571471</v>
      </c>
      <c r="AC9" s="30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ht="14.25" customHeight="1">
      <c r="A10" s="7" t="s">
        <v>377</v>
      </c>
      <c r="B10" s="7" t="s">
        <v>363</v>
      </c>
      <c r="C10" s="7">
        <v>1801</v>
      </c>
      <c r="D10" s="7" t="s">
        <v>378</v>
      </c>
      <c r="E10" s="7" t="str">
        <f t="shared" si="0"/>
        <v>Trinidad</v>
      </c>
      <c r="F10" s="7" t="s">
        <v>379</v>
      </c>
      <c r="G10" s="7">
        <v>170</v>
      </c>
      <c r="H10" s="7" t="s">
        <v>390</v>
      </c>
      <c r="I10" s="7"/>
      <c r="J10" s="7">
        <v>36545830</v>
      </c>
      <c r="K10" s="7">
        <f t="shared" si="1"/>
        <v>17875462</v>
      </c>
      <c r="L10" s="7" t="e">
        <f ca="1"/>
        <v>#NAME?</v>
      </c>
      <c r="M10" s="6" t="s">
        <v>391</v>
      </c>
      <c r="N10" s="7">
        <v>1658185</v>
      </c>
      <c r="O10" s="7" t="e">
        <f ca="1"/>
        <v>#NAME?</v>
      </c>
      <c r="P10" s="36">
        <v>18088</v>
      </c>
      <c r="Q10" s="31">
        <f t="shared" si="2"/>
        <v>91.673208757187084</v>
      </c>
      <c r="R10" s="32"/>
      <c r="S10" s="10">
        <v>10304</v>
      </c>
      <c r="T10" s="2" t="s">
        <v>6</v>
      </c>
      <c r="U10" s="27" t="s">
        <v>27</v>
      </c>
      <c r="V10" s="10">
        <f t="shared" si="3"/>
        <v>45000</v>
      </c>
      <c r="W10" s="33">
        <v>9155</v>
      </c>
      <c r="X10" s="34">
        <f t="shared" si="4"/>
        <v>4.9153468050245763</v>
      </c>
      <c r="Y10" s="31"/>
      <c r="Z10" s="68" t="s">
        <v>26</v>
      </c>
      <c r="AA10" s="69">
        <v>45804853</v>
      </c>
      <c r="AB10" s="70">
        <v>134194</v>
      </c>
      <c r="AC10" s="30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ht="14.25" customHeight="1">
      <c r="A11" s="7" t="s">
        <v>377</v>
      </c>
      <c r="B11" s="7" t="s">
        <v>363</v>
      </c>
      <c r="C11" s="7">
        <v>1801</v>
      </c>
      <c r="D11" s="7" t="s">
        <v>378</v>
      </c>
      <c r="E11" s="7" t="str">
        <f t="shared" si="0"/>
        <v>Trinidad</v>
      </c>
      <c r="F11" s="7" t="s">
        <v>379</v>
      </c>
      <c r="G11" s="7">
        <v>190</v>
      </c>
      <c r="H11" s="7" t="s">
        <v>392</v>
      </c>
      <c r="I11" s="7"/>
      <c r="J11" s="7">
        <v>3529291</v>
      </c>
      <c r="K11" s="7">
        <f t="shared" si="1"/>
        <v>17875462</v>
      </c>
      <c r="L11" s="7" t="e">
        <f ca="1"/>
        <v>#NAME?</v>
      </c>
      <c r="M11" s="6" t="s">
        <v>339</v>
      </c>
      <c r="N11" s="7">
        <v>0</v>
      </c>
      <c r="O11" s="7" t="e">
        <f ca="1"/>
        <v>#NAME?</v>
      </c>
      <c r="P11" s="30">
        <v>21584</v>
      </c>
      <c r="Q11" s="31">
        <f t="shared" si="2"/>
        <v>0</v>
      </c>
      <c r="R11" s="32"/>
      <c r="S11" s="10">
        <v>10401</v>
      </c>
      <c r="T11" s="2" t="s">
        <v>6</v>
      </c>
      <c r="U11" s="27" t="s">
        <v>30</v>
      </c>
      <c r="V11" s="10">
        <f t="shared" si="3"/>
        <v>0</v>
      </c>
      <c r="W11" s="33">
        <v>9192</v>
      </c>
      <c r="X11" s="34">
        <f t="shared" si="4"/>
        <v>0</v>
      </c>
      <c r="Y11" s="31"/>
      <c r="Z11" s="68" t="s">
        <v>29</v>
      </c>
      <c r="AA11" s="69">
        <v>214281440</v>
      </c>
      <c r="AB11" s="70">
        <v>861292</v>
      </c>
      <c r="AC11" s="30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ht="14.25" customHeight="1">
      <c r="A12" s="7" t="s">
        <v>377</v>
      </c>
      <c r="B12" s="7" t="s">
        <v>363</v>
      </c>
      <c r="C12" s="7">
        <v>1801</v>
      </c>
      <c r="D12" s="7" t="s">
        <v>378</v>
      </c>
      <c r="E12" s="7" t="str">
        <f t="shared" si="0"/>
        <v>Trinidad</v>
      </c>
      <c r="F12" s="7" t="s">
        <v>379</v>
      </c>
      <c r="G12" s="7">
        <v>200</v>
      </c>
      <c r="H12" s="7" t="s">
        <v>393</v>
      </c>
      <c r="I12" s="7"/>
      <c r="J12" s="7">
        <v>19319153</v>
      </c>
      <c r="K12" s="7">
        <f t="shared" si="1"/>
        <v>17875462</v>
      </c>
      <c r="L12" s="7" t="e">
        <f ca="1"/>
        <v>#NAME?</v>
      </c>
      <c r="M12" s="6" t="s">
        <v>340</v>
      </c>
      <c r="N12" s="7">
        <v>0</v>
      </c>
      <c r="O12" s="7" t="e">
        <f ca="1"/>
        <v>#NAME?</v>
      </c>
      <c r="P12" s="30">
        <v>4269</v>
      </c>
      <c r="Q12" s="31">
        <f t="shared" si="2"/>
        <v>0</v>
      </c>
      <c r="R12" s="32"/>
      <c r="S12" s="10">
        <v>10402</v>
      </c>
      <c r="T12" s="2" t="s">
        <v>6</v>
      </c>
      <c r="U12" s="27" t="s">
        <v>32</v>
      </c>
      <c r="V12" s="10">
        <f t="shared" si="3"/>
        <v>2229220</v>
      </c>
      <c r="W12" s="33">
        <v>8509</v>
      </c>
      <c r="X12" s="34">
        <f t="shared" si="4"/>
        <v>261.98378187801154</v>
      </c>
      <c r="Y12" s="31"/>
      <c r="Z12" s="68" t="s">
        <v>31</v>
      </c>
      <c r="AA12" s="69">
        <v>977193265</v>
      </c>
      <c r="AB12" s="70">
        <v>3122605</v>
      </c>
      <c r="AC12" s="30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ht="14.25" customHeight="1">
      <c r="A13" s="7" t="s">
        <v>377</v>
      </c>
      <c r="B13" s="7" t="s">
        <v>363</v>
      </c>
      <c r="C13" s="7">
        <v>1801</v>
      </c>
      <c r="D13" s="7" t="s">
        <v>378</v>
      </c>
      <c r="E13" s="7" t="str">
        <f t="shared" si="0"/>
        <v>Trinidad</v>
      </c>
      <c r="F13" s="7" t="s">
        <v>379</v>
      </c>
      <c r="G13" s="7">
        <v>210</v>
      </c>
      <c r="H13" s="7" t="s">
        <v>394</v>
      </c>
      <c r="I13" s="7"/>
      <c r="J13" s="7">
        <v>15566274</v>
      </c>
      <c r="K13" s="7">
        <f t="shared" si="1"/>
        <v>17875462</v>
      </c>
      <c r="L13" s="7" t="e">
        <f ca="1"/>
        <v>#NAME?</v>
      </c>
      <c r="M13" s="6" t="s">
        <v>341</v>
      </c>
      <c r="N13" s="7">
        <v>0</v>
      </c>
      <c r="O13" s="7" t="e">
        <f ca="1"/>
        <v>#NAME?</v>
      </c>
      <c r="P13" s="30">
        <v>15570</v>
      </c>
      <c r="Q13" s="31">
        <f t="shared" si="2"/>
        <v>0</v>
      </c>
      <c r="R13" s="32"/>
      <c r="S13" s="10">
        <v>10403</v>
      </c>
      <c r="T13" s="2" t="s">
        <v>6</v>
      </c>
      <c r="U13" s="27" t="s">
        <v>35</v>
      </c>
      <c r="V13" s="10">
        <f t="shared" si="3"/>
        <v>2788267</v>
      </c>
      <c r="W13" s="33">
        <v>6942</v>
      </c>
      <c r="X13" s="34">
        <f t="shared" si="4"/>
        <v>401.65182944396429</v>
      </c>
      <c r="Y13" s="31"/>
      <c r="Z13" s="68" t="s">
        <v>34</v>
      </c>
      <c r="AA13" s="69">
        <v>138618063</v>
      </c>
      <c r="AB13" s="70">
        <v>534210</v>
      </c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ht="14.25" customHeight="1">
      <c r="A14" s="7" t="s">
        <v>377</v>
      </c>
      <c r="B14" s="7" t="s">
        <v>363</v>
      </c>
      <c r="C14" s="7">
        <v>1801</v>
      </c>
      <c r="D14" s="7" t="s">
        <v>378</v>
      </c>
      <c r="E14" s="7" t="str">
        <f t="shared" si="0"/>
        <v>Trinidad</v>
      </c>
      <c r="F14" s="7" t="s">
        <v>379</v>
      </c>
      <c r="G14" s="7">
        <v>220</v>
      </c>
      <c r="H14" s="7" t="s">
        <v>395</v>
      </c>
      <c r="I14" s="7"/>
      <c r="J14" s="7">
        <v>2460058</v>
      </c>
      <c r="K14" s="7">
        <f t="shared" si="1"/>
        <v>17875462</v>
      </c>
      <c r="L14" s="7" t="e">
        <f ca="1"/>
        <v>#NAME?</v>
      </c>
      <c r="M14" s="6" t="s">
        <v>342</v>
      </c>
      <c r="N14" s="7">
        <v>2113729</v>
      </c>
      <c r="O14" s="7" t="e">
        <f ca="1"/>
        <v>#NAME?</v>
      </c>
      <c r="P14" s="30">
        <v>6808</v>
      </c>
      <c r="Q14" s="31">
        <f t="shared" si="2"/>
        <v>310.47723266745004</v>
      </c>
      <c r="R14" s="32"/>
      <c r="S14" s="10">
        <v>10404</v>
      </c>
      <c r="T14" s="2" t="s">
        <v>6</v>
      </c>
      <c r="U14" s="27" t="s">
        <v>36</v>
      </c>
      <c r="V14" s="10">
        <f t="shared" si="3"/>
        <v>167859</v>
      </c>
      <c r="W14" s="33">
        <v>3768</v>
      </c>
      <c r="X14" s="34">
        <f t="shared" si="4"/>
        <v>44.548566878980893</v>
      </c>
      <c r="Y14" s="31"/>
      <c r="Z14" s="68" t="s">
        <v>822</v>
      </c>
      <c r="AA14" s="69"/>
      <c r="AB14" s="70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ht="14.25" customHeight="1">
      <c r="A15" s="7" t="s">
        <v>377</v>
      </c>
      <c r="B15" s="7" t="s">
        <v>363</v>
      </c>
      <c r="C15" s="7">
        <v>1801</v>
      </c>
      <c r="D15" s="7" t="s">
        <v>378</v>
      </c>
      <c r="E15" s="7" t="str">
        <f t="shared" si="0"/>
        <v>Trinidad</v>
      </c>
      <c r="F15" s="7" t="s">
        <v>379</v>
      </c>
      <c r="G15" s="7">
        <v>230</v>
      </c>
      <c r="H15" s="7" t="s">
        <v>396</v>
      </c>
      <c r="I15" s="7"/>
      <c r="J15" s="7">
        <v>932389</v>
      </c>
      <c r="K15" s="7">
        <f t="shared" si="1"/>
        <v>17875462</v>
      </c>
      <c r="L15" s="7" t="e">
        <f ca="1"/>
        <v>#NAME?</v>
      </c>
      <c r="M15" s="6" t="s">
        <v>318</v>
      </c>
      <c r="N15" s="7">
        <v>2377182</v>
      </c>
      <c r="O15" s="7" t="e">
        <f ca="1"/>
        <v>#NAME?</v>
      </c>
      <c r="P15" s="30">
        <v>8541</v>
      </c>
      <c r="Q15" s="31">
        <f t="shared" si="2"/>
        <v>278.32595714787493</v>
      </c>
      <c r="R15" s="32"/>
      <c r="S15" s="10">
        <v>10405</v>
      </c>
      <c r="T15" s="2" t="s">
        <v>6</v>
      </c>
      <c r="U15" s="27" t="s">
        <v>38</v>
      </c>
      <c r="V15" s="10">
        <f t="shared" si="3"/>
        <v>4723011</v>
      </c>
      <c r="W15" s="33">
        <v>5654</v>
      </c>
      <c r="X15" s="34">
        <f t="shared" si="4"/>
        <v>835.33975946232761</v>
      </c>
      <c r="Y15" s="31"/>
      <c r="Z15" s="71" t="s">
        <v>823</v>
      </c>
      <c r="AA15" s="72">
        <v>6186703442</v>
      </c>
      <c r="AB15" s="73">
        <v>22889930</v>
      </c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ht="14.25" customHeight="1">
      <c r="A16" s="7" t="s">
        <v>377</v>
      </c>
      <c r="B16" s="7" t="s">
        <v>363</v>
      </c>
      <c r="C16" s="7">
        <v>1801</v>
      </c>
      <c r="D16" s="7" t="s">
        <v>378</v>
      </c>
      <c r="E16" s="7" t="str">
        <f t="shared" si="0"/>
        <v>Trinidad</v>
      </c>
      <c r="F16" s="7" t="s">
        <v>379</v>
      </c>
      <c r="G16" s="7">
        <v>240</v>
      </c>
      <c r="H16" s="7" t="s">
        <v>397</v>
      </c>
      <c r="I16" s="7"/>
      <c r="J16" s="7">
        <v>1000000</v>
      </c>
      <c r="K16" s="7">
        <f t="shared" si="1"/>
        <v>17875462</v>
      </c>
      <c r="L16" s="7" t="e">
        <f ca="1"/>
        <v>#NAME?</v>
      </c>
      <c r="M16" s="6" t="s">
        <v>398</v>
      </c>
      <c r="N16" s="7">
        <v>0</v>
      </c>
      <c r="O16" s="7" t="e">
        <f ca="1"/>
        <v>#NAME?</v>
      </c>
      <c r="P16" s="36">
        <v>1091</v>
      </c>
      <c r="Q16" s="31">
        <f t="shared" si="2"/>
        <v>0</v>
      </c>
      <c r="R16" s="32"/>
      <c r="S16" s="10">
        <v>10501</v>
      </c>
      <c r="T16" s="2" t="s">
        <v>6</v>
      </c>
      <c r="U16" s="27" t="s">
        <v>39</v>
      </c>
      <c r="V16" s="10">
        <f t="shared" si="3"/>
        <v>10677914</v>
      </c>
      <c r="W16" s="33">
        <v>24546</v>
      </c>
      <c r="X16" s="34">
        <f t="shared" si="4"/>
        <v>435.01645889350607</v>
      </c>
      <c r="Y16" s="31"/>
      <c r="AB16" s="28" t="s">
        <v>373</v>
      </c>
      <c r="AC16" s="29" t="s">
        <v>376</v>
      </c>
      <c r="AD16" s="4" t="s">
        <v>375</v>
      </c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ht="14.25" customHeight="1">
      <c r="A17" s="7" t="s">
        <v>377</v>
      </c>
      <c r="B17" s="7" t="s">
        <v>363</v>
      </c>
      <c r="C17" s="7">
        <v>1801</v>
      </c>
      <c r="D17" s="7" t="s">
        <v>378</v>
      </c>
      <c r="E17" s="7" t="str">
        <f t="shared" si="0"/>
        <v>Trinidad</v>
      </c>
      <c r="F17" s="7" t="s">
        <v>379</v>
      </c>
      <c r="G17" s="7">
        <v>250</v>
      </c>
      <c r="H17" s="7" t="s">
        <v>399</v>
      </c>
      <c r="I17" s="7"/>
      <c r="J17" s="7">
        <v>19799528</v>
      </c>
      <c r="K17" s="7">
        <f t="shared" si="1"/>
        <v>17875462</v>
      </c>
      <c r="L17" s="7" t="e">
        <f ca="1"/>
        <v>#NAME?</v>
      </c>
      <c r="M17" s="6" t="s">
        <v>344</v>
      </c>
      <c r="N17" s="7">
        <v>6839081</v>
      </c>
      <c r="O17" s="7" t="e">
        <f ca="1"/>
        <v>#NAME?</v>
      </c>
      <c r="P17" s="30">
        <v>12785</v>
      </c>
      <c r="Q17" s="31">
        <f t="shared" si="2"/>
        <v>534.93007430582713</v>
      </c>
      <c r="R17" s="32"/>
      <c r="S17" s="10">
        <v>10502</v>
      </c>
      <c r="T17" s="2" t="s">
        <v>6</v>
      </c>
      <c r="U17" s="27" t="s">
        <v>40</v>
      </c>
      <c r="V17" s="10">
        <f t="shared" si="3"/>
        <v>5546423</v>
      </c>
      <c r="W17" s="33">
        <v>7200</v>
      </c>
      <c r="X17" s="34">
        <f t="shared" si="4"/>
        <v>770.33652777777775</v>
      </c>
      <c r="Y17" s="31"/>
      <c r="Z17" s="14">
        <v>1</v>
      </c>
      <c r="AA17" s="2" t="s">
        <v>6</v>
      </c>
      <c r="AB17" s="37">
        <f t="shared" ref="AB17:AB27" si="5">VLOOKUP(AA17,$Z$3:$AB$13,2,FALSE)</f>
        <v>193702462</v>
      </c>
      <c r="AC17" s="37">
        <f t="shared" ref="AC17:AC27" si="6">VLOOKUP(AB17, $AA$3:$AD$13, 2, FALSE)</f>
        <v>606027</v>
      </c>
      <c r="AD17" s="37">
        <f t="shared" ref="AD17:AD27" si="7">AB17/AC17</f>
        <v>319.62678560526183</v>
      </c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ht="14.25" customHeight="1">
      <c r="A18" s="7" t="s">
        <v>377</v>
      </c>
      <c r="B18" s="7" t="s">
        <v>363</v>
      </c>
      <c r="C18" s="7">
        <v>1801</v>
      </c>
      <c r="D18" s="7" t="s">
        <v>378</v>
      </c>
      <c r="E18" s="7" t="str">
        <f t="shared" si="0"/>
        <v>Trinidad</v>
      </c>
      <c r="F18" s="7" t="s">
        <v>379</v>
      </c>
      <c r="G18" s="7">
        <v>260</v>
      </c>
      <c r="H18" s="7" t="s">
        <v>400</v>
      </c>
      <c r="I18" s="7"/>
      <c r="J18" s="7">
        <v>1247755</v>
      </c>
      <c r="K18" s="7">
        <f t="shared" si="1"/>
        <v>17875462</v>
      </c>
      <c r="L18" s="7" t="e">
        <f ca="1"/>
        <v>#NAME?</v>
      </c>
      <c r="M18" s="6" t="s">
        <v>345</v>
      </c>
      <c r="N18" s="7">
        <v>600000</v>
      </c>
      <c r="O18" s="7" t="e">
        <f ca="1"/>
        <v>#NAME?</v>
      </c>
      <c r="P18" s="30">
        <v>7488</v>
      </c>
      <c r="Q18" s="31">
        <f t="shared" si="2"/>
        <v>80.128205128205124</v>
      </c>
      <c r="R18" s="32"/>
      <c r="S18" s="10">
        <v>10601</v>
      </c>
      <c r="T18" s="2" t="s">
        <v>6</v>
      </c>
      <c r="U18" s="27" t="s">
        <v>42</v>
      </c>
      <c r="V18" s="10">
        <f t="shared" si="3"/>
        <v>8699369</v>
      </c>
      <c r="W18" s="33">
        <v>13323</v>
      </c>
      <c r="X18" s="34">
        <f t="shared" si="4"/>
        <v>652.958718006455</v>
      </c>
      <c r="Y18" s="31"/>
      <c r="Z18" s="14">
        <v>2</v>
      </c>
      <c r="AA18" s="2" t="s">
        <v>21</v>
      </c>
      <c r="AB18" s="37">
        <f t="shared" si="5"/>
        <v>813384895</v>
      </c>
      <c r="AC18" s="37">
        <f t="shared" si="6"/>
        <v>3030917</v>
      </c>
      <c r="AD18" s="37">
        <f t="shared" si="7"/>
        <v>268.36264239502435</v>
      </c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ht="14.25" customHeight="1">
      <c r="A19" s="7" t="s">
        <v>377</v>
      </c>
      <c r="B19" s="7" t="s">
        <v>363</v>
      </c>
      <c r="C19" s="7">
        <v>1801</v>
      </c>
      <c r="D19" s="7" t="s">
        <v>378</v>
      </c>
      <c r="E19" s="7" t="str">
        <f t="shared" si="0"/>
        <v>Trinidad</v>
      </c>
      <c r="F19" s="7" t="s">
        <v>379</v>
      </c>
      <c r="G19" s="7">
        <v>270</v>
      </c>
      <c r="H19" s="7" t="s">
        <v>401</v>
      </c>
      <c r="I19" s="7"/>
      <c r="J19" s="7">
        <v>752456</v>
      </c>
      <c r="K19" s="7">
        <f t="shared" si="1"/>
        <v>17875462</v>
      </c>
      <c r="L19" s="7" t="e">
        <f ca="1"/>
        <v>#NAME?</v>
      </c>
      <c r="M19" s="6" t="s">
        <v>346</v>
      </c>
      <c r="N19" s="7">
        <v>0</v>
      </c>
      <c r="O19" s="7" t="e">
        <f ca="1"/>
        <v>#NAME?</v>
      </c>
      <c r="P19" s="30">
        <v>4630</v>
      </c>
      <c r="Q19" s="31">
        <f t="shared" si="2"/>
        <v>0</v>
      </c>
      <c r="R19" s="32"/>
      <c r="S19" s="10">
        <v>10602</v>
      </c>
      <c r="T19" s="2" t="s">
        <v>6</v>
      </c>
      <c r="U19" s="27" t="s">
        <v>43</v>
      </c>
      <c r="V19" s="10">
        <f t="shared" si="3"/>
        <v>8048316</v>
      </c>
      <c r="W19" s="33">
        <v>8480</v>
      </c>
      <c r="X19" s="34">
        <f t="shared" si="4"/>
        <v>949.09386792452835</v>
      </c>
      <c r="Y19" s="31"/>
      <c r="Z19" s="14">
        <v>3</v>
      </c>
      <c r="AA19" s="2" t="s">
        <v>15</v>
      </c>
      <c r="AB19" s="37">
        <f t="shared" si="5"/>
        <v>501972414</v>
      </c>
      <c r="AC19" s="37">
        <f t="shared" si="6"/>
        <v>2016357</v>
      </c>
      <c r="AD19" s="37">
        <f t="shared" si="7"/>
        <v>248.95016805059819</v>
      </c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ht="14.25" customHeight="1">
      <c r="A20" s="7" t="s">
        <v>377</v>
      </c>
      <c r="B20" s="7" t="s">
        <v>363</v>
      </c>
      <c r="C20" s="7">
        <v>1801</v>
      </c>
      <c r="D20" s="7" t="s">
        <v>378</v>
      </c>
      <c r="E20" s="7" t="str">
        <f t="shared" si="0"/>
        <v>Trinidad</v>
      </c>
      <c r="F20" s="7" t="s">
        <v>379</v>
      </c>
      <c r="G20" s="7">
        <v>280</v>
      </c>
      <c r="H20" s="7" t="s">
        <v>402</v>
      </c>
      <c r="I20" s="7"/>
      <c r="J20" s="7">
        <v>1091570</v>
      </c>
      <c r="K20" s="7">
        <f t="shared" si="1"/>
        <v>17875462</v>
      </c>
      <c r="L20" s="7" t="e">
        <f ca="1"/>
        <v>#NAME?</v>
      </c>
      <c r="M20" s="6" t="s">
        <v>338</v>
      </c>
      <c r="N20" s="7">
        <v>3994118</v>
      </c>
      <c r="O20" s="7" t="e">
        <f ca="1"/>
        <v>#NAME?</v>
      </c>
      <c r="P20" s="30">
        <v>8012</v>
      </c>
      <c r="Q20" s="31">
        <f t="shared" si="2"/>
        <v>498.5169745381927</v>
      </c>
      <c r="R20" s="32"/>
      <c r="S20" s="10">
        <v>10701</v>
      </c>
      <c r="T20" s="2" t="s">
        <v>6</v>
      </c>
      <c r="U20" s="27" t="s">
        <v>44</v>
      </c>
      <c r="V20" s="10">
        <f t="shared" si="3"/>
        <v>12509046</v>
      </c>
      <c r="W20" s="33">
        <v>14713</v>
      </c>
      <c r="X20" s="34">
        <f t="shared" si="4"/>
        <v>850.20362944334943</v>
      </c>
      <c r="Y20" s="31"/>
      <c r="Z20" s="14">
        <v>4</v>
      </c>
      <c r="AA20" s="2" t="s">
        <v>23</v>
      </c>
      <c r="AB20" s="37">
        <f t="shared" si="5"/>
        <v>132446476</v>
      </c>
      <c r="AC20" s="37">
        <f t="shared" si="6"/>
        <v>571471</v>
      </c>
      <c r="AD20" s="37">
        <f t="shared" si="7"/>
        <v>231.76412451375487</v>
      </c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ht="14.25" customHeight="1">
      <c r="A21" s="7" t="s">
        <v>377</v>
      </c>
      <c r="B21" s="7" t="s">
        <v>363</v>
      </c>
      <c r="C21" s="7">
        <v>1801</v>
      </c>
      <c r="D21" s="7" t="s">
        <v>378</v>
      </c>
      <c r="E21" s="7" t="str">
        <f t="shared" si="0"/>
        <v>Trinidad</v>
      </c>
      <c r="F21" s="7" t="s">
        <v>379</v>
      </c>
      <c r="G21" s="7">
        <v>310</v>
      </c>
      <c r="H21" s="7" t="s">
        <v>403</v>
      </c>
      <c r="I21" s="7"/>
      <c r="J21" s="7">
        <v>2610762</v>
      </c>
      <c r="K21" s="7">
        <f t="shared" si="1"/>
        <v>17875462</v>
      </c>
      <c r="L21" s="7" t="e">
        <f ca="1"/>
        <v>#NAME?</v>
      </c>
      <c r="M21" s="6" t="s">
        <v>7</v>
      </c>
      <c r="N21" s="7">
        <v>84345398</v>
      </c>
      <c r="O21" s="7" t="e">
        <f ca="1"/>
        <v>#NAME?</v>
      </c>
      <c r="P21" s="30">
        <v>296746</v>
      </c>
      <c r="Q21" s="31">
        <f t="shared" si="2"/>
        <v>284.23432160837888</v>
      </c>
      <c r="R21" s="32"/>
      <c r="S21" s="10">
        <v>10702</v>
      </c>
      <c r="T21" s="2" t="s">
        <v>6</v>
      </c>
      <c r="U21" s="27" t="s">
        <v>45</v>
      </c>
      <c r="V21" s="10">
        <f t="shared" si="3"/>
        <v>12509046</v>
      </c>
      <c r="W21" s="33">
        <v>26715</v>
      </c>
      <c r="X21" s="34">
        <f t="shared" si="4"/>
        <v>468.2405390230208</v>
      </c>
      <c r="Y21" s="31"/>
      <c r="Z21" s="14">
        <v>5</v>
      </c>
      <c r="AA21" s="2" t="s">
        <v>29</v>
      </c>
      <c r="AB21" s="37">
        <f t="shared" si="5"/>
        <v>214281440</v>
      </c>
      <c r="AC21" s="37">
        <f t="shared" si="6"/>
        <v>861292</v>
      </c>
      <c r="AD21" s="37">
        <f t="shared" si="7"/>
        <v>248.79070048253089</v>
      </c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ht="14.25" customHeight="1">
      <c r="A22" s="7" t="s">
        <v>377</v>
      </c>
      <c r="B22" s="7" t="s">
        <v>363</v>
      </c>
      <c r="C22" s="7">
        <v>1801</v>
      </c>
      <c r="D22" s="7" t="s">
        <v>378</v>
      </c>
      <c r="E22" s="7" t="str">
        <f t="shared" si="0"/>
        <v>Trinidad</v>
      </c>
      <c r="F22" s="7" t="s">
        <v>379</v>
      </c>
      <c r="G22" s="7">
        <v>330</v>
      </c>
      <c r="H22" s="7" t="s">
        <v>404</v>
      </c>
      <c r="I22" s="7"/>
      <c r="J22" s="7">
        <v>5832663</v>
      </c>
      <c r="K22" s="7">
        <f t="shared" si="1"/>
        <v>17875462</v>
      </c>
      <c r="L22" s="7" t="e">
        <f ca="1"/>
        <v>#NAME?</v>
      </c>
      <c r="M22" s="6" t="s">
        <v>9</v>
      </c>
      <c r="N22" s="7">
        <v>2018551</v>
      </c>
      <c r="O22" s="7" t="e">
        <f ca="1"/>
        <v>#NAME?</v>
      </c>
      <c r="P22" s="30">
        <v>9256</v>
      </c>
      <c r="Q22" s="31">
        <f t="shared" si="2"/>
        <v>218.08027225583405</v>
      </c>
      <c r="R22" s="32"/>
      <c r="S22" s="10">
        <v>10703</v>
      </c>
      <c r="T22" s="2" t="s">
        <v>6</v>
      </c>
      <c r="U22" s="27" t="s">
        <v>46</v>
      </c>
      <c r="V22" s="10">
        <f t="shared" si="3"/>
        <v>1539043</v>
      </c>
      <c r="W22" s="33">
        <v>16484</v>
      </c>
      <c r="X22" s="34">
        <f t="shared" si="4"/>
        <v>93.365869934481921</v>
      </c>
      <c r="Y22" s="31"/>
      <c r="Z22" s="14">
        <v>6</v>
      </c>
      <c r="AA22" s="2" t="s">
        <v>34</v>
      </c>
      <c r="AB22" s="37">
        <f t="shared" si="5"/>
        <v>138618063</v>
      </c>
      <c r="AC22" s="37">
        <f t="shared" si="6"/>
        <v>534210</v>
      </c>
      <c r="AD22" s="37">
        <f t="shared" si="7"/>
        <v>259.48234402201382</v>
      </c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ht="14.25" customHeight="1">
      <c r="A23" s="7" t="s">
        <v>377</v>
      </c>
      <c r="B23" s="7" t="s">
        <v>363</v>
      </c>
      <c r="C23" s="7">
        <v>1801</v>
      </c>
      <c r="D23" s="7" t="s">
        <v>378</v>
      </c>
      <c r="E23" s="7" t="str">
        <f t="shared" si="0"/>
        <v>Trinidad</v>
      </c>
      <c r="F23" s="7" t="s">
        <v>379</v>
      </c>
      <c r="G23" s="7">
        <v>340</v>
      </c>
      <c r="H23" s="7" t="s">
        <v>405</v>
      </c>
      <c r="I23" s="7"/>
      <c r="J23" s="7">
        <v>23543645</v>
      </c>
      <c r="K23" s="7">
        <f t="shared" si="1"/>
        <v>17875462</v>
      </c>
      <c r="L23" s="7" t="e">
        <f ca="1"/>
        <v>#NAME?</v>
      </c>
      <c r="M23" s="6" t="s">
        <v>12</v>
      </c>
      <c r="N23" s="7">
        <v>958317</v>
      </c>
      <c r="O23" s="7" t="e">
        <f ca="1"/>
        <v>#NAME?</v>
      </c>
      <c r="P23" s="30">
        <v>13649</v>
      </c>
      <c r="Q23" s="31">
        <f t="shared" si="2"/>
        <v>70.211517327276724</v>
      </c>
      <c r="R23" s="32"/>
      <c r="S23" s="10">
        <v>10704</v>
      </c>
      <c r="T23" s="2" t="s">
        <v>6</v>
      </c>
      <c r="U23" s="27" t="s">
        <v>47</v>
      </c>
      <c r="V23" s="10">
        <f t="shared" si="3"/>
        <v>1026868</v>
      </c>
      <c r="W23" s="33">
        <v>14282</v>
      </c>
      <c r="X23" s="34">
        <f t="shared" si="4"/>
        <v>71.899453858003085</v>
      </c>
      <c r="Y23" s="31"/>
      <c r="Z23" s="14">
        <v>7</v>
      </c>
      <c r="AA23" s="2" t="s">
        <v>31</v>
      </c>
      <c r="AB23" s="37">
        <f t="shared" si="5"/>
        <v>977193265</v>
      </c>
      <c r="AC23" s="37">
        <f t="shared" si="6"/>
        <v>3122605</v>
      </c>
      <c r="AD23" s="37">
        <f t="shared" si="7"/>
        <v>312.94168330608579</v>
      </c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ht="14.25" customHeight="1">
      <c r="A24" s="7" t="s">
        <v>377</v>
      </c>
      <c r="B24" s="7" t="s">
        <v>363</v>
      </c>
      <c r="C24" s="7">
        <v>1801</v>
      </c>
      <c r="D24" s="7" t="s">
        <v>378</v>
      </c>
      <c r="E24" s="7" t="str">
        <f t="shared" si="0"/>
        <v>Trinidad</v>
      </c>
      <c r="F24" s="7" t="s">
        <v>379</v>
      </c>
      <c r="G24" s="7">
        <v>350</v>
      </c>
      <c r="H24" s="7" t="s">
        <v>406</v>
      </c>
      <c r="I24" s="7"/>
      <c r="J24" s="7">
        <v>3916660</v>
      </c>
      <c r="K24" s="7">
        <f t="shared" si="1"/>
        <v>17875462</v>
      </c>
      <c r="L24" s="7" t="e">
        <f ca="1"/>
        <v>#NAME?</v>
      </c>
      <c r="M24" s="6" t="s">
        <v>13</v>
      </c>
      <c r="N24" s="7">
        <v>1551490</v>
      </c>
      <c r="O24" s="7" t="e">
        <f ca="1"/>
        <v>#NAME?</v>
      </c>
      <c r="P24" s="36">
        <v>7903</v>
      </c>
      <c r="Q24" s="31">
        <f t="shared" si="2"/>
        <v>196.31658863722637</v>
      </c>
      <c r="R24" s="32"/>
      <c r="S24" s="10">
        <v>10801</v>
      </c>
      <c r="T24" s="2" t="s">
        <v>6</v>
      </c>
      <c r="U24" s="27" t="s">
        <v>48</v>
      </c>
      <c r="V24" s="10">
        <f t="shared" si="3"/>
        <v>847515</v>
      </c>
      <c r="W24" s="33">
        <v>9107</v>
      </c>
      <c r="X24" s="34">
        <f t="shared" si="4"/>
        <v>93.061930383221693</v>
      </c>
      <c r="Y24" s="31"/>
      <c r="Z24" s="14">
        <v>8</v>
      </c>
      <c r="AA24" s="2" t="s">
        <v>11</v>
      </c>
      <c r="AB24" s="37">
        <f t="shared" si="5"/>
        <v>58281670</v>
      </c>
      <c r="AC24" s="37">
        <f t="shared" si="6"/>
        <v>488260</v>
      </c>
      <c r="AD24" s="37">
        <f t="shared" si="7"/>
        <v>119.36605497071233</v>
      </c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 ht="14.25" customHeight="1">
      <c r="A25" s="7" t="s">
        <v>377</v>
      </c>
      <c r="B25" s="7" t="s">
        <v>363</v>
      </c>
      <c r="C25" s="7">
        <v>1801</v>
      </c>
      <c r="D25" s="7" t="s">
        <v>378</v>
      </c>
      <c r="E25" s="7" t="str">
        <f t="shared" si="0"/>
        <v>Trinidad</v>
      </c>
      <c r="F25" s="7" t="s">
        <v>407</v>
      </c>
      <c r="G25" s="7">
        <v>110</v>
      </c>
      <c r="H25" s="7" t="s">
        <v>385</v>
      </c>
      <c r="I25" s="7"/>
      <c r="J25" s="7">
        <v>1000000</v>
      </c>
      <c r="K25" s="7">
        <f t="shared" si="1"/>
        <v>17875462</v>
      </c>
      <c r="L25" s="7" t="e">
        <f ca="1"/>
        <v>#NAME?</v>
      </c>
      <c r="M25" s="6" t="s">
        <v>16</v>
      </c>
      <c r="N25" s="7">
        <v>863306</v>
      </c>
      <c r="O25" s="7" t="e">
        <f ca="1"/>
        <v>#NAME?</v>
      </c>
      <c r="P25" s="36">
        <v>16812</v>
      </c>
      <c r="Q25" s="31">
        <f t="shared" si="2"/>
        <v>51.350582916964072</v>
      </c>
      <c r="R25" s="32"/>
      <c r="S25" s="10">
        <v>10901</v>
      </c>
      <c r="T25" s="2" t="s">
        <v>6</v>
      </c>
      <c r="U25" s="27" t="s">
        <v>49</v>
      </c>
      <c r="V25" s="10">
        <f t="shared" si="3"/>
        <v>0</v>
      </c>
      <c r="W25" s="33">
        <v>5375</v>
      </c>
      <c r="X25" s="34">
        <f t="shared" si="4"/>
        <v>0</v>
      </c>
      <c r="Y25" s="31"/>
      <c r="Z25" s="14">
        <v>9</v>
      </c>
      <c r="AA25" s="2" t="s">
        <v>26</v>
      </c>
      <c r="AB25" s="37">
        <f t="shared" si="5"/>
        <v>45804853</v>
      </c>
      <c r="AC25" s="37">
        <f t="shared" si="6"/>
        <v>134194</v>
      </c>
      <c r="AD25" s="37">
        <f t="shared" si="7"/>
        <v>341.33309238863137</v>
      </c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ht="14.25" customHeight="1">
      <c r="A26" s="7" t="s">
        <v>377</v>
      </c>
      <c r="B26" s="7" t="s">
        <v>363</v>
      </c>
      <c r="C26" s="7">
        <v>1801</v>
      </c>
      <c r="D26" s="7" t="s">
        <v>378</v>
      </c>
      <c r="E26" s="7" t="str">
        <f t="shared" si="0"/>
        <v>Trinidad</v>
      </c>
      <c r="F26" s="7" t="s">
        <v>407</v>
      </c>
      <c r="G26" s="7">
        <v>170</v>
      </c>
      <c r="H26" s="7" t="s">
        <v>390</v>
      </c>
      <c r="I26" s="7"/>
      <c r="J26" s="7">
        <v>14488956</v>
      </c>
      <c r="K26" s="7">
        <f t="shared" si="1"/>
        <v>17875462</v>
      </c>
      <c r="L26" s="7" t="e">
        <f ca="1"/>
        <v>#NAME?</v>
      </c>
      <c r="M26" s="6" t="s">
        <v>19</v>
      </c>
      <c r="N26" s="7">
        <v>1023976</v>
      </c>
      <c r="O26" s="7" t="e">
        <f ca="1"/>
        <v>#NAME?</v>
      </c>
      <c r="P26" s="36">
        <v>10750</v>
      </c>
      <c r="Q26" s="31">
        <f t="shared" si="2"/>
        <v>95.253581395348832</v>
      </c>
      <c r="R26" s="32"/>
      <c r="S26" s="10">
        <v>10902</v>
      </c>
      <c r="T26" s="2" t="s">
        <v>6</v>
      </c>
      <c r="U26" s="27" t="s">
        <v>50</v>
      </c>
      <c r="V26" s="10">
        <f t="shared" si="3"/>
        <v>5869682</v>
      </c>
      <c r="W26" s="33">
        <v>14848</v>
      </c>
      <c r="X26" s="34">
        <f t="shared" si="4"/>
        <v>395.31802262931035</v>
      </c>
      <c r="Y26" s="31"/>
      <c r="Z26" s="14">
        <v>10</v>
      </c>
      <c r="AA26" s="2" t="s">
        <v>18</v>
      </c>
      <c r="AB26" s="37">
        <f t="shared" si="5"/>
        <v>35332366</v>
      </c>
      <c r="AC26" s="37">
        <f t="shared" si="6"/>
        <v>159264</v>
      </c>
      <c r="AD26" s="37">
        <f t="shared" si="7"/>
        <v>221.84778732167973</v>
      </c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ht="14.25" customHeight="1">
      <c r="A27" s="7" t="s">
        <v>377</v>
      </c>
      <c r="B27" s="7" t="s">
        <v>363</v>
      </c>
      <c r="C27" s="7">
        <v>1801</v>
      </c>
      <c r="D27" s="7" t="s">
        <v>378</v>
      </c>
      <c r="E27" s="7" t="str">
        <f t="shared" si="0"/>
        <v>Trinidad</v>
      </c>
      <c r="F27" s="7" t="s">
        <v>407</v>
      </c>
      <c r="G27" s="7">
        <v>310</v>
      </c>
      <c r="H27" s="7" t="s">
        <v>403</v>
      </c>
      <c r="I27" s="7"/>
      <c r="J27" s="7">
        <v>479098</v>
      </c>
      <c r="K27" s="7">
        <f t="shared" si="1"/>
        <v>17875462</v>
      </c>
      <c r="L27" s="7" t="e">
        <f ca="1"/>
        <v>#NAME?</v>
      </c>
      <c r="M27" s="6" t="s">
        <v>22</v>
      </c>
      <c r="N27" s="7">
        <v>5455918</v>
      </c>
      <c r="O27" s="7" t="e">
        <f ca="1"/>
        <v>#NAME?</v>
      </c>
      <c r="P27" s="30">
        <v>12539</v>
      </c>
      <c r="Q27" s="31">
        <f t="shared" si="2"/>
        <v>435.11587845920729</v>
      </c>
      <c r="R27" s="32"/>
      <c r="S27" s="10">
        <v>10903</v>
      </c>
      <c r="T27" s="2" t="s">
        <v>6</v>
      </c>
      <c r="U27" s="27" t="s">
        <v>51</v>
      </c>
      <c r="V27" s="10">
        <f t="shared" si="3"/>
        <v>11663192</v>
      </c>
      <c r="W27" s="33">
        <v>5016</v>
      </c>
      <c r="X27" s="34">
        <f t="shared" si="4"/>
        <v>2325.1977671451355</v>
      </c>
      <c r="Y27" s="31"/>
      <c r="Z27" s="14">
        <v>11</v>
      </c>
      <c r="AA27" s="2" t="s">
        <v>53</v>
      </c>
      <c r="AB27" s="37">
        <f t="shared" si="5"/>
        <v>3075685538</v>
      </c>
      <c r="AC27" s="37">
        <f t="shared" si="6"/>
        <v>11365333</v>
      </c>
      <c r="AD27" s="37">
        <f t="shared" si="7"/>
        <v>270.61992270706014</v>
      </c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ht="14.25" customHeight="1">
      <c r="A28" s="7" t="s">
        <v>377</v>
      </c>
      <c r="B28" s="7" t="s">
        <v>363</v>
      </c>
      <c r="C28" s="7">
        <v>1801</v>
      </c>
      <c r="D28" s="7" t="s">
        <v>378</v>
      </c>
      <c r="E28" s="7" t="str">
        <f t="shared" si="0"/>
        <v>Trinidad</v>
      </c>
      <c r="F28" s="7" t="s">
        <v>407</v>
      </c>
      <c r="G28" s="7">
        <v>350</v>
      </c>
      <c r="H28" s="7" t="s">
        <v>406</v>
      </c>
      <c r="I28" s="7"/>
      <c r="J28" s="7">
        <v>1907408</v>
      </c>
      <c r="K28" s="7">
        <f t="shared" si="1"/>
        <v>17875462</v>
      </c>
      <c r="L28" s="7" t="e">
        <f ca="1"/>
        <v>#NAME?</v>
      </c>
      <c r="M28" s="6" t="s">
        <v>24</v>
      </c>
      <c r="N28" s="7">
        <v>5127880</v>
      </c>
      <c r="O28" s="7" t="e">
        <f ca="1"/>
        <v>#NAME?</v>
      </c>
      <c r="P28" s="36">
        <v>9055</v>
      </c>
      <c r="Q28" s="31">
        <f t="shared" si="2"/>
        <v>566.30369961347321</v>
      </c>
      <c r="R28" s="32"/>
      <c r="S28" s="10">
        <v>11001</v>
      </c>
      <c r="T28" s="2" t="s">
        <v>6</v>
      </c>
      <c r="U28" s="27" t="s">
        <v>52</v>
      </c>
      <c r="V28" s="10">
        <f t="shared" si="3"/>
        <v>0</v>
      </c>
      <c r="W28" s="33">
        <v>13282</v>
      </c>
      <c r="X28" s="34">
        <f t="shared" si="4"/>
        <v>0</v>
      </c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ht="14.25" customHeight="1">
      <c r="A29" s="7" t="s">
        <v>377</v>
      </c>
      <c r="B29" s="7" t="s">
        <v>363</v>
      </c>
      <c r="C29" s="7">
        <v>1802</v>
      </c>
      <c r="D29" s="7" t="s">
        <v>408</v>
      </c>
      <c r="E29" s="7" t="str">
        <f t="shared" si="0"/>
        <v>San Javier</v>
      </c>
      <c r="F29" s="7" t="s">
        <v>379</v>
      </c>
      <c r="G29" s="7">
        <v>0</v>
      </c>
      <c r="H29" s="7" t="s">
        <v>380</v>
      </c>
      <c r="I29" s="7"/>
      <c r="J29" s="7">
        <v>653863</v>
      </c>
      <c r="K29" s="7">
        <f t="shared" si="1"/>
        <v>0</v>
      </c>
      <c r="L29" s="7" t="e">
        <f ca="1"/>
        <v>#NAME?</v>
      </c>
      <c r="M29" s="6" t="s">
        <v>27</v>
      </c>
      <c r="N29" s="7">
        <v>45000</v>
      </c>
      <c r="O29" s="7" t="e">
        <f ca="1"/>
        <v>#NAME?</v>
      </c>
      <c r="P29" s="30">
        <v>9155</v>
      </c>
      <c r="Q29" s="31">
        <f t="shared" si="2"/>
        <v>4.9153468050245763</v>
      </c>
      <c r="R29" s="32"/>
      <c r="S29" s="10">
        <v>11002</v>
      </c>
      <c r="T29" s="2" t="s">
        <v>6</v>
      </c>
      <c r="U29" s="27" t="s">
        <v>54</v>
      </c>
      <c r="V29" s="10">
        <f t="shared" si="3"/>
        <v>0</v>
      </c>
      <c r="W29" s="33">
        <v>2547</v>
      </c>
      <c r="X29" s="34">
        <f t="shared" si="4"/>
        <v>0</v>
      </c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ht="14.25" customHeight="1">
      <c r="A30" s="7" t="s">
        <v>377</v>
      </c>
      <c r="B30" s="7" t="s">
        <v>363</v>
      </c>
      <c r="C30" s="7">
        <v>1802</v>
      </c>
      <c r="D30" s="7" t="s">
        <v>408</v>
      </c>
      <c r="E30" s="7" t="str">
        <f t="shared" si="0"/>
        <v>San Javier</v>
      </c>
      <c r="F30" s="7" t="s">
        <v>379</v>
      </c>
      <c r="G30" s="7">
        <v>1</v>
      </c>
      <c r="H30" s="7" t="s">
        <v>381</v>
      </c>
      <c r="I30" s="7"/>
      <c r="J30" s="7">
        <v>450000</v>
      </c>
      <c r="K30" s="7">
        <f t="shared" si="1"/>
        <v>0</v>
      </c>
      <c r="L30" s="7" t="e">
        <f ca="1"/>
        <v>#NAME?</v>
      </c>
      <c r="M30" s="6" t="s">
        <v>30</v>
      </c>
      <c r="N30" s="7">
        <v>0</v>
      </c>
      <c r="O30" s="7" t="e">
        <f ca="1"/>
        <v>#NAME?</v>
      </c>
      <c r="P30" s="30">
        <v>9192</v>
      </c>
      <c r="Q30" s="31">
        <f t="shared" si="2"/>
        <v>0</v>
      </c>
      <c r="R30" s="32"/>
      <c r="S30" s="10">
        <v>11003</v>
      </c>
      <c r="T30" s="2" t="s">
        <v>6</v>
      </c>
      <c r="U30" s="27" t="s">
        <v>55</v>
      </c>
      <c r="V30" s="10">
        <f t="shared" si="3"/>
        <v>3467855</v>
      </c>
      <c r="W30" s="33">
        <v>7235</v>
      </c>
      <c r="X30" s="34">
        <f t="shared" si="4"/>
        <v>479.31651693158261</v>
      </c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ht="14.25" customHeight="1">
      <c r="A31" s="7" t="s">
        <v>377</v>
      </c>
      <c r="B31" s="7" t="s">
        <v>363</v>
      </c>
      <c r="C31" s="7">
        <v>1802</v>
      </c>
      <c r="D31" s="7" t="s">
        <v>408</v>
      </c>
      <c r="E31" s="7" t="str">
        <f t="shared" si="0"/>
        <v>San Javier</v>
      </c>
      <c r="F31" s="7" t="s">
        <v>379</v>
      </c>
      <c r="G31" s="7">
        <v>97</v>
      </c>
      <c r="H31" s="7" t="s">
        <v>409</v>
      </c>
      <c r="I31" s="7"/>
      <c r="J31" s="7">
        <v>233158</v>
      </c>
      <c r="K31" s="7">
        <f t="shared" si="1"/>
        <v>0</v>
      </c>
      <c r="L31" s="7" t="e">
        <f ca="1"/>
        <v>#NAME?</v>
      </c>
      <c r="M31" s="6" t="s">
        <v>32</v>
      </c>
      <c r="N31" s="7">
        <v>2229220</v>
      </c>
      <c r="O31" s="7" t="e">
        <f ca="1"/>
        <v>#NAME?</v>
      </c>
      <c r="P31" s="30">
        <v>8509</v>
      </c>
      <c r="Q31" s="31">
        <f t="shared" si="2"/>
        <v>261.98378187801154</v>
      </c>
      <c r="R31" s="32"/>
      <c r="S31" s="10">
        <v>20101</v>
      </c>
      <c r="T31" s="2" t="s">
        <v>21</v>
      </c>
      <c r="U31" s="27" t="s">
        <v>21</v>
      </c>
      <c r="V31" s="10">
        <f t="shared" si="3"/>
        <v>258501976</v>
      </c>
      <c r="W31" s="33">
        <v>757431</v>
      </c>
      <c r="X31" s="34">
        <f t="shared" si="4"/>
        <v>341.28782159695072</v>
      </c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 ht="14.25" customHeight="1">
      <c r="A32" s="7" t="s">
        <v>377</v>
      </c>
      <c r="B32" s="7" t="s">
        <v>363</v>
      </c>
      <c r="C32" s="7">
        <v>1802</v>
      </c>
      <c r="D32" s="7" t="s">
        <v>408</v>
      </c>
      <c r="E32" s="7" t="str">
        <f t="shared" si="0"/>
        <v>San Javier</v>
      </c>
      <c r="F32" s="7" t="s">
        <v>379</v>
      </c>
      <c r="G32" s="7">
        <v>99</v>
      </c>
      <c r="H32" s="7" t="s">
        <v>382</v>
      </c>
      <c r="I32" s="7"/>
      <c r="J32" s="7">
        <v>700463</v>
      </c>
      <c r="K32" s="7">
        <f t="shared" si="1"/>
        <v>0</v>
      </c>
      <c r="L32" s="7" t="e">
        <f ca="1"/>
        <v>#NAME?</v>
      </c>
      <c r="M32" s="6" t="s">
        <v>35</v>
      </c>
      <c r="N32" s="7">
        <v>2788267</v>
      </c>
      <c r="O32" s="7" t="e">
        <f ca="1"/>
        <v>#NAME?</v>
      </c>
      <c r="P32" s="30">
        <v>6942</v>
      </c>
      <c r="Q32" s="31">
        <f t="shared" si="2"/>
        <v>401.65182944396429</v>
      </c>
      <c r="R32" s="32"/>
      <c r="S32" s="10">
        <v>20102</v>
      </c>
      <c r="T32" s="2" t="s">
        <v>21</v>
      </c>
      <c r="U32" s="27" t="s">
        <v>56</v>
      </c>
      <c r="V32" s="10">
        <f t="shared" si="3"/>
        <v>9788178</v>
      </c>
      <c r="W32" s="33">
        <v>21729</v>
      </c>
      <c r="X32" s="34">
        <f t="shared" si="4"/>
        <v>450.46610520502554</v>
      </c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ht="14.25" customHeight="1">
      <c r="A33" s="7" t="s">
        <v>377</v>
      </c>
      <c r="B33" s="7" t="s">
        <v>363</v>
      </c>
      <c r="C33" s="7">
        <v>1802</v>
      </c>
      <c r="D33" s="7" t="s">
        <v>408</v>
      </c>
      <c r="E33" s="7" t="str">
        <f t="shared" si="0"/>
        <v>San Javier</v>
      </c>
      <c r="F33" s="7" t="s">
        <v>379</v>
      </c>
      <c r="G33" s="7">
        <v>100</v>
      </c>
      <c r="H33" s="7" t="s">
        <v>383</v>
      </c>
      <c r="I33" s="7"/>
      <c r="J33" s="7">
        <v>180000</v>
      </c>
      <c r="K33" s="7">
        <f t="shared" si="1"/>
        <v>0</v>
      </c>
      <c r="L33" s="7" t="e">
        <f ca="1"/>
        <v>#NAME?</v>
      </c>
      <c r="M33" s="6" t="s">
        <v>36</v>
      </c>
      <c r="N33" s="7">
        <v>167859</v>
      </c>
      <c r="O33" s="7" t="e">
        <f ca="1"/>
        <v>#NAME?</v>
      </c>
      <c r="P33" s="30">
        <v>3768</v>
      </c>
      <c r="Q33" s="31">
        <f t="shared" si="2"/>
        <v>44.548566878980893</v>
      </c>
      <c r="R33" s="32"/>
      <c r="S33" s="10">
        <v>20103</v>
      </c>
      <c r="T33" s="2" t="s">
        <v>21</v>
      </c>
      <c r="U33" s="27" t="s">
        <v>57</v>
      </c>
      <c r="V33" s="10">
        <f t="shared" si="3"/>
        <v>2104545</v>
      </c>
      <c r="W33" s="33">
        <v>20446</v>
      </c>
      <c r="X33" s="34">
        <f t="shared" si="4"/>
        <v>102.9318693142913</v>
      </c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 ht="14.25" customHeight="1">
      <c r="A34" s="7" t="s">
        <v>377</v>
      </c>
      <c r="B34" s="7" t="s">
        <v>363</v>
      </c>
      <c r="C34" s="7">
        <v>1802</v>
      </c>
      <c r="D34" s="7" t="s">
        <v>408</v>
      </c>
      <c r="E34" s="7" t="str">
        <f t="shared" si="0"/>
        <v>San Javier</v>
      </c>
      <c r="F34" s="7" t="s">
        <v>379</v>
      </c>
      <c r="G34" s="7">
        <v>110</v>
      </c>
      <c r="H34" s="7" t="s">
        <v>385</v>
      </c>
      <c r="I34" s="7"/>
      <c r="J34" s="7">
        <v>360000</v>
      </c>
      <c r="K34" s="7">
        <f t="shared" si="1"/>
        <v>0</v>
      </c>
      <c r="L34" s="7" t="e">
        <f ca="1"/>
        <v>#NAME?</v>
      </c>
      <c r="M34" s="6" t="s">
        <v>38</v>
      </c>
      <c r="N34" s="7">
        <v>4723011</v>
      </c>
      <c r="O34" s="7" t="e">
        <f ca="1"/>
        <v>#NAME?</v>
      </c>
      <c r="P34" s="30">
        <v>5654</v>
      </c>
      <c r="Q34" s="31">
        <f t="shared" si="2"/>
        <v>835.33975946232761</v>
      </c>
      <c r="R34" s="32"/>
      <c r="S34" s="10">
        <v>20104</v>
      </c>
      <c r="T34" s="2" t="s">
        <v>21</v>
      </c>
      <c r="U34" s="27" t="s">
        <v>58</v>
      </c>
      <c r="V34" s="10">
        <f t="shared" si="3"/>
        <v>1093300</v>
      </c>
      <c r="W34" s="33">
        <v>46188</v>
      </c>
      <c r="X34" s="34">
        <f t="shared" si="4"/>
        <v>23.670650385381485</v>
      </c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 ht="14.25" customHeight="1">
      <c r="A35" s="7" t="s">
        <v>377</v>
      </c>
      <c r="B35" s="7" t="s">
        <v>363</v>
      </c>
      <c r="C35" s="7">
        <v>1802</v>
      </c>
      <c r="D35" s="7" t="s">
        <v>408</v>
      </c>
      <c r="E35" s="7" t="str">
        <f t="shared" si="0"/>
        <v>San Javier</v>
      </c>
      <c r="F35" s="7" t="s">
        <v>379</v>
      </c>
      <c r="G35" s="7">
        <v>130</v>
      </c>
      <c r="H35" s="7" t="s">
        <v>386</v>
      </c>
      <c r="I35" s="7"/>
      <c r="J35" s="7">
        <v>30090</v>
      </c>
      <c r="K35" s="7">
        <f t="shared" si="1"/>
        <v>0</v>
      </c>
      <c r="L35" s="7" t="e">
        <f ca="1"/>
        <v>#NAME?</v>
      </c>
      <c r="M35" s="6" t="s">
        <v>39</v>
      </c>
      <c r="N35" s="7">
        <v>10677914</v>
      </c>
      <c r="O35" s="7" t="e">
        <f ca="1"/>
        <v>#NAME?</v>
      </c>
      <c r="P35" s="30">
        <v>24546</v>
      </c>
      <c r="Q35" s="31">
        <f t="shared" si="2"/>
        <v>435.01645889350607</v>
      </c>
      <c r="R35" s="32"/>
      <c r="S35" s="10">
        <v>20105</v>
      </c>
      <c r="T35" s="2" t="s">
        <v>21</v>
      </c>
      <c r="U35" s="27" t="s">
        <v>59</v>
      </c>
      <c r="V35" s="10">
        <f t="shared" si="3"/>
        <v>321907683</v>
      </c>
      <c r="W35" s="33">
        <v>885825</v>
      </c>
      <c r="X35" s="34">
        <f t="shared" si="4"/>
        <v>363.39873338413344</v>
      </c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 ht="14.25" customHeight="1">
      <c r="A36" s="7" t="s">
        <v>377</v>
      </c>
      <c r="B36" s="7" t="s">
        <v>363</v>
      </c>
      <c r="C36" s="7">
        <v>1802</v>
      </c>
      <c r="D36" s="7" t="s">
        <v>408</v>
      </c>
      <c r="E36" s="7" t="str">
        <f t="shared" si="0"/>
        <v>San Javier</v>
      </c>
      <c r="F36" s="7" t="s">
        <v>379</v>
      </c>
      <c r="G36" s="7">
        <v>140</v>
      </c>
      <c r="H36" s="7" t="s">
        <v>388</v>
      </c>
      <c r="I36" s="7"/>
      <c r="J36" s="7">
        <v>50000</v>
      </c>
      <c r="K36" s="7">
        <f t="shared" si="1"/>
        <v>0</v>
      </c>
      <c r="L36" s="7" t="e">
        <f ca="1"/>
        <v>#NAME?</v>
      </c>
      <c r="M36" s="6" t="s">
        <v>40</v>
      </c>
      <c r="N36" s="7">
        <v>5546423</v>
      </c>
      <c r="O36" s="7" t="e">
        <f ca="1"/>
        <v>#NAME?</v>
      </c>
      <c r="P36" s="36">
        <v>7200</v>
      </c>
      <c r="Q36" s="31">
        <f t="shared" si="2"/>
        <v>770.33652777777775</v>
      </c>
      <c r="R36" s="32"/>
      <c r="S36" s="10">
        <v>20201</v>
      </c>
      <c r="T36" s="2" t="s">
        <v>21</v>
      </c>
      <c r="U36" s="27" t="s">
        <v>60</v>
      </c>
      <c r="V36" s="10">
        <f t="shared" si="3"/>
        <v>0</v>
      </c>
      <c r="W36" s="33">
        <v>47257</v>
      </c>
      <c r="X36" s="34">
        <f t="shared" si="4"/>
        <v>0</v>
      </c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 ht="14.25" customHeight="1">
      <c r="A37" s="7" t="s">
        <v>377</v>
      </c>
      <c r="B37" s="7" t="s">
        <v>363</v>
      </c>
      <c r="C37" s="7">
        <v>1802</v>
      </c>
      <c r="D37" s="7" t="s">
        <v>408</v>
      </c>
      <c r="E37" s="7" t="str">
        <f t="shared" si="0"/>
        <v>San Javier</v>
      </c>
      <c r="F37" s="7" t="s">
        <v>379</v>
      </c>
      <c r="G37" s="7">
        <v>150</v>
      </c>
      <c r="H37" s="7" t="s">
        <v>410</v>
      </c>
      <c r="I37" s="7"/>
      <c r="J37" s="7">
        <v>30000</v>
      </c>
      <c r="K37" s="7">
        <f t="shared" si="1"/>
        <v>0</v>
      </c>
      <c r="L37" s="7" t="e">
        <f ca="1"/>
        <v>#NAME?</v>
      </c>
      <c r="M37" s="6" t="s">
        <v>42</v>
      </c>
      <c r="N37" s="7">
        <v>8699369</v>
      </c>
      <c r="O37" s="7" t="e">
        <f ca="1"/>
        <v>#NAME?</v>
      </c>
      <c r="P37" s="30">
        <v>13323</v>
      </c>
      <c r="Q37" s="31">
        <f t="shared" si="2"/>
        <v>652.958718006455</v>
      </c>
      <c r="R37" s="32"/>
      <c r="S37" s="10">
        <v>20202</v>
      </c>
      <c r="T37" s="2" t="s">
        <v>21</v>
      </c>
      <c r="U37" s="27" t="s">
        <v>61</v>
      </c>
      <c r="V37" s="10">
        <f t="shared" si="3"/>
        <v>2035139</v>
      </c>
      <c r="W37" s="33">
        <v>16953</v>
      </c>
      <c r="X37" s="34">
        <f t="shared" si="4"/>
        <v>120.04595056922079</v>
      </c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 ht="14.25" customHeight="1">
      <c r="A38" s="7" t="s">
        <v>377</v>
      </c>
      <c r="B38" s="7" t="s">
        <v>363</v>
      </c>
      <c r="C38" s="7">
        <v>1802</v>
      </c>
      <c r="D38" s="7" t="s">
        <v>408</v>
      </c>
      <c r="E38" s="7" t="str">
        <f t="shared" si="0"/>
        <v>San Javier</v>
      </c>
      <c r="F38" s="7" t="s">
        <v>379</v>
      </c>
      <c r="G38" s="7">
        <v>160</v>
      </c>
      <c r="H38" s="7" t="s">
        <v>389</v>
      </c>
      <c r="I38" s="7"/>
      <c r="J38" s="7">
        <v>30000</v>
      </c>
      <c r="K38" s="7">
        <f t="shared" si="1"/>
        <v>0</v>
      </c>
      <c r="L38" s="7" t="e">
        <f ca="1"/>
        <v>#NAME?</v>
      </c>
      <c r="M38" s="6" t="s">
        <v>43</v>
      </c>
      <c r="N38" s="7">
        <v>8048316</v>
      </c>
      <c r="O38" s="7" t="e">
        <f ca="1"/>
        <v>#NAME?</v>
      </c>
      <c r="P38" s="30">
        <v>8480</v>
      </c>
      <c r="Q38" s="31">
        <f t="shared" si="2"/>
        <v>949.09386792452835</v>
      </c>
      <c r="R38" s="32"/>
      <c r="S38" s="10">
        <v>20203</v>
      </c>
      <c r="T38" s="2" t="s">
        <v>21</v>
      </c>
      <c r="U38" s="27" t="s">
        <v>62</v>
      </c>
      <c r="V38" s="10">
        <f t="shared" si="3"/>
        <v>487344</v>
      </c>
      <c r="W38" s="33">
        <v>7226</v>
      </c>
      <c r="X38" s="34">
        <f t="shared" si="4"/>
        <v>67.443122059230561</v>
      </c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 ht="14.25" customHeight="1">
      <c r="A39" s="7" t="s">
        <v>377</v>
      </c>
      <c r="B39" s="7" t="s">
        <v>363</v>
      </c>
      <c r="C39" s="7">
        <v>1802</v>
      </c>
      <c r="D39" s="7" t="s">
        <v>408</v>
      </c>
      <c r="E39" s="7" t="str">
        <f t="shared" si="0"/>
        <v>San Javier</v>
      </c>
      <c r="F39" s="7" t="s">
        <v>379</v>
      </c>
      <c r="G39" s="7">
        <v>170</v>
      </c>
      <c r="H39" s="7" t="s">
        <v>390</v>
      </c>
      <c r="I39" s="7"/>
      <c r="J39" s="7">
        <v>410163</v>
      </c>
      <c r="K39" s="7">
        <f t="shared" si="1"/>
        <v>0</v>
      </c>
      <c r="L39" s="7" t="e">
        <f ca="1"/>
        <v>#NAME?</v>
      </c>
      <c r="M39" s="6" t="s">
        <v>44</v>
      </c>
      <c r="N39" s="7">
        <v>12509046</v>
      </c>
      <c r="O39" s="7" t="e">
        <f ca="1"/>
        <v>#NAME?</v>
      </c>
      <c r="P39" s="30">
        <v>14713</v>
      </c>
      <c r="Q39" s="31">
        <f t="shared" si="2"/>
        <v>850.20362944334943</v>
      </c>
      <c r="R39" s="32"/>
      <c r="S39" s="10">
        <v>20204</v>
      </c>
      <c r="T39" s="2" t="s">
        <v>21</v>
      </c>
      <c r="U39" s="27" t="s">
        <v>63</v>
      </c>
      <c r="V39" s="10">
        <f t="shared" si="3"/>
        <v>3690071</v>
      </c>
      <c r="W39" s="33">
        <v>8679</v>
      </c>
      <c r="X39" s="34">
        <f t="shared" si="4"/>
        <v>425.1723700887199</v>
      </c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 ht="14.25" customHeight="1">
      <c r="A40" s="7" t="s">
        <v>377</v>
      </c>
      <c r="B40" s="7" t="s">
        <v>363</v>
      </c>
      <c r="C40" s="7">
        <v>1802</v>
      </c>
      <c r="D40" s="7" t="s">
        <v>408</v>
      </c>
      <c r="E40" s="7" t="str">
        <f t="shared" si="0"/>
        <v>San Javier</v>
      </c>
      <c r="F40" s="7" t="s">
        <v>379</v>
      </c>
      <c r="G40" s="7">
        <v>180</v>
      </c>
      <c r="H40" s="7" t="s">
        <v>411</v>
      </c>
      <c r="I40" s="7"/>
      <c r="J40" s="7">
        <v>270000</v>
      </c>
      <c r="K40" s="7">
        <f t="shared" si="1"/>
        <v>0</v>
      </c>
      <c r="L40" s="7" t="e">
        <f ca="1"/>
        <v>#NAME?</v>
      </c>
      <c r="M40" s="6" t="s">
        <v>45</v>
      </c>
      <c r="N40" s="7">
        <v>12509046</v>
      </c>
      <c r="O40" s="7" t="e">
        <f ca="1"/>
        <v>#NAME?</v>
      </c>
      <c r="P40" s="30">
        <v>26715</v>
      </c>
      <c r="Q40" s="31">
        <f t="shared" si="2"/>
        <v>468.2405390230208</v>
      </c>
      <c r="R40" s="32"/>
      <c r="S40" s="10">
        <v>20205</v>
      </c>
      <c r="T40" s="2" t="s">
        <v>21</v>
      </c>
      <c r="U40" s="27" t="s">
        <v>64</v>
      </c>
      <c r="V40" s="10">
        <f t="shared" si="3"/>
        <v>930333</v>
      </c>
      <c r="W40" s="33">
        <v>9287</v>
      </c>
      <c r="X40" s="34">
        <f t="shared" si="4"/>
        <v>100.17583719177345</v>
      </c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 ht="14.25" customHeight="1">
      <c r="A41" s="7" t="s">
        <v>377</v>
      </c>
      <c r="B41" s="7" t="s">
        <v>363</v>
      </c>
      <c r="C41" s="7">
        <v>1802</v>
      </c>
      <c r="D41" s="7" t="s">
        <v>408</v>
      </c>
      <c r="E41" s="7" t="str">
        <f t="shared" si="0"/>
        <v>San Javier</v>
      </c>
      <c r="F41" s="7" t="s">
        <v>379</v>
      </c>
      <c r="G41" s="7">
        <v>190</v>
      </c>
      <c r="H41" s="7" t="s">
        <v>392</v>
      </c>
      <c r="I41" s="7"/>
      <c r="J41" s="7">
        <v>10000</v>
      </c>
      <c r="K41" s="7">
        <f t="shared" si="1"/>
        <v>0</v>
      </c>
      <c r="L41" s="7" t="e">
        <f ca="1"/>
        <v>#NAME?</v>
      </c>
      <c r="M41" s="6" t="s">
        <v>46</v>
      </c>
      <c r="N41" s="7">
        <v>1539043</v>
      </c>
      <c r="O41" s="7" t="e">
        <f ca="1"/>
        <v>#NAME?</v>
      </c>
      <c r="P41" s="30">
        <v>16484</v>
      </c>
      <c r="Q41" s="31">
        <f t="shared" si="2"/>
        <v>93.365869934481921</v>
      </c>
      <c r="R41" s="32"/>
      <c r="S41" s="10">
        <v>20206</v>
      </c>
      <c r="T41" s="2" t="s">
        <v>21</v>
      </c>
      <c r="U41" s="27" t="s">
        <v>65</v>
      </c>
      <c r="V41" s="10">
        <f t="shared" si="3"/>
        <v>4715212</v>
      </c>
      <c r="W41" s="33">
        <v>5118</v>
      </c>
      <c r="X41" s="34">
        <f t="shared" si="4"/>
        <v>921.29972645564669</v>
      </c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 ht="14.25" customHeight="1">
      <c r="A42" s="7" t="s">
        <v>377</v>
      </c>
      <c r="B42" s="7" t="s">
        <v>363</v>
      </c>
      <c r="C42" s="7">
        <v>1802</v>
      </c>
      <c r="D42" s="7" t="s">
        <v>408</v>
      </c>
      <c r="E42" s="7" t="str">
        <f t="shared" si="0"/>
        <v>San Javier</v>
      </c>
      <c r="F42" s="7" t="s">
        <v>379</v>
      </c>
      <c r="G42" s="7">
        <v>200</v>
      </c>
      <c r="H42" s="7" t="s">
        <v>393</v>
      </c>
      <c r="I42" s="7"/>
      <c r="J42" s="7">
        <v>987375</v>
      </c>
      <c r="K42" s="7">
        <f t="shared" si="1"/>
        <v>0</v>
      </c>
      <c r="L42" s="7" t="e">
        <f ca="1"/>
        <v>#NAME?</v>
      </c>
      <c r="M42" s="6" t="s">
        <v>48</v>
      </c>
      <c r="N42" s="7">
        <v>847515</v>
      </c>
      <c r="O42" s="7" t="e">
        <f ca="1"/>
        <v>#NAME?</v>
      </c>
      <c r="P42" s="30">
        <v>9107</v>
      </c>
      <c r="Q42" s="31">
        <f t="shared" si="2"/>
        <v>93.061930383221693</v>
      </c>
      <c r="R42" s="32"/>
      <c r="S42" s="10">
        <v>20301</v>
      </c>
      <c r="T42" s="2" t="s">
        <v>21</v>
      </c>
      <c r="U42" s="27" t="s">
        <v>66</v>
      </c>
      <c r="V42" s="10">
        <f t="shared" si="3"/>
        <v>0</v>
      </c>
      <c r="W42" s="33">
        <v>13551</v>
      </c>
      <c r="X42" s="34">
        <f t="shared" si="4"/>
        <v>0</v>
      </c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 ht="14.25" customHeight="1">
      <c r="A43" s="7" t="s">
        <v>377</v>
      </c>
      <c r="B43" s="7" t="s">
        <v>363</v>
      </c>
      <c r="C43" s="7">
        <v>1802</v>
      </c>
      <c r="D43" s="7" t="s">
        <v>408</v>
      </c>
      <c r="E43" s="7" t="str">
        <f t="shared" si="0"/>
        <v>San Javier</v>
      </c>
      <c r="F43" s="7" t="s">
        <v>379</v>
      </c>
      <c r="G43" s="7">
        <v>210</v>
      </c>
      <c r="H43" s="7" t="s">
        <v>394</v>
      </c>
      <c r="I43" s="7"/>
      <c r="J43" s="7">
        <v>405054</v>
      </c>
      <c r="K43" s="7">
        <f t="shared" si="1"/>
        <v>0</v>
      </c>
      <c r="L43" s="7" t="e">
        <f ca="1"/>
        <v>#NAME?</v>
      </c>
      <c r="M43" s="6" t="s">
        <v>49</v>
      </c>
      <c r="N43" s="7">
        <v>0</v>
      </c>
      <c r="O43" s="7" t="e">
        <f ca="1"/>
        <v>#NAME?</v>
      </c>
      <c r="P43" s="36">
        <v>5375</v>
      </c>
      <c r="Q43" s="31">
        <f t="shared" si="2"/>
        <v>0</v>
      </c>
      <c r="R43" s="32"/>
      <c r="S43" s="10">
        <v>20302</v>
      </c>
      <c r="T43" s="2" t="s">
        <v>21</v>
      </c>
      <c r="U43" s="27" t="s">
        <v>67</v>
      </c>
      <c r="V43" s="10">
        <f t="shared" si="3"/>
        <v>3227238</v>
      </c>
      <c r="W43" s="33">
        <v>15570</v>
      </c>
      <c r="X43" s="34">
        <f t="shared" si="4"/>
        <v>207.27283236994219</v>
      </c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 ht="14.25" customHeight="1">
      <c r="A44" s="7" t="s">
        <v>377</v>
      </c>
      <c r="B44" s="7" t="s">
        <v>363</v>
      </c>
      <c r="C44" s="7">
        <v>1802</v>
      </c>
      <c r="D44" s="7" t="s">
        <v>408</v>
      </c>
      <c r="E44" s="7" t="str">
        <f t="shared" si="0"/>
        <v>San Javier</v>
      </c>
      <c r="F44" s="7" t="s">
        <v>379</v>
      </c>
      <c r="G44" s="7">
        <v>220</v>
      </c>
      <c r="H44" s="7" t="s">
        <v>395</v>
      </c>
      <c r="I44" s="7"/>
      <c r="J44" s="7">
        <v>100000</v>
      </c>
      <c r="K44" s="7">
        <f t="shared" si="1"/>
        <v>0</v>
      </c>
      <c r="L44" s="7" t="e">
        <f ca="1"/>
        <v>#NAME?</v>
      </c>
      <c r="M44" s="6" t="s">
        <v>50</v>
      </c>
      <c r="N44" s="7">
        <v>5869682</v>
      </c>
      <c r="O44" s="7" t="e">
        <f ca="1"/>
        <v>#NAME?</v>
      </c>
      <c r="P44" s="30">
        <v>14848</v>
      </c>
      <c r="Q44" s="31">
        <f t="shared" si="2"/>
        <v>395.31802262931035</v>
      </c>
      <c r="R44" s="32"/>
      <c r="S44" s="10">
        <v>20303</v>
      </c>
      <c r="T44" s="2" t="s">
        <v>21</v>
      </c>
      <c r="U44" s="27" t="s">
        <v>68</v>
      </c>
      <c r="V44" s="10">
        <f t="shared" si="3"/>
        <v>0</v>
      </c>
      <c r="W44" s="33">
        <v>12219</v>
      </c>
      <c r="X44" s="34">
        <f t="shared" si="4"/>
        <v>0</v>
      </c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 ht="14.25" customHeight="1">
      <c r="A45" s="7" t="s">
        <v>377</v>
      </c>
      <c r="B45" s="7" t="s">
        <v>363</v>
      </c>
      <c r="C45" s="7">
        <v>1802</v>
      </c>
      <c r="D45" s="7" t="s">
        <v>408</v>
      </c>
      <c r="E45" s="7" t="str">
        <f t="shared" si="0"/>
        <v>San Javier</v>
      </c>
      <c r="F45" s="7" t="s">
        <v>379</v>
      </c>
      <c r="G45" s="7">
        <v>230</v>
      </c>
      <c r="H45" s="7" t="s">
        <v>396</v>
      </c>
      <c r="I45" s="7"/>
      <c r="J45" s="7">
        <v>25000</v>
      </c>
      <c r="K45" s="7">
        <f t="shared" si="1"/>
        <v>0</v>
      </c>
      <c r="L45" s="7" t="e">
        <f ca="1"/>
        <v>#NAME?</v>
      </c>
      <c r="M45" s="6" t="s">
        <v>51</v>
      </c>
      <c r="N45" s="7">
        <v>11663192</v>
      </c>
      <c r="O45" s="7" t="e">
        <f ca="1"/>
        <v>#NAME?</v>
      </c>
      <c r="P45" s="30">
        <v>5016</v>
      </c>
      <c r="Q45" s="31">
        <f t="shared" si="2"/>
        <v>2325.1977671451355</v>
      </c>
      <c r="R45" s="32"/>
      <c r="S45" s="10">
        <v>20304</v>
      </c>
      <c r="T45" s="2" t="s">
        <v>21</v>
      </c>
      <c r="U45" s="27" t="s">
        <v>69</v>
      </c>
      <c r="V45" s="10">
        <f t="shared" si="3"/>
        <v>2956928</v>
      </c>
      <c r="W45" s="33">
        <v>5238</v>
      </c>
      <c r="X45" s="34">
        <f t="shared" si="4"/>
        <v>564.51470026727759</v>
      </c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 ht="14.25" customHeight="1">
      <c r="A46" s="7" t="s">
        <v>377</v>
      </c>
      <c r="B46" s="7" t="s">
        <v>363</v>
      </c>
      <c r="C46" s="7">
        <v>1802</v>
      </c>
      <c r="D46" s="7" t="s">
        <v>408</v>
      </c>
      <c r="E46" s="7" t="str">
        <f t="shared" si="0"/>
        <v>San Javier</v>
      </c>
      <c r="F46" s="7" t="s">
        <v>379</v>
      </c>
      <c r="G46" s="7">
        <v>240</v>
      </c>
      <c r="H46" s="7" t="s">
        <v>397</v>
      </c>
      <c r="I46" s="7"/>
      <c r="J46" s="7">
        <v>50000</v>
      </c>
      <c r="K46" s="7">
        <f t="shared" si="1"/>
        <v>0</v>
      </c>
      <c r="L46" s="7" t="e">
        <f ca="1"/>
        <v>#NAME?</v>
      </c>
      <c r="M46" s="6" t="s">
        <v>52</v>
      </c>
      <c r="N46" s="7">
        <v>0</v>
      </c>
      <c r="O46" s="7" t="e">
        <f ca="1"/>
        <v>#NAME?</v>
      </c>
      <c r="P46" s="36">
        <v>13282</v>
      </c>
      <c r="Q46" s="31">
        <f t="shared" si="2"/>
        <v>0</v>
      </c>
      <c r="R46" s="32"/>
      <c r="S46" s="10">
        <v>20305</v>
      </c>
      <c r="T46" s="2" t="s">
        <v>21</v>
      </c>
      <c r="U46" s="27" t="s">
        <v>70</v>
      </c>
      <c r="V46" s="10">
        <f t="shared" si="3"/>
        <v>3000000</v>
      </c>
      <c r="W46" s="33">
        <v>4221</v>
      </c>
      <c r="X46" s="34">
        <f t="shared" si="4"/>
        <v>710.73205401563609</v>
      </c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 ht="14.25" customHeight="1">
      <c r="A47" s="7" t="s">
        <v>377</v>
      </c>
      <c r="B47" s="7" t="s">
        <v>363</v>
      </c>
      <c r="C47" s="7">
        <v>1802</v>
      </c>
      <c r="D47" s="7" t="s">
        <v>408</v>
      </c>
      <c r="E47" s="7" t="str">
        <f t="shared" si="0"/>
        <v>San Javier</v>
      </c>
      <c r="F47" s="7" t="s">
        <v>379</v>
      </c>
      <c r="G47" s="7">
        <v>250</v>
      </c>
      <c r="H47" s="7" t="s">
        <v>399</v>
      </c>
      <c r="I47" s="7"/>
      <c r="J47" s="7">
        <v>797553</v>
      </c>
      <c r="K47" s="7">
        <f t="shared" si="1"/>
        <v>0</v>
      </c>
      <c r="L47" s="7" t="e">
        <f ca="1"/>
        <v>#NAME?</v>
      </c>
      <c r="M47" s="6" t="s">
        <v>54</v>
      </c>
      <c r="N47" s="7">
        <v>0</v>
      </c>
      <c r="O47" s="7" t="e">
        <f ca="1"/>
        <v>#NAME?</v>
      </c>
      <c r="P47" s="36">
        <v>2547</v>
      </c>
      <c r="Q47" s="31">
        <f t="shared" si="2"/>
        <v>0</v>
      </c>
      <c r="R47" s="32"/>
      <c r="S47" s="10">
        <v>20306</v>
      </c>
      <c r="T47" s="2" t="s">
        <v>21</v>
      </c>
      <c r="U47" s="27" t="s">
        <v>71</v>
      </c>
      <c r="V47" s="10">
        <f t="shared" si="3"/>
        <v>1049981</v>
      </c>
      <c r="W47" s="33">
        <v>6442</v>
      </c>
      <c r="X47" s="34">
        <f t="shared" si="4"/>
        <v>162.98990996584911</v>
      </c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 ht="14.25" customHeight="1">
      <c r="A48" s="7" t="s">
        <v>377</v>
      </c>
      <c r="B48" s="7" t="s">
        <v>363</v>
      </c>
      <c r="C48" s="7">
        <v>1802</v>
      </c>
      <c r="D48" s="7" t="s">
        <v>408</v>
      </c>
      <c r="E48" s="7" t="str">
        <f t="shared" si="0"/>
        <v>San Javier</v>
      </c>
      <c r="F48" s="7" t="s">
        <v>379</v>
      </c>
      <c r="G48" s="7">
        <v>260</v>
      </c>
      <c r="H48" s="7" t="s">
        <v>400</v>
      </c>
      <c r="I48" s="7"/>
      <c r="J48" s="7">
        <v>14856</v>
      </c>
      <c r="K48" s="7">
        <f t="shared" si="1"/>
        <v>0</v>
      </c>
      <c r="L48" s="7" t="e">
        <f ca="1"/>
        <v>#NAME?</v>
      </c>
      <c r="M48" s="6" t="s">
        <v>55</v>
      </c>
      <c r="N48" s="7">
        <v>3467855</v>
      </c>
      <c r="O48" s="7" t="e">
        <f ca="1"/>
        <v>#NAME?</v>
      </c>
      <c r="P48" s="36">
        <v>7235</v>
      </c>
      <c r="Q48" s="31">
        <f t="shared" si="2"/>
        <v>479.31651693158261</v>
      </c>
      <c r="R48" s="32"/>
      <c r="S48" s="10">
        <v>20307</v>
      </c>
      <c r="T48" s="2" t="s">
        <v>21</v>
      </c>
      <c r="U48" s="27" t="s">
        <v>72</v>
      </c>
      <c r="V48" s="10">
        <f t="shared" si="3"/>
        <v>1635662</v>
      </c>
      <c r="W48" s="33">
        <v>4022</v>
      </c>
      <c r="X48" s="34">
        <f t="shared" si="4"/>
        <v>406.67876678269516</v>
      </c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 ht="14.4">
      <c r="A49" s="7" t="s">
        <v>377</v>
      </c>
      <c r="B49" s="7" t="s">
        <v>363</v>
      </c>
      <c r="C49" s="7">
        <v>1802</v>
      </c>
      <c r="D49" s="7" t="s">
        <v>408</v>
      </c>
      <c r="E49" s="7" t="str">
        <f t="shared" si="0"/>
        <v>San Javier</v>
      </c>
      <c r="F49" s="7" t="s">
        <v>379</v>
      </c>
      <c r="G49" s="7">
        <v>310</v>
      </c>
      <c r="H49" s="7" t="s">
        <v>403</v>
      </c>
      <c r="I49" s="7"/>
      <c r="J49" s="7">
        <v>20000</v>
      </c>
      <c r="K49" s="7">
        <f t="shared" si="1"/>
        <v>0</v>
      </c>
      <c r="L49" s="7" t="e">
        <f ca="1"/>
        <v>#NAME?</v>
      </c>
      <c r="M49" s="6" t="s">
        <v>47</v>
      </c>
      <c r="N49" s="7">
        <v>1026868</v>
      </c>
      <c r="O49" s="7" t="e">
        <f ca="1"/>
        <v>#NAME?</v>
      </c>
      <c r="P49" s="30">
        <v>14282</v>
      </c>
      <c r="Q49" s="31">
        <f t="shared" si="2"/>
        <v>71.899453858003085</v>
      </c>
      <c r="R49" s="32"/>
      <c r="S49" s="10">
        <v>20308</v>
      </c>
      <c r="T49" s="2" t="s">
        <v>21</v>
      </c>
      <c r="U49" s="27" t="s">
        <v>73</v>
      </c>
      <c r="V49" s="10">
        <f t="shared" si="3"/>
        <v>1618876</v>
      </c>
      <c r="W49" s="33">
        <v>8037</v>
      </c>
      <c r="X49" s="34">
        <f t="shared" si="4"/>
        <v>201.42789598108746</v>
      </c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 ht="14.25" customHeight="1">
      <c r="A50" s="7" t="s">
        <v>377</v>
      </c>
      <c r="B50" s="7" t="s">
        <v>363</v>
      </c>
      <c r="C50" s="7">
        <v>1802</v>
      </c>
      <c r="D50" s="7" t="s">
        <v>408</v>
      </c>
      <c r="E50" s="7" t="str">
        <f t="shared" si="0"/>
        <v>San Javier</v>
      </c>
      <c r="F50" s="7" t="s">
        <v>379</v>
      </c>
      <c r="G50" s="7">
        <v>330</v>
      </c>
      <c r="H50" s="7" t="s">
        <v>404</v>
      </c>
      <c r="I50" s="7"/>
      <c r="J50" s="7">
        <v>75172</v>
      </c>
      <c r="K50" s="7">
        <f t="shared" si="1"/>
        <v>0</v>
      </c>
      <c r="L50" s="7" t="e">
        <f ca="1"/>
        <v>#NAME?</v>
      </c>
      <c r="M50" s="6" t="s">
        <v>412</v>
      </c>
      <c r="N50" s="7">
        <v>3950829</v>
      </c>
      <c r="O50" s="7" t="e">
        <f ca="1"/>
        <v>#NAME?</v>
      </c>
      <c r="P50" s="36">
        <v>8056</v>
      </c>
      <c r="Q50" s="31">
        <f t="shared" si="2"/>
        <v>490.42068023833167</v>
      </c>
      <c r="R50" s="32"/>
      <c r="S50" s="10">
        <v>20401</v>
      </c>
      <c r="T50" s="2" t="s">
        <v>21</v>
      </c>
      <c r="U50" s="27" t="s">
        <v>74</v>
      </c>
      <c r="V50" s="10">
        <f t="shared" si="3"/>
        <v>0</v>
      </c>
      <c r="W50" s="33">
        <v>14012</v>
      </c>
      <c r="X50" s="34">
        <f t="shared" si="4"/>
        <v>0</v>
      </c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 ht="14.25" customHeight="1">
      <c r="A51" s="7" t="s">
        <v>377</v>
      </c>
      <c r="B51" s="7" t="s">
        <v>363</v>
      </c>
      <c r="C51" s="7">
        <v>1802</v>
      </c>
      <c r="D51" s="7" t="s">
        <v>408</v>
      </c>
      <c r="E51" s="7" t="str">
        <f t="shared" si="0"/>
        <v>San Javier</v>
      </c>
      <c r="F51" s="7" t="s">
        <v>379</v>
      </c>
      <c r="G51" s="7">
        <v>340</v>
      </c>
      <c r="H51" s="7" t="s">
        <v>405</v>
      </c>
      <c r="I51" s="7"/>
      <c r="J51" s="7">
        <v>1084087</v>
      </c>
      <c r="K51" s="7">
        <f t="shared" si="1"/>
        <v>0</v>
      </c>
      <c r="L51" s="7" t="e">
        <f ca="1"/>
        <v>#NAME?</v>
      </c>
      <c r="M51" s="6" t="s">
        <v>15</v>
      </c>
      <c r="N51" s="7">
        <v>303963052</v>
      </c>
      <c r="O51" s="7" t="e">
        <f ca="1"/>
        <v>#NAME?</v>
      </c>
      <c r="P51" s="36">
        <v>665505</v>
      </c>
      <c r="Q51" s="31">
        <f t="shared" si="2"/>
        <v>456.74044823104259</v>
      </c>
      <c r="R51" s="32"/>
      <c r="S51" s="10">
        <v>20402</v>
      </c>
      <c r="T51" s="2" t="s">
        <v>21</v>
      </c>
      <c r="U51" s="27" t="s">
        <v>75</v>
      </c>
      <c r="V51" s="10">
        <f t="shared" si="3"/>
        <v>4227538</v>
      </c>
      <c r="W51" s="33">
        <v>17811</v>
      </c>
      <c r="X51" s="34">
        <f t="shared" si="4"/>
        <v>237.35545449441358</v>
      </c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 ht="14.25" customHeight="1">
      <c r="A52" s="7" t="s">
        <v>377</v>
      </c>
      <c r="B52" s="7" t="s">
        <v>363</v>
      </c>
      <c r="C52" s="7">
        <v>1803</v>
      </c>
      <c r="D52" s="7" t="s">
        <v>413</v>
      </c>
      <c r="E52" s="7" t="str">
        <f t="shared" si="0"/>
        <v>Riberalta</v>
      </c>
      <c r="F52" s="7" t="s">
        <v>379</v>
      </c>
      <c r="G52" s="7">
        <v>0</v>
      </c>
      <c r="H52" s="7" t="s">
        <v>380</v>
      </c>
      <c r="I52" s="7"/>
      <c r="J52" s="7">
        <v>18729432</v>
      </c>
      <c r="K52" s="7">
        <f t="shared" si="1"/>
        <v>7992103</v>
      </c>
      <c r="L52" s="7" t="e">
        <f ca="1"/>
        <v>#NAME?</v>
      </c>
      <c r="M52" s="6" t="s">
        <v>163</v>
      </c>
      <c r="N52" s="7">
        <v>28068525</v>
      </c>
      <c r="O52" s="7" t="e">
        <f ca="1"/>
        <v>#NAME?</v>
      </c>
      <c r="P52" s="30">
        <v>166741</v>
      </c>
      <c r="Q52" s="31">
        <f t="shared" si="2"/>
        <v>168.33607211183812</v>
      </c>
      <c r="R52" s="32"/>
      <c r="S52" s="10">
        <v>20403</v>
      </c>
      <c r="T52" s="2" t="s">
        <v>21</v>
      </c>
      <c r="U52" s="27" t="s">
        <v>76</v>
      </c>
      <c r="V52" s="10">
        <f t="shared" si="3"/>
        <v>236477</v>
      </c>
      <c r="W52" s="33">
        <v>17336</v>
      </c>
      <c r="X52" s="34">
        <f t="shared" si="4"/>
        <v>13.640805260729119</v>
      </c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 ht="14.25" customHeight="1">
      <c r="A53" s="7" t="s">
        <v>377</v>
      </c>
      <c r="B53" s="7" t="s">
        <v>363</v>
      </c>
      <c r="C53" s="7">
        <v>1803</v>
      </c>
      <c r="D53" s="7" t="s">
        <v>413</v>
      </c>
      <c r="E53" s="7" t="str">
        <f t="shared" si="0"/>
        <v>Riberalta</v>
      </c>
      <c r="F53" s="7" t="s">
        <v>379</v>
      </c>
      <c r="G53" s="7">
        <v>1</v>
      </c>
      <c r="H53" s="7" t="s">
        <v>381</v>
      </c>
      <c r="I53" s="7"/>
      <c r="J53" s="7">
        <v>6046332</v>
      </c>
      <c r="K53" s="7">
        <f t="shared" si="1"/>
        <v>7992103</v>
      </c>
      <c r="L53" s="7" t="e">
        <f ca="1"/>
        <v>#NAME?</v>
      </c>
      <c r="M53" s="6" t="s">
        <v>414</v>
      </c>
      <c r="N53" s="7">
        <v>1969127</v>
      </c>
      <c r="O53" s="7" t="e">
        <f ca="1"/>
        <v>#NAME?</v>
      </c>
      <c r="P53" s="36">
        <v>55908</v>
      </c>
      <c r="Q53" s="31">
        <f t="shared" si="2"/>
        <v>35.220844959576446</v>
      </c>
      <c r="R53" s="32"/>
      <c r="S53" s="10">
        <v>20404</v>
      </c>
      <c r="T53" s="2" t="s">
        <v>21</v>
      </c>
      <c r="U53" s="27" t="s">
        <v>77</v>
      </c>
      <c r="V53" s="10">
        <f t="shared" si="3"/>
        <v>1311497</v>
      </c>
      <c r="W53" s="33">
        <v>5658</v>
      </c>
      <c r="X53" s="34">
        <f t="shared" si="4"/>
        <v>231.79515729939908</v>
      </c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 ht="14.25" customHeight="1">
      <c r="A54" s="7" t="s">
        <v>377</v>
      </c>
      <c r="B54" s="7" t="s">
        <v>363</v>
      </c>
      <c r="C54" s="7">
        <v>1803</v>
      </c>
      <c r="D54" s="7" t="s">
        <v>413</v>
      </c>
      <c r="E54" s="7" t="str">
        <f t="shared" si="0"/>
        <v>Riberalta</v>
      </c>
      <c r="F54" s="7" t="s">
        <v>379</v>
      </c>
      <c r="G54" s="7">
        <v>99</v>
      </c>
      <c r="H54" s="7" t="s">
        <v>382</v>
      </c>
      <c r="I54" s="7"/>
      <c r="J54" s="7">
        <v>4013475</v>
      </c>
      <c r="K54" s="7">
        <f t="shared" si="1"/>
        <v>7992103</v>
      </c>
      <c r="L54" s="7" t="e">
        <f ca="1"/>
        <v>#NAME?</v>
      </c>
      <c r="M54" s="6" t="s">
        <v>165</v>
      </c>
      <c r="N54" s="7">
        <v>13850720</v>
      </c>
      <c r="O54" s="7" t="e">
        <f ca="1"/>
        <v>#NAME?</v>
      </c>
      <c r="P54" s="30">
        <v>61840</v>
      </c>
      <c r="Q54" s="31">
        <f t="shared" si="2"/>
        <v>223.97671410090555</v>
      </c>
      <c r="R54" s="32"/>
      <c r="S54" s="10">
        <v>20405</v>
      </c>
      <c r="T54" s="2" t="s">
        <v>21</v>
      </c>
      <c r="U54" s="27" t="s">
        <v>78</v>
      </c>
      <c r="V54" s="10">
        <f t="shared" si="3"/>
        <v>2222134</v>
      </c>
      <c r="W54" s="33">
        <v>8837</v>
      </c>
      <c r="X54" s="34">
        <f t="shared" si="4"/>
        <v>251.4579608464411</v>
      </c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 ht="14.25" customHeight="1">
      <c r="A55" s="7" t="s">
        <v>377</v>
      </c>
      <c r="B55" s="7" t="s">
        <v>363</v>
      </c>
      <c r="C55" s="7">
        <v>1803</v>
      </c>
      <c r="D55" s="7" t="s">
        <v>413</v>
      </c>
      <c r="E55" s="7" t="str">
        <f t="shared" si="0"/>
        <v>Riberalta</v>
      </c>
      <c r="F55" s="7" t="s">
        <v>379</v>
      </c>
      <c r="G55" s="7">
        <v>100</v>
      </c>
      <c r="H55" s="7" t="s">
        <v>383</v>
      </c>
      <c r="I55" s="7"/>
      <c r="J55" s="7">
        <v>2399766</v>
      </c>
      <c r="K55" s="7">
        <f t="shared" si="1"/>
        <v>7992103</v>
      </c>
      <c r="L55" s="7" t="e">
        <f ca="1"/>
        <v>#NAME?</v>
      </c>
      <c r="M55" s="6" t="s">
        <v>415</v>
      </c>
      <c r="N55" s="7">
        <v>1757828</v>
      </c>
      <c r="O55" s="7" t="e">
        <f ca="1"/>
        <v>#NAME?</v>
      </c>
      <c r="P55" s="36">
        <v>56064</v>
      </c>
      <c r="Q55" s="31">
        <f t="shared" si="2"/>
        <v>31.353952625570777</v>
      </c>
      <c r="R55" s="32"/>
      <c r="S55" s="10">
        <v>20501</v>
      </c>
      <c r="T55" s="2" t="s">
        <v>21</v>
      </c>
      <c r="U55" s="27" t="s">
        <v>79</v>
      </c>
      <c r="V55" s="10">
        <f t="shared" si="3"/>
        <v>3084240</v>
      </c>
      <c r="W55" s="33">
        <v>17830</v>
      </c>
      <c r="X55" s="34">
        <f t="shared" si="4"/>
        <v>172.98037016264723</v>
      </c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 ht="14.25" customHeight="1">
      <c r="A56" s="7" t="s">
        <v>377</v>
      </c>
      <c r="B56" s="7" t="s">
        <v>363</v>
      </c>
      <c r="C56" s="7">
        <v>1803</v>
      </c>
      <c r="D56" s="7" t="s">
        <v>413</v>
      </c>
      <c r="E56" s="7" t="str">
        <f t="shared" si="0"/>
        <v>Riberalta</v>
      </c>
      <c r="F56" s="7" t="s">
        <v>379</v>
      </c>
      <c r="G56" s="7">
        <v>110</v>
      </c>
      <c r="H56" s="7" t="s">
        <v>385</v>
      </c>
      <c r="I56" s="7"/>
      <c r="J56" s="7">
        <v>100000</v>
      </c>
      <c r="K56" s="7">
        <f t="shared" si="1"/>
        <v>7992103</v>
      </c>
      <c r="L56" s="7" t="e">
        <f ca="1"/>
        <v>#NAME?</v>
      </c>
      <c r="M56" s="6" t="s">
        <v>167</v>
      </c>
      <c r="N56" s="7">
        <v>4913133</v>
      </c>
      <c r="O56" s="7" t="e">
        <f ca="1"/>
        <v>#NAME?</v>
      </c>
      <c r="P56" s="30">
        <v>66505</v>
      </c>
      <c r="Q56" s="31">
        <f t="shared" si="2"/>
        <v>73.87614465077813</v>
      </c>
      <c r="R56" s="32"/>
      <c r="S56" s="10">
        <v>20502</v>
      </c>
      <c r="T56" s="2" t="s">
        <v>21</v>
      </c>
      <c r="U56" s="27" t="s">
        <v>80</v>
      </c>
      <c r="V56" s="10">
        <f t="shared" si="3"/>
        <v>0</v>
      </c>
      <c r="W56" s="33">
        <v>9029</v>
      </c>
      <c r="X56" s="34">
        <f t="shared" si="4"/>
        <v>0</v>
      </c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 ht="14.25" customHeight="1">
      <c r="A57" s="7" t="s">
        <v>377</v>
      </c>
      <c r="B57" s="7" t="s">
        <v>363</v>
      </c>
      <c r="C57" s="7">
        <v>1803</v>
      </c>
      <c r="D57" s="7" t="s">
        <v>413</v>
      </c>
      <c r="E57" s="7" t="str">
        <f t="shared" si="0"/>
        <v>Riberalta</v>
      </c>
      <c r="F57" s="7" t="s">
        <v>379</v>
      </c>
      <c r="G57" s="7">
        <v>130</v>
      </c>
      <c r="H57" s="7" t="s">
        <v>386</v>
      </c>
      <c r="I57" s="7"/>
      <c r="J57" s="7">
        <v>964674</v>
      </c>
      <c r="K57" s="7">
        <f t="shared" si="1"/>
        <v>7992103</v>
      </c>
      <c r="L57" s="7" t="e">
        <f ca="1"/>
        <v>#NAME?</v>
      </c>
      <c r="M57" s="6" t="s">
        <v>143</v>
      </c>
      <c r="N57" s="7">
        <v>8840393</v>
      </c>
      <c r="O57" s="7" t="e">
        <f ca="1"/>
        <v>#NAME?</v>
      </c>
      <c r="P57" s="30">
        <v>23123</v>
      </c>
      <c r="Q57" s="31">
        <f t="shared" si="2"/>
        <v>382.3203304069541</v>
      </c>
      <c r="R57" s="32"/>
      <c r="S57" s="10">
        <v>20503</v>
      </c>
      <c r="T57" s="2" t="s">
        <v>21</v>
      </c>
      <c r="U57" s="27" t="s">
        <v>81</v>
      </c>
      <c r="V57" s="10">
        <f t="shared" si="3"/>
        <v>0</v>
      </c>
      <c r="W57" s="33">
        <v>6721</v>
      </c>
      <c r="X57" s="34">
        <f t="shared" si="4"/>
        <v>0</v>
      </c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 ht="14.25" customHeight="1">
      <c r="A58" s="7" t="s">
        <v>377</v>
      </c>
      <c r="B58" s="7" t="s">
        <v>363</v>
      </c>
      <c r="C58" s="7">
        <v>1803</v>
      </c>
      <c r="D58" s="7" t="s">
        <v>413</v>
      </c>
      <c r="E58" s="7" t="str">
        <f t="shared" si="0"/>
        <v>Riberalta</v>
      </c>
      <c r="F58" s="7" t="s">
        <v>379</v>
      </c>
      <c r="G58" s="7">
        <v>140</v>
      </c>
      <c r="H58" s="7" t="s">
        <v>388</v>
      </c>
      <c r="I58" s="7"/>
      <c r="J58" s="7">
        <v>7708159</v>
      </c>
      <c r="K58" s="7">
        <f t="shared" si="1"/>
        <v>7992103</v>
      </c>
      <c r="L58" s="7" t="e">
        <f ca="1"/>
        <v>#NAME?</v>
      </c>
      <c r="M58" s="6" t="s">
        <v>144</v>
      </c>
      <c r="N58" s="7">
        <v>2960330</v>
      </c>
      <c r="O58" s="7" t="e">
        <f ca="1"/>
        <v>#NAME?</v>
      </c>
      <c r="P58" s="30">
        <v>6475</v>
      </c>
      <c r="Q58" s="31">
        <f t="shared" si="2"/>
        <v>457.19382239382242</v>
      </c>
      <c r="R58" s="32"/>
      <c r="S58" s="10">
        <v>20601</v>
      </c>
      <c r="T58" s="2" t="s">
        <v>21</v>
      </c>
      <c r="U58" s="27" t="s">
        <v>82</v>
      </c>
      <c r="V58" s="10">
        <f t="shared" si="3"/>
        <v>16022</v>
      </c>
      <c r="W58" s="33">
        <v>30083</v>
      </c>
      <c r="X58" s="34">
        <f t="shared" si="4"/>
        <v>0.53259315892696868</v>
      </c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 ht="14.25" customHeight="1">
      <c r="A59" s="7" t="s">
        <v>377</v>
      </c>
      <c r="B59" s="7" t="s">
        <v>363</v>
      </c>
      <c r="C59" s="7">
        <v>1803</v>
      </c>
      <c r="D59" s="7" t="s">
        <v>413</v>
      </c>
      <c r="E59" s="7" t="str">
        <f t="shared" si="0"/>
        <v>Riberalta</v>
      </c>
      <c r="F59" s="7" t="s">
        <v>379</v>
      </c>
      <c r="G59" s="7">
        <v>160</v>
      </c>
      <c r="H59" s="7" t="s">
        <v>389</v>
      </c>
      <c r="I59" s="7"/>
      <c r="J59" s="7">
        <v>7768639</v>
      </c>
      <c r="K59" s="7">
        <f t="shared" si="1"/>
        <v>7992103</v>
      </c>
      <c r="L59" s="7" t="e">
        <f ca="1"/>
        <v>#NAME?</v>
      </c>
      <c r="M59" s="6" t="s">
        <v>145</v>
      </c>
      <c r="N59" s="7">
        <v>521117</v>
      </c>
      <c r="O59" s="7" t="e">
        <f ca="1"/>
        <v>#NAME?</v>
      </c>
      <c r="P59" s="30">
        <v>6700</v>
      </c>
      <c r="Q59" s="31">
        <f t="shared" si="2"/>
        <v>77.778656716417913</v>
      </c>
      <c r="R59" s="32"/>
      <c r="S59" s="10">
        <v>20602</v>
      </c>
      <c r="T59" s="2" t="s">
        <v>21</v>
      </c>
      <c r="U59" s="27" t="s">
        <v>83</v>
      </c>
      <c r="V59" s="10">
        <f t="shared" si="3"/>
        <v>0</v>
      </c>
      <c r="W59" s="33">
        <v>16386</v>
      </c>
      <c r="X59" s="34">
        <f t="shared" si="4"/>
        <v>0</v>
      </c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 ht="14.25" customHeight="1">
      <c r="A60" s="7" t="s">
        <v>377</v>
      </c>
      <c r="B60" s="7" t="s">
        <v>363</v>
      </c>
      <c r="C60" s="7">
        <v>1803</v>
      </c>
      <c r="D60" s="7" t="s">
        <v>413</v>
      </c>
      <c r="E60" s="7" t="str">
        <f t="shared" si="0"/>
        <v>Riberalta</v>
      </c>
      <c r="F60" s="7" t="s">
        <v>379</v>
      </c>
      <c r="G60" s="7">
        <v>170</v>
      </c>
      <c r="H60" s="7" t="s">
        <v>390</v>
      </c>
      <c r="I60" s="7"/>
      <c r="J60" s="7">
        <v>6618822</v>
      </c>
      <c r="K60" s="7">
        <f t="shared" si="1"/>
        <v>7992103</v>
      </c>
      <c r="L60" s="7" t="e">
        <f ca="1"/>
        <v>#NAME?</v>
      </c>
      <c r="M60" s="6" t="s">
        <v>146</v>
      </c>
      <c r="N60" s="7">
        <v>616699</v>
      </c>
      <c r="O60" s="7" t="e">
        <f ca="1"/>
        <v>#NAME?</v>
      </c>
      <c r="P60" s="30">
        <v>21815</v>
      </c>
      <c r="Q60" s="31">
        <f t="shared" si="2"/>
        <v>28.269493467797385</v>
      </c>
      <c r="R60" s="32"/>
      <c r="S60" s="10">
        <v>20603</v>
      </c>
      <c r="T60" s="2" t="s">
        <v>21</v>
      </c>
      <c r="U60" s="27" t="s">
        <v>84</v>
      </c>
      <c r="V60" s="10">
        <f t="shared" si="3"/>
        <v>0</v>
      </c>
      <c r="W60" s="33">
        <v>9761</v>
      </c>
      <c r="X60" s="34">
        <f t="shared" si="4"/>
        <v>0</v>
      </c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 ht="14.25" customHeight="1">
      <c r="A61" s="7" t="s">
        <v>377</v>
      </c>
      <c r="B61" s="7" t="s">
        <v>363</v>
      </c>
      <c r="C61" s="7">
        <v>1803</v>
      </c>
      <c r="D61" s="7" t="s">
        <v>413</v>
      </c>
      <c r="E61" s="7" t="str">
        <f t="shared" si="0"/>
        <v>Riberalta</v>
      </c>
      <c r="F61" s="7" t="s">
        <v>379</v>
      </c>
      <c r="G61" s="7">
        <v>190</v>
      </c>
      <c r="H61" s="7" t="s">
        <v>392</v>
      </c>
      <c r="I61" s="7"/>
      <c r="J61" s="7">
        <v>659146</v>
      </c>
      <c r="K61" s="7">
        <f t="shared" si="1"/>
        <v>7992103</v>
      </c>
      <c r="L61" s="7" t="e">
        <f ca="1"/>
        <v>#NAME?</v>
      </c>
      <c r="M61" s="6" t="s">
        <v>147</v>
      </c>
      <c r="N61" s="7">
        <v>11641697</v>
      </c>
      <c r="O61" s="7" t="e">
        <f ca="1"/>
        <v>#NAME?</v>
      </c>
      <c r="P61" s="30">
        <v>14720</v>
      </c>
      <c r="Q61" s="31">
        <f t="shared" si="2"/>
        <v>790.8761548913044</v>
      </c>
      <c r="R61" s="32"/>
      <c r="S61" s="10">
        <v>20604</v>
      </c>
      <c r="T61" s="2" t="s">
        <v>21</v>
      </c>
      <c r="U61" s="27" t="s">
        <v>85</v>
      </c>
      <c r="V61" s="10">
        <f t="shared" si="3"/>
        <v>2476765</v>
      </c>
      <c r="W61" s="33">
        <v>4224</v>
      </c>
      <c r="X61" s="34">
        <f t="shared" si="4"/>
        <v>586.35535037878788</v>
      </c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 ht="14.25" customHeight="1">
      <c r="A62" s="7" t="s">
        <v>377</v>
      </c>
      <c r="B62" s="7" t="s">
        <v>363</v>
      </c>
      <c r="C62" s="7">
        <v>1803</v>
      </c>
      <c r="D62" s="7" t="s">
        <v>413</v>
      </c>
      <c r="E62" s="7" t="str">
        <f t="shared" si="0"/>
        <v>Riberalta</v>
      </c>
      <c r="F62" s="7" t="s">
        <v>379</v>
      </c>
      <c r="G62" s="7">
        <v>200</v>
      </c>
      <c r="H62" s="7" t="s">
        <v>393</v>
      </c>
      <c r="I62" s="7"/>
      <c r="J62" s="7">
        <v>47021707</v>
      </c>
      <c r="K62" s="7">
        <f t="shared" si="1"/>
        <v>7992103</v>
      </c>
      <c r="L62" s="7" t="e">
        <f ca="1"/>
        <v>#NAME?</v>
      </c>
      <c r="M62" s="6" t="s">
        <v>168</v>
      </c>
      <c r="N62" s="7">
        <v>43993503</v>
      </c>
      <c r="O62" s="7" t="e">
        <f ca="1"/>
        <v>#NAME?</v>
      </c>
      <c r="P62" s="30">
        <v>219092</v>
      </c>
      <c r="Q62" s="31">
        <f t="shared" si="2"/>
        <v>200.79922133167801</v>
      </c>
      <c r="R62" s="32"/>
      <c r="S62" s="10">
        <v>20605</v>
      </c>
      <c r="T62" s="2" t="s">
        <v>21</v>
      </c>
      <c r="U62" s="27" t="s">
        <v>86</v>
      </c>
      <c r="V62" s="10">
        <f t="shared" si="3"/>
        <v>0</v>
      </c>
      <c r="W62" s="33">
        <v>3529</v>
      </c>
      <c r="X62" s="34">
        <f t="shared" si="4"/>
        <v>0</v>
      </c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 ht="14.25" customHeight="1">
      <c r="A63" s="7" t="s">
        <v>377</v>
      </c>
      <c r="B63" s="7" t="s">
        <v>363</v>
      </c>
      <c r="C63" s="7">
        <v>1803</v>
      </c>
      <c r="D63" s="7" t="s">
        <v>413</v>
      </c>
      <c r="E63" s="7" t="str">
        <f t="shared" si="0"/>
        <v>Riberalta</v>
      </c>
      <c r="F63" s="7" t="s">
        <v>379</v>
      </c>
      <c r="G63" s="7">
        <v>210</v>
      </c>
      <c r="H63" s="7" t="s">
        <v>394</v>
      </c>
      <c r="I63" s="7"/>
      <c r="J63" s="7">
        <v>17156846</v>
      </c>
      <c r="K63" s="7">
        <f t="shared" si="1"/>
        <v>7992103</v>
      </c>
      <c r="L63" s="7" t="e">
        <f ca="1"/>
        <v>#NAME?</v>
      </c>
      <c r="M63" s="6" t="s">
        <v>169</v>
      </c>
      <c r="N63" s="7">
        <v>1698478</v>
      </c>
      <c r="O63" s="7" t="e">
        <f ca="1"/>
        <v>#NAME?</v>
      </c>
      <c r="P63" s="30">
        <v>21846</v>
      </c>
      <c r="Q63" s="31">
        <f t="shared" si="2"/>
        <v>77.747779913943063</v>
      </c>
      <c r="R63" s="32"/>
      <c r="S63" s="10">
        <v>20606</v>
      </c>
      <c r="T63" s="2" t="s">
        <v>21</v>
      </c>
      <c r="U63" s="27" t="s">
        <v>87</v>
      </c>
      <c r="V63" s="10">
        <f t="shared" si="3"/>
        <v>0</v>
      </c>
      <c r="W63" s="33">
        <v>7716</v>
      </c>
      <c r="X63" s="34">
        <f t="shared" si="4"/>
        <v>0</v>
      </c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 ht="14.25" customHeight="1">
      <c r="A64" s="7" t="s">
        <v>377</v>
      </c>
      <c r="B64" s="7" t="s">
        <v>363</v>
      </c>
      <c r="C64" s="7">
        <v>1803</v>
      </c>
      <c r="D64" s="7" t="s">
        <v>413</v>
      </c>
      <c r="E64" s="7" t="str">
        <f t="shared" si="0"/>
        <v>Riberalta</v>
      </c>
      <c r="F64" s="7" t="s">
        <v>379</v>
      </c>
      <c r="G64" s="7">
        <v>220</v>
      </c>
      <c r="H64" s="7" t="s">
        <v>395</v>
      </c>
      <c r="I64" s="7"/>
      <c r="J64" s="7">
        <v>1768582</v>
      </c>
      <c r="K64" s="7">
        <f t="shared" si="1"/>
        <v>7992103</v>
      </c>
      <c r="L64" s="7" t="e">
        <f ca="1"/>
        <v>#NAME?</v>
      </c>
      <c r="M64" s="6" t="s">
        <v>170</v>
      </c>
      <c r="N64" s="7">
        <v>1059725</v>
      </c>
      <c r="O64" s="7" t="e">
        <f ca="1"/>
        <v>#NAME?</v>
      </c>
      <c r="P64" s="30">
        <v>93747</v>
      </c>
      <c r="Q64" s="31">
        <f t="shared" si="2"/>
        <v>11.304095064375394</v>
      </c>
      <c r="R64" s="32"/>
      <c r="S64" s="10">
        <v>20607</v>
      </c>
      <c r="T64" s="2" t="s">
        <v>21</v>
      </c>
      <c r="U64" s="27" t="s">
        <v>88</v>
      </c>
      <c r="V64" s="10">
        <f t="shared" si="3"/>
        <v>0</v>
      </c>
      <c r="W64" s="33">
        <v>21843</v>
      </c>
      <c r="X64" s="34">
        <f t="shared" si="4"/>
        <v>0</v>
      </c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 ht="14.25" customHeight="1">
      <c r="A65" s="7" t="s">
        <v>377</v>
      </c>
      <c r="B65" s="7" t="s">
        <v>363</v>
      </c>
      <c r="C65" s="7">
        <v>1803</v>
      </c>
      <c r="D65" s="7" t="s">
        <v>413</v>
      </c>
      <c r="E65" s="7" t="str">
        <f t="shared" si="0"/>
        <v>Riberalta</v>
      </c>
      <c r="F65" s="7" t="s">
        <v>379</v>
      </c>
      <c r="G65" s="7">
        <v>230</v>
      </c>
      <c r="H65" s="7" t="s">
        <v>396</v>
      </c>
      <c r="I65" s="7"/>
      <c r="J65" s="7">
        <v>494843</v>
      </c>
      <c r="K65" s="7">
        <f t="shared" si="1"/>
        <v>7992103</v>
      </c>
      <c r="L65" s="7" t="e">
        <f ca="1"/>
        <v>#NAME?</v>
      </c>
      <c r="M65" s="6" t="s">
        <v>182</v>
      </c>
      <c r="N65" s="7">
        <v>6076379</v>
      </c>
      <c r="O65" s="7" t="e">
        <f ca="1"/>
        <v>#NAME?</v>
      </c>
      <c r="P65" s="30">
        <v>35248</v>
      </c>
      <c r="Q65" s="31">
        <f t="shared" si="2"/>
        <v>172.38932705401726</v>
      </c>
      <c r="R65" s="32"/>
      <c r="S65" s="10">
        <v>20608</v>
      </c>
      <c r="T65" s="2" t="s">
        <v>21</v>
      </c>
      <c r="U65" s="27" t="s">
        <v>89</v>
      </c>
      <c r="V65" s="10">
        <f t="shared" si="3"/>
        <v>8630523</v>
      </c>
      <c r="W65" s="33">
        <v>13379</v>
      </c>
      <c r="X65" s="34">
        <f t="shared" si="4"/>
        <v>645.07982659391587</v>
      </c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 ht="14.25" customHeight="1">
      <c r="A66" s="7" t="s">
        <v>377</v>
      </c>
      <c r="B66" s="7" t="s">
        <v>363</v>
      </c>
      <c r="C66" s="7">
        <v>1803</v>
      </c>
      <c r="D66" s="7" t="s">
        <v>413</v>
      </c>
      <c r="E66" s="7" t="str">
        <f t="shared" si="0"/>
        <v>Riberalta</v>
      </c>
      <c r="F66" s="7" t="s">
        <v>379</v>
      </c>
      <c r="G66" s="7">
        <v>240</v>
      </c>
      <c r="H66" s="7" t="s">
        <v>397</v>
      </c>
      <c r="I66" s="7"/>
      <c r="J66" s="7">
        <v>622672</v>
      </c>
      <c r="K66" s="7">
        <f t="shared" si="1"/>
        <v>7992103</v>
      </c>
      <c r="L66" s="7" t="e">
        <f ca="1"/>
        <v>#NAME?</v>
      </c>
      <c r="M66" s="6" t="s">
        <v>183</v>
      </c>
      <c r="N66" s="7">
        <v>250000</v>
      </c>
      <c r="O66" s="7" t="e">
        <f ca="1"/>
        <v>#NAME?</v>
      </c>
      <c r="P66" s="30">
        <v>8599</v>
      </c>
      <c r="Q66" s="31">
        <f t="shared" si="2"/>
        <v>29.073148040469821</v>
      </c>
      <c r="R66" s="32"/>
      <c r="S66" s="10">
        <v>20701</v>
      </c>
      <c r="T66" s="2" t="s">
        <v>21</v>
      </c>
      <c r="U66" s="27" t="s">
        <v>90</v>
      </c>
      <c r="V66" s="10">
        <f t="shared" si="3"/>
        <v>2999999</v>
      </c>
      <c r="W66" s="33">
        <v>19156</v>
      </c>
      <c r="X66" s="34">
        <f t="shared" si="4"/>
        <v>156.60884318229276</v>
      </c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 ht="14.25" customHeight="1">
      <c r="A67" s="7" t="s">
        <v>377</v>
      </c>
      <c r="B67" s="7" t="s">
        <v>363</v>
      </c>
      <c r="C67" s="7">
        <v>1803</v>
      </c>
      <c r="D67" s="7" t="s">
        <v>413</v>
      </c>
      <c r="E67" s="7" t="str">
        <f t="shared" si="0"/>
        <v>Riberalta</v>
      </c>
      <c r="F67" s="7" t="s">
        <v>379</v>
      </c>
      <c r="G67" s="7">
        <v>250</v>
      </c>
      <c r="H67" s="7" t="s">
        <v>399</v>
      </c>
      <c r="I67" s="7"/>
      <c r="J67" s="7">
        <v>17624831</v>
      </c>
      <c r="K67" s="7">
        <f t="shared" si="1"/>
        <v>7992103</v>
      </c>
      <c r="L67" s="7" t="e">
        <f ca="1"/>
        <v>#NAME?</v>
      </c>
      <c r="M67" s="6" t="s">
        <v>184</v>
      </c>
      <c r="N67" s="7">
        <v>15708762</v>
      </c>
      <c r="O67" s="7" t="e">
        <f ca="1"/>
        <v>#NAME?</v>
      </c>
      <c r="P67" s="36">
        <v>13054</v>
      </c>
      <c r="Q67" s="31">
        <f t="shared" si="2"/>
        <v>1203.3677033859353</v>
      </c>
      <c r="R67" s="32"/>
      <c r="S67" s="10">
        <v>20702</v>
      </c>
      <c r="T67" s="2" t="s">
        <v>21</v>
      </c>
      <c r="U67" s="27" t="s">
        <v>91</v>
      </c>
      <c r="V67" s="10">
        <f t="shared" si="3"/>
        <v>0</v>
      </c>
      <c r="W67" s="33">
        <v>9060</v>
      </c>
      <c r="X67" s="34">
        <f t="shared" si="4"/>
        <v>0</v>
      </c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 ht="14.25" customHeight="1">
      <c r="A68" s="7" t="s">
        <v>377</v>
      </c>
      <c r="B68" s="7" t="s">
        <v>363</v>
      </c>
      <c r="C68" s="7">
        <v>1803</v>
      </c>
      <c r="D68" s="7" t="s">
        <v>413</v>
      </c>
      <c r="E68" s="7" t="str">
        <f t="shared" si="0"/>
        <v>Riberalta</v>
      </c>
      <c r="F68" s="7" t="s">
        <v>379</v>
      </c>
      <c r="G68" s="7">
        <v>260</v>
      </c>
      <c r="H68" s="7" t="s">
        <v>400</v>
      </c>
      <c r="I68" s="7"/>
      <c r="J68" s="7">
        <v>933121</v>
      </c>
      <c r="K68" s="7">
        <f t="shared" si="1"/>
        <v>7992103</v>
      </c>
      <c r="L68" s="7" t="e">
        <f ca="1"/>
        <v>#NAME?</v>
      </c>
      <c r="M68" s="6" t="s">
        <v>185</v>
      </c>
      <c r="N68" s="7">
        <v>0</v>
      </c>
      <c r="O68" s="7" t="e">
        <f ca="1"/>
        <v>#NAME?</v>
      </c>
      <c r="P68" s="30">
        <v>1287</v>
      </c>
      <c r="Q68" s="31">
        <f t="shared" si="2"/>
        <v>0</v>
      </c>
      <c r="R68" s="32"/>
      <c r="S68" s="10">
        <v>20801</v>
      </c>
      <c r="T68" s="2" t="s">
        <v>21</v>
      </c>
      <c r="U68" s="27" t="s">
        <v>92</v>
      </c>
      <c r="V68" s="10">
        <f t="shared" si="3"/>
        <v>32338801</v>
      </c>
      <c r="W68" s="33">
        <v>113554</v>
      </c>
      <c r="X68" s="34">
        <f t="shared" si="4"/>
        <v>284.78786304313365</v>
      </c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 ht="14.25" customHeight="1">
      <c r="A69" s="7" t="s">
        <v>377</v>
      </c>
      <c r="B69" s="7" t="s">
        <v>363</v>
      </c>
      <c r="C69" s="7">
        <v>1803</v>
      </c>
      <c r="D69" s="7" t="s">
        <v>413</v>
      </c>
      <c r="E69" s="7" t="str">
        <f t="shared" si="0"/>
        <v>Riberalta</v>
      </c>
      <c r="F69" s="7" t="s">
        <v>379</v>
      </c>
      <c r="G69" s="7">
        <v>270</v>
      </c>
      <c r="H69" s="7" t="s">
        <v>401</v>
      </c>
      <c r="I69" s="7"/>
      <c r="J69" s="7">
        <v>457064</v>
      </c>
      <c r="K69" s="7">
        <f t="shared" si="1"/>
        <v>7992103</v>
      </c>
      <c r="L69" s="7" t="e">
        <f ca="1"/>
        <v>#NAME?</v>
      </c>
      <c r="M69" s="6" t="s">
        <v>186</v>
      </c>
      <c r="N69" s="7">
        <v>299997</v>
      </c>
      <c r="O69" s="7" t="e">
        <f ca="1"/>
        <v>#NAME?</v>
      </c>
      <c r="P69" s="36">
        <v>3822</v>
      </c>
      <c r="Q69" s="31">
        <f t="shared" si="2"/>
        <v>78.492150706436419</v>
      </c>
      <c r="R69" s="32"/>
      <c r="S69" s="10">
        <v>20802</v>
      </c>
      <c r="T69" s="2" t="s">
        <v>21</v>
      </c>
      <c r="U69" s="27" t="s">
        <v>93</v>
      </c>
      <c r="V69" s="10">
        <f t="shared" si="3"/>
        <v>5239409</v>
      </c>
      <c r="W69" s="33">
        <v>8592</v>
      </c>
      <c r="X69" s="34">
        <f t="shared" si="4"/>
        <v>609.80086126629419</v>
      </c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 ht="14.25" customHeight="1">
      <c r="A70" s="7" t="s">
        <v>377</v>
      </c>
      <c r="B70" s="7" t="s">
        <v>363</v>
      </c>
      <c r="C70" s="7">
        <v>1803</v>
      </c>
      <c r="D70" s="7" t="s">
        <v>413</v>
      </c>
      <c r="E70" s="7" t="str">
        <f t="shared" si="0"/>
        <v>Riberalta</v>
      </c>
      <c r="F70" s="7" t="s">
        <v>379</v>
      </c>
      <c r="G70" s="7">
        <v>280</v>
      </c>
      <c r="H70" s="7" t="s">
        <v>402</v>
      </c>
      <c r="I70" s="7"/>
      <c r="J70" s="7">
        <v>3040710</v>
      </c>
      <c r="K70" s="7">
        <f t="shared" si="1"/>
        <v>7992103</v>
      </c>
      <c r="L70" s="7" t="e">
        <f ca="1"/>
        <v>#NAME?</v>
      </c>
      <c r="M70" s="6" t="s">
        <v>149</v>
      </c>
      <c r="N70" s="7">
        <v>1420579</v>
      </c>
      <c r="O70" s="7" t="e">
        <f ca="1"/>
        <v>#NAME?</v>
      </c>
      <c r="P70" s="36">
        <v>11273</v>
      </c>
      <c r="Q70" s="31">
        <f t="shared" si="2"/>
        <v>126.01605606315977</v>
      </c>
      <c r="R70" s="32"/>
      <c r="S70" s="10">
        <v>20803</v>
      </c>
      <c r="T70" s="2" t="s">
        <v>21</v>
      </c>
      <c r="U70" s="27" t="s">
        <v>94</v>
      </c>
      <c r="V70" s="10">
        <f t="shared" si="3"/>
        <v>4732242</v>
      </c>
      <c r="W70" s="33">
        <v>13648</v>
      </c>
      <c r="X70" s="34">
        <f t="shared" si="4"/>
        <v>346.73519929660023</v>
      </c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 ht="14.25" customHeight="1">
      <c r="A71" s="7" t="s">
        <v>377</v>
      </c>
      <c r="B71" s="7" t="s">
        <v>363</v>
      </c>
      <c r="C71" s="7">
        <v>1803</v>
      </c>
      <c r="D71" s="7" t="s">
        <v>413</v>
      </c>
      <c r="E71" s="7" t="str">
        <f t="shared" si="0"/>
        <v>Riberalta</v>
      </c>
      <c r="F71" s="7" t="s">
        <v>379</v>
      </c>
      <c r="G71" s="7">
        <v>300</v>
      </c>
      <c r="H71" s="7" t="s">
        <v>417</v>
      </c>
      <c r="I71" s="7"/>
      <c r="J71" s="7">
        <v>480522</v>
      </c>
      <c r="K71" s="7">
        <f t="shared" si="1"/>
        <v>7992103</v>
      </c>
      <c r="L71" s="7" t="e">
        <f ca="1"/>
        <v>#NAME?</v>
      </c>
      <c r="M71" s="6" t="s">
        <v>150</v>
      </c>
      <c r="N71" s="7">
        <v>97621</v>
      </c>
      <c r="O71" s="7" t="e">
        <f ca="1"/>
        <v>#NAME?</v>
      </c>
      <c r="P71" s="30">
        <v>7335</v>
      </c>
      <c r="Q71" s="31">
        <f t="shared" si="2"/>
        <v>13.30892978868439</v>
      </c>
      <c r="R71" s="32"/>
      <c r="S71" s="10">
        <v>20804</v>
      </c>
      <c r="T71" s="2" t="s">
        <v>21</v>
      </c>
      <c r="U71" s="27" t="s">
        <v>95</v>
      </c>
      <c r="V71" s="10">
        <f t="shared" si="3"/>
        <v>2249926</v>
      </c>
      <c r="W71" s="33">
        <v>7897</v>
      </c>
      <c r="X71" s="34">
        <f t="shared" si="4"/>
        <v>284.90895276687348</v>
      </c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 ht="14.25" customHeight="1">
      <c r="A72" s="7" t="s">
        <v>377</v>
      </c>
      <c r="B72" s="7" t="s">
        <v>363</v>
      </c>
      <c r="C72" s="7">
        <v>1803</v>
      </c>
      <c r="D72" s="7" t="s">
        <v>413</v>
      </c>
      <c r="E72" s="7" t="str">
        <f t="shared" si="0"/>
        <v>Riberalta</v>
      </c>
      <c r="F72" s="7" t="s">
        <v>379</v>
      </c>
      <c r="G72" s="7">
        <v>310</v>
      </c>
      <c r="H72" s="7" t="s">
        <v>403</v>
      </c>
      <c r="I72" s="7"/>
      <c r="J72" s="7">
        <v>1275119</v>
      </c>
      <c r="K72" s="7">
        <f t="shared" si="1"/>
        <v>7992103</v>
      </c>
      <c r="L72" s="7" t="e">
        <f ca="1"/>
        <v>#NAME?</v>
      </c>
      <c r="M72" s="6" t="s">
        <v>151</v>
      </c>
      <c r="N72" s="7">
        <v>99937</v>
      </c>
      <c r="O72" s="7" t="e">
        <f ca="1"/>
        <v>#NAME?</v>
      </c>
      <c r="P72" s="30">
        <v>29375</v>
      </c>
      <c r="Q72" s="31">
        <f t="shared" si="2"/>
        <v>3.4021106382978723</v>
      </c>
      <c r="R72" s="32"/>
      <c r="S72" s="10">
        <v>20805</v>
      </c>
      <c r="T72" s="2" t="s">
        <v>21</v>
      </c>
      <c r="U72" s="27" t="s">
        <v>96</v>
      </c>
      <c r="V72" s="10">
        <f t="shared" si="3"/>
        <v>2916062</v>
      </c>
      <c r="W72" s="33">
        <v>7936</v>
      </c>
      <c r="X72" s="34">
        <f t="shared" si="4"/>
        <v>367.44732862903226</v>
      </c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 ht="14.25" customHeight="1">
      <c r="A73" s="7" t="s">
        <v>377</v>
      </c>
      <c r="B73" s="7" t="s">
        <v>363</v>
      </c>
      <c r="C73" s="7">
        <v>1803</v>
      </c>
      <c r="D73" s="7" t="s">
        <v>413</v>
      </c>
      <c r="E73" s="7" t="str">
        <f t="shared" si="0"/>
        <v>Riberalta</v>
      </c>
      <c r="F73" s="7" t="s">
        <v>379</v>
      </c>
      <c r="G73" s="7">
        <v>330</v>
      </c>
      <c r="H73" s="7" t="s">
        <v>404</v>
      </c>
      <c r="I73" s="7"/>
      <c r="J73" s="7">
        <v>2447759</v>
      </c>
      <c r="K73" s="7">
        <f t="shared" si="1"/>
        <v>7992103</v>
      </c>
      <c r="L73" s="7" t="e">
        <f ca="1"/>
        <v>#NAME?</v>
      </c>
      <c r="M73" s="6" t="s">
        <v>152</v>
      </c>
      <c r="N73" s="7">
        <v>0</v>
      </c>
      <c r="O73" s="7" t="e">
        <f ca="1"/>
        <v>#NAME?</v>
      </c>
      <c r="P73" s="30">
        <v>4987</v>
      </c>
      <c r="Q73" s="31">
        <f t="shared" si="2"/>
        <v>0</v>
      </c>
      <c r="R73" s="32"/>
      <c r="S73" s="10">
        <v>20806</v>
      </c>
      <c r="T73" s="2" t="s">
        <v>21</v>
      </c>
      <c r="U73" s="27" t="s">
        <v>97</v>
      </c>
      <c r="V73" s="10">
        <f t="shared" si="3"/>
        <v>11575094</v>
      </c>
      <c r="W73" s="33">
        <v>17016</v>
      </c>
      <c r="X73" s="34">
        <f t="shared" si="4"/>
        <v>680.2476492712741</v>
      </c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 ht="14.25" customHeight="1">
      <c r="A74" s="7" t="s">
        <v>377</v>
      </c>
      <c r="B74" s="7" t="s">
        <v>363</v>
      </c>
      <c r="C74" s="7">
        <v>1803</v>
      </c>
      <c r="D74" s="7" t="s">
        <v>413</v>
      </c>
      <c r="E74" s="7" t="str">
        <f t="shared" si="0"/>
        <v>Riberalta</v>
      </c>
      <c r="F74" s="7" t="s">
        <v>379</v>
      </c>
      <c r="G74" s="7">
        <v>340</v>
      </c>
      <c r="H74" s="7" t="s">
        <v>405</v>
      </c>
      <c r="I74" s="7"/>
      <c r="J74" s="7">
        <v>1216476</v>
      </c>
      <c r="K74" s="7">
        <f t="shared" si="1"/>
        <v>7992103</v>
      </c>
      <c r="L74" s="7" t="e">
        <f ca="1"/>
        <v>#NAME?</v>
      </c>
      <c r="M74" s="6" t="s">
        <v>160</v>
      </c>
      <c r="N74" s="7">
        <v>0</v>
      </c>
      <c r="O74" s="7" t="e">
        <f ca="1"/>
        <v>#NAME?</v>
      </c>
      <c r="P74" s="30">
        <v>21155</v>
      </c>
      <c r="Q74" s="31">
        <f t="shared" si="2"/>
        <v>0</v>
      </c>
      <c r="R74" s="32"/>
      <c r="S74" s="10">
        <v>20807</v>
      </c>
      <c r="T74" s="2" t="s">
        <v>21</v>
      </c>
      <c r="U74" s="27" t="s">
        <v>98</v>
      </c>
      <c r="V74" s="10">
        <f t="shared" si="3"/>
        <v>0</v>
      </c>
      <c r="W74" s="33">
        <v>7540</v>
      </c>
      <c r="X74" s="34">
        <f t="shared" si="4"/>
        <v>0</v>
      </c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 ht="14.25" customHeight="1">
      <c r="A75" s="7" t="s">
        <v>377</v>
      </c>
      <c r="B75" s="7" t="s">
        <v>363</v>
      </c>
      <c r="C75" s="7">
        <v>1803</v>
      </c>
      <c r="D75" s="7" t="s">
        <v>413</v>
      </c>
      <c r="E75" s="7" t="str">
        <f t="shared" si="0"/>
        <v>Riberalta</v>
      </c>
      <c r="F75" s="7" t="s">
        <v>407</v>
      </c>
      <c r="G75" s="7">
        <v>170</v>
      </c>
      <c r="H75" s="7" t="s">
        <v>390</v>
      </c>
      <c r="I75" s="7"/>
      <c r="J75" s="7">
        <v>6321204</v>
      </c>
      <c r="K75" s="7">
        <f t="shared" si="1"/>
        <v>7992103</v>
      </c>
      <c r="L75" s="7" t="e">
        <f ca="1"/>
        <v>#NAME?</v>
      </c>
      <c r="M75" s="6" t="s">
        <v>161</v>
      </c>
      <c r="N75" s="7">
        <v>5416965</v>
      </c>
      <c r="O75" s="7" t="e">
        <f ca="1"/>
        <v>#NAME?</v>
      </c>
      <c r="P75" s="36">
        <v>7382</v>
      </c>
      <c r="Q75" s="31">
        <f t="shared" si="2"/>
        <v>733.80723381197504</v>
      </c>
      <c r="R75" s="32"/>
      <c r="S75" s="10">
        <v>20901</v>
      </c>
      <c r="T75" s="2" t="s">
        <v>21</v>
      </c>
      <c r="U75" s="27" t="s">
        <v>99</v>
      </c>
      <c r="V75" s="10">
        <f t="shared" si="3"/>
        <v>1786252</v>
      </c>
      <c r="W75" s="33">
        <v>10703</v>
      </c>
      <c r="X75" s="34">
        <f t="shared" si="4"/>
        <v>166.8926469214239</v>
      </c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 ht="14.25" customHeight="1">
      <c r="A76" s="7" t="s">
        <v>377</v>
      </c>
      <c r="B76" s="7" t="s">
        <v>363</v>
      </c>
      <c r="C76" s="7">
        <v>1803</v>
      </c>
      <c r="D76" s="7" t="s">
        <v>413</v>
      </c>
      <c r="E76" s="7" t="str">
        <f t="shared" si="0"/>
        <v>Riberalta</v>
      </c>
      <c r="F76" s="7" t="s">
        <v>407</v>
      </c>
      <c r="G76" s="7">
        <v>350</v>
      </c>
      <c r="H76" s="7" t="s">
        <v>406</v>
      </c>
      <c r="I76" s="7"/>
      <c r="J76" s="7">
        <v>1670899</v>
      </c>
      <c r="K76" s="7">
        <f t="shared" si="1"/>
        <v>7992103</v>
      </c>
      <c r="L76" s="7" t="e">
        <f ca="1"/>
        <v>#NAME?</v>
      </c>
      <c r="M76" s="6" t="s">
        <v>162</v>
      </c>
      <c r="N76" s="7">
        <v>299444</v>
      </c>
      <c r="O76" s="7" t="e">
        <f ca="1"/>
        <v>#NAME?</v>
      </c>
      <c r="P76" s="30">
        <v>8687</v>
      </c>
      <c r="Q76" s="31">
        <f t="shared" si="2"/>
        <v>34.470358006216188</v>
      </c>
      <c r="R76" s="32"/>
      <c r="S76" s="10">
        <v>20902</v>
      </c>
      <c r="T76" s="2" t="s">
        <v>21</v>
      </c>
      <c r="U76" s="27" t="s">
        <v>100</v>
      </c>
      <c r="V76" s="10">
        <f t="shared" si="3"/>
        <v>2711888</v>
      </c>
      <c r="W76" s="33">
        <v>16497</v>
      </c>
      <c r="X76" s="34">
        <f t="shared" si="4"/>
        <v>164.38673698248166</v>
      </c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4.25" customHeight="1">
      <c r="A77" s="7" t="s">
        <v>377</v>
      </c>
      <c r="B77" s="7" t="s">
        <v>363</v>
      </c>
      <c r="C77" s="7">
        <v>1805</v>
      </c>
      <c r="D77" s="7" t="s">
        <v>418</v>
      </c>
      <c r="E77" s="7" t="str">
        <f t="shared" si="0"/>
        <v>Puerto Guayaramerín</v>
      </c>
      <c r="F77" s="7" t="s">
        <v>379</v>
      </c>
      <c r="G77" s="7">
        <v>0</v>
      </c>
      <c r="H77" s="7" t="s">
        <v>380</v>
      </c>
      <c r="I77" s="7"/>
      <c r="J77" s="7">
        <v>6330749</v>
      </c>
      <c r="K77" s="7">
        <f t="shared" si="1"/>
        <v>9584242</v>
      </c>
      <c r="L77" s="7" t="e">
        <f ca="1"/>
        <v>#NAME?</v>
      </c>
      <c r="M77" s="6" t="s">
        <v>157</v>
      </c>
      <c r="N77" s="7">
        <v>3484179</v>
      </c>
      <c r="O77" s="7" t="e">
        <f ca="1"/>
        <v>#NAME?</v>
      </c>
      <c r="P77" s="30">
        <v>19427</v>
      </c>
      <c r="Q77" s="31">
        <f t="shared" si="2"/>
        <v>179.34724867452513</v>
      </c>
      <c r="R77" s="32"/>
      <c r="S77" s="10">
        <v>20903</v>
      </c>
      <c r="T77" s="2" t="s">
        <v>21</v>
      </c>
      <c r="U77" s="27" t="s">
        <v>101</v>
      </c>
      <c r="V77" s="10">
        <f t="shared" si="3"/>
        <v>0</v>
      </c>
      <c r="W77" s="33">
        <v>12296</v>
      </c>
      <c r="X77" s="34">
        <f t="shared" si="4"/>
        <v>0</v>
      </c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 ht="14.25" customHeight="1">
      <c r="A78" s="7" t="s">
        <v>377</v>
      </c>
      <c r="B78" s="7" t="s">
        <v>363</v>
      </c>
      <c r="C78" s="7">
        <v>1805</v>
      </c>
      <c r="D78" s="7" t="s">
        <v>418</v>
      </c>
      <c r="E78" s="7" t="str">
        <f t="shared" si="0"/>
        <v>Puerto Guayaramerín</v>
      </c>
      <c r="F78" s="7" t="s">
        <v>379</v>
      </c>
      <c r="G78" s="7">
        <v>1</v>
      </c>
      <c r="H78" s="7" t="s">
        <v>381</v>
      </c>
      <c r="I78" s="7"/>
      <c r="J78" s="7">
        <v>2841749</v>
      </c>
      <c r="K78" s="7">
        <f t="shared" si="1"/>
        <v>9584242</v>
      </c>
      <c r="L78" s="7" t="e">
        <f ca="1"/>
        <v>#NAME?</v>
      </c>
      <c r="M78" s="6" t="s">
        <v>158</v>
      </c>
      <c r="N78" s="7">
        <v>299507</v>
      </c>
      <c r="O78" s="7" t="e">
        <f ca="1"/>
        <v>#NAME?</v>
      </c>
      <c r="P78" s="30">
        <v>7940</v>
      </c>
      <c r="Q78" s="31">
        <f t="shared" si="2"/>
        <v>37.721284634760707</v>
      </c>
      <c r="R78" s="32"/>
      <c r="S78" s="10">
        <v>20904</v>
      </c>
      <c r="T78" s="2" t="s">
        <v>21</v>
      </c>
      <c r="U78" s="27" t="s">
        <v>102</v>
      </c>
      <c r="V78" s="10">
        <f t="shared" si="3"/>
        <v>0</v>
      </c>
      <c r="W78" s="33">
        <v>5297</v>
      </c>
      <c r="X78" s="34">
        <f t="shared" si="4"/>
        <v>0</v>
      </c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 ht="14.25" customHeight="1">
      <c r="A79" s="7" t="s">
        <v>377</v>
      </c>
      <c r="B79" s="7" t="s">
        <v>363</v>
      </c>
      <c r="C79" s="7">
        <v>1805</v>
      </c>
      <c r="D79" s="7" t="s">
        <v>418</v>
      </c>
      <c r="E79" s="7" t="str">
        <f t="shared" si="0"/>
        <v>Puerto Guayaramerín</v>
      </c>
      <c r="F79" s="7" t="s">
        <v>379</v>
      </c>
      <c r="G79" s="7">
        <v>99</v>
      </c>
      <c r="H79" s="7" t="s">
        <v>382</v>
      </c>
      <c r="I79" s="7"/>
      <c r="J79" s="7">
        <v>2045442</v>
      </c>
      <c r="K79" s="7">
        <f t="shared" si="1"/>
        <v>9584242</v>
      </c>
      <c r="L79" s="7" t="e">
        <f ca="1"/>
        <v>#NAME?</v>
      </c>
      <c r="M79" s="6" t="s">
        <v>159</v>
      </c>
      <c r="N79" s="7">
        <v>422156</v>
      </c>
      <c r="O79" s="7" t="e">
        <f ca="1"/>
        <v>#NAME?</v>
      </c>
      <c r="P79" s="30">
        <v>3980</v>
      </c>
      <c r="Q79" s="31">
        <f t="shared" si="2"/>
        <v>106.06934673366834</v>
      </c>
      <c r="R79" s="32"/>
      <c r="S79" s="10">
        <v>20905</v>
      </c>
      <c r="T79" s="2" t="s">
        <v>21</v>
      </c>
      <c r="U79" s="27" t="s">
        <v>103</v>
      </c>
      <c r="V79" s="10">
        <f t="shared" si="3"/>
        <v>6085734</v>
      </c>
      <c r="W79" s="33">
        <v>13598</v>
      </c>
      <c r="X79" s="34">
        <f t="shared" si="4"/>
        <v>447.54625680247096</v>
      </c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 ht="14.25" customHeight="1">
      <c r="A80" s="7" t="s">
        <v>377</v>
      </c>
      <c r="B80" s="7" t="s">
        <v>363</v>
      </c>
      <c r="C80" s="7">
        <v>1805</v>
      </c>
      <c r="D80" s="7" t="s">
        <v>418</v>
      </c>
      <c r="E80" s="7" t="str">
        <f t="shared" si="0"/>
        <v>Puerto Guayaramerín</v>
      </c>
      <c r="F80" s="7" t="s">
        <v>379</v>
      </c>
      <c r="G80" s="7">
        <v>100</v>
      </c>
      <c r="H80" s="7" t="s">
        <v>383</v>
      </c>
      <c r="I80" s="7"/>
      <c r="J80" s="7">
        <v>704274</v>
      </c>
      <c r="K80" s="7">
        <f t="shared" si="1"/>
        <v>9584242</v>
      </c>
      <c r="L80" s="7" t="e">
        <f ca="1"/>
        <v>#NAME?</v>
      </c>
      <c r="M80" s="6" t="s">
        <v>419</v>
      </c>
      <c r="N80" s="7">
        <v>171695</v>
      </c>
      <c r="O80" s="7" t="e">
        <f ca="1"/>
        <v>#NAME?</v>
      </c>
      <c r="P80" s="36">
        <v>24666</v>
      </c>
      <c r="Q80" s="31">
        <f t="shared" si="2"/>
        <v>6.9607962377361554</v>
      </c>
      <c r="R80" s="32"/>
      <c r="S80" s="10">
        <v>21001</v>
      </c>
      <c r="T80" s="2" t="s">
        <v>21</v>
      </c>
      <c r="U80" s="27" t="s">
        <v>104</v>
      </c>
      <c r="V80" s="10">
        <f t="shared" si="3"/>
        <v>52496</v>
      </c>
      <c r="W80" s="33">
        <v>18679</v>
      </c>
      <c r="X80" s="34">
        <f t="shared" si="4"/>
        <v>2.8104288238128379</v>
      </c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 ht="14.25" customHeight="1">
      <c r="A81" s="7" t="s">
        <v>377</v>
      </c>
      <c r="B81" s="7" t="s">
        <v>363</v>
      </c>
      <c r="C81" s="7">
        <v>1805</v>
      </c>
      <c r="D81" s="7" t="s">
        <v>418</v>
      </c>
      <c r="E81" s="7" t="str">
        <f t="shared" si="0"/>
        <v>Puerto Guayaramerín</v>
      </c>
      <c r="F81" s="7" t="s">
        <v>379</v>
      </c>
      <c r="G81" s="7">
        <v>110</v>
      </c>
      <c r="H81" s="7" t="s">
        <v>385</v>
      </c>
      <c r="I81" s="7"/>
      <c r="J81" s="7">
        <v>100000</v>
      </c>
      <c r="K81" s="7">
        <f t="shared" si="1"/>
        <v>9584242</v>
      </c>
      <c r="L81" s="7" t="e">
        <f ca="1"/>
        <v>#NAME?</v>
      </c>
      <c r="M81" s="6" t="s">
        <v>420</v>
      </c>
      <c r="N81" s="7">
        <v>642227</v>
      </c>
      <c r="O81" s="7" t="e">
        <f ca="1"/>
        <v>#NAME?</v>
      </c>
      <c r="P81" s="36">
        <v>14821</v>
      </c>
      <c r="Q81" s="31">
        <f t="shared" si="2"/>
        <v>43.332231293434994</v>
      </c>
      <c r="R81" s="32"/>
      <c r="S81" s="10">
        <v>21002</v>
      </c>
      <c r="T81" s="2" t="s">
        <v>21</v>
      </c>
      <c r="U81" s="27" t="s">
        <v>105</v>
      </c>
      <c r="V81" s="10">
        <f t="shared" si="3"/>
        <v>0</v>
      </c>
      <c r="W81" s="33">
        <v>10887</v>
      </c>
      <c r="X81" s="34">
        <f t="shared" si="4"/>
        <v>0</v>
      </c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 ht="14.25" customHeight="1">
      <c r="A82" s="7" t="s">
        <v>377</v>
      </c>
      <c r="B82" s="7" t="s">
        <v>363</v>
      </c>
      <c r="C82" s="7">
        <v>1805</v>
      </c>
      <c r="D82" s="7" t="s">
        <v>418</v>
      </c>
      <c r="E82" s="7" t="str">
        <f t="shared" si="0"/>
        <v>Puerto Guayaramerín</v>
      </c>
      <c r="F82" s="7" t="s">
        <v>379</v>
      </c>
      <c r="G82" s="7">
        <v>130</v>
      </c>
      <c r="H82" s="7" t="s">
        <v>386</v>
      </c>
      <c r="I82" s="7"/>
      <c r="J82" s="7">
        <v>585429</v>
      </c>
      <c r="K82" s="7">
        <f t="shared" si="1"/>
        <v>9584242</v>
      </c>
      <c r="L82" s="7" t="e">
        <f ca="1"/>
        <v>#NAME?</v>
      </c>
      <c r="M82" s="6" t="s">
        <v>173</v>
      </c>
      <c r="N82" s="7">
        <v>3610627</v>
      </c>
      <c r="O82" s="7" t="e">
        <f ca="1"/>
        <v>#NAME?</v>
      </c>
      <c r="P82" s="30">
        <v>11865</v>
      </c>
      <c r="Q82" s="31">
        <f t="shared" si="2"/>
        <v>304.30906026127263</v>
      </c>
      <c r="R82" s="32"/>
      <c r="S82" s="10">
        <v>21003</v>
      </c>
      <c r="T82" s="2" t="s">
        <v>21</v>
      </c>
      <c r="U82" s="27" t="s">
        <v>106</v>
      </c>
      <c r="V82" s="10">
        <f t="shared" si="3"/>
        <v>1598374</v>
      </c>
      <c r="W82" s="33">
        <v>15565</v>
      </c>
      <c r="X82" s="34">
        <f t="shared" si="4"/>
        <v>102.69026662383553</v>
      </c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 ht="14.25" customHeight="1">
      <c r="A83" s="7" t="s">
        <v>377</v>
      </c>
      <c r="B83" s="7" t="s">
        <v>363</v>
      </c>
      <c r="C83" s="7">
        <v>1805</v>
      </c>
      <c r="D83" s="7" t="s">
        <v>418</v>
      </c>
      <c r="E83" s="7" t="str">
        <f t="shared" si="0"/>
        <v>Puerto Guayaramerín</v>
      </c>
      <c r="F83" s="7" t="s">
        <v>379</v>
      </c>
      <c r="G83" s="7">
        <v>140</v>
      </c>
      <c r="H83" s="7" t="s">
        <v>388</v>
      </c>
      <c r="I83" s="7"/>
      <c r="J83" s="7">
        <v>1600000</v>
      </c>
      <c r="K83" s="7">
        <f t="shared" si="1"/>
        <v>9584242</v>
      </c>
      <c r="L83" s="7" t="e">
        <f ca="1"/>
        <v>#NAME?</v>
      </c>
      <c r="M83" s="6" t="s">
        <v>174</v>
      </c>
      <c r="N83" s="7">
        <v>717625</v>
      </c>
      <c r="O83" s="7" t="e">
        <f ca="1"/>
        <v>#NAME?</v>
      </c>
      <c r="P83" s="30">
        <v>12258</v>
      </c>
      <c r="Q83" s="31">
        <f t="shared" si="2"/>
        <v>58.543400228422257</v>
      </c>
      <c r="R83" s="32"/>
      <c r="S83" s="10">
        <v>21004</v>
      </c>
      <c r="T83" s="2" t="s">
        <v>21</v>
      </c>
      <c r="U83" s="27" t="s">
        <v>107</v>
      </c>
      <c r="V83" s="10">
        <f t="shared" si="3"/>
        <v>3325650</v>
      </c>
      <c r="W83" s="33">
        <v>23505</v>
      </c>
      <c r="X83" s="34">
        <f t="shared" si="4"/>
        <v>141.48691767708999</v>
      </c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 ht="14.25" customHeight="1">
      <c r="A84" s="7" t="s">
        <v>377</v>
      </c>
      <c r="B84" s="7" t="s">
        <v>363</v>
      </c>
      <c r="C84" s="7">
        <v>1805</v>
      </c>
      <c r="D84" s="7" t="s">
        <v>418</v>
      </c>
      <c r="E84" s="7" t="str">
        <f t="shared" si="0"/>
        <v>Puerto Guayaramerín</v>
      </c>
      <c r="F84" s="7" t="s">
        <v>379</v>
      </c>
      <c r="G84" s="7">
        <v>160</v>
      </c>
      <c r="H84" s="7" t="s">
        <v>389</v>
      </c>
      <c r="I84" s="7"/>
      <c r="J84" s="7">
        <v>2000000</v>
      </c>
      <c r="K84" s="7">
        <f t="shared" si="1"/>
        <v>9584242</v>
      </c>
      <c r="L84" s="7" t="e">
        <f ca="1"/>
        <v>#NAME?</v>
      </c>
      <c r="M84" s="6" t="s">
        <v>175</v>
      </c>
      <c r="N84" s="7">
        <v>5196384</v>
      </c>
      <c r="O84" s="7" t="e">
        <f ca="1"/>
        <v>#NAME?</v>
      </c>
      <c r="P84" s="30">
        <v>27521</v>
      </c>
      <c r="Q84" s="31">
        <f t="shared" si="2"/>
        <v>188.81523200465099</v>
      </c>
      <c r="R84" s="32"/>
      <c r="S84" s="10">
        <v>21005</v>
      </c>
      <c r="T84" s="2" t="s">
        <v>21</v>
      </c>
      <c r="U84" s="27" t="s">
        <v>108</v>
      </c>
      <c r="V84" s="10">
        <f t="shared" si="3"/>
        <v>1647681</v>
      </c>
      <c r="W84" s="33">
        <v>9552</v>
      </c>
      <c r="X84" s="34">
        <f t="shared" si="4"/>
        <v>172.49591708542712</v>
      </c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 ht="14.25" customHeight="1">
      <c r="A85" s="7" t="s">
        <v>377</v>
      </c>
      <c r="B85" s="7" t="s">
        <v>363</v>
      </c>
      <c r="C85" s="7">
        <v>1805</v>
      </c>
      <c r="D85" s="7" t="s">
        <v>418</v>
      </c>
      <c r="E85" s="7" t="str">
        <f t="shared" si="0"/>
        <v>Puerto Guayaramerín</v>
      </c>
      <c r="F85" s="7" t="s">
        <v>379</v>
      </c>
      <c r="G85" s="7">
        <v>170</v>
      </c>
      <c r="H85" s="7" t="s">
        <v>390</v>
      </c>
      <c r="I85" s="7"/>
      <c r="J85" s="7">
        <v>3176921</v>
      </c>
      <c r="K85" s="7">
        <f t="shared" si="1"/>
        <v>9584242</v>
      </c>
      <c r="L85" s="7" t="e">
        <f ca="1"/>
        <v>#NAME?</v>
      </c>
      <c r="M85" s="6" t="s">
        <v>176</v>
      </c>
      <c r="N85" s="7">
        <v>794848</v>
      </c>
      <c r="O85" s="7" t="e">
        <f ca="1"/>
        <v>#NAME?</v>
      </c>
      <c r="P85" s="30">
        <v>64595</v>
      </c>
      <c r="Q85" s="31">
        <f t="shared" si="2"/>
        <v>12.305101014010372</v>
      </c>
      <c r="R85" s="32"/>
      <c r="S85" s="10">
        <v>21006</v>
      </c>
      <c r="T85" s="2" t="s">
        <v>21</v>
      </c>
      <c r="U85" s="27" t="s">
        <v>109</v>
      </c>
      <c r="V85" s="10">
        <f t="shared" si="3"/>
        <v>0</v>
      </c>
      <c r="W85" s="33">
        <v>7877</v>
      </c>
      <c r="X85" s="34">
        <f t="shared" si="4"/>
        <v>0</v>
      </c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 ht="14.25" customHeight="1">
      <c r="A86" s="7" t="s">
        <v>377</v>
      </c>
      <c r="B86" s="7" t="s">
        <v>363</v>
      </c>
      <c r="C86" s="7">
        <v>1805</v>
      </c>
      <c r="D86" s="7" t="s">
        <v>418</v>
      </c>
      <c r="E86" s="7" t="str">
        <f t="shared" si="0"/>
        <v>Puerto Guayaramerín</v>
      </c>
      <c r="F86" s="7" t="s">
        <v>379</v>
      </c>
      <c r="G86" s="7">
        <v>180</v>
      </c>
      <c r="H86" s="7" t="s">
        <v>411</v>
      </c>
      <c r="I86" s="7"/>
      <c r="J86" s="7">
        <v>500000</v>
      </c>
      <c r="K86" s="7">
        <f t="shared" si="1"/>
        <v>9584242</v>
      </c>
      <c r="L86" s="7" t="e">
        <f ca="1"/>
        <v>#NAME?</v>
      </c>
      <c r="M86" s="6" t="s">
        <v>153</v>
      </c>
      <c r="N86" s="7">
        <v>1577870</v>
      </c>
      <c r="O86" s="7" t="e">
        <f ca="1"/>
        <v>#NAME?</v>
      </c>
      <c r="P86" s="30">
        <v>11183</v>
      </c>
      <c r="Q86" s="31">
        <f t="shared" si="2"/>
        <v>141.09541267996065</v>
      </c>
      <c r="R86" s="32"/>
      <c r="S86" s="10">
        <v>21101</v>
      </c>
      <c r="T86" s="2" t="s">
        <v>21</v>
      </c>
      <c r="U86" s="27" t="s">
        <v>110</v>
      </c>
      <c r="V86" s="10">
        <f t="shared" si="3"/>
        <v>1300827</v>
      </c>
      <c r="W86" s="33">
        <v>18303</v>
      </c>
      <c r="X86" s="34">
        <f t="shared" si="4"/>
        <v>71.071791509588593</v>
      </c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 ht="14.25" customHeight="1">
      <c r="A87" s="7" t="s">
        <v>377</v>
      </c>
      <c r="B87" s="7" t="s">
        <v>363</v>
      </c>
      <c r="C87" s="7">
        <v>1805</v>
      </c>
      <c r="D87" s="7" t="s">
        <v>418</v>
      </c>
      <c r="E87" s="7" t="str">
        <f t="shared" si="0"/>
        <v>Puerto Guayaramerín</v>
      </c>
      <c r="F87" s="7" t="s">
        <v>379</v>
      </c>
      <c r="G87" s="7">
        <v>190</v>
      </c>
      <c r="H87" s="7" t="s">
        <v>392</v>
      </c>
      <c r="I87" s="7"/>
      <c r="J87" s="7">
        <v>885000</v>
      </c>
      <c r="K87" s="7">
        <f t="shared" si="1"/>
        <v>9584242</v>
      </c>
      <c r="L87" s="7" t="e">
        <f ca="1"/>
        <v>#NAME?</v>
      </c>
      <c r="M87" s="6" t="s">
        <v>154</v>
      </c>
      <c r="N87" s="7">
        <v>0</v>
      </c>
      <c r="O87" s="7" t="e">
        <f ca="1"/>
        <v>#NAME?</v>
      </c>
      <c r="P87" s="30">
        <v>8409</v>
      </c>
      <c r="Q87" s="31">
        <f t="shared" si="2"/>
        <v>0</v>
      </c>
      <c r="R87" s="32"/>
      <c r="S87" s="10">
        <v>21102</v>
      </c>
      <c r="T87" s="2" t="s">
        <v>21</v>
      </c>
      <c r="U87" s="27" t="s">
        <v>111</v>
      </c>
      <c r="V87" s="10">
        <f t="shared" si="3"/>
        <v>989209</v>
      </c>
      <c r="W87" s="33">
        <v>23279</v>
      </c>
      <c r="X87" s="34">
        <f t="shared" si="4"/>
        <v>42.493620860002579</v>
      </c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 ht="14.25" customHeight="1">
      <c r="A88" s="7" t="s">
        <v>377</v>
      </c>
      <c r="B88" s="7" t="s">
        <v>363</v>
      </c>
      <c r="C88" s="7">
        <v>1805</v>
      </c>
      <c r="D88" s="7" t="s">
        <v>418</v>
      </c>
      <c r="E88" s="7" t="str">
        <f t="shared" si="0"/>
        <v>Puerto Guayaramerín</v>
      </c>
      <c r="F88" s="7" t="s">
        <v>379</v>
      </c>
      <c r="G88" s="7">
        <v>200</v>
      </c>
      <c r="H88" s="7" t="s">
        <v>393</v>
      </c>
      <c r="I88" s="7"/>
      <c r="J88" s="7">
        <v>17920082</v>
      </c>
      <c r="K88" s="7">
        <f t="shared" si="1"/>
        <v>9584242</v>
      </c>
      <c r="L88" s="7" t="e">
        <f ca="1"/>
        <v>#NAME?</v>
      </c>
      <c r="M88" s="6" t="s">
        <v>421</v>
      </c>
      <c r="N88" s="7">
        <v>163101</v>
      </c>
      <c r="O88" s="7" t="e">
        <f ca="1"/>
        <v>#NAME?</v>
      </c>
      <c r="P88" s="36">
        <v>10632</v>
      </c>
      <c r="Q88" s="31">
        <f t="shared" si="2"/>
        <v>15.340575620767494</v>
      </c>
      <c r="R88" s="32"/>
      <c r="S88" s="10">
        <v>21103</v>
      </c>
      <c r="T88" s="2" t="s">
        <v>21</v>
      </c>
      <c r="U88" s="27" t="s">
        <v>112</v>
      </c>
      <c r="V88" s="10">
        <f t="shared" si="3"/>
        <v>0</v>
      </c>
      <c r="W88" s="33">
        <v>7615</v>
      </c>
      <c r="X88" s="34">
        <f t="shared" si="4"/>
        <v>0</v>
      </c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 ht="14.25" customHeight="1">
      <c r="A89" s="7" t="s">
        <v>377</v>
      </c>
      <c r="B89" s="7" t="s">
        <v>363</v>
      </c>
      <c r="C89" s="7">
        <v>1805</v>
      </c>
      <c r="D89" s="7" t="s">
        <v>418</v>
      </c>
      <c r="E89" s="7" t="str">
        <f t="shared" si="0"/>
        <v>Puerto Guayaramerín</v>
      </c>
      <c r="F89" s="7" t="s">
        <v>379</v>
      </c>
      <c r="G89" s="7">
        <v>210</v>
      </c>
      <c r="H89" s="7" t="s">
        <v>394</v>
      </c>
      <c r="I89" s="7"/>
      <c r="J89" s="7">
        <v>6761642</v>
      </c>
      <c r="K89" s="7">
        <f t="shared" si="1"/>
        <v>9584242</v>
      </c>
      <c r="L89" s="7" t="e">
        <f ca="1"/>
        <v>#NAME?</v>
      </c>
      <c r="M89" s="6" t="s">
        <v>156</v>
      </c>
      <c r="N89" s="7">
        <v>91679</v>
      </c>
      <c r="O89" s="7" t="e">
        <f ca="1"/>
        <v>#NAME?</v>
      </c>
      <c r="P89" s="30">
        <v>10750</v>
      </c>
      <c r="Q89" s="31">
        <f t="shared" si="2"/>
        <v>8.5282790697674411</v>
      </c>
      <c r="R89" s="32"/>
      <c r="S89" s="10">
        <v>21104</v>
      </c>
      <c r="T89" s="2" t="s">
        <v>21</v>
      </c>
      <c r="U89" s="27" t="s">
        <v>113</v>
      </c>
      <c r="V89" s="10">
        <f t="shared" si="3"/>
        <v>8912449</v>
      </c>
      <c r="W89" s="33">
        <v>27137</v>
      </c>
      <c r="X89" s="34">
        <f t="shared" si="4"/>
        <v>328.4242547075948</v>
      </c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 ht="14.25" customHeight="1">
      <c r="A90" s="7" t="s">
        <v>377</v>
      </c>
      <c r="B90" s="7" t="s">
        <v>363</v>
      </c>
      <c r="C90" s="7">
        <v>1805</v>
      </c>
      <c r="D90" s="7" t="s">
        <v>418</v>
      </c>
      <c r="E90" s="7" t="str">
        <f t="shared" si="0"/>
        <v>Puerto Guayaramerín</v>
      </c>
      <c r="F90" s="7" t="s">
        <v>379</v>
      </c>
      <c r="G90" s="7">
        <v>220</v>
      </c>
      <c r="H90" s="7" t="s">
        <v>395</v>
      </c>
      <c r="I90" s="7"/>
      <c r="J90" s="7">
        <v>550000</v>
      </c>
      <c r="K90" s="7">
        <f t="shared" si="1"/>
        <v>9584242</v>
      </c>
      <c r="L90" s="7" t="e">
        <f ca="1"/>
        <v>#NAME?</v>
      </c>
      <c r="M90" s="6" t="s">
        <v>187</v>
      </c>
      <c r="N90" s="7">
        <v>182789</v>
      </c>
      <c r="O90" s="7" t="e">
        <f ca="1"/>
        <v>#NAME?</v>
      </c>
      <c r="P90" s="30">
        <v>8282</v>
      </c>
      <c r="Q90" s="31">
        <f t="shared" si="2"/>
        <v>22.070635112291718</v>
      </c>
      <c r="R90" s="32"/>
      <c r="S90" s="10">
        <v>21105</v>
      </c>
      <c r="T90" s="2" t="s">
        <v>21</v>
      </c>
      <c r="U90" s="27" t="s">
        <v>114</v>
      </c>
      <c r="V90" s="10">
        <f t="shared" si="3"/>
        <v>0</v>
      </c>
      <c r="W90" s="33">
        <v>45587</v>
      </c>
      <c r="X90" s="34">
        <f t="shared" si="4"/>
        <v>0</v>
      </c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 ht="14.25" customHeight="1">
      <c r="A91" s="7" t="s">
        <v>377</v>
      </c>
      <c r="B91" s="7" t="s">
        <v>363</v>
      </c>
      <c r="C91" s="7">
        <v>1805</v>
      </c>
      <c r="D91" s="7" t="s">
        <v>418</v>
      </c>
      <c r="E91" s="7" t="str">
        <f t="shared" si="0"/>
        <v>Puerto Guayaramerín</v>
      </c>
      <c r="F91" s="7" t="s">
        <v>379</v>
      </c>
      <c r="G91" s="7">
        <v>230</v>
      </c>
      <c r="H91" s="7" t="s">
        <v>396</v>
      </c>
      <c r="I91" s="7"/>
      <c r="J91" s="7">
        <v>250000</v>
      </c>
      <c r="K91" s="7">
        <f t="shared" si="1"/>
        <v>9584242</v>
      </c>
      <c r="L91" s="7" t="e">
        <f ca="1"/>
        <v>#NAME?</v>
      </c>
      <c r="M91" s="6" t="s">
        <v>188</v>
      </c>
      <c r="N91" s="7">
        <v>8182934</v>
      </c>
      <c r="O91" s="7" t="e">
        <f ca="1"/>
        <v>#NAME?</v>
      </c>
      <c r="P91" s="30">
        <v>18475</v>
      </c>
      <c r="Q91" s="31">
        <f t="shared" si="2"/>
        <v>442.91929634641406</v>
      </c>
      <c r="R91" s="32"/>
      <c r="S91" s="10">
        <v>21201</v>
      </c>
      <c r="T91" s="2" t="s">
        <v>21</v>
      </c>
      <c r="U91" s="27" t="s">
        <v>115</v>
      </c>
      <c r="V91" s="10">
        <f t="shared" si="3"/>
        <v>0</v>
      </c>
      <c r="W91" s="33">
        <v>49850</v>
      </c>
      <c r="X91" s="34">
        <f t="shared" si="4"/>
        <v>0</v>
      </c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 ht="14.25" customHeight="1">
      <c r="A92" s="7" t="s">
        <v>377</v>
      </c>
      <c r="B92" s="7" t="s">
        <v>363</v>
      </c>
      <c r="C92" s="7">
        <v>1805</v>
      </c>
      <c r="D92" s="7" t="s">
        <v>418</v>
      </c>
      <c r="E92" s="7" t="str">
        <f t="shared" si="0"/>
        <v>Puerto Guayaramerín</v>
      </c>
      <c r="F92" s="7" t="s">
        <v>379</v>
      </c>
      <c r="G92" s="7">
        <v>250</v>
      </c>
      <c r="H92" s="7" t="s">
        <v>399</v>
      </c>
      <c r="I92" s="7"/>
      <c r="J92" s="7">
        <v>7800086</v>
      </c>
      <c r="K92" s="7">
        <f t="shared" si="1"/>
        <v>9584242</v>
      </c>
      <c r="L92" s="7" t="e">
        <f ca="1"/>
        <v>#NAME?</v>
      </c>
      <c r="M92" s="6" t="s">
        <v>178</v>
      </c>
      <c r="N92" s="7">
        <v>7052672</v>
      </c>
      <c r="O92" s="7" t="e">
        <f ca="1"/>
        <v>#NAME?</v>
      </c>
      <c r="P92" s="30">
        <v>19896</v>
      </c>
      <c r="Q92" s="31">
        <f t="shared" si="2"/>
        <v>354.47687977482911</v>
      </c>
      <c r="R92" s="32"/>
      <c r="S92" s="10">
        <v>21202</v>
      </c>
      <c r="T92" s="2" t="s">
        <v>21</v>
      </c>
      <c r="U92" s="27" t="s">
        <v>116</v>
      </c>
      <c r="V92" s="10">
        <f t="shared" si="3"/>
        <v>2001865</v>
      </c>
      <c r="W92" s="33">
        <v>38652</v>
      </c>
      <c r="X92" s="34">
        <f t="shared" si="4"/>
        <v>51.792015937079583</v>
      </c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 ht="14.25" customHeight="1">
      <c r="A93" s="7" t="s">
        <v>377</v>
      </c>
      <c r="B93" s="7" t="s">
        <v>363</v>
      </c>
      <c r="C93" s="7">
        <v>1805</v>
      </c>
      <c r="D93" s="7" t="s">
        <v>418</v>
      </c>
      <c r="E93" s="7" t="str">
        <f t="shared" si="0"/>
        <v>Puerto Guayaramerín</v>
      </c>
      <c r="F93" s="7" t="s">
        <v>379</v>
      </c>
      <c r="G93" s="7">
        <v>260</v>
      </c>
      <c r="H93" s="7" t="s">
        <v>400</v>
      </c>
      <c r="I93" s="7"/>
      <c r="J93" s="7">
        <v>500000</v>
      </c>
      <c r="K93" s="7">
        <f t="shared" si="1"/>
        <v>9584242</v>
      </c>
      <c r="L93" s="7" t="e">
        <f ca="1"/>
        <v>#NAME?</v>
      </c>
      <c r="M93" s="6" t="s">
        <v>179</v>
      </c>
      <c r="N93" s="7">
        <v>112638</v>
      </c>
      <c r="O93" s="7" t="e">
        <f ca="1"/>
        <v>#NAME?</v>
      </c>
      <c r="P93" s="30">
        <v>5244</v>
      </c>
      <c r="Q93" s="31">
        <f t="shared" si="2"/>
        <v>21.479405034324945</v>
      </c>
      <c r="R93" s="32"/>
      <c r="S93" s="10">
        <v>21203</v>
      </c>
      <c r="T93" s="2" t="s">
        <v>21</v>
      </c>
      <c r="U93" s="27" t="s">
        <v>117</v>
      </c>
      <c r="V93" s="10">
        <f t="shared" si="3"/>
        <v>5446406</v>
      </c>
      <c r="W93" s="33">
        <v>20607</v>
      </c>
      <c r="X93" s="34">
        <f t="shared" si="4"/>
        <v>264.29883049449217</v>
      </c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 ht="14.25" customHeight="1">
      <c r="A94" s="7" t="s">
        <v>377</v>
      </c>
      <c r="B94" s="7" t="s">
        <v>363</v>
      </c>
      <c r="C94" s="7">
        <v>1805</v>
      </c>
      <c r="D94" s="7" t="s">
        <v>418</v>
      </c>
      <c r="E94" s="7" t="str">
        <f t="shared" si="0"/>
        <v>Puerto Guayaramerín</v>
      </c>
      <c r="F94" s="7" t="s">
        <v>379</v>
      </c>
      <c r="G94" s="7">
        <v>270</v>
      </c>
      <c r="H94" s="7" t="s">
        <v>401</v>
      </c>
      <c r="I94" s="7"/>
      <c r="J94" s="7">
        <v>250000</v>
      </c>
      <c r="K94" s="7">
        <f t="shared" si="1"/>
        <v>9584242</v>
      </c>
      <c r="L94" s="7" t="e">
        <f ca="1"/>
        <v>#NAME?</v>
      </c>
      <c r="M94" s="6" t="s">
        <v>180</v>
      </c>
      <c r="N94" s="7">
        <v>0</v>
      </c>
      <c r="O94" s="7" t="e">
        <f ca="1"/>
        <v>#NAME?</v>
      </c>
      <c r="P94" s="30">
        <v>3512</v>
      </c>
      <c r="Q94" s="31">
        <f t="shared" si="2"/>
        <v>0</v>
      </c>
      <c r="R94" s="32"/>
      <c r="S94" s="10">
        <v>21204</v>
      </c>
      <c r="T94" s="2" t="s">
        <v>21</v>
      </c>
      <c r="U94" s="27" t="s">
        <v>118</v>
      </c>
      <c r="V94" s="10">
        <f t="shared" si="3"/>
        <v>0</v>
      </c>
      <c r="W94" s="33">
        <v>7900</v>
      </c>
      <c r="X94" s="34">
        <f t="shared" si="4"/>
        <v>0</v>
      </c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 ht="14.25" customHeight="1">
      <c r="A95" s="7" t="s">
        <v>377</v>
      </c>
      <c r="B95" s="7" t="s">
        <v>363</v>
      </c>
      <c r="C95" s="7">
        <v>1805</v>
      </c>
      <c r="D95" s="7" t="s">
        <v>418</v>
      </c>
      <c r="E95" s="7" t="str">
        <f t="shared" si="0"/>
        <v>Puerto Guayaramerín</v>
      </c>
      <c r="F95" s="7" t="s">
        <v>379</v>
      </c>
      <c r="G95" s="7">
        <v>280</v>
      </c>
      <c r="H95" s="7" t="s">
        <v>402</v>
      </c>
      <c r="I95" s="7"/>
      <c r="J95" s="7">
        <v>950000</v>
      </c>
      <c r="K95" s="7">
        <f t="shared" si="1"/>
        <v>9584242</v>
      </c>
      <c r="L95" s="7" t="e">
        <f ca="1"/>
        <v>#NAME?</v>
      </c>
      <c r="M95" s="6" t="s">
        <v>422</v>
      </c>
      <c r="N95" s="7">
        <v>15375181</v>
      </c>
      <c r="O95" s="7" t="e">
        <f ca="1"/>
        <v>#NAME?</v>
      </c>
      <c r="P95" s="36">
        <v>45780</v>
      </c>
      <c r="Q95" s="31">
        <f t="shared" si="2"/>
        <v>335.84930100480557</v>
      </c>
      <c r="R95" s="32"/>
      <c r="S95" s="10">
        <v>21301</v>
      </c>
      <c r="T95" s="2" t="s">
        <v>21</v>
      </c>
      <c r="U95" s="27" t="s">
        <v>119</v>
      </c>
      <c r="V95" s="10">
        <f t="shared" si="3"/>
        <v>13877998</v>
      </c>
      <c r="W95" s="33">
        <v>33885</v>
      </c>
      <c r="X95" s="34">
        <f t="shared" si="4"/>
        <v>409.56169396488121</v>
      </c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 ht="14.25" customHeight="1">
      <c r="A96" s="7" t="s">
        <v>377</v>
      </c>
      <c r="B96" s="7" t="s">
        <v>363</v>
      </c>
      <c r="C96" s="7">
        <v>1805</v>
      </c>
      <c r="D96" s="7" t="s">
        <v>418</v>
      </c>
      <c r="E96" s="7" t="str">
        <f t="shared" si="0"/>
        <v>Puerto Guayaramerín</v>
      </c>
      <c r="F96" s="7" t="s">
        <v>379</v>
      </c>
      <c r="G96" s="7">
        <v>310</v>
      </c>
      <c r="H96" s="7" t="s">
        <v>403</v>
      </c>
      <c r="I96" s="7"/>
      <c r="J96" s="7">
        <v>500000</v>
      </c>
      <c r="K96" s="7">
        <f t="shared" si="1"/>
        <v>9584242</v>
      </c>
      <c r="L96" s="7" t="e">
        <f ca="1"/>
        <v>#NAME?</v>
      </c>
      <c r="M96" s="6" t="s">
        <v>148</v>
      </c>
      <c r="N96" s="7">
        <v>784168</v>
      </c>
      <c r="O96" s="7" t="e">
        <f ca="1"/>
        <v>#NAME?</v>
      </c>
      <c r="P96" s="30">
        <v>19608</v>
      </c>
      <c r="Q96" s="31">
        <f t="shared" si="2"/>
        <v>39.992248062015506</v>
      </c>
      <c r="R96" s="32"/>
      <c r="S96" s="10">
        <v>21302</v>
      </c>
      <c r="T96" s="2" t="s">
        <v>21</v>
      </c>
      <c r="U96" s="27" t="s">
        <v>120</v>
      </c>
      <c r="V96" s="10">
        <f t="shared" si="3"/>
        <v>8671004</v>
      </c>
      <c r="W96" s="33">
        <v>9102</v>
      </c>
      <c r="X96" s="34">
        <f t="shared" si="4"/>
        <v>952.6482091847945</v>
      </c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 ht="14.25" customHeight="1">
      <c r="A97" s="7" t="s">
        <v>377</v>
      </c>
      <c r="B97" s="7" t="s">
        <v>363</v>
      </c>
      <c r="C97" s="7">
        <v>1805</v>
      </c>
      <c r="D97" s="7" t="s">
        <v>418</v>
      </c>
      <c r="E97" s="7" t="str">
        <f t="shared" si="0"/>
        <v>Puerto Guayaramerín</v>
      </c>
      <c r="F97" s="7" t="s">
        <v>379</v>
      </c>
      <c r="G97" s="7">
        <v>330</v>
      </c>
      <c r="H97" s="7" t="s">
        <v>404</v>
      </c>
      <c r="I97" s="7"/>
      <c r="J97" s="7">
        <v>580611</v>
      </c>
      <c r="K97" s="7">
        <f t="shared" si="1"/>
        <v>9584242</v>
      </c>
      <c r="L97" s="7" t="e">
        <f ca="1"/>
        <v>#NAME?</v>
      </c>
      <c r="M97" s="6" t="s">
        <v>189</v>
      </c>
      <c r="N97" s="7">
        <v>101034</v>
      </c>
      <c r="O97" s="7" t="e">
        <f ca="1"/>
        <v>#NAME?</v>
      </c>
      <c r="P97" s="30">
        <v>27172</v>
      </c>
      <c r="Q97" s="31">
        <f t="shared" si="2"/>
        <v>3.7183129692330339</v>
      </c>
      <c r="R97" s="32"/>
      <c r="S97" s="10">
        <v>21303</v>
      </c>
      <c r="T97" s="2" t="s">
        <v>21</v>
      </c>
      <c r="U97" s="27" t="s">
        <v>121</v>
      </c>
      <c r="V97" s="10">
        <f t="shared" si="3"/>
        <v>2347171</v>
      </c>
      <c r="W97" s="33">
        <v>11258</v>
      </c>
      <c r="X97" s="34">
        <f t="shared" si="4"/>
        <v>208.48916326168057</v>
      </c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 ht="14.25" customHeight="1">
      <c r="A98" s="7" t="s">
        <v>377</v>
      </c>
      <c r="B98" s="7" t="s">
        <v>363</v>
      </c>
      <c r="C98" s="7">
        <v>1805</v>
      </c>
      <c r="D98" s="7" t="s">
        <v>418</v>
      </c>
      <c r="E98" s="7" t="str">
        <f t="shared" si="0"/>
        <v>Puerto Guayaramerín</v>
      </c>
      <c r="F98" s="7" t="s">
        <v>379</v>
      </c>
      <c r="G98" s="7">
        <v>340</v>
      </c>
      <c r="H98" s="7" t="s">
        <v>405</v>
      </c>
      <c r="I98" s="7"/>
      <c r="J98" s="7">
        <v>1775820</v>
      </c>
      <c r="K98" s="7">
        <f t="shared" si="1"/>
        <v>9584242</v>
      </c>
      <c r="L98" s="7" t="e">
        <f ca="1"/>
        <v>#NAME?</v>
      </c>
      <c r="M98" s="6" t="s">
        <v>21</v>
      </c>
      <c r="N98" s="7">
        <v>258501976</v>
      </c>
      <c r="O98" s="7" t="e">
        <f ca="1"/>
        <v>#NAME?</v>
      </c>
      <c r="P98" s="30">
        <v>757431</v>
      </c>
      <c r="Q98" s="31">
        <f t="shared" si="2"/>
        <v>341.28782159695072</v>
      </c>
      <c r="R98" s="32"/>
      <c r="S98" s="10">
        <v>21304</v>
      </c>
      <c r="T98" s="2" t="s">
        <v>21</v>
      </c>
      <c r="U98" s="27" t="s">
        <v>122</v>
      </c>
      <c r="V98" s="10">
        <f t="shared" si="3"/>
        <v>16133946</v>
      </c>
      <c r="W98" s="33">
        <v>15327</v>
      </c>
      <c r="X98" s="34">
        <f t="shared" si="4"/>
        <v>1052.648659228812</v>
      </c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 ht="14.25" customHeight="1">
      <c r="A99" s="7" t="s">
        <v>377</v>
      </c>
      <c r="B99" s="7" t="s">
        <v>363</v>
      </c>
      <c r="C99" s="7">
        <v>1805</v>
      </c>
      <c r="D99" s="7" t="s">
        <v>418</v>
      </c>
      <c r="E99" s="7" t="str">
        <f t="shared" si="0"/>
        <v>Puerto Guayaramerín</v>
      </c>
      <c r="F99" s="7" t="s">
        <v>407</v>
      </c>
      <c r="G99" s="7">
        <v>170</v>
      </c>
      <c r="H99" s="7" t="s">
        <v>390</v>
      </c>
      <c r="I99" s="7"/>
      <c r="J99" s="7">
        <v>2000000</v>
      </c>
      <c r="K99" s="7">
        <f t="shared" si="1"/>
        <v>9584242</v>
      </c>
      <c r="L99" s="7" t="e">
        <f ca="1"/>
        <v>#NAME?</v>
      </c>
      <c r="M99" s="6" t="s">
        <v>56</v>
      </c>
      <c r="N99" s="7">
        <v>9788178</v>
      </c>
      <c r="O99" s="7" t="e">
        <f ca="1"/>
        <v>#NAME?</v>
      </c>
      <c r="P99" s="30">
        <v>21729</v>
      </c>
      <c r="Q99" s="31">
        <f t="shared" si="2"/>
        <v>450.46610520502554</v>
      </c>
      <c r="R99" s="32"/>
      <c r="S99" s="10">
        <v>21305</v>
      </c>
      <c r="T99" s="2" t="s">
        <v>21</v>
      </c>
      <c r="U99" s="27" t="s">
        <v>123</v>
      </c>
      <c r="V99" s="10">
        <f t="shared" si="3"/>
        <v>0</v>
      </c>
      <c r="W99" s="33">
        <v>25148</v>
      </c>
      <c r="X99" s="34">
        <f t="shared" si="4"/>
        <v>0</v>
      </c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 ht="14.25" customHeight="1">
      <c r="A100" s="7" t="s">
        <v>377</v>
      </c>
      <c r="B100" s="7" t="s">
        <v>363</v>
      </c>
      <c r="C100" s="7">
        <v>1805</v>
      </c>
      <c r="D100" s="7" t="s">
        <v>418</v>
      </c>
      <c r="E100" s="7" t="str">
        <f t="shared" si="0"/>
        <v>Puerto Guayaramerín</v>
      </c>
      <c r="F100" s="7" t="s">
        <v>407</v>
      </c>
      <c r="G100" s="7">
        <v>350</v>
      </c>
      <c r="H100" s="7" t="s">
        <v>406</v>
      </c>
      <c r="I100" s="7"/>
      <c r="J100" s="7">
        <v>7584242</v>
      </c>
      <c r="K100" s="7">
        <f t="shared" si="1"/>
        <v>9584242</v>
      </c>
      <c r="L100" s="7" t="e">
        <f ca="1"/>
        <v>#NAME?</v>
      </c>
      <c r="M100" s="6" t="s">
        <v>57</v>
      </c>
      <c r="N100" s="7">
        <v>2104545</v>
      </c>
      <c r="O100" s="7" t="e">
        <f ca="1"/>
        <v>#NAME?</v>
      </c>
      <c r="P100" s="30">
        <v>20446</v>
      </c>
      <c r="Q100" s="31">
        <f t="shared" si="2"/>
        <v>102.9318693142913</v>
      </c>
      <c r="R100" s="32"/>
      <c r="S100" s="10">
        <v>21306</v>
      </c>
      <c r="T100" s="2" t="s">
        <v>21</v>
      </c>
      <c r="U100" s="27" t="s">
        <v>124</v>
      </c>
      <c r="V100" s="10">
        <f t="shared" si="3"/>
        <v>0</v>
      </c>
      <c r="W100" s="33">
        <v>12490</v>
      </c>
      <c r="X100" s="34">
        <f t="shared" si="4"/>
        <v>0</v>
      </c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 ht="14.25" customHeight="1">
      <c r="A101" s="7" t="s">
        <v>377</v>
      </c>
      <c r="B101" s="7" t="s">
        <v>363</v>
      </c>
      <c r="C101" s="7">
        <v>1806</v>
      </c>
      <c r="D101" s="7" t="s">
        <v>423</v>
      </c>
      <c r="E101" s="7" t="str">
        <f t="shared" si="0"/>
        <v>Reyes</v>
      </c>
      <c r="F101" s="7" t="s">
        <v>379</v>
      </c>
      <c r="G101" s="7">
        <v>0</v>
      </c>
      <c r="H101" s="7" t="s">
        <v>380</v>
      </c>
      <c r="I101" s="7"/>
      <c r="J101" s="7">
        <v>1690852</v>
      </c>
      <c r="K101" s="7">
        <f t="shared" si="1"/>
        <v>2278214</v>
      </c>
      <c r="L101" s="7" t="e">
        <f ca="1"/>
        <v>#NAME?</v>
      </c>
      <c r="M101" s="6" t="s">
        <v>58</v>
      </c>
      <c r="N101" s="7">
        <v>1093300</v>
      </c>
      <c r="O101" s="7" t="e">
        <f ca="1"/>
        <v>#NAME?</v>
      </c>
      <c r="P101" s="36">
        <v>46188</v>
      </c>
      <c r="Q101" s="31">
        <f t="shared" si="2"/>
        <v>23.670650385381485</v>
      </c>
      <c r="R101" s="32"/>
      <c r="S101" s="10">
        <v>21307</v>
      </c>
      <c r="T101" s="2" t="s">
        <v>21</v>
      </c>
      <c r="U101" s="27" t="s">
        <v>125</v>
      </c>
      <c r="V101" s="10">
        <f t="shared" si="3"/>
        <v>5464835</v>
      </c>
      <c r="W101" s="33">
        <v>5526</v>
      </c>
      <c r="X101" s="34">
        <f t="shared" si="4"/>
        <v>988.93141512848354</v>
      </c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 ht="14.25" customHeight="1">
      <c r="A102" s="7" t="s">
        <v>377</v>
      </c>
      <c r="B102" s="7" t="s">
        <v>363</v>
      </c>
      <c r="C102" s="7">
        <v>1806</v>
      </c>
      <c r="D102" s="7" t="s">
        <v>423</v>
      </c>
      <c r="E102" s="7" t="str">
        <f t="shared" si="0"/>
        <v>Reyes</v>
      </c>
      <c r="F102" s="7" t="s">
        <v>379</v>
      </c>
      <c r="G102" s="7">
        <v>1</v>
      </c>
      <c r="H102" s="7" t="s">
        <v>381</v>
      </c>
      <c r="I102" s="7"/>
      <c r="J102" s="7">
        <v>741515</v>
      </c>
      <c r="K102" s="7">
        <f t="shared" si="1"/>
        <v>2278214</v>
      </c>
      <c r="L102" s="7" t="e">
        <f ca="1"/>
        <v>#NAME?</v>
      </c>
      <c r="M102" s="6" t="s">
        <v>59</v>
      </c>
      <c r="N102" s="7">
        <v>321907683</v>
      </c>
      <c r="O102" s="7" t="e">
        <f ca="1"/>
        <v>#NAME?</v>
      </c>
      <c r="P102" s="36">
        <v>885825</v>
      </c>
      <c r="Q102" s="31">
        <f t="shared" si="2"/>
        <v>363.39873338413344</v>
      </c>
      <c r="R102" s="32"/>
      <c r="S102" s="10">
        <v>21401</v>
      </c>
      <c r="T102" s="2" t="s">
        <v>21</v>
      </c>
      <c r="U102" s="27" t="s">
        <v>126</v>
      </c>
      <c r="V102" s="10">
        <f t="shared" si="3"/>
        <v>1803097</v>
      </c>
      <c r="W102" s="33">
        <v>27711</v>
      </c>
      <c r="X102" s="34">
        <f t="shared" si="4"/>
        <v>65.067915268305001</v>
      </c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 ht="14.25" customHeight="1">
      <c r="A103" s="7" t="s">
        <v>377</v>
      </c>
      <c r="B103" s="7" t="s">
        <v>363</v>
      </c>
      <c r="C103" s="7">
        <v>1806</v>
      </c>
      <c r="D103" s="7" t="s">
        <v>423</v>
      </c>
      <c r="E103" s="7" t="str">
        <f t="shared" si="0"/>
        <v>Reyes</v>
      </c>
      <c r="F103" s="7" t="s">
        <v>379</v>
      </c>
      <c r="G103" s="7">
        <v>97</v>
      </c>
      <c r="H103" s="7" t="s">
        <v>409</v>
      </c>
      <c r="I103" s="7"/>
      <c r="J103" s="7">
        <v>9418381</v>
      </c>
      <c r="K103" s="7">
        <f t="shared" si="1"/>
        <v>2278214</v>
      </c>
      <c r="L103" s="7" t="e">
        <f ca="1"/>
        <v>#NAME?</v>
      </c>
      <c r="M103" s="6" t="s">
        <v>92</v>
      </c>
      <c r="N103" s="7">
        <v>32338801</v>
      </c>
      <c r="O103" s="7" t="e">
        <f ca="1"/>
        <v>#NAME?</v>
      </c>
      <c r="P103" s="30">
        <v>113554</v>
      </c>
      <c r="Q103" s="31">
        <f t="shared" si="2"/>
        <v>284.78786304313365</v>
      </c>
      <c r="R103" s="32"/>
      <c r="S103" s="10">
        <v>21402</v>
      </c>
      <c r="T103" s="2" t="s">
        <v>21</v>
      </c>
      <c r="U103" s="27" t="s">
        <v>127</v>
      </c>
      <c r="V103" s="10">
        <f t="shared" si="3"/>
        <v>4658455</v>
      </c>
      <c r="W103" s="33">
        <v>23530</v>
      </c>
      <c r="X103" s="34">
        <f t="shared" si="4"/>
        <v>197.97938801529961</v>
      </c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 ht="14.25" customHeight="1">
      <c r="A104" s="7" t="s">
        <v>377</v>
      </c>
      <c r="B104" s="7" t="s">
        <v>363</v>
      </c>
      <c r="C104" s="7">
        <v>1806</v>
      </c>
      <c r="D104" s="7" t="s">
        <v>423</v>
      </c>
      <c r="E104" s="7" t="str">
        <f t="shared" si="0"/>
        <v>Reyes</v>
      </c>
      <c r="F104" s="7" t="s">
        <v>379</v>
      </c>
      <c r="G104" s="7">
        <v>200</v>
      </c>
      <c r="H104" s="7" t="s">
        <v>393</v>
      </c>
      <c r="I104" s="7"/>
      <c r="J104" s="7">
        <v>1531173</v>
      </c>
      <c r="K104" s="7">
        <f t="shared" si="1"/>
        <v>2278214</v>
      </c>
      <c r="L104" s="7" t="e">
        <f ca="1"/>
        <v>#NAME?</v>
      </c>
      <c r="M104" s="6" t="s">
        <v>93</v>
      </c>
      <c r="N104" s="7">
        <v>5239409</v>
      </c>
      <c r="O104" s="7" t="e">
        <f ca="1"/>
        <v>#NAME?</v>
      </c>
      <c r="P104" s="30">
        <v>8592</v>
      </c>
      <c r="Q104" s="31">
        <f t="shared" si="2"/>
        <v>609.80086126629419</v>
      </c>
      <c r="R104" s="32"/>
      <c r="S104" s="10">
        <v>21501</v>
      </c>
      <c r="T104" s="2" t="s">
        <v>21</v>
      </c>
      <c r="U104" s="27" t="s">
        <v>128</v>
      </c>
      <c r="V104" s="10">
        <f t="shared" si="3"/>
        <v>11916848</v>
      </c>
      <c r="W104" s="33">
        <v>12595</v>
      </c>
      <c r="X104" s="34">
        <f t="shared" si="4"/>
        <v>946.15704644700281</v>
      </c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 ht="14.25" customHeight="1">
      <c r="A105" s="7" t="s">
        <v>377</v>
      </c>
      <c r="B105" s="7" t="s">
        <v>363</v>
      </c>
      <c r="C105" s="7">
        <v>1806</v>
      </c>
      <c r="D105" s="7" t="s">
        <v>423</v>
      </c>
      <c r="E105" s="7" t="str">
        <f t="shared" si="0"/>
        <v>Reyes</v>
      </c>
      <c r="F105" s="7" t="s">
        <v>379</v>
      </c>
      <c r="G105" s="7">
        <v>210</v>
      </c>
      <c r="H105" s="7" t="s">
        <v>394</v>
      </c>
      <c r="I105" s="7"/>
      <c r="J105" s="7">
        <v>779785</v>
      </c>
      <c r="K105" s="7">
        <f t="shared" si="1"/>
        <v>2278214</v>
      </c>
      <c r="L105" s="7" t="e">
        <f ca="1"/>
        <v>#NAME?</v>
      </c>
      <c r="M105" s="6" t="s">
        <v>94</v>
      </c>
      <c r="N105" s="7">
        <v>4732242</v>
      </c>
      <c r="O105" s="7" t="e">
        <f ca="1"/>
        <v>#NAME?</v>
      </c>
      <c r="P105" s="36">
        <v>13648</v>
      </c>
      <c r="Q105" s="31">
        <f t="shared" si="2"/>
        <v>346.73519929660023</v>
      </c>
      <c r="R105" s="32"/>
      <c r="S105" s="10">
        <v>21502</v>
      </c>
      <c r="T105" s="2" t="s">
        <v>21</v>
      </c>
      <c r="U105" s="27" t="s">
        <v>129</v>
      </c>
      <c r="V105" s="10">
        <f t="shared" si="3"/>
        <v>0</v>
      </c>
      <c r="W105" s="33">
        <v>10105</v>
      </c>
      <c r="X105" s="34">
        <f t="shared" si="4"/>
        <v>0</v>
      </c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 ht="14.25" customHeight="1">
      <c r="A106" s="7" t="s">
        <v>377</v>
      </c>
      <c r="B106" s="7" t="s">
        <v>363</v>
      </c>
      <c r="C106" s="7">
        <v>1806</v>
      </c>
      <c r="D106" s="7" t="s">
        <v>423</v>
      </c>
      <c r="E106" s="7" t="str">
        <f t="shared" si="0"/>
        <v>Reyes</v>
      </c>
      <c r="F106" s="7" t="s">
        <v>379</v>
      </c>
      <c r="G106" s="7">
        <v>250</v>
      </c>
      <c r="H106" s="7" t="s">
        <v>399</v>
      </c>
      <c r="I106" s="7"/>
      <c r="J106" s="7">
        <v>2164576</v>
      </c>
      <c r="K106" s="7">
        <f t="shared" si="1"/>
        <v>2278214</v>
      </c>
      <c r="L106" s="7" t="e">
        <f ca="1"/>
        <v>#NAME?</v>
      </c>
      <c r="M106" s="6" t="s">
        <v>95</v>
      </c>
      <c r="N106" s="7">
        <v>2249926</v>
      </c>
      <c r="O106" s="7" t="e">
        <f ca="1"/>
        <v>#NAME?</v>
      </c>
      <c r="P106" s="30">
        <v>7897</v>
      </c>
      <c r="Q106" s="31">
        <f t="shared" si="2"/>
        <v>284.90895276687348</v>
      </c>
      <c r="R106" s="32"/>
      <c r="S106" s="10">
        <v>21601</v>
      </c>
      <c r="T106" s="2" t="s">
        <v>21</v>
      </c>
      <c r="U106" s="27" t="s">
        <v>130</v>
      </c>
      <c r="V106" s="10">
        <f t="shared" si="3"/>
        <v>0</v>
      </c>
      <c r="W106" s="33">
        <v>15763</v>
      </c>
      <c r="X106" s="34">
        <f t="shared" si="4"/>
        <v>0</v>
      </c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 ht="14.25" customHeight="1">
      <c r="A107" s="7" t="s">
        <v>377</v>
      </c>
      <c r="B107" s="7" t="s">
        <v>363</v>
      </c>
      <c r="C107" s="7">
        <v>1806</v>
      </c>
      <c r="D107" s="7" t="s">
        <v>423</v>
      </c>
      <c r="E107" s="7" t="str">
        <f t="shared" si="0"/>
        <v>Reyes</v>
      </c>
      <c r="F107" s="7" t="s">
        <v>379</v>
      </c>
      <c r="G107" s="7">
        <v>260</v>
      </c>
      <c r="H107" s="7" t="s">
        <v>400</v>
      </c>
      <c r="I107" s="7"/>
      <c r="J107" s="7">
        <v>189000</v>
      </c>
      <c r="K107" s="7">
        <f t="shared" si="1"/>
        <v>2278214</v>
      </c>
      <c r="L107" s="7" t="e">
        <f ca="1"/>
        <v>#NAME?</v>
      </c>
      <c r="M107" s="6" t="s">
        <v>140</v>
      </c>
      <c r="N107" s="7">
        <v>7729805</v>
      </c>
      <c r="O107" s="7" t="e">
        <f ca="1"/>
        <v>#NAME?</v>
      </c>
      <c r="P107" s="30">
        <v>59676</v>
      </c>
      <c r="Q107" s="31">
        <f t="shared" si="2"/>
        <v>129.52954286480326</v>
      </c>
      <c r="R107" s="32"/>
      <c r="S107" s="10">
        <v>21602</v>
      </c>
      <c r="T107" s="2" t="s">
        <v>21</v>
      </c>
      <c r="U107" s="27" t="s">
        <v>131</v>
      </c>
      <c r="V107" s="10">
        <f t="shared" si="3"/>
        <v>784981</v>
      </c>
      <c r="W107" s="33">
        <v>6611</v>
      </c>
      <c r="X107" s="34">
        <f t="shared" si="4"/>
        <v>118.73861745575556</v>
      </c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 ht="14.25" customHeight="1">
      <c r="A108" s="7" t="s">
        <v>377</v>
      </c>
      <c r="B108" s="7" t="s">
        <v>363</v>
      </c>
      <c r="C108" s="7">
        <v>1806</v>
      </c>
      <c r="D108" s="7" t="s">
        <v>423</v>
      </c>
      <c r="E108" s="7" t="str">
        <f t="shared" si="0"/>
        <v>Reyes</v>
      </c>
      <c r="F108" s="7" t="s">
        <v>379</v>
      </c>
      <c r="G108" s="7">
        <v>310</v>
      </c>
      <c r="H108" s="7" t="s">
        <v>403</v>
      </c>
      <c r="I108" s="7"/>
      <c r="J108" s="7">
        <v>150000</v>
      </c>
      <c r="K108" s="7">
        <f t="shared" si="1"/>
        <v>2278214</v>
      </c>
      <c r="L108" s="7" t="e">
        <f ca="1"/>
        <v>#NAME?</v>
      </c>
      <c r="M108" s="6" t="s">
        <v>119</v>
      </c>
      <c r="N108" s="7">
        <v>13877998</v>
      </c>
      <c r="O108" s="7" t="e">
        <f ca="1"/>
        <v>#NAME?</v>
      </c>
      <c r="P108" s="36">
        <v>33885</v>
      </c>
      <c r="Q108" s="31">
        <f t="shared" si="2"/>
        <v>409.56169396488121</v>
      </c>
      <c r="R108" s="32"/>
      <c r="S108" s="10">
        <v>21701</v>
      </c>
      <c r="T108" s="2" t="s">
        <v>21</v>
      </c>
      <c r="U108" s="27" t="s">
        <v>132</v>
      </c>
      <c r="V108" s="10">
        <f t="shared" si="3"/>
        <v>0</v>
      </c>
      <c r="W108" s="33">
        <v>17463</v>
      </c>
      <c r="X108" s="34">
        <f t="shared" si="4"/>
        <v>0</v>
      </c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 ht="14.25" customHeight="1">
      <c r="A109" s="7" t="s">
        <v>377</v>
      </c>
      <c r="B109" s="7" t="s">
        <v>363</v>
      </c>
      <c r="C109" s="7">
        <v>1806</v>
      </c>
      <c r="D109" s="7" t="s">
        <v>423</v>
      </c>
      <c r="E109" s="7" t="str">
        <f t="shared" si="0"/>
        <v>Reyes</v>
      </c>
      <c r="F109" s="7" t="s">
        <v>379</v>
      </c>
      <c r="G109" s="7">
        <v>330</v>
      </c>
      <c r="H109" s="7" t="s">
        <v>404</v>
      </c>
      <c r="I109" s="7"/>
      <c r="J109" s="7">
        <v>188692</v>
      </c>
      <c r="K109" s="7">
        <f t="shared" si="1"/>
        <v>2278214</v>
      </c>
      <c r="L109" s="7" t="e">
        <f ca="1"/>
        <v>#NAME?</v>
      </c>
      <c r="M109" s="6" t="s">
        <v>120</v>
      </c>
      <c r="N109" s="7">
        <v>8671004</v>
      </c>
      <c r="O109" s="7" t="e">
        <f ca="1"/>
        <v>#NAME?</v>
      </c>
      <c r="P109" s="30">
        <v>9102</v>
      </c>
      <c r="Q109" s="31">
        <f t="shared" si="2"/>
        <v>952.6482091847945</v>
      </c>
      <c r="R109" s="32"/>
      <c r="S109" s="10">
        <v>21702</v>
      </c>
      <c r="T109" s="2" t="s">
        <v>21</v>
      </c>
      <c r="U109" s="27" t="s">
        <v>133</v>
      </c>
      <c r="V109" s="10">
        <f t="shared" si="3"/>
        <v>89257</v>
      </c>
      <c r="W109" s="33">
        <v>9164</v>
      </c>
      <c r="X109" s="34">
        <f t="shared" si="4"/>
        <v>9.7399607158446102</v>
      </c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 ht="14.25" customHeight="1">
      <c r="A110" s="7" t="s">
        <v>377</v>
      </c>
      <c r="B110" s="7" t="s">
        <v>363</v>
      </c>
      <c r="C110" s="7">
        <v>1806</v>
      </c>
      <c r="D110" s="7" t="s">
        <v>423</v>
      </c>
      <c r="E110" s="7" t="str">
        <f t="shared" si="0"/>
        <v>Reyes</v>
      </c>
      <c r="F110" s="7" t="s">
        <v>379</v>
      </c>
      <c r="G110" s="7">
        <v>340</v>
      </c>
      <c r="H110" s="7" t="s">
        <v>405</v>
      </c>
      <c r="I110" s="7"/>
      <c r="J110" s="7">
        <v>108405</v>
      </c>
      <c r="K110" s="7">
        <f t="shared" si="1"/>
        <v>2278214</v>
      </c>
      <c r="L110" s="7" t="e">
        <f ca="1"/>
        <v>#NAME?</v>
      </c>
      <c r="M110" s="6" t="s">
        <v>121</v>
      </c>
      <c r="N110" s="7">
        <v>2347171</v>
      </c>
      <c r="O110" s="7" t="e">
        <f ca="1"/>
        <v>#NAME?</v>
      </c>
      <c r="P110" s="30">
        <v>11258</v>
      </c>
      <c r="Q110" s="31">
        <f t="shared" si="2"/>
        <v>208.48916326168057</v>
      </c>
      <c r="R110" s="32"/>
      <c r="S110" s="10">
        <v>21703</v>
      </c>
      <c r="T110" s="2" t="s">
        <v>21</v>
      </c>
      <c r="U110" s="27" t="s">
        <v>134</v>
      </c>
      <c r="V110" s="10">
        <f t="shared" si="3"/>
        <v>0</v>
      </c>
      <c r="W110" s="33">
        <v>7525</v>
      </c>
      <c r="X110" s="34">
        <f t="shared" si="4"/>
        <v>0</v>
      </c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 ht="14.25" customHeight="1">
      <c r="A111" s="7" t="s">
        <v>377</v>
      </c>
      <c r="B111" s="7" t="s">
        <v>363</v>
      </c>
      <c r="C111" s="7">
        <v>1806</v>
      </c>
      <c r="D111" s="7" t="s">
        <v>423</v>
      </c>
      <c r="E111" s="7" t="str">
        <f t="shared" si="0"/>
        <v>Reyes</v>
      </c>
      <c r="F111" s="7" t="s">
        <v>407</v>
      </c>
      <c r="G111" s="7">
        <v>170</v>
      </c>
      <c r="H111" s="7" t="s">
        <v>390</v>
      </c>
      <c r="I111" s="7"/>
      <c r="J111" s="7">
        <v>2278214</v>
      </c>
      <c r="K111" s="7">
        <f t="shared" si="1"/>
        <v>2278214</v>
      </c>
      <c r="L111" s="7" t="e">
        <f ca="1"/>
        <v>#NAME?</v>
      </c>
      <c r="M111" s="6" t="s">
        <v>122</v>
      </c>
      <c r="N111" s="7">
        <v>16133946</v>
      </c>
      <c r="O111" s="7" t="e">
        <f ca="1"/>
        <v>#NAME?</v>
      </c>
      <c r="P111" s="30">
        <v>15327</v>
      </c>
      <c r="Q111" s="31">
        <f t="shared" si="2"/>
        <v>1052.648659228812</v>
      </c>
      <c r="R111" s="32"/>
      <c r="S111" s="10">
        <v>21801</v>
      </c>
      <c r="T111" s="2" t="s">
        <v>21</v>
      </c>
      <c r="U111" s="27" t="s">
        <v>135</v>
      </c>
      <c r="V111" s="10">
        <f t="shared" si="3"/>
        <v>0</v>
      </c>
      <c r="W111" s="33">
        <v>9217</v>
      </c>
      <c r="X111" s="34">
        <f t="shared" si="4"/>
        <v>0</v>
      </c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 ht="14.25" customHeight="1">
      <c r="A112" s="7" t="s">
        <v>377</v>
      </c>
      <c r="B112" s="7" t="s">
        <v>363</v>
      </c>
      <c r="C112" s="7">
        <v>1807</v>
      </c>
      <c r="D112" s="7" t="s">
        <v>425</v>
      </c>
      <c r="E112" s="7" t="str">
        <f t="shared" si="0"/>
        <v>Puerto Rurrenabaque</v>
      </c>
      <c r="F112" s="7" t="s">
        <v>379</v>
      </c>
      <c r="G112" s="7">
        <v>0</v>
      </c>
      <c r="H112" s="7" t="s">
        <v>380</v>
      </c>
      <c r="I112" s="7"/>
      <c r="J112" s="7">
        <v>3160945</v>
      </c>
      <c r="K112" s="7">
        <f t="shared" si="1"/>
        <v>1501000</v>
      </c>
      <c r="L112" s="7" t="e">
        <f ca="1"/>
        <v>#NAME?</v>
      </c>
      <c r="M112" s="6" t="s">
        <v>123</v>
      </c>
      <c r="N112" s="7">
        <v>0</v>
      </c>
      <c r="O112" s="7" t="e">
        <f ca="1"/>
        <v>#NAME?</v>
      </c>
      <c r="P112" s="30">
        <v>25148</v>
      </c>
      <c r="Q112" s="31">
        <f t="shared" si="2"/>
        <v>0</v>
      </c>
      <c r="R112" s="32"/>
      <c r="S112" s="10">
        <v>21802</v>
      </c>
      <c r="T112" s="2" t="s">
        <v>21</v>
      </c>
      <c r="U112" s="27" t="s">
        <v>136</v>
      </c>
      <c r="V112" s="10">
        <f t="shared" si="3"/>
        <v>0</v>
      </c>
      <c r="W112" s="33">
        <v>6649</v>
      </c>
      <c r="X112" s="34">
        <f t="shared" si="4"/>
        <v>0</v>
      </c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 ht="14.25" customHeight="1">
      <c r="A113" s="7" t="s">
        <v>377</v>
      </c>
      <c r="B113" s="7" t="s">
        <v>363</v>
      </c>
      <c r="C113" s="7">
        <v>1807</v>
      </c>
      <c r="D113" s="7" t="s">
        <v>425</v>
      </c>
      <c r="E113" s="7" t="str">
        <f t="shared" si="0"/>
        <v>Puerto Rurrenabaque</v>
      </c>
      <c r="F113" s="7" t="s">
        <v>379</v>
      </c>
      <c r="G113" s="7">
        <v>1</v>
      </c>
      <c r="H113" s="7" t="s">
        <v>381</v>
      </c>
      <c r="I113" s="7"/>
      <c r="J113" s="7">
        <v>1354691</v>
      </c>
      <c r="K113" s="7">
        <f t="shared" si="1"/>
        <v>1501000</v>
      </c>
      <c r="L113" s="7" t="e">
        <f ca="1"/>
        <v>#NAME?</v>
      </c>
      <c r="M113" s="6" t="s">
        <v>124</v>
      </c>
      <c r="N113" s="7">
        <v>0</v>
      </c>
      <c r="O113" s="7" t="e">
        <f ca="1"/>
        <v>#NAME?</v>
      </c>
      <c r="P113" s="30">
        <v>12490</v>
      </c>
      <c r="Q113" s="31">
        <f t="shared" si="2"/>
        <v>0</v>
      </c>
      <c r="R113" s="32"/>
      <c r="S113" s="10">
        <v>21803</v>
      </c>
      <c r="T113" s="2" t="s">
        <v>21</v>
      </c>
      <c r="U113" s="27" t="s">
        <v>137</v>
      </c>
      <c r="V113" s="10">
        <f t="shared" si="3"/>
        <v>0</v>
      </c>
      <c r="W113" s="33">
        <v>2052</v>
      </c>
      <c r="X113" s="34">
        <f t="shared" si="4"/>
        <v>0</v>
      </c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 ht="14.25" customHeight="1">
      <c r="A114" s="7" t="s">
        <v>377</v>
      </c>
      <c r="B114" s="7" t="s">
        <v>363</v>
      </c>
      <c r="C114" s="7">
        <v>1807</v>
      </c>
      <c r="D114" s="7" t="s">
        <v>425</v>
      </c>
      <c r="E114" s="7" t="str">
        <f t="shared" si="0"/>
        <v>Puerto Rurrenabaque</v>
      </c>
      <c r="F114" s="7" t="s">
        <v>379</v>
      </c>
      <c r="G114" s="7">
        <v>97</v>
      </c>
      <c r="H114" s="7" t="s">
        <v>409</v>
      </c>
      <c r="I114" s="7"/>
      <c r="J114" s="7">
        <v>1387551</v>
      </c>
      <c r="K114" s="7">
        <f t="shared" si="1"/>
        <v>1501000</v>
      </c>
      <c r="L114" s="7" t="e">
        <f ca="1"/>
        <v>#NAME?</v>
      </c>
      <c r="M114" s="6" t="s">
        <v>125</v>
      </c>
      <c r="N114" s="7">
        <v>5464835</v>
      </c>
      <c r="O114" s="7" t="e">
        <f ca="1"/>
        <v>#NAME?</v>
      </c>
      <c r="P114" s="30">
        <v>5526</v>
      </c>
      <c r="Q114" s="31">
        <f t="shared" si="2"/>
        <v>988.93141512848354</v>
      </c>
      <c r="R114" s="32"/>
      <c r="S114" s="10">
        <v>21901</v>
      </c>
      <c r="T114" s="2" t="s">
        <v>21</v>
      </c>
      <c r="U114" s="27" t="s">
        <v>138</v>
      </c>
      <c r="V114" s="10">
        <f t="shared" si="3"/>
        <v>1049472</v>
      </c>
      <c r="W114" s="33">
        <v>6805</v>
      </c>
      <c r="X114" s="34">
        <f t="shared" si="4"/>
        <v>154.2207200587803</v>
      </c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 ht="14.25" customHeight="1">
      <c r="A115" s="7" t="s">
        <v>377</v>
      </c>
      <c r="B115" s="7" t="s">
        <v>363</v>
      </c>
      <c r="C115" s="7">
        <v>1807</v>
      </c>
      <c r="D115" s="7" t="s">
        <v>425</v>
      </c>
      <c r="E115" s="7" t="str">
        <f t="shared" si="0"/>
        <v>Puerto Rurrenabaque</v>
      </c>
      <c r="F115" s="7" t="s">
        <v>379</v>
      </c>
      <c r="G115" s="7">
        <v>99</v>
      </c>
      <c r="H115" s="7" t="s">
        <v>382</v>
      </c>
      <c r="I115" s="7"/>
      <c r="J115" s="7">
        <v>400000</v>
      </c>
      <c r="K115" s="7">
        <f t="shared" si="1"/>
        <v>1501000</v>
      </c>
      <c r="L115" s="7" t="e">
        <f ca="1"/>
        <v>#NAME?</v>
      </c>
      <c r="M115" s="6" t="s">
        <v>104</v>
      </c>
      <c r="N115" s="7">
        <v>52496</v>
      </c>
      <c r="O115" s="7" t="e">
        <f ca="1"/>
        <v>#NAME?</v>
      </c>
      <c r="P115" s="30">
        <v>18679</v>
      </c>
      <c r="Q115" s="31">
        <f t="shared" si="2"/>
        <v>2.8104288238128379</v>
      </c>
      <c r="R115" s="32"/>
      <c r="S115" s="10">
        <v>21902</v>
      </c>
      <c r="T115" s="2" t="s">
        <v>21</v>
      </c>
      <c r="U115" s="27" t="s">
        <v>139</v>
      </c>
      <c r="V115" s="10">
        <f t="shared" si="3"/>
        <v>0</v>
      </c>
      <c r="W115" s="33">
        <v>5351</v>
      </c>
      <c r="X115" s="34">
        <f t="shared" si="4"/>
        <v>0</v>
      </c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 ht="14.25" customHeight="1">
      <c r="A116" s="7" t="s">
        <v>377</v>
      </c>
      <c r="B116" s="7" t="s">
        <v>363</v>
      </c>
      <c r="C116" s="7">
        <v>1807</v>
      </c>
      <c r="D116" s="7" t="s">
        <v>425</v>
      </c>
      <c r="E116" s="7" t="str">
        <f t="shared" si="0"/>
        <v>Puerto Rurrenabaque</v>
      </c>
      <c r="F116" s="7" t="s">
        <v>379</v>
      </c>
      <c r="G116" s="7">
        <v>100</v>
      </c>
      <c r="H116" s="7" t="s">
        <v>383</v>
      </c>
      <c r="I116" s="7"/>
      <c r="J116" s="7">
        <v>506000</v>
      </c>
      <c r="K116" s="7">
        <f t="shared" si="1"/>
        <v>1501000</v>
      </c>
      <c r="L116" s="7" t="e">
        <f ca="1"/>
        <v>#NAME?</v>
      </c>
      <c r="M116" s="6" t="s">
        <v>105</v>
      </c>
      <c r="N116" s="7">
        <v>0</v>
      </c>
      <c r="O116" s="7" t="e">
        <f ca="1"/>
        <v>#NAME?</v>
      </c>
      <c r="P116" s="30">
        <v>10887</v>
      </c>
      <c r="Q116" s="31">
        <f t="shared" si="2"/>
        <v>0</v>
      </c>
      <c r="R116" s="32"/>
      <c r="S116" s="10">
        <v>22001</v>
      </c>
      <c r="T116" s="2" t="s">
        <v>21</v>
      </c>
      <c r="U116" s="27" t="s">
        <v>140</v>
      </c>
      <c r="V116" s="10">
        <f t="shared" ref="V116:V146" si="8">VLOOKUP(U116,M:Q,2,FALSE)</f>
        <v>7729805</v>
      </c>
      <c r="W116" s="33">
        <v>59676</v>
      </c>
      <c r="X116" s="34">
        <f t="shared" si="4"/>
        <v>129.52954286480326</v>
      </c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 ht="14.25" customHeight="1">
      <c r="A117" s="7" t="s">
        <v>377</v>
      </c>
      <c r="B117" s="7" t="s">
        <v>363</v>
      </c>
      <c r="C117" s="7">
        <v>1807</v>
      </c>
      <c r="D117" s="7" t="s">
        <v>425</v>
      </c>
      <c r="E117" s="7" t="str">
        <f t="shared" si="0"/>
        <v>Puerto Rurrenabaque</v>
      </c>
      <c r="F117" s="7" t="s">
        <v>379</v>
      </c>
      <c r="G117" s="7">
        <v>110</v>
      </c>
      <c r="H117" s="7" t="s">
        <v>385</v>
      </c>
      <c r="I117" s="7"/>
      <c r="J117" s="7">
        <v>533000</v>
      </c>
      <c r="K117" s="7">
        <f t="shared" si="1"/>
        <v>1501000</v>
      </c>
      <c r="L117" s="7" t="e">
        <f ca="1"/>
        <v>#NAME?</v>
      </c>
      <c r="M117" s="6" t="s">
        <v>106</v>
      </c>
      <c r="N117" s="7">
        <v>1598374</v>
      </c>
      <c r="O117" s="7" t="e">
        <f ca="1"/>
        <v>#NAME?</v>
      </c>
      <c r="P117" s="30">
        <v>15565</v>
      </c>
      <c r="Q117" s="31">
        <f t="shared" si="2"/>
        <v>102.69026662383553</v>
      </c>
      <c r="R117" s="32"/>
      <c r="S117" s="10">
        <v>22002</v>
      </c>
      <c r="T117" s="2" t="s">
        <v>21</v>
      </c>
      <c r="U117" s="27" t="s">
        <v>141</v>
      </c>
      <c r="V117" s="10">
        <f t="shared" si="8"/>
        <v>0</v>
      </c>
      <c r="W117" s="33">
        <v>10585</v>
      </c>
      <c r="X117" s="34">
        <f t="shared" si="4"/>
        <v>0</v>
      </c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 ht="14.25" customHeight="1">
      <c r="A118" s="7" t="s">
        <v>377</v>
      </c>
      <c r="B118" s="7" t="s">
        <v>363</v>
      </c>
      <c r="C118" s="7">
        <v>1807</v>
      </c>
      <c r="D118" s="7" t="s">
        <v>425</v>
      </c>
      <c r="E118" s="7" t="str">
        <f t="shared" si="0"/>
        <v>Puerto Rurrenabaque</v>
      </c>
      <c r="F118" s="7" t="s">
        <v>379</v>
      </c>
      <c r="G118" s="7">
        <v>130</v>
      </c>
      <c r="H118" s="7" t="s">
        <v>386</v>
      </c>
      <c r="I118" s="7"/>
      <c r="J118" s="7">
        <v>277000</v>
      </c>
      <c r="K118" s="7">
        <f t="shared" si="1"/>
        <v>1501000</v>
      </c>
      <c r="L118" s="7" t="e">
        <f ca="1"/>
        <v>#NAME?</v>
      </c>
      <c r="M118" s="6" t="s">
        <v>107</v>
      </c>
      <c r="N118" s="7">
        <v>3325650</v>
      </c>
      <c r="O118" s="7" t="e">
        <f ca="1"/>
        <v>#NAME?</v>
      </c>
      <c r="P118" s="30">
        <v>23505</v>
      </c>
      <c r="Q118" s="31">
        <f t="shared" si="2"/>
        <v>141.48691767708999</v>
      </c>
      <c r="R118" s="32"/>
      <c r="S118" s="10">
        <v>30101</v>
      </c>
      <c r="T118" s="2" t="s">
        <v>15</v>
      </c>
      <c r="U118" s="27" t="s">
        <v>15</v>
      </c>
      <c r="V118" s="10">
        <f t="shared" si="8"/>
        <v>303963052</v>
      </c>
      <c r="W118" s="33">
        <v>665505</v>
      </c>
      <c r="X118" s="34">
        <f t="shared" si="4"/>
        <v>456.74044823104259</v>
      </c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 ht="14.25" customHeight="1">
      <c r="A119" s="7" t="s">
        <v>377</v>
      </c>
      <c r="B119" s="7" t="s">
        <v>363</v>
      </c>
      <c r="C119" s="7">
        <v>1807</v>
      </c>
      <c r="D119" s="7" t="s">
        <v>425</v>
      </c>
      <c r="E119" s="7" t="str">
        <f t="shared" si="0"/>
        <v>Puerto Rurrenabaque</v>
      </c>
      <c r="F119" s="7" t="s">
        <v>379</v>
      </c>
      <c r="G119" s="7">
        <v>140</v>
      </c>
      <c r="H119" s="7" t="s">
        <v>388</v>
      </c>
      <c r="I119" s="7"/>
      <c r="J119" s="7">
        <v>1268299</v>
      </c>
      <c r="K119" s="7">
        <f t="shared" si="1"/>
        <v>1501000</v>
      </c>
      <c r="L119" s="7" t="e">
        <f ca="1"/>
        <v>#NAME?</v>
      </c>
      <c r="M119" s="6" t="s">
        <v>108</v>
      </c>
      <c r="N119" s="7">
        <v>1647681</v>
      </c>
      <c r="O119" s="7" t="e">
        <f ca="1"/>
        <v>#NAME?</v>
      </c>
      <c r="P119" s="30">
        <v>9552</v>
      </c>
      <c r="Q119" s="31">
        <f t="shared" si="2"/>
        <v>172.49591708542712</v>
      </c>
      <c r="R119" s="32"/>
      <c r="S119" s="10">
        <v>30201</v>
      </c>
      <c r="T119" s="2" t="s">
        <v>15</v>
      </c>
      <c r="U119" s="27" t="s">
        <v>143</v>
      </c>
      <c r="V119" s="10">
        <f t="shared" si="8"/>
        <v>8840393</v>
      </c>
      <c r="W119" s="33">
        <v>23123</v>
      </c>
      <c r="X119" s="34">
        <f t="shared" si="4"/>
        <v>382.3203304069541</v>
      </c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 ht="14.25" customHeight="1">
      <c r="A120" s="7" t="s">
        <v>377</v>
      </c>
      <c r="B120" s="7" t="s">
        <v>363</v>
      </c>
      <c r="C120" s="7">
        <v>1807</v>
      </c>
      <c r="D120" s="7" t="s">
        <v>425</v>
      </c>
      <c r="E120" s="7" t="str">
        <f t="shared" si="0"/>
        <v>Puerto Rurrenabaque</v>
      </c>
      <c r="F120" s="7" t="s">
        <v>379</v>
      </c>
      <c r="G120" s="7">
        <v>160</v>
      </c>
      <c r="H120" s="7" t="s">
        <v>389</v>
      </c>
      <c r="I120" s="7"/>
      <c r="J120" s="7">
        <v>430000</v>
      </c>
      <c r="K120" s="7">
        <f t="shared" si="1"/>
        <v>1501000</v>
      </c>
      <c r="L120" s="7" t="e">
        <f ca="1"/>
        <v>#NAME?</v>
      </c>
      <c r="M120" s="6" t="s">
        <v>109</v>
      </c>
      <c r="N120" s="7">
        <v>0</v>
      </c>
      <c r="O120" s="7" t="e">
        <f ca="1"/>
        <v>#NAME?</v>
      </c>
      <c r="P120" s="30">
        <v>7877</v>
      </c>
      <c r="Q120" s="31">
        <f t="shared" si="2"/>
        <v>0</v>
      </c>
      <c r="R120" s="32"/>
      <c r="S120" s="10">
        <v>30202</v>
      </c>
      <c r="T120" s="2" t="s">
        <v>15</v>
      </c>
      <c r="U120" s="27" t="s">
        <v>144</v>
      </c>
      <c r="V120" s="10">
        <f t="shared" si="8"/>
        <v>2960330</v>
      </c>
      <c r="W120" s="33">
        <v>6475</v>
      </c>
      <c r="X120" s="34">
        <f t="shared" si="4"/>
        <v>457.19382239382242</v>
      </c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 ht="14.25" customHeight="1">
      <c r="A121" s="7" t="s">
        <v>377</v>
      </c>
      <c r="B121" s="7" t="s">
        <v>363</v>
      </c>
      <c r="C121" s="7">
        <v>1807</v>
      </c>
      <c r="D121" s="7" t="s">
        <v>425</v>
      </c>
      <c r="E121" s="7" t="str">
        <f t="shared" si="0"/>
        <v>Puerto Rurrenabaque</v>
      </c>
      <c r="F121" s="7" t="s">
        <v>379</v>
      </c>
      <c r="G121" s="7">
        <v>170</v>
      </c>
      <c r="H121" s="7" t="s">
        <v>390</v>
      </c>
      <c r="I121" s="7"/>
      <c r="J121" s="7">
        <v>496000</v>
      </c>
      <c r="K121" s="7">
        <f t="shared" si="1"/>
        <v>1501000</v>
      </c>
      <c r="L121" s="7" t="e">
        <f ca="1"/>
        <v>#NAME?</v>
      </c>
      <c r="M121" s="6" t="s">
        <v>60</v>
      </c>
      <c r="N121" s="7">
        <v>0</v>
      </c>
      <c r="O121" s="7" t="e">
        <f ca="1"/>
        <v>#NAME?</v>
      </c>
      <c r="P121" s="30">
        <v>47257</v>
      </c>
      <c r="Q121" s="31">
        <f t="shared" si="2"/>
        <v>0</v>
      </c>
      <c r="R121" s="32"/>
      <c r="S121" s="10">
        <v>30203</v>
      </c>
      <c r="T121" s="2" t="s">
        <v>15</v>
      </c>
      <c r="U121" s="27" t="s">
        <v>145</v>
      </c>
      <c r="V121" s="10">
        <f t="shared" si="8"/>
        <v>521117</v>
      </c>
      <c r="W121" s="33">
        <v>6700</v>
      </c>
      <c r="X121" s="34">
        <f t="shared" si="4"/>
        <v>77.778656716417913</v>
      </c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 ht="14.25" customHeight="1">
      <c r="A122" s="7" t="s">
        <v>377</v>
      </c>
      <c r="B122" s="7" t="s">
        <v>363</v>
      </c>
      <c r="C122" s="7">
        <v>1807</v>
      </c>
      <c r="D122" s="7" t="s">
        <v>425</v>
      </c>
      <c r="E122" s="7" t="str">
        <f t="shared" si="0"/>
        <v>Puerto Rurrenabaque</v>
      </c>
      <c r="F122" s="7" t="s">
        <v>379</v>
      </c>
      <c r="G122" s="7">
        <v>180</v>
      </c>
      <c r="H122" s="7" t="s">
        <v>411</v>
      </c>
      <c r="I122" s="7"/>
      <c r="J122" s="7">
        <v>890000</v>
      </c>
      <c r="K122" s="7">
        <f t="shared" si="1"/>
        <v>1501000</v>
      </c>
      <c r="L122" s="7" t="e">
        <f ca="1"/>
        <v>#NAME?</v>
      </c>
      <c r="M122" s="6" t="s">
        <v>61</v>
      </c>
      <c r="N122" s="7">
        <v>2035139</v>
      </c>
      <c r="O122" s="7" t="e">
        <f ca="1"/>
        <v>#NAME?</v>
      </c>
      <c r="P122" s="30">
        <v>16953</v>
      </c>
      <c r="Q122" s="31">
        <f t="shared" si="2"/>
        <v>120.04595056922079</v>
      </c>
      <c r="R122" s="32"/>
      <c r="S122" s="10">
        <v>30301</v>
      </c>
      <c r="T122" s="2" t="s">
        <v>15</v>
      </c>
      <c r="U122" s="27" t="s">
        <v>146</v>
      </c>
      <c r="V122" s="10">
        <f t="shared" si="8"/>
        <v>616699</v>
      </c>
      <c r="W122" s="33">
        <v>21815</v>
      </c>
      <c r="X122" s="34">
        <f t="shared" si="4"/>
        <v>28.269493467797385</v>
      </c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 ht="14.25" customHeight="1">
      <c r="A123" s="7" t="s">
        <v>377</v>
      </c>
      <c r="B123" s="7" t="s">
        <v>363</v>
      </c>
      <c r="C123" s="7">
        <v>1807</v>
      </c>
      <c r="D123" s="7" t="s">
        <v>425</v>
      </c>
      <c r="E123" s="7" t="str">
        <f t="shared" si="0"/>
        <v>Puerto Rurrenabaque</v>
      </c>
      <c r="F123" s="7" t="s">
        <v>379</v>
      </c>
      <c r="G123" s="7">
        <v>190</v>
      </c>
      <c r="H123" s="7" t="s">
        <v>392</v>
      </c>
      <c r="I123" s="7"/>
      <c r="J123" s="7">
        <v>215000</v>
      </c>
      <c r="K123" s="7">
        <f t="shared" si="1"/>
        <v>1501000</v>
      </c>
      <c r="L123" s="7" t="e">
        <f ca="1"/>
        <v>#NAME?</v>
      </c>
      <c r="M123" s="6" t="s">
        <v>82</v>
      </c>
      <c r="N123" s="7">
        <v>16022</v>
      </c>
      <c r="O123" s="7" t="e">
        <f ca="1"/>
        <v>#NAME?</v>
      </c>
      <c r="P123" s="30">
        <v>30083</v>
      </c>
      <c r="Q123" s="31">
        <f t="shared" si="2"/>
        <v>0.53259315892696868</v>
      </c>
      <c r="R123" s="32"/>
      <c r="S123" s="10">
        <v>30302</v>
      </c>
      <c r="T123" s="2" t="s">
        <v>15</v>
      </c>
      <c r="U123" s="27" t="s">
        <v>147</v>
      </c>
      <c r="V123" s="10">
        <f t="shared" si="8"/>
        <v>11641697</v>
      </c>
      <c r="W123" s="33">
        <v>14720</v>
      </c>
      <c r="X123" s="34">
        <f t="shared" si="4"/>
        <v>790.8761548913044</v>
      </c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 ht="14.25" customHeight="1">
      <c r="A124" s="7" t="s">
        <v>377</v>
      </c>
      <c r="B124" s="7" t="s">
        <v>363</v>
      </c>
      <c r="C124" s="7">
        <v>1807</v>
      </c>
      <c r="D124" s="7" t="s">
        <v>425</v>
      </c>
      <c r="E124" s="7" t="str">
        <f t="shared" si="0"/>
        <v>Puerto Rurrenabaque</v>
      </c>
      <c r="F124" s="7" t="s">
        <v>379</v>
      </c>
      <c r="G124" s="7">
        <v>200</v>
      </c>
      <c r="H124" s="7" t="s">
        <v>393</v>
      </c>
      <c r="I124" s="7"/>
      <c r="J124" s="7">
        <v>4743848</v>
      </c>
      <c r="K124" s="7">
        <f t="shared" si="1"/>
        <v>1501000</v>
      </c>
      <c r="L124" s="7" t="e">
        <f ca="1"/>
        <v>#NAME?</v>
      </c>
      <c r="M124" s="6" t="s">
        <v>83</v>
      </c>
      <c r="N124" s="7">
        <v>0</v>
      </c>
      <c r="O124" s="7" t="e">
        <f ca="1"/>
        <v>#NAME?</v>
      </c>
      <c r="P124" s="30">
        <v>16386</v>
      </c>
      <c r="Q124" s="31">
        <f t="shared" si="2"/>
        <v>0</v>
      </c>
      <c r="R124" s="32"/>
      <c r="S124" s="10">
        <v>30303</v>
      </c>
      <c r="T124" s="2" t="s">
        <v>15</v>
      </c>
      <c r="U124" s="27" t="s">
        <v>148</v>
      </c>
      <c r="V124" s="10">
        <f t="shared" si="8"/>
        <v>784168</v>
      </c>
      <c r="W124" s="33">
        <v>19608</v>
      </c>
      <c r="X124" s="34">
        <f t="shared" si="4"/>
        <v>39.992248062015506</v>
      </c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 ht="14.25" customHeight="1">
      <c r="A125" s="7" t="s">
        <v>377</v>
      </c>
      <c r="B125" s="7" t="s">
        <v>363</v>
      </c>
      <c r="C125" s="7">
        <v>1807</v>
      </c>
      <c r="D125" s="7" t="s">
        <v>425</v>
      </c>
      <c r="E125" s="7" t="str">
        <f t="shared" si="0"/>
        <v>Puerto Rurrenabaque</v>
      </c>
      <c r="F125" s="7" t="s">
        <v>379</v>
      </c>
      <c r="G125" s="7">
        <v>210</v>
      </c>
      <c r="H125" s="7" t="s">
        <v>394</v>
      </c>
      <c r="I125" s="7"/>
      <c r="J125" s="7">
        <v>2366850</v>
      </c>
      <c r="K125" s="7">
        <f t="shared" si="1"/>
        <v>1501000</v>
      </c>
      <c r="L125" s="7" t="e">
        <f ca="1"/>
        <v>#NAME?</v>
      </c>
      <c r="M125" s="6" t="s">
        <v>84</v>
      </c>
      <c r="N125" s="7">
        <v>0</v>
      </c>
      <c r="O125" s="7" t="e">
        <f ca="1"/>
        <v>#NAME?</v>
      </c>
      <c r="P125" s="30">
        <v>9761</v>
      </c>
      <c r="Q125" s="31">
        <f t="shared" si="2"/>
        <v>0</v>
      </c>
      <c r="R125" s="32"/>
      <c r="S125" s="10">
        <v>30401</v>
      </c>
      <c r="T125" s="2" t="s">
        <v>15</v>
      </c>
      <c r="U125" s="27" t="s">
        <v>149</v>
      </c>
      <c r="V125" s="10">
        <f t="shared" si="8"/>
        <v>1420579</v>
      </c>
      <c r="W125" s="33">
        <v>11273</v>
      </c>
      <c r="X125" s="34">
        <f t="shared" si="4"/>
        <v>126.01605606315977</v>
      </c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 ht="14.25" customHeight="1">
      <c r="A126" s="7" t="s">
        <v>377</v>
      </c>
      <c r="B126" s="7" t="s">
        <v>363</v>
      </c>
      <c r="C126" s="7">
        <v>1807</v>
      </c>
      <c r="D126" s="7" t="s">
        <v>425</v>
      </c>
      <c r="E126" s="7" t="str">
        <f t="shared" si="0"/>
        <v>Puerto Rurrenabaque</v>
      </c>
      <c r="F126" s="7" t="s">
        <v>379</v>
      </c>
      <c r="G126" s="7">
        <v>220</v>
      </c>
      <c r="H126" s="7" t="s">
        <v>395</v>
      </c>
      <c r="I126" s="7"/>
      <c r="J126" s="7">
        <v>383262</v>
      </c>
      <c r="K126" s="7">
        <f t="shared" si="1"/>
        <v>1501000</v>
      </c>
      <c r="L126" s="7" t="e">
        <f ca="1"/>
        <v>#NAME?</v>
      </c>
      <c r="M126" s="6" t="s">
        <v>87</v>
      </c>
      <c r="N126" s="7">
        <v>0</v>
      </c>
      <c r="O126" s="7" t="e">
        <f ca="1"/>
        <v>#NAME?</v>
      </c>
      <c r="P126" s="30">
        <v>7716</v>
      </c>
      <c r="Q126" s="31">
        <f t="shared" si="2"/>
        <v>0</v>
      </c>
      <c r="R126" s="32"/>
      <c r="S126" s="10">
        <v>30402</v>
      </c>
      <c r="T126" s="2" t="s">
        <v>15</v>
      </c>
      <c r="U126" s="27" t="s">
        <v>150</v>
      </c>
      <c r="V126" s="10">
        <f t="shared" si="8"/>
        <v>97621</v>
      </c>
      <c r="W126" s="33">
        <v>7335</v>
      </c>
      <c r="X126" s="34">
        <f t="shared" si="4"/>
        <v>13.30892978868439</v>
      </c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 ht="14.25" customHeight="1">
      <c r="A127" s="7" t="s">
        <v>377</v>
      </c>
      <c r="B127" s="7" t="s">
        <v>363</v>
      </c>
      <c r="C127" s="7">
        <v>1807</v>
      </c>
      <c r="D127" s="7" t="s">
        <v>425</v>
      </c>
      <c r="E127" s="7" t="str">
        <f t="shared" si="0"/>
        <v>Puerto Rurrenabaque</v>
      </c>
      <c r="F127" s="7" t="s">
        <v>379</v>
      </c>
      <c r="G127" s="7">
        <v>230</v>
      </c>
      <c r="H127" s="7" t="s">
        <v>396</v>
      </c>
      <c r="I127" s="7"/>
      <c r="J127" s="7">
        <v>338776</v>
      </c>
      <c r="K127" s="7">
        <f t="shared" si="1"/>
        <v>1501000</v>
      </c>
      <c r="L127" s="7" t="e">
        <f ca="1"/>
        <v>#NAME?</v>
      </c>
      <c r="M127" s="6" t="s">
        <v>85</v>
      </c>
      <c r="N127" s="7">
        <v>2476765</v>
      </c>
      <c r="O127" s="7" t="e">
        <f ca="1"/>
        <v>#NAME?</v>
      </c>
      <c r="P127" s="30">
        <v>4224</v>
      </c>
      <c r="Q127" s="31">
        <f t="shared" si="2"/>
        <v>586.35535037878788</v>
      </c>
      <c r="R127" s="32"/>
      <c r="S127" s="10">
        <v>30403</v>
      </c>
      <c r="T127" s="2" t="s">
        <v>15</v>
      </c>
      <c r="U127" s="27" t="s">
        <v>151</v>
      </c>
      <c r="V127" s="10">
        <f t="shared" si="8"/>
        <v>99937</v>
      </c>
      <c r="W127" s="33">
        <v>29375</v>
      </c>
      <c r="X127" s="34">
        <f t="shared" si="4"/>
        <v>3.4021106382978723</v>
      </c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 ht="14.25" customHeight="1">
      <c r="A128" s="7" t="s">
        <v>377</v>
      </c>
      <c r="B128" s="7" t="s">
        <v>363</v>
      </c>
      <c r="C128" s="7">
        <v>1807</v>
      </c>
      <c r="D128" s="7" t="s">
        <v>425</v>
      </c>
      <c r="E128" s="7" t="str">
        <f t="shared" si="0"/>
        <v>Puerto Rurrenabaque</v>
      </c>
      <c r="F128" s="7" t="s">
        <v>379</v>
      </c>
      <c r="G128" s="7">
        <v>240</v>
      </c>
      <c r="H128" s="7" t="s">
        <v>397</v>
      </c>
      <c r="I128" s="7"/>
      <c r="J128" s="7">
        <v>590861</v>
      </c>
      <c r="K128" s="7">
        <f t="shared" si="1"/>
        <v>1501000</v>
      </c>
      <c r="L128" s="7" t="e">
        <f ca="1"/>
        <v>#NAME?</v>
      </c>
      <c r="M128" s="6" t="s">
        <v>86</v>
      </c>
      <c r="N128" s="7">
        <v>0</v>
      </c>
      <c r="O128" s="7" t="e">
        <f ca="1"/>
        <v>#NAME?</v>
      </c>
      <c r="P128" s="30">
        <v>3529</v>
      </c>
      <c r="Q128" s="31">
        <f t="shared" si="2"/>
        <v>0</v>
      </c>
      <c r="R128" s="32"/>
      <c r="S128" s="10">
        <v>30404</v>
      </c>
      <c r="T128" s="2" t="s">
        <v>15</v>
      </c>
      <c r="U128" s="27" t="s">
        <v>152</v>
      </c>
      <c r="V128" s="10">
        <f t="shared" si="8"/>
        <v>0</v>
      </c>
      <c r="W128" s="33">
        <v>4987</v>
      </c>
      <c r="X128" s="34">
        <f t="shared" si="4"/>
        <v>0</v>
      </c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 ht="14.25" customHeight="1">
      <c r="A129" s="7" t="s">
        <v>377</v>
      </c>
      <c r="B129" s="7" t="s">
        <v>363</v>
      </c>
      <c r="C129" s="7">
        <v>1807</v>
      </c>
      <c r="D129" s="7" t="s">
        <v>425</v>
      </c>
      <c r="E129" s="7" t="str">
        <f t="shared" si="0"/>
        <v>Puerto Rurrenabaque</v>
      </c>
      <c r="F129" s="7" t="s">
        <v>379</v>
      </c>
      <c r="G129" s="7">
        <v>250</v>
      </c>
      <c r="H129" s="7" t="s">
        <v>399</v>
      </c>
      <c r="I129" s="7"/>
      <c r="J129" s="7">
        <v>3523670</v>
      </c>
      <c r="K129" s="7">
        <f t="shared" si="1"/>
        <v>1501000</v>
      </c>
      <c r="L129" s="7" t="e">
        <f ca="1"/>
        <v>#NAME?</v>
      </c>
      <c r="M129" s="6" t="s">
        <v>132</v>
      </c>
      <c r="N129" s="7">
        <v>0</v>
      </c>
      <c r="O129" s="7" t="e">
        <f ca="1"/>
        <v>#NAME?</v>
      </c>
      <c r="P129" s="30">
        <v>17463</v>
      </c>
      <c r="Q129" s="31">
        <f t="shared" si="2"/>
        <v>0</v>
      </c>
      <c r="R129" s="32"/>
      <c r="S129" s="10">
        <v>30501</v>
      </c>
      <c r="T129" s="2" t="s">
        <v>15</v>
      </c>
      <c r="U129" s="27" t="s">
        <v>153</v>
      </c>
      <c r="V129" s="10">
        <f t="shared" si="8"/>
        <v>1577870</v>
      </c>
      <c r="W129" s="33">
        <v>11183</v>
      </c>
      <c r="X129" s="34">
        <f t="shared" si="4"/>
        <v>141.09541267996065</v>
      </c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 ht="14.25" customHeight="1">
      <c r="A130" s="7" t="s">
        <v>377</v>
      </c>
      <c r="B130" s="7" t="s">
        <v>363</v>
      </c>
      <c r="C130" s="7">
        <v>1807</v>
      </c>
      <c r="D130" s="7" t="s">
        <v>425</v>
      </c>
      <c r="E130" s="7" t="str">
        <f t="shared" si="0"/>
        <v>Puerto Rurrenabaque</v>
      </c>
      <c r="F130" s="7" t="s">
        <v>379</v>
      </c>
      <c r="G130" s="7">
        <v>260</v>
      </c>
      <c r="H130" s="7" t="s">
        <v>400</v>
      </c>
      <c r="I130" s="7"/>
      <c r="J130" s="7">
        <v>545000</v>
      </c>
      <c r="K130" s="7">
        <f t="shared" si="1"/>
        <v>1501000</v>
      </c>
      <c r="L130" s="7" t="e">
        <f ca="1"/>
        <v>#NAME?</v>
      </c>
      <c r="M130" s="6" t="s">
        <v>133</v>
      </c>
      <c r="N130" s="7">
        <v>89257</v>
      </c>
      <c r="O130" s="7" t="e">
        <f ca="1"/>
        <v>#NAME?</v>
      </c>
      <c r="P130" s="30">
        <v>9164</v>
      </c>
      <c r="Q130" s="31">
        <f t="shared" si="2"/>
        <v>9.7399607158446102</v>
      </c>
      <c r="R130" s="32"/>
      <c r="S130" s="10">
        <v>30502</v>
      </c>
      <c r="T130" s="2" t="s">
        <v>15</v>
      </c>
      <c r="U130" s="27" t="s">
        <v>154</v>
      </c>
      <c r="V130" s="10">
        <f t="shared" si="8"/>
        <v>0</v>
      </c>
      <c r="W130" s="33">
        <v>8409</v>
      </c>
      <c r="X130" s="34">
        <f t="shared" si="4"/>
        <v>0</v>
      </c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 ht="14.25" customHeight="1">
      <c r="A131" s="7" t="s">
        <v>377</v>
      </c>
      <c r="B131" s="7" t="s">
        <v>363</v>
      </c>
      <c r="C131" s="7">
        <v>1807</v>
      </c>
      <c r="D131" s="7" t="s">
        <v>425</v>
      </c>
      <c r="E131" s="7" t="str">
        <f t="shared" si="0"/>
        <v>Puerto Rurrenabaque</v>
      </c>
      <c r="F131" s="7" t="s">
        <v>379</v>
      </c>
      <c r="G131" s="7">
        <v>270</v>
      </c>
      <c r="H131" s="7" t="s">
        <v>401</v>
      </c>
      <c r="I131" s="7"/>
      <c r="J131" s="7">
        <v>225082</v>
      </c>
      <c r="K131" s="7">
        <f t="shared" si="1"/>
        <v>1501000</v>
      </c>
      <c r="L131" s="7" t="e">
        <f ca="1"/>
        <v>#NAME?</v>
      </c>
      <c r="M131" s="6" t="s">
        <v>134</v>
      </c>
      <c r="N131" s="7">
        <v>0</v>
      </c>
      <c r="O131" s="7" t="e">
        <f ca="1"/>
        <v>#NAME?</v>
      </c>
      <c r="P131" s="30">
        <v>7525</v>
      </c>
      <c r="Q131" s="31">
        <f t="shared" si="2"/>
        <v>0</v>
      </c>
      <c r="R131" s="32"/>
      <c r="S131" s="10">
        <v>30601</v>
      </c>
      <c r="T131" s="2" t="s">
        <v>15</v>
      </c>
      <c r="U131" s="27" t="s">
        <v>421</v>
      </c>
      <c r="V131" s="10">
        <f t="shared" si="8"/>
        <v>163101</v>
      </c>
      <c r="W131" s="33">
        <v>10632</v>
      </c>
      <c r="X131" s="34">
        <f t="shared" si="4"/>
        <v>15.340575620767494</v>
      </c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 ht="14.25" customHeight="1">
      <c r="A132" s="7" t="s">
        <v>377</v>
      </c>
      <c r="B132" s="7" t="s">
        <v>363</v>
      </c>
      <c r="C132" s="7">
        <v>1807</v>
      </c>
      <c r="D132" s="7" t="s">
        <v>425</v>
      </c>
      <c r="E132" s="7" t="str">
        <f t="shared" si="0"/>
        <v>Puerto Rurrenabaque</v>
      </c>
      <c r="F132" s="7" t="s">
        <v>379</v>
      </c>
      <c r="G132" s="7">
        <v>280</v>
      </c>
      <c r="H132" s="7" t="s">
        <v>402</v>
      </c>
      <c r="I132" s="7"/>
      <c r="J132" s="7">
        <v>590000</v>
      </c>
      <c r="K132" s="7">
        <f t="shared" si="1"/>
        <v>1501000</v>
      </c>
      <c r="L132" s="7" t="e">
        <f ca="1"/>
        <v>#NAME?</v>
      </c>
      <c r="M132" s="6" t="s">
        <v>79</v>
      </c>
      <c r="N132" s="7">
        <v>3084240</v>
      </c>
      <c r="O132" s="7" t="e">
        <f ca="1"/>
        <v>#NAME?</v>
      </c>
      <c r="P132" s="30">
        <v>17830</v>
      </c>
      <c r="Q132" s="31">
        <f t="shared" si="2"/>
        <v>172.98037016264723</v>
      </c>
      <c r="R132" s="32"/>
      <c r="S132" s="10">
        <v>30602</v>
      </c>
      <c r="T132" s="2" t="s">
        <v>15</v>
      </c>
      <c r="U132" s="27" t="s">
        <v>156</v>
      </c>
      <c r="V132" s="10">
        <f t="shared" si="8"/>
        <v>91679</v>
      </c>
      <c r="W132" s="33">
        <v>10750</v>
      </c>
      <c r="X132" s="34">
        <f t="shared" si="4"/>
        <v>8.5282790697674411</v>
      </c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 ht="14.25" customHeight="1">
      <c r="A133" s="7" t="s">
        <v>377</v>
      </c>
      <c r="B133" s="7" t="s">
        <v>363</v>
      </c>
      <c r="C133" s="7">
        <v>1807</v>
      </c>
      <c r="D133" s="7" t="s">
        <v>425</v>
      </c>
      <c r="E133" s="7" t="str">
        <f t="shared" si="0"/>
        <v>Puerto Rurrenabaque</v>
      </c>
      <c r="F133" s="7" t="s">
        <v>379</v>
      </c>
      <c r="G133" s="7">
        <v>290</v>
      </c>
      <c r="H133" s="7" t="s">
        <v>426</v>
      </c>
      <c r="I133" s="7"/>
      <c r="J133" s="7">
        <v>270000</v>
      </c>
      <c r="K133" s="7">
        <f t="shared" si="1"/>
        <v>1501000</v>
      </c>
      <c r="L133" s="7" t="e">
        <f ca="1"/>
        <v>#NAME?</v>
      </c>
      <c r="M133" s="6" t="s">
        <v>80</v>
      </c>
      <c r="N133" s="7">
        <v>0</v>
      </c>
      <c r="O133" s="7" t="e">
        <f ca="1"/>
        <v>#NAME?</v>
      </c>
      <c r="P133" s="30">
        <v>9029</v>
      </c>
      <c r="Q133" s="31">
        <f t="shared" si="2"/>
        <v>0</v>
      </c>
      <c r="R133" s="32"/>
      <c r="S133" s="10">
        <v>30701</v>
      </c>
      <c r="T133" s="2" t="s">
        <v>15</v>
      </c>
      <c r="U133" s="27" t="s">
        <v>157</v>
      </c>
      <c r="V133" s="10">
        <f t="shared" si="8"/>
        <v>3484179</v>
      </c>
      <c r="W133" s="33">
        <v>19427</v>
      </c>
      <c r="X133" s="34">
        <f t="shared" si="4"/>
        <v>179.34724867452513</v>
      </c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 ht="14.25" customHeight="1">
      <c r="A134" s="7" t="s">
        <v>377</v>
      </c>
      <c r="B134" s="7" t="s">
        <v>363</v>
      </c>
      <c r="C134" s="7">
        <v>1807</v>
      </c>
      <c r="D134" s="7" t="s">
        <v>425</v>
      </c>
      <c r="E134" s="7" t="str">
        <f t="shared" si="0"/>
        <v>Puerto Rurrenabaque</v>
      </c>
      <c r="F134" s="7" t="s">
        <v>379</v>
      </c>
      <c r="G134" s="7">
        <v>300</v>
      </c>
      <c r="H134" s="7" t="s">
        <v>417</v>
      </c>
      <c r="I134" s="7"/>
      <c r="J134" s="7">
        <v>34200</v>
      </c>
      <c r="K134" s="7">
        <f t="shared" si="1"/>
        <v>1501000</v>
      </c>
      <c r="L134" s="7" t="e">
        <f ca="1"/>
        <v>#NAME?</v>
      </c>
      <c r="M134" s="6" t="s">
        <v>81</v>
      </c>
      <c r="N134" s="7">
        <v>0</v>
      </c>
      <c r="O134" s="7" t="e">
        <f ca="1"/>
        <v>#NAME?</v>
      </c>
      <c r="P134" s="30">
        <v>6721</v>
      </c>
      <c r="Q134" s="31">
        <f t="shared" si="2"/>
        <v>0</v>
      </c>
      <c r="R134" s="32"/>
      <c r="S134" s="10">
        <v>30702</v>
      </c>
      <c r="T134" s="2" t="s">
        <v>15</v>
      </c>
      <c r="U134" s="27" t="s">
        <v>158</v>
      </c>
      <c r="V134" s="10">
        <f t="shared" si="8"/>
        <v>299507</v>
      </c>
      <c r="W134" s="33">
        <v>7940</v>
      </c>
      <c r="X134" s="34">
        <f t="shared" si="4"/>
        <v>37.721284634760707</v>
      </c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 ht="14.25" customHeight="1">
      <c r="A135" s="7" t="s">
        <v>377</v>
      </c>
      <c r="B135" s="7" t="s">
        <v>363</v>
      </c>
      <c r="C135" s="7">
        <v>1807</v>
      </c>
      <c r="D135" s="7" t="s">
        <v>425</v>
      </c>
      <c r="E135" s="7" t="str">
        <f t="shared" si="0"/>
        <v>Puerto Rurrenabaque</v>
      </c>
      <c r="F135" s="7" t="s">
        <v>379</v>
      </c>
      <c r="G135" s="7">
        <v>310</v>
      </c>
      <c r="H135" s="7" t="s">
        <v>403</v>
      </c>
      <c r="I135" s="7"/>
      <c r="J135" s="7">
        <v>478000</v>
      </c>
      <c r="K135" s="7">
        <f t="shared" si="1"/>
        <v>1501000</v>
      </c>
      <c r="L135" s="7" t="e">
        <f ca="1"/>
        <v>#NAME?</v>
      </c>
      <c r="M135" s="6" t="s">
        <v>66</v>
      </c>
      <c r="N135" s="7">
        <v>0</v>
      </c>
      <c r="O135" s="7" t="e">
        <f ca="1"/>
        <v>#NAME?</v>
      </c>
      <c r="P135" s="30">
        <v>13551</v>
      </c>
      <c r="Q135" s="31">
        <f t="shared" si="2"/>
        <v>0</v>
      </c>
      <c r="R135" s="32"/>
      <c r="S135" s="10">
        <v>30703</v>
      </c>
      <c r="T135" s="2" t="s">
        <v>15</v>
      </c>
      <c r="U135" s="27" t="s">
        <v>159</v>
      </c>
      <c r="V135" s="10">
        <f t="shared" si="8"/>
        <v>422156</v>
      </c>
      <c r="W135" s="33">
        <v>3980</v>
      </c>
      <c r="X135" s="34">
        <f t="shared" si="4"/>
        <v>106.06934673366834</v>
      </c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 ht="14.25" customHeight="1">
      <c r="A136" s="7" t="s">
        <v>377</v>
      </c>
      <c r="B136" s="7" t="s">
        <v>363</v>
      </c>
      <c r="C136" s="7">
        <v>1807</v>
      </c>
      <c r="D136" s="7" t="s">
        <v>425</v>
      </c>
      <c r="E136" s="7" t="str">
        <f t="shared" si="0"/>
        <v>Puerto Rurrenabaque</v>
      </c>
      <c r="F136" s="7" t="s">
        <v>379</v>
      </c>
      <c r="G136" s="7">
        <v>320</v>
      </c>
      <c r="H136" s="7" t="s">
        <v>427</v>
      </c>
      <c r="I136" s="7"/>
      <c r="J136" s="7">
        <v>15000</v>
      </c>
      <c r="K136" s="7">
        <f t="shared" si="1"/>
        <v>1501000</v>
      </c>
      <c r="L136" s="7" t="e">
        <f ca="1"/>
        <v>#NAME?</v>
      </c>
      <c r="M136" s="6" t="s">
        <v>67</v>
      </c>
      <c r="N136" s="7">
        <v>3227238</v>
      </c>
      <c r="O136" s="7" t="e">
        <f ca="1"/>
        <v>#NAME?</v>
      </c>
      <c r="P136" s="30">
        <v>15570</v>
      </c>
      <c r="Q136" s="31">
        <f t="shared" si="2"/>
        <v>207.27283236994219</v>
      </c>
      <c r="R136" s="32"/>
      <c r="S136" s="10">
        <v>30801</v>
      </c>
      <c r="T136" s="2" t="s">
        <v>15</v>
      </c>
      <c r="U136" s="27" t="s">
        <v>160</v>
      </c>
      <c r="V136" s="10">
        <f t="shared" si="8"/>
        <v>0</v>
      </c>
      <c r="W136" s="33">
        <v>21155</v>
      </c>
      <c r="X136" s="34">
        <f t="shared" si="4"/>
        <v>0</v>
      </c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 ht="14.25" customHeight="1">
      <c r="A137" s="7" t="s">
        <v>377</v>
      </c>
      <c r="B137" s="7" t="s">
        <v>363</v>
      </c>
      <c r="C137" s="7">
        <v>1807</v>
      </c>
      <c r="D137" s="7" t="s">
        <v>425</v>
      </c>
      <c r="E137" s="7" t="str">
        <f t="shared" si="0"/>
        <v>Puerto Rurrenabaque</v>
      </c>
      <c r="F137" s="7" t="s">
        <v>379</v>
      </c>
      <c r="G137" s="7">
        <v>330</v>
      </c>
      <c r="H137" s="7" t="s">
        <v>404</v>
      </c>
      <c r="I137" s="7"/>
      <c r="J137" s="7">
        <v>405352</v>
      </c>
      <c r="K137" s="7">
        <f t="shared" si="1"/>
        <v>1501000</v>
      </c>
      <c r="L137" s="7" t="e">
        <f ca="1"/>
        <v>#NAME?</v>
      </c>
      <c r="M137" s="6" t="s">
        <v>68</v>
      </c>
      <c r="N137" s="7">
        <v>0</v>
      </c>
      <c r="O137" s="7" t="e">
        <f ca="1"/>
        <v>#NAME?</v>
      </c>
      <c r="P137" s="30">
        <v>12219</v>
      </c>
      <c r="Q137" s="31">
        <f t="shared" si="2"/>
        <v>0</v>
      </c>
      <c r="R137" s="32"/>
      <c r="S137" s="10">
        <v>30802</v>
      </c>
      <c r="T137" s="2" t="s">
        <v>15</v>
      </c>
      <c r="U137" s="27" t="s">
        <v>161</v>
      </c>
      <c r="V137" s="10">
        <f t="shared" si="8"/>
        <v>5416965</v>
      </c>
      <c r="W137" s="33">
        <v>7382</v>
      </c>
      <c r="X137" s="34">
        <f t="shared" si="4"/>
        <v>733.80723381197504</v>
      </c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 ht="14.25" customHeight="1">
      <c r="A138" s="7" t="s">
        <v>377</v>
      </c>
      <c r="B138" s="7" t="s">
        <v>363</v>
      </c>
      <c r="C138" s="7">
        <v>1807</v>
      </c>
      <c r="D138" s="7" t="s">
        <v>425</v>
      </c>
      <c r="E138" s="7" t="str">
        <f t="shared" si="0"/>
        <v>Puerto Rurrenabaque</v>
      </c>
      <c r="F138" s="7" t="s">
        <v>379</v>
      </c>
      <c r="G138" s="7">
        <v>340</v>
      </c>
      <c r="H138" s="7" t="s">
        <v>405</v>
      </c>
      <c r="I138" s="7"/>
      <c r="J138" s="7">
        <v>2274922</v>
      </c>
      <c r="K138" s="7">
        <f t="shared" si="1"/>
        <v>1501000</v>
      </c>
      <c r="L138" s="7" t="e">
        <f ca="1"/>
        <v>#NAME?</v>
      </c>
      <c r="M138" s="6" t="s">
        <v>69</v>
      </c>
      <c r="N138" s="7">
        <v>2956928</v>
      </c>
      <c r="O138" s="7" t="e">
        <f ca="1"/>
        <v>#NAME?</v>
      </c>
      <c r="P138" s="30">
        <v>5238</v>
      </c>
      <c r="Q138" s="31">
        <f t="shared" si="2"/>
        <v>564.51470026727759</v>
      </c>
      <c r="R138" s="32"/>
      <c r="S138" s="10">
        <v>30803</v>
      </c>
      <c r="T138" s="2" t="s">
        <v>15</v>
      </c>
      <c r="U138" s="27" t="s">
        <v>162</v>
      </c>
      <c r="V138" s="10">
        <f t="shared" si="8"/>
        <v>299444</v>
      </c>
      <c r="W138" s="33">
        <v>8687</v>
      </c>
      <c r="X138" s="34">
        <f t="shared" si="4"/>
        <v>34.470358006216188</v>
      </c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 ht="14.25" customHeight="1">
      <c r="A139" s="7" t="s">
        <v>377</v>
      </c>
      <c r="B139" s="7" t="s">
        <v>363</v>
      </c>
      <c r="C139" s="7">
        <v>1807</v>
      </c>
      <c r="D139" s="7" t="s">
        <v>425</v>
      </c>
      <c r="E139" s="7" t="str">
        <f t="shared" si="0"/>
        <v>Puerto Rurrenabaque</v>
      </c>
      <c r="F139" s="7" t="s">
        <v>379</v>
      </c>
      <c r="G139" s="7">
        <v>350</v>
      </c>
      <c r="H139" s="7" t="s">
        <v>406</v>
      </c>
      <c r="I139" s="7"/>
      <c r="J139" s="7">
        <v>160000</v>
      </c>
      <c r="K139" s="7">
        <f t="shared" si="1"/>
        <v>1501000</v>
      </c>
      <c r="L139" s="7" t="e">
        <f ca="1"/>
        <v>#NAME?</v>
      </c>
      <c r="M139" s="6" t="s">
        <v>70</v>
      </c>
      <c r="N139" s="7">
        <v>3000000</v>
      </c>
      <c r="O139" s="7" t="e">
        <f ca="1"/>
        <v>#NAME?</v>
      </c>
      <c r="P139" s="30">
        <v>4221</v>
      </c>
      <c r="Q139" s="31">
        <f t="shared" si="2"/>
        <v>710.73205401563609</v>
      </c>
      <c r="R139" s="32"/>
      <c r="S139" s="10">
        <v>30901</v>
      </c>
      <c r="T139" s="2" t="s">
        <v>15</v>
      </c>
      <c r="U139" s="27" t="s">
        <v>163</v>
      </c>
      <c r="V139" s="10">
        <f t="shared" si="8"/>
        <v>28068525</v>
      </c>
      <c r="W139" s="33">
        <v>166741</v>
      </c>
      <c r="X139" s="34">
        <f t="shared" si="4"/>
        <v>168.33607211183812</v>
      </c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 ht="14.25" customHeight="1">
      <c r="A140" s="7" t="s">
        <v>377</v>
      </c>
      <c r="B140" s="7" t="s">
        <v>363</v>
      </c>
      <c r="C140" s="7">
        <v>1807</v>
      </c>
      <c r="D140" s="7" t="s">
        <v>425</v>
      </c>
      <c r="E140" s="7" t="str">
        <f t="shared" si="0"/>
        <v>Puerto Rurrenabaque</v>
      </c>
      <c r="F140" s="7" t="s">
        <v>407</v>
      </c>
      <c r="G140" s="7">
        <v>170</v>
      </c>
      <c r="H140" s="7" t="s">
        <v>390</v>
      </c>
      <c r="I140" s="7"/>
      <c r="J140" s="7">
        <v>1501000</v>
      </c>
      <c r="K140" s="7">
        <f t="shared" si="1"/>
        <v>1501000</v>
      </c>
      <c r="L140" s="7" t="e">
        <f ca="1"/>
        <v>#NAME?</v>
      </c>
      <c r="M140" s="6" t="s">
        <v>71</v>
      </c>
      <c r="N140" s="7">
        <v>1049981</v>
      </c>
      <c r="O140" s="7" t="e">
        <f ca="1"/>
        <v>#NAME?</v>
      </c>
      <c r="P140" s="30">
        <v>6442</v>
      </c>
      <c r="Q140" s="31">
        <f t="shared" si="2"/>
        <v>162.98990996584911</v>
      </c>
      <c r="R140" s="32"/>
      <c r="S140" s="10">
        <v>30902</v>
      </c>
      <c r="T140" s="2" t="s">
        <v>15</v>
      </c>
      <c r="U140" s="27" t="s">
        <v>428</v>
      </c>
      <c r="V140" s="10">
        <f t="shared" si="8"/>
        <v>1969127</v>
      </c>
      <c r="W140" s="33">
        <v>55908</v>
      </c>
      <c r="X140" s="34">
        <f t="shared" si="4"/>
        <v>35.220844959576446</v>
      </c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 ht="14.25" customHeight="1">
      <c r="A141" s="7" t="s">
        <v>377</v>
      </c>
      <c r="B141" s="7" t="s">
        <v>363</v>
      </c>
      <c r="C141" s="7">
        <v>1808</v>
      </c>
      <c r="D141" s="7" t="s">
        <v>429</v>
      </c>
      <c r="E141" s="7" t="str">
        <f t="shared" si="0"/>
        <v>San Borja</v>
      </c>
      <c r="F141" s="7" t="s">
        <v>379</v>
      </c>
      <c r="G141" s="7">
        <v>0</v>
      </c>
      <c r="H141" s="7" t="s">
        <v>380</v>
      </c>
      <c r="I141" s="7"/>
      <c r="J141" s="7">
        <v>6232357</v>
      </c>
      <c r="K141" s="7">
        <f t="shared" si="1"/>
        <v>589764</v>
      </c>
      <c r="L141" s="7" t="e">
        <f ca="1"/>
        <v>#NAME?</v>
      </c>
      <c r="M141" s="6" t="s">
        <v>72</v>
      </c>
      <c r="N141" s="7">
        <v>1635662</v>
      </c>
      <c r="O141" s="7" t="e">
        <f ca="1"/>
        <v>#NAME?</v>
      </c>
      <c r="P141" s="30">
        <v>4022</v>
      </c>
      <c r="Q141" s="31">
        <f t="shared" si="2"/>
        <v>406.67876678269516</v>
      </c>
      <c r="R141" s="32"/>
      <c r="S141" s="10">
        <v>30903</v>
      </c>
      <c r="T141" s="2" t="s">
        <v>15</v>
      </c>
      <c r="U141" s="27" t="s">
        <v>165</v>
      </c>
      <c r="V141" s="10">
        <f t="shared" si="8"/>
        <v>13850720</v>
      </c>
      <c r="W141" s="33">
        <v>61840</v>
      </c>
      <c r="X141" s="34">
        <f t="shared" si="4"/>
        <v>223.97671410090555</v>
      </c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 ht="14.25" customHeight="1">
      <c r="A142" s="7" t="s">
        <v>377</v>
      </c>
      <c r="B142" s="7" t="s">
        <v>363</v>
      </c>
      <c r="C142" s="7">
        <v>1808</v>
      </c>
      <c r="D142" s="7" t="s">
        <v>429</v>
      </c>
      <c r="E142" s="7" t="str">
        <f t="shared" si="0"/>
        <v>San Borja</v>
      </c>
      <c r="F142" s="7" t="s">
        <v>379</v>
      </c>
      <c r="G142" s="7">
        <v>1</v>
      </c>
      <c r="H142" s="7" t="s">
        <v>381</v>
      </c>
      <c r="I142" s="7"/>
      <c r="J142" s="7">
        <v>1904710</v>
      </c>
      <c r="K142" s="7">
        <f t="shared" si="1"/>
        <v>589764</v>
      </c>
      <c r="L142" s="7" t="e">
        <f ca="1"/>
        <v>#NAME?</v>
      </c>
      <c r="M142" s="6" t="s">
        <v>73</v>
      </c>
      <c r="N142" s="7">
        <v>1618876</v>
      </c>
      <c r="O142" s="7" t="e">
        <f ca="1"/>
        <v>#NAME?</v>
      </c>
      <c r="P142" s="36">
        <v>8037</v>
      </c>
      <c r="Q142" s="31">
        <f t="shared" si="2"/>
        <v>201.42789598108746</v>
      </c>
      <c r="R142" s="32"/>
      <c r="S142" s="10">
        <v>30904</v>
      </c>
      <c r="T142" s="2" t="s">
        <v>15</v>
      </c>
      <c r="U142" s="27" t="s">
        <v>415</v>
      </c>
      <c r="V142" s="10">
        <f t="shared" si="8"/>
        <v>1757828</v>
      </c>
      <c r="W142" s="33">
        <v>56064</v>
      </c>
      <c r="X142" s="34">
        <f t="shared" si="4"/>
        <v>31.353952625570777</v>
      </c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 ht="14.25" customHeight="1">
      <c r="A143" s="7" t="s">
        <v>377</v>
      </c>
      <c r="B143" s="7" t="s">
        <v>363</v>
      </c>
      <c r="C143" s="7">
        <v>1808</v>
      </c>
      <c r="D143" s="7" t="s">
        <v>429</v>
      </c>
      <c r="E143" s="7" t="str">
        <f t="shared" si="0"/>
        <v>San Borja</v>
      </c>
      <c r="F143" s="7" t="s">
        <v>379</v>
      </c>
      <c r="G143" s="7">
        <v>99</v>
      </c>
      <c r="H143" s="7" t="s">
        <v>382</v>
      </c>
      <c r="I143" s="7"/>
      <c r="J143" s="7">
        <v>113693</v>
      </c>
      <c r="K143" s="7">
        <f t="shared" si="1"/>
        <v>589764</v>
      </c>
      <c r="L143" s="7" t="e">
        <f ca="1"/>
        <v>#NAME?</v>
      </c>
      <c r="M143" s="6" t="s">
        <v>74</v>
      </c>
      <c r="N143" s="7">
        <v>0</v>
      </c>
      <c r="O143" s="7" t="e">
        <f ca="1"/>
        <v>#NAME?</v>
      </c>
      <c r="P143" s="30">
        <v>14012</v>
      </c>
      <c r="Q143" s="31">
        <f t="shared" si="2"/>
        <v>0</v>
      </c>
      <c r="R143" s="32"/>
      <c r="S143" s="10">
        <v>30905</v>
      </c>
      <c r="T143" s="2" t="s">
        <v>15</v>
      </c>
      <c r="U143" s="27" t="s">
        <v>167</v>
      </c>
      <c r="V143" s="10">
        <f t="shared" si="8"/>
        <v>4913133</v>
      </c>
      <c r="W143" s="33">
        <v>66505</v>
      </c>
      <c r="X143" s="34">
        <f t="shared" si="4"/>
        <v>73.87614465077813</v>
      </c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 ht="14.25" customHeight="1">
      <c r="A144" s="7" t="s">
        <v>377</v>
      </c>
      <c r="B144" s="7" t="s">
        <v>363</v>
      </c>
      <c r="C144" s="7">
        <v>1808</v>
      </c>
      <c r="D144" s="7" t="s">
        <v>429</v>
      </c>
      <c r="E144" s="7" t="str">
        <f t="shared" si="0"/>
        <v>San Borja</v>
      </c>
      <c r="F144" s="7" t="s">
        <v>379</v>
      </c>
      <c r="G144" s="7">
        <v>100</v>
      </c>
      <c r="H144" s="7" t="s">
        <v>383</v>
      </c>
      <c r="I144" s="7"/>
      <c r="J144" s="7">
        <v>495992</v>
      </c>
      <c r="K144" s="7">
        <f t="shared" si="1"/>
        <v>589764</v>
      </c>
      <c r="L144" s="7" t="e">
        <f ca="1"/>
        <v>#NAME?</v>
      </c>
      <c r="M144" s="6" t="s">
        <v>75</v>
      </c>
      <c r="N144" s="7">
        <v>4227538</v>
      </c>
      <c r="O144" s="7" t="e">
        <f ca="1"/>
        <v>#NAME?</v>
      </c>
      <c r="P144" s="30">
        <v>17811</v>
      </c>
      <c r="Q144" s="31">
        <f t="shared" si="2"/>
        <v>237.35545449441358</v>
      </c>
      <c r="R144" s="32"/>
      <c r="S144" s="10">
        <v>31001</v>
      </c>
      <c r="T144" s="2" t="s">
        <v>15</v>
      </c>
      <c r="U144" s="27" t="s">
        <v>168</v>
      </c>
      <c r="V144" s="10">
        <f t="shared" si="8"/>
        <v>43993503</v>
      </c>
      <c r="W144" s="33">
        <v>219092</v>
      </c>
      <c r="X144" s="34">
        <f t="shared" si="4"/>
        <v>200.79922133167801</v>
      </c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 ht="14.25" customHeight="1">
      <c r="A145" s="7" t="s">
        <v>377</v>
      </c>
      <c r="B145" s="7" t="s">
        <v>363</v>
      </c>
      <c r="C145" s="7">
        <v>1808</v>
      </c>
      <c r="D145" s="7" t="s">
        <v>429</v>
      </c>
      <c r="E145" s="7" t="str">
        <f t="shared" si="0"/>
        <v>San Borja</v>
      </c>
      <c r="F145" s="7" t="s">
        <v>379</v>
      </c>
      <c r="G145" s="7">
        <v>110</v>
      </c>
      <c r="H145" s="7" t="s">
        <v>385</v>
      </c>
      <c r="I145" s="7"/>
      <c r="J145" s="7">
        <v>314000</v>
      </c>
      <c r="K145" s="7">
        <f t="shared" si="1"/>
        <v>589764</v>
      </c>
      <c r="L145" s="7" t="e">
        <f ca="1"/>
        <v>#NAME?</v>
      </c>
      <c r="M145" s="6" t="s">
        <v>76</v>
      </c>
      <c r="N145" s="7">
        <v>236477</v>
      </c>
      <c r="O145" s="7" t="e">
        <f ca="1"/>
        <v>#NAME?</v>
      </c>
      <c r="P145" s="36">
        <v>17336</v>
      </c>
      <c r="Q145" s="31">
        <f t="shared" si="2"/>
        <v>13.640805260729119</v>
      </c>
      <c r="R145" s="32"/>
      <c r="S145" s="10">
        <v>31002</v>
      </c>
      <c r="T145" s="2" t="s">
        <v>15</v>
      </c>
      <c r="U145" s="27" t="s">
        <v>169</v>
      </c>
      <c r="V145" s="10">
        <f t="shared" si="8"/>
        <v>1698478</v>
      </c>
      <c r="W145" s="33">
        <v>21846</v>
      </c>
      <c r="X145" s="34">
        <f t="shared" si="4"/>
        <v>77.747779913943063</v>
      </c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 ht="14.25" customHeight="1">
      <c r="A146" s="7" t="s">
        <v>377</v>
      </c>
      <c r="B146" s="7" t="s">
        <v>363</v>
      </c>
      <c r="C146" s="7">
        <v>1808</v>
      </c>
      <c r="D146" s="7" t="s">
        <v>429</v>
      </c>
      <c r="E146" s="7" t="str">
        <f t="shared" si="0"/>
        <v>San Borja</v>
      </c>
      <c r="F146" s="7" t="s">
        <v>379</v>
      </c>
      <c r="G146" s="7">
        <v>130</v>
      </c>
      <c r="H146" s="7" t="s">
        <v>386</v>
      </c>
      <c r="I146" s="7"/>
      <c r="J146" s="7">
        <v>506707</v>
      </c>
      <c r="K146" s="7">
        <f t="shared" si="1"/>
        <v>589764</v>
      </c>
      <c r="L146" s="7" t="e">
        <f ca="1"/>
        <v>#NAME?</v>
      </c>
      <c r="M146" s="6" t="s">
        <v>90</v>
      </c>
      <c r="N146" s="7">
        <v>2999999</v>
      </c>
      <c r="O146" s="7" t="e">
        <f ca="1"/>
        <v>#NAME?</v>
      </c>
      <c r="P146" s="30">
        <v>19156</v>
      </c>
      <c r="Q146" s="31">
        <f t="shared" si="2"/>
        <v>156.60884318229276</v>
      </c>
      <c r="R146" s="32"/>
      <c r="S146" s="10">
        <v>31003</v>
      </c>
      <c r="T146" s="2" t="s">
        <v>15</v>
      </c>
      <c r="U146" s="27" t="s">
        <v>170</v>
      </c>
      <c r="V146" s="10">
        <f t="shared" si="8"/>
        <v>1059725</v>
      </c>
      <c r="W146" s="33">
        <v>93747</v>
      </c>
      <c r="X146" s="34">
        <f t="shared" si="4"/>
        <v>11.304095064375394</v>
      </c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 ht="14.25" customHeight="1">
      <c r="A147" s="7" t="s">
        <v>377</v>
      </c>
      <c r="B147" s="7" t="s">
        <v>363</v>
      </c>
      <c r="C147" s="7">
        <v>1808</v>
      </c>
      <c r="D147" s="7" t="s">
        <v>429</v>
      </c>
      <c r="E147" s="7" t="str">
        <f t="shared" si="0"/>
        <v>San Borja</v>
      </c>
      <c r="F147" s="7" t="s">
        <v>379</v>
      </c>
      <c r="G147" s="7">
        <v>140</v>
      </c>
      <c r="H147" s="7" t="s">
        <v>388</v>
      </c>
      <c r="I147" s="7"/>
      <c r="J147" s="7">
        <v>2315689</v>
      </c>
      <c r="K147" s="7">
        <f t="shared" si="1"/>
        <v>589764</v>
      </c>
      <c r="L147" s="7" t="e">
        <f ca="1"/>
        <v>#NAME?</v>
      </c>
      <c r="M147" s="6" t="s">
        <v>91</v>
      </c>
      <c r="N147" s="7">
        <v>0</v>
      </c>
      <c r="O147" s="7" t="e">
        <f ca="1"/>
        <v>#NAME?</v>
      </c>
      <c r="P147" s="30">
        <v>9060</v>
      </c>
      <c r="Q147" s="31">
        <f t="shared" si="2"/>
        <v>0</v>
      </c>
      <c r="R147" s="32"/>
      <c r="S147" s="10">
        <v>31101</v>
      </c>
      <c r="T147" s="2" t="s">
        <v>15</v>
      </c>
      <c r="U147" s="27" t="s">
        <v>171</v>
      </c>
      <c r="V147" s="10">
        <v>171695</v>
      </c>
      <c r="W147" s="33">
        <v>24666</v>
      </c>
      <c r="X147" s="34">
        <f t="shared" si="4"/>
        <v>6.9607962377361554</v>
      </c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 ht="14.25" customHeight="1">
      <c r="A148" s="7" t="s">
        <v>377</v>
      </c>
      <c r="B148" s="7" t="s">
        <v>363</v>
      </c>
      <c r="C148" s="7">
        <v>1808</v>
      </c>
      <c r="D148" s="7" t="s">
        <v>429</v>
      </c>
      <c r="E148" s="7" t="str">
        <f t="shared" si="0"/>
        <v>San Borja</v>
      </c>
      <c r="F148" s="7" t="s">
        <v>379</v>
      </c>
      <c r="G148" s="7">
        <v>160</v>
      </c>
      <c r="H148" s="7" t="s">
        <v>389</v>
      </c>
      <c r="I148" s="7"/>
      <c r="J148" s="7">
        <v>1139048</v>
      </c>
      <c r="K148" s="7">
        <f t="shared" si="1"/>
        <v>589764</v>
      </c>
      <c r="L148" s="7" t="e">
        <f ca="1"/>
        <v>#NAME?</v>
      </c>
      <c r="M148" s="6" t="s">
        <v>99</v>
      </c>
      <c r="N148" s="7">
        <v>1786252</v>
      </c>
      <c r="O148" s="7" t="e">
        <f ca="1"/>
        <v>#NAME?</v>
      </c>
      <c r="P148" s="30">
        <v>10703</v>
      </c>
      <c r="Q148" s="31">
        <f t="shared" si="2"/>
        <v>166.8926469214239</v>
      </c>
      <c r="R148" s="32"/>
      <c r="S148" s="10">
        <v>31201</v>
      </c>
      <c r="T148" s="2" t="s">
        <v>15</v>
      </c>
      <c r="U148" s="27" t="s">
        <v>420</v>
      </c>
      <c r="V148" s="10">
        <f t="shared" ref="V148:V156" si="9">VLOOKUP(U148,M:Q,2,FALSE)</f>
        <v>642227</v>
      </c>
      <c r="W148" s="33">
        <v>14821</v>
      </c>
      <c r="X148" s="34">
        <f t="shared" si="4"/>
        <v>43.332231293434994</v>
      </c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 ht="14.25" customHeight="1">
      <c r="A149" s="7" t="s">
        <v>377</v>
      </c>
      <c r="B149" s="7" t="s">
        <v>363</v>
      </c>
      <c r="C149" s="7">
        <v>1808</v>
      </c>
      <c r="D149" s="7" t="s">
        <v>429</v>
      </c>
      <c r="E149" s="7" t="str">
        <f t="shared" si="0"/>
        <v>San Borja</v>
      </c>
      <c r="F149" s="7" t="s">
        <v>379</v>
      </c>
      <c r="G149" s="7">
        <v>170</v>
      </c>
      <c r="H149" s="7" t="s">
        <v>390</v>
      </c>
      <c r="I149" s="7"/>
      <c r="J149" s="7">
        <v>2640000</v>
      </c>
      <c r="K149" s="7">
        <f t="shared" si="1"/>
        <v>589764</v>
      </c>
      <c r="L149" s="7" t="e">
        <f ca="1"/>
        <v>#NAME?</v>
      </c>
      <c r="M149" s="6" t="s">
        <v>100</v>
      </c>
      <c r="N149" s="7">
        <v>2711888</v>
      </c>
      <c r="O149" s="7" t="e">
        <f ca="1"/>
        <v>#NAME?</v>
      </c>
      <c r="P149" s="30">
        <v>16497</v>
      </c>
      <c r="Q149" s="31">
        <f t="shared" si="2"/>
        <v>164.38673698248166</v>
      </c>
      <c r="R149" s="32"/>
      <c r="S149" s="10">
        <v>31202</v>
      </c>
      <c r="T149" s="2" t="s">
        <v>15</v>
      </c>
      <c r="U149" s="27" t="s">
        <v>173</v>
      </c>
      <c r="V149" s="10">
        <f t="shared" si="9"/>
        <v>3610627</v>
      </c>
      <c r="W149" s="33">
        <v>11865</v>
      </c>
      <c r="X149" s="34">
        <f t="shared" si="4"/>
        <v>304.30906026127263</v>
      </c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 ht="14.25" customHeight="1">
      <c r="A150" s="7" t="s">
        <v>377</v>
      </c>
      <c r="B150" s="7" t="s">
        <v>363</v>
      </c>
      <c r="C150" s="7">
        <v>1808</v>
      </c>
      <c r="D150" s="7" t="s">
        <v>429</v>
      </c>
      <c r="E150" s="7" t="str">
        <f t="shared" si="0"/>
        <v>San Borja</v>
      </c>
      <c r="F150" s="7" t="s">
        <v>379</v>
      </c>
      <c r="G150" s="7">
        <v>180</v>
      </c>
      <c r="H150" s="7" t="s">
        <v>411</v>
      </c>
      <c r="I150" s="7"/>
      <c r="J150" s="7">
        <v>3172628</v>
      </c>
      <c r="K150" s="7">
        <f t="shared" si="1"/>
        <v>589764</v>
      </c>
      <c r="L150" s="7" t="e">
        <f ca="1"/>
        <v>#NAME?</v>
      </c>
      <c r="M150" s="6" t="s">
        <v>101</v>
      </c>
      <c r="N150" s="7">
        <v>0</v>
      </c>
      <c r="O150" s="7" t="e">
        <f ca="1"/>
        <v>#NAME?</v>
      </c>
      <c r="P150" s="30">
        <v>12296</v>
      </c>
      <c r="Q150" s="31">
        <f t="shared" si="2"/>
        <v>0</v>
      </c>
      <c r="R150" s="32"/>
      <c r="S150" s="10">
        <v>31203</v>
      </c>
      <c r="T150" s="2" t="s">
        <v>15</v>
      </c>
      <c r="U150" s="27" t="s">
        <v>174</v>
      </c>
      <c r="V150" s="10">
        <f t="shared" si="9"/>
        <v>717625</v>
      </c>
      <c r="W150" s="33">
        <v>12258</v>
      </c>
      <c r="X150" s="34">
        <f t="shared" si="4"/>
        <v>58.543400228422257</v>
      </c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 ht="14.25" customHeight="1">
      <c r="A151" s="7" t="s">
        <v>377</v>
      </c>
      <c r="B151" s="7" t="s">
        <v>363</v>
      </c>
      <c r="C151" s="7">
        <v>1808</v>
      </c>
      <c r="D151" s="7" t="s">
        <v>429</v>
      </c>
      <c r="E151" s="7" t="str">
        <f t="shared" si="0"/>
        <v>San Borja</v>
      </c>
      <c r="F151" s="7" t="s">
        <v>379</v>
      </c>
      <c r="G151" s="7">
        <v>190</v>
      </c>
      <c r="H151" s="7" t="s">
        <v>392</v>
      </c>
      <c r="I151" s="7"/>
      <c r="J151" s="7">
        <v>532000</v>
      </c>
      <c r="K151" s="7">
        <f t="shared" si="1"/>
        <v>589764</v>
      </c>
      <c r="L151" s="7" t="e">
        <f ca="1"/>
        <v>#NAME?</v>
      </c>
      <c r="M151" s="6" t="s">
        <v>102</v>
      </c>
      <c r="N151" s="7">
        <v>0</v>
      </c>
      <c r="O151" s="7" t="e">
        <f ca="1"/>
        <v>#NAME?</v>
      </c>
      <c r="P151" s="30">
        <v>5297</v>
      </c>
      <c r="Q151" s="31">
        <f t="shared" si="2"/>
        <v>0</v>
      </c>
      <c r="R151" s="32"/>
      <c r="S151" s="10">
        <v>31204</v>
      </c>
      <c r="T151" s="2" t="s">
        <v>15</v>
      </c>
      <c r="U151" s="27" t="s">
        <v>175</v>
      </c>
      <c r="V151" s="10">
        <f t="shared" si="9"/>
        <v>5196384</v>
      </c>
      <c r="W151" s="33">
        <v>27521</v>
      </c>
      <c r="X151" s="34">
        <f t="shared" si="4"/>
        <v>188.81523200465099</v>
      </c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 ht="14.25" customHeight="1">
      <c r="A152" s="7" t="s">
        <v>377</v>
      </c>
      <c r="B152" s="7" t="s">
        <v>363</v>
      </c>
      <c r="C152" s="7">
        <v>1808</v>
      </c>
      <c r="D152" s="7" t="s">
        <v>429</v>
      </c>
      <c r="E152" s="7" t="str">
        <f t="shared" si="0"/>
        <v>San Borja</v>
      </c>
      <c r="F152" s="7" t="s">
        <v>379</v>
      </c>
      <c r="G152" s="7">
        <v>200</v>
      </c>
      <c r="H152" s="7" t="s">
        <v>393</v>
      </c>
      <c r="I152" s="7"/>
      <c r="J152" s="7">
        <v>13343637</v>
      </c>
      <c r="K152" s="7">
        <f t="shared" si="1"/>
        <v>589764</v>
      </c>
      <c r="L152" s="7" t="e">
        <f ca="1"/>
        <v>#NAME?</v>
      </c>
      <c r="M152" s="6" t="s">
        <v>103</v>
      </c>
      <c r="N152" s="7">
        <v>6085734</v>
      </c>
      <c r="O152" s="7" t="e">
        <f ca="1"/>
        <v>#NAME?</v>
      </c>
      <c r="P152" s="30">
        <v>13598</v>
      </c>
      <c r="Q152" s="31">
        <f t="shared" si="2"/>
        <v>447.54625680247096</v>
      </c>
      <c r="R152" s="32"/>
      <c r="S152" s="10">
        <v>31205</v>
      </c>
      <c r="T152" s="2" t="s">
        <v>15</v>
      </c>
      <c r="U152" s="27" t="s">
        <v>176</v>
      </c>
      <c r="V152" s="10">
        <f t="shared" si="9"/>
        <v>794848</v>
      </c>
      <c r="W152" s="33">
        <v>64595</v>
      </c>
      <c r="X152" s="34">
        <f t="shared" si="4"/>
        <v>12.305101014010372</v>
      </c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 ht="14.25" customHeight="1">
      <c r="A153" s="7" t="s">
        <v>377</v>
      </c>
      <c r="B153" s="7" t="s">
        <v>363</v>
      </c>
      <c r="C153" s="7">
        <v>1808</v>
      </c>
      <c r="D153" s="7" t="s">
        <v>429</v>
      </c>
      <c r="E153" s="7" t="str">
        <f t="shared" si="0"/>
        <v>San Borja</v>
      </c>
      <c r="F153" s="7" t="s">
        <v>379</v>
      </c>
      <c r="G153" s="7">
        <v>210</v>
      </c>
      <c r="H153" s="7" t="s">
        <v>394</v>
      </c>
      <c r="I153" s="7"/>
      <c r="J153" s="7">
        <v>6086350</v>
      </c>
      <c r="K153" s="7">
        <f t="shared" si="1"/>
        <v>589764</v>
      </c>
      <c r="L153" s="7" t="e">
        <f ca="1"/>
        <v>#NAME?</v>
      </c>
      <c r="M153" s="6" t="s">
        <v>110</v>
      </c>
      <c r="N153" s="7">
        <v>1300827</v>
      </c>
      <c r="O153" s="7" t="e">
        <f ca="1"/>
        <v>#NAME?</v>
      </c>
      <c r="P153" s="36">
        <v>18303</v>
      </c>
      <c r="Q153" s="31">
        <f t="shared" si="2"/>
        <v>71.071791509588593</v>
      </c>
      <c r="R153" s="32"/>
      <c r="S153" s="10">
        <v>31206</v>
      </c>
      <c r="T153" s="2" t="s">
        <v>15</v>
      </c>
      <c r="U153" s="27" t="s">
        <v>177</v>
      </c>
      <c r="V153" s="10">
        <f t="shared" si="9"/>
        <v>8909441</v>
      </c>
      <c r="W153" s="33">
        <v>45780</v>
      </c>
      <c r="X153" s="34">
        <f t="shared" si="4"/>
        <v>194.6142638706859</v>
      </c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 ht="14.25" customHeight="1">
      <c r="A154" s="7" t="s">
        <v>377</v>
      </c>
      <c r="B154" s="7" t="s">
        <v>363</v>
      </c>
      <c r="C154" s="7">
        <v>1808</v>
      </c>
      <c r="D154" s="7" t="s">
        <v>429</v>
      </c>
      <c r="E154" s="7" t="str">
        <f t="shared" si="0"/>
        <v>San Borja</v>
      </c>
      <c r="F154" s="7" t="s">
        <v>379</v>
      </c>
      <c r="G154" s="7">
        <v>220</v>
      </c>
      <c r="H154" s="7" t="s">
        <v>395</v>
      </c>
      <c r="I154" s="7"/>
      <c r="J154" s="7">
        <v>1096893</v>
      </c>
      <c r="K154" s="7">
        <f t="shared" si="1"/>
        <v>589764</v>
      </c>
      <c r="L154" s="7" t="e">
        <f ca="1"/>
        <v>#NAME?</v>
      </c>
      <c r="M154" s="6" t="s">
        <v>111</v>
      </c>
      <c r="N154" s="7">
        <v>989209</v>
      </c>
      <c r="O154" s="7" t="e">
        <f ca="1"/>
        <v>#NAME?</v>
      </c>
      <c r="P154" s="36">
        <v>23279</v>
      </c>
      <c r="Q154" s="31">
        <f t="shared" si="2"/>
        <v>42.493620860002579</v>
      </c>
      <c r="R154" s="32"/>
      <c r="S154" s="10">
        <v>31301</v>
      </c>
      <c r="T154" s="2" t="s">
        <v>15</v>
      </c>
      <c r="U154" s="27" t="s">
        <v>178</v>
      </c>
      <c r="V154" s="10">
        <f t="shared" si="9"/>
        <v>7052672</v>
      </c>
      <c r="W154" s="33">
        <v>19896</v>
      </c>
      <c r="X154" s="34">
        <f t="shared" si="4"/>
        <v>354.47687977482911</v>
      </c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 ht="14.25" customHeight="1">
      <c r="A155" s="7" t="s">
        <v>377</v>
      </c>
      <c r="B155" s="7" t="s">
        <v>363</v>
      </c>
      <c r="C155" s="7">
        <v>1808</v>
      </c>
      <c r="D155" s="7" t="s">
        <v>429</v>
      </c>
      <c r="E155" s="7" t="str">
        <f t="shared" si="0"/>
        <v>San Borja</v>
      </c>
      <c r="F155" s="7" t="s">
        <v>379</v>
      </c>
      <c r="G155" s="7">
        <v>230</v>
      </c>
      <c r="H155" s="7" t="s">
        <v>396</v>
      </c>
      <c r="I155" s="7"/>
      <c r="J155" s="7">
        <v>442132</v>
      </c>
      <c r="K155" s="7">
        <f t="shared" si="1"/>
        <v>589764</v>
      </c>
      <c r="L155" s="7" t="e">
        <f ca="1"/>
        <v>#NAME?</v>
      </c>
      <c r="M155" s="6" t="s">
        <v>112</v>
      </c>
      <c r="N155" s="7">
        <v>0</v>
      </c>
      <c r="O155" s="7" t="e">
        <f ca="1"/>
        <v>#NAME?</v>
      </c>
      <c r="P155" s="30">
        <v>7615</v>
      </c>
      <c r="Q155" s="31">
        <f t="shared" si="2"/>
        <v>0</v>
      </c>
      <c r="R155" s="32"/>
      <c r="S155" s="10">
        <v>31302</v>
      </c>
      <c r="T155" s="2" t="s">
        <v>15</v>
      </c>
      <c r="U155" s="27" t="s">
        <v>179</v>
      </c>
      <c r="V155" s="10">
        <f t="shared" si="9"/>
        <v>112638</v>
      </c>
      <c r="W155" s="33">
        <v>5244</v>
      </c>
      <c r="X155" s="34">
        <f t="shared" si="4"/>
        <v>21.479405034324945</v>
      </c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 ht="14.25" customHeight="1">
      <c r="A156" s="7" t="s">
        <v>377</v>
      </c>
      <c r="B156" s="7" t="s">
        <v>363</v>
      </c>
      <c r="C156" s="7">
        <v>1808</v>
      </c>
      <c r="D156" s="7" t="s">
        <v>429</v>
      </c>
      <c r="E156" s="7" t="str">
        <f t="shared" si="0"/>
        <v>San Borja</v>
      </c>
      <c r="F156" s="7" t="s">
        <v>379</v>
      </c>
      <c r="G156" s="7">
        <v>240</v>
      </c>
      <c r="H156" s="7" t="s">
        <v>397</v>
      </c>
      <c r="I156" s="7"/>
      <c r="J156" s="7">
        <v>24000</v>
      </c>
      <c r="K156" s="7">
        <f t="shared" si="1"/>
        <v>589764</v>
      </c>
      <c r="L156" s="7" t="e">
        <f ca="1"/>
        <v>#NAME?</v>
      </c>
      <c r="M156" s="6" t="s">
        <v>113</v>
      </c>
      <c r="N156" s="7">
        <v>8912449</v>
      </c>
      <c r="O156" s="7" t="e">
        <f ca="1"/>
        <v>#NAME?</v>
      </c>
      <c r="P156" s="30">
        <v>27137</v>
      </c>
      <c r="Q156" s="31">
        <f t="shared" si="2"/>
        <v>328.4242547075948</v>
      </c>
      <c r="R156" s="32"/>
      <c r="S156" s="10">
        <v>31303</v>
      </c>
      <c r="T156" s="2" t="s">
        <v>15</v>
      </c>
      <c r="U156" s="27" t="s">
        <v>180</v>
      </c>
      <c r="V156" s="10">
        <f t="shared" si="9"/>
        <v>0</v>
      </c>
      <c r="W156" s="33">
        <v>3512</v>
      </c>
      <c r="X156" s="34">
        <f t="shared" si="4"/>
        <v>0</v>
      </c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 ht="14.25" customHeight="1">
      <c r="A157" s="7" t="s">
        <v>377</v>
      </c>
      <c r="B157" s="7" t="s">
        <v>363</v>
      </c>
      <c r="C157" s="7">
        <v>1808</v>
      </c>
      <c r="D157" s="7" t="s">
        <v>429</v>
      </c>
      <c r="E157" s="7" t="str">
        <f t="shared" si="0"/>
        <v>San Borja</v>
      </c>
      <c r="F157" s="7" t="s">
        <v>379</v>
      </c>
      <c r="G157" s="7">
        <v>250</v>
      </c>
      <c r="H157" s="7" t="s">
        <v>399</v>
      </c>
      <c r="I157" s="7"/>
      <c r="J157" s="7">
        <v>7455134</v>
      </c>
      <c r="K157" s="7">
        <f t="shared" si="1"/>
        <v>589764</v>
      </c>
      <c r="L157" s="7" t="e">
        <f ca="1"/>
        <v>#NAME?</v>
      </c>
      <c r="M157" s="6" t="s">
        <v>114</v>
      </c>
      <c r="N157" s="7">
        <v>0</v>
      </c>
      <c r="O157" s="7" t="e">
        <f ca="1"/>
        <v>#NAME?</v>
      </c>
      <c r="P157" s="30">
        <v>45587</v>
      </c>
      <c r="Q157" s="31">
        <f t="shared" si="2"/>
        <v>0</v>
      </c>
      <c r="R157" s="32"/>
      <c r="S157" s="10">
        <v>31304</v>
      </c>
      <c r="T157" s="2" t="s">
        <v>15</v>
      </c>
      <c r="U157" s="27" t="s">
        <v>181</v>
      </c>
      <c r="V157" s="10">
        <v>3950829</v>
      </c>
      <c r="W157" s="33">
        <v>8056</v>
      </c>
      <c r="X157" s="34">
        <f t="shared" si="4"/>
        <v>490.42068023833167</v>
      </c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 ht="14.25" customHeight="1">
      <c r="A158" s="7" t="s">
        <v>377</v>
      </c>
      <c r="B158" s="7" t="s">
        <v>363</v>
      </c>
      <c r="C158" s="7">
        <v>1808</v>
      </c>
      <c r="D158" s="7" t="s">
        <v>429</v>
      </c>
      <c r="E158" s="7" t="str">
        <f t="shared" si="0"/>
        <v>San Borja</v>
      </c>
      <c r="F158" s="7" t="s">
        <v>379</v>
      </c>
      <c r="G158" s="7">
        <v>260</v>
      </c>
      <c r="H158" s="7" t="s">
        <v>400</v>
      </c>
      <c r="I158" s="7"/>
      <c r="J158" s="7">
        <v>300992</v>
      </c>
      <c r="K158" s="7">
        <f t="shared" si="1"/>
        <v>589764</v>
      </c>
      <c r="L158" s="7" t="e">
        <f ca="1"/>
        <v>#NAME?</v>
      </c>
      <c r="M158" s="6" t="s">
        <v>115</v>
      </c>
      <c r="N158" s="7">
        <v>0</v>
      </c>
      <c r="O158" s="7" t="e">
        <f ca="1"/>
        <v>#NAME?</v>
      </c>
      <c r="P158" s="36">
        <v>49850</v>
      </c>
      <c r="Q158" s="31">
        <f t="shared" si="2"/>
        <v>0</v>
      </c>
      <c r="R158" s="32"/>
      <c r="S158" s="10">
        <v>31401</v>
      </c>
      <c r="T158" s="2" t="s">
        <v>15</v>
      </c>
      <c r="U158" s="27" t="s">
        <v>182</v>
      </c>
      <c r="V158" s="10">
        <f t="shared" ref="V158:V172" si="10">VLOOKUP(U158,M:Q,2,FALSE)</f>
        <v>6076379</v>
      </c>
      <c r="W158" s="33">
        <v>35248</v>
      </c>
      <c r="X158" s="34">
        <f t="shared" si="4"/>
        <v>172.38932705401726</v>
      </c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 ht="14.25" customHeight="1">
      <c r="A159" s="7" t="s">
        <v>377</v>
      </c>
      <c r="B159" s="7" t="s">
        <v>363</v>
      </c>
      <c r="C159" s="7">
        <v>1808</v>
      </c>
      <c r="D159" s="7" t="s">
        <v>429</v>
      </c>
      <c r="E159" s="7" t="str">
        <f t="shared" si="0"/>
        <v>San Borja</v>
      </c>
      <c r="F159" s="7" t="s">
        <v>379</v>
      </c>
      <c r="G159" s="7">
        <v>270</v>
      </c>
      <c r="H159" s="7" t="s">
        <v>401</v>
      </c>
      <c r="I159" s="7"/>
      <c r="J159" s="7">
        <v>380908</v>
      </c>
      <c r="K159" s="7">
        <f t="shared" si="1"/>
        <v>589764</v>
      </c>
      <c r="L159" s="7" t="e">
        <f ca="1"/>
        <v>#NAME?</v>
      </c>
      <c r="M159" s="6" t="s">
        <v>116</v>
      </c>
      <c r="N159" s="7">
        <v>2001865</v>
      </c>
      <c r="O159" s="7" t="e">
        <f ca="1"/>
        <v>#NAME?</v>
      </c>
      <c r="P159" s="30">
        <v>38652</v>
      </c>
      <c r="Q159" s="31">
        <f t="shared" si="2"/>
        <v>51.792015937079583</v>
      </c>
      <c r="R159" s="32"/>
      <c r="S159" s="10">
        <v>31402</v>
      </c>
      <c r="T159" s="2" t="s">
        <v>15</v>
      </c>
      <c r="U159" s="27" t="s">
        <v>183</v>
      </c>
      <c r="V159" s="10">
        <f t="shared" si="10"/>
        <v>250000</v>
      </c>
      <c r="W159" s="33">
        <v>8599</v>
      </c>
      <c r="X159" s="34">
        <f t="shared" si="4"/>
        <v>29.073148040469821</v>
      </c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 ht="14.25" customHeight="1">
      <c r="A160" s="7" t="s">
        <v>377</v>
      </c>
      <c r="B160" s="7" t="s">
        <v>363</v>
      </c>
      <c r="C160" s="7">
        <v>1808</v>
      </c>
      <c r="D160" s="7" t="s">
        <v>429</v>
      </c>
      <c r="E160" s="7" t="str">
        <f t="shared" si="0"/>
        <v>San Borja</v>
      </c>
      <c r="F160" s="7" t="s">
        <v>379</v>
      </c>
      <c r="G160" s="7">
        <v>280</v>
      </c>
      <c r="H160" s="7" t="s">
        <v>402</v>
      </c>
      <c r="I160" s="7"/>
      <c r="J160" s="7">
        <v>40000</v>
      </c>
      <c r="K160" s="7">
        <f t="shared" si="1"/>
        <v>589764</v>
      </c>
      <c r="L160" s="7" t="e">
        <f ca="1"/>
        <v>#NAME?</v>
      </c>
      <c r="M160" s="6" t="s">
        <v>117</v>
      </c>
      <c r="N160" s="7">
        <v>5446406</v>
      </c>
      <c r="O160" s="7" t="e">
        <f ca="1"/>
        <v>#NAME?</v>
      </c>
      <c r="P160" s="30">
        <v>20607</v>
      </c>
      <c r="Q160" s="31">
        <f t="shared" si="2"/>
        <v>264.29883049449217</v>
      </c>
      <c r="R160" s="32"/>
      <c r="S160" s="10">
        <v>31403</v>
      </c>
      <c r="T160" s="2" t="s">
        <v>15</v>
      </c>
      <c r="U160" s="27" t="s">
        <v>184</v>
      </c>
      <c r="V160" s="10">
        <f t="shared" si="10"/>
        <v>15708762</v>
      </c>
      <c r="W160" s="33">
        <v>13054</v>
      </c>
      <c r="X160" s="34">
        <f t="shared" si="4"/>
        <v>1203.3677033859353</v>
      </c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 ht="14.25" customHeight="1">
      <c r="A161" s="7" t="s">
        <v>377</v>
      </c>
      <c r="B161" s="7" t="s">
        <v>363</v>
      </c>
      <c r="C161" s="7">
        <v>1808</v>
      </c>
      <c r="D161" s="7" t="s">
        <v>429</v>
      </c>
      <c r="E161" s="7" t="str">
        <f t="shared" si="0"/>
        <v>San Borja</v>
      </c>
      <c r="F161" s="7" t="s">
        <v>379</v>
      </c>
      <c r="G161" s="7">
        <v>310</v>
      </c>
      <c r="H161" s="7" t="s">
        <v>403</v>
      </c>
      <c r="I161" s="7"/>
      <c r="J161" s="7">
        <v>226000</v>
      </c>
      <c r="K161" s="7">
        <f t="shared" si="1"/>
        <v>589764</v>
      </c>
      <c r="L161" s="7" t="e">
        <f ca="1"/>
        <v>#NAME?</v>
      </c>
      <c r="M161" s="6" t="s">
        <v>118</v>
      </c>
      <c r="N161" s="7">
        <v>0</v>
      </c>
      <c r="O161" s="7" t="e">
        <f ca="1"/>
        <v>#NAME?</v>
      </c>
      <c r="P161" s="30">
        <v>7900</v>
      </c>
      <c r="Q161" s="31">
        <f t="shared" si="2"/>
        <v>0</v>
      </c>
      <c r="R161" s="32"/>
      <c r="S161" s="10">
        <v>31404</v>
      </c>
      <c r="T161" s="2" t="s">
        <v>15</v>
      </c>
      <c r="U161" s="27" t="s">
        <v>185</v>
      </c>
      <c r="V161" s="10">
        <f t="shared" si="10"/>
        <v>0</v>
      </c>
      <c r="W161" s="33">
        <v>1287</v>
      </c>
      <c r="X161" s="34">
        <f t="shared" si="4"/>
        <v>0</v>
      </c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 ht="14.25" customHeight="1">
      <c r="A162" s="7" t="s">
        <v>377</v>
      </c>
      <c r="B162" s="7" t="s">
        <v>363</v>
      </c>
      <c r="C162" s="7">
        <v>1808</v>
      </c>
      <c r="D162" s="7" t="s">
        <v>429</v>
      </c>
      <c r="E162" s="7" t="str">
        <f t="shared" si="0"/>
        <v>San Borja</v>
      </c>
      <c r="F162" s="7" t="s">
        <v>379</v>
      </c>
      <c r="G162" s="7">
        <v>330</v>
      </c>
      <c r="H162" s="7" t="s">
        <v>404</v>
      </c>
      <c r="I162" s="7"/>
      <c r="J162" s="7">
        <v>577874</v>
      </c>
      <c r="K162" s="7">
        <f t="shared" si="1"/>
        <v>589764</v>
      </c>
      <c r="L162" s="7" t="e">
        <f ca="1"/>
        <v>#NAME?</v>
      </c>
      <c r="M162" s="6" t="s">
        <v>126</v>
      </c>
      <c r="N162" s="7">
        <v>1803097</v>
      </c>
      <c r="O162" s="7" t="e">
        <f ca="1"/>
        <v>#NAME?</v>
      </c>
      <c r="P162" s="30">
        <v>27711</v>
      </c>
      <c r="Q162" s="31">
        <f t="shared" si="2"/>
        <v>65.067915268305001</v>
      </c>
      <c r="R162" s="32"/>
      <c r="S162" s="10">
        <v>31405</v>
      </c>
      <c r="T162" s="2" t="s">
        <v>15</v>
      </c>
      <c r="U162" s="27" t="s">
        <v>186</v>
      </c>
      <c r="V162" s="10">
        <f t="shared" si="10"/>
        <v>299997</v>
      </c>
      <c r="W162" s="33">
        <v>3822</v>
      </c>
      <c r="X162" s="34">
        <f t="shared" si="4"/>
        <v>78.492150706436419</v>
      </c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 ht="14.25" customHeight="1">
      <c r="A163" s="7" t="s">
        <v>377</v>
      </c>
      <c r="B163" s="7" t="s">
        <v>363</v>
      </c>
      <c r="C163" s="7">
        <v>1808</v>
      </c>
      <c r="D163" s="7" t="s">
        <v>429</v>
      </c>
      <c r="E163" s="7" t="str">
        <f t="shared" si="0"/>
        <v>San Borja</v>
      </c>
      <c r="F163" s="7" t="s">
        <v>379</v>
      </c>
      <c r="G163" s="7">
        <v>340</v>
      </c>
      <c r="H163" s="7" t="s">
        <v>405</v>
      </c>
      <c r="I163" s="7"/>
      <c r="J163" s="7">
        <v>2467071</v>
      </c>
      <c r="K163" s="7">
        <f t="shared" si="1"/>
        <v>589764</v>
      </c>
      <c r="L163" s="7" t="e">
        <f ca="1"/>
        <v>#NAME?</v>
      </c>
      <c r="M163" s="6" t="s">
        <v>127</v>
      </c>
      <c r="N163" s="7">
        <v>4658455</v>
      </c>
      <c r="O163" s="7" t="e">
        <f ca="1"/>
        <v>#NAME?</v>
      </c>
      <c r="P163" s="30">
        <v>23530</v>
      </c>
      <c r="Q163" s="31">
        <f t="shared" si="2"/>
        <v>197.97938801529961</v>
      </c>
      <c r="R163" s="32"/>
      <c r="S163" s="10">
        <v>31501</v>
      </c>
      <c r="T163" s="2" t="s">
        <v>15</v>
      </c>
      <c r="U163" s="27" t="s">
        <v>187</v>
      </c>
      <c r="V163" s="10">
        <f t="shared" si="10"/>
        <v>182789</v>
      </c>
      <c r="W163" s="33">
        <v>8282</v>
      </c>
      <c r="X163" s="34">
        <f t="shared" si="4"/>
        <v>22.070635112291718</v>
      </c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 ht="14.25" customHeight="1">
      <c r="A164" s="7" t="s">
        <v>377</v>
      </c>
      <c r="B164" s="7" t="s">
        <v>363</v>
      </c>
      <c r="C164" s="7">
        <v>1808</v>
      </c>
      <c r="D164" s="7" t="s">
        <v>429</v>
      </c>
      <c r="E164" s="7" t="str">
        <f t="shared" si="0"/>
        <v>San Borja</v>
      </c>
      <c r="F164" s="7" t="s">
        <v>407</v>
      </c>
      <c r="G164" s="7">
        <v>170</v>
      </c>
      <c r="H164" s="7" t="s">
        <v>390</v>
      </c>
      <c r="I164" s="7"/>
      <c r="J164" s="7">
        <v>400000</v>
      </c>
      <c r="K164" s="7">
        <f t="shared" si="1"/>
        <v>589764</v>
      </c>
      <c r="L164" s="7" t="e">
        <f ca="1"/>
        <v>#NAME?</v>
      </c>
      <c r="M164" s="6" t="s">
        <v>128</v>
      </c>
      <c r="N164" s="7">
        <v>11916848</v>
      </c>
      <c r="O164" s="7" t="e">
        <f ca="1"/>
        <v>#NAME?</v>
      </c>
      <c r="P164" s="36">
        <v>12595</v>
      </c>
      <c r="Q164" s="31">
        <f t="shared" si="2"/>
        <v>946.15704644700281</v>
      </c>
      <c r="R164" s="32"/>
      <c r="S164" s="10">
        <v>31601</v>
      </c>
      <c r="T164" s="2" t="s">
        <v>15</v>
      </c>
      <c r="U164" s="27" t="s">
        <v>188</v>
      </c>
      <c r="V164" s="10">
        <f t="shared" si="10"/>
        <v>8182934</v>
      </c>
      <c r="W164" s="33">
        <v>18475</v>
      </c>
      <c r="X164" s="34">
        <f t="shared" si="4"/>
        <v>442.91929634641406</v>
      </c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 ht="14.25" customHeight="1">
      <c r="A165" s="7" t="s">
        <v>377</v>
      </c>
      <c r="B165" s="7" t="s">
        <v>363</v>
      </c>
      <c r="C165" s="7">
        <v>1808</v>
      </c>
      <c r="D165" s="7" t="s">
        <v>429</v>
      </c>
      <c r="E165" s="7" t="str">
        <f t="shared" si="0"/>
        <v>San Borja</v>
      </c>
      <c r="F165" s="7" t="s">
        <v>407</v>
      </c>
      <c r="G165" s="7">
        <v>350</v>
      </c>
      <c r="H165" s="7" t="s">
        <v>406</v>
      </c>
      <c r="I165" s="7"/>
      <c r="J165" s="7">
        <v>189764</v>
      </c>
      <c r="K165" s="7">
        <f t="shared" si="1"/>
        <v>589764</v>
      </c>
      <c r="L165" s="7" t="e">
        <f ca="1"/>
        <v>#NAME?</v>
      </c>
      <c r="M165" s="6" t="s">
        <v>129</v>
      </c>
      <c r="N165" s="7">
        <v>0</v>
      </c>
      <c r="O165" s="7" t="e">
        <f ca="1"/>
        <v>#NAME?</v>
      </c>
      <c r="P165" s="30">
        <v>10105</v>
      </c>
      <c r="Q165" s="31">
        <f t="shared" si="2"/>
        <v>0</v>
      </c>
      <c r="R165" s="32"/>
      <c r="S165" s="10">
        <v>31602</v>
      </c>
      <c r="T165" s="2" t="s">
        <v>15</v>
      </c>
      <c r="U165" s="27" t="s">
        <v>189</v>
      </c>
      <c r="V165" s="10">
        <f t="shared" si="10"/>
        <v>101034</v>
      </c>
      <c r="W165" s="33">
        <v>27172</v>
      </c>
      <c r="X165" s="34">
        <f t="shared" si="4"/>
        <v>3.7183129692330339</v>
      </c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 ht="14.25" customHeight="1">
      <c r="A166" s="7" t="s">
        <v>377</v>
      </c>
      <c r="B166" s="7" t="s">
        <v>363</v>
      </c>
      <c r="C166" s="7">
        <v>1809</v>
      </c>
      <c r="D166" s="7" t="s">
        <v>430</v>
      </c>
      <c r="E166" s="7" t="str">
        <f t="shared" si="0"/>
        <v>Santa Rosa</v>
      </c>
      <c r="F166" s="7" t="s">
        <v>379</v>
      </c>
      <c r="G166" s="7">
        <v>0</v>
      </c>
      <c r="H166" s="7" t="s">
        <v>380</v>
      </c>
      <c r="I166" s="7"/>
      <c r="J166" s="7">
        <v>1372622</v>
      </c>
      <c r="K166" s="7">
        <f t="shared" si="1"/>
        <v>878590</v>
      </c>
      <c r="L166" s="7" t="e">
        <f ca="1"/>
        <v>#NAME?</v>
      </c>
      <c r="M166" s="6" t="s">
        <v>130</v>
      </c>
      <c r="N166" s="7">
        <v>0</v>
      </c>
      <c r="O166" s="7" t="e">
        <f ca="1"/>
        <v>#NAME?</v>
      </c>
      <c r="P166" s="36">
        <v>15763</v>
      </c>
      <c r="Q166" s="31">
        <f t="shared" si="2"/>
        <v>0</v>
      </c>
      <c r="R166" s="32"/>
      <c r="S166" s="10">
        <v>40101</v>
      </c>
      <c r="T166" s="2" t="s">
        <v>23</v>
      </c>
      <c r="U166" s="27" t="s">
        <v>23</v>
      </c>
      <c r="V166" s="10">
        <f t="shared" si="10"/>
        <v>62160044</v>
      </c>
      <c r="W166" s="33">
        <v>298350</v>
      </c>
      <c r="X166" s="34">
        <f t="shared" si="4"/>
        <v>208.34604994134406</v>
      </c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 ht="14.25" customHeight="1">
      <c r="A167" s="7" t="s">
        <v>377</v>
      </c>
      <c r="B167" s="7" t="s">
        <v>363</v>
      </c>
      <c r="C167" s="7">
        <v>1809</v>
      </c>
      <c r="D167" s="7" t="s">
        <v>430</v>
      </c>
      <c r="E167" s="7" t="str">
        <f t="shared" si="0"/>
        <v>Santa Rosa</v>
      </c>
      <c r="F167" s="7" t="s">
        <v>379</v>
      </c>
      <c r="G167" s="7">
        <v>1</v>
      </c>
      <c r="H167" s="7" t="s">
        <v>381</v>
      </c>
      <c r="I167" s="7"/>
      <c r="J167" s="7">
        <v>803992</v>
      </c>
      <c r="K167" s="7">
        <f t="shared" si="1"/>
        <v>878590</v>
      </c>
      <c r="L167" s="7" t="e">
        <f ca="1"/>
        <v>#NAME?</v>
      </c>
      <c r="M167" s="6" t="s">
        <v>131</v>
      </c>
      <c r="N167" s="7">
        <v>784981</v>
      </c>
      <c r="O167" s="7" t="e">
        <f ca="1"/>
        <v>#NAME?</v>
      </c>
      <c r="P167" s="30">
        <v>6611</v>
      </c>
      <c r="Q167" s="31">
        <f t="shared" si="2"/>
        <v>118.73861745575556</v>
      </c>
      <c r="R167" s="32"/>
      <c r="S167" s="10">
        <v>40102</v>
      </c>
      <c r="T167" s="2" t="s">
        <v>23</v>
      </c>
      <c r="U167" s="27" t="s">
        <v>190</v>
      </c>
      <c r="V167" s="10">
        <f t="shared" si="10"/>
        <v>6617798</v>
      </c>
      <c r="W167" s="33">
        <v>22850</v>
      </c>
      <c r="X167" s="34">
        <f t="shared" si="4"/>
        <v>289.61916849015319</v>
      </c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 ht="14.25" customHeight="1">
      <c r="A168" s="7" t="s">
        <v>377</v>
      </c>
      <c r="B168" s="7" t="s">
        <v>363</v>
      </c>
      <c r="C168" s="7">
        <v>1809</v>
      </c>
      <c r="D168" s="7" t="s">
        <v>430</v>
      </c>
      <c r="E168" s="7" t="str">
        <f t="shared" si="0"/>
        <v>Santa Rosa</v>
      </c>
      <c r="F168" s="7" t="s">
        <v>379</v>
      </c>
      <c r="G168" s="7">
        <v>97</v>
      </c>
      <c r="H168" s="7" t="s">
        <v>409</v>
      </c>
      <c r="I168" s="7"/>
      <c r="J168" s="7">
        <v>1979824</v>
      </c>
      <c r="K168" s="7">
        <f t="shared" si="1"/>
        <v>878590</v>
      </c>
      <c r="L168" s="7" t="e">
        <f ca="1"/>
        <v>#NAME?</v>
      </c>
      <c r="M168" s="6" t="s">
        <v>135</v>
      </c>
      <c r="N168" s="7">
        <v>0</v>
      </c>
      <c r="O168" s="7" t="e">
        <f ca="1"/>
        <v>#NAME?</v>
      </c>
      <c r="P168" s="30">
        <v>9217</v>
      </c>
      <c r="Q168" s="31">
        <f t="shared" si="2"/>
        <v>0</v>
      </c>
      <c r="R168" s="32"/>
      <c r="S168" s="10">
        <v>40103</v>
      </c>
      <c r="T168" s="2" t="s">
        <v>23</v>
      </c>
      <c r="U168" s="27" t="s">
        <v>191</v>
      </c>
      <c r="V168" s="10">
        <f t="shared" si="10"/>
        <v>3756382</v>
      </c>
      <c r="W168" s="33">
        <v>9997</v>
      </c>
      <c r="X168" s="34">
        <f t="shared" si="4"/>
        <v>375.75092527758329</v>
      </c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 ht="14.25" customHeight="1">
      <c r="A169" s="7" t="s">
        <v>377</v>
      </c>
      <c r="B169" s="7" t="s">
        <v>363</v>
      </c>
      <c r="C169" s="7">
        <v>1809</v>
      </c>
      <c r="D169" s="7" t="s">
        <v>430</v>
      </c>
      <c r="E169" s="7" t="str">
        <f t="shared" si="0"/>
        <v>Santa Rosa</v>
      </c>
      <c r="F169" s="7" t="s">
        <v>379</v>
      </c>
      <c r="G169" s="7">
        <v>99</v>
      </c>
      <c r="H169" s="7" t="s">
        <v>382</v>
      </c>
      <c r="I169" s="7"/>
      <c r="J169" s="7">
        <v>300390</v>
      </c>
      <c r="K169" s="7">
        <f t="shared" si="1"/>
        <v>878590</v>
      </c>
      <c r="L169" s="7" t="e">
        <f ca="1"/>
        <v>#NAME?</v>
      </c>
      <c r="M169" s="6" t="s">
        <v>136</v>
      </c>
      <c r="N169" s="7">
        <v>0</v>
      </c>
      <c r="O169" s="7" t="e">
        <f ca="1"/>
        <v>#NAME?</v>
      </c>
      <c r="P169" s="30">
        <v>6649</v>
      </c>
      <c r="Q169" s="31">
        <f t="shared" si="2"/>
        <v>0</v>
      </c>
      <c r="R169" s="32"/>
      <c r="S169" s="10">
        <v>40104</v>
      </c>
      <c r="T169" s="2" t="s">
        <v>23</v>
      </c>
      <c r="U169" s="27" t="s">
        <v>192</v>
      </c>
      <c r="V169" s="10">
        <f t="shared" si="10"/>
        <v>12749203</v>
      </c>
      <c r="W169" s="33">
        <v>15764</v>
      </c>
      <c r="X169" s="34">
        <f t="shared" si="4"/>
        <v>808.75431362598329</v>
      </c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 ht="14.25" customHeight="1">
      <c r="A170" s="7" t="s">
        <v>377</v>
      </c>
      <c r="B170" s="7" t="s">
        <v>363</v>
      </c>
      <c r="C170" s="7">
        <v>1809</v>
      </c>
      <c r="D170" s="7" t="s">
        <v>430</v>
      </c>
      <c r="E170" s="7" t="str">
        <f t="shared" si="0"/>
        <v>Santa Rosa</v>
      </c>
      <c r="F170" s="7" t="s">
        <v>379</v>
      </c>
      <c r="G170" s="7">
        <v>100</v>
      </c>
      <c r="H170" s="7" t="s">
        <v>383</v>
      </c>
      <c r="I170" s="7"/>
      <c r="J170" s="7">
        <v>102600</v>
      </c>
      <c r="K170" s="7">
        <f t="shared" si="1"/>
        <v>878590</v>
      </c>
      <c r="L170" s="7" t="e">
        <f ca="1"/>
        <v>#NAME?</v>
      </c>
      <c r="M170" s="6" t="s">
        <v>137</v>
      </c>
      <c r="N170" s="7">
        <v>0</v>
      </c>
      <c r="O170" s="7" t="e">
        <f ca="1"/>
        <v>#NAME?</v>
      </c>
      <c r="P170" s="30">
        <v>2052</v>
      </c>
      <c r="Q170" s="31">
        <f t="shared" si="2"/>
        <v>0</v>
      </c>
      <c r="R170" s="32"/>
      <c r="S170" s="10">
        <v>40201</v>
      </c>
      <c r="T170" s="2" t="s">
        <v>23</v>
      </c>
      <c r="U170" s="27" t="s">
        <v>193</v>
      </c>
      <c r="V170" s="10">
        <f t="shared" si="10"/>
        <v>3671829</v>
      </c>
      <c r="W170" s="33">
        <v>35427</v>
      </c>
      <c r="X170" s="34">
        <f t="shared" si="4"/>
        <v>103.64493183165382</v>
      </c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 ht="14.25" customHeight="1">
      <c r="A171" s="7" t="s">
        <v>377</v>
      </c>
      <c r="B171" s="7" t="s">
        <v>363</v>
      </c>
      <c r="C171" s="7">
        <v>1809</v>
      </c>
      <c r="D171" s="7" t="s">
        <v>430</v>
      </c>
      <c r="E171" s="7" t="str">
        <f t="shared" si="0"/>
        <v>Santa Rosa</v>
      </c>
      <c r="F171" s="7" t="s">
        <v>379</v>
      </c>
      <c r="G171" s="7">
        <v>110</v>
      </c>
      <c r="H171" s="7" t="s">
        <v>385</v>
      </c>
      <c r="I171" s="7"/>
      <c r="J171" s="7">
        <v>60000</v>
      </c>
      <c r="K171" s="7">
        <f t="shared" si="1"/>
        <v>878590</v>
      </c>
      <c r="L171" s="7" t="e">
        <f ca="1"/>
        <v>#NAME?</v>
      </c>
      <c r="M171" s="6" t="s">
        <v>138</v>
      </c>
      <c r="N171" s="7">
        <v>1049472</v>
      </c>
      <c r="O171" s="7" t="e">
        <f ca="1"/>
        <v>#NAME?</v>
      </c>
      <c r="P171" s="30">
        <v>6805</v>
      </c>
      <c r="Q171" s="31">
        <f t="shared" si="2"/>
        <v>154.2207200587803</v>
      </c>
      <c r="R171" s="32"/>
      <c r="S171" s="10">
        <v>40202</v>
      </c>
      <c r="T171" s="2" t="s">
        <v>23</v>
      </c>
      <c r="U171" s="27" t="s">
        <v>194</v>
      </c>
      <c r="V171" s="10">
        <f t="shared" si="10"/>
        <v>5088165</v>
      </c>
      <c r="W171" s="33">
        <v>5161</v>
      </c>
      <c r="X171" s="34">
        <f t="shared" si="4"/>
        <v>985.88742491765163</v>
      </c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 ht="14.25" customHeight="1">
      <c r="A172" s="7" t="s">
        <v>377</v>
      </c>
      <c r="B172" s="7" t="s">
        <v>363</v>
      </c>
      <c r="C172" s="7">
        <v>1809</v>
      </c>
      <c r="D172" s="7" t="s">
        <v>430</v>
      </c>
      <c r="E172" s="7" t="str">
        <f t="shared" si="0"/>
        <v>Santa Rosa</v>
      </c>
      <c r="F172" s="7" t="s">
        <v>379</v>
      </c>
      <c r="G172" s="7">
        <v>130</v>
      </c>
      <c r="H172" s="7" t="s">
        <v>386</v>
      </c>
      <c r="I172" s="7"/>
      <c r="J172" s="7">
        <v>48000</v>
      </c>
      <c r="K172" s="7">
        <f t="shared" si="1"/>
        <v>878590</v>
      </c>
      <c r="L172" s="7" t="e">
        <f ca="1"/>
        <v>#NAME?</v>
      </c>
      <c r="M172" s="6" t="s">
        <v>139</v>
      </c>
      <c r="N172" s="7">
        <v>0</v>
      </c>
      <c r="O172" s="7" t="e">
        <f ca="1"/>
        <v>#NAME?</v>
      </c>
      <c r="P172" s="30">
        <v>5351</v>
      </c>
      <c r="Q172" s="31">
        <f t="shared" si="2"/>
        <v>0</v>
      </c>
      <c r="R172" s="32"/>
      <c r="S172" s="10">
        <v>40301</v>
      </c>
      <c r="T172" s="2" t="s">
        <v>23</v>
      </c>
      <c r="U172" s="27" t="s">
        <v>195</v>
      </c>
      <c r="V172" s="10">
        <f t="shared" si="10"/>
        <v>3811698</v>
      </c>
      <c r="W172" s="33">
        <v>16101</v>
      </c>
      <c r="X172" s="34">
        <f t="shared" si="4"/>
        <v>236.73672442705421</v>
      </c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 ht="14.25" customHeight="1">
      <c r="A173" s="7" t="s">
        <v>377</v>
      </c>
      <c r="B173" s="7" t="s">
        <v>363</v>
      </c>
      <c r="C173" s="7">
        <v>1809</v>
      </c>
      <c r="D173" s="7" t="s">
        <v>430</v>
      </c>
      <c r="E173" s="7" t="str">
        <f t="shared" si="0"/>
        <v>Santa Rosa</v>
      </c>
      <c r="F173" s="7" t="s">
        <v>379</v>
      </c>
      <c r="G173" s="7">
        <v>140</v>
      </c>
      <c r="H173" s="7" t="s">
        <v>388</v>
      </c>
      <c r="I173" s="7"/>
      <c r="J173" s="7">
        <v>231400</v>
      </c>
      <c r="K173" s="7">
        <f t="shared" si="1"/>
        <v>878590</v>
      </c>
      <c r="L173" s="7" t="e">
        <f ca="1"/>
        <v>#NAME?</v>
      </c>
      <c r="M173" s="6" t="s">
        <v>88</v>
      </c>
      <c r="N173" s="7">
        <v>0</v>
      </c>
      <c r="O173" s="7" t="e">
        <f ca="1"/>
        <v>#NAME?</v>
      </c>
      <c r="P173" s="30">
        <v>21843</v>
      </c>
      <c r="Q173" s="31">
        <f t="shared" si="2"/>
        <v>0</v>
      </c>
      <c r="R173" s="32"/>
      <c r="S173" s="10">
        <v>40302</v>
      </c>
      <c r="T173" s="2" t="s">
        <v>23</v>
      </c>
      <c r="U173" s="27" t="s">
        <v>196</v>
      </c>
      <c r="V173" s="10">
        <v>222822</v>
      </c>
      <c r="W173" s="33">
        <v>2504</v>
      </c>
      <c r="X173" s="34">
        <f t="shared" si="4"/>
        <v>88.986421725239623</v>
      </c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 ht="14.25" customHeight="1">
      <c r="A174" s="7" t="s">
        <v>377</v>
      </c>
      <c r="B174" s="7" t="s">
        <v>363</v>
      </c>
      <c r="C174" s="7">
        <v>1809</v>
      </c>
      <c r="D174" s="7" t="s">
        <v>430</v>
      </c>
      <c r="E174" s="7" t="str">
        <f t="shared" si="0"/>
        <v>Santa Rosa</v>
      </c>
      <c r="F174" s="7" t="s">
        <v>379</v>
      </c>
      <c r="G174" s="7">
        <v>160</v>
      </c>
      <c r="H174" s="7" t="s">
        <v>389</v>
      </c>
      <c r="I174" s="7"/>
      <c r="J174" s="7">
        <v>230000</v>
      </c>
      <c r="K174" s="7">
        <f t="shared" si="1"/>
        <v>878590</v>
      </c>
      <c r="L174" s="7" t="e">
        <f ca="1"/>
        <v>#NAME?</v>
      </c>
      <c r="M174" s="6" t="s">
        <v>89</v>
      </c>
      <c r="N174" s="7">
        <v>8630523</v>
      </c>
      <c r="O174" s="7" t="e">
        <f ca="1"/>
        <v>#NAME?</v>
      </c>
      <c r="P174" s="30">
        <v>13379</v>
      </c>
      <c r="Q174" s="31">
        <f t="shared" si="2"/>
        <v>645.07982659391587</v>
      </c>
      <c r="R174" s="32"/>
      <c r="S174" s="10">
        <v>40401</v>
      </c>
      <c r="T174" s="2" t="s">
        <v>23</v>
      </c>
      <c r="U174" s="27" t="s">
        <v>197</v>
      </c>
      <c r="V174" s="10">
        <f t="shared" ref="V174:V180" si="11">VLOOKUP(U174,M:Q,2,FALSE)</f>
        <v>111653</v>
      </c>
      <c r="W174" s="33">
        <v>6683</v>
      </c>
      <c r="X174" s="34">
        <f t="shared" si="4"/>
        <v>16.707017806374381</v>
      </c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 ht="14.25" customHeight="1">
      <c r="A175" s="7" t="s">
        <v>377</v>
      </c>
      <c r="B175" s="7" t="s">
        <v>363</v>
      </c>
      <c r="C175" s="7">
        <v>1809</v>
      </c>
      <c r="D175" s="7" t="s">
        <v>430</v>
      </c>
      <c r="E175" s="7" t="str">
        <f t="shared" si="0"/>
        <v>Santa Rosa</v>
      </c>
      <c r="F175" s="7" t="s">
        <v>379</v>
      </c>
      <c r="G175" s="7">
        <v>170</v>
      </c>
      <c r="H175" s="7" t="s">
        <v>390</v>
      </c>
      <c r="I175" s="7"/>
      <c r="J175" s="7">
        <v>170000</v>
      </c>
      <c r="K175" s="7">
        <f t="shared" si="1"/>
        <v>878590</v>
      </c>
      <c r="L175" s="7" t="e">
        <f ca="1"/>
        <v>#NAME?</v>
      </c>
      <c r="M175" s="6" t="s">
        <v>96</v>
      </c>
      <c r="N175" s="7">
        <v>2916062</v>
      </c>
      <c r="O175" s="7" t="e">
        <f ca="1"/>
        <v>#NAME?</v>
      </c>
      <c r="P175" s="36">
        <v>7936</v>
      </c>
      <c r="Q175" s="31">
        <f t="shared" si="2"/>
        <v>367.44732862903226</v>
      </c>
      <c r="R175" s="32"/>
      <c r="S175" s="10">
        <v>40402</v>
      </c>
      <c r="T175" s="2" t="s">
        <v>23</v>
      </c>
      <c r="U175" s="27" t="s">
        <v>198</v>
      </c>
      <c r="V175" s="10">
        <f t="shared" si="11"/>
        <v>293109</v>
      </c>
      <c r="W175" s="33">
        <v>5803</v>
      </c>
      <c r="X175" s="34">
        <f t="shared" si="4"/>
        <v>50.509908667930382</v>
      </c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 ht="14.25" customHeight="1">
      <c r="A176" s="7" t="s">
        <v>377</v>
      </c>
      <c r="B176" s="7" t="s">
        <v>363</v>
      </c>
      <c r="C176" s="7">
        <v>1809</v>
      </c>
      <c r="D176" s="7" t="s">
        <v>430</v>
      </c>
      <c r="E176" s="7" t="str">
        <f t="shared" si="0"/>
        <v>Santa Rosa</v>
      </c>
      <c r="F176" s="7" t="s">
        <v>379</v>
      </c>
      <c r="G176" s="7">
        <v>180</v>
      </c>
      <c r="H176" s="7" t="s">
        <v>411</v>
      </c>
      <c r="I176" s="7"/>
      <c r="J176" s="7">
        <v>100000</v>
      </c>
      <c r="K176" s="7">
        <f t="shared" si="1"/>
        <v>878590</v>
      </c>
      <c r="L176" s="7" t="e">
        <f ca="1"/>
        <v>#NAME?</v>
      </c>
      <c r="M176" s="6" t="s">
        <v>97</v>
      </c>
      <c r="N176" s="7">
        <v>11575094</v>
      </c>
      <c r="O176" s="7" t="e">
        <f ca="1"/>
        <v>#NAME?</v>
      </c>
      <c r="P176" s="30">
        <v>17016</v>
      </c>
      <c r="Q176" s="31">
        <f t="shared" si="2"/>
        <v>680.2476492712741</v>
      </c>
      <c r="R176" s="32"/>
      <c r="S176" s="10">
        <v>40501</v>
      </c>
      <c r="T176" s="2" t="s">
        <v>23</v>
      </c>
      <c r="U176" s="27" t="s">
        <v>199</v>
      </c>
      <c r="V176" s="10">
        <f t="shared" si="11"/>
        <v>633937</v>
      </c>
      <c r="W176" s="33">
        <v>4011</v>
      </c>
      <c r="X176" s="34">
        <f t="shared" si="4"/>
        <v>158.04961356270258</v>
      </c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 ht="14.25" customHeight="1">
      <c r="A177" s="7" t="s">
        <v>377</v>
      </c>
      <c r="B177" s="7" t="s">
        <v>363</v>
      </c>
      <c r="C177" s="7">
        <v>1809</v>
      </c>
      <c r="D177" s="7" t="s">
        <v>430</v>
      </c>
      <c r="E177" s="7" t="str">
        <f t="shared" si="0"/>
        <v>Santa Rosa</v>
      </c>
      <c r="F177" s="7" t="s">
        <v>379</v>
      </c>
      <c r="G177" s="7">
        <v>190</v>
      </c>
      <c r="H177" s="7" t="s">
        <v>392</v>
      </c>
      <c r="I177" s="7"/>
      <c r="J177" s="7">
        <v>75200</v>
      </c>
      <c r="K177" s="7">
        <f t="shared" si="1"/>
        <v>878590</v>
      </c>
      <c r="L177" s="7" t="e">
        <f ca="1"/>
        <v>#NAME?</v>
      </c>
      <c r="M177" s="6" t="s">
        <v>98</v>
      </c>
      <c r="N177" s="7">
        <v>0</v>
      </c>
      <c r="O177" s="7" t="e">
        <f ca="1"/>
        <v>#NAME?</v>
      </c>
      <c r="P177" s="30">
        <v>7540</v>
      </c>
      <c r="Q177" s="31">
        <f t="shared" si="2"/>
        <v>0</v>
      </c>
      <c r="R177" s="32"/>
      <c r="S177" s="10">
        <v>40502</v>
      </c>
      <c r="T177" s="2" t="s">
        <v>23</v>
      </c>
      <c r="U177" s="27" t="s">
        <v>200</v>
      </c>
      <c r="V177" s="10">
        <f t="shared" si="11"/>
        <v>1270000</v>
      </c>
      <c r="W177" s="33">
        <v>4231</v>
      </c>
      <c r="X177" s="34">
        <f t="shared" si="4"/>
        <v>300.1654455211534</v>
      </c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 ht="14.25" customHeight="1">
      <c r="A178" s="7" t="s">
        <v>377</v>
      </c>
      <c r="B178" s="7" t="s">
        <v>363</v>
      </c>
      <c r="C178" s="7">
        <v>1809</v>
      </c>
      <c r="D178" s="7" t="s">
        <v>430</v>
      </c>
      <c r="E178" s="7" t="str">
        <f t="shared" si="0"/>
        <v>Santa Rosa</v>
      </c>
      <c r="F178" s="7" t="s">
        <v>379</v>
      </c>
      <c r="G178" s="7">
        <v>200</v>
      </c>
      <c r="H178" s="7" t="s">
        <v>393</v>
      </c>
      <c r="I178" s="7"/>
      <c r="J178" s="7">
        <v>2412807</v>
      </c>
      <c r="K178" s="7">
        <f t="shared" si="1"/>
        <v>878590</v>
      </c>
      <c r="L178" s="7" t="e">
        <f ca="1"/>
        <v>#NAME?</v>
      </c>
      <c r="M178" s="6" t="s">
        <v>63</v>
      </c>
      <c r="N178" s="7">
        <v>3690071</v>
      </c>
      <c r="O178" s="7" t="e">
        <f ca="1"/>
        <v>#NAME?</v>
      </c>
      <c r="P178" s="30">
        <v>8679</v>
      </c>
      <c r="Q178" s="31">
        <f t="shared" si="2"/>
        <v>425.1723700887199</v>
      </c>
      <c r="R178" s="32"/>
      <c r="S178" s="10">
        <v>40503</v>
      </c>
      <c r="T178" s="2" t="s">
        <v>23</v>
      </c>
      <c r="U178" s="27" t="s">
        <v>201</v>
      </c>
      <c r="V178" s="10">
        <f t="shared" si="11"/>
        <v>1168951</v>
      </c>
      <c r="W178" s="33">
        <v>1517</v>
      </c>
      <c r="X178" s="34">
        <f t="shared" si="4"/>
        <v>770.56756756756761</v>
      </c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 ht="14.25" customHeight="1">
      <c r="A179" s="7" t="s">
        <v>377</v>
      </c>
      <c r="B179" s="7" t="s">
        <v>363</v>
      </c>
      <c r="C179" s="7">
        <v>1809</v>
      </c>
      <c r="D179" s="7" t="s">
        <v>430</v>
      </c>
      <c r="E179" s="7" t="str">
        <f t="shared" si="0"/>
        <v>Santa Rosa</v>
      </c>
      <c r="F179" s="7" t="s">
        <v>379</v>
      </c>
      <c r="G179" s="7">
        <v>210</v>
      </c>
      <c r="H179" s="7" t="s">
        <v>394</v>
      </c>
      <c r="I179" s="7"/>
      <c r="J179" s="7">
        <v>1847077</v>
      </c>
      <c r="K179" s="7">
        <f t="shared" si="1"/>
        <v>878590</v>
      </c>
      <c r="L179" s="7" t="e">
        <f ca="1"/>
        <v>#NAME?</v>
      </c>
      <c r="M179" s="6" t="s">
        <v>64</v>
      </c>
      <c r="N179" s="7">
        <v>930333</v>
      </c>
      <c r="O179" s="7" t="e">
        <f ca="1"/>
        <v>#NAME?</v>
      </c>
      <c r="P179" s="30">
        <v>9287</v>
      </c>
      <c r="Q179" s="31">
        <f t="shared" si="2"/>
        <v>100.17583719177345</v>
      </c>
      <c r="R179" s="32"/>
      <c r="S179" s="10">
        <v>40504</v>
      </c>
      <c r="T179" s="2" t="s">
        <v>23</v>
      </c>
      <c r="U179" s="27" t="s">
        <v>202</v>
      </c>
      <c r="V179" s="10">
        <f t="shared" si="11"/>
        <v>3871613</v>
      </c>
      <c r="W179" s="33">
        <v>875</v>
      </c>
      <c r="X179" s="34">
        <f t="shared" si="4"/>
        <v>4424.7005714285715</v>
      </c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 ht="14.25" customHeight="1">
      <c r="A180" s="7" t="s">
        <v>377</v>
      </c>
      <c r="B180" s="7" t="s">
        <v>363</v>
      </c>
      <c r="C180" s="7">
        <v>1809</v>
      </c>
      <c r="D180" s="7" t="s">
        <v>430</v>
      </c>
      <c r="E180" s="7" t="str">
        <f t="shared" si="0"/>
        <v>Santa Rosa</v>
      </c>
      <c r="F180" s="7" t="s">
        <v>379</v>
      </c>
      <c r="G180" s="7">
        <v>220</v>
      </c>
      <c r="H180" s="7" t="s">
        <v>395</v>
      </c>
      <c r="I180" s="7"/>
      <c r="J180" s="7">
        <v>324800</v>
      </c>
      <c r="K180" s="7">
        <f t="shared" si="1"/>
        <v>878590</v>
      </c>
      <c r="L180" s="7" t="e">
        <f ca="1"/>
        <v>#NAME?</v>
      </c>
      <c r="M180" s="6" t="s">
        <v>78</v>
      </c>
      <c r="N180" s="7">
        <v>2222134</v>
      </c>
      <c r="O180" s="7" t="e">
        <f ca="1"/>
        <v>#NAME?</v>
      </c>
      <c r="P180" s="30">
        <v>8837</v>
      </c>
      <c r="Q180" s="31">
        <f t="shared" si="2"/>
        <v>251.4579608464411</v>
      </c>
      <c r="R180" s="32"/>
      <c r="S180" s="10">
        <v>40505</v>
      </c>
      <c r="T180" s="2" t="s">
        <v>23</v>
      </c>
      <c r="U180" s="27" t="s">
        <v>203</v>
      </c>
      <c r="V180" s="10">
        <f t="shared" si="11"/>
        <v>0</v>
      </c>
      <c r="W180" s="33">
        <v>3882</v>
      </c>
      <c r="X180" s="34">
        <f t="shared" si="4"/>
        <v>0</v>
      </c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 ht="14.25" customHeight="1">
      <c r="A181" s="7" t="s">
        <v>377</v>
      </c>
      <c r="B181" s="7" t="s">
        <v>363</v>
      </c>
      <c r="C181" s="7">
        <v>1809</v>
      </c>
      <c r="D181" s="7" t="s">
        <v>430</v>
      </c>
      <c r="E181" s="7" t="str">
        <f t="shared" si="0"/>
        <v>Santa Rosa</v>
      </c>
      <c r="F181" s="7" t="s">
        <v>379</v>
      </c>
      <c r="G181" s="7">
        <v>230</v>
      </c>
      <c r="H181" s="7" t="s">
        <v>396</v>
      </c>
      <c r="I181" s="7"/>
      <c r="J181" s="7">
        <v>84800</v>
      </c>
      <c r="K181" s="7">
        <f t="shared" si="1"/>
        <v>878590</v>
      </c>
      <c r="L181" s="7" t="e">
        <f ca="1"/>
        <v>#NAME?</v>
      </c>
      <c r="M181" s="6" t="s">
        <v>77</v>
      </c>
      <c r="N181" s="7">
        <v>1311497</v>
      </c>
      <c r="O181" s="7" t="e">
        <f ca="1"/>
        <v>#NAME?</v>
      </c>
      <c r="P181" s="30">
        <v>5658</v>
      </c>
      <c r="Q181" s="31">
        <f t="shared" si="2"/>
        <v>231.79515729939908</v>
      </c>
      <c r="R181" s="32"/>
      <c r="S181" s="10">
        <v>40601</v>
      </c>
      <c r="T181" s="2" t="s">
        <v>23</v>
      </c>
      <c r="U181" s="27" t="s">
        <v>204</v>
      </c>
      <c r="V181" s="10">
        <v>3258830</v>
      </c>
      <c r="W181" s="33">
        <v>9189</v>
      </c>
      <c r="X181" s="34">
        <f t="shared" si="4"/>
        <v>354.64468386113833</v>
      </c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 ht="14.25" customHeight="1">
      <c r="A182" s="7" t="s">
        <v>377</v>
      </c>
      <c r="B182" s="7" t="s">
        <v>363</v>
      </c>
      <c r="C182" s="7">
        <v>1809</v>
      </c>
      <c r="D182" s="7" t="s">
        <v>430</v>
      </c>
      <c r="E182" s="7" t="str">
        <f t="shared" si="0"/>
        <v>Santa Rosa</v>
      </c>
      <c r="F182" s="7" t="s">
        <v>379</v>
      </c>
      <c r="G182" s="7">
        <v>240</v>
      </c>
      <c r="H182" s="7" t="s">
        <v>397</v>
      </c>
      <c r="I182" s="7"/>
      <c r="J182" s="7">
        <v>212400</v>
      </c>
      <c r="K182" s="7">
        <f t="shared" si="1"/>
        <v>878590</v>
      </c>
      <c r="L182" s="7" t="e">
        <f ca="1"/>
        <v>#NAME?</v>
      </c>
      <c r="M182" s="6" t="s">
        <v>141</v>
      </c>
      <c r="N182" s="7">
        <v>0</v>
      </c>
      <c r="O182" s="7" t="e">
        <f ca="1"/>
        <v>#NAME?</v>
      </c>
      <c r="P182" s="30">
        <v>10585</v>
      </c>
      <c r="Q182" s="31">
        <f t="shared" si="2"/>
        <v>0</v>
      </c>
      <c r="R182" s="32"/>
      <c r="S182" s="10">
        <v>40602</v>
      </c>
      <c r="T182" s="2" t="s">
        <v>23</v>
      </c>
      <c r="U182" s="27" t="s">
        <v>205</v>
      </c>
      <c r="V182" s="10">
        <f t="shared" ref="V182:V185" si="12">VLOOKUP(U182,M:Q,2,FALSE)</f>
        <v>1891332</v>
      </c>
      <c r="W182" s="33">
        <v>4251</v>
      </c>
      <c r="X182" s="34">
        <f t="shared" si="4"/>
        <v>444.91460832745236</v>
      </c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 ht="14.25" customHeight="1">
      <c r="A183" s="7" t="s">
        <v>377</v>
      </c>
      <c r="B183" s="7" t="s">
        <v>363</v>
      </c>
      <c r="C183" s="7">
        <v>1809</v>
      </c>
      <c r="D183" s="7" t="s">
        <v>430</v>
      </c>
      <c r="E183" s="7" t="str">
        <f t="shared" si="0"/>
        <v>Santa Rosa</v>
      </c>
      <c r="F183" s="7" t="s">
        <v>379</v>
      </c>
      <c r="G183" s="7">
        <v>250</v>
      </c>
      <c r="H183" s="7" t="s">
        <v>399</v>
      </c>
      <c r="I183" s="7"/>
      <c r="J183" s="7">
        <v>1692883</v>
      </c>
      <c r="K183" s="7">
        <f t="shared" si="1"/>
        <v>878590</v>
      </c>
      <c r="L183" s="7" t="e">
        <f ca="1"/>
        <v>#NAME?</v>
      </c>
      <c r="M183" s="6" t="s">
        <v>65</v>
      </c>
      <c r="N183" s="7">
        <v>4715212</v>
      </c>
      <c r="O183" s="7" t="e">
        <f ca="1"/>
        <v>#NAME?</v>
      </c>
      <c r="P183" s="30">
        <v>5118</v>
      </c>
      <c r="Q183" s="31">
        <f t="shared" si="2"/>
        <v>921.29972645564669</v>
      </c>
      <c r="R183" s="32"/>
      <c r="S183" s="10">
        <v>40603</v>
      </c>
      <c r="T183" s="2" t="s">
        <v>23</v>
      </c>
      <c r="U183" s="27" t="s">
        <v>206</v>
      </c>
      <c r="V183" s="10">
        <f t="shared" si="12"/>
        <v>501735</v>
      </c>
      <c r="W183" s="33">
        <v>3666</v>
      </c>
      <c r="X183" s="34">
        <f t="shared" si="4"/>
        <v>136.86170212765958</v>
      </c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 ht="14.25" customHeight="1">
      <c r="A184" s="7" t="s">
        <v>377</v>
      </c>
      <c r="B184" s="7" t="s">
        <v>363</v>
      </c>
      <c r="C184" s="7">
        <v>1809</v>
      </c>
      <c r="D184" s="7" t="s">
        <v>430</v>
      </c>
      <c r="E184" s="7" t="str">
        <f t="shared" si="0"/>
        <v>Santa Rosa</v>
      </c>
      <c r="F184" s="7" t="s">
        <v>379</v>
      </c>
      <c r="G184" s="7">
        <v>260</v>
      </c>
      <c r="H184" s="7" t="s">
        <v>400</v>
      </c>
      <c r="I184" s="7"/>
      <c r="J184" s="7">
        <v>88000</v>
      </c>
      <c r="K184" s="7">
        <f t="shared" si="1"/>
        <v>878590</v>
      </c>
      <c r="L184" s="7" t="e">
        <f ca="1"/>
        <v>#NAME?</v>
      </c>
      <c r="M184" s="6" t="s">
        <v>62</v>
      </c>
      <c r="N184" s="7">
        <v>487344</v>
      </c>
      <c r="O184" s="7" t="e">
        <f ca="1"/>
        <v>#NAME?</v>
      </c>
      <c r="P184" s="30">
        <v>7226</v>
      </c>
      <c r="Q184" s="31">
        <f t="shared" si="2"/>
        <v>67.443122059230561</v>
      </c>
      <c r="R184" s="32"/>
      <c r="S184" s="10">
        <v>40701</v>
      </c>
      <c r="T184" s="2" t="s">
        <v>23</v>
      </c>
      <c r="U184" s="27" t="s">
        <v>207</v>
      </c>
      <c r="V184" s="10">
        <f t="shared" si="12"/>
        <v>6664113</v>
      </c>
      <c r="W184" s="33">
        <v>20118</v>
      </c>
      <c r="X184" s="34">
        <f t="shared" si="4"/>
        <v>331.25126752162242</v>
      </c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 ht="14.25" customHeight="1">
      <c r="A185" s="7" t="s">
        <v>377</v>
      </c>
      <c r="B185" s="7" t="s">
        <v>363</v>
      </c>
      <c r="C185" s="7">
        <v>1809</v>
      </c>
      <c r="D185" s="7" t="s">
        <v>430</v>
      </c>
      <c r="E185" s="7" t="str">
        <f t="shared" si="0"/>
        <v>Santa Rosa</v>
      </c>
      <c r="F185" s="7" t="s">
        <v>379</v>
      </c>
      <c r="G185" s="7">
        <v>270</v>
      </c>
      <c r="H185" s="7" t="s">
        <v>401</v>
      </c>
      <c r="I185" s="7"/>
      <c r="J185" s="7">
        <v>70000</v>
      </c>
      <c r="K185" s="7">
        <f t="shared" si="1"/>
        <v>878590</v>
      </c>
      <c r="L185" s="7" t="e">
        <f ca="1"/>
        <v>#NAME?</v>
      </c>
      <c r="M185" s="6" t="s">
        <v>431</v>
      </c>
      <c r="N185" s="7">
        <v>0</v>
      </c>
      <c r="O185" s="7" t="e">
        <f ca="1"/>
        <v>#NAME?</v>
      </c>
      <c r="P185" s="36">
        <v>6555</v>
      </c>
      <c r="Q185" s="31">
        <f t="shared" si="2"/>
        <v>0</v>
      </c>
      <c r="R185" s="32"/>
      <c r="S185" s="10">
        <v>40702</v>
      </c>
      <c r="T185" s="2" t="s">
        <v>23</v>
      </c>
      <c r="U185" s="27" t="s">
        <v>208</v>
      </c>
      <c r="V185" s="10">
        <f t="shared" si="12"/>
        <v>2999474</v>
      </c>
      <c r="W185" s="33">
        <v>6120</v>
      </c>
      <c r="X185" s="34">
        <f t="shared" si="4"/>
        <v>490.11013071895422</v>
      </c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 ht="14.25" customHeight="1">
      <c r="A186" s="7" t="s">
        <v>377</v>
      </c>
      <c r="B186" s="7" t="s">
        <v>363</v>
      </c>
      <c r="C186" s="7">
        <v>1809</v>
      </c>
      <c r="D186" s="7" t="s">
        <v>430</v>
      </c>
      <c r="E186" s="7" t="str">
        <f t="shared" si="0"/>
        <v>Santa Rosa</v>
      </c>
      <c r="F186" s="7" t="s">
        <v>379</v>
      </c>
      <c r="G186" s="7">
        <v>280</v>
      </c>
      <c r="H186" s="7" t="s">
        <v>402</v>
      </c>
      <c r="I186" s="7"/>
      <c r="J186" s="7">
        <v>70000</v>
      </c>
      <c r="K186" s="7">
        <f t="shared" si="1"/>
        <v>878590</v>
      </c>
      <c r="L186" s="7" t="e">
        <f ca="1"/>
        <v>#NAME?</v>
      </c>
      <c r="M186" s="6" t="s">
        <v>432</v>
      </c>
      <c r="N186" s="7">
        <v>225600</v>
      </c>
      <c r="O186" s="7" t="e">
        <f ca="1"/>
        <v>#NAME?</v>
      </c>
      <c r="P186" s="36">
        <v>15934</v>
      </c>
      <c r="Q186" s="31">
        <f t="shared" si="2"/>
        <v>14.158403414083093</v>
      </c>
      <c r="R186" s="32"/>
      <c r="S186" s="10">
        <v>40801</v>
      </c>
      <c r="T186" s="2" t="s">
        <v>23</v>
      </c>
      <c r="U186" s="27" t="s">
        <v>209</v>
      </c>
      <c r="V186" s="10">
        <v>225600</v>
      </c>
      <c r="W186" s="33">
        <v>15934</v>
      </c>
      <c r="X186" s="34">
        <f t="shared" si="4"/>
        <v>14.158403414083093</v>
      </c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 ht="14.25" customHeight="1">
      <c r="A187" s="7" t="s">
        <v>377</v>
      </c>
      <c r="B187" s="7" t="s">
        <v>363</v>
      </c>
      <c r="C187" s="7">
        <v>1809</v>
      </c>
      <c r="D187" s="7" t="s">
        <v>430</v>
      </c>
      <c r="E187" s="7" t="str">
        <f t="shared" si="0"/>
        <v>Santa Rosa</v>
      </c>
      <c r="F187" s="7" t="s">
        <v>379</v>
      </c>
      <c r="G187" s="7">
        <v>310</v>
      </c>
      <c r="H187" s="7" t="s">
        <v>403</v>
      </c>
      <c r="I187" s="7"/>
      <c r="J187" s="7">
        <v>50000</v>
      </c>
      <c r="K187" s="7">
        <f t="shared" si="1"/>
        <v>878590</v>
      </c>
      <c r="L187" s="7" t="e">
        <f ca="1"/>
        <v>#NAME?</v>
      </c>
      <c r="M187" s="6" t="s">
        <v>23</v>
      </c>
      <c r="N187" s="7">
        <v>62160044</v>
      </c>
      <c r="O187" s="7" t="e">
        <f ca="1"/>
        <v>#NAME?</v>
      </c>
      <c r="P187" s="30">
        <v>298350</v>
      </c>
      <c r="Q187" s="31">
        <f t="shared" si="2"/>
        <v>208.34604994134406</v>
      </c>
      <c r="R187" s="32"/>
      <c r="S187" s="10">
        <v>40802</v>
      </c>
      <c r="T187" s="2" t="s">
        <v>23</v>
      </c>
      <c r="U187" s="27" t="s">
        <v>210</v>
      </c>
      <c r="V187" s="10">
        <f t="shared" ref="V187:V189" si="13">VLOOKUP(U187,M:Q,2,FALSE)</f>
        <v>107037</v>
      </c>
      <c r="W187" s="33">
        <v>3197</v>
      </c>
      <c r="X187" s="34">
        <f t="shared" si="4"/>
        <v>33.480450422270877</v>
      </c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 ht="14.25" customHeight="1">
      <c r="A188" s="7" t="s">
        <v>377</v>
      </c>
      <c r="B188" s="7" t="s">
        <v>363</v>
      </c>
      <c r="C188" s="7">
        <v>1809</v>
      </c>
      <c r="D188" s="7" t="s">
        <v>430</v>
      </c>
      <c r="E188" s="7" t="str">
        <f t="shared" si="0"/>
        <v>Santa Rosa</v>
      </c>
      <c r="F188" s="7" t="s">
        <v>379</v>
      </c>
      <c r="G188" s="7">
        <v>330</v>
      </c>
      <c r="H188" s="7" t="s">
        <v>404</v>
      </c>
      <c r="I188" s="7"/>
      <c r="J188" s="7">
        <v>135016</v>
      </c>
      <c r="K188" s="7">
        <f t="shared" si="1"/>
        <v>878590</v>
      </c>
      <c r="L188" s="7" t="e">
        <f ca="1"/>
        <v>#NAME?</v>
      </c>
      <c r="M188" s="6" t="s">
        <v>190</v>
      </c>
      <c r="N188" s="7">
        <v>6617798</v>
      </c>
      <c r="O188" s="7" t="e">
        <f ca="1"/>
        <v>#NAME?</v>
      </c>
      <c r="P188" s="30">
        <v>22850</v>
      </c>
      <c r="Q188" s="31">
        <f t="shared" si="2"/>
        <v>289.61916849015319</v>
      </c>
      <c r="R188" s="32"/>
      <c r="S188" s="10">
        <v>40901</v>
      </c>
      <c r="T188" s="2" t="s">
        <v>23</v>
      </c>
      <c r="U188" s="27" t="s">
        <v>211</v>
      </c>
      <c r="V188" s="10">
        <f t="shared" si="13"/>
        <v>1116588</v>
      </c>
      <c r="W188" s="33">
        <v>15504</v>
      </c>
      <c r="X188" s="34">
        <f t="shared" si="4"/>
        <v>72.019349845201234</v>
      </c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 ht="14.25" customHeight="1">
      <c r="A189" s="7" t="s">
        <v>377</v>
      </c>
      <c r="B189" s="7" t="s">
        <v>363</v>
      </c>
      <c r="C189" s="7">
        <v>1809</v>
      </c>
      <c r="D189" s="7" t="s">
        <v>430</v>
      </c>
      <c r="E189" s="7" t="str">
        <f t="shared" si="0"/>
        <v>Santa Rosa</v>
      </c>
      <c r="F189" s="7" t="s">
        <v>379</v>
      </c>
      <c r="G189" s="7">
        <v>340</v>
      </c>
      <c r="H189" s="7" t="s">
        <v>405</v>
      </c>
      <c r="I189" s="7"/>
      <c r="J189" s="7">
        <v>812362</v>
      </c>
      <c r="K189" s="7">
        <f t="shared" si="1"/>
        <v>878590</v>
      </c>
      <c r="L189" s="7" t="e">
        <f ca="1"/>
        <v>#NAME?</v>
      </c>
      <c r="M189" s="6" t="s">
        <v>191</v>
      </c>
      <c r="N189" s="7">
        <v>3756382</v>
      </c>
      <c r="O189" s="7" t="e">
        <f ca="1"/>
        <v>#NAME?</v>
      </c>
      <c r="P189" s="30">
        <v>9997</v>
      </c>
      <c r="Q189" s="31">
        <f t="shared" si="2"/>
        <v>375.75092527758329</v>
      </c>
      <c r="R189" s="32"/>
      <c r="S189" s="10">
        <v>40902</v>
      </c>
      <c r="T189" s="2" t="s">
        <v>23</v>
      </c>
      <c r="U189" s="27" t="s">
        <v>212</v>
      </c>
      <c r="V189" s="10">
        <f t="shared" si="13"/>
        <v>1782430</v>
      </c>
      <c r="W189" s="33">
        <v>1406</v>
      </c>
      <c r="X189" s="34">
        <f t="shared" si="4"/>
        <v>1267.7311522048365</v>
      </c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 ht="14.25" customHeight="1">
      <c r="A190" s="7" t="s">
        <v>377</v>
      </c>
      <c r="B190" s="7" t="s">
        <v>363</v>
      </c>
      <c r="C190" s="7">
        <v>1809</v>
      </c>
      <c r="D190" s="7" t="s">
        <v>430</v>
      </c>
      <c r="E190" s="7" t="str">
        <f t="shared" si="0"/>
        <v>Santa Rosa</v>
      </c>
      <c r="F190" s="7" t="s">
        <v>407</v>
      </c>
      <c r="G190" s="7">
        <v>350</v>
      </c>
      <c r="H190" s="7" t="s">
        <v>406</v>
      </c>
      <c r="I190" s="7"/>
      <c r="J190" s="7">
        <v>878590</v>
      </c>
      <c r="K190" s="7">
        <f t="shared" si="1"/>
        <v>878590</v>
      </c>
      <c r="L190" s="7" t="e">
        <f ca="1"/>
        <v>#NAME?</v>
      </c>
      <c r="M190" s="6" t="s">
        <v>193</v>
      </c>
      <c r="N190" s="7">
        <v>3671829</v>
      </c>
      <c r="O190" s="7" t="e">
        <f ca="1"/>
        <v>#NAME?</v>
      </c>
      <c r="P190" s="30">
        <v>35427</v>
      </c>
      <c r="Q190" s="31">
        <f t="shared" si="2"/>
        <v>103.64493183165382</v>
      </c>
      <c r="R190" s="32"/>
      <c r="S190" s="10">
        <v>40903</v>
      </c>
      <c r="T190" s="2" t="s">
        <v>23</v>
      </c>
      <c r="U190" s="27" t="s">
        <v>213</v>
      </c>
      <c r="V190" s="10">
        <v>0</v>
      </c>
      <c r="W190" s="33">
        <v>2355</v>
      </c>
      <c r="X190" s="34">
        <f t="shared" si="4"/>
        <v>0</v>
      </c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 ht="14.25" customHeight="1">
      <c r="A191" s="7" t="s">
        <v>377</v>
      </c>
      <c r="B191" s="7" t="s">
        <v>363</v>
      </c>
      <c r="C191" s="7">
        <v>1810</v>
      </c>
      <c r="D191" s="7" t="s">
        <v>433</v>
      </c>
      <c r="E191" s="7" t="str">
        <f t="shared" si="0"/>
        <v>Santa Ana</v>
      </c>
      <c r="F191" s="7" t="s">
        <v>379</v>
      </c>
      <c r="G191" s="7">
        <v>0</v>
      </c>
      <c r="H191" s="7" t="s">
        <v>380</v>
      </c>
      <c r="I191" s="7"/>
      <c r="J191" s="7">
        <v>4437060</v>
      </c>
      <c r="K191" s="7">
        <f t="shared" si="1"/>
        <v>1658185</v>
      </c>
      <c r="L191" s="7" t="e">
        <f ca="1"/>
        <v>#NAME?</v>
      </c>
      <c r="M191" s="6" t="s">
        <v>194</v>
      </c>
      <c r="N191" s="7">
        <v>5088165</v>
      </c>
      <c r="O191" s="7" t="e">
        <f ca="1"/>
        <v>#NAME?</v>
      </c>
      <c r="P191" s="36">
        <v>5161</v>
      </c>
      <c r="Q191" s="31">
        <f t="shared" si="2"/>
        <v>985.88742491765163</v>
      </c>
      <c r="R191" s="32"/>
      <c r="S191" s="10">
        <v>41001</v>
      </c>
      <c r="T191" s="2" t="s">
        <v>23</v>
      </c>
      <c r="U191" s="27" t="s">
        <v>214</v>
      </c>
      <c r="V191" s="10">
        <f t="shared" ref="V191:V194" si="14">VLOOKUP(U191,M:Q,2,FALSE)</f>
        <v>846499</v>
      </c>
      <c r="W191" s="33">
        <v>12202</v>
      </c>
      <c r="X191" s="34">
        <f t="shared" si="4"/>
        <v>69.373791181773484</v>
      </c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 ht="14.25" customHeight="1">
      <c r="A192" s="7" t="s">
        <v>377</v>
      </c>
      <c r="B192" s="7" t="s">
        <v>363</v>
      </c>
      <c r="C192" s="7">
        <v>1810</v>
      </c>
      <c r="D192" s="7" t="s">
        <v>433</v>
      </c>
      <c r="E192" s="7" t="str">
        <f t="shared" si="0"/>
        <v>Santa Ana</v>
      </c>
      <c r="F192" s="7" t="s">
        <v>379</v>
      </c>
      <c r="G192" s="7">
        <v>1</v>
      </c>
      <c r="H192" s="7" t="s">
        <v>381</v>
      </c>
      <c r="I192" s="7"/>
      <c r="J192" s="7">
        <v>1924867</v>
      </c>
      <c r="K192" s="7">
        <f t="shared" si="1"/>
        <v>1658185</v>
      </c>
      <c r="L192" s="7" t="e">
        <f ca="1"/>
        <v>#NAME?</v>
      </c>
      <c r="M192" s="6" t="s">
        <v>207</v>
      </c>
      <c r="N192" s="7">
        <v>6664113</v>
      </c>
      <c r="O192" s="7" t="e">
        <f ca="1"/>
        <v>#NAME?</v>
      </c>
      <c r="P192" s="30">
        <v>20118</v>
      </c>
      <c r="Q192" s="31">
        <f t="shared" si="2"/>
        <v>331.25126752162242</v>
      </c>
      <c r="R192" s="32"/>
      <c r="S192" s="10">
        <v>41101</v>
      </c>
      <c r="T192" s="2" t="s">
        <v>23</v>
      </c>
      <c r="U192" s="27" t="s">
        <v>215</v>
      </c>
      <c r="V192" s="10">
        <f t="shared" si="14"/>
        <v>0</v>
      </c>
      <c r="W192" s="33">
        <v>5335</v>
      </c>
      <c r="X192" s="34">
        <f t="shared" si="4"/>
        <v>0</v>
      </c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 ht="14.25" customHeight="1">
      <c r="A193" s="7" t="s">
        <v>377</v>
      </c>
      <c r="B193" s="7" t="s">
        <v>363</v>
      </c>
      <c r="C193" s="7">
        <v>1810</v>
      </c>
      <c r="D193" s="7" t="s">
        <v>433</v>
      </c>
      <c r="E193" s="7" t="str">
        <f t="shared" si="0"/>
        <v>Santa Ana</v>
      </c>
      <c r="F193" s="7" t="s">
        <v>379</v>
      </c>
      <c r="G193" s="7">
        <v>97</v>
      </c>
      <c r="H193" s="7" t="s">
        <v>409</v>
      </c>
      <c r="I193" s="7"/>
      <c r="J193" s="7">
        <v>6789</v>
      </c>
      <c r="K193" s="7">
        <f t="shared" si="1"/>
        <v>1658185</v>
      </c>
      <c r="L193" s="7" t="e">
        <f ca="1"/>
        <v>#NAME?</v>
      </c>
      <c r="M193" s="6" t="s">
        <v>208</v>
      </c>
      <c r="N193" s="7">
        <v>2999474</v>
      </c>
      <c r="O193" s="7" t="e">
        <f ca="1"/>
        <v>#NAME?</v>
      </c>
      <c r="P193" s="30">
        <v>6120</v>
      </c>
      <c r="Q193" s="31">
        <f t="shared" si="2"/>
        <v>490.11013071895422</v>
      </c>
      <c r="R193" s="32"/>
      <c r="S193" s="10">
        <v>41201</v>
      </c>
      <c r="T193" s="2" t="s">
        <v>23</v>
      </c>
      <c r="U193" s="27" t="s">
        <v>216</v>
      </c>
      <c r="V193" s="10">
        <f t="shared" si="14"/>
        <v>2149656</v>
      </c>
      <c r="W193" s="33">
        <v>6311</v>
      </c>
      <c r="X193" s="34">
        <f t="shared" si="4"/>
        <v>340.6205038821106</v>
      </c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 ht="14.25" customHeight="1">
      <c r="A194" s="7" t="s">
        <v>377</v>
      </c>
      <c r="B194" s="7" t="s">
        <v>363</v>
      </c>
      <c r="C194" s="7">
        <v>1810</v>
      </c>
      <c r="D194" s="7" t="s">
        <v>433</v>
      </c>
      <c r="E194" s="7" t="str">
        <f t="shared" si="0"/>
        <v>Santa Ana</v>
      </c>
      <c r="F194" s="7" t="s">
        <v>379</v>
      </c>
      <c r="G194" s="7">
        <v>100</v>
      </c>
      <c r="H194" s="7" t="s">
        <v>383</v>
      </c>
      <c r="I194" s="7"/>
      <c r="J194" s="7">
        <v>394752</v>
      </c>
      <c r="K194" s="7">
        <f t="shared" si="1"/>
        <v>1658185</v>
      </c>
      <c r="L194" s="7" t="e">
        <f ca="1"/>
        <v>#NAME?</v>
      </c>
      <c r="M194" s="6" t="s">
        <v>434</v>
      </c>
      <c r="N194" s="7">
        <v>3258830</v>
      </c>
      <c r="O194" s="7" t="e">
        <f ca="1"/>
        <v>#NAME?</v>
      </c>
      <c r="P194" s="36">
        <v>9189</v>
      </c>
      <c r="Q194" s="31">
        <f t="shared" si="2"/>
        <v>354.64468386113833</v>
      </c>
      <c r="R194" s="32"/>
      <c r="S194" s="10">
        <v>41202</v>
      </c>
      <c r="T194" s="2" t="s">
        <v>23</v>
      </c>
      <c r="U194" s="27" t="s">
        <v>217</v>
      </c>
      <c r="V194" s="10">
        <f t="shared" si="14"/>
        <v>606613</v>
      </c>
      <c r="W194" s="33">
        <v>3061</v>
      </c>
      <c r="X194" s="34">
        <f t="shared" si="4"/>
        <v>198.17477948382881</v>
      </c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 ht="14.25" customHeight="1">
      <c r="A195" s="7" t="s">
        <v>377</v>
      </c>
      <c r="B195" s="7" t="s">
        <v>363</v>
      </c>
      <c r="C195" s="7">
        <v>1810</v>
      </c>
      <c r="D195" s="7" t="s">
        <v>433</v>
      </c>
      <c r="E195" s="7" t="str">
        <f t="shared" si="0"/>
        <v>Santa Ana</v>
      </c>
      <c r="F195" s="7" t="s">
        <v>379</v>
      </c>
      <c r="G195" s="7">
        <v>110</v>
      </c>
      <c r="H195" s="7" t="s">
        <v>385</v>
      </c>
      <c r="I195" s="7"/>
      <c r="J195" s="7">
        <v>386883</v>
      </c>
      <c r="K195" s="7">
        <f t="shared" si="1"/>
        <v>1658185</v>
      </c>
      <c r="L195" s="7" t="e">
        <f ca="1"/>
        <v>#NAME?</v>
      </c>
      <c r="M195" s="6" t="s">
        <v>205</v>
      </c>
      <c r="N195" s="7">
        <v>1891332</v>
      </c>
      <c r="O195" s="7" t="e">
        <f ca="1"/>
        <v>#NAME?</v>
      </c>
      <c r="P195" s="30">
        <v>4251</v>
      </c>
      <c r="Q195" s="31">
        <f t="shared" si="2"/>
        <v>444.91460832745236</v>
      </c>
      <c r="R195" s="32"/>
      <c r="S195" s="10">
        <v>41301</v>
      </c>
      <c r="T195" s="2" t="s">
        <v>23</v>
      </c>
      <c r="U195" s="27" t="s">
        <v>218</v>
      </c>
      <c r="V195" s="10">
        <v>0</v>
      </c>
      <c r="W195" s="33">
        <v>6637</v>
      </c>
      <c r="X195" s="34">
        <f t="shared" si="4"/>
        <v>0</v>
      </c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 ht="14.25" customHeight="1">
      <c r="A196" s="7" t="s">
        <v>377</v>
      </c>
      <c r="B196" s="7" t="s">
        <v>363</v>
      </c>
      <c r="C196" s="7">
        <v>1810</v>
      </c>
      <c r="D196" s="7" t="s">
        <v>433</v>
      </c>
      <c r="E196" s="7" t="str">
        <f t="shared" si="0"/>
        <v>Santa Ana</v>
      </c>
      <c r="F196" s="7" t="s">
        <v>379</v>
      </c>
      <c r="G196" s="7">
        <v>130</v>
      </c>
      <c r="H196" s="7" t="s">
        <v>386</v>
      </c>
      <c r="I196" s="7"/>
      <c r="J196" s="7">
        <v>94875</v>
      </c>
      <c r="K196" s="7">
        <f t="shared" si="1"/>
        <v>1658185</v>
      </c>
      <c r="L196" s="7" t="e">
        <f ca="1"/>
        <v>#NAME?</v>
      </c>
      <c r="M196" s="6" t="s">
        <v>206</v>
      </c>
      <c r="N196" s="7">
        <v>501735</v>
      </c>
      <c r="O196" s="7" t="e">
        <f ca="1"/>
        <v>#NAME?</v>
      </c>
      <c r="P196" s="30">
        <v>3666</v>
      </c>
      <c r="Q196" s="31">
        <f t="shared" si="2"/>
        <v>136.86170212765958</v>
      </c>
      <c r="R196" s="32"/>
      <c r="S196" s="10">
        <v>41401</v>
      </c>
      <c r="T196" s="2" t="s">
        <v>23</v>
      </c>
      <c r="U196" s="27" t="s">
        <v>219</v>
      </c>
      <c r="V196" s="10">
        <v>121124</v>
      </c>
      <c r="W196" s="33">
        <v>13502</v>
      </c>
      <c r="X196" s="34">
        <f t="shared" si="4"/>
        <v>8.9708191379054956</v>
      </c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 ht="14.25" customHeight="1">
      <c r="A197" s="7" t="s">
        <v>377</v>
      </c>
      <c r="B197" s="7" t="s">
        <v>363</v>
      </c>
      <c r="C197" s="7">
        <v>1810</v>
      </c>
      <c r="D197" s="7" t="s">
        <v>433</v>
      </c>
      <c r="E197" s="7" t="str">
        <f t="shared" si="0"/>
        <v>Santa Ana</v>
      </c>
      <c r="F197" s="7" t="s">
        <v>379</v>
      </c>
      <c r="G197" s="7">
        <v>140</v>
      </c>
      <c r="H197" s="7" t="s">
        <v>388</v>
      </c>
      <c r="I197" s="7"/>
      <c r="J197" s="7">
        <v>580318</v>
      </c>
      <c r="K197" s="7">
        <f t="shared" si="1"/>
        <v>1658185</v>
      </c>
      <c r="L197" s="7" t="e">
        <f ca="1"/>
        <v>#NAME?</v>
      </c>
      <c r="M197" s="6" t="s">
        <v>215</v>
      </c>
      <c r="N197" s="7">
        <v>0</v>
      </c>
      <c r="O197" s="7" t="e">
        <f ca="1"/>
        <v>#NAME?</v>
      </c>
      <c r="P197" s="30">
        <v>5335</v>
      </c>
      <c r="Q197" s="31">
        <f t="shared" si="2"/>
        <v>0</v>
      </c>
      <c r="R197" s="32"/>
      <c r="S197" s="10">
        <v>41501</v>
      </c>
      <c r="T197" s="2" t="s">
        <v>23</v>
      </c>
      <c r="U197" s="27" t="s">
        <v>220</v>
      </c>
      <c r="V197" s="10">
        <f t="shared" ref="V197:V199" si="15">VLOOKUP(U197,M:Q,2,FALSE)</f>
        <v>1054822</v>
      </c>
      <c r="W197" s="33">
        <v>1262</v>
      </c>
      <c r="X197" s="34">
        <f t="shared" si="4"/>
        <v>835.83359746434235</v>
      </c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 ht="14.25" customHeight="1">
      <c r="A198" s="7" t="s">
        <v>377</v>
      </c>
      <c r="B198" s="7" t="s">
        <v>363</v>
      </c>
      <c r="C198" s="7">
        <v>1810</v>
      </c>
      <c r="D198" s="7" t="s">
        <v>433</v>
      </c>
      <c r="E198" s="7" t="str">
        <f t="shared" si="0"/>
        <v>Santa Ana</v>
      </c>
      <c r="F198" s="7" t="s">
        <v>379</v>
      </c>
      <c r="G198" s="7">
        <v>160</v>
      </c>
      <c r="H198" s="7" t="s">
        <v>389</v>
      </c>
      <c r="I198" s="7"/>
      <c r="J198" s="7">
        <v>478684</v>
      </c>
      <c r="K198" s="7">
        <f t="shared" si="1"/>
        <v>1658185</v>
      </c>
      <c r="L198" s="7" t="e">
        <f ca="1"/>
        <v>#NAME?</v>
      </c>
      <c r="M198" s="6" t="s">
        <v>435</v>
      </c>
      <c r="N198" s="7">
        <v>121124</v>
      </c>
      <c r="O198" s="7" t="e">
        <f ca="1"/>
        <v>#NAME?</v>
      </c>
      <c r="P198" s="36">
        <v>13502</v>
      </c>
      <c r="Q198" s="31">
        <f t="shared" si="2"/>
        <v>8.9708191379054956</v>
      </c>
      <c r="R198" s="32"/>
      <c r="S198" s="10">
        <v>41502</v>
      </c>
      <c r="T198" s="2" t="s">
        <v>23</v>
      </c>
      <c r="U198" s="27" t="s">
        <v>221</v>
      </c>
      <c r="V198" s="10">
        <f t="shared" si="15"/>
        <v>2060077</v>
      </c>
      <c r="W198" s="33">
        <v>1140</v>
      </c>
      <c r="X198" s="34">
        <f t="shared" si="4"/>
        <v>1807.0850877192981</v>
      </c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 ht="14.25" customHeight="1">
      <c r="A199" s="7" t="s">
        <v>377</v>
      </c>
      <c r="B199" s="7" t="s">
        <v>363</v>
      </c>
      <c r="C199" s="7">
        <v>1810</v>
      </c>
      <c r="D199" s="7" t="s">
        <v>433</v>
      </c>
      <c r="E199" s="7" t="str">
        <f t="shared" si="0"/>
        <v>Santa Ana</v>
      </c>
      <c r="F199" s="7" t="s">
        <v>379</v>
      </c>
      <c r="G199" s="7">
        <v>170</v>
      </c>
      <c r="H199" s="7" t="s">
        <v>390</v>
      </c>
      <c r="I199" s="7"/>
      <c r="J199" s="7">
        <v>1999901</v>
      </c>
      <c r="K199" s="7">
        <f t="shared" si="1"/>
        <v>1658185</v>
      </c>
      <c r="L199" s="7" t="e">
        <f ca="1"/>
        <v>#NAME?</v>
      </c>
      <c r="M199" s="6" t="s">
        <v>195</v>
      </c>
      <c r="N199" s="7">
        <v>3811698</v>
      </c>
      <c r="O199" s="7" t="e">
        <f ca="1"/>
        <v>#NAME?</v>
      </c>
      <c r="P199" s="30">
        <v>16101</v>
      </c>
      <c r="Q199" s="31">
        <f t="shared" si="2"/>
        <v>236.73672442705421</v>
      </c>
      <c r="R199" s="32"/>
      <c r="S199" s="10">
        <v>41503</v>
      </c>
      <c r="T199" s="2" t="s">
        <v>23</v>
      </c>
      <c r="U199" s="27" t="s">
        <v>222</v>
      </c>
      <c r="V199" s="10">
        <f t="shared" si="15"/>
        <v>1086541</v>
      </c>
      <c r="W199" s="33">
        <v>1129</v>
      </c>
      <c r="X199" s="34">
        <f t="shared" si="4"/>
        <v>962.39238263950404</v>
      </c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 ht="14.25" customHeight="1">
      <c r="A200" s="7" t="s">
        <v>377</v>
      </c>
      <c r="B200" s="7" t="s">
        <v>363</v>
      </c>
      <c r="C200" s="7">
        <v>1810</v>
      </c>
      <c r="D200" s="7" t="s">
        <v>433</v>
      </c>
      <c r="E200" s="7" t="str">
        <f t="shared" si="0"/>
        <v>Santa Ana</v>
      </c>
      <c r="F200" s="7" t="s">
        <v>379</v>
      </c>
      <c r="G200" s="7">
        <v>180</v>
      </c>
      <c r="H200" s="7" t="s">
        <v>411</v>
      </c>
      <c r="I200" s="7"/>
      <c r="J200" s="7">
        <v>1577862</v>
      </c>
      <c r="K200" s="7">
        <f t="shared" si="1"/>
        <v>1658185</v>
      </c>
      <c r="L200" s="7" t="e">
        <f ca="1"/>
        <v>#NAME?</v>
      </c>
      <c r="M200" s="6" t="s">
        <v>436</v>
      </c>
      <c r="N200" s="7">
        <v>222822</v>
      </c>
      <c r="O200" s="7" t="e">
        <f ca="1"/>
        <v>#NAME?</v>
      </c>
      <c r="P200" s="36">
        <v>2504</v>
      </c>
      <c r="Q200" s="31">
        <f t="shared" si="2"/>
        <v>88.986421725239623</v>
      </c>
      <c r="R200" s="32"/>
      <c r="S200" s="10">
        <v>41601</v>
      </c>
      <c r="T200" s="2" t="s">
        <v>23</v>
      </c>
      <c r="U200" s="27" t="s">
        <v>223</v>
      </c>
      <c r="V200" s="10">
        <v>546801</v>
      </c>
      <c r="W200" s="33">
        <v>5996</v>
      </c>
      <c r="X200" s="34">
        <f t="shared" si="4"/>
        <v>91.194296197464979</v>
      </c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 ht="14.25" customHeight="1">
      <c r="A201" s="7" t="s">
        <v>377</v>
      </c>
      <c r="B201" s="7" t="s">
        <v>363</v>
      </c>
      <c r="C201" s="7">
        <v>1810</v>
      </c>
      <c r="D201" s="7" t="s">
        <v>433</v>
      </c>
      <c r="E201" s="7" t="str">
        <f t="shared" si="0"/>
        <v>Santa Ana</v>
      </c>
      <c r="F201" s="7" t="s">
        <v>379</v>
      </c>
      <c r="G201" s="7">
        <v>200</v>
      </c>
      <c r="H201" s="7" t="s">
        <v>393</v>
      </c>
      <c r="I201" s="7"/>
      <c r="J201" s="7">
        <v>4450831</v>
      </c>
      <c r="K201" s="7">
        <f t="shared" si="1"/>
        <v>1658185</v>
      </c>
      <c r="L201" s="7" t="e">
        <f ca="1"/>
        <v>#NAME?</v>
      </c>
      <c r="M201" s="6" t="s">
        <v>197</v>
      </c>
      <c r="N201" s="7">
        <v>111653</v>
      </c>
      <c r="O201" s="7" t="e">
        <f ca="1"/>
        <v>#NAME?</v>
      </c>
      <c r="P201" s="30">
        <v>6683</v>
      </c>
      <c r="Q201" s="31">
        <f t="shared" si="2"/>
        <v>16.707017806374381</v>
      </c>
      <c r="R201" s="32"/>
      <c r="S201" s="10">
        <v>50101</v>
      </c>
      <c r="T201" s="2" t="s">
        <v>29</v>
      </c>
      <c r="U201" s="27" t="s">
        <v>29</v>
      </c>
      <c r="V201" s="10">
        <f t="shared" ref="V201:V207" si="16">VLOOKUP(U201,M:Q,2,FALSE)</f>
        <v>98171288</v>
      </c>
      <c r="W201" s="33">
        <v>218702</v>
      </c>
      <c r="X201" s="34">
        <f t="shared" si="4"/>
        <v>448.88152828963615</v>
      </c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 ht="14.25" customHeight="1">
      <c r="A202" s="7" t="s">
        <v>377</v>
      </c>
      <c r="B202" s="7" t="s">
        <v>363</v>
      </c>
      <c r="C202" s="7">
        <v>1810</v>
      </c>
      <c r="D202" s="7" t="s">
        <v>433</v>
      </c>
      <c r="E202" s="7" t="str">
        <f t="shared" si="0"/>
        <v>Santa Ana</v>
      </c>
      <c r="F202" s="7" t="s">
        <v>379</v>
      </c>
      <c r="G202" s="7">
        <v>210</v>
      </c>
      <c r="H202" s="7" t="s">
        <v>394</v>
      </c>
      <c r="I202" s="7"/>
      <c r="J202" s="7">
        <v>1670230</v>
      </c>
      <c r="K202" s="7">
        <f t="shared" si="1"/>
        <v>1658185</v>
      </c>
      <c r="L202" s="7" t="e">
        <f ca="1"/>
        <v>#NAME?</v>
      </c>
      <c r="M202" s="6" t="s">
        <v>198</v>
      </c>
      <c r="N202" s="7">
        <v>293109</v>
      </c>
      <c r="O202" s="7" t="e">
        <f ca="1"/>
        <v>#NAME?</v>
      </c>
      <c r="P202" s="30">
        <v>5803</v>
      </c>
      <c r="Q202" s="31">
        <f t="shared" si="2"/>
        <v>50.509908667930382</v>
      </c>
      <c r="R202" s="32"/>
      <c r="S202" s="10">
        <v>50102</v>
      </c>
      <c r="T202" s="2" t="s">
        <v>29</v>
      </c>
      <c r="U202" s="27" t="s">
        <v>224</v>
      </c>
      <c r="V202" s="10">
        <f t="shared" si="16"/>
        <v>3433255</v>
      </c>
      <c r="W202" s="33">
        <v>28942</v>
      </c>
      <c r="X202" s="34">
        <f t="shared" si="4"/>
        <v>118.62535415658904</v>
      </c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 ht="14.25" customHeight="1">
      <c r="A203" s="7" t="s">
        <v>377</v>
      </c>
      <c r="B203" s="7" t="s">
        <v>363</v>
      </c>
      <c r="C203" s="7">
        <v>1810</v>
      </c>
      <c r="D203" s="7" t="s">
        <v>433</v>
      </c>
      <c r="E203" s="7" t="str">
        <f t="shared" si="0"/>
        <v>Santa Ana</v>
      </c>
      <c r="F203" s="7" t="s">
        <v>379</v>
      </c>
      <c r="G203" s="7">
        <v>220</v>
      </c>
      <c r="H203" s="7" t="s">
        <v>395</v>
      </c>
      <c r="I203" s="7"/>
      <c r="J203" s="7">
        <v>449000</v>
      </c>
      <c r="K203" s="7">
        <f t="shared" si="1"/>
        <v>1658185</v>
      </c>
      <c r="L203" s="7" t="e">
        <f ca="1"/>
        <v>#NAME?</v>
      </c>
      <c r="M203" s="6" t="s">
        <v>199</v>
      </c>
      <c r="N203" s="7">
        <v>633937</v>
      </c>
      <c r="O203" s="7" t="e">
        <f ca="1"/>
        <v>#NAME?</v>
      </c>
      <c r="P203" s="30">
        <v>4011</v>
      </c>
      <c r="Q203" s="31">
        <f t="shared" si="2"/>
        <v>158.04961356270258</v>
      </c>
      <c r="R203" s="32"/>
      <c r="S203" s="10">
        <v>50103</v>
      </c>
      <c r="T203" s="2" t="s">
        <v>29</v>
      </c>
      <c r="U203" s="27" t="s">
        <v>225</v>
      </c>
      <c r="V203" s="10">
        <f t="shared" si="16"/>
        <v>0</v>
      </c>
      <c r="W203" s="33">
        <v>12253</v>
      </c>
      <c r="X203" s="34">
        <f t="shared" si="4"/>
        <v>0</v>
      </c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 ht="14.25" customHeight="1">
      <c r="A204" s="7" t="s">
        <v>377</v>
      </c>
      <c r="B204" s="7" t="s">
        <v>363</v>
      </c>
      <c r="C204" s="7">
        <v>1810</v>
      </c>
      <c r="D204" s="7" t="s">
        <v>433</v>
      </c>
      <c r="E204" s="7" t="str">
        <f t="shared" si="0"/>
        <v>Santa Ana</v>
      </c>
      <c r="F204" s="7" t="s">
        <v>379</v>
      </c>
      <c r="G204" s="7">
        <v>230</v>
      </c>
      <c r="H204" s="7" t="s">
        <v>396</v>
      </c>
      <c r="I204" s="7"/>
      <c r="J204" s="7">
        <v>310000</v>
      </c>
      <c r="K204" s="7">
        <f t="shared" si="1"/>
        <v>1658185</v>
      </c>
      <c r="L204" s="7" t="e">
        <f ca="1"/>
        <v>#NAME?</v>
      </c>
      <c r="M204" s="6" t="s">
        <v>200</v>
      </c>
      <c r="N204" s="7">
        <v>1270000</v>
      </c>
      <c r="O204" s="7" t="e">
        <f ca="1"/>
        <v>#NAME?</v>
      </c>
      <c r="P204" s="30">
        <v>4231</v>
      </c>
      <c r="Q204" s="31">
        <f t="shared" si="2"/>
        <v>300.1654455211534</v>
      </c>
      <c r="R204" s="32"/>
      <c r="S204" s="10">
        <v>50104</v>
      </c>
      <c r="T204" s="2" t="s">
        <v>29</v>
      </c>
      <c r="U204" s="27" t="s">
        <v>226</v>
      </c>
      <c r="V204" s="10">
        <f t="shared" si="16"/>
        <v>50000</v>
      </c>
      <c r="W204" s="33">
        <v>3121</v>
      </c>
      <c r="X204" s="34">
        <f t="shared" si="4"/>
        <v>16.020506247997435</v>
      </c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</row>
    <row r="205" spans="1:40" ht="14.25" customHeight="1">
      <c r="A205" s="7" t="s">
        <v>377</v>
      </c>
      <c r="B205" s="7" t="s">
        <v>363</v>
      </c>
      <c r="C205" s="7">
        <v>1810</v>
      </c>
      <c r="D205" s="7" t="s">
        <v>433</v>
      </c>
      <c r="E205" s="7" t="str">
        <f t="shared" si="0"/>
        <v>Santa Ana</v>
      </c>
      <c r="F205" s="7" t="s">
        <v>379</v>
      </c>
      <c r="G205" s="7">
        <v>240</v>
      </c>
      <c r="H205" s="7" t="s">
        <v>397</v>
      </c>
      <c r="I205" s="7"/>
      <c r="J205" s="7">
        <v>211205</v>
      </c>
      <c r="K205" s="7">
        <f t="shared" si="1"/>
        <v>1658185</v>
      </c>
      <c r="L205" s="7" t="e">
        <f ca="1"/>
        <v>#NAME?</v>
      </c>
      <c r="M205" s="6" t="s">
        <v>201</v>
      </c>
      <c r="N205" s="7">
        <v>1168951</v>
      </c>
      <c r="O205" s="7" t="e">
        <f ca="1"/>
        <v>#NAME?</v>
      </c>
      <c r="P205" s="30">
        <v>1517</v>
      </c>
      <c r="Q205" s="31">
        <f t="shared" si="2"/>
        <v>770.56756756756761</v>
      </c>
      <c r="R205" s="32"/>
      <c r="S205" s="10">
        <v>50201</v>
      </c>
      <c r="T205" s="2" t="s">
        <v>29</v>
      </c>
      <c r="U205" s="27" t="s">
        <v>437</v>
      </c>
      <c r="V205" s="10">
        <f t="shared" si="16"/>
        <v>310433</v>
      </c>
      <c r="W205" s="33">
        <v>22768</v>
      </c>
      <c r="X205" s="34">
        <f t="shared" si="4"/>
        <v>13.634618763176388</v>
      </c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</row>
    <row r="206" spans="1:40" ht="14.25" customHeight="1">
      <c r="A206" s="7" t="s">
        <v>377</v>
      </c>
      <c r="B206" s="7" t="s">
        <v>363</v>
      </c>
      <c r="C206" s="7">
        <v>1810</v>
      </c>
      <c r="D206" s="7" t="s">
        <v>433</v>
      </c>
      <c r="E206" s="7" t="str">
        <f t="shared" si="0"/>
        <v>Santa Ana</v>
      </c>
      <c r="F206" s="7" t="s">
        <v>379</v>
      </c>
      <c r="G206" s="7">
        <v>250</v>
      </c>
      <c r="H206" s="7" t="s">
        <v>399</v>
      </c>
      <c r="I206" s="7"/>
      <c r="J206" s="7">
        <v>3456663</v>
      </c>
      <c r="K206" s="7">
        <f t="shared" si="1"/>
        <v>1658185</v>
      </c>
      <c r="L206" s="7" t="e">
        <f ca="1"/>
        <v>#NAME?</v>
      </c>
      <c r="M206" s="6" t="s">
        <v>202</v>
      </c>
      <c r="N206" s="7">
        <v>3871613</v>
      </c>
      <c r="O206" s="7" t="e">
        <f ca="1"/>
        <v>#NAME?</v>
      </c>
      <c r="P206" s="38">
        <v>875</v>
      </c>
      <c r="Q206" s="31">
        <f t="shared" si="2"/>
        <v>4424.7005714285715</v>
      </c>
      <c r="R206" s="32"/>
      <c r="S206" s="10">
        <v>50202</v>
      </c>
      <c r="T206" s="2" t="s">
        <v>29</v>
      </c>
      <c r="U206" s="27" t="s">
        <v>228</v>
      </c>
      <c r="V206" s="10">
        <f t="shared" si="16"/>
        <v>291464</v>
      </c>
      <c r="W206" s="33">
        <v>16021</v>
      </c>
      <c r="X206" s="34">
        <f t="shared" si="4"/>
        <v>18.192622183384309</v>
      </c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</row>
    <row r="207" spans="1:40" ht="14.25" customHeight="1">
      <c r="A207" s="7" t="s">
        <v>377</v>
      </c>
      <c r="B207" s="7" t="s">
        <v>363</v>
      </c>
      <c r="C207" s="7">
        <v>1810</v>
      </c>
      <c r="D207" s="7" t="s">
        <v>433</v>
      </c>
      <c r="E207" s="7" t="str">
        <f t="shared" si="0"/>
        <v>Santa Ana</v>
      </c>
      <c r="F207" s="7" t="s">
        <v>379</v>
      </c>
      <c r="G207" s="7">
        <v>260</v>
      </c>
      <c r="H207" s="7" t="s">
        <v>400</v>
      </c>
      <c r="I207" s="7"/>
      <c r="J207" s="7">
        <v>77607</v>
      </c>
      <c r="K207" s="7">
        <f t="shared" si="1"/>
        <v>1658185</v>
      </c>
      <c r="L207" s="7" t="e">
        <f ca="1"/>
        <v>#NAME?</v>
      </c>
      <c r="M207" s="6" t="s">
        <v>203</v>
      </c>
      <c r="N207" s="7">
        <v>0</v>
      </c>
      <c r="O207" s="7" t="e">
        <f ca="1"/>
        <v>#NAME?</v>
      </c>
      <c r="P207" s="30">
        <v>3882</v>
      </c>
      <c r="Q207" s="31">
        <f t="shared" si="2"/>
        <v>0</v>
      </c>
      <c r="R207" s="32"/>
      <c r="S207" s="10">
        <v>50203</v>
      </c>
      <c r="T207" s="2" t="s">
        <v>29</v>
      </c>
      <c r="U207" s="27" t="s">
        <v>229</v>
      </c>
      <c r="V207" s="10">
        <f t="shared" si="16"/>
        <v>3374803</v>
      </c>
      <c r="W207" s="33">
        <v>41686</v>
      </c>
      <c r="X207" s="34">
        <f t="shared" si="4"/>
        <v>80.957707623662614</v>
      </c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</row>
    <row r="208" spans="1:40" ht="14.25" customHeight="1">
      <c r="A208" s="7" t="s">
        <v>377</v>
      </c>
      <c r="B208" s="7" t="s">
        <v>363</v>
      </c>
      <c r="C208" s="7">
        <v>1810</v>
      </c>
      <c r="D208" s="7" t="s">
        <v>433</v>
      </c>
      <c r="E208" s="7" t="str">
        <f t="shared" si="0"/>
        <v>Santa Ana</v>
      </c>
      <c r="F208" s="7" t="s">
        <v>379</v>
      </c>
      <c r="G208" s="7">
        <v>270</v>
      </c>
      <c r="H208" s="7" t="s">
        <v>401</v>
      </c>
      <c r="I208" s="7"/>
      <c r="J208" s="7">
        <v>134512</v>
      </c>
      <c r="K208" s="7">
        <f t="shared" si="1"/>
        <v>1658185</v>
      </c>
      <c r="L208" s="7" t="e">
        <f ca="1"/>
        <v>#NAME?</v>
      </c>
      <c r="M208" s="6" t="s">
        <v>214</v>
      </c>
      <c r="N208" s="7">
        <v>846499</v>
      </c>
      <c r="O208" s="7" t="e">
        <f ca="1"/>
        <v>#NAME?</v>
      </c>
      <c r="P208" s="30">
        <v>12202</v>
      </c>
      <c r="Q208" s="31">
        <f t="shared" si="2"/>
        <v>69.373791181773484</v>
      </c>
      <c r="R208" s="32"/>
      <c r="S208" s="10">
        <v>50204</v>
      </c>
      <c r="T208" s="2" t="s">
        <v>29</v>
      </c>
      <c r="U208" s="27" t="s">
        <v>230</v>
      </c>
      <c r="V208" s="10">
        <v>0</v>
      </c>
      <c r="W208" s="33">
        <v>8220</v>
      </c>
      <c r="X208" s="34">
        <f t="shared" si="4"/>
        <v>0</v>
      </c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</row>
    <row r="209" spans="1:40" ht="14.25" customHeight="1">
      <c r="A209" s="7" t="s">
        <v>377</v>
      </c>
      <c r="B209" s="7" t="s">
        <v>363</v>
      </c>
      <c r="C209" s="7">
        <v>1810</v>
      </c>
      <c r="D209" s="7" t="s">
        <v>433</v>
      </c>
      <c r="E209" s="7" t="str">
        <f t="shared" si="0"/>
        <v>Santa Ana</v>
      </c>
      <c r="F209" s="7" t="s">
        <v>379</v>
      </c>
      <c r="G209" s="7">
        <v>280</v>
      </c>
      <c r="H209" s="7" t="s">
        <v>402</v>
      </c>
      <c r="I209" s="7"/>
      <c r="J209" s="7">
        <v>189999</v>
      </c>
      <c r="K209" s="7">
        <f t="shared" si="1"/>
        <v>1658185</v>
      </c>
      <c r="L209" s="7" t="e">
        <f ca="1"/>
        <v>#NAME?</v>
      </c>
      <c r="M209" s="6" t="s">
        <v>216</v>
      </c>
      <c r="N209" s="7">
        <v>2149656</v>
      </c>
      <c r="O209" s="7" t="e">
        <f ca="1"/>
        <v>#NAME?</v>
      </c>
      <c r="P209" s="36">
        <v>6311</v>
      </c>
      <c r="Q209" s="31">
        <f t="shared" si="2"/>
        <v>340.6205038821106</v>
      </c>
      <c r="R209" s="32"/>
      <c r="S209" s="10">
        <v>50301</v>
      </c>
      <c r="T209" s="2" t="s">
        <v>29</v>
      </c>
      <c r="U209" s="27" t="s">
        <v>231</v>
      </c>
      <c r="V209" s="10">
        <f>VLOOKUP(U209,M:Q,2,FALSE)</f>
        <v>5325184</v>
      </c>
      <c r="W209" s="33">
        <v>31904</v>
      </c>
      <c r="X209" s="34">
        <f t="shared" si="4"/>
        <v>166.91273821464392</v>
      </c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</row>
    <row r="210" spans="1:40" ht="14.25" customHeight="1">
      <c r="A210" s="7" t="s">
        <v>377</v>
      </c>
      <c r="B210" s="7" t="s">
        <v>363</v>
      </c>
      <c r="C210" s="7">
        <v>1810</v>
      </c>
      <c r="D210" s="7" t="s">
        <v>433</v>
      </c>
      <c r="E210" s="7" t="str">
        <f t="shared" si="0"/>
        <v>Santa Ana</v>
      </c>
      <c r="F210" s="7" t="s">
        <v>379</v>
      </c>
      <c r="G210" s="7">
        <v>290</v>
      </c>
      <c r="H210" s="7" t="s">
        <v>426</v>
      </c>
      <c r="I210" s="7"/>
      <c r="J210" s="7">
        <v>10932884</v>
      </c>
      <c r="K210" s="7">
        <f t="shared" si="1"/>
        <v>1658185</v>
      </c>
      <c r="L210" s="7" t="e">
        <f ca="1"/>
        <v>#NAME?</v>
      </c>
      <c r="M210" s="6" t="s">
        <v>217</v>
      </c>
      <c r="N210" s="7">
        <v>606613</v>
      </c>
      <c r="O210" s="7" t="e">
        <f ca="1"/>
        <v>#NAME?</v>
      </c>
      <c r="P210" s="30">
        <v>3061</v>
      </c>
      <c r="Q210" s="31">
        <f t="shared" si="2"/>
        <v>198.17477948382881</v>
      </c>
      <c r="R210" s="32"/>
      <c r="S210" s="10">
        <v>50302</v>
      </c>
      <c r="T210" s="2" t="s">
        <v>29</v>
      </c>
      <c r="U210" s="27" t="s">
        <v>232</v>
      </c>
      <c r="V210" s="10">
        <v>818594</v>
      </c>
      <c r="W210" s="33">
        <v>9285</v>
      </c>
      <c r="X210" s="34">
        <f t="shared" si="4"/>
        <v>88.16305869682283</v>
      </c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</row>
    <row r="211" spans="1:40" ht="14.25" customHeight="1">
      <c r="A211" s="7" t="s">
        <v>377</v>
      </c>
      <c r="B211" s="7" t="s">
        <v>363</v>
      </c>
      <c r="C211" s="7">
        <v>1810</v>
      </c>
      <c r="D211" s="7" t="s">
        <v>433</v>
      </c>
      <c r="E211" s="7" t="str">
        <f t="shared" si="0"/>
        <v>Santa Ana</v>
      </c>
      <c r="F211" s="7" t="s">
        <v>379</v>
      </c>
      <c r="G211" s="7">
        <v>310</v>
      </c>
      <c r="H211" s="7" t="s">
        <v>403</v>
      </c>
      <c r="I211" s="7"/>
      <c r="J211" s="7">
        <v>200000</v>
      </c>
      <c r="K211" s="7">
        <f t="shared" si="1"/>
        <v>1658185</v>
      </c>
      <c r="L211" s="7" t="e">
        <f ca="1"/>
        <v>#NAME?</v>
      </c>
      <c r="M211" s="6" t="s">
        <v>210</v>
      </c>
      <c r="N211" s="7">
        <v>107037</v>
      </c>
      <c r="O211" s="7" t="e">
        <f ca="1"/>
        <v>#NAME?</v>
      </c>
      <c r="P211" s="30">
        <v>3197</v>
      </c>
      <c r="Q211" s="31">
        <f t="shared" si="2"/>
        <v>33.480450422270877</v>
      </c>
      <c r="R211" s="32"/>
      <c r="S211" s="10">
        <v>50303</v>
      </c>
      <c r="T211" s="2" t="s">
        <v>29</v>
      </c>
      <c r="U211" s="27" t="s">
        <v>233</v>
      </c>
      <c r="V211" s="10">
        <f t="shared" ref="V211:V216" si="17">VLOOKUP(U211,M:Q,2,FALSE)</f>
        <v>0</v>
      </c>
      <c r="W211" s="33">
        <v>14366</v>
      </c>
      <c r="X211" s="34">
        <f t="shared" si="4"/>
        <v>0</v>
      </c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</row>
    <row r="212" spans="1:40" ht="14.25" customHeight="1">
      <c r="A212" s="7" t="s">
        <v>377</v>
      </c>
      <c r="B212" s="7" t="s">
        <v>363</v>
      </c>
      <c r="C212" s="7">
        <v>1810</v>
      </c>
      <c r="D212" s="7" t="s">
        <v>433</v>
      </c>
      <c r="E212" s="7" t="str">
        <f t="shared" si="0"/>
        <v>Santa Ana</v>
      </c>
      <c r="F212" s="7" t="s">
        <v>379</v>
      </c>
      <c r="G212" s="7">
        <v>330</v>
      </c>
      <c r="H212" s="7" t="s">
        <v>404</v>
      </c>
      <c r="I212" s="7"/>
      <c r="J212" s="7">
        <v>732598</v>
      </c>
      <c r="K212" s="7">
        <f t="shared" si="1"/>
        <v>1658185</v>
      </c>
      <c r="L212" s="7" t="e">
        <f ca="1"/>
        <v>#NAME?</v>
      </c>
      <c r="M212" s="6" t="s">
        <v>220</v>
      </c>
      <c r="N212" s="7">
        <v>1054822</v>
      </c>
      <c r="O212" s="7" t="e">
        <f ca="1"/>
        <v>#NAME?</v>
      </c>
      <c r="P212" s="30">
        <v>1262</v>
      </c>
      <c r="Q212" s="31">
        <f t="shared" si="2"/>
        <v>835.83359746434235</v>
      </c>
      <c r="R212" s="32"/>
      <c r="S212" s="10">
        <v>50401</v>
      </c>
      <c r="T212" s="2" t="s">
        <v>29</v>
      </c>
      <c r="U212" s="27" t="s">
        <v>234</v>
      </c>
      <c r="V212" s="10">
        <f t="shared" si="17"/>
        <v>0</v>
      </c>
      <c r="W212" s="33">
        <v>16363</v>
      </c>
      <c r="X212" s="34">
        <f t="shared" si="4"/>
        <v>0</v>
      </c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</row>
    <row r="213" spans="1:40" ht="14.25" customHeight="1">
      <c r="A213" s="7" t="s">
        <v>377</v>
      </c>
      <c r="B213" s="7" t="s">
        <v>363</v>
      </c>
      <c r="C213" s="7">
        <v>1810</v>
      </c>
      <c r="D213" s="7" t="s">
        <v>433</v>
      </c>
      <c r="E213" s="7" t="str">
        <f t="shared" si="0"/>
        <v>Santa Ana</v>
      </c>
      <c r="F213" s="7" t="s">
        <v>379</v>
      </c>
      <c r="G213" s="7">
        <v>340</v>
      </c>
      <c r="H213" s="7" t="s">
        <v>405</v>
      </c>
      <c r="I213" s="7"/>
      <c r="J213" s="7">
        <v>2832474</v>
      </c>
      <c r="K213" s="7">
        <f t="shared" si="1"/>
        <v>1658185</v>
      </c>
      <c r="L213" s="7" t="e">
        <f ca="1"/>
        <v>#NAME?</v>
      </c>
      <c r="M213" s="6" t="s">
        <v>221</v>
      </c>
      <c r="N213" s="7">
        <v>2060077</v>
      </c>
      <c r="O213" s="7" t="e">
        <f ca="1"/>
        <v>#NAME?</v>
      </c>
      <c r="P213" s="30">
        <v>1140</v>
      </c>
      <c r="Q213" s="31">
        <f t="shared" si="2"/>
        <v>1807.0850877192981</v>
      </c>
      <c r="R213" s="32"/>
      <c r="S213" s="10">
        <v>50402</v>
      </c>
      <c r="T213" s="2" t="s">
        <v>29</v>
      </c>
      <c r="U213" s="27" t="s">
        <v>235</v>
      </c>
      <c r="V213" s="10">
        <f t="shared" si="17"/>
        <v>212928</v>
      </c>
      <c r="W213" s="33">
        <v>16909</v>
      </c>
      <c r="X213" s="34">
        <f t="shared" si="4"/>
        <v>12.592583831095865</v>
      </c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</row>
    <row r="214" spans="1:40" ht="14.25" customHeight="1">
      <c r="A214" s="7" t="s">
        <v>377</v>
      </c>
      <c r="B214" s="7" t="s">
        <v>363</v>
      </c>
      <c r="C214" s="7">
        <v>1810</v>
      </c>
      <c r="D214" s="7" t="s">
        <v>433</v>
      </c>
      <c r="E214" s="7" t="str">
        <f t="shared" si="0"/>
        <v>Santa Ana</v>
      </c>
      <c r="F214" s="7" t="s">
        <v>407</v>
      </c>
      <c r="G214" s="7">
        <v>170</v>
      </c>
      <c r="H214" s="7" t="s">
        <v>390</v>
      </c>
      <c r="I214" s="7"/>
      <c r="J214" s="7">
        <v>1658185</v>
      </c>
      <c r="K214" s="7">
        <f t="shared" si="1"/>
        <v>1658185</v>
      </c>
      <c r="L214" s="7" t="e">
        <f ca="1"/>
        <v>#NAME?</v>
      </c>
      <c r="M214" s="6" t="s">
        <v>222</v>
      </c>
      <c r="N214" s="7">
        <v>1086541</v>
      </c>
      <c r="O214" s="7" t="e">
        <f ca="1"/>
        <v>#NAME?</v>
      </c>
      <c r="P214" s="30">
        <v>1129</v>
      </c>
      <c r="Q214" s="31">
        <f t="shared" si="2"/>
        <v>962.39238263950404</v>
      </c>
      <c r="R214" s="32"/>
      <c r="S214" s="10">
        <v>50403</v>
      </c>
      <c r="T214" s="2" t="s">
        <v>29</v>
      </c>
      <c r="U214" s="27" t="s">
        <v>236</v>
      </c>
      <c r="V214" s="10">
        <f t="shared" si="17"/>
        <v>812598</v>
      </c>
      <c r="W214" s="33">
        <v>32641</v>
      </c>
      <c r="X214" s="34">
        <f t="shared" si="4"/>
        <v>24.895009344076467</v>
      </c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</row>
    <row r="215" spans="1:40" ht="14.25" customHeight="1">
      <c r="A215" s="7" t="s">
        <v>377</v>
      </c>
      <c r="B215" s="7" t="s">
        <v>363</v>
      </c>
      <c r="C215" s="7">
        <v>1811</v>
      </c>
      <c r="D215" s="7" t="s">
        <v>438</v>
      </c>
      <c r="E215" s="7" t="str">
        <f t="shared" si="0"/>
        <v>San Ignacio</v>
      </c>
      <c r="F215" s="7" t="s">
        <v>379</v>
      </c>
      <c r="G215" s="7">
        <v>0</v>
      </c>
      <c r="H215" s="7" t="s">
        <v>380</v>
      </c>
      <c r="I215" s="7"/>
      <c r="J215" s="7">
        <v>3046303</v>
      </c>
      <c r="K215" s="7">
        <f t="shared" si="1"/>
        <v>0</v>
      </c>
      <c r="L215" s="7" t="e">
        <f ca="1"/>
        <v>#NAME?</v>
      </c>
      <c r="M215" s="6" t="s">
        <v>211</v>
      </c>
      <c r="N215" s="7">
        <v>1116588</v>
      </c>
      <c r="O215" s="7" t="e">
        <f ca="1"/>
        <v>#NAME?</v>
      </c>
      <c r="P215" s="30">
        <v>15504</v>
      </c>
      <c r="Q215" s="31">
        <f t="shared" si="2"/>
        <v>72.019349845201234</v>
      </c>
      <c r="R215" s="32"/>
      <c r="S215" s="10">
        <v>50404</v>
      </c>
      <c r="T215" s="2" t="s">
        <v>29</v>
      </c>
      <c r="U215" s="27" t="s">
        <v>237</v>
      </c>
      <c r="V215" s="10">
        <f t="shared" si="17"/>
        <v>0</v>
      </c>
      <c r="W215" s="33">
        <v>14532</v>
      </c>
      <c r="X215" s="34">
        <f t="shared" si="4"/>
        <v>0</v>
      </c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</row>
    <row r="216" spans="1:40" ht="14.25" customHeight="1">
      <c r="A216" s="7" t="s">
        <v>377</v>
      </c>
      <c r="B216" s="7" t="s">
        <v>363</v>
      </c>
      <c r="C216" s="7">
        <v>1811</v>
      </c>
      <c r="D216" s="7" t="s">
        <v>438</v>
      </c>
      <c r="E216" s="7" t="str">
        <f t="shared" si="0"/>
        <v>San Ignacio</v>
      </c>
      <c r="F216" s="7" t="s">
        <v>379</v>
      </c>
      <c r="G216" s="7">
        <v>1</v>
      </c>
      <c r="H216" s="7" t="s">
        <v>381</v>
      </c>
      <c r="I216" s="7"/>
      <c r="J216" s="7">
        <v>1330000</v>
      </c>
      <c r="K216" s="7">
        <f t="shared" si="1"/>
        <v>0</v>
      </c>
      <c r="L216" s="7" t="e">
        <f ca="1"/>
        <v>#NAME?</v>
      </c>
      <c r="M216" s="6" t="s">
        <v>212</v>
      </c>
      <c r="N216" s="7">
        <v>1782430</v>
      </c>
      <c r="O216" s="7" t="e">
        <f ca="1"/>
        <v>#NAME?</v>
      </c>
      <c r="P216" s="30">
        <v>1406</v>
      </c>
      <c r="Q216" s="31">
        <f t="shared" si="2"/>
        <v>1267.7311522048365</v>
      </c>
      <c r="R216" s="32"/>
      <c r="S216" s="10">
        <v>50405</v>
      </c>
      <c r="T216" s="2" t="s">
        <v>29</v>
      </c>
      <c r="U216" s="27" t="s">
        <v>238</v>
      </c>
      <c r="V216" s="10">
        <f t="shared" si="17"/>
        <v>1767392</v>
      </c>
      <c r="W216" s="33">
        <v>21011</v>
      </c>
      <c r="X216" s="34">
        <f t="shared" si="4"/>
        <v>84.117462281661986</v>
      </c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</row>
    <row r="217" spans="1:40" ht="14.25" customHeight="1">
      <c r="A217" s="7" t="s">
        <v>377</v>
      </c>
      <c r="B217" s="7" t="s">
        <v>363</v>
      </c>
      <c r="C217" s="7">
        <v>1811</v>
      </c>
      <c r="D217" s="7" t="s">
        <v>438</v>
      </c>
      <c r="E217" s="7" t="str">
        <f t="shared" si="0"/>
        <v>San Ignacio</v>
      </c>
      <c r="F217" s="7" t="s">
        <v>379</v>
      </c>
      <c r="G217" s="7">
        <v>97</v>
      </c>
      <c r="H217" s="7" t="s">
        <v>409</v>
      </c>
      <c r="I217" s="7"/>
      <c r="J217" s="7">
        <v>2485000</v>
      </c>
      <c r="K217" s="7">
        <f t="shared" si="1"/>
        <v>0</v>
      </c>
      <c r="L217" s="7" t="e">
        <f ca="1"/>
        <v>#NAME?</v>
      </c>
      <c r="M217" s="6" t="s">
        <v>439</v>
      </c>
      <c r="N217" s="7">
        <v>546801</v>
      </c>
      <c r="O217" s="7" t="e">
        <f ca="1"/>
        <v>#NAME?</v>
      </c>
      <c r="P217" s="36">
        <v>5996</v>
      </c>
      <c r="Q217" s="31">
        <f t="shared" si="2"/>
        <v>91.194296197464979</v>
      </c>
      <c r="R217" s="32"/>
      <c r="S217" s="10">
        <v>50501</v>
      </c>
      <c r="T217" s="2" t="s">
        <v>29</v>
      </c>
      <c r="U217" s="27" t="s">
        <v>239</v>
      </c>
      <c r="V217" s="10">
        <v>6981212</v>
      </c>
      <c r="W217" s="33">
        <v>28416</v>
      </c>
      <c r="X217" s="34">
        <f t="shared" si="4"/>
        <v>245.6789132882883</v>
      </c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</row>
    <row r="218" spans="1:40" ht="14.25" customHeight="1">
      <c r="A218" s="7" t="s">
        <v>377</v>
      </c>
      <c r="B218" s="7" t="s">
        <v>363</v>
      </c>
      <c r="C218" s="7">
        <v>1811</v>
      </c>
      <c r="D218" s="7" t="s">
        <v>438</v>
      </c>
      <c r="E218" s="7" t="str">
        <f t="shared" si="0"/>
        <v>San Ignacio</v>
      </c>
      <c r="F218" s="7" t="s">
        <v>379</v>
      </c>
      <c r="G218" s="7">
        <v>99</v>
      </c>
      <c r="H218" s="7" t="s">
        <v>382</v>
      </c>
      <c r="I218" s="7"/>
      <c r="J218" s="7">
        <v>1459295</v>
      </c>
      <c r="K218" s="7">
        <f t="shared" si="1"/>
        <v>0</v>
      </c>
      <c r="L218" s="7" t="e">
        <f ca="1"/>
        <v>#NAME?</v>
      </c>
      <c r="M218" s="27" t="s">
        <v>192</v>
      </c>
      <c r="N218" s="7">
        <v>12749203</v>
      </c>
      <c r="O218" s="7" t="e">
        <f ca="1"/>
        <v>#NAME?</v>
      </c>
      <c r="P218" s="36">
        <v>15764</v>
      </c>
      <c r="Q218" s="31">
        <f t="shared" si="2"/>
        <v>808.75431362598329</v>
      </c>
      <c r="R218" s="32"/>
      <c r="S218" s="10">
        <v>50502</v>
      </c>
      <c r="T218" s="2" t="s">
        <v>29</v>
      </c>
      <c r="U218" s="27" t="s">
        <v>240</v>
      </c>
      <c r="V218" s="10">
        <f t="shared" ref="V218:V220" si="18">VLOOKUP(U218,M:Q,2,FALSE)</f>
        <v>1506275</v>
      </c>
      <c r="W218" s="33">
        <v>10714</v>
      </c>
      <c r="X218" s="34">
        <f t="shared" si="4"/>
        <v>140.58941571775247</v>
      </c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</row>
    <row r="219" spans="1:40" ht="14.25" customHeight="1">
      <c r="A219" s="7" t="s">
        <v>377</v>
      </c>
      <c r="B219" s="7" t="s">
        <v>363</v>
      </c>
      <c r="C219" s="7">
        <v>1811</v>
      </c>
      <c r="D219" s="7" t="s">
        <v>438</v>
      </c>
      <c r="E219" s="7" t="str">
        <f t="shared" si="0"/>
        <v>San Ignacio</v>
      </c>
      <c r="F219" s="7" t="s">
        <v>379</v>
      </c>
      <c r="G219" s="7">
        <v>100</v>
      </c>
      <c r="H219" s="7" t="s">
        <v>383</v>
      </c>
      <c r="I219" s="7"/>
      <c r="J219" s="7">
        <v>543000</v>
      </c>
      <c r="K219" s="7">
        <f t="shared" si="1"/>
        <v>0</v>
      </c>
      <c r="L219" s="7" t="e">
        <f ca="1"/>
        <v>#NAME?</v>
      </c>
      <c r="M219" s="6" t="s">
        <v>440</v>
      </c>
      <c r="N219" s="7">
        <v>7859571</v>
      </c>
      <c r="O219" s="7" t="e">
        <f ca="1"/>
        <v>#NAME?</v>
      </c>
      <c r="P219" s="36">
        <v>55114</v>
      </c>
      <c r="Q219" s="31">
        <f t="shared" si="2"/>
        <v>142.60570816852342</v>
      </c>
      <c r="R219" s="32"/>
      <c r="S219" s="10">
        <v>50601</v>
      </c>
      <c r="T219" s="2" t="s">
        <v>29</v>
      </c>
      <c r="U219" s="27" t="s">
        <v>241</v>
      </c>
      <c r="V219" s="10">
        <f t="shared" si="18"/>
        <v>949654</v>
      </c>
      <c r="W219" s="33">
        <v>29221</v>
      </c>
      <c r="X219" s="34">
        <f t="shared" si="4"/>
        <v>32.499024674035795</v>
      </c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</row>
    <row r="220" spans="1:40" ht="14.25" customHeight="1">
      <c r="A220" s="7" t="s">
        <v>377</v>
      </c>
      <c r="B220" s="7" t="s">
        <v>363</v>
      </c>
      <c r="C220" s="7">
        <v>1811</v>
      </c>
      <c r="D220" s="7" t="s">
        <v>438</v>
      </c>
      <c r="E220" s="7" t="str">
        <f t="shared" si="0"/>
        <v>San Ignacio</v>
      </c>
      <c r="F220" s="7" t="s">
        <v>379</v>
      </c>
      <c r="G220" s="7">
        <v>110</v>
      </c>
      <c r="H220" s="7" t="s">
        <v>385</v>
      </c>
      <c r="I220" s="7"/>
      <c r="J220" s="7">
        <v>95000</v>
      </c>
      <c r="K220" s="7">
        <f t="shared" si="1"/>
        <v>0</v>
      </c>
      <c r="L220" s="7" t="e">
        <f ca="1"/>
        <v>#NAME?</v>
      </c>
      <c r="M220" s="6" t="s">
        <v>349</v>
      </c>
      <c r="N220" s="7">
        <v>748860</v>
      </c>
      <c r="O220" s="7" t="e">
        <f ca="1"/>
        <v>#NAME?</v>
      </c>
      <c r="P220" s="30">
        <v>9353</v>
      </c>
      <c r="Q220" s="31">
        <f t="shared" si="2"/>
        <v>80.066288891264833</v>
      </c>
      <c r="R220" s="32"/>
      <c r="S220" s="10">
        <v>50602</v>
      </c>
      <c r="T220" s="2" t="s">
        <v>29</v>
      </c>
      <c r="U220" s="27" t="s">
        <v>242</v>
      </c>
      <c r="V220" s="10">
        <f t="shared" si="18"/>
        <v>3068191</v>
      </c>
      <c r="W220" s="33">
        <v>10184</v>
      </c>
      <c r="X220" s="34">
        <f t="shared" si="4"/>
        <v>301.27562843676355</v>
      </c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</row>
    <row r="221" spans="1:40" ht="14.25" customHeight="1">
      <c r="A221" s="7" t="s">
        <v>377</v>
      </c>
      <c r="B221" s="7" t="s">
        <v>363</v>
      </c>
      <c r="C221" s="7">
        <v>1811</v>
      </c>
      <c r="D221" s="7" t="s">
        <v>438</v>
      </c>
      <c r="E221" s="7" t="str">
        <f t="shared" si="0"/>
        <v>San Ignacio</v>
      </c>
      <c r="F221" s="7" t="s">
        <v>379</v>
      </c>
      <c r="G221" s="7">
        <v>130</v>
      </c>
      <c r="H221" s="7" t="s">
        <v>386</v>
      </c>
      <c r="I221" s="7"/>
      <c r="J221" s="7">
        <v>47120</v>
      </c>
      <c r="K221" s="7">
        <f t="shared" si="1"/>
        <v>0</v>
      </c>
      <c r="L221" s="7" t="e">
        <f ca="1"/>
        <v>#NAME?</v>
      </c>
      <c r="M221" s="6" t="s">
        <v>350</v>
      </c>
      <c r="N221" s="7">
        <v>6090566</v>
      </c>
      <c r="O221" s="7" t="e">
        <f ca="1"/>
        <v>#NAME?</v>
      </c>
      <c r="P221" s="30">
        <v>2437</v>
      </c>
      <c r="Q221" s="31">
        <f t="shared" si="2"/>
        <v>2499.2064013130898</v>
      </c>
      <c r="R221" s="32"/>
      <c r="S221" s="10">
        <v>50701</v>
      </c>
      <c r="T221" s="2" t="s">
        <v>29</v>
      </c>
      <c r="U221" s="27" t="s">
        <v>243</v>
      </c>
      <c r="V221" s="10">
        <v>2917354</v>
      </c>
      <c r="W221" s="33">
        <v>17205</v>
      </c>
      <c r="X221" s="34">
        <f t="shared" si="4"/>
        <v>169.56431269979657</v>
      </c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</row>
    <row r="222" spans="1:40" ht="14.25" customHeight="1">
      <c r="A222" s="7" t="s">
        <v>377</v>
      </c>
      <c r="B222" s="7" t="s">
        <v>363</v>
      </c>
      <c r="C222" s="7">
        <v>1811</v>
      </c>
      <c r="D222" s="7" t="s">
        <v>438</v>
      </c>
      <c r="E222" s="7" t="str">
        <f t="shared" si="0"/>
        <v>San Ignacio</v>
      </c>
      <c r="F222" s="7" t="s">
        <v>379</v>
      </c>
      <c r="G222" s="7">
        <v>140</v>
      </c>
      <c r="H222" s="7" t="s">
        <v>388</v>
      </c>
      <c r="I222" s="7"/>
      <c r="J222" s="7">
        <v>479605</v>
      </c>
      <c r="K222" s="7">
        <f t="shared" si="1"/>
        <v>0</v>
      </c>
      <c r="L222" s="7" t="e">
        <f ca="1"/>
        <v>#NAME?</v>
      </c>
      <c r="M222" s="6" t="s">
        <v>351</v>
      </c>
      <c r="N222" s="7">
        <v>10986162</v>
      </c>
      <c r="O222" s="7" t="e">
        <f ca="1"/>
        <v>#NAME?</v>
      </c>
      <c r="P222" s="30">
        <v>3630</v>
      </c>
      <c r="Q222" s="31">
        <f t="shared" si="2"/>
        <v>3026.4909090909091</v>
      </c>
      <c r="R222" s="32"/>
      <c r="S222" s="10">
        <v>50702</v>
      </c>
      <c r="T222" s="2" t="s">
        <v>29</v>
      </c>
      <c r="U222" s="27" t="s">
        <v>244</v>
      </c>
      <c r="V222" s="10">
        <f t="shared" ref="V222:V224" si="19">VLOOKUP(U222,M:Q,2,FALSE)</f>
        <v>0</v>
      </c>
      <c r="W222" s="33">
        <v>8458</v>
      </c>
      <c r="X222" s="34">
        <f t="shared" si="4"/>
        <v>0</v>
      </c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</row>
    <row r="223" spans="1:40" ht="14.25" customHeight="1">
      <c r="A223" s="7" t="s">
        <v>377</v>
      </c>
      <c r="B223" s="7" t="s">
        <v>363</v>
      </c>
      <c r="C223" s="7">
        <v>1811</v>
      </c>
      <c r="D223" s="7" t="s">
        <v>438</v>
      </c>
      <c r="E223" s="7" t="str">
        <f t="shared" si="0"/>
        <v>San Ignacio</v>
      </c>
      <c r="F223" s="7" t="s">
        <v>379</v>
      </c>
      <c r="G223" s="7">
        <v>160</v>
      </c>
      <c r="H223" s="7" t="s">
        <v>389</v>
      </c>
      <c r="I223" s="7"/>
      <c r="J223" s="7">
        <v>436000</v>
      </c>
      <c r="K223" s="7">
        <f t="shared" si="1"/>
        <v>0</v>
      </c>
      <c r="L223" s="7" t="e">
        <f ca="1"/>
        <v>#NAME?</v>
      </c>
      <c r="M223" s="6" t="s">
        <v>441</v>
      </c>
      <c r="N223" s="7">
        <v>0</v>
      </c>
      <c r="O223" s="7" t="e">
        <f ca="1"/>
        <v>#NAME?</v>
      </c>
      <c r="P223" s="36">
        <v>7367</v>
      </c>
      <c r="Q223" s="31">
        <f t="shared" si="2"/>
        <v>0</v>
      </c>
      <c r="R223" s="32"/>
      <c r="S223" s="10">
        <v>50801</v>
      </c>
      <c r="T223" s="2" t="s">
        <v>29</v>
      </c>
      <c r="U223" s="27" t="s">
        <v>245</v>
      </c>
      <c r="V223" s="10">
        <f t="shared" si="19"/>
        <v>7039231</v>
      </c>
      <c r="W223" s="33">
        <v>45590</v>
      </c>
      <c r="X223" s="34">
        <f t="shared" si="4"/>
        <v>154.40296117569642</v>
      </c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</row>
    <row r="224" spans="1:40" ht="14.25" customHeight="1">
      <c r="A224" s="7" t="s">
        <v>377</v>
      </c>
      <c r="B224" s="7" t="s">
        <v>363</v>
      </c>
      <c r="C224" s="7">
        <v>1811</v>
      </c>
      <c r="D224" s="7" t="s">
        <v>438</v>
      </c>
      <c r="E224" s="7" t="str">
        <f t="shared" si="0"/>
        <v>San Ignacio</v>
      </c>
      <c r="F224" s="7" t="s">
        <v>379</v>
      </c>
      <c r="G224" s="7">
        <v>170</v>
      </c>
      <c r="H224" s="7" t="s">
        <v>390</v>
      </c>
      <c r="I224" s="7"/>
      <c r="J224" s="7">
        <v>1727001</v>
      </c>
      <c r="K224" s="7">
        <f t="shared" si="1"/>
        <v>0</v>
      </c>
      <c r="L224" s="7" t="e">
        <f ca="1"/>
        <v>#NAME?</v>
      </c>
      <c r="M224" s="6" t="s">
        <v>315</v>
      </c>
      <c r="N224" s="7">
        <v>0</v>
      </c>
      <c r="O224" s="7" t="e">
        <f ca="1"/>
        <v>#NAME?</v>
      </c>
      <c r="P224" s="30">
        <v>15246</v>
      </c>
      <c r="Q224" s="31">
        <f t="shared" si="2"/>
        <v>0</v>
      </c>
      <c r="R224" s="32"/>
      <c r="S224" s="10">
        <v>50802</v>
      </c>
      <c r="T224" s="2" t="s">
        <v>29</v>
      </c>
      <c r="U224" s="27" t="s">
        <v>246</v>
      </c>
      <c r="V224" s="10">
        <f t="shared" si="19"/>
        <v>4816726</v>
      </c>
      <c r="W224" s="33">
        <v>9610</v>
      </c>
      <c r="X224" s="34">
        <f t="shared" si="4"/>
        <v>501.22018730489071</v>
      </c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</row>
    <row r="225" spans="1:40" ht="14.25" customHeight="1">
      <c r="A225" s="7" t="s">
        <v>377</v>
      </c>
      <c r="B225" s="7" t="s">
        <v>363</v>
      </c>
      <c r="C225" s="7">
        <v>1811</v>
      </c>
      <c r="D225" s="7" t="s">
        <v>438</v>
      </c>
      <c r="E225" s="7" t="str">
        <f t="shared" si="0"/>
        <v>San Ignacio</v>
      </c>
      <c r="F225" s="7" t="s">
        <v>379</v>
      </c>
      <c r="G225" s="7">
        <v>180</v>
      </c>
      <c r="H225" s="7" t="s">
        <v>411</v>
      </c>
      <c r="I225" s="7"/>
      <c r="J225" s="7">
        <v>240000</v>
      </c>
      <c r="K225" s="7">
        <f t="shared" si="1"/>
        <v>0</v>
      </c>
      <c r="L225" s="7" t="e">
        <f ca="1"/>
        <v>#NAME?</v>
      </c>
      <c r="M225" s="6" t="s">
        <v>353</v>
      </c>
      <c r="N225" s="7">
        <v>1156174</v>
      </c>
      <c r="O225" s="7" t="e">
        <f ca="1"/>
        <v>#NAME?</v>
      </c>
      <c r="P225" s="30">
        <v>8045</v>
      </c>
      <c r="Q225" s="31">
        <f t="shared" si="2"/>
        <v>143.7133623368552</v>
      </c>
      <c r="R225" s="32"/>
      <c r="S225" s="10">
        <v>50901</v>
      </c>
      <c r="T225" s="2" t="s">
        <v>29</v>
      </c>
      <c r="U225" s="27" t="s">
        <v>247</v>
      </c>
      <c r="V225" s="10">
        <v>39469979</v>
      </c>
      <c r="W225" s="33">
        <v>12740</v>
      </c>
      <c r="X225" s="34">
        <f t="shared" si="4"/>
        <v>3098.1145211930925</v>
      </c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</row>
    <row r="226" spans="1:40" ht="14.25" customHeight="1">
      <c r="A226" s="7" t="s">
        <v>377</v>
      </c>
      <c r="B226" s="7" t="s">
        <v>363</v>
      </c>
      <c r="C226" s="7">
        <v>1811</v>
      </c>
      <c r="D226" s="7" t="s">
        <v>438</v>
      </c>
      <c r="E226" s="7" t="str">
        <f t="shared" si="0"/>
        <v>San Ignacio</v>
      </c>
      <c r="F226" s="7" t="s">
        <v>379</v>
      </c>
      <c r="G226" s="7">
        <v>190</v>
      </c>
      <c r="H226" s="7" t="s">
        <v>392</v>
      </c>
      <c r="I226" s="7"/>
      <c r="J226" s="7">
        <v>100000</v>
      </c>
      <c r="K226" s="7">
        <f t="shared" si="1"/>
        <v>0</v>
      </c>
      <c r="L226" s="7" t="e">
        <f ca="1"/>
        <v>#NAME?</v>
      </c>
      <c r="M226" s="6" t="s">
        <v>442</v>
      </c>
      <c r="N226" s="7">
        <v>11696078</v>
      </c>
      <c r="O226" s="7" t="e">
        <f ca="1"/>
        <v>#NAME?</v>
      </c>
      <c r="P226" s="36">
        <v>12431</v>
      </c>
      <c r="Q226" s="31">
        <f t="shared" si="2"/>
        <v>940.87989703161452</v>
      </c>
      <c r="R226" s="32"/>
      <c r="S226" s="10">
        <v>50902</v>
      </c>
      <c r="T226" s="2" t="s">
        <v>29</v>
      </c>
      <c r="U226" s="27" t="s">
        <v>248</v>
      </c>
      <c r="V226" s="10">
        <f t="shared" ref="V226:V229" si="20">VLOOKUP(U226,M:Q,2,FALSE)</f>
        <v>5822520</v>
      </c>
      <c r="W226" s="33">
        <v>1621</v>
      </c>
      <c r="X226" s="34">
        <f t="shared" si="4"/>
        <v>3591.930906847625</v>
      </c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</row>
    <row r="227" spans="1:40" ht="14.25" customHeight="1">
      <c r="A227" s="7" t="s">
        <v>377</v>
      </c>
      <c r="B227" s="7" t="s">
        <v>363</v>
      </c>
      <c r="C227" s="7">
        <v>1811</v>
      </c>
      <c r="D227" s="7" t="s">
        <v>438</v>
      </c>
      <c r="E227" s="7" t="str">
        <f t="shared" si="0"/>
        <v>San Ignacio</v>
      </c>
      <c r="F227" s="7" t="s">
        <v>379</v>
      </c>
      <c r="G227" s="7">
        <v>200</v>
      </c>
      <c r="H227" s="7" t="s">
        <v>393</v>
      </c>
      <c r="I227" s="7"/>
      <c r="J227" s="7">
        <v>5237366</v>
      </c>
      <c r="K227" s="7">
        <f t="shared" si="1"/>
        <v>0</v>
      </c>
      <c r="L227" s="7" t="e">
        <f ca="1"/>
        <v>#NAME?</v>
      </c>
      <c r="M227" s="6" t="s">
        <v>355</v>
      </c>
      <c r="N227" s="7">
        <v>3525655</v>
      </c>
      <c r="O227" s="7" t="e">
        <f ca="1"/>
        <v>#NAME?</v>
      </c>
      <c r="P227" s="30">
        <v>9832</v>
      </c>
      <c r="Q227" s="31">
        <f t="shared" si="2"/>
        <v>358.58980878763219</v>
      </c>
      <c r="R227" s="32"/>
      <c r="S227" s="10">
        <v>51001</v>
      </c>
      <c r="T227" s="2" t="s">
        <v>29</v>
      </c>
      <c r="U227" s="27" t="s">
        <v>443</v>
      </c>
      <c r="V227" s="10">
        <f t="shared" si="20"/>
        <v>0</v>
      </c>
      <c r="W227" s="33">
        <v>3150</v>
      </c>
      <c r="X227" s="34">
        <f t="shared" si="4"/>
        <v>0</v>
      </c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</row>
    <row r="228" spans="1:40" ht="14.25" customHeight="1">
      <c r="A228" s="7" t="s">
        <v>377</v>
      </c>
      <c r="B228" s="7" t="s">
        <v>363</v>
      </c>
      <c r="C228" s="7">
        <v>1811</v>
      </c>
      <c r="D228" s="7" t="s">
        <v>438</v>
      </c>
      <c r="E228" s="7" t="str">
        <f t="shared" si="0"/>
        <v>San Ignacio</v>
      </c>
      <c r="F228" s="7" t="s">
        <v>379</v>
      </c>
      <c r="G228" s="7">
        <v>210</v>
      </c>
      <c r="H228" s="7" t="s">
        <v>394</v>
      </c>
      <c r="I228" s="7"/>
      <c r="J228" s="7">
        <v>3363812</v>
      </c>
      <c r="K228" s="7">
        <f t="shared" si="1"/>
        <v>0</v>
      </c>
      <c r="L228" s="7" t="e">
        <f ca="1"/>
        <v>#NAME?</v>
      </c>
      <c r="M228" s="6" t="s">
        <v>356</v>
      </c>
      <c r="N228" s="7">
        <v>2863197</v>
      </c>
      <c r="O228" s="7" t="e">
        <f ca="1"/>
        <v>#NAME?</v>
      </c>
      <c r="P228" s="30">
        <v>10522</v>
      </c>
      <c r="Q228" s="31">
        <f t="shared" si="2"/>
        <v>272.11528226572892</v>
      </c>
      <c r="R228" s="32"/>
      <c r="S228" s="10">
        <v>51002</v>
      </c>
      <c r="T228" s="2" t="s">
        <v>29</v>
      </c>
      <c r="U228" s="27" t="s">
        <v>250</v>
      </c>
      <c r="V228" s="10">
        <f t="shared" si="20"/>
        <v>361138</v>
      </c>
      <c r="W228" s="33">
        <v>1025</v>
      </c>
      <c r="X228" s="34">
        <f t="shared" si="4"/>
        <v>352.32975609756096</v>
      </c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</row>
    <row r="229" spans="1:40" ht="14.25" customHeight="1">
      <c r="A229" s="7" t="s">
        <v>377</v>
      </c>
      <c r="B229" s="7" t="s">
        <v>363</v>
      </c>
      <c r="C229" s="7">
        <v>1811</v>
      </c>
      <c r="D229" s="7" t="s">
        <v>438</v>
      </c>
      <c r="E229" s="7" t="str">
        <f t="shared" si="0"/>
        <v>San Ignacio</v>
      </c>
      <c r="F229" s="7" t="s">
        <v>379</v>
      </c>
      <c r="G229" s="7">
        <v>220</v>
      </c>
      <c r="H229" s="7" t="s">
        <v>395</v>
      </c>
      <c r="I229" s="7"/>
      <c r="J229" s="7">
        <v>582030</v>
      </c>
      <c r="K229" s="7">
        <f t="shared" si="1"/>
        <v>0</v>
      </c>
      <c r="L229" s="7" t="e">
        <f ca="1"/>
        <v>#NAME?</v>
      </c>
      <c r="M229" s="6" t="s">
        <v>444</v>
      </c>
      <c r="N229" s="7">
        <v>0</v>
      </c>
      <c r="O229" s="7" t="e">
        <f ca="1"/>
        <v>#NAME?</v>
      </c>
      <c r="P229" s="36">
        <v>2889</v>
      </c>
      <c r="Q229" s="31">
        <f t="shared" si="2"/>
        <v>0</v>
      </c>
      <c r="R229" s="32"/>
      <c r="S229" s="10">
        <v>51003</v>
      </c>
      <c r="T229" s="2" t="s">
        <v>29</v>
      </c>
      <c r="U229" s="27" t="s">
        <v>251</v>
      </c>
      <c r="V229" s="10">
        <f t="shared" si="20"/>
        <v>0</v>
      </c>
      <c r="W229" s="33">
        <v>1936</v>
      </c>
      <c r="X229" s="34">
        <f t="shared" si="4"/>
        <v>0</v>
      </c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</row>
    <row r="230" spans="1:40" ht="14.25" customHeight="1">
      <c r="A230" s="7" t="s">
        <v>377</v>
      </c>
      <c r="B230" s="7" t="s">
        <v>363</v>
      </c>
      <c r="C230" s="7">
        <v>1811</v>
      </c>
      <c r="D230" s="7" t="s">
        <v>438</v>
      </c>
      <c r="E230" s="7" t="str">
        <f t="shared" si="0"/>
        <v>San Ignacio</v>
      </c>
      <c r="F230" s="7" t="s">
        <v>379</v>
      </c>
      <c r="G230" s="7">
        <v>230</v>
      </c>
      <c r="H230" s="7" t="s">
        <v>396</v>
      </c>
      <c r="I230" s="7"/>
      <c r="J230" s="7">
        <v>697300</v>
      </c>
      <c r="K230" s="7">
        <f t="shared" si="1"/>
        <v>0</v>
      </c>
      <c r="L230" s="7" t="e">
        <f ca="1"/>
        <v>#NAME?</v>
      </c>
      <c r="M230" s="6" t="s">
        <v>445</v>
      </c>
      <c r="N230" s="7">
        <v>0</v>
      </c>
      <c r="O230" s="7" t="e">
        <f ca="1"/>
        <v>#NAME?</v>
      </c>
      <c r="P230" s="36">
        <v>2600</v>
      </c>
      <c r="Q230" s="31">
        <f t="shared" si="2"/>
        <v>0</v>
      </c>
      <c r="R230" s="32"/>
      <c r="S230" s="10">
        <v>51101</v>
      </c>
      <c r="T230" s="2" t="s">
        <v>29</v>
      </c>
      <c r="U230" s="27" t="s">
        <v>252</v>
      </c>
      <c r="V230" s="10">
        <v>1783861</v>
      </c>
      <c r="W230" s="33">
        <v>16389</v>
      </c>
      <c r="X230" s="34">
        <f t="shared" si="4"/>
        <v>108.84501799987797</v>
      </c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</row>
    <row r="231" spans="1:40" ht="14.25" customHeight="1">
      <c r="A231" s="7" t="s">
        <v>377</v>
      </c>
      <c r="B231" s="7" t="s">
        <v>363</v>
      </c>
      <c r="C231" s="7">
        <v>1811</v>
      </c>
      <c r="D231" s="7" t="s">
        <v>438</v>
      </c>
      <c r="E231" s="7" t="str">
        <f t="shared" si="0"/>
        <v>San Ignacio</v>
      </c>
      <c r="F231" s="7" t="s">
        <v>379</v>
      </c>
      <c r="G231" s="7">
        <v>240</v>
      </c>
      <c r="H231" s="7" t="s">
        <v>397</v>
      </c>
      <c r="I231" s="7"/>
      <c r="J231" s="7">
        <v>70000</v>
      </c>
      <c r="K231" s="7">
        <f t="shared" si="1"/>
        <v>0</v>
      </c>
      <c r="L231" s="7" t="e">
        <f ca="1"/>
        <v>#NAME?</v>
      </c>
      <c r="M231" s="6" t="s">
        <v>359</v>
      </c>
      <c r="N231" s="7">
        <v>0</v>
      </c>
      <c r="O231" s="7" t="e">
        <f ca="1"/>
        <v>#NAME?</v>
      </c>
      <c r="P231" s="30">
        <v>1598</v>
      </c>
      <c r="Q231" s="31">
        <f t="shared" si="2"/>
        <v>0</v>
      </c>
      <c r="R231" s="32"/>
      <c r="S231" s="10">
        <v>51102</v>
      </c>
      <c r="T231" s="2" t="s">
        <v>29</v>
      </c>
      <c r="U231" s="27" t="s">
        <v>253</v>
      </c>
      <c r="V231" s="10">
        <f t="shared" ref="V231:V235" si="21">VLOOKUP(U231,M:Q,2,FALSE)</f>
        <v>331591</v>
      </c>
      <c r="W231" s="33">
        <v>12999</v>
      </c>
      <c r="X231" s="34">
        <f t="shared" si="4"/>
        <v>25.50896222786368</v>
      </c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</row>
    <row r="232" spans="1:40" ht="14.25" customHeight="1">
      <c r="A232" s="7" t="s">
        <v>377</v>
      </c>
      <c r="B232" s="7" t="s">
        <v>363</v>
      </c>
      <c r="C232" s="7">
        <v>1811</v>
      </c>
      <c r="D232" s="7" t="s">
        <v>438</v>
      </c>
      <c r="E232" s="7" t="str">
        <f t="shared" si="0"/>
        <v>San Ignacio</v>
      </c>
      <c r="F232" s="7" t="s">
        <v>379</v>
      </c>
      <c r="G232" s="7">
        <v>250</v>
      </c>
      <c r="H232" s="7" t="s">
        <v>399</v>
      </c>
      <c r="I232" s="7"/>
      <c r="J232" s="7">
        <v>3846278</v>
      </c>
      <c r="K232" s="7">
        <f t="shared" si="1"/>
        <v>0</v>
      </c>
      <c r="L232" s="7" t="e">
        <f ca="1"/>
        <v>#NAME?</v>
      </c>
      <c r="M232" s="6" t="s">
        <v>360</v>
      </c>
      <c r="N232" s="7">
        <v>0</v>
      </c>
      <c r="O232" s="7" t="e">
        <f ca="1"/>
        <v>#NAME?</v>
      </c>
      <c r="P232" s="30">
        <v>2511</v>
      </c>
      <c r="Q232" s="31">
        <f t="shared" si="2"/>
        <v>0</v>
      </c>
      <c r="R232" s="32"/>
      <c r="S232" s="10">
        <v>51103</v>
      </c>
      <c r="T232" s="2" t="s">
        <v>29</v>
      </c>
      <c r="U232" s="27" t="s">
        <v>254</v>
      </c>
      <c r="V232" s="10">
        <f t="shared" si="21"/>
        <v>5827878</v>
      </c>
      <c r="W232" s="33">
        <v>14338</v>
      </c>
      <c r="X232" s="34">
        <f t="shared" si="4"/>
        <v>406.46380248291251</v>
      </c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</row>
    <row r="233" spans="1:40" ht="14.25" customHeight="1">
      <c r="A233" s="7" t="s">
        <v>377</v>
      </c>
      <c r="B233" s="7" t="s">
        <v>363</v>
      </c>
      <c r="C233" s="7">
        <v>1811</v>
      </c>
      <c r="D233" s="7" t="s">
        <v>438</v>
      </c>
      <c r="E233" s="7" t="str">
        <f t="shared" si="0"/>
        <v>San Ignacio</v>
      </c>
      <c r="F233" s="7" t="s">
        <v>379</v>
      </c>
      <c r="G233" s="7">
        <v>260</v>
      </c>
      <c r="H233" s="7" t="s">
        <v>400</v>
      </c>
      <c r="I233" s="7"/>
      <c r="J233" s="7">
        <v>90000</v>
      </c>
      <c r="K233" s="7">
        <f t="shared" si="1"/>
        <v>0</v>
      </c>
      <c r="L233" s="7" t="e">
        <f ca="1"/>
        <v>#NAME?</v>
      </c>
      <c r="M233" s="6" t="s">
        <v>361</v>
      </c>
      <c r="N233" s="7">
        <v>0</v>
      </c>
      <c r="O233" s="7" t="e">
        <f ca="1"/>
        <v>#NAME?</v>
      </c>
      <c r="P233" s="30">
        <v>2347</v>
      </c>
      <c r="Q233" s="31">
        <f t="shared" si="2"/>
        <v>0</v>
      </c>
      <c r="R233" s="32"/>
      <c r="S233" s="10">
        <v>51201</v>
      </c>
      <c r="T233" s="2" t="s">
        <v>29</v>
      </c>
      <c r="U233" s="27" t="s">
        <v>255</v>
      </c>
      <c r="V233" s="10">
        <f t="shared" si="21"/>
        <v>5536700</v>
      </c>
      <c r="W233" s="33">
        <v>35318</v>
      </c>
      <c r="X233" s="34">
        <f t="shared" si="4"/>
        <v>156.76708760405458</v>
      </c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</row>
    <row r="234" spans="1:40" ht="14.25" customHeight="1">
      <c r="A234" s="7" t="s">
        <v>377</v>
      </c>
      <c r="B234" s="7" t="s">
        <v>363</v>
      </c>
      <c r="C234" s="7">
        <v>1811</v>
      </c>
      <c r="D234" s="7" t="s">
        <v>438</v>
      </c>
      <c r="E234" s="7" t="str">
        <f t="shared" si="0"/>
        <v>San Ignacio</v>
      </c>
      <c r="F234" s="7" t="s">
        <v>379</v>
      </c>
      <c r="G234" s="7">
        <v>310</v>
      </c>
      <c r="H234" s="7" t="s">
        <v>403</v>
      </c>
      <c r="I234" s="7"/>
      <c r="J234" s="7">
        <v>101100</v>
      </c>
      <c r="K234" s="7">
        <f t="shared" si="1"/>
        <v>0</v>
      </c>
      <c r="L234" s="7" t="e">
        <f ca="1"/>
        <v>#NAME?</v>
      </c>
      <c r="M234" s="6" t="s">
        <v>446</v>
      </c>
      <c r="N234" s="7">
        <v>0</v>
      </c>
      <c r="O234" s="7" t="e">
        <f ca="1"/>
        <v>#NAME?</v>
      </c>
      <c r="P234" s="36">
        <v>5819</v>
      </c>
      <c r="Q234" s="31">
        <f t="shared" si="2"/>
        <v>0</v>
      </c>
      <c r="R234" s="32"/>
      <c r="S234" s="10">
        <v>51202</v>
      </c>
      <c r="T234" s="2" t="s">
        <v>29</v>
      </c>
      <c r="U234" s="27" t="s">
        <v>256</v>
      </c>
      <c r="V234" s="10">
        <f t="shared" si="21"/>
        <v>0</v>
      </c>
      <c r="W234" s="33">
        <v>7845</v>
      </c>
      <c r="X234" s="34">
        <f t="shared" si="4"/>
        <v>0</v>
      </c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</row>
    <row r="235" spans="1:40" ht="14.25" customHeight="1">
      <c r="A235" s="7" t="s">
        <v>377</v>
      </c>
      <c r="B235" s="7" t="s">
        <v>363</v>
      </c>
      <c r="C235" s="7">
        <v>1811</v>
      </c>
      <c r="D235" s="7" t="s">
        <v>438</v>
      </c>
      <c r="E235" s="7" t="str">
        <f t="shared" si="0"/>
        <v>San Ignacio</v>
      </c>
      <c r="F235" s="7" t="s">
        <v>379</v>
      </c>
      <c r="G235" s="7">
        <v>330</v>
      </c>
      <c r="H235" s="7" t="s">
        <v>404</v>
      </c>
      <c r="I235" s="7"/>
      <c r="J235" s="7">
        <v>283082</v>
      </c>
      <c r="K235" s="7">
        <f t="shared" si="1"/>
        <v>0</v>
      </c>
      <c r="L235" s="7" t="e">
        <f ca="1"/>
        <v>#NAME?</v>
      </c>
      <c r="M235" s="6" t="s">
        <v>29</v>
      </c>
      <c r="N235" s="7">
        <v>98171288</v>
      </c>
      <c r="O235" s="7" t="e">
        <f ca="1"/>
        <v>#NAME?</v>
      </c>
      <c r="P235" s="30">
        <v>218702</v>
      </c>
      <c r="Q235" s="31">
        <f t="shared" si="2"/>
        <v>448.88152828963615</v>
      </c>
      <c r="R235" s="32"/>
      <c r="S235" s="10">
        <v>51203</v>
      </c>
      <c r="T235" s="2" t="s">
        <v>29</v>
      </c>
      <c r="U235" s="27" t="s">
        <v>257</v>
      </c>
      <c r="V235" s="10">
        <f t="shared" si="21"/>
        <v>0</v>
      </c>
      <c r="W235" s="33">
        <v>14654</v>
      </c>
      <c r="X235" s="34">
        <f t="shared" si="4"/>
        <v>0</v>
      </c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</row>
    <row r="236" spans="1:40" ht="14.25" customHeight="1">
      <c r="A236" s="7" t="s">
        <v>377</v>
      </c>
      <c r="B236" s="7" t="s">
        <v>363</v>
      </c>
      <c r="C236" s="7">
        <v>1811</v>
      </c>
      <c r="D236" s="7" t="s">
        <v>438</v>
      </c>
      <c r="E236" s="7" t="str">
        <f t="shared" si="0"/>
        <v>San Ignacio</v>
      </c>
      <c r="F236" s="7" t="s">
        <v>379</v>
      </c>
      <c r="G236" s="7">
        <v>340</v>
      </c>
      <c r="H236" s="7" t="s">
        <v>405</v>
      </c>
      <c r="I236" s="7"/>
      <c r="J236" s="7">
        <v>2355260</v>
      </c>
      <c r="K236" s="7">
        <f t="shared" si="1"/>
        <v>0</v>
      </c>
      <c r="L236" s="7" t="e">
        <f ca="1"/>
        <v>#NAME?</v>
      </c>
      <c r="M236" s="6" t="s">
        <v>224</v>
      </c>
      <c r="N236" s="7">
        <v>3433255</v>
      </c>
      <c r="O236" s="7" t="e">
        <f ca="1"/>
        <v>#NAME?</v>
      </c>
      <c r="P236" s="30">
        <v>28942</v>
      </c>
      <c r="Q236" s="31">
        <f t="shared" si="2"/>
        <v>118.62535415658904</v>
      </c>
      <c r="R236" s="32"/>
      <c r="S236" s="10">
        <v>51204</v>
      </c>
      <c r="T236" s="2" t="s">
        <v>29</v>
      </c>
      <c r="U236" s="27" t="s">
        <v>258</v>
      </c>
      <c r="V236" s="10">
        <v>0</v>
      </c>
      <c r="W236" s="33">
        <v>5819</v>
      </c>
      <c r="X236" s="34">
        <f t="shared" si="4"/>
        <v>0</v>
      </c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</row>
    <row r="237" spans="1:40" ht="14.25" customHeight="1">
      <c r="A237" s="7" t="s">
        <v>377</v>
      </c>
      <c r="B237" s="7" t="s">
        <v>363</v>
      </c>
      <c r="C237" s="7">
        <v>1812</v>
      </c>
      <c r="D237" s="7" t="s">
        <v>447</v>
      </c>
      <c r="E237" s="7" t="str">
        <f t="shared" si="0"/>
        <v>Loreto</v>
      </c>
      <c r="F237" s="7" t="s">
        <v>379</v>
      </c>
      <c r="G237" s="7">
        <v>0</v>
      </c>
      <c r="H237" s="7" t="s">
        <v>380</v>
      </c>
      <c r="I237" s="7"/>
      <c r="J237" s="7">
        <v>114419</v>
      </c>
      <c r="K237" s="7">
        <f t="shared" si="1"/>
        <v>0</v>
      </c>
      <c r="L237" s="7" t="e">
        <f ca="1"/>
        <v>#NAME?</v>
      </c>
      <c r="M237" s="6" t="s">
        <v>225</v>
      </c>
      <c r="N237" s="7">
        <v>0</v>
      </c>
      <c r="O237" s="7" t="e">
        <f ca="1"/>
        <v>#NAME?</v>
      </c>
      <c r="P237" s="30">
        <v>12253</v>
      </c>
      <c r="Q237" s="31">
        <f t="shared" si="2"/>
        <v>0</v>
      </c>
      <c r="R237" s="32"/>
      <c r="S237" s="10">
        <v>51301</v>
      </c>
      <c r="T237" s="2" t="s">
        <v>29</v>
      </c>
      <c r="U237" s="27" t="s">
        <v>259</v>
      </c>
      <c r="V237" s="10">
        <f t="shared" ref="V237:V248" si="22">VLOOKUP(U237,M:Q,2,FALSE)</f>
        <v>0</v>
      </c>
      <c r="W237" s="33">
        <v>3666</v>
      </c>
      <c r="X237" s="34">
        <f t="shared" si="4"/>
        <v>0</v>
      </c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</row>
    <row r="238" spans="1:40" ht="14.25" customHeight="1">
      <c r="A238" s="7" t="s">
        <v>377</v>
      </c>
      <c r="B238" s="7" t="s">
        <v>363</v>
      </c>
      <c r="C238" s="7">
        <v>1812</v>
      </c>
      <c r="D238" s="7" t="s">
        <v>447</v>
      </c>
      <c r="E238" s="7" t="str">
        <f t="shared" si="0"/>
        <v>Loreto</v>
      </c>
      <c r="F238" s="7" t="s">
        <v>379</v>
      </c>
      <c r="G238" s="7">
        <v>1</v>
      </c>
      <c r="H238" s="7" t="s">
        <v>381</v>
      </c>
      <c r="I238" s="7"/>
      <c r="J238" s="7">
        <v>550691</v>
      </c>
      <c r="K238" s="7">
        <f t="shared" si="1"/>
        <v>0</v>
      </c>
      <c r="L238" s="7" t="e">
        <f ca="1"/>
        <v>#NAME?</v>
      </c>
      <c r="M238" s="6" t="s">
        <v>226</v>
      </c>
      <c r="N238" s="7">
        <v>50000</v>
      </c>
      <c r="O238" s="7" t="e">
        <f ca="1"/>
        <v>#NAME?</v>
      </c>
      <c r="P238" s="30">
        <v>3121</v>
      </c>
      <c r="Q238" s="31">
        <f t="shared" si="2"/>
        <v>16.020506247997435</v>
      </c>
      <c r="R238" s="32"/>
      <c r="S238" s="10">
        <v>51302</v>
      </c>
      <c r="T238" s="2" t="s">
        <v>29</v>
      </c>
      <c r="U238" s="27" t="s">
        <v>260</v>
      </c>
      <c r="V238" s="10">
        <f t="shared" si="22"/>
        <v>2999999</v>
      </c>
      <c r="W238" s="33">
        <v>4471</v>
      </c>
      <c r="X238" s="34">
        <f t="shared" si="4"/>
        <v>670.99060612838286</v>
      </c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</row>
    <row r="239" spans="1:40" ht="14.25" customHeight="1">
      <c r="A239" s="7" t="s">
        <v>377</v>
      </c>
      <c r="B239" s="7" t="s">
        <v>363</v>
      </c>
      <c r="C239" s="7">
        <v>1812</v>
      </c>
      <c r="D239" s="7" t="s">
        <v>447</v>
      </c>
      <c r="E239" s="7" t="str">
        <f t="shared" si="0"/>
        <v>Loreto</v>
      </c>
      <c r="F239" s="7" t="s">
        <v>379</v>
      </c>
      <c r="G239" s="7">
        <v>97</v>
      </c>
      <c r="H239" s="7" t="s">
        <v>409</v>
      </c>
      <c r="I239" s="7"/>
      <c r="J239" s="7">
        <v>60000</v>
      </c>
      <c r="K239" s="7">
        <f t="shared" si="1"/>
        <v>0</v>
      </c>
      <c r="L239" s="7" t="e">
        <f ca="1"/>
        <v>#NAME?</v>
      </c>
      <c r="M239" s="6" t="s">
        <v>437</v>
      </c>
      <c r="N239" s="7">
        <v>310433</v>
      </c>
      <c r="O239" s="7" t="e">
        <f ca="1"/>
        <v>#NAME?</v>
      </c>
      <c r="P239" s="36">
        <v>22768</v>
      </c>
      <c r="Q239" s="31">
        <f t="shared" si="2"/>
        <v>13.634618763176388</v>
      </c>
      <c r="R239" s="32"/>
      <c r="S239" s="10">
        <v>51401</v>
      </c>
      <c r="T239" s="2" t="s">
        <v>29</v>
      </c>
      <c r="U239" s="27" t="s">
        <v>261</v>
      </c>
      <c r="V239" s="10">
        <f t="shared" si="22"/>
        <v>0</v>
      </c>
      <c r="W239" s="33">
        <v>4187</v>
      </c>
      <c r="X239" s="34">
        <f t="shared" si="4"/>
        <v>0</v>
      </c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</row>
    <row r="240" spans="1:40" ht="14.25" customHeight="1">
      <c r="A240" s="7" t="s">
        <v>377</v>
      </c>
      <c r="B240" s="7" t="s">
        <v>363</v>
      </c>
      <c r="C240" s="7">
        <v>1812</v>
      </c>
      <c r="D240" s="7" t="s">
        <v>447</v>
      </c>
      <c r="E240" s="7" t="str">
        <f t="shared" si="0"/>
        <v>Loreto</v>
      </c>
      <c r="F240" s="7" t="s">
        <v>379</v>
      </c>
      <c r="G240" s="7">
        <v>100</v>
      </c>
      <c r="H240" s="7" t="s">
        <v>383</v>
      </c>
      <c r="I240" s="7"/>
      <c r="J240" s="7">
        <v>50000</v>
      </c>
      <c r="K240" s="7">
        <f t="shared" si="1"/>
        <v>0</v>
      </c>
      <c r="L240" s="7" t="e">
        <f ca="1"/>
        <v>#NAME?</v>
      </c>
      <c r="M240" s="6" t="s">
        <v>228</v>
      </c>
      <c r="N240" s="7">
        <v>291464</v>
      </c>
      <c r="O240" s="7" t="e">
        <f ca="1"/>
        <v>#NAME?</v>
      </c>
      <c r="P240" s="30">
        <v>16021</v>
      </c>
      <c r="Q240" s="31">
        <f t="shared" si="2"/>
        <v>18.192622183384309</v>
      </c>
      <c r="R240" s="32"/>
      <c r="S240" s="10">
        <v>51402</v>
      </c>
      <c r="T240" s="2" t="s">
        <v>29</v>
      </c>
      <c r="U240" s="27" t="s">
        <v>262</v>
      </c>
      <c r="V240" s="10">
        <f t="shared" si="22"/>
        <v>740765</v>
      </c>
      <c r="W240" s="33">
        <v>1546</v>
      </c>
      <c r="X240" s="34">
        <f t="shared" si="4"/>
        <v>479.14941785252262</v>
      </c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</row>
    <row r="241" spans="1:40" ht="14.25" customHeight="1">
      <c r="A241" s="7" t="s">
        <v>377</v>
      </c>
      <c r="B241" s="7" t="s">
        <v>363</v>
      </c>
      <c r="C241" s="7">
        <v>1812</v>
      </c>
      <c r="D241" s="7" t="s">
        <v>447</v>
      </c>
      <c r="E241" s="7" t="str">
        <f t="shared" si="0"/>
        <v>Loreto</v>
      </c>
      <c r="F241" s="7" t="s">
        <v>379</v>
      </c>
      <c r="G241" s="7">
        <v>110</v>
      </c>
      <c r="H241" s="7" t="s">
        <v>385</v>
      </c>
      <c r="I241" s="7"/>
      <c r="J241" s="7">
        <v>30000</v>
      </c>
      <c r="K241" s="7">
        <f t="shared" si="1"/>
        <v>0</v>
      </c>
      <c r="L241" s="7" t="e">
        <f ca="1"/>
        <v>#NAME?</v>
      </c>
      <c r="M241" s="6" t="s">
        <v>229</v>
      </c>
      <c r="N241" s="7">
        <v>3374803</v>
      </c>
      <c r="O241" s="7" t="e">
        <f ca="1"/>
        <v>#NAME?</v>
      </c>
      <c r="P241" s="30">
        <v>41686</v>
      </c>
      <c r="Q241" s="31">
        <f t="shared" si="2"/>
        <v>80.957707623662614</v>
      </c>
      <c r="R241" s="32"/>
      <c r="S241" s="10">
        <v>51501</v>
      </c>
      <c r="T241" s="2" t="s">
        <v>29</v>
      </c>
      <c r="U241" s="27" t="s">
        <v>263</v>
      </c>
      <c r="V241" s="10">
        <f t="shared" si="22"/>
        <v>9278555</v>
      </c>
      <c r="W241" s="33">
        <v>49340</v>
      </c>
      <c r="X241" s="34">
        <f t="shared" si="4"/>
        <v>188.05340494527766</v>
      </c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</row>
    <row r="242" spans="1:40" ht="14.25" customHeight="1">
      <c r="A242" s="7" t="s">
        <v>377</v>
      </c>
      <c r="B242" s="7" t="s">
        <v>363</v>
      </c>
      <c r="C242" s="7">
        <v>1812</v>
      </c>
      <c r="D242" s="7" t="s">
        <v>447</v>
      </c>
      <c r="E242" s="7" t="str">
        <f t="shared" si="0"/>
        <v>Loreto</v>
      </c>
      <c r="F242" s="7" t="s">
        <v>379</v>
      </c>
      <c r="G242" s="7">
        <v>130</v>
      </c>
      <c r="H242" s="7" t="s">
        <v>386</v>
      </c>
      <c r="I242" s="7"/>
      <c r="J242" s="7">
        <v>40163</v>
      </c>
      <c r="K242" s="7">
        <f t="shared" si="1"/>
        <v>0</v>
      </c>
      <c r="L242" s="7" t="e">
        <f ca="1"/>
        <v>#NAME?</v>
      </c>
      <c r="M242" s="6" t="s">
        <v>231</v>
      </c>
      <c r="N242" s="7">
        <v>5325184</v>
      </c>
      <c r="O242" s="7" t="e">
        <f ca="1"/>
        <v>#NAME?</v>
      </c>
      <c r="P242" s="30">
        <v>31904</v>
      </c>
      <c r="Q242" s="31">
        <f t="shared" si="2"/>
        <v>166.91273821464392</v>
      </c>
      <c r="R242" s="32"/>
      <c r="S242" s="10">
        <v>51601</v>
      </c>
      <c r="T242" s="2" t="s">
        <v>29</v>
      </c>
      <c r="U242" s="27" t="s">
        <v>264</v>
      </c>
      <c r="V242" s="10">
        <f t="shared" si="22"/>
        <v>281872</v>
      </c>
      <c r="W242" s="33">
        <v>2126</v>
      </c>
      <c r="X242" s="34">
        <f t="shared" si="4"/>
        <v>132.58325493885229</v>
      </c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</row>
    <row r="243" spans="1:40" ht="14.25" customHeight="1">
      <c r="A243" s="7" t="s">
        <v>377</v>
      </c>
      <c r="B243" s="7" t="s">
        <v>363</v>
      </c>
      <c r="C243" s="7">
        <v>1812</v>
      </c>
      <c r="D243" s="7" t="s">
        <v>447</v>
      </c>
      <c r="E243" s="7" t="str">
        <f t="shared" si="0"/>
        <v>Loreto</v>
      </c>
      <c r="F243" s="7" t="s">
        <v>379</v>
      </c>
      <c r="G243" s="7">
        <v>160</v>
      </c>
      <c r="H243" s="7" t="s">
        <v>389</v>
      </c>
      <c r="I243" s="7"/>
      <c r="J243" s="7">
        <v>80000</v>
      </c>
      <c r="K243" s="7">
        <f t="shared" si="1"/>
        <v>0</v>
      </c>
      <c r="L243" s="7" t="e">
        <f ca="1"/>
        <v>#NAME?</v>
      </c>
      <c r="M243" s="6" t="s">
        <v>448</v>
      </c>
      <c r="N243" s="7">
        <v>818594</v>
      </c>
      <c r="O243" s="7" t="e">
        <f ca="1"/>
        <v>#NAME?</v>
      </c>
      <c r="P243" s="36">
        <v>9285</v>
      </c>
      <c r="Q243" s="31">
        <f t="shared" si="2"/>
        <v>88.16305869682283</v>
      </c>
      <c r="R243" s="32"/>
      <c r="S243" s="10">
        <v>60101</v>
      </c>
      <c r="T243" s="2" t="s">
        <v>34</v>
      </c>
      <c r="U243" s="27" t="s">
        <v>34</v>
      </c>
      <c r="V243" s="10">
        <f t="shared" si="22"/>
        <v>31569195</v>
      </c>
      <c r="W243" s="33">
        <v>238749</v>
      </c>
      <c r="X243" s="34">
        <f t="shared" si="4"/>
        <v>132.2275485970622</v>
      </c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</row>
    <row r="244" spans="1:40" ht="14.25" customHeight="1">
      <c r="A244" s="7" t="s">
        <v>377</v>
      </c>
      <c r="B244" s="7" t="s">
        <v>363</v>
      </c>
      <c r="C244" s="7">
        <v>1812</v>
      </c>
      <c r="D244" s="7" t="s">
        <v>447</v>
      </c>
      <c r="E244" s="7" t="str">
        <f t="shared" si="0"/>
        <v>Loreto</v>
      </c>
      <c r="F244" s="7" t="s">
        <v>379</v>
      </c>
      <c r="G244" s="7">
        <v>170</v>
      </c>
      <c r="H244" s="7" t="s">
        <v>390</v>
      </c>
      <c r="I244" s="7"/>
      <c r="J244" s="7">
        <v>30000</v>
      </c>
      <c r="K244" s="7">
        <f t="shared" si="1"/>
        <v>0</v>
      </c>
      <c r="L244" s="7" t="e">
        <f ca="1"/>
        <v>#NAME?</v>
      </c>
      <c r="M244" s="6" t="s">
        <v>233</v>
      </c>
      <c r="N244" s="7">
        <v>0</v>
      </c>
      <c r="O244" s="7" t="e">
        <f ca="1"/>
        <v>#NAME?</v>
      </c>
      <c r="P244" s="30">
        <v>14366</v>
      </c>
      <c r="Q244" s="31">
        <f t="shared" si="2"/>
        <v>0</v>
      </c>
      <c r="R244" s="32"/>
      <c r="S244" s="10">
        <v>60201</v>
      </c>
      <c r="T244" s="2" t="s">
        <v>34</v>
      </c>
      <c r="U244" s="27" t="s">
        <v>265</v>
      </c>
      <c r="V244" s="10">
        <f t="shared" si="22"/>
        <v>18002162</v>
      </c>
      <c r="W244" s="33">
        <v>17817</v>
      </c>
      <c r="X244" s="34">
        <f t="shared" si="4"/>
        <v>1010.3924341920638</v>
      </c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</row>
    <row r="245" spans="1:40" ht="14.25" customHeight="1">
      <c r="A245" s="7" t="s">
        <v>377</v>
      </c>
      <c r="B245" s="7" t="s">
        <v>363</v>
      </c>
      <c r="C245" s="7">
        <v>1812</v>
      </c>
      <c r="D245" s="7" t="s">
        <v>447</v>
      </c>
      <c r="E245" s="7" t="str">
        <f t="shared" si="0"/>
        <v>Loreto</v>
      </c>
      <c r="F245" s="7" t="s">
        <v>379</v>
      </c>
      <c r="G245" s="7">
        <v>180</v>
      </c>
      <c r="H245" s="7" t="s">
        <v>411</v>
      </c>
      <c r="I245" s="7"/>
      <c r="J245" s="7">
        <v>40000</v>
      </c>
      <c r="K245" s="7">
        <f t="shared" si="1"/>
        <v>0</v>
      </c>
      <c r="L245" s="7" t="e">
        <f ca="1"/>
        <v>#NAME?</v>
      </c>
      <c r="M245" s="6" t="s">
        <v>234</v>
      </c>
      <c r="N245" s="7">
        <v>0</v>
      </c>
      <c r="O245" s="7" t="e">
        <f ca="1"/>
        <v>#NAME?</v>
      </c>
      <c r="P245" s="30">
        <v>16363</v>
      </c>
      <c r="Q245" s="31">
        <f t="shared" si="2"/>
        <v>0</v>
      </c>
      <c r="R245" s="32"/>
      <c r="S245" s="10">
        <v>60202</v>
      </c>
      <c r="T245" s="2" t="s">
        <v>34</v>
      </c>
      <c r="U245" s="27" t="s">
        <v>266</v>
      </c>
      <c r="V245" s="10">
        <f t="shared" si="22"/>
        <v>11907637</v>
      </c>
      <c r="W245" s="33">
        <v>36970</v>
      </c>
      <c r="X245" s="34">
        <f t="shared" si="4"/>
        <v>322.08918041655397</v>
      </c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</row>
    <row r="246" spans="1:40" ht="14.25" customHeight="1">
      <c r="A246" s="7" t="s">
        <v>377</v>
      </c>
      <c r="B246" s="7" t="s">
        <v>363</v>
      </c>
      <c r="C246" s="7">
        <v>1812</v>
      </c>
      <c r="D246" s="7" t="s">
        <v>447</v>
      </c>
      <c r="E246" s="7" t="str">
        <f t="shared" si="0"/>
        <v>Loreto</v>
      </c>
      <c r="F246" s="7" t="s">
        <v>379</v>
      </c>
      <c r="G246" s="7">
        <v>200</v>
      </c>
      <c r="H246" s="7" t="s">
        <v>393</v>
      </c>
      <c r="I246" s="7"/>
      <c r="J246" s="7">
        <v>1077280</v>
      </c>
      <c r="K246" s="7">
        <f t="shared" si="1"/>
        <v>0</v>
      </c>
      <c r="L246" s="7" t="e">
        <f ca="1"/>
        <v>#NAME?</v>
      </c>
      <c r="M246" s="6" t="s">
        <v>235</v>
      </c>
      <c r="N246" s="7">
        <v>212928</v>
      </c>
      <c r="O246" s="7" t="e">
        <f ca="1"/>
        <v>#NAME?</v>
      </c>
      <c r="P246" s="30">
        <v>16909</v>
      </c>
      <c r="Q246" s="31">
        <f t="shared" si="2"/>
        <v>12.592583831095865</v>
      </c>
      <c r="R246" s="32"/>
      <c r="S246" s="10">
        <v>60301</v>
      </c>
      <c r="T246" s="2" t="s">
        <v>34</v>
      </c>
      <c r="U246" s="27" t="s">
        <v>267</v>
      </c>
      <c r="V246" s="10">
        <f t="shared" si="22"/>
        <v>13566410</v>
      </c>
      <c r="W246" s="33">
        <v>97634</v>
      </c>
      <c r="X246" s="34">
        <f t="shared" si="4"/>
        <v>138.95169715467972</v>
      </c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</row>
    <row r="247" spans="1:40" ht="14.25" customHeight="1">
      <c r="A247" s="7" t="s">
        <v>377</v>
      </c>
      <c r="B247" s="7" t="s">
        <v>363</v>
      </c>
      <c r="C247" s="7">
        <v>1812</v>
      </c>
      <c r="D247" s="7" t="s">
        <v>447</v>
      </c>
      <c r="E247" s="7" t="str">
        <f t="shared" si="0"/>
        <v>Loreto</v>
      </c>
      <c r="F247" s="7" t="s">
        <v>379</v>
      </c>
      <c r="G247" s="7">
        <v>210</v>
      </c>
      <c r="H247" s="7" t="s">
        <v>394</v>
      </c>
      <c r="I247" s="7"/>
      <c r="J247" s="7">
        <v>763322</v>
      </c>
      <c r="K247" s="7">
        <f t="shared" si="1"/>
        <v>0</v>
      </c>
      <c r="L247" s="7" t="e">
        <f ca="1"/>
        <v>#NAME?</v>
      </c>
      <c r="M247" s="6" t="s">
        <v>236</v>
      </c>
      <c r="N247" s="7">
        <v>812598</v>
      </c>
      <c r="O247" s="7" t="e">
        <f ca="1"/>
        <v>#NAME?</v>
      </c>
      <c r="P247" s="30">
        <v>32641</v>
      </c>
      <c r="Q247" s="31">
        <f t="shared" si="2"/>
        <v>24.895009344076467</v>
      </c>
      <c r="R247" s="32"/>
      <c r="S247" s="10">
        <v>60302</v>
      </c>
      <c r="T247" s="2" t="s">
        <v>34</v>
      </c>
      <c r="U247" s="27" t="s">
        <v>268</v>
      </c>
      <c r="V247" s="10">
        <f t="shared" si="22"/>
        <v>11021379</v>
      </c>
      <c r="W247" s="33">
        <v>15559</v>
      </c>
      <c r="X247" s="34">
        <f t="shared" si="4"/>
        <v>708.36037020374056</v>
      </c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</row>
    <row r="248" spans="1:40" ht="14.25" customHeight="1">
      <c r="A248" s="7" t="s">
        <v>377</v>
      </c>
      <c r="B248" s="7" t="s">
        <v>363</v>
      </c>
      <c r="C248" s="7">
        <v>1812</v>
      </c>
      <c r="D248" s="7" t="s">
        <v>447</v>
      </c>
      <c r="E248" s="7" t="str">
        <f t="shared" si="0"/>
        <v>Loreto</v>
      </c>
      <c r="F248" s="7" t="s">
        <v>379</v>
      </c>
      <c r="G248" s="7">
        <v>230</v>
      </c>
      <c r="H248" s="7" t="s">
        <v>396</v>
      </c>
      <c r="I248" s="7"/>
      <c r="J248" s="7">
        <v>80000</v>
      </c>
      <c r="K248" s="7">
        <f t="shared" si="1"/>
        <v>0</v>
      </c>
      <c r="L248" s="7"/>
      <c r="M248" s="6" t="s">
        <v>237</v>
      </c>
      <c r="N248" s="7">
        <v>0</v>
      </c>
      <c r="O248" s="7" t="e">
        <f ca="1"/>
        <v>#NAME?</v>
      </c>
      <c r="P248" s="30">
        <v>14532</v>
      </c>
      <c r="Q248" s="31">
        <f t="shared" si="2"/>
        <v>0</v>
      </c>
      <c r="R248" s="32"/>
      <c r="S248" s="10">
        <v>60303</v>
      </c>
      <c r="T248" s="2" t="s">
        <v>34</v>
      </c>
      <c r="U248" s="27" t="s">
        <v>269</v>
      </c>
      <c r="V248" s="10">
        <f t="shared" si="22"/>
        <v>10744577</v>
      </c>
      <c r="W248" s="33">
        <v>46071</v>
      </c>
      <c r="X248" s="34">
        <f t="shared" si="4"/>
        <v>233.21779427405525</v>
      </c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</row>
    <row r="249" spans="1:40" ht="14.25" customHeight="1">
      <c r="A249" s="7" t="s">
        <v>377</v>
      </c>
      <c r="B249" s="7" t="s">
        <v>363</v>
      </c>
      <c r="C249" s="7">
        <v>1812</v>
      </c>
      <c r="D249" s="7" t="s">
        <v>447</v>
      </c>
      <c r="E249" s="7" t="str">
        <f t="shared" si="0"/>
        <v>Loreto</v>
      </c>
      <c r="F249" s="7" t="s">
        <v>379</v>
      </c>
      <c r="G249" s="7">
        <v>240</v>
      </c>
      <c r="H249" s="7" t="s">
        <v>397</v>
      </c>
      <c r="I249" s="7"/>
      <c r="J249" s="7">
        <v>33000</v>
      </c>
      <c r="K249" s="7">
        <f t="shared" si="1"/>
        <v>0</v>
      </c>
      <c r="L249" s="7"/>
      <c r="M249" s="6" t="s">
        <v>449</v>
      </c>
      <c r="N249" s="7">
        <v>6981212</v>
      </c>
      <c r="O249" s="7" t="e">
        <f ca="1"/>
        <v>#NAME?</v>
      </c>
      <c r="P249" s="36">
        <v>28416</v>
      </c>
      <c r="Q249" s="31">
        <f t="shared" si="2"/>
        <v>245.6789132882883</v>
      </c>
      <c r="R249" s="32"/>
      <c r="S249" s="10">
        <v>60401</v>
      </c>
      <c r="T249" s="2" t="s">
        <v>34</v>
      </c>
      <c r="U249" s="27" t="s">
        <v>271</v>
      </c>
      <c r="V249" s="10">
        <v>5659516</v>
      </c>
      <c r="W249" s="33">
        <v>15923</v>
      </c>
      <c r="X249" s="34">
        <f t="shared" si="4"/>
        <v>355.430258117189</v>
      </c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</row>
    <row r="250" spans="1:40" ht="14.25" customHeight="1">
      <c r="A250" s="7" t="s">
        <v>377</v>
      </c>
      <c r="B250" s="7" t="s">
        <v>363</v>
      </c>
      <c r="C250" s="7">
        <v>1812</v>
      </c>
      <c r="D250" s="7" t="s">
        <v>447</v>
      </c>
      <c r="E250" s="7" t="str">
        <f t="shared" si="0"/>
        <v>Loreto</v>
      </c>
      <c r="F250" s="7" t="s">
        <v>379</v>
      </c>
      <c r="G250" s="7">
        <v>250</v>
      </c>
      <c r="H250" s="7" t="s">
        <v>399</v>
      </c>
      <c r="I250" s="7"/>
      <c r="J250" s="7">
        <v>580389</v>
      </c>
      <c r="K250" s="7">
        <f t="shared" si="1"/>
        <v>0</v>
      </c>
      <c r="L250" s="7"/>
      <c r="M250" s="6" t="s">
        <v>240</v>
      </c>
      <c r="N250" s="7">
        <v>1506275</v>
      </c>
      <c r="O250" s="7" t="e">
        <f ca="1"/>
        <v>#NAME?</v>
      </c>
      <c r="P250" s="30">
        <v>10714</v>
      </c>
      <c r="Q250" s="31">
        <f t="shared" si="2"/>
        <v>140.58941571775247</v>
      </c>
      <c r="R250" s="32"/>
      <c r="S250" s="10">
        <v>60402</v>
      </c>
      <c r="T250" s="2" t="s">
        <v>34</v>
      </c>
      <c r="U250" s="27" t="s">
        <v>272</v>
      </c>
      <c r="V250" s="10">
        <v>4801739</v>
      </c>
      <c r="W250" s="33">
        <v>4754</v>
      </c>
      <c r="X250" s="34">
        <f t="shared" si="4"/>
        <v>1010.041859486748</v>
      </c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</row>
    <row r="251" spans="1:40" ht="14.25" customHeight="1">
      <c r="A251" s="7" t="s">
        <v>377</v>
      </c>
      <c r="B251" s="7" t="s">
        <v>363</v>
      </c>
      <c r="C251" s="7">
        <v>1812</v>
      </c>
      <c r="D251" s="7" t="s">
        <v>447</v>
      </c>
      <c r="E251" s="7" t="str">
        <f t="shared" si="0"/>
        <v>Loreto</v>
      </c>
      <c r="F251" s="7" t="s">
        <v>379</v>
      </c>
      <c r="G251" s="7">
        <v>260</v>
      </c>
      <c r="H251" s="7" t="s">
        <v>400</v>
      </c>
      <c r="I251" s="7"/>
      <c r="J251" s="7">
        <v>30000</v>
      </c>
      <c r="K251" s="7">
        <f t="shared" si="1"/>
        <v>0</v>
      </c>
      <c r="L251" s="7"/>
      <c r="M251" s="6" t="s">
        <v>241</v>
      </c>
      <c r="N251" s="7">
        <v>949654</v>
      </c>
      <c r="O251" s="7" t="e">
        <f ca="1"/>
        <v>#NAME?</v>
      </c>
      <c r="P251" s="30">
        <v>29221</v>
      </c>
      <c r="Q251" s="31">
        <f t="shared" si="2"/>
        <v>32.499024674035795</v>
      </c>
      <c r="R251" s="32"/>
      <c r="S251" s="10">
        <v>60501</v>
      </c>
      <c r="T251" s="2" t="s">
        <v>34</v>
      </c>
      <c r="U251" s="27" t="s">
        <v>273</v>
      </c>
      <c r="V251" s="10">
        <v>3525655</v>
      </c>
      <c r="W251" s="33">
        <v>30346</v>
      </c>
      <c r="X251" s="34">
        <f t="shared" si="4"/>
        <v>116.18186910960259</v>
      </c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</row>
    <row r="252" spans="1:40" ht="14.25" customHeight="1">
      <c r="A252" s="7" t="s">
        <v>377</v>
      </c>
      <c r="B252" s="7" t="s">
        <v>363</v>
      </c>
      <c r="C252" s="7">
        <v>1812</v>
      </c>
      <c r="D252" s="7" t="s">
        <v>447</v>
      </c>
      <c r="E252" s="7" t="str">
        <f t="shared" si="0"/>
        <v>Loreto</v>
      </c>
      <c r="F252" s="7" t="s">
        <v>379</v>
      </c>
      <c r="G252" s="7">
        <v>310</v>
      </c>
      <c r="H252" s="7" t="s">
        <v>403</v>
      </c>
      <c r="I252" s="7"/>
      <c r="J252" s="7">
        <v>40000</v>
      </c>
      <c r="K252" s="7">
        <f t="shared" si="1"/>
        <v>0</v>
      </c>
      <c r="L252" s="7"/>
      <c r="M252" s="6" t="s">
        <v>242</v>
      </c>
      <c r="N252" s="7">
        <v>3068191</v>
      </c>
      <c r="O252" s="7" t="e">
        <f ca="1"/>
        <v>#NAME?</v>
      </c>
      <c r="P252" s="30">
        <v>10184</v>
      </c>
      <c r="Q252" s="31">
        <f t="shared" si="2"/>
        <v>301.27562843676355</v>
      </c>
      <c r="R252" s="32"/>
      <c r="S252" s="10">
        <v>60502</v>
      </c>
      <c r="T252" s="2" t="s">
        <v>34</v>
      </c>
      <c r="U252" s="27" t="s">
        <v>274</v>
      </c>
      <c r="V252" s="10">
        <f t="shared" ref="V252:V260" si="23">VLOOKUP(U252,M:Q,2,FALSE)</f>
        <v>18910352</v>
      </c>
      <c r="W252" s="33">
        <v>9523</v>
      </c>
      <c r="X252" s="34">
        <f t="shared" si="4"/>
        <v>1985.7557492386852</v>
      </c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</row>
    <row r="253" spans="1:40" ht="14.25" customHeight="1">
      <c r="A253" s="7" t="s">
        <v>377</v>
      </c>
      <c r="B253" s="7" t="s">
        <v>363</v>
      </c>
      <c r="C253" s="7">
        <v>1812</v>
      </c>
      <c r="D253" s="7" t="s">
        <v>447</v>
      </c>
      <c r="E253" s="7" t="str">
        <f t="shared" si="0"/>
        <v>Loreto</v>
      </c>
      <c r="F253" s="7" t="s">
        <v>379</v>
      </c>
      <c r="G253" s="7">
        <v>330</v>
      </c>
      <c r="H253" s="7" t="s">
        <v>404</v>
      </c>
      <c r="I253" s="7"/>
      <c r="J253" s="7">
        <v>70570</v>
      </c>
      <c r="K253" s="7">
        <f t="shared" si="1"/>
        <v>0</v>
      </c>
      <c r="L253" s="7"/>
      <c r="M253" s="6" t="s">
        <v>245</v>
      </c>
      <c r="N253" s="7">
        <v>7039231</v>
      </c>
      <c r="O253" s="7" t="e">
        <f ca="1"/>
        <v>#NAME?</v>
      </c>
      <c r="P253" s="30">
        <v>45590</v>
      </c>
      <c r="Q253" s="31">
        <f t="shared" si="2"/>
        <v>154.40296117569642</v>
      </c>
      <c r="R253" s="32"/>
      <c r="S253" s="10">
        <v>60601</v>
      </c>
      <c r="T253" s="2" t="s">
        <v>34</v>
      </c>
      <c r="U253" s="27" t="s">
        <v>177</v>
      </c>
      <c r="V253" s="10">
        <f t="shared" si="23"/>
        <v>8909441</v>
      </c>
      <c r="W253" s="33">
        <v>20864</v>
      </c>
      <c r="X253" s="34">
        <f t="shared" si="4"/>
        <v>427.02458780674846</v>
      </c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</row>
    <row r="254" spans="1:40" ht="14.25" customHeight="1">
      <c r="A254" s="7" t="s">
        <v>377</v>
      </c>
      <c r="B254" s="7" t="s">
        <v>363</v>
      </c>
      <c r="C254" s="7">
        <v>1812</v>
      </c>
      <c r="D254" s="7" t="s">
        <v>447</v>
      </c>
      <c r="E254" s="7" t="str">
        <f t="shared" si="0"/>
        <v>Loreto</v>
      </c>
      <c r="F254" s="7" t="s">
        <v>379</v>
      </c>
      <c r="G254" s="7">
        <v>340</v>
      </c>
      <c r="H254" s="7" t="s">
        <v>405</v>
      </c>
      <c r="I254" s="7"/>
      <c r="J254" s="7">
        <v>1202321</v>
      </c>
      <c r="K254" s="7">
        <f t="shared" si="1"/>
        <v>0</v>
      </c>
      <c r="L254" s="7"/>
      <c r="M254" s="6" t="s">
        <v>246</v>
      </c>
      <c r="N254" s="7">
        <v>4816726</v>
      </c>
      <c r="O254" s="7" t="e">
        <f ca="1"/>
        <v>#NAME?</v>
      </c>
      <c r="P254" s="30">
        <v>9610</v>
      </c>
      <c r="Q254" s="31">
        <f t="shared" si="2"/>
        <v>501.22018730489071</v>
      </c>
      <c r="R254" s="32"/>
      <c r="S254" s="10">
        <v>70101</v>
      </c>
      <c r="T254" s="2" t="s">
        <v>31</v>
      </c>
      <c r="U254" s="27" t="s">
        <v>275</v>
      </c>
      <c r="V254" s="10">
        <f t="shared" si="23"/>
        <v>801164910</v>
      </c>
      <c r="W254" s="33">
        <v>1610982</v>
      </c>
      <c r="X254" s="34">
        <f t="shared" si="4"/>
        <v>497.31462548929784</v>
      </c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</row>
    <row r="255" spans="1:40" ht="14.25" customHeight="1">
      <c r="A255" s="7" t="s">
        <v>377</v>
      </c>
      <c r="B255" s="7" t="s">
        <v>363</v>
      </c>
      <c r="C255" s="7">
        <v>1813</v>
      </c>
      <c r="D255" s="7" t="s">
        <v>450</v>
      </c>
      <c r="E255" s="7" t="str">
        <f t="shared" si="0"/>
        <v>San Andrés</v>
      </c>
      <c r="F255" s="7" t="s">
        <v>379</v>
      </c>
      <c r="G255" s="7">
        <v>0</v>
      </c>
      <c r="H255" s="7" t="s">
        <v>380</v>
      </c>
      <c r="I255" s="7"/>
      <c r="J255" s="7">
        <v>1578816</v>
      </c>
      <c r="K255" s="7">
        <f t="shared" si="1"/>
        <v>0</v>
      </c>
      <c r="L255" s="7"/>
      <c r="M255" s="6" t="s">
        <v>451</v>
      </c>
      <c r="N255" s="7">
        <v>39469979</v>
      </c>
      <c r="O255" s="7" t="e">
        <f ca="1"/>
        <v>#NAME?</v>
      </c>
      <c r="P255" s="36">
        <v>12740</v>
      </c>
      <c r="Q255" s="31">
        <f t="shared" si="2"/>
        <v>3098.1145211930925</v>
      </c>
      <c r="R255" s="32"/>
      <c r="S255" s="10">
        <v>70102</v>
      </c>
      <c r="T255" s="2" t="s">
        <v>31</v>
      </c>
      <c r="U255" s="27" t="s">
        <v>276</v>
      </c>
      <c r="V255" s="10">
        <f t="shared" si="23"/>
        <v>5000000</v>
      </c>
      <c r="W255" s="33">
        <v>106603</v>
      </c>
      <c r="X255" s="34">
        <f t="shared" si="4"/>
        <v>46.902995225275085</v>
      </c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</row>
    <row r="256" spans="1:40" ht="14.25" customHeight="1">
      <c r="A256" s="7" t="s">
        <v>377</v>
      </c>
      <c r="B256" s="7" t="s">
        <v>363</v>
      </c>
      <c r="C256" s="7">
        <v>1813</v>
      </c>
      <c r="D256" s="7" t="s">
        <v>450</v>
      </c>
      <c r="E256" s="7" t="str">
        <f t="shared" si="0"/>
        <v>San Andrés</v>
      </c>
      <c r="F256" s="7" t="s">
        <v>379</v>
      </c>
      <c r="G256" s="7">
        <v>1</v>
      </c>
      <c r="H256" s="7" t="s">
        <v>381</v>
      </c>
      <c r="I256" s="7"/>
      <c r="J256" s="7">
        <v>1063973</v>
      </c>
      <c r="K256" s="7">
        <f t="shared" si="1"/>
        <v>0</v>
      </c>
      <c r="L256" s="7"/>
      <c r="M256" s="6" t="s">
        <v>248</v>
      </c>
      <c r="N256" s="7">
        <v>5822520</v>
      </c>
      <c r="O256" s="7" t="e">
        <f ca="1"/>
        <v>#NAME?</v>
      </c>
      <c r="P256" s="30">
        <v>1621</v>
      </c>
      <c r="Q256" s="31">
        <f t="shared" si="2"/>
        <v>3591.930906847625</v>
      </c>
      <c r="R256" s="32"/>
      <c r="S256" s="10">
        <v>70103</v>
      </c>
      <c r="T256" s="2" t="s">
        <v>31</v>
      </c>
      <c r="U256" s="27" t="s">
        <v>277</v>
      </c>
      <c r="V256" s="10">
        <f t="shared" si="23"/>
        <v>20905652</v>
      </c>
      <c r="W256" s="33">
        <v>23126</v>
      </c>
      <c r="X256" s="34">
        <f t="shared" si="4"/>
        <v>903.98910317391676</v>
      </c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</row>
    <row r="257" spans="1:40" ht="14.25" customHeight="1">
      <c r="A257" s="7" t="s">
        <v>377</v>
      </c>
      <c r="B257" s="7" t="s">
        <v>363</v>
      </c>
      <c r="C257" s="7">
        <v>1813</v>
      </c>
      <c r="D257" s="7" t="s">
        <v>450</v>
      </c>
      <c r="E257" s="7" t="str">
        <f t="shared" ref="E257:E511" si="24">SUBSTITUTE(D257,"Gobierno Autónomo Municipal de ","")</f>
        <v>San Andrés</v>
      </c>
      <c r="F257" s="7" t="s">
        <v>379</v>
      </c>
      <c r="G257" s="7">
        <v>97</v>
      </c>
      <c r="H257" s="7" t="s">
        <v>409</v>
      </c>
      <c r="I257" s="7"/>
      <c r="J257" s="7">
        <v>3313141</v>
      </c>
      <c r="K257" s="7">
        <f t="shared" ref="K257:K511" si="25">SUMIFS(J:J, E:E, E257, F:F, "PROYECT. INVERSION")</f>
        <v>0</v>
      </c>
      <c r="L257" s="7"/>
      <c r="M257" s="6" t="s">
        <v>443</v>
      </c>
      <c r="N257" s="7">
        <v>0</v>
      </c>
      <c r="O257" s="7" t="e">
        <f ca="1"/>
        <v>#NAME?</v>
      </c>
      <c r="P257" s="36">
        <v>3150</v>
      </c>
      <c r="Q257" s="31">
        <f t="shared" ref="Q257:Q341" si="26">N257/P257</f>
        <v>0</v>
      </c>
      <c r="R257" s="32"/>
      <c r="S257" s="10">
        <v>70104</v>
      </c>
      <c r="T257" s="2" t="s">
        <v>31</v>
      </c>
      <c r="U257" s="27" t="s">
        <v>278</v>
      </c>
      <c r="V257" s="10">
        <f t="shared" si="23"/>
        <v>9797280</v>
      </c>
      <c r="W257" s="33">
        <v>147726</v>
      </c>
      <c r="X257" s="34">
        <f t="shared" ref="X257:X344" si="27">V257/W257</f>
        <v>66.32062060842371</v>
      </c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</row>
    <row r="258" spans="1:40" ht="14.25" customHeight="1">
      <c r="A258" s="7" t="s">
        <v>377</v>
      </c>
      <c r="B258" s="7" t="s">
        <v>363</v>
      </c>
      <c r="C258" s="7">
        <v>1813</v>
      </c>
      <c r="D258" s="7" t="s">
        <v>450</v>
      </c>
      <c r="E258" s="7" t="str">
        <f t="shared" si="24"/>
        <v>San Andrés</v>
      </c>
      <c r="F258" s="7" t="s">
        <v>379</v>
      </c>
      <c r="G258" s="7">
        <v>99</v>
      </c>
      <c r="H258" s="7" t="s">
        <v>382</v>
      </c>
      <c r="I258" s="7"/>
      <c r="J258" s="7">
        <v>827757</v>
      </c>
      <c r="K258" s="7">
        <f t="shared" si="25"/>
        <v>0</v>
      </c>
      <c r="L258" s="7"/>
      <c r="M258" s="6" t="s">
        <v>250</v>
      </c>
      <c r="N258" s="7">
        <v>361138</v>
      </c>
      <c r="O258" s="7" t="e">
        <f ca="1"/>
        <v>#NAME?</v>
      </c>
      <c r="P258" s="30">
        <v>1025</v>
      </c>
      <c r="Q258" s="31">
        <f t="shared" si="26"/>
        <v>352.32975609756096</v>
      </c>
      <c r="R258" s="32"/>
      <c r="S258" s="10">
        <v>70105</v>
      </c>
      <c r="T258" s="2" t="s">
        <v>31</v>
      </c>
      <c r="U258" s="27" t="s">
        <v>279</v>
      </c>
      <c r="V258" s="10">
        <f t="shared" si="23"/>
        <v>8826004</v>
      </c>
      <c r="W258" s="33">
        <v>55697</v>
      </c>
      <c r="X258" s="34">
        <f t="shared" si="27"/>
        <v>158.46462107474369</v>
      </c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</row>
    <row r="259" spans="1:40" ht="14.25" customHeight="1">
      <c r="A259" s="7" t="s">
        <v>377</v>
      </c>
      <c r="B259" s="7" t="s">
        <v>363</v>
      </c>
      <c r="C259" s="7">
        <v>1813</v>
      </c>
      <c r="D259" s="7" t="s">
        <v>450</v>
      </c>
      <c r="E259" s="7" t="str">
        <f t="shared" si="24"/>
        <v>San Andrés</v>
      </c>
      <c r="F259" s="7" t="s">
        <v>379</v>
      </c>
      <c r="G259" s="7">
        <v>100</v>
      </c>
      <c r="H259" s="7" t="s">
        <v>383</v>
      </c>
      <c r="I259" s="7"/>
      <c r="J259" s="7">
        <v>190000</v>
      </c>
      <c r="K259" s="7">
        <f t="shared" si="25"/>
        <v>0</v>
      </c>
      <c r="L259" s="7"/>
      <c r="M259" s="6" t="s">
        <v>251</v>
      </c>
      <c r="N259" s="7">
        <v>0</v>
      </c>
      <c r="O259" s="7" t="e">
        <f ca="1"/>
        <v>#NAME?</v>
      </c>
      <c r="P259" s="30">
        <v>1936</v>
      </c>
      <c r="Q259" s="31">
        <f t="shared" si="26"/>
        <v>0</v>
      </c>
      <c r="R259" s="32"/>
      <c r="S259" s="10">
        <v>70201</v>
      </c>
      <c r="T259" s="2" t="s">
        <v>31</v>
      </c>
      <c r="U259" s="27" t="s">
        <v>280</v>
      </c>
      <c r="V259" s="10">
        <f t="shared" si="23"/>
        <v>12576761</v>
      </c>
      <c r="W259" s="33">
        <v>151248</v>
      </c>
      <c r="X259" s="34">
        <f t="shared" si="27"/>
        <v>83.153238389929129</v>
      </c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</row>
    <row r="260" spans="1:40" ht="14.25" customHeight="1">
      <c r="A260" s="7" t="s">
        <v>377</v>
      </c>
      <c r="B260" s="7" t="s">
        <v>363</v>
      </c>
      <c r="C260" s="7">
        <v>1813</v>
      </c>
      <c r="D260" s="7" t="s">
        <v>450</v>
      </c>
      <c r="E260" s="7" t="str">
        <f t="shared" si="24"/>
        <v>San Andrés</v>
      </c>
      <c r="F260" s="7" t="s">
        <v>379</v>
      </c>
      <c r="G260" s="7">
        <v>110</v>
      </c>
      <c r="H260" s="7" t="s">
        <v>385</v>
      </c>
      <c r="I260" s="7"/>
      <c r="J260" s="7">
        <v>80000</v>
      </c>
      <c r="K260" s="7">
        <f t="shared" si="25"/>
        <v>0</v>
      </c>
      <c r="L260" s="7"/>
      <c r="M260" s="6" t="s">
        <v>452</v>
      </c>
      <c r="N260" s="7">
        <v>2917354</v>
      </c>
      <c r="O260" s="7" t="e">
        <f ca="1"/>
        <v>#NAME?</v>
      </c>
      <c r="P260" s="36">
        <v>17205</v>
      </c>
      <c r="Q260" s="31">
        <f t="shared" si="26"/>
        <v>169.56431269979657</v>
      </c>
      <c r="R260" s="32"/>
      <c r="S260" s="10">
        <v>70202</v>
      </c>
      <c r="T260" s="2" t="s">
        <v>31</v>
      </c>
      <c r="U260" s="27" t="s">
        <v>281</v>
      </c>
      <c r="V260" s="10">
        <f t="shared" si="23"/>
        <v>887000</v>
      </c>
      <c r="W260" s="33">
        <v>10665</v>
      </c>
      <c r="X260" s="34">
        <f t="shared" si="27"/>
        <v>83.169245194561654</v>
      </c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</row>
    <row r="261" spans="1:40" ht="14.25" customHeight="1">
      <c r="A261" s="7" t="s">
        <v>377</v>
      </c>
      <c r="B261" s="7" t="s">
        <v>363</v>
      </c>
      <c r="C261" s="7">
        <v>1813</v>
      </c>
      <c r="D261" s="7" t="s">
        <v>450</v>
      </c>
      <c r="E261" s="7" t="str">
        <f t="shared" si="24"/>
        <v>San Andrés</v>
      </c>
      <c r="F261" s="7" t="s">
        <v>379</v>
      </c>
      <c r="G261" s="7">
        <v>130</v>
      </c>
      <c r="H261" s="7" t="s">
        <v>386</v>
      </c>
      <c r="I261" s="7"/>
      <c r="J261" s="7">
        <v>204125</v>
      </c>
      <c r="K261" s="7">
        <f t="shared" si="25"/>
        <v>0</v>
      </c>
      <c r="L261" s="7"/>
      <c r="M261" s="6" t="s">
        <v>244</v>
      </c>
      <c r="N261" s="7">
        <v>0</v>
      </c>
      <c r="O261" s="7" t="e">
        <f ca="1"/>
        <v>#NAME?</v>
      </c>
      <c r="P261" s="30">
        <v>8458</v>
      </c>
      <c r="Q261" s="31">
        <f t="shared" si="26"/>
        <v>0</v>
      </c>
      <c r="R261" s="32"/>
      <c r="S261" s="10">
        <v>70301</v>
      </c>
      <c r="T261" s="2" t="s">
        <v>31</v>
      </c>
      <c r="U261" s="27" t="s">
        <v>282</v>
      </c>
      <c r="V261" s="10">
        <v>0</v>
      </c>
      <c r="W261" s="33">
        <v>67103</v>
      </c>
      <c r="X261" s="34">
        <f t="shared" si="27"/>
        <v>0</v>
      </c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</row>
    <row r="262" spans="1:40" ht="14.25" customHeight="1">
      <c r="A262" s="7" t="s">
        <v>377</v>
      </c>
      <c r="B262" s="7" t="s">
        <v>363</v>
      </c>
      <c r="C262" s="7">
        <v>1813</v>
      </c>
      <c r="D262" s="7" t="s">
        <v>450</v>
      </c>
      <c r="E262" s="7" t="str">
        <f t="shared" si="24"/>
        <v>San Andrés</v>
      </c>
      <c r="F262" s="7" t="s">
        <v>379</v>
      </c>
      <c r="G262" s="7">
        <v>160</v>
      </c>
      <c r="H262" s="7" t="s">
        <v>389</v>
      </c>
      <c r="I262" s="7"/>
      <c r="J262" s="7">
        <v>170000</v>
      </c>
      <c r="K262" s="7">
        <f t="shared" si="25"/>
        <v>0</v>
      </c>
      <c r="L262" s="7"/>
      <c r="M262" s="6" t="s">
        <v>453</v>
      </c>
      <c r="N262" s="7">
        <v>1783861</v>
      </c>
      <c r="O262" s="7" t="e">
        <f ca="1"/>
        <v>#NAME?</v>
      </c>
      <c r="P262" s="36">
        <v>16389</v>
      </c>
      <c r="Q262" s="31">
        <f t="shared" si="26"/>
        <v>108.84501799987797</v>
      </c>
      <c r="R262" s="32"/>
      <c r="S262" s="10">
        <v>70302</v>
      </c>
      <c r="T262" s="2" t="s">
        <v>31</v>
      </c>
      <c r="U262" s="27" t="s">
        <v>283</v>
      </c>
      <c r="V262" s="10">
        <v>12927175</v>
      </c>
      <c r="W262" s="33">
        <v>15239</v>
      </c>
      <c r="X262" s="34">
        <f t="shared" si="27"/>
        <v>848.29549183017264</v>
      </c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</row>
    <row r="263" spans="1:40" ht="14.25" customHeight="1">
      <c r="A263" s="7" t="s">
        <v>377</v>
      </c>
      <c r="B263" s="7" t="s">
        <v>363</v>
      </c>
      <c r="C263" s="7">
        <v>1813</v>
      </c>
      <c r="D263" s="7" t="s">
        <v>450</v>
      </c>
      <c r="E263" s="7" t="str">
        <f t="shared" si="24"/>
        <v>San Andrés</v>
      </c>
      <c r="F263" s="7" t="s">
        <v>379</v>
      </c>
      <c r="G263" s="7">
        <v>170</v>
      </c>
      <c r="H263" s="7" t="s">
        <v>390</v>
      </c>
      <c r="I263" s="7"/>
      <c r="J263" s="7">
        <v>650000</v>
      </c>
      <c r="K263" s="7">
        <f t="shared" si="25"/>
        <v>0</v>
      </c>
      <c r="L263" s="7"/>
      <c r="M263" s="6" t="s">
        <v>253</v>
      </c>
      <c r="N263" s="7">
        <v>331591</v>
      </c>
      <c r="O263" s="7" t="e">
        <f ca="1"/>
        <v>#NAME?</v>
      </c>
      <c r="P263" s="30">
        <v>12999</v>
      </c>
      <c r="Q263" s="31">
        <f t="shared" si="26"/>
        <v>25.50896222786368</v>
      </c>
      <c r="R263" s="32"/>
      <c r="S263" s="10">
        <v>70303</v>
      </c>
      <c r="T263" s="2" t="s">
        <v>31</v>
      </c>
      <c r="U263" s="27" t="s">
        <v>284</v>
      </c>
      <c r="V263" s="10">
        <f t="shared" ref="V263:V266" si="28">VLOOKUP(U263,M:Q,2,FALSE)</f>
        <v>0</v>
      </c>
      <c r="W263" s="33">
        <v>8842</v>
      </c>
      <c r="X263" s="34">
        <f t="shared" si="27"/>
        <v>0</v>
      </c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</row>
    <row r="264" spans="1:40" ht="14.25" customHeight="1">
      <c r="A264" s="7" t="s">
        <v>377</v>
      </c>
      <c r="B264" s="7" t="s">
        <v>363</v>
      </c>
      <c r="C264" s="7">
        <v>1813</v>
      </c>
      <c r="D264" s="7" t="s">
        <v>450</v>
      </c>
      <c r="E264" s="7" t="str">
        <f t="shared" si="24"/>
        <v>San Andrés</v>
      </c>
      <c r="F264" s="7" t="s">
        <v>379</v>
      </c>
      <c r="G264" s="7">
        <v>180</v>
      </c>
      <c r="H264" s="7" t="s">
        <v>411</v>
      </c>
      <c r="I264" s="7"/>
      <c r="J264" s="7">
        <v>750000</v>
      </c>
      <c r="K264" s="7">
        <f t="shared" si="25"/>
        <v>0</v>
      </c>
      <c r="L264" s="7"/>
      <c r="M264" s="6" t="s">
        <v>255</v>
      </c>
      <c r="N264" s="7">
        <v>5536700</v>
      </c>
      <c r="O264" s="7" t="e">
        <f ca="1"/>
        <v>#NAME?</v>
      </c>
      <c r="P264" s="30">
        <v>35318</v>
      </c>
      <c r="Q264" s="31">
        <f t="shared" si="26"/>
        <v>156.76708760405458</v>
      </c>
      <c r="R264" s="32"/>
      <c r="S264" s="10">
        <v>70401</v>
      </c>
      <c r="T264" s="2" t="s">
        <v>31</v>
      </c>
      <c r="U264" s="27" t="s">
        <v>285</v>
      </c>
      <c r="V264" s="10">
        <f t="shared" si="28"/>
        <v>0</v>
      </c>
      <c r="W264" s="33">
        <v>13651</v>
      </c>
      <c r="X264" s="34">
        <f t="shared" si="27"/>
        <v>0</v>
      </c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</row>
    <row r="265" spans="1:40" ht="14.25" customHeight="1">
      <c r="A265" s="7" t="s">
        <v>377</v>
      </c>
      <c r="B265" s="7" t="s">
        <v>363</v>
      </c>
      <c r="C265" s="7">
        <v>1813</v>
      </c>
      <c r="D265" s="7" t="s">
        <v>450</v>
      </c>
      <c r="E265" s="7" t="str">
        <f t="shared" si="24"/>
        <v>San Andrés</v>
      </c>
      <c r="F265" s="7" t="s">
        <v>379</v>
      </c>
      <c r="G265" s="7">
        <v>190</v>
      </c>
      <c r="H265" s="7" t="s">
        <v>392</v>
      </c>
      <c r="I265" s="7"/>
      <c r="J265" s="7">
        <v>300000</v>
      </c>
      <c r="K265" s="7">
        <f t="shared" si="25"/>
        <v>0</v>
      </c>
      <c r="L265" s="7"/>
      <c r="M265" s="6" t="s">
        <v>256</v>
      </c>
      <c r="N265" s="7">
        <v>0</v>
      </c>
      <c r="O265" s="7" t="e">
        <f ca="1"/>
        <v>#NAME?</v>
      </c>
      <c r="P265" s="30">
        <v>7845</v>
      </c>
      <c r="Q265" s="31">
        <f t="shared" si="26"/>
        <v>0</v>
      </c>
      <c r="R265" s="32"/>
      <c r="S265" s="10">
        <v>70402</v>
      </c>
      <c r="T265" s="2" t="s">
        <v>31</v>
      </c>
      <c r="U265" s="27" t="s">
        <v>286</v>
      </c>
      <c r="V265" s="10">
        <f t="shared" si="28"/>
        <v>434000</v>
      </c>
      <c r="W265" s="33">
        <v>18942</v>
      </c>
      <c r="X265" s="34">
        <f t="shared" si="27"/>
        <v>22.912047302291203</v>
      </c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</row>
    <row r="266" spans="1:40" ht="14.25" customHeight="1">
      <c r="A266" s="7" t="s">
        <v>377</v>
      </c>
      <c r="B266" s="7" t="s">
        <v>363</v>
      </c>
      <c r="C266" s="7">
        <v>1813</v>
      </c>
      <c r="D266" s="7" t="s">
        <v>450</v>
      </c>
      <c r="E266" s="7" t="str">
        <f t="shared" si="24"/>
        <v>San Andrés</v>
      </c>
      <c r="F266" s="7" t="s">
        <v>379</v>
      </c>
      <c r="G266" s="7">
        <v>200</v>
      </c>
      <c r="H266" s="7" t="s">
        <v>393</v>
      </c>
      <c r="I266" s="7"/>
      <c r="J266" s="7">
        <v>3099286</v>
      </c>
      <c r="K266" s="7">
        <f t="shared" si="25"/>
        <v>0</v>
      </c>
      <c r="L266" s="7"/>
      <c r="M266" s="6" t="s">
        <v>257</v>
      </c>
      <c r="N266" s="7">
        <v>0</v>
      </c>
      <c r="O266" s="7" t="e">
        <f ca="1"/>
        <v>#NAME?</v>
      </c>
      <c r="P266" s="30">
        <v>14654</v>
      </c>
      <c r="Q266" s="31">
        <f t="shared" si="26"/>
        <v>0</v>
      </c>
      <c r="R266" s="32"/>
      <c r="S266" s="10">
        <v>70403</v>
      </c>
      <c r="T266" s="2" t="s">
        <v>31</v>
      </c>
      <c r="U266" s="27" t="s">
        <v>287</v>
      </c>
      <c r="V266" s="10">
        <f t="shared" si="28"/>
        <v>13138577</v>
      </c>
      <c r="W266" s="33">
        <v>57794</v>
      </c>
      <c r="X266" s="34">
        <f t="shared" si="27"/>
        <v>227.33461951067585</v>
      </c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</row>
    <row r="267" spans="1:40" ht="14.25" customHeight="1">
      <c r="A267" s="7" t="s">
        <v>377</v>
      </c>
      <c r="B267" s="7" t="s">
        <v>363</v>
      </c>
      <c r="C267" s="7">
        <v>1813</v>
      </c>
      <c r="D267" s="7" t="s">
        <v>450</v>
      </c>
      <c r="E267" s="7" t="str">
        <f t="shared" si="24"/>
        <v>San Andrés</v>
      </c>
      <c r="F267" s="7" t="s">
        <v>379</v>
      </c>
      <c r="G267" s="7">
        <v>210</v>
      </c>
      <c r="H267" s="7" t="s">
        <v>394</v>
      </c>
      <c r="I267" s="7"/>
      <c r="J267" s="7">
        <v>2427974</v>
      </c>
      <c r="K267" s="7">
        <f t="shared" si="25"/>
        <v>0</v>
      </c>
      <c r="L267" s="7"/>
      <c r="M267" s="6" t="s">
        <v>259</v>
      </c>
      <c r="N267" s="7">
        <v>0</v>
      </c>
      <c r="O267" s="7" t="e">
        <f ca="1"/>
        <v>#NAME?</v>
      </c>
      <c r="P267" s="30">
        <v>3666</v>
      </c>
      <c r="Q267" s="31">
        <f t="shared" si="26"/>
        <v>0</v>
      </c>
      <c r="R267" s="32"/>
      <c r="S267" s="10">
        <v>70404</v>
      </c>
      <c r="T267" s="2" t="s">
        <v>31</v>
      </c>
      <c r="U267" s="27" t="s">
        <v>288</v>
      </c>
      <c r="V267" s="10">
        <v>0</v>
      </c>
      <c r="W267" s="33">
        <v>10200</v>
      </c>
      <c r="X267" s="34">
        <f t="shared" si="27"/>
        <v>0</v>
      </c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</row>
    <row r="268" spans="1:40" ht="14.25" customHeight="1">
      <c r="A268" s="7" t="s">
        <v>377</v>
      </c>
      <c r="B268" s="7" t="s">
        <v>363</v>
      </c>
      <c r="C268" s="7">
        <v>1813</v>
      </c>
      <c r="D268" s="7" t="s">
        <v>450</v>
      </c>
      <c r="E268" s="7" t="str">
        <f t="shared" si="24"/>
        <v>San Andrés</v>
      </c>
      <c r="F268" s="7" t="s">
        <v>379</v>
      </c>
      <c r="G268" s="7">
        <v>220</v>
      </c>
      <c r="H268" s="7" t="s">
        <v>395</v>
      </c>
      <c r="I268" s="7"/>
      <c r="J268" s="7">
        <v>130000</v>
      </c>
      <c r="K268" s="7">
        <f t="shared" si="25"/>
        <v>0</v>
      </c>
      <c r="L268" s="7"/>
      <c r="M268" s="6" t="s">
        <v>260</v>
      </c>
      <c r="N268" s="39">
        <v>2999999</v>
      </c>
      <c r="O268" s="7" t="e">
        <f ca="1"/>
        <v>#NAME?</v>
      </c>
      <c r="P268" s="30">
        <v>4471</v>
      </c>
      <c r="Q268" s="31">
        <f t="shared" si="26"/>
        <v>670.99060612838286</v>
      </c>
      <c r="R268" s="32"/>
      <c r="S268" s="10">
        <v>70501</v>
      </c>
      <c r="T268" s="2" t="s">
        <v>31</v>
      </c>
      <c r="U268" s="27" t="s">
        <v>289</v>
      </c>
      <c r="V268" s="10">
        <v>2100000</v>
      </c>
      <c r="W268" s="33">
        <v>40974</v>
      </c>
      <c r="X268" s="34">
        <f t="shared" si="27"/>
        <v>51.252013471957824</v>
      </c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</row>
    <row r="269" spans="1:40" ht="14.25" customHeight="1">
      <c r="A269" s="7" t="s">
        <v>377</v>
      </c>
      <c r="B269" s="7" t="s">
        <v>363</v>
      </c>
      <c r="C269" s="7">
        <v>1813</v>
      </c>
      <c r="D269" s="7" t="s">
        <v>450</v>
      </c>
      <c r="E269" s="7" t="str">
        <f t="shared" si="24"/>
        <v>San Andrés</v>
      </c>
      <c r="F269" s="7" t="s">
        <v>379</v>
      </c>
      <c r="G269" s="7">
        <v>230</v>
      </c>
      <c r="H269" s="7" t="s">
        <v>396</v>
      </c>
      <c r="I269" s="7"/>
      <c r="J269" s="7">
        <v>40000</v>
      </c>
      <c r="K269" s="7">
        <f t="shared" si="25"/>
        <v>0</v>
      </c>
      <c r="L269" s="7"/>
      <c r="M269" s="6" t="s">
        <v>261</v>
      </c>
      <c r="N269" s="7">
        <v>0</v>
      </c>
      <c r="O269" s="7" t="e">
        <f ca="1"/>
        <v>#NAME?</v>
      </c>
      <c r="P269" s="30">
        <v>4187</v>
      </c>
      <c r="Q269" s="31">
        <f t="shared" si="26"/>
        <v>0</v>
      </c>
      <c r="R269" s="32"/>
      <c r="S269" s="10">
        <v>70502</v>
      </c>
      <c r="T269" s="2" t="s">
        <v>31</v>
      </c>
      <c r="U269" s="27" t="s">
        <v>290</v>
      </c>
      <c r="V269" s="10">
        <f t="shared" ref="V269:V272" si="29">VLOOKUP(U269,M:Q,2,FALSE)</f>
        <v>13113909</v>
      </c>
      <c r="W269" s="33">
        <v>54495</v>
      </c>
      <c r="X269" s="34">
        <f t="shared" si="27"/>
        <v>240.64426094137076</v>
      </c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</row>
    <row r="270" spans="1:40" ht="14.25" customHeight="1">
      <c r="A270" s="7" t="s">
        <v>377</v>
      </c>
      <c r="B270" s="7" t="s">
        <v>363</v>
      </c>
      <c r="C270" s="7">
        <v>1813</v>
      </c>
      <c r="D270" s="7" t="s">
        <v>450</v>
      </c>
      <c r="E270" s="7" t="str">
        <f t="shared" si="24"/>
        <v>San Andrés</v>
      </c>
      <c r="F270" s="7" t="s">
        <v>379</v>
      </c>
      <c r="G270" s="7">
        <v>250</v>
      </c>
      <c r="H270" s="7" t="s">
        <v>399</v>
      </c>
      <c r="I270" s="7"/>
      <c r="J270" s="7">
        <v>2284226</v>
      </c>
      <c r="K270" s="7">
        <f t="shared" si="25"/>
        <v>0</v>
      </c>
      <c r="L270" s="7"/>
      <c r="M270" s="6" t="s">
        <v>262</v>
      </c>
      <c r="N270" s="7">
        <v>740765</v>
      </c>
      <c r="O270" s="7" t="e">
        <f ca="1"/>
        <v>#NAME?</v>
      </c>
      <c r="P270" s="30">
        <v>1546</v>
      </c>
      <c r="Q270" s="31">
        <f t="shared" si="26"/>
        <v>479.14941785252262</v>
      </c>
      <c r="R270" s="32"/>
      <c r="S270" s="10">
        <v>70503</v>
      </c>
      <c r="T270" s="2" t="s">
        <v>31</v>
      </c>
      <c r="U270" s="27" t="s">
        <v>291</v>
      </c>
      <c r="V270" s="10">
        <f t="shared" si="29"/>
        <v>0</v>
      </c>
      <c r="W270" s="33">
        <v>18763</v>
      </c>
      <c r="X270" s="34">
        <f t="shared" si="27"/>
        <v>0</v>
      </c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</row>
    <row r="271" spans="1:40" ht="14.25" customHeight="1">
      <c r="A271" s="7" t="s">
        <v>377</v>
      </c>
      <c r="B271" s="7" t="s">
        <v>363</v>
      </c>
      <c r="C271" s="7">
        <v>1813</v>
      </c>
      <c r="D271" s="7" t="s">
        <v>450</v>
      </c>
      <c r="E271" s="7" t="str">
        <f t="shared" si="24"/>
        <v>San Andrés</v>
      </c>
      <c r="F271" s="7" t="s">
        <v>379</v>
      </c>
      <c r="G271" s="7">
        <v>260</v>
      </c>
      <c r="H271" s="7" t="s">
        <v>400</v>
      </c>
      <c r="I271" s="7"/>
      <c r="J271" s="7">
        <v>165000</v>
      </c>
      <c r="K271" s="7">
        <f t="shared" si="25"/>
        <v>0</v>
      </c>
      <c r="L271" s="7"/>
      <c r="M271" s="6" t="s">
        <v>263</v>
      </c>
      <c r="N271" s="7">
        <v>9278555</v>
      </c>
      <c r="O271" s="7" t="e">
        <f ca="1"/>
        <v>#NAME?</v>
      </c>
      <c r="P271" s="30">
        <v>49340</v>
      </c>
      <c r="Q271" s="31">
        <f t="shared" si="26"/>
        <v>188.05340494527766</v>
      </c>
      <c r="R271" s="32"/>
      <c r="S271" s="10">
        <v>70601</v>
      </c>
      <c r="T271" s="2" t="s">
        <v>31</v>
      </c>
      <c r="U271" s="27" t="s">
        <v>292</v>
      </c>
      <c r="V271" s="10">
        <f t="shared" si="29"/>
        <v>7382166</v>
      </c>
      <c r="W271" s="33">
        <v>20743</v>
      </c>
      <c r="X271" s="34">
        <f t="shared" si="27"/>
        <v>355.88709444149833</v>
      </c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</row>
    <row r="272" spans="1:40" ht="14.25" customHeight="1">
      <c r="A272" s="7" t="s">
        <v>377</v>
      </c>
      <c r="B272" s="7" t="s">
        <v>363</v>
      </c>
      <c r="C272" s="7">
        <v>1813</v>
      </c>
      <c r="D272" s="7" t="s">
        <v>450</v>
      </c>
      <c r="E272" s="7" t="str">
        <f t="shared" si="24"/>
        <v>San Andrés</v>
      </c>
      <c r="F272" s="7" t="s">
        <v>379</v>
      </c>
      <c r="G272" s="7">
        <v>310</v>
      </c>
      <c r="H272" s="7" t="s">
        <v>403</v>
      </c>
      <c r="I272" s="7"/>
      <c r="J272" s="7">
        <v>80000</v>
      </c>
      <c r="K272" s="7">
        <f t="shared" si="25"/>
        <v>0</v>
      </c>
      <c r="L272" s="7"/>
      <c r="M272" s="6" t="s">
        <v>264</v>
      </c>
      <c r="N272" s="7">
        <v>281872</v>
      </c>
      <c r="O272" s="7" t="e">
        <f ca="1"/>
        <v>#NAME?</v>
      </c>
      <c r="P272" s="30">
        <v>2126</v>
      </c>
      <c r="Q272" s="31">
        <f t="shared" si="26"/>
        <v>132.58325493885229</v>
      </c>
      <c r="R272" s="32"/>
      <c r="S272" s="10">
        <v>70602</v>
      </c>
      <c r="T272" s="2" t="s">
        <v>31</v>
      </c>
      <c r="U272" s="27" t="s">
        <v>293</v>
      </c>
      <c r="V272" s="10">
        <f t="shared" si="29"/>
        <v>0</v>
      </c>
      <c r="W272" s="33">
        <v>17999</v>
      </c>
      <c r="X272" s="34">
        <f t="shared" si="27"/>
        <v>0</v>
      </c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</row>
    <row r="273" spans="1:40" ht="14.25" customHeight="1">
      <c r="A273" s="7" t="s">
        <v>377</v>
      </c>
      <c r="B273" s="7" t="s">
        <v>363</v>
      </c>
      <c r="C273" s="7">
        <v>1813</v>
      </c>
      <c r="D273" s="7" t="s">
        <v>450</v>
      </c>
      <c r="E273" s="7" t="str">
        <f t="shared" si="24"/>
        <v>San Andrés</v>
      </c>
      <c r="F273" s="7" t="s">
        <v>379</v>
      </c>
      <c r="G273" s="7">
        <v>330</v>
      </c>
      <c r="H273" s="7" t="s">
        <v>404</v>
      </c>
      <c r="I273" s="7"/>
      <c r="J273" s="7">
        <v>188108</v>
      </c>
      <c r="K273" s="7">
        <f t="shared" si="25"/>
        <v>0</v>
      </c>
      <c r="L273" s="7"/>
      <c r="M273" s="6" t="s">
        <v>254</v>
      </c>
      <c r="N273" s="7">
        <v>5827878</v>
      </c>
      <c r="O273" s="7" t="e">
        <f ca="1"/>
        <v>#NAME?</v>
      </c>
      <c r="P273" s="30">
        <v>14338</v>
      </c>
      <c r="Q273" s="31">
        <f t="shared" si="26"/>
        <v>406.46380248291251</v>
      </c>
      <c r="R273" s="32"/>
      <c r="S273" s="10">
        <v>70603</v>
      </c>
      <c r="T273" s="2" t="s">
        <v>31</v>
      </c>
      <c r="U273" s="27" t="s">
        <v>294</v>
      </c>
      <c r="V273" s="10">
        <v>5940000</v>
      </c>
      <c r="W273" s="33">
        <v>6007</v>
      </c>
      <c r="X273" s="34">
        <f t="shared" si="27"/>
        <v>988.84634592974862</v>
      </c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</row>
    <row r="274" spans="1:40" ht="14.25" customHeight="1">
      <c r="A274" s="7" t="s">
        <v>377</v>
      </c>
      <c r="B274" s="7" t="s">
        <v>363</v>
      </c>
      <c r="C274" s="7">
        <v>1813</v>
      </c>
      <c r="D274" s="7" t="s">
        <v>450</v>
      </c>
      <c r="E274" s="7" t="str">
        <f t="shared" si="24"/>
        <v>San Andrés</v>
      </c>
      <c r="F274" s="7" t="s">
        <v>379</v>
      </c>
      <c r="G274" s="7">
        <v>340</v>
      </c>
      <c r="H274" s="7" t="s">
        <v>405</v>
      </c>
      <c r="I274" s="7"/>
      <c r="J274" s="7">
        <v>1442298</v>
      </c>
      <c r="K274" s="7">
        <f t="shared" si="25"/>
        <v>0</v>
      </c>
      <c r="L274" s="7"/>
      <c r="M274" s="6" t="s">
        <v>454</v>
      </c>
      <c r="N274" s="7">
        <v>0</v>
      </c>
      <c r="O274" s="7" t="e">
        <f ca="1"/>
        <v>#NAME?</v>
      </c>
      <c r="P274" s="36">
        <v>5819</v>
      </c>
      <c r="Q274" s="31">
        <f t="shared" si="26"/>
        <v>0</v>
      </c>
      <c r="R274" s="32"/>
      <c r="S274" s="10">
        <v>70701</v>
      </c>
      <c r="T274" s="2" t="s">
        <v>31</v>
      </c>
      <c r="U274" s="27" t="s">
        <v>295</v>
      </c>
      <c r="V274" s="10">
        <f>VLOOKUP(U274,M:Q,2,FALSE)</f>
        <v>0</v>
      </c>
      <c r="W274" s="33">
        <v>5946</v>
      </c>
      <c r="X274" s="34">
        <f t="shared" si="27"/>
        <v>0</v>
      </c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</row>
    <row r="275" spans="1:40" ht="14.25" customHeight="1">
      <c r="A275" s="7" t="s">
        <v>377</v>
      </c>
      <c r="B275" s="7" t="s">
        <v>363</v>
      </c>
      <c r="C275" s="7">
        <v>1814</v>
      </c>
      <c r="D275" s="7" t="s">
        <v>455</v>
      </c>
      <c r="E275" s="7" t="str">
        <f t="shared" si="24"/>
        <v>San Joaquín</v>
      </c>
      <c r="F275" s="7" t="s">
        <v>379</v>
      </c>
      <c r="G275" s="7">
        <v>0</v>
      </c>
      <c r="H275" s="7" t="s">
        <v>380</v>
      </c>
      <c r="I275" s="7"/>
      <c r="J275" s="7">
        <v>899872</v>
      </c>
      <c r="K275" s="7">
        <f t="shared" si="25"/>
        <v>2113729</v>
      </c>
      <c r="L275" s="7"/>
      <c r="M275" s="6" t="s">
        <v>238</v>
      </c>
      <c r="N275" s="7">
        <v>1767392</v>
      </c>
      <c r="O275" s="7" t="e">
        <f ca="1"/>
        <v>#NAME?</v>
      </c>
      <c r="P275" s="30">
        <v>21011</v>
      </c>
      <c r="Q275" s="31">
        <f t="shared" si="26"/>
        <v>84.117462281661986</v>
      </c>
      <c r="R275" s="32"/>
      <c r="S275" s="10">
        <v>70702</v>
      </c>
      <c r="T275" s="2" t="s">
        <v>31</v>
      </c>
      <c r="U275" s="27" t="s">
        <v>296</v>
      </c>
      <c r="V275" s="10">
        <v>0</v>
      </c>
      <c r="W275" s="33">
        <v>38420</v>
      </c>
      <c r="X275" s="34">
        <f t="shared" si="27"/>
        <v>0</v>
      </c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</row>
    <row r="276" spans="1:40" ht="14.25" customHeight="1">
      <c r="A276" s="7" t="s">
        <v>377</v>
      </c>
      <c r="B276" s="7" t="s">
        <v>363</v>
      </c>
      <c r="C276" s="7">
        <v>1814</v>
      </c>
      <c r="D276" s="7" t="s">
        <v>455</v>
      </c>
      <c r="E276" s="7" t="str">
        <f t="shared" si="24"/>
        <v>San Joaquín</v>
      </c>
      <c r="F276" s="7" t="s">
        <v>379</v>
      </c>
      <c r="G276" s="7">
        <v>1</v>
      </c>
      <c r="H276" s="7" t="s">
        <v>381</v>
      </c>
      <c r="I276" s="7"/>
      <c r="J276" s="7">
        <v>678851</v>
      </c>
      <c r="K276" s="7">
        <f t="shared" si="25"/>
        <v>2113729</v>
      </c>
      <c r="L276" s="7"/>
      <c r="M276" s="6" t="s">
        <v>456</v>
      </c>
      <c r="N276" s="7">
        <v>0</v>
      </c>
      <c r="O276" s="7" t="e">
        <f ca="1"/>
        <v>#NAME?</v>
      </c>
      <c r="P276" s="36">
        <v>38420</v>
      </c>
      <c r="Q276" s="31">
        <f t="shared" si="26"/>
        <v>0</v>
      </c>
      <c r="R276" s="32"/>
      <c r="S276" s="10">
        <v>70703</v>
      </c>
      <c r="T276" s="2" t="s">
        <v>31</v>
      </c>
      <c r="U276" s="27" t="s">
        <v>297</v>
      </c>
      <c r="V276" s="10">
        <f t="shared" ref="V276:V277" si="30">VLOOKUP(U276,M:Q,2,FALSE)</f>
        <v>115000</v>
      </c>
      <c r="W276" s="33">
        <v>32961</v>
      </c>
      <c r="X276" s="34">
        <f t="shared" si="27"/>
        <v>3.4889718151755105</v>
      </c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</row>
    <row r="277" spans="1:40" ht="14.25" customHeight="1">
      <c r="A277" s="7" t="s">
        <v>377</v>
      </c>
      <c r="B277" s="7" t="s">
        <v>363</v>
      </c>
      <c r="C277" s="7">
        <v>1814</v>
      </c>
      <c r="D277" s="7" t="s">
        <v>455</v>
      </c>
      <c r="E277" s="7" t="str">
        <f t="shared" si="24"/>
        <v>San Joaquín</v>
      </c>
      <c r="F277" s="7" t="s">
        <v>379</v>
      </c>
      <c r="G277" s="7">
        <v>97</v>
      </c>
      <c r="H277" s="7" t="s">
        <v>409</v>
      </c>
      <c r="I277" s="7"/>
      <c r="J277" s="7">
        <v>765446</v>
      </c>
      <c r="K277" s="7">
        <f t="shared" si="25"/>
        <v>2113729</v>
      </c>
      <c r="L277" s="7"/>
      <c r="M277" s="6" t="s">
        <v>458</v>
      </c>
      <c r="N277" s="7">
        <v>0</v>
      </c>
      <c r="O277" s="7" t="e">
        <f ca="1"/>
        <v>#NAME?</v>
      </c>
      <c r="P277" s="36">
        <v>14389</v>
      </c>
      <c r="Q277" s="31">
        <f t="shared" si="26"/>
        <v>0</v>
      </c>
      <c r="R277" s="32"/>
      <c r="S277" s="10">
        <v>70704</v>
      </c>
      <c r="T277" s="2" t="s">
        <v>31</v>
      </c>
      <c r="U277" s="27" t="s">
        <v>459</v>
      </c>
      <c r="V277" s="10">
        <f t="shared" si="30"/>
        <v>68906</v>
      </c>
      <c r="W277" s="33">
        <v>5335</v>
      </c>
      <c r="X277" s="34">
        <f t="shared" si="27"/>
        <v>12.915838800374884</v>
      </c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</row>
    <row r="278" spans="1:40" ht="14.25" customHeight="1">
      <c r="A278" s="7" t="s">
        <v>377</v>
      </c>
      <c r="B278" s="7" t="s">
        <v>363</v>
      </c>
      <c r="C278" s="7">
        <v>1814</v>
      </c>
      <c r="D278" s="7" t="s">
        <v>455</v>
      </c>
      <c r="E278" s="7" t="str">
        <f t="shared" si="24"/>
        <v>San Joaquín</v>
      </c>
      <c r="F278" s="7" t="s">
        <v>379</v>
      </c>
      <c r="G278" s="7">
        <v>99</v>
      </c>
      <c r="H278" s="7" t="s">
        <v>382</v>
      </c>
      <c r="I278" s="7"/>
      <c r="J278" s="7">
        <v>800012</v>
      </c>
      <c r="K278" s="7">
        <f t="shared" si="25"/>
        <v>2113729</v>
      </c>
      <c r="L278" s="7"/>
      <c r="M278" s="6" t="s">
        <v>460</v>
      </c>
      <c r="N278" s="7">
        <v>801164910</v>
      </c>
      <c r="O278" s="7" t="e">
        <f ca="1"/>
        <v>#NAME?</v>
      </c>
      <c r="P278" s="30">
        <v>1610982</v>
      </c>
      <c r="Q278" s="31">
        <f t="shared" si="26"/>
        <v>497.31462548929784</v>
      </c>
      <c r="R278" s="32"/>
      <c r="S278" s="10">
        <v>70705</v>
      </c>
      <c r="T278" s="2" t="s">
        <v>31</v>
      </c>
      <c r="U278" s="27" t="s">
        <v>299</v>
      </c>
      <c r="V278" s="10">
        <v>0</v>
      </c>
      <c r="W278" s="33">
        <v>14389</v>
      </c>
      <c r="X278" s="34">
        <f t="shared" si="27"/>
        <v>0</v>
      </c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</row>
    <row r="279" spans="1:40" ht="14.25" customHeight="1">
      <c r="A279" s="7" t="s">
        <v>377</v>
      </c>
      <c r="B279" s="7" t="s">
        <v>363</v>
      </c>
      <c r="C279" s="7">
        <v>1814</v>
      </c>
      <c r="D279" s="7" t="s">
        <v>455</v>
      </c>
      <c r="E279" s="7" t="str">
        <f t="shared" si="24"/>
        <v>San Joaquín</v>
      </c>
      <c r="F279" s="7" t="s">
        <v>379</v>
      </c>
      <c r="G279" s="7">
        <v>100</v>
      </c>
      <c r="H279" s="7" t="s">
        <v>383</v>
      </c>
      <c r="I279" s="7"/>
      <c r="J279" s="7">
        <v>170000</v>
      </c>
      <c r="K279" s="7">
        <f t="shared" si="25"/>
        <v>2113729</v>
      </c>
      <c r="L279" s="7"/>
      <c r="M279" s="6" t="s">
        <v>276</v>
      </c>
      <c r="N279" s="7">
        <v>5000000</v>
      </c>
      <c r="O279" s="7" t="e">
        <f ca="1"/>
        <v>#NAME?</v>
      </c>
      <c r="P279" s="30">
        <v>106603</v>
      </c>
      <c r="Q279" s="31">
        <f t="shared" si="26"/>
        <v>46.902995225275085</v>
      </c>
      <c r="R279" s="32"/>
      <c r="S279" s="10">
        <v>70706</v>
      </c>
      <c r="T279" s="2" t="s">
        <v>31</v>
      </c>
      <c r="U279" s="27" t="s">
        <v>300</v>
      </c>
      <c r="V279" s="10">
        <f t="shared" ref="V279:V284" si="31">VLOOKUP(U279,M:Q,2,FALSE)</f>
        <v>965000</v>
      </c>
      <c r="W279" s="33">
        <v>32285</v>
      </c>
      <c r="X279" s="34">
        <f t="shared" si="27"/>
        <v>29.890041815084405</v>
      </c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</row>
    <row r="280" spans="1:40" ht="14.25" customHeight="1">
      <c r="A280" s="7" t="s">
        <v>377</v>
      </c>
      <c r="B280" s="7" t="s">
        <v>363</v>
      </c>
      <c r="C280" s="7">
        <v>1814</v>
      </c>
      <c r="D280" s="7" t="s">
        <v>455</v>
      </c>
      <c r="E280" s="7" t="str">
        <f t="shared" si="24"/>
        <v>San Joaquín</v>
      </c>
      <c r="F280" s="7" t="s">
        <v>379</v>
      </c>
      <c r="G280" s="7">
        <v>110</v>
      </c>
      <c r="H280" s="7" t="s">
        <v>385</v>
      </c>
      <c r="I280" s="7"/>
      <c r="J280" s="7">
        <v>727397</v>
      </c>
      <c r="K280" s="7">
        <f t="shared" si="25"/>
        <v>2113729</v>
      </c>
      <c r="L280" s="7"/>
      <c r="M280" s="6" t="s">
        <v>277</v>
      </c>
      <c r="N280" s="7">
        <v>20905652</v>
      </c>
      <c r="O280" s="7" t="e">
        <f ca="1"/>
        <v>#NAME?</v>
      </c>
      <c r="P280" s="36">
        <v>23126</v>
      </c>
      <c r="Q280" s="31">
        <f t="shared" si="26"/>
        <v>903.98910317391676</v>
      </c>
      <c r="R280" s="32"/>
      <c r="S280" s="10">
        <v>70707</v>
      </c>
      <c r="T280" s="2" t="s">
        <v>31</v>
      </c>
      <c r="U280" s="27" t="s">
        <v>301</v>
      </c>
      <c r="V280" s="10">
        <f t="shared" si="31"/>
        <v>62741</v>
      </c>
      <c r="W280" s="33">
        <v>5612</v>
      </c>
      <c r="X280" s="34">
        <f t="shared" si="27"/>
        <v>11.179793300071276</v>
      </c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</row>
    <row r="281" spans="1:40" ht="14.25" customHeight="1">
      <c r="A281" s="7" t="s">
        <v>377</v>
      </c>
      <c r="B281" s="7" t="s">
        <v>363</v>
      </c>
      <c r="C281" s="7">
        <v>1814</v>
      </c>
      <c r="D281" s="7" t="s">
        <v>455</v>
      </c>
      <c r="E281" s="7" t="str">
        <f t="shared" si="24"/>
        <v>San Joaquín</v>
      </c>
      <c r="F281" s="7" t="s">
        <v>379</v>
      </c>
      <c r="G281" s="7">
        <v>140</v>
      </c>
      <c r="H281" s="7" t="s">
        <v>388</v>
      </c>
      <c r="I281" s="7"/>
      <c r="J281" s="7">
        <v>470318</v>
      </c>
      <c r="K281" s="7">
        <f t="shared" si="25"/>
        <v>2113729</v>
      </c>
      <c r="L281" s="7"/>
      <c r="M281" s="6" t="s">
        <v>278</v>
      </c>
      <c r="N281" s="7">
        <v>9797280</v>
      </c>
      <c r="O281" s="7" t="e">
        <f ca="1"/>
        <v>#NAME?</v>
      </c>
      <c r="P281" s="30">
        <v>147726</v>
      </c>
      <c r="Q281" s="31">
        <f t="shared" si="26"/>
        <v>66.32062060842371</v>
      </c>
      <c r="R281" s="32"/>
      <c r="S281" s="10">
        <v>70801</v>
      </c>
      <c r="T281" s="2" t="s">
        <v>31</v>
      </c>
      <c r="U281" s="27" t="s">
        <v>302</v>
      </c>
      <c r="V281" s="10">
        <f t="shared" si="31"/>
        <v>0</v>
      </c>
      <c r="W281" s="33">
        <v>17249</v>
      </c>
      <c r="X281" s="34">
        <f t="shared" si="27"/>
        <v>0</v>
      </c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</row>
    <row r="282" spans="1:40" ht="14.25" customHeight="1">
      <c r="A282" s="7" t="s">
        <v>377</v>
      </c>
      <c r="B282" s="7" t="s">
        <v>363</v>
      </c>
      <c r="C282" s="7">
        <v>1814</v>
      </c>
      <c r="D282" s="7" t="s">
        <v>455</v>
      </c>
      <c r="E282" s="7" t="str">
        <f t="shared" si="24"/>
        <v>San Joaquín</v>
      </c>
      <c r="F282" s="7" t="s">
        <v>379</v>
      </c>
      <c r="G282" s="7">
        <v>160</v>
      </c>
      <c r="H282" s="7" t="s">
        <v>389</v>
      </c>
      <c r="I282" s="7"/>
      <c r="J282" s="7">
        <v>170000</v>
      </c>
      <c r="K282" s="7">
        <f t="shared" si="25"/>
        <v>2113729</v>
      </c>
      <c r="L282" s="7"/>
      <c r="M282" s="6" t="s">
        <v>279</v>
      </c>
      <c r="N282" s="7">
        <v>8826004</v>
      </c>
      <c r="O282" s="7" t="e">
        <f ca="1"/>
        <v>#NAME?</v>
      </c>
      <c r="P282" s="30">
        <v>55697</v>
      </c>
      <c r="Q282" s="31">
        <f t="shared" si="26"/>
        <v>158.46462107474369</v>
      </c>
      <c r="R282" s="32"/>
      <c r="S282" s="10">
        <v>70802</v>
      </c>
      <c r="T282" s="2" t="s">
        <v>31</v>
      </c>
      <c r="U282" s="27" t="s">
        <v>461</v>
      </c>
      <c r="V282" s="10">
        <f t="shared" si="31"/>
        <v>0</v>
      </c>
      <c r="W282" s="33">
        <v>2359</v>
      </c>
      <c r="X282" s="34">
        <f t="shared" si="27"/>
        <v>0</v>
      </c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</row>
    <row r="283" spans="1:40" ht="14.25" customHeight="1">
      <c r="A283" s="7" t="s">
        <v>377</v>
      </c>
      <c r="B283" s="7" t="s">
        <v>363</v>
      </c>
      <c r="C283" s="7">
        <v>1814</v>
      </c>
      <c r="D283" s="7" t="s">
        <v>455</v>
      </c>
      <c r="E283" s="7" t="str">
        <f t="shared" si="24"/>
        <v>San Joaquín</v>
      </c>
      <c r="F283" s="7" t="s">
        <v>379</v>
      </c>
      <c r="G283" s="7">
        <v>170</v>
      </c>
      <c r="H283" s="7" t="s">
        <v>390</v>
      </c>
      <c r="I283" s="7"/>
      <c r="J283" s="7">
        <v>255682</v>
      </c>
      <c r="K283" s="7">
        <f t="shared" si="25"/>
        <v>2113729</v>
      </c>
      <c r="L283" s="7"/>
      <c r="M283" s="6" t="s">
        <v>280</v>
      </c>
      <c r="N283" s="7">
        <v>12576761</v>
      </c>
      <c r="O283" s="7" t="e">
        <f ca="1"/>
        <v>#NAME?</v>
      </c>
      <c r="P283" s="30">
        <v>151248</v>
      </c>
      <c r="Q283" s="31">
        <f t="shared" si="26"/>
        <v>83.153238389929129</v>
      </c>
      <c r="R283" s="32"/>
      <c r="S283" s="10">
        <v>70803</v>
      </c>
      <c r="T283" s="2" t="s">
        <v>31</v>
      </c>
      <c r="U283" s="27" t="s">
        <v>304</v>
      </c>
      <c r="V283" s="10">
        <f t="shared" si="31"/>
        <v>309588</v>
      </c>
      <c r="W283" s="33">
        <v>2793</v>
      </c>
      <c r="X283" s="34">
        <f t="shared" si="27"/>
        <v>110.84425349087003</v>
      </c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</row>
    <row r="284" spans="1:40" ht="14.25" customHeight="1">
      <c r="A284" s="7" t="s">
        <v>377</v>
      </c>
      <c r="B284" s="7" t="s">
        <v>363</v>
      </c>
      <c r="C284" s="7">
        <v>1814</v>
      </c>
      <c r="D284" s="7" t="s">
        <v>455</v>
      </c>
      <c r="E284" s="7" t="str">
        <f t="shared" si="24"/>
        <v>San Joaquín</v>
      </c>
      <c r="F284" s="7" t="s">
        <v>379</v>
      </c>
      <c r="G284" s="7">
        <v>180</v>
      </c>
      <c r="H284" s="7" t="s">
        <v>411</v>
      </c>
      <c r="I284" s="7"/>
      <c r="J284" s="7">
        <v>835000</v>
      </c>
      <c r="K284" s="7">
        <f t="shared" si="25"/>
        <v>2113729</v>
      </c>
      <c r="L284" s="7"/>
      <c r="M284" s="6" t="s">
        <v>462</v>
      </c>
      <c r="N284" s="7">
        <v>0</v>
      </c>
      <c r="O284" s="7" t="e">
        <f ca="1"/>
        <v>#NAME?</v>
      </c>
      <c r="P284" s="36">
        <v>67103</v>
      </c>
      <c r="Q284" s="31">
        <f t="shared" si="26"/>
        <v>0</v>
      </c>
      <c r="R284" s="32"/>
      <c r="S284" s="10">
        <v>70804</v>
      </c>
      <c r="T284" s="2" t="s">
        <v>31</v>
      </c>
      <c r="U284" s="27" t="s">
        <v>305</v>
      </c>
      <c r="V284" s="10">
        <f t="shared" si="31"/>
        <v>0</v>
      </c>
      <c r="W284" s="33">
        <v>1806</v>
      </c>
      <c r="X284" s="34">
        <f t="shared" si="27"/>
        <v>0</v>
      </c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</row>
    <row r="285" spans="1:40" ht="14.25" customHeight="1">
      <c r="A285" s="7" t="s">
        <v>377</v>
      </c>
      <c r="B285" s="7" t="s">
        <v>363</v>
      </c>
      <c r="C285" s="7">
        <v>1814</v>
      </c>
      <c r="D285" s="7" t="s">
        <v>455</v>
      </c>
      <c r="E285" s="7" t="str">
        <f t="shared" si="24"/>
        <v>San Joaquín</v>
      </c>
      <c r="F285" s="7" t="s">
        <v>379</v>
      </c>
      <c r="G285" s="7">
        <v>200</v>
      </c>
      <c r="H285" s="7" t="s">
        <v>393</v>
      </c>
      <c r="I285" s="7"/>
      <c r="J285" s="7">
        <v>1249571</v>
      </c>
      <c r="K285" s="7">
        <f t="shared" si="25"/>
        <v>2113729</v>
      </c>
      <c r="L285" s="7"/>
      <c r="M285" s="6" t="s">
        <v>463</v>
      </c>
      <c r="N285" s="7">
        <v>12927175</v>
      </c>
      <c r="O285" s="7" t="e">
        <f ca="1"/>
        <v>#NAME?</v>
      </c>
      <c r="P285" s="36">
        <v>15239</v>
      </c>
      <c r="Q285" s="31">
        <f t="shared" si="26"/>
        <v>848.29549183017264</v>
      </c>
      <c r="R285" s="32"/>
      <c r="S285" s="10">
        <v>70805</v>
      </c>
      <c r="T285" s="2" t="s">
        <v>31</v>
      </c>
      <c r="U285" s="27" t="s">
        <v>306</v>
      </c>
      <c r="V285" s="10">
        <v>0</v>
      </c>
      <c r="W285" s="33">
        <v>2015</v>
      </c>
      <c r="X285" s="34">
        <f t="shared" si="27"/>
        <v>0</v>
      </c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</row>
    <row r="286" spans="1:40" ht="14.25" customHeight="1">
      <c r="A286" s="7" t="s">
        <v>377</v>
      </c>
      <c r="B286" s="7" t="s">
        <v>363</v>
      </c>
      <c r="C286" s="7">
        <v>1814</v>
      </c>
      <c r="D286" s="7" t="s">
        <v>455</v>
      </c>
      <c r="E286" s="7" t="str">
        <f t="shared" si="24"/>
        <v>San Joaquín</v>
      </c>
      <c r="F286" s="7" t="s">
        <v>379</v>
      </c>
      <c r="G286" s="7">
        <v>210</v>
      </c>
      <c r="H286" s="7" t="s">
        <v>394</v>
      </c>
      <c r="I286" s="7"/>
      <c r="J286" s="7">
        <v>1096624</v>
      </c>
      <c r="K286" s="7">
        <f t="shared" si="25"/>
        <v>2113729</v>
      </c>
      <c r="L286" s="7"/>
      <c r="M286" s="6" t="s">
        <v>284</v>
      </c>
      <c r="N286" s="7">
        <v>0</v>
      </c>
      <c r="O286" s="7" t="e">
        <f ca="1"/>
        <v>#NAME?</v>
      </c>
      <c r="P286" s="30">
        <v>8842</v>
      </c>
      <c r="Q286" s="31">
        <f t="shared" si="26"/>
        <v>0</v>
      </c>
      <c r="R286" s="32"/>
      <c r="S286" s="10">
        <v>70901</v>
      </c>
      <c r="T286" s="2" t="s">
        <v>31</v>
      </c>
      <c r="U286" s="27" t="s">
        <v>307</v>
      </c>
      <c r="V286" s="10">
        <f t="shared" ref="V286:V290" si="32">VLOOKUP(U286,M:Q,2,FALSE)</f>
        <v>1574171</v>
      </c>
      <c r="W286" s="33">
        <v>11843</v>
      </c>
      <c r="X286" s="34">
        <f t="shared" si="27"/>
        <v>132.91995271468377</v>
      </c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</row>
    <row r="287" spans="1:40" ht="14.25" customHeight="1">
      <c r="A287" s="7" t="s">
        <v>377</v>
      </c>
      <c r="B287" s="7" t="s">
        <v>363</v>
      </c>
      <c r="C287" s="7">
        <v>1814</v>
      </c>
      <c r="D287" s="7" t="s">
        <v>455</v>
      </c>
      <c r="E287" s="7" t="str">
        <f t="shared" si="24"/>
        <v>San Joaquín</v>
      </c>
      <c r="F287" s="7" t="s">
        <v>379</v>
      </c>
      <c r="G287" s="7">
        <v>220</v>
      </c>
      <c r="H287" s="7" t="s">
        <v>395</v>
      </c>
      <c r="I287" s="7"/>
      <c r="J287" s="7">
        <v>154756</v>
      </c>
      <c r="K287" s="7">
        <f t="shared" si="25"/>
        <v>2113729</v>
      </c>
      <c r="L287" s="7"/>
      <c r="M287" s="6" t="s">
        <v>285</v>
      </c>
      <c r="N287" s="7">
        <v>0</v>
      </c>
      <c r="O287" s="7" t="e">
        <f ca="1"/>
        <v>#NAME?</v>
      </c>
      <c r="P287" s="30">
        <v>13651</v>
      </c>
      <c r="Q287" s="31">
        <f t="shared" si="26"/>
        <v>0</v>
      </c>
      <c r="R287" s="32"/>
      <c r="S287" s="10">
        <v>70902</v>
      </c>
      <c r="T287" s="2" t="s">
        <v>31</v>
      </c>
      <c r="U287" s="27" t="s">
        <v>308</v>
      </c>
      <c r="V287" s="10">
        <f t="shared" si="32"/>
        <v>306025</v>
      </c>
      <c r="W287" s="33">
        <v>9692</v>
      </c>
      <c r="X287" s="34">
        <f t="shared" si="27"/>
        <v>31.575010317787868</v>
      </c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</row>
    <row r="288" spans="1:40" ht="14.25" customHeight="1">
      <c r="A288" s="7" t="s">
        <v>377</v>
      </c>
      <c r="B288" s="7" t="s">
        <v>363</v>
      </c>
      <c r="C288" s="7">
        <v>1814</v>
      </c>
      <c r="D288" s="7" t="s">
        <v>455</v>
      </c>
      <c r="E288" s="7" t="str">
        <f t="shared" si="24"/>
        <v>San Joaquín</v>
      </c>
      <c r="F288" s="7" t="s">
        <v>379</v>
      </c>
      <c r="G288" s="7">
        <v>230</v>
      </c>
      <c r="H288" s="7" t="s">
        <v>396</v>
      </c>
      <c r="I288" s="7"/>
      <c r="J288" s="7">
        <v>190000</v>
      </c>
      <c r="K288" s="7">
        <f t="shared" si="25"/>
        <v>2113729</v>
      </c>
      <c r="L288" s="7"/>
      <c r="M288" s="6" t="s">
        <v>286</v>
      </c>
      <c r="N288" s="7">
        <v>434000</v>
      </c>
      <c r="O288" s="7" t="e">
        <f ca="1"/>
        <v>#NAME?</v>
      </c>
      <c r="P288" s="30">
        <v>18942</v>
      </c>
      <c r="Q288" s="31">
        <f t="shared" si="26"/>
        <v>22.912047302291203</v>
      </c>
      <c r="R288" s="32"/>
      <c r="S288" s="10">
        <v>70903</v>
      </c>
      <c r="T288" s="2" t="s">
        <v>31</v>
      </c>
      <c r="U288" s="27" t="s">
        <v>309</v>
      </c>
      <c r="V288" s="10">
        <f t="shared" si="32"/>
        <v>4639920</v>
      </c>
      <c r="W288" s="33">
        <v>12735</v>
      </c>
      <c r="X288" s="34">
        <f t="shared" si="27"/>
        <v>364.34393404004709</v>
      </c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</row>
    <row r="289" spans="1:40" ht="14.25" customHeight="1">
      <c r="A289" s="7" t="s">
        <v>377</v>
      </c>
      <c r="B289" s="7" t="s">
        <v>363</v>
      </c>
      <c r="C289" s="7">
        <v>1814</v>
      </c>
      <c r="D289" s="7" t="s">
        <v>455</v>
      </c>
      <c r="E289" s="7" t="str">
        <f t="shared" si="24"/>
        <v>San Joaquín</v>
      </c>
      <c r="F289" s="7" t="s">
        <v>379</v>
      </c>
      <c r="G289" s="7">
        <v>250</v>
      </c>
      <c r="H289" s="7" t="s">
        <v>399</v>
      </c>
      <c r="I289" s="7"/>
      <c r="J289" s="7">
        <v>1177259</v>
      </c>
      <c r="K289" s="7">
        <f t="shared" si="25"/>
        <v>2113729</v>
      </c>
      <c r="L289" s="7"/>
      <c r="M289" s="6" t="s">
        <v>287</v>
      </c>
      <c r="N289" s="7">
        <v>13138577</v>
      </c>
      <c r="O289" s="7" t="e">
        <f ca="1"/>
        <v>#NAME?</v>
      </c>
      <c r="P289" s="30">
        <v>57794</v>
      </c>
      <c r="Q289" s="31">
        <f t="shared" si="26"/>
        <v>227.33461951067585</v>
      </c>
      <c r="R289" s="32"/>
      <c r="S289" s="10">
        <v>70904</v>
      </c>
      <c r="T289" s="2" t="s">
        <v>31</v>
      </c>
      <c r="U289" s="27" t="s">
        <v>310</v>
      </c>
      <c r="V289" s="10">
        <f t="shared" si="32"/>
        <v>0</v>
      </c>
      <c r="W289" s="33">
        <v>3086</v>
      </c>
      <c r="X289" s="34">
        <f t="shared" si="27"/>
        <v>0</v>
      </c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</row>
    <row r="290" spans="1:40" ht="14.25" customHeight="1">
      <c r="A290" s="7" t="s">
        <v>377</v>
      </c>
      <c r="B290" s="7" t="s">
        <v>363</v>
      </c>
      <c r="C290" s="7">
        <v>1814</v>
      </c>
      <c r="D290" s="7" t="s">
        <v>455</v>
      </c>
      <c r="E290" s="7" t="str">
        <f t="shared" si="24"/>
        <v>San Joaquín</v>
      </c>
      <c r="F290" s="7" t="s">
        <v>379</v>
      </c>
      <c r="G290" s="7">
        <v>260</v>
      </c>
      <c r="H290" s="7" t="s">
        <v>400</v>
      </c>
      <c r="I290" s="7"/>
      <c r="J290" s="7">
        <v>90000</v>
      </c>
      <c r="K290" s="7">
        <f t="shared" si="25"/>
        <v>2113729</v>
      </c>
      <c r="L290" s="7"/>
      <c r="M290" s="6" t="s">
        <v>464</v>
      </c>
      <c r="N290" s="7">
        <v>2100000</v>
      </c>
      <c r="O290" s="7" t="e">
        <f ca="1"/>
        <v>#NAME?</v>
      </c>
      <c r="P290" s="36">
        <v>40974</v>
      </c>
      <c r="Q290" s="31">
        <f t="shared" si="26"/>
        <v>51.252013471957824</v>
      </c>
      <c r="R290" s="32"/>
      <c r="S290" s="10">
        <v>71001</v>
      </c>
      <c r="T290" s="2" t="s">
        <v>31</v>
      </c>
      <c r="U290" s="27" t="s">
        <v>311</v>
      </c>
      <c r="V290" s="10">
        <f t="shared" si="32"/>
        <v>10575350</v>
      </c>
      <c r="W290" s="33">
        <v>126886</v>
      </c>
      <c r="X290" s="34">
        <f t="shared" si="27"/>
        <v>83.34528632000378</v>
      </c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</row>
    <row r="291" spans="1:40" ht="14.25" customHeight="1">
      <c r="A291" s="7" t="s">
        <v>377</v>
      </c>
      <c r="B291" s="7" t="s">
        <v>363</v>
      </c>
      <c r="C291" s="7">
        <v>1814</v>
      </c>
      <c r="D291" s="7" t="s">
        <v>455</v>
      </c>
      <c r="E291" s="7" t="str">
        <f t="shared" si="24"/>
        <v>San Joaquín</v>
      </c>
      <c r="F291" s="7" t="s">
        <v>379</v>
      </c>
      <c r="G291" s="7">
        <v>280</v>
      </c>
      <c r="H291" s="7" t="s">
        <v>402</v>
      </c>
      <c r="I291" s="7"/>
      <c r="J291" s="7">
        <v>50000</v>
      </c>
      <c r="K291" s="7">
        <f t="shared" si="25"/>
        <v>2113729</v>
      </c>
      <c r="L291" s="7"/>
      <c r="M291" s="6" t="s">
        <v>290</v>
      </c>
      <c r="N291" s="7">
        <v>13113909</v>
      </c>
      <c r="O291" s="7" t="e">
        <f ca="1"/>
        <v>#NAME?</v>
      </c>
      <c r="P291" s="30">
        <v>54495</v>
      </c>
      <c r="Q291" s="31">
        <f t="shared" si="26"/>
        <v>240.64426094137076</v>
      </c>
      <c r="R291" s="32"/>
      <c r="S291" s="10">
        <v>71002</v>
      </c>
      <c r="T291" s="2" t="s">
        <v>31</v>
      </c>
      <c r="U291" s="27" t="s">
        <v>312</v>
      </c>
      <c r="V291" s="10">
        <v>4595503</v>
      </c>
      <c r="W291" s="33">
        <v>16598</v>
      </c>
      <c r="X291" s="34">
        <f t="shared" si="27"/>
        <v>276.87088805880228</v>
      </c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</row>
    <row r="292" spans="1:40" ht="14.25" customHeight="1">
      <c r="A292" s="7" t="s">
        <v>377</v>
      </c>
      <c r="B292" s="7" t="s">
        <v>363</v>
      </c>
      <c r="C292" s="7">
        <v>1814</v>
      </c>
      <c r="D292" s="7" t="s">
        <v>455</v>
      </c>
      <c r="E292" s="7" t="str">
        <f t="shared" si="24"/>
        <v>San Joaquín</v>
      </c>
      <c r="F292" s="7" t="s">
        <v>379</v>
      </c>
      <c r="G292" s="7">
        <v>290</v>
      </c>
      <c r="H292" s="7" t="s">
        <v>426</v>
      </c>
      <c r="I292" s="7"/>
      <c r="J292" s="7">
        <v>100000</v>
      </c>
      <c r="K292" s="7">
        <f t="shared" si="25"/>
        <v>2113729</v>
      </c>
      <c r="L292" s="7"/>
      <c r="M292" s="6" t="s">
        <v>291</v>
      </c>
      <c r="N292" s="7">
        <v>0</v>
      </c>
      <c r="O292" s="7" t="e">
        <f ca="1"/>
        <v>#NAME?</v>
      </c>
      <c r="P292" s="30">
        <v>18763</v>
      </c>
      <c r="Q292" s="31">
        <f t="shared" si="26"/>
        <v>0</v>
      </c>
      <c r="R292" s="32"/>
      <c r="S292" s="10">
        <v>71003</v>
      </c>
      <c r="T292" s="2" t="s">
        <v>31</v>
      </c>
      <c r="U292" s="27" t="s">
        <v>313</v>
      </c>
      <c r="V292" s="10">
        <f>VLOOKUP(U292,M:Q,2,FALSE)</f>
        <v>0</v>
      </c>
      <c r="W292" s="33">
        <v>23110</v>
      </c>
      <c r="X292" s="34">
        <f t="shared" si="27"/>
        <v>0</v>
      </c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</row>
    <row r="293" spans="1:40" ht="14.25" customHeight="1">
      <c r="A293" s="7" t="s">
        <v>377</v>
      </c>
      <c r="B293" s="7" t="s">
        <v>363</v>
      </c>
      <c r="C293" s="7">
        <v>1814</v>
      </c>
      <c r="D293" s="7" t="s">
        <v>455</v>
      </c>
      <c r="E293" s="7" t="str">
        <f t="shared" si="24"/>
        <v>San Joaquín</v>
      </c>
      <c r="F293" s="7" t="s">
        <v>379</v>
      </c>
      <c r="G293" s="7">
        <v>300</v>
      </c>
      <c r="H293" s="7" t="s">
        <v>417</v>
      </c>
      <c r="I293" s="7"/>
      <c r="J293" s="7">
        <v>35000</v>
      </c>
      <c r="K293" s="7">
        <f t="shared" si="25"/>
        <v>2113729</v>
      </c>
      <c r="L293" s="7"/>
      <c r="M293" s="6" t="s">
        <v>292</v>
      </c>
      <c r="N293" s="7">
        <v>7382166</v>
      </c>
      <c r="O293" s="7" t="e">
        <f ca="1"/>
        <v>#NAME?</v>
      </c>
      <c r="P293" s="30">
        <v>20743</v>
      </c>
      <c r="Q293" s="31">
        <f t="shared" si="26"/>
        <v>355.88709444149833</v>
      </c>
      <c r="R293" s="32"/>
      <c r="S293" s="10">
        <v>71004</v>
      </c>
      <c r="T293" s="2" t="s">
        <v>31</v>
      </c>
      <c r="U293" s="27" t="s">
        <v>314</v>
      </c>
      <c r="V293" s="10">
        <v>0</v>
      </c>
      <c r="W293" s="33">
        <v>14610</v>
      </c>
      <c r="X293" s="34">
        <f t="shared" si="27"/>
        <v>0</v>
      </c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</row>
    <row r="294" spans="1:40" ht="14.25" customHeight="1">
      <c r="A294" s="7" t="s">
        <v>377</v>
      </c>
      <c r="B294" s="7" t="s">
        <v>363</v>
      </c>
      <c r="C294" s="7">
        <v>1814</v>
      </c>
      <c r="D294" s="7" t="s">
        <v>455</v>
      </c>
      <c r="E294" s="7" t="str">
        <f t="shared" si="24"/>
        <v>San Joaquín</v>
      </c>
      <c r="F294" s="7" t="s">
        <v>379</v>
      </c>
      <c r="G294" s="7">
        <v>310</v>
      </c>
      <c r="H294" s="7" t="s">
        <v>403</v>
      </c>
      <c r="I294" s="7"/>
      <c r="J294" s="7">
        <v>100000</v>
      </c>
      <c r="K294" s="7">
        <f t="shared" si="25"/>
        <v>2113729</v>
      </c>
      <c r="L294" s="7"/>
      <c r="M294" s="6" t="s">
        <v>293</v>
      </c>
      <c r="N294" s="7">
        <v>0</v>
      </c>
      <c r="O294" s="7" t="e">
        <f ca="1"/>
        <v>#NAME?</v>
      </c>
      <c r="P294" s="30">
        <v>17999</v>
      </c>
      <c r="Q294" s="31">
        <f t="shared" si="26"/>
        <v>0</v>
      </c>
      <c r="R294" s="32"/>
      <c r="S294" s="10">
        <v>71005</v>
      </c>
      <c r="T294" s="2" t="s">
        <v>31</v>
      </c>
      <c r="U294" s="27" t="s">
        <v>315</v>
      </c>
      <c r="V294" s="10">
        <f t="shared" ref="V294:V298" si="33">VLOOKUP(U294,M:Q,2,FALSE)</f>
        <v>0</v>
      </c>
      <c r="W294" s="33">
        <v>15246</v>
      </c>
      <c r="X294" s="34">
        <f t="shared" si="27"/>
        <v>0</v>
      </c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</row>
    <row r="295" spans="1:40" ht="14.25" customHeight="1">
      <c r="A295" s="7" t="s">
        <v>377</v>
      </c>
      <c r="B295" s="7" t="s">
        <v>363</v>
      </c>
      <c r="C295" s="7">
        <v>1814</v>
      </c>
      <c r="D295" s="7" t="s">
        <v>455</v>
      </c>
      <c r="E295" s="7" t="str">
        <f t="shared" si="24"/>
        <v>San Joaquín</v>
      </c>
      <c r="F295" s="7" t="s">
        <v>379</v>
      </c>
      <c r="G295" s="7">
        <v>330</v>
      </c>
      <c r="H295" s="7" t="s">
        <v>404</v>
      </c>
      <c r="I295" s="7"/>
      <c r="J295" s="7">
        <v>127514</v>
      </c>
      <c r="K295" s="7">
        <f t="shared" si="25"/>
        <v>2113729</v>
      </c>
      <c r="L295" s="7"/>
      <c r="M295" s="6" t="s">
        <v>295</v>
      </c>
      <c r="N295" s="7">
        <v>0</v>
      </c>
      <c r="O295" s="7" t="e">
        <f ca="1"/>
        <v>#NAME?</v>
      </c>
      <c r="P295" s="30">
        <v>5946</v>
      </c>
      <c r="Q295" s="31">
        <f t="shared" si="26"/>
        <v>0</v>
      </c>
      <c r="R295" s="32"/>
      <c r="S295" s="10">
        <v>71101</v>
      </c>
      <c r="T295" s="2" t="s">
        <v>31</v>
      </c>
      <c r="U295" s="27" t="s">
        <v>316</v>
      </c>
      <c r="V295" s="10">
        <f t="shared" si="33"/>
        <v>0</v>
      </c>
      <c r="W295" s="33">
        <v>30118</v>
      </c>
      <c r="X295" s="34">
        <f t="shared" si="27"/>
        <v>0</v>
      </c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</row>
    <row r="296" spans="1:40" ht="14.25" customHeight="1">
      <c r="A296" s="7" t="s">
        <v>377</v>
      </c>
      <c r="B296" s="7" t="s">
        <v>363</v>
      </c>
      <c r="C296" s="7">
        <v>1814</v>
      </c>
      <c r="D296" s="7" t="s">
        <v>455</v>
      </c>
      <c r="E296" s="7" t="str">
        <f t="shared" si="24"/>
        <v>San Joaquín</v>
      </c>
      <c r="F296" s="7" t="s">
        <v>379</v>
      </c>
      <c r="G296" s="7">
        <v>340</v>
      </c>
      <c r="H296" s="7" t="s">
        <v>405</v>
      </c>
      <c r="I296" s="7"/>
      <c r="J296" s="7">
        <v>846523</v>
      </c>
      <c r="K296" s="7">
        <f t="shared" si="25"/>
        <v>2113729</v>
      </c>
      <c r="L296" s="7"/>
      <c r="M296" s="6" t="s">
        <v>297</v>
      </c>
      <c r="N296" s="7">
        <v>115000</v>
      </c>
      <c r="O296" s="7" t="e">
        <f ca="1"/>
        <v>#NAME?</v>
      </c>
      <c r="P296" s="30">
        <v>32961</v>
      </c>
      <c r="Q296" s="31">
        <f t="shared" si="26"/>
        <v>3.4889718151755105</v>
      </c>
      <c r="R296" s="32"/>
      <c r="S296" s="10">
        <v>71102</v>
      </c>
      <c r="T296" s="2" t="s">
        <v>31</v>
      </c>
      <c r="U296" s="27" t="s">
        <v>317</v>
      </c>
      <c r="V296" s="10">
        <f t="shared" si="33"/>
        <v>0</v>
      </c>
      <c r="W296" s="33">
        <v>14888</v>
      </c>
      <c r="X296" s="34">
        <f t="shared" si="27"/>
        <v>0</v>
      </c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</row>
    <row r="297" spans="1:40" ht="14.25" customHeight="1">
      <c r="A297" s="7" t="s">
        <v>377</v>
      </c>
      <c r="B297" s="7" t="s">
        <v>363</v>
      </c>
      <c r="C297" s="7">
        <v>1814</v>
      </c>
      <c r="D297" s="7" t="s">
        <v>455</v>
      </c>
      <c r="E297" s="7" t="str">
        <f t="shared" si="24"/>
        <v>San Joaquín</v>
      </c>
      <c r="F297" s="7" t="s">
        <v>407</v>
      </c>
      <c r="G297" s="7">
        <v>170</v>
      </c>
      <c r="H297" s="7" t="s">
        <v>390</v>
      </c>
      <c r="I297" s="7"/>
      <c r="J297" s="7">
        <v>1913729</v>
      </c>
      <c r="K297" s="7">
        <f t="shared" si="25"/>
        <v>2113729</v>
      </c>
      <c r="L297" s="7"/>
      <c r="M297" s="6" t="s">
        <v>459</v>
      </c>
      <c r="N297" s="7">
        <v>68906</v>
      </c>
      <c r="O297" s="7" t="e">
        <f ca="1"/>
        <v>#NAME?</v>
      </c>
      <c r="P297" s="36">
        <v>5335</v>
      </c>
      <c r="Q297" s="31">
        <f t="shared" si="26"/>
        <v>12.915838800374884</v>
      </c>
      <c r="R297" s="32"/>
      <c r="S297" s="10">
        <v>71103</v>
      </c>
      <c r="T297" s="2" t="s">
        <v>31</v>
      </c>
      <c r="U297" s="27" t="s">
        <v>318</v>
      </c>
      <c r="V297" s="10">
        <f t="shared" si="33"/>
        <v>2377182</v>
      </c>
      <c r="W297" s="33">
        <v>8541</v>
      </c>
      <c r="X297" s="34">
        <f t="shared" si="27"/>
        <v>278.32595714787493</v>
      </c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</row>
    <row r="298" spans="1:40" ht="14.25" customHeight="1">
      <c r="A298" s="7" t="s">
        <v>377</v>
      </c>
      <c r="B298" s="7" t="s">
        <v>363</v>
      </c>
      <c r="C298" s="7">
        <v>1814</v>
      </c>
      <c r="D298" s="7" t="s">
        <v>455</v>
      </c>
      <c r="E298" s="7" t="str">
        <f t="shared" si="24"/>
        <v>San Joaquín</v>
      </c>
      <c r="F298" s="7" t="s">
        <v>407</v>
      </c>
      <c r="G298" s="7">
        <v>210</v>
      </c>
      <c r="H298" s="7" t="s">
        <v>394</v>
      </c>
      <c r="I298" s="7"/>
      <c r="J298" s="7">
        <v>200000</v>
      </c>
      <c r="K298" s="7">
        <f t="shared" si="25"/>
        <v>2113729</v>
      </c>
      <c r="L298" s="7"/>
      <c r="M298" s="6" t="s">
        <v>300</v>
      </c>
      <c r="N298" s="7">
        <v>965000</v>
      </c>
      <c r="O298" s="7" t="e">
        <f ca="1"/>
        <v>#NAME?</v>
      </c>
      <c r="P298" s="30">
        <v>32285</v>
      </c>
      <c r="Q298" s="31">
        <f t="shared" si="26"/>
        <v>29.890041815084405</v>
      </c>
      <c r="R298" s="32"/>
      <c r="S298" s="10">
        <v>71104</v>
      </c>
      <c r="T298" s="2" t="s">
        <v>31</v>
      </c>
      <c r="U298" s="27" t="s">
        <v>319</v>
      </c>
      <c r="V298" s="10">
        <f t="shared" si="33"/>
        <v>276855</v>
      </c>
      <c r="W298" s="33">
        <v>44909</v>
      </c>
      <c r="X298" s="34">
        <f t="shared" si="27"/>
        <v>6.1647999287447952</v>
      </c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</row>
    <row r="299" spans="1:40" ht="14.25" customHeight="1">
      <c r="A299" s="7" t="s">
        <v>377</v>
      </c>
      <c r="B299" s="7" t="s">
        <v>363</v>
      </c>
      <c r="C299" s="7">
        <v>1815</v>
      </c>
      <c r="D299" s="7" t="s">
        <v>465</v>
      </c>
      <c r="E299" s="7" t="str">
        <f t="shared" si="24"/>
        <v>San Ramón</v>
      </c>
      <c r="F299" s="7" t="s">
        <v>379</v>
      </c>
      <c r="G299" s="7">
        <v>0</v>
      </c>
      <c r="H299" s="7" t="s">
        <v>380</v>
      </c>
      <c r="I299" s="7"/>
      <c r="J299" s="7">
        <v>627750</v>
      </c>
      <c r="K299" s="7">
        <f t="shared" si="25"/>
        <v>2377182</v>
      </c>
      <c r="L299" s="7"/>
      <c r="M299" s="6" t="s">
        <v>301</v>
      </c>
      <c r="N299" s="7">
        <v>62741</v>
      </c>
      <c r="O299" s="7" t="e">
        <f ca="1"/>
        <v>#NAME?</v>
      </c>
      <c r="P299" s="30">
        <v>5612</v>
      </c>
      <c r="Q299" s="31">
        <f t="shared" si="26"/>
        <v>11.179793300071276</v>
      </c>
      <c r="R299" s="32"/>
      <c r="S299" s="10">
        <v>71105</v>
      </c>
      <c r="T299" s="2" t="s">
        <v>31</v>
      </c>
      <c r="U299" s="27" t="s">
        <v>320</v>
      </c>
      <c r="V299" s="10">
        <v>72000</v>
      </c>
      <c r="W299" s="33">
        <v>6364</v>
      </c>
      <c r="X299" s="34">
        <f t="shared" si="27"/>
        <v>11.313639220615965</v>
      </c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</row>
    <row r="300" spans="1:40" ht="14.25" customHeight="1">
      <c r="A300" s="7" t="s">
        <v>377</v>
      </c>
      <c r="B300" s="7" t="s">
        <v>363</v>
      </c>
      <c r="C300" s="7">
        <v>1815</v>
      </c>
      <c r="D300" s="7" t="s">
        <v>465</v>
      </c>
      <c r="E300" s="7" t="str">
        <f t="shared" si="24"/>
        <v>San Ramón</v>
      </c>
      <c r="F300" s="7" t="s">
        <v>379</v>
      </c>
      <c r="G300" s="7">
        <v>1</v>
      </c>
      <c r="H300" s="7" t="s">
        <v>381</v>
      </c>
      <c r="I300" s="7"/>
      <c r="J300" s="7">
        <v>513614</v>
      </c>
      <c r="K300" s="7">
        <f t="shared" si="25"/>
        <v>2377182</v>
      </c>
      <c r="L300" s="7"/>
      <c r="M300" s="6" t="s">
        <v>302</v>
      </c>
      <c r="N300" s="7">
        <v>0</v>
      </c>
      <c r="O300" s="7" t="e">
        <f ca="1"/>
        <v>#NAME?</v>
      </c>
      <c r="P300" s="30">
        <v>17249</v>
      </c>
      <c r="Q300" s="31">
        <f t="shared" si="26"/>
        <v>0</v>
      </c>
      <c r="R300" s="32"/>
      <c r="S300" s="10">
        <v>71106</v>
      </c>
      <c r="T300" s="2" t="s">
        <v>31</v>
      </c>
      <c r="U300" s="27" t="s">
        <v>321</v>
      </c>
      <c r="V300" s="10">
        <f t="shared" ref="V300:V305" si="34">VLOOKUP(U300,M:Q,2,FALSE)</f>
        <v>10859048</v>
      </c>
      <c r="W300" s="33">
        <v>25258</v>
      </c>
      <c r="X300" s="34">
        <f t="shared" si="27"/>
        <v>429.92509303982894</v>
      </c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</row>
    <row r="301" spans="1:40" ht="14.25" customHeight="1">
      <c r="A301" s="7" t="s">
        <v>377</v>
      </c>
      <c r="B301" s="7" t="s">
        <v>363</v>
      </c>
      <c r="C301" s="7">
        <v>1815</v>
      </c>
      <c r="D301" s="7" t="s">
        <v>465</v>
      </c>
      <c r="E301" s="7" t="str">
        <f t="shared" si="24"/>
        <v>San Ramón</v>
      </c>
      <c r="F301" s="7" t="s">
        <v>379</v>
      </c>
      <c r="G301" s="7">
        <v>99</v>
      </c>
      <c r="H301" s="7" t="s">
        <v>382</v>
      </c>
      <c r="I301" s="7"/>
      <c r="J301" s="7">
        <v>13132</v>
      </c>
      <c r="K301" s="7">
        <f t="shared" si="25"/>
        <v>2377182</v>
      </c>
      <c r="L301" s="7"/>
      <c r="M301" s="6" t="s">
        <v>461</v>
      </c>
      <c r="N301" s="7">
        <v>0</v>
      </c>
      <c r="O301" s="7" t="e">
        <f ca="1"/>
        <v>#NAME?</v>
      </c>
      <c r="P301" s="36">
        <v>2359</v>
      </c>
      <c r="Q301" s="31">
        <f t="shared" si="26"/>
        <v>0</v>
      </c>
      <c r="R301" s="32"/>
      <c r="S301" s="10">
        <v>71201</v>
      </c>
      <c r="T301" s="2" t="s">
        <v>31</v>
      </c>
      <c r="U301" s="27" t="s">
        <v>322</v>
      </c>
      <c r="V301" s="10">
        <f t="shared" si="34"/>
        <v>0</v>
      </c>
      <c r="W301" s="33">
        <v>15378</v>
      </c>
      <c r="X301" s="34">
        <f t="shared" si="27"/>
        <v>0</v>
      </c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</row>
    <row r="302" spans="1:40" ht="14.25" customHeight="1">
      <c r="A302" s="7" t="s">
        <v>377</v>
      </c>
      <c r="B302" s="7" t="s">
        <v>363</v>
      </c>
      <c r="C302" s="7">
        <v>1815</v>
      </c>
      <c r="D302" s="7" t="s">
        <v>465</v>
      </c>
      <c r="E302" s="7" t="str">
        <f t="shared" si="24"/>
        <v>San Ramón</v>
      </c>
      <c r="F302" s="7" t="s">
        <v>379</v>
      </c>
      <c r="G302" s="7">
        <v>100</v>
      </c>
      <c r="H302" s="7" t="s">
        <v>383</v>
      </c>
      <c r="I302" s="7"/>
      <c r="J302" s="7">
        <v>194000</v>
      </c>
      <c r="K302" s="7">
        <f t="shared" si="25"/>
        <v>2377182</v>
      </c>
      <c r="L302" s="7"/>
      <c r="M302" s="6" t="s">
        <v>304</v>
      </c>
      <c r="N302" s="7">
        <v>309588</v>
      </c>
      <c r="O302" s="7" t="e">
        <f ca="1"/>
        <v>#NAME?</v>
      </c>
      <c r="P302" s="30">
        <v>2793</v>
      </c>
      <c r="Q302" s="31">
        <f t="shared" si="26"/>
        <v>110.84425349087003</v>
      </c>
      <c r="R302" s="32"/>
      <c r="S302" s="10">
        <v>71301</v>
      </c>
      <c r="T302" s="2" t="s">
        <v>31</v>
      </c>
      <c r="U302" s="27" t="s">
        <v>323</v>
      </c>
      <c r="V302" s="10">
        <f t="shared" si="34"/>
        <v>2661829</v>
      </c>
      <c r="W302" s="33">
        <v>17195</v>
      </c>
      <c r="X302" s="34">
        <f t="shared" si="27"/>
        <v>154.80250072695551</v>
      </c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</row>
    <row r="303" spans="1:40" ht="14.25" customHeight="1">
      <c r="A303" s="7" t="s">
        <v>377</v>
      </c>
      <c r="B303" s="7" t="s">
        <v>363</v>
      </c>
      <c r="C303" s="7">
        <v>1815</v>
      </c>
      <c r="D303" s="7" t="s">
        <v>465</v>
      </c>
      <c r="E303" s="7" t="str">
        <f t="shared" si="24"/>
        <v>San Ramón</v>
      </c>
      <c r="F303" s="7" t="s">
        <v>379</v>
      </c>
      <c r="G303" s="7">
        <v>140</v>
      </c>
      <c r="H303" s="7" t="s">
        <v>388</v>
      </c>
      <c r="I303" s="7"/>
      <c r="J303" s="7">
        <v>200600</v>
      </c>
      <c r="K303" s="7">
        <f t="shared" si="25"/>
        <v>2377182</v>
      </c>
      <c r="L303" s="7"/>
      <c r="M303" s="6" t="s">
        <v>305</v>
      </c>
      <c r="N303" s="7">
        <v>0</v>
      </c>
      <c r="O303" s="7" t="e">
        <f ca="1"/>
        <v>#NAME?</v>
      </c>
      <c r="P303" s="30">
        <v>1806</v>
      </c>
      <c r="Q303" s="31">
        <f t="shared" si="26"/>
        <v>0</v>
      </c>
      <c r="R303" s="32"/>
      <c r="S303" s="10">
        <v>71302</v>
      </c>
      <c r="T303" s="2" t="s">
        <v>31</v>
      </c>
      <c r="U303" s="27" t="s">
        <v>324</v>
      </c>
      <c r="V303" s="10">
        <f t="shared" si="34"/>
        <v>2241677</v>
      </c>
      <c r="W303" s="33">
        <v>6048</v>
      </c>
      <c r="X303" s="34">
        <f t="shared" si="27"/>
        <v>370.64765211640213</v>
      </c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</row>
    <row r="304" spans="1:40" ht="14.25" customHeight="1">
      <c r="A304" s="7" t="s">
        <v>377</v>
      </c>
      <c r="B304" s="7" t="s">
        <v>363</v>
      </c>
      <c r="C304" s="7">
        <v>1815</v>
      </c>
      <c r="D304" s="7" t="s">
        <v>465</v>
      </c>
      <c r="E304" s="7" t="str">
        <f t="shared" si="24"/>
        <v>San Ramón</v>
      </c>
      <c r="F304" s="7" t="s">
        <v>379</v>
      </c>
      <c r="G304" s="7">
        <v>160</v>
      </c>
      <c r="H304" s="7" t="s">
        <v>389</v>
      </c>
      <c r="I304" s="7"/>
      <c r="J304" s="7">
        <v>140000</v>
      </c>
      <c r="K304" s="7">
        <f t="shared" si="25"/>
        <v>2377182</v>
      </c>
      <c r="L304" s="7"/>
      <c r="M304" s="6" t="s">
        <v>466</v>
      </c>
      <c r="N304" s="7">
        <v>0</v>
      </c>
      <c r="O304" s="7" t="e">
        <f ca="1"/>
        <v>#NAME?</v>
      </c>
      <c r="P304" s="36">
        <v>2015</v>
      </c>
      <c r="Q304" s="31">
        <f t="shared" si="26"/>
        <v>0</v>
      </c>
      <c r="R304" s="32"/>
      <c r="S304" s="10">
        <v>71401</v>
      </c>
      <c r="T304" s="2" t="s">
        <v>31</v>
      </c>
      <c r="U304" s="27" t="s">
        <v>325</v>
      </c>
      <c r="V304" s="10">
        <f t="shared" si="34"/>
        <v>0</v>
      </c>
      <c r="W304" s="33">
        <v>17417</v>
      </c>
      <c r="X304" s="34">
        <f t="shared" si="27"/>
        <v>0</v>
      </c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</row>
    <row r="305" spans="1:40" ht="14.25" customHeight="1">
      <c r="A305" s="7" t="s">
        <v>377</v>
      </c>
      <c r="B305" s="7" t="s">
        <v>363</v>
      </c>
      <c r="C305" s="7">
        <v>1815</v>
      </c>
      <c r="D305" s="7" t="s">
        <v>465</v>
      </c>
      <c r="E305" s="7" t="str">
        <f t="shared" si="24"/>
        <v>San Ramón</v>
      </c>
      <c r="F305" s="7" t="s">
        <v>379</v>
      </c>
      <c r="G305" s="7">
        <v>170</v>
      </c>
      <c r="H305" s="7" t="s">
        <v>390</v>
      </c>
      <c r="I305" s="7"/>
      <c r="J305" s="7">
        <v>220000</v>
      </c>
      <c r="K305" s="7">
        <f t="shared" si="25"/>
        <v>2377182</v>
      </c>
      <c r="L305" s="36"/>
      <c r="M305" s="6" t="s">
        <v>307</v>
      </c>
      <c r="N305" s="7">
        <v>1574171</v>
      </c>
      <c r="O305" s="7" t="e">
        <f ca="1"/>
        <v>#NAME?</v>
      </c>
      <c r="P305" s="30">
        <v>11843</v>
      </c>
      <c r="Q305" s="31">
        <f t="shared" si="26"/>
        <v>132.91995271468377</v>
      </c>
      <c r="R305" s="32"/>
      <c r="S305" s="10">
        <v>71402</v>
      </c>
      <c r="T305" s="2" t="s">
        <v>31</v>
      </c>
      <c r="U305" s="27" t="s">
        <v>326</v>
      </c>
      <c r="V305" s="10">
        <f t="shared" si="34"/>
        <v>1133684</v>
      </c>
      <c r="W305" s="33">
        <v>17974</v>
      </c>
      <c r="X305" s="34">
        <f t="shared" si="27"/>
        <v>63.073550684321795</v>
      </c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</row>
    <row r="306" spans="1:40" ht="14.25" customHeight="1">
      <c r="A306" s="7" t="s">
        <v>377</v>
      </c>
      <c r="B306" s="7" t="s">
        <v>363</v>
      </c>
      <c r="C306" s="7">
        <v>1815</v>
      </c>
      <c r="D306" s="7" t="s">
        <v>465</v>
      </c>
      <c r="E306" s="7" t="str">
        <f t="shared" si="24"/>
        <v>San Ramón</v>
      </c>
      <c r="F306" s="7" t="s">
        <v>379</v>
      </c>
      <c r="G306" s="7">
        <v>180</v>
      </c>
      <c r="H306" s="7" t="s">
        <v>411</v>
      </c>
      <c r="I306" s="7"/>
      <c r="J306" s="7">
        <v>124862</v>
      </c>
      <c r="K306" s="7">
        <f t="shared" si="25"/>
        <v>2377182</v>
      </c>
      <c r="L306" s="7"/>
      <c r="M306" s="6" t="s">
        <v>308</v>
      </c>
      <c r="N306" s="7">
        <v>306025</v>
      </c>
      <c r="O306" s="7" t="e">
        <f ca="1"/>
        <v>#NAME?</v>
      </c>
      <c r="P306" s="30">
        <v>9692</v>
      </c>
      <c r="Q306" s="31">
        <f t="shared" si="26"/>
        <v>31.575010317787868</v>
      </c>
      <c r="R306" s="32"/>
      <c r="S306" s="10">
        <v>71403</v>
      </c>
      <c r="T306" s="2" t="s">
        <v>31</v>
      </c>
      <c r="U306" s="27" t="s">
        <v>327</v>
      </c>
      <c r="V306" s="10">
        <v>0</v>
      </c>
      <c r="W306" s="33">
        <v>8816</v>
      </c>
      <c r="X306" s="34">
        <f t="shared" si="27"/>
        <v>0</v>
      </c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</row>
    <row r="307" spans="1:40" ht="14.25" customHeight="1">
      <c r="A307" s="7" t="s">
        <v>377</v>
      </c>
      <c r="B307" s="7" t="s">
        <v>363</v>
      </c>
      <c r="C307" s="7">
        <v>1815</v>
      </c>
      <c r="D307" s="7" t="s">
        <v>465</v>
      </c>
      <c r="E307" s="7" t="str">
        <f t="shared" si="24"/>
        <v>San Ramón</v>
      </c>
      <c r="F307" s="7" t="s">
        <v>379</v>
      </c>
      <c r="G307" s="7">
        <v>190</v>
      </c>
      <c r="H307" s="7" t="s">
        <v>392</v>
      </c>
      <c r="I307" s="7"/>
      <c r="J307" s="7">
        <v>78000</v>
      </c>
      <c r="K307" s="7">
        <f t="shared" si="25"/>
        <v>2377182</v>
      </c>
      <c r="L307" s="7"/>
      <c r="M307" s="6" t="s">
        <v>309</v>
      </c>
      <c r="N307" s="7">
        <v>4639920</v>
      </c>
      <c r="O307" s="7" t="e">
        <f ca="1"/>
        <v>#NAME?</v>
      </c>
      <c r="P307" s="30">
        <v>12735</v>
      </c>
      <c r="Q307" s="31">
        <f t="shared" si="26"/>
        <v>364.34393404004709</v>
      </c>
      <c r="R307" s="32"/>
      <c r="S307" s="10">
        <v>71501</v>
      </c>
      <c r="T307" s="2" t="s">
        <v>31</v>
      </c>
      <c r="U307" s="27" t="s">
        <v>328</v>
      </c>
      <c r="V307" s="10">
        <v>1255000</v>
      </c>
      <c r="W307" s="33">
        <v>34079</v>
      </c>
      <c r="X307" s="34">
        <f t="shared" si="27"/>
        <v>36.826197951817832</v>
      </c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</row>
    <row r="308" spans="1:40" ht="14.25" customHeight="1">
      <c r="A308" s="7" t="s">
        <v>377</v>
      </c>
      <c r="B308" s="7" t="s">
        <v>363</v>
      </c>
      <c r="C308" s="7">
        <v>1815</v>
      </c>
      <c r="D308" s="7" t="s">
        <v>465</v>
      </c>
      <c r="E308" s="7" t="str">
        <f t="shared" si="24"/>
        <v>San Ramón</v>
      </c>
      <c r="F308" s="7" t="s">
        <v>379</v>
      </c>
      <c r="G308" s="7">
        <v>200</v>
      </c>
      <c r="H308" s="7" t="s">
        <v>393</v>
      </c>
      <c r="I308" s="7"/>
      <c r="J308" s="7">
        <v>1095574</v>
      </c>
      <c r="K308" s="7">
        <f t="shared" si="25"/>
        <v>2377182</v>
      </c>
      <c r="L308" s="7"/>
      <c r="M308" s="6" t="s">
        <v>310</v>
      </c>
      <c r="N308" s="7">
        <v>0</v>
      </c>
      <c r="O308" s="7" t="e">
        <f ca="1"/>
        <v>#NAME?</v>
      </c>
      <c r="P308" s="30">
        <v>3086</v>
      </c>
      <c r="Q308" s="31">
        <f t="shared" si="26"/>
        <v>0</v>
      </c>
      <c r="R308" s="32"/>
      <c r="S308" s="10">
        <v>71502</v>
      </c>
      <c r="T308" s="2" t="s">
        <v>31</v>
      </c>
      <c r="U308" s="27" t="s">
        <v>329</v>
      </c>
      <c r="V308" s="10">
        <v>0</v>
      </c>
      <c r="W308" s="33">
        <v>6555</v>
      </c>
      <c r="X308" s="34">
        <f t="shared" si="27"/>
        <v>0</v>
      </c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</row>
    <row r="309" spans="1:40" ht="14.25" customHeight="1">
      <c r="A309" s="7" t="s">
        <v>377</v>
      </c>
      <c r="B309" s="7" t="s">
        <v>363</v>
      </c>
      <c r="C309" s="7">
        <v>1815</v>
      </c>
      <c r="D309" s="7" t="s">
        <v>465</v>
      </c>
      <c r="E309" s="7" t="str">
        <f t="shared" si="24"/>
        <v>San Ramón</v>
      </c>
      <c r="F309" s="7" t="s">
        <v>379</v>
      </c>
      <c r="G309" s="7">
        <v>210</v>
      </c>
      <c r="H309" s="7" t="s">
        <v>394</v>
      </c>
      <c r="I309" s="7"/>
      <c r="J309" s="7">
        <v>357183</v>
      </c>
      <c r="K309" s="7">
        <f t="shared" si="25"/>
        <v>2377182</v>
      </c>
      <c r="L309" s="7"/>
      <c r="M309" s="6" t="s">
        <v>311</v>
      </c>
      <c r="N309" s="7">
        <v>10575350</v>
      </c>
      <c r="O309" s="7" t="e">
        <f ca="1"/>
        <v>#NAME?</v>
      </c>
      <c r="P309" s="30">
        <v>126886</v>
      </c>
      <c r="Q309" s="31">
        <f t="shared" si="26"/>
        <v>83.34528632000378</v>
      </c>
      <c r="R309" s="32"/>
      <c r="S309" s="10">
        <v>71503</v>
      </c>
      <c r="T309" s="2" t="s">
        <v>31</v>
      </c>
      <c r="U309" s="27" t="s">
        <v>274</v>
      </c>
      <c r="V309" s="10">
        <f t="shared" ref="V309:V312" si="35">VLOOKUP(U309,M:Q,2,FALSE)</f>
        <v>18910352</v>
      </c>
      <c r="W309" s="33">
        <v>17290</v>
      </c>
      <c r="X309" s="34">
        <f t="shared" si="27"/>
        <v>1093.7161364950839</v>
      </c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</row>
    <row r="310" spans="1:40" ht="14.25" customHeight="1">
      <c r="A310" s="7" t="s">
        <v>377</v>
      </c>
      <c r="B310" s="7" t="s">
        <v>363</v>
      </c>
      <c r="C310" s="7">
        <v>1815</v>
      </c>
      <c r="D310" s="7" t="s">
        <v>465</v>
      </c>
      <c r="E310" s="7" t="str">
        <f t="shared" si="24"/>
        <v>San Ramón</v>
      </c>
      <c r="F310" s="7" t="s">
        <v>379</v>
      </c>
      <c r="G310" s="7">
        <v>220</v>
      </c>
      <c r="H310" s="7" t="s">
        <v>395</v>
      </c>
      <c r="I310" s="7"/>
      <c r="J310" s="7">
        <v>192059</v>
      </c>
      <c r="K310" s="7">
        <f t="shared" si="25"/>
        <v>2377182</v>
      </c>
      <c r="L310" s="7"/>
      <c r="M310" s="6" t="s">
        <v>467</v>
      </c>
      <c r="N310" s="7">
        <v>4595503</v>
      </c>
      <c r="O310" s="7" t="e">
        <f ca="1"/>
        <v>#NAME?</v>
      </c>
      <c r="P310" s="36">
        <v>16598</v>
      </c>
      <c r="Q310" s="31">
        <f t="shared" si="26"/>
        <v>276.87088805880228</v>
      </c>
      <c r="R310" s="32"/>
      <c r="S310" s="10">
        <v>80101</v>
      </c>
      <c r="T310" s="2" t="s">
        <v>11</v>
      </c>
      <c r="U310" s="27" t="s">
        <v>330</v>
      </c>
      <c r="V310" s="10">
        <f t="shared" si="35"/>
        <v>17875462</v>
      </c>
      <c r="W310" s="33">
        <v>128589</v>
      </c>
      <c r="X310" s="34">
        <f t="shared" si="27"/>
        <v>139.01237275350147</v>
      </c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</row>
    <row r="311" spans="1:40" ht="14.25" customHeight="1">
      <c r="A311" s="7" t="s">
        <v>377</v>
      </c>
      <c r="B311" s="7" t="s">
        <v>363</v>
      </c>
      <c r="C311" s="7">
        <v>1815</v>
      </c>
      <c r="D311" s="7" t="s">
        <v>465</v>
      </c>
      <c r="E311" s="7" t="str">
        <f t="shared" si="24"/>
        <v>San Ramón</v>
      </c>
      <c r="F311" s="7" t="s">
        <v>379</v>
      </c>
      <c r="G311" s="7">
        <v>230</v>
      </c>
      <c r="H311" s="7" t="s">
        <v>396</v>
      </c>
      <c r="I311" s="7"/>
      <c r="J311" s="7">
        <v>122932</v>
      </c>
      <c r="K311" s="7">
        <f t="shared" si="25"/>
        <v>2377182</v>
      </c>
      <c r="L311" s="7"/>
      <c r="M311" s="6" t="s">
        <v>313</v>
      </c>
      <c r="N311" s="7">
        <v>0</v>
      </c>
      <c r="O311" s="7" t="e">
        <f ca="1"/>
        <v>#NAME?</v>
      </c>
      <c r="P311" s="30">
        <v>23110</v>
      </c>
      <c r="Q311" s="31">
        <f t="shared" si="26"/>
        <v>0</v>
      </c>
      <c r="R311" s="32"/>
      <c r="S311" s="10">
        <v>80102</v>
      </c>
      <c r="T311" s="2" t="s">
        <v>11</v>
      </c>
      <c r="U311" s="27" t="s">
        <v>317</v>
      </c>
      <c r="V311" s="10">
        <f t="shared" si="35"/>
        <v>0</v>
      </c>
      <c r="W311" s="33">
        <v>7913</v>
      </c>
      <c r="X311" s="34">
        <f t="shared" si="27"/>
        <v>0</v>
      </c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</row>
    <row r="312" spans="1:40" ht="14.25" customHeight="1">
      <c r="A312" s="7" t="s">
        <v>377</v>
      </c>
      <c r="B312" s="7" t="s">
        <v>363</v>
      </c>
      <c r="C312" s="7">
        <v>1815</v>
      </c>
      <c r="D312" s="7" t="s">
        <v>465</v>
      </c>
      <c r="E312" s="7" t="str">
        <f t="shared" si="24"/>
        <v>San Ramón</v>
      </c>
      <c r="F312" s="7" t="s">
        <v>379</v>
      </c>
      <c r="G312" s="7">
        <v>240</v>
      </c>
      <c r="H312" s="7" t="s">
        <v>397</v>
      </c>
      <c r="I312" s="7"/>
      <c r="J312" s="7">
        <v>30000</v>
      </c>
      <c r="K312" s="7">
        <f t="shared" si="25"/>
        <v>2377182</v>
      </c>
      <c r="L312" s="7"/>
      <c r="M312" s="6" t="s">
        <v>316</v>
      </c>
      <c r="N312" s="7">
        <v>0</v>
      </c>
      <c r="O312" s="7" t="e">
        <f ca="1"/>
        <v>#NAME?</v>
      </c>
      <c r="P312" s="30">
        <v>30118</v>
      </c>
      <c r="Q312" s="31">
        <f t="shared" si="26"/>
        <v>0</v>
      </c>
      <c r="R312" s="32"/>
      <c r="S312" s="10">
        <v>80201</v>
      </c>
      <c r="T312" s="2" t="s">
        <v>11</v>
      </c>
      <c r="U312" s="27" t="s">
        <v>331</v>
      </c>
      <c r="V312" s="10">
        <f t="shared" si="35"/>
        <v>7992103</v>
      </c>
      <c r="W312" s="33">
        <v>110302</v>
      </c>
      <c r="X312" s="34">
        <f t="shared" si="27"/>
        <v>72.456555638157056</v>
      </c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</row>
    <row r="313" spans="1:40" ht="14.25" customHeight="1">
      <c r="A313" s="7" t="s">
        <v>377</v>
      </c>
      <c r="B313" s="7" t="s">
        <v>363</v>
      </c>
      <c r="C313" s="7">
        <v>1815</v>
      </c>
      <c r="D313" s="7" t="s">
        <v>465</v>
      </c>
      <c r="E313" s="7" t="str">
        <f t="shared" si="24"/>
        <v>San Ramón</v>
      </c>
      <c r="F313" s="7" t="s">
        <v>379</v>
      </c>
      <c r="G313" s="7">
        <v>250</v>
      </c>
      <c r="H313" s="7" t="s">
        <v>399</v>
      </c>
      <c r="I313" s="7"/>
      <c r="J313" s="7">
        <v>1030784</v>
      </c>
      <c r="K313" s="7">
        <f t="shared" si="25"/>
        <v>2377182</v>
      </c>
      <c r="L313" s="7"/>
      <c r="M313" s="6" t="s">
        <v>317</v>
      </c>
      <c r="N313" s="7">
        <v>0</v>
      </c>
      <c r="O313" s="7" t="e">
        <f ca="1"/>
        <v>#NAME?</v>
      </c>
      <c r="P313" s="30">
        <v>14888</v>
      </c>
      <c r="Q313" s="31">
        <f t="shared" si="26"/>
        <v>0</v>
      </c>
      <c r="R313" s="32"/>
      <c r="S313" s="10">
        <v>80202</v>
      </c>
      <c r="T313" s="2" t="s">
        <v>11</v>
      </c>
      <c r="U313" s="27" t="s">
        <v>332</v>
      </c>
      <c r="V313" s="10">
        <v>9584242</v>
      </c>
      <c r="W313" s="33">
        <v>42031</v>
      </c>
      <c r="X313" s="34">
        <f t="shared" si="27"/>
        <v>228.02793176464991</v>
      </c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</row>
    <row r="314" spans="1:40" ht="14.25" customHeight="1">
      <c r="A314" s="7" t="s">
        <v>377</v>
      </c>
      <c r="B314" s="7" t="s">
        <v>363</v>
      </c>
      <c r="C314" s="7">
        <v>1815</v>
      </c>
      <c r="D314" s="7" t="s">
        <v>465</v>
      </c>
      <c r="E314" s="7" t="str">
        <f t="shared" si="24"/>
        <v>San Ramón</v>
      </c>
      <c r="F314" s="7" t="s">
        <v>379</v>
      </c>
      <c r="G314" s="7">
        <v>260</v>
      </c>
      <c r="H314" s="7" t="s">
        <v>400</v>
      </c>
      <c r="I314" s="7"/>
      <c r="J314" s="7">
        <v>60000</v>
      </c>
      <c r="K314" s="7">
        <f t="shared" si="25"/>
        <v>2377182</v>
      </c>
      <c r="L314" s="7"/>
      <c r="M314" s="6" t="s">
        <v>319</v>
      </c>
      <c r="N314" s="7">
        <v>276855</v>
      </c>
      <c r="O314" s="7" t="e">
        <f ca="1"/>
        <v>#NAME?</v>
      </c>
      <c r="P314" s="30">
        <v>44909</v>
      </c>
      <c r="Q314" s="31">
        <f t="shared" si="26"/>
        <v>6.1647999287447952</v>
      </c>
      <c r="R314" s="32"/>
      <c r="S314" s="10">
        <v>80301</v>
      </c>
      <c r="T314" s="2" t="s">
        <v>11</v>
      </c>
      <c r="U314" s="27" t="s">
        <v>333</v>
      </c>
      <c r="V314" s="10">
        <f t="shared" ref="V314:V316" si="36">VLOOKUP(U314,M:Q,2,FALSE)</f>
        <v>2278214</v>
      </c>
      <c r="W314" s="33">
        <v>11478</v>
      </c>
      <c r="X314" s="34">
        <f t="shared" si="27"/>
        <v>198.48527618051926</v>
      </c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</row>
    <row r="315" spans="1:40" ht="14.25" customHeight="1">
      <c r="A315" s="7" t="s">
        <v>377</v>
      </c>
      <c r="B315" s="7" t="s">
        <v>363</v>
      </c>
      <c r="C315" s="7">
        <v>1815</v>
      </c>
      <c r="D315" s="7" t="s">
        <v>465</v>
      </c>
      <c r="E315" s="7" t="str">
        <f t="shared" si="24"/>
        <v>San Ramón</v>
      </c>
      <c r="F315" s="7" t="s">
        <v>379</v>
      </c>
      <c r="G315" s="7">
        <v>290</v>
      </c>
      <c r="H315" s="7" t="s">
        <v>426</v>
      </c>
      <c r="I315" s="7"/>
      <c r="J315" s="7">
        <v>54000</v>
      </c>
      <c r="K315" s="7">
        <f t="shared" si="25"/>
        <v>2377182</v>
      </c>
      <c r="L315" s="7"/>
      <c r="M315" s="6" t="s">
        <v>322</v>
      </c>
      <c r="N315" s="7">
        <v>0</v>
      </c>
      <c r="O315" s="7" t="e">
        <f ca="1"/>
        <v>#NAME?</v>
      </c>
      <c r="P315" s="30">
        <v>15378</v>
      </c>
      <c r="Q315" s="31">
        <f t="shared" si="26"/>
        <v>0</v>
      </c>
      <c r="R315" s="32"/>
      <c r="S315" s="10">
        <v>80302</v>
      </c>
      <c r="T315" s="2" t="s">
        <v>11</v>
      </c>
      <c r="U315" s="27" t="s">
        <v>334</v>
      </c>
      <c r="V315" s="10">
        <f t="shared" si="36"/>
        <v>589764</v>
      </c>
      <c r="W315" s="33">
        <v>45798</v>
      </c>
      <c r="X315" s="34">
        <f t="shared" si="27"/>
        <v>12.877505567928731</v>
      </c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</row>
    <row r="316" spans="1:40" ht="14.25" customHeight="1">
      <c r="A316" s="7" t="s">
        <v>377</v>
      </c>
      <c r="B316" s="7" t="s">
        <v>363</v>
      </c>
      <c r="C316" s="7">
        <v>1815</v>
      </c>
      <c r="D316" s="7" t="s">
        <v>465</v>
      </c>
      <c r="E316" s="7" t="str">
        <f t="shared" si="24"/>
        <v>San Ramón</v>
      </c>
      <c r="F316" s="7" t="s">
        <v>379</v>
      </c>
      <c r="G316" s="7">
        <v>300</v>
      </c>
      <c r="H316" s="7" t="s">
        <v>417</v>
      </c>
      <c r="I316" s="7"/>
      <c r="J316" s="7">
        <v>50000</v>
      </c>
      <c r="K316" s="7">
        <f t="shared" si="25"/>
        <v>2377182</v>
      </c>
      <c r="L316" s="7"/>
      <c r="M316" s="6" t="s">
        <v>323</v>
      </c>
      <c r="N316" s="7">
        <v>2661829</v>
      </c>
      <c r="O316" s="7" t="e">
        <f ca="1"/>
        <v>#NAME?</v>
      </c>
      <c r="P316" s="30">
        <v>17195</v>
      </c>
      <c r="Q316" s="31">
        <f t="shared" si="26"/>
        <v>154.80250072695551</v>
      </c>
      <c r="R316" s="32"/>
      <c r="S316" s="10">
        <v>80303</v>
      </c>
      <c r="T316" s="2" t="s">
        <v>11</v>
      </c>
      <c r="U316" s="27" t="s">
        <v>335</v>
      </c>
      <c r="V316" s="10">
        <f t="shared" si="36"/>
        <v>878590</v>
      </c>
      <c r="W316" s="33">
        <v>11122</v>
      </c>
      <c r="X316" s="34">
        <f t="shared" si="27"/>
        <v>78.995684229455136</v>
      </c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</row>
    <row r="317" spans="1:40" ht="14.25" customHeight="1">
      <c r="A317" s="7" t="s">
        <v>377</v>
      </c>
      <c r="B317" s="7" t="s">
        <v>363</v>
      </c>
      <c r="C317" s="7">
        <v>1815</v>
      </c>
      <c r="D317" s="7" t="s">
        <v>465</v>
      </c>
      <c r="E317" s="7" t="str">
        <f t="shared" si="24"/>
        <v>San Ramón</v>
      </c>
      <c r="F317" s="7" t="s">
        <v>379</v>
      </c>
      <c r="G317" s="7">
        <v>310</v>
      </c>
      <c r="H317" s="7" t="s">
        <v>403</v>
      </c>
      <c r="I317" s="7"/>
      <c r="J317" s="7">
        <v>80000</v>
      </c>
      <c r="K317" s="7">
        <f t="shared" si="25"/>
        <v>2377182</v>
      </c>
      <c r="L317" s="7"/>
      <c r="M317" s="6" t="s">
        <v>324</v>
      </c>
      <c r="N317" s="7">
        <v>2241677</v>
      </c>
      <c r="O317" s="7" t="e">
        <f ca="1"/>
        <v>#NAME?</v>
      </c>
      <c r="P317" s="30">
        <v>6048</v>
      </c>
      <c r="Q317" s="31">
        <f t="shared" si="26"/>
        <v>370.64765211640213</v>
      </c>
      <c r="R317" s="32"/>
      <c r="S317" s="10">
        <v>80304</v>
      </c>
      <c r="T317" s="2" t="s">
        <v>11</v>
      </c>
      <c r="U317" s="27" t="s">
        <v>336</v>
      </c>
      <c r="V317" s="10">
        <v>1501000</v>
      </c>
      <c r="W317" s="33">
        <v>21240</v>
      </c>
      <c r="X317" s="34">
        <f t="shared" si="27"/>
        <v>70.668549905838034</v>
      </c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</row>
    <row r="318" spans="1:40" ht="14.25" customHeight="1">
      <c r="A318" s="7" t="s">
        <v>377</v>
      </c>
      <c r="B318" s="7" t="s">
        <v>363</v>
      </c>
      <c r="C318" s="7">
        <v>1815</v>
      </c>
      <c r="D318" s="7" t="s">
        <v>465</v>
      </c>
      <c r="E318" s="7" t="str">
        <f t="shared" si="24"/>
        <v>San Ramón</v>
      </c>
      <c r="F318" s="7" t="s">
        <v>379</v>
      </c>
      <c r="G318" s="7">
        <v>330</v>
      </c>
      <c r="H318" s="7" t="s">
        <v>404</v>
      </c>
      <c r="I318" s="7"/>
      <c r="J318" s="7">
        <v>91345</v>
      </c>
      <c r="K318" s="7">
        <f t="shared" si="25"/>
        <v>2377182</v>
      </c>
      <c r="L318" s="7"/>
      <c r="M318" s="6" t="s">
        <v>325</v>
      </c>
      <c r="N318" s="7">
        <v>0</v>
      </c>
      <c r="O318" s="7" t="e">
        <f ca="1"/>
        <v>#NAME?</v>
      </c>
      <c r="P318" s="30">
        <v>17417</v>
      </c>
      <c r="Q318" s="31">
        <f t="shared" si="26"/>
        <v>0</v>
      </c>
      <c r="R318" s="32"/>
      <c r="S318" s="10">
        <v>80401</v>
      </c>
      <c r="T318" s="2" t="s">
        <v>11</v>
      </c>
      <c r="U318" s="27" t="s">
        <v>337</v>
      </c>
      <c r="V318" s="10">
        <v>1658185</v>
      </c>
      <c r="W318" s="33">
        <v>18088</v>
      </c>
      <c r="X318" s="34">
        <f t="shared" si="27"/>
        <v>91.673208757187084</v>
      </c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</row>
    <row r="319" spans="1:40" ht="14.25" customHeight="1">
      <c r="A319" s="7" t="s">
        <v>377</v>
      </c>
      <c r="B319" s="7" t="s">
        <v>363</v>
      </c>
      <c r="C319" s="7">
        <v>1815</v>
      </c>
      <c r="D319" s="7" t="s">
        <v>465</v>
      </c>
      <c r="E319" s="7" t="str">
        <f t="shared" si="24"/>
        <v>San Ramón</v>
      </c>
      <c r="F319" s="7" t="s">
        <v>379</v>
      </c>
      <c r="G319" s="7">
        <v>340</v>
      </c>
      <c r="H319" s="7" t="s">
        <v>405</v>
      </c>
      <c r="I319" s="7"/>
      <c r="J319" s="7">
        <v>629163</v>
      </c>
      <c r="K319" s="7">
        <f t="shared" si="25"/>
        <v>2377182</v>
      </c>
      <c r="L319" s="7"/>
      <c r="M319" s="6" t="s">
        <v>326</v>
      </c>
      <c r="N319" s="7">
        <v>1133684</v>
      </c>
      <c r="O319" s="7" t="e">
        <f ca="1"/>
        <v>#NAME?</v>
      </c>
      <c r="P319" s="30">
        <v>17974</v>
      </c>
      <c r="Q319" s="31">
        <f t="shared" si="26"/>
        <v>63.073550684321795</v>
      </c>
      <c r="R319" s="32"/>
      <c r="S319" s="10">
        <v>80402</v>
      </c>
      <c r="T319" s="2" t="s">
        <v>11</v>
      </c>
      <c r="U319" s="27" t="s">
        <v>338</v>
      </c>
      <c r="V319" s="10">
        <f t="shared" ref="V319:V324" si="37">VLOOKUP(U319,M:Q,2,FALSE)</f>
        <v>3994118</v>
      </c>
      <c r="W319" s="33">
        <v>8012</v>
      </c>
      <c r="X319" s="34">
        <f t="shared" si="27"/>
        <v>498.5169745381927</v>
      </c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</row>
    <row r="320" spans="1:40" ht="14.25" customHeight="1">
      <c r="A320" s="7" t="s">
        <v>377</v>
      </c>
      <c r="B320" s="7" t="s">
        <v>363</v>
      </c>
      <c r="C320" s="7">
        <v>1815</v>
      </c>
      <c r="D320" s="7" t="s">
        <v>465</v>
      </c>
      <c r="E320" s="7" t="str">
        <f t="shared" si="24"/>
        <v>San Ramón</v>
      </c>
      <c r="F320" s="7" t="s">
        <v>407</v>
      </c>
      <c r="G320" s="7">
        <v>140</v>
      </c>
      <c r="H320" s="7" t="s">
        <v>469</v>
      </c>
      <c r="I320" s="7"/>
      <c r="J320" s="7">
        <v>1195624</v>
      </c>
      <c r="K320" s="7">
        <f t="shared" si="25"/>
        <v>2377182</v>
      </c>
      <c r="L320" s="7"/>
      <c r="M320" s="6" t="s">
        <v>468</v>
      </c>
      <c r="N320" s="7">
        <v>1255000</v>
      </c>
      <c r="O320" s="7" t="e">
        <f ca="1"/>
        <v>#NAME?</v>
      </c>
      <c r="P320" s="36">
        <v>34079</v>
      </c>
      <c r="Q320" s="31">
        <f t="shared" si="26"/>
        <v>36.826197951817832</v>
      </c>
      <c r="R320" s="32"/>
      <c r="S320" s="10">
        <v>80501</v>
      </c>
      <c r="T320" s="2" t="s">
        <v>11</v>
      </c>
      <c r="U320" s="27" t="s">
        <v>339</v>
      </c>
      <c r="V320" s="10">
        <f t="shared" si="37"/>
        <v>0</v>
      </c>
      <c r="W320" s="33">
        <v>21584</v>
      </c>
      <c r="X320" s="34">
        <f t="shared" si="27"/>
        <v>0</v>
      </c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</row>
    <row r="321" spans="1:40" ht="14.25" customHeight="1">
      <c r="A321" s="7" t="s">
        <v>377</v>
      </c>
      <c r="B321" s="7" t="s">
        <v>363</v>
      </c>
      <c r="C321" s="7">
        <v>1816</v>
      </c>
      <c r="D321" s="7" t="s">
        <v>471</v>
      </c>
      <c r="E321" s="7" t="str">
        <f t="shared" si="24"/>
        <v>Puerto Síles</v>
      </c>
      <c r="F321" s="7" t="s">
        <v>379</v>
      </c>
      <c r="G321" s="7">
        <v>0</v>
      </c>
      <c r="H321" s="7" t="s">
        <v>380</v>
      </c>
      <c r="I321" s="7"/>
      <c r="J321" s="7">
        <v>35978</v>
      </c>
      <c r="K321" s="7">
        <f t="shared" si="25"/>
        <v>0</v>
      </c>
      <c r="L321" s="7"/>
      <c r="M321" s="6" t="s">
        <v>470</v>
      </c>
      <c r="N321" s="7">
        <v>0</v>
      </c>
      <c r="O321" s="7" t="e">
        <f ca="1"/>
        <v>#NAME?</v>
      </c>
      <c r="P321" s="36">
        <v>6555</v>
      </c>
      <c r="Q321" s="31">
        <f t="shared" si="26"/>
        <v>0</v>
      </c>
      <c r="R321" s="32"/>
      <c r="S321" s="10">
        <v>80601</v>
      </c>
      <c r="T321" s="2" t="s">
        <v>11</v>
      </c>
      <c r="U321" s="27" t="s">
        <v>340</v>
      </c>
      <c r="V321" s="10">
        <f t="shared" si="37"/>
        <v>0</v>
      </c>
      <c r="W321" s="33">
        <v>4269</v>
      </c>
      <c r="X321" s="34">
        <f t="shared" si="27"/>
        <v>0</v>
      </c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</row>
    <row r="322" spans="1:40" ht="14.25" customHeight="1">
      <c r="A322" s="7" t="s">
        <v>377</v>
      </c>
      <c r="B322" s="7" t="s">
        <v>363</v>
      </c>
      <c r="C322" s="7">
        <v>1816</v>
      </c>
      <c r="D322" s="7" t="s">
        <v>471</v>
      </c>
      <c r="E322" s="7" t="str">
        <f t="shared" si="24"/>
        <v>Puerto Síles</v>
      </c>
      <c r="F322" s="7" t="s">
        <v>379</v>
      </c>
      <c r="G322" s="7">
        <v>1</v>
      </c>
      <c r="H322" s="7" t="s">
        <v>381</v>
      </c>
      <c r="I322" s="7"/>
      <c r="J322" s="7">
        <v>177711</v>
      </c>
      <c r="K322" s="7">
        <f t="shared" si="25"/>
        <v>0</v>
      </c>
      <c r="L322" s="7"/>
      <c r="M322" s="6" t="s">
        <v>274</v>
      </c>
      <c r="N322" s="7">
        <v>18910352</v>
      </c>
      <c r="O322" s="7" t="e">
        <f ca="1"/>
        <v>#NAME?</v>
      </c>
      <c r="P322" s="30">
        <v>9523</v>
      </c>
      <c r="Q322" s="31">
        <f t="shared" si="26"/>
        <v>1985.7557492386852</v>
      </c>
      <c r="R322" s="32"/>
      <c r="S322" s="10">
        <v>80602</v>
      </c>
      <c r="T322" s="2" t="s">
        <v>11</v>
      </c>
      <c r="U322" s="27" t="s">
        <v>341</v>
      </c>
      <c r="V322" s="10">
        <f t="shared" si="37"/>
        <v>0</v>
      </c>
      <c r="W322" s="33">
        <v>15570</v>
      </c>
      <c r="X322" s="34">
        <f t="shared" si="27"/>
        <v>0</v>
      </c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</row>
    <row r="323" spans="1:40" ht="14.25" customHeight="1">
      <c r="A323" s="7" t="s">
        <v>377</v>
      </c>
      <c r="B323" s="7" t="s">
        <v>363</v>
      </c>
      <c r="C323" s="7">
        <v>1816</v>
      </c>
      <c r="D323" s="7" t="s">
        <v>471</v>
      </c>
      <c r="E323" s="7" t="str">
        <f t="shared" si="24"/>
        <v>Puerto Síles</v>
      </c>
      <c r="F323" s="7" t="s">
        <v>379</v>
      </c>
      <c r="G323" s="7">
        <v>97</v>
      </c>
      <c r="H323" s="7" t="s">
        <v>409</v>
      </c>
      <c r="I323" s="7"/>
      <c r="J323" s="7">
        <v>8900</v>
      </c>
      <c r="K323" s="7">
        <f t="shared" si="25"/>
        <v>0</v>
      </c>
      <c r="L323" s="7"/>
      <c r="M323" s="6" t="s">
        <v>281</v>
      </c>
      <c r="N323" s="7">
        <v>887000</v>
      </c>
      <c r="O323" s="7" t="e">
        <f ca="1"/>
        <v>#NAME?</v>
      </c>
      <c r="P323" s="30">
        <v>10665</v>
      </c>
      <c r="Q323" s="31">
        <f t="shared" si="26"/>
        <v>83.169245194561654</v>
      </c>
      <c r="R323" s="32"/>
      <c r="S323" s="10">
        <v>80701</v>
      </c>
      <c r="T323" s="2" t="s">
        <v>11</v>
      </c>
      <c r="U323" s="27" t="s">
        <v>342</v>
      </c>
      <c r="V323" s="10">
        <f t="shared" si="37"/>
        <v>2113729</v>
      </c>
      <c r="W323" s="33">
        <v>6808</v>
      </c>
      <c r="X323" s="34">
        <f t="shared" si="27"/>
        <v>310.47723266745004</v>
      </c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</row>
    <row r="324" spans="1:40" ht="14.25" customHeight="1">
      <c r="A324" s="7" t="s">
        <v>377</v>
      </c>
      <c r="B324" s="7" t="s">
        <v>363</v>
      </c>
      <c r="C324" s="7">
        <v>1816</v>
      </c>
      <c r="D324" s="7" t="s">
        <v>471</v>
      </c>
      <c r="E324" s="7" t="str">
        <f t="shared" si="24"/>
        <v>Puerto Síles</v>
      </c>
      <c r="F324" s="7" t="s">
        <v>379</v>
      </c>
      <c r="G324" s="7">
        <v>99</v>
      </c>
      <c r="H324" s="7" t="s">
        <v>382</v>
      </c>
      <c r="I324" s="7"/>
      <c r="J324" s="7">
        <v>5000</v>
      </c>
      <c r="K324" s="7">
        <f t="shared" si="25"/>
        <v>0</v>
      </c>
      <c r="L324" s="7"/>
      <c r="M324" s="6" t="s">
        <v>472</v>
      </c>
      <c r="N324" s="7">
        <v>72000</v>
      </c>
      <c r="O324" s="7" t="e">
        <f ca="1"/>
        <v>#NAME?</v>
      </c>
      <c r="P324" s="36">
        <v>6364</v>
      </c>
      <c r="Q324" s="31">
        <f t="shared" si="26"/>
        <v>11.313639220615965</v>
      </c>
      <c r="R324" s="32"/>
      <c r="S324" s="10">
        <v>80702</v>
      </c>
      <c r="T324" s="2" t="s">
        <v>11</v>
      </c>
      <c r="U324" s="27" t="s">
        <v>318</v>
      </c>
      <c r="V324" s="10">
        <f t="shared" si="37"/>
        <v>2377182</v>
      </c>
      <c r="W324" s="33">
        <v>5489</v>
      </c>
      <c r="X324" s="34">
        <f t="shared" si="27"/>
        <v>433.08107123337584</v>
      </c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</row>
    <row r="325" spans="1:40" ht="14.25" customHeight="1">
      <c r="A325" s="7" t="s">
        <v>377</v>
      </c>
      <c r="B325" s="7" t="s">
        <v>363</v>
      </c>
      <c r="C325" s="7">
        <v>1816</v>
      </c>
      <c r="D325" s="7" t="s">
        <v>471</v>
      </c>
      <c r="E325" s="7" t="str">
        <f t="shared" si="24"/>
        <v>Puerto Síles</v>
      </c>
      <c r="F325" s="7" t="s">
        <v>379</v>
      </c>
      <c r="G325" s="7">
        <v>100</v>
      </c>
      <c r="H325" s="7" t="s">
        <v>383</v>
      </c>
      <c r="I325" s="7"/>
      <c r="J325" s="7">
        <v>42500</v>
      </c>
      <c r="K325" s="7">
        <f t="shared" si="25"/>
        <v>0</v>
      </c>
      <c r="L325" s="7"/>
      <c r="M325" s="6" t="s">
        <v>318</v>
      </c>
      <c r="N325" s="7">
        <v>2377182</v>
      </c>
      <c r="O325" s="7" t="e">
        <f ca="1"/>
        <v>#NAME?</v>
      </c>
      <c r="P325" s="30">
        <v>8541</v>
      </c>
      <c r="Q325" s="31">
        <f t="shared" si="26"/>
        <v>278.32595714787493</v>
      </c>
      <c r="R325" s="32"/>
      <c r="S325" s="10">
        <v>80703</v>
      </c>
      <c r="T325" s="2" t="s">
        <v>11</v>
      </c>
      <c r="U325" s="27" t="s">
        <v>343</v>
      </c>
      <c r="V325" s="10">
        <v>0</v>
      </c>
      <c r="W325" s="33">
        <v>1091</v>
      </c>
      <c r="X325" s="34">
        <f t="shared" si="27"/>
        <v>0</v>
      </c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</row>
    <row r="326" spans="1:40" ht="14.25" customHeight="1">
      <c r="A326" s="7" t="s">
        <v>377</v>
      </c>
      <c r="B326" s="7" t="s">
        <v>363</v>
      </c>
      <c r="C326" s="7">
        <v>1816</v>
      </c>
      <c r="D326" s="7" t="s">
        <v>471</v>
      </c>
      <c r="E326" s="7" t="str">
        <f t="shared" si="24"/>
        <v>Puerto Síles</v>
      </c>
      <c r="F326" s="7" t="s">
        <v>379</v>
      </c>
      <c r="G326" s="7">
        <v>140</v>
      </c>
      <c r="H326" s="7" t="s">
        <v>388</v>
      </c>
      <c r="I326" s="7"/>
      <c r="J326" s="7">
        <v>15000</v>
      </c>
      <c r="K326" s="7">
        <f t="shared" si="25"/>
        <v>0</v>
      </c>
      <c r="L326" s="7"/>
      <c r="M326" s="6" t="s">
        <v>473</v>
      </c>
      <c r="N326" s="7">
        <v>0</v>
      </c>
      <c r="O326" s="7" t="e">
        <f ca="1"/>
        <v>#NAME?</v>
      </c>
      <c r="P326" s="36">
        <v>8816</v>
      </c>
      <c r="Q326" s="31">
        <f t="shared" si="26"/>
        <v>0</v>
      </c>
      <c r="R326" s="32"/>
      <c r="S326" s="10">
        <v>80801</v>
      </c>
      <c r="T326" s="2" t="s">
        <v>11</v>
      </c>
      <c r="U326" s="27" t="s">
        <v>344</v>
      </c>
      <c r="V326" s="10">
        <f t="shared" ref="V326:V328" si="38">VLOOKUP(U326,M:Q,2,FALSE)</f>
        <v>6839081</v>
      </c>
      <c r="W326" s="33">
        <v>12785</v>
      </c>
      <c r="X326" s="34">
        <f t="shared" si="27"/>
        <v>534.93007430582713</v>
      </c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</row>
    <row r="327" spans="1:40" ht="14.25" customHeight="1">
      <c r="A327" s="7" t="s">
        <v>377</v>
      </c>
      <c r="B327" s="7" t="s">
        <v>363</v>
      </c>
      <c r="C327" s="7">
        <v>1816</v>
      </c>
      <c r="D327" s="7" t="s">
        <v>471</v>
      </c>
      <c r="E327" s="7" t="str">
        <f t="shared" si="24"/>
        <v>Puerto Síles</v>
      </c>
      <c r="F327" s="7" t="s">
        <v>379</v>
      </c>
      <c r="G327" s="7">
        <v>160</v>
      </c>
      <c r="H327" s="7" t="s">
        <v>389</v>
      </c>
      <c r="I327" s="7"/>
      <c r="J327" s="7">
        <v>38400</v>
      </c>
      <c r="K327" s="7">
        <f t="shared" si="25"/>
        <v>0</v>
      </c>
      <c r="L327" s="7"/>
      <c r="M327" s="6" t="s">
        <v>474</v>
      </c>
      <c r="N327" s="7">
        <v>0</v>
      </c>
      <c r="O327" s="7" t="e">
        <f ca="1"/>
        <v>#NAME?</v>
      </c>
      <c r="P327" s="36">
        <v>10200</v>
      </c>
      <c r="Q327" s="31">
        <f t="shared" si="26"/>
        <v>0</v>
      </c>
      <c r="R327" s="32"/>
      <c r="S327" s="10">
        <v>80802</v>
      </c>
      <c r="T327" s="2" t="s">
        <v>11</v>
      </c>
      <c r="U327" s="27" t="s">
        <v>345</v>
      </c>
      <c r="V327" s="10">
        <f t="shared" si="38"/>
        <v>600000</v>
      </c>
      <c r="W327" s="33">
        <v>7488</v>
      </c>
      <c r="X327" s="34">
        <f t="shared" si="27"/>
        <v>80.128205128205124</v>
      </c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</row>
    <row r="328" spans="1:40" ht="14.25" customHeight="1">
      <c r="A328" s="7" t="s">
        <v>377</v>
      </c>
      <c r="B328" s="7" t="s">
        <v>363</v>
      </c>
      <c r="C328" s="7">
        <v>1816</v>
      </c>
      <c r="D328" s="7" t="s">
        <v>471</v>
      </c>
      <c r="E328" s="7" t="str">
        <f t="shared" si="24"/>
        <v>Puerto Síles</v>
      </c>
      <c r="F328" s="7" t="s">
        <v>379</v>
      </c>
      <c r="G328" s="7">
        <v>170</v>
      </c>
      <c r="H328" s="7" t="s">
        <v>390</v>
      </c>
      <c r="I328" s="7"/>
      <c r="J328" s="7">
        <v>22500</v>
      </c>
      <c r="K328" s="7">
        <f t="shared" si="25"/>
        <v>0</v>
      </c>
      <c r="L328" s="7"/>
      <c r="M328" s="6" t="s">
        <v>475</v>
      </c>
      <c r="N328" s="7">
        <v>0</v>
      </c>
      <c r="O328" s="7" t="e">
        <f ca="1"/>
        <v>#NAME?</v>
      </c>
      <c r="P328" s="36">
        <v>14610</v>
      </c>
      <c r="Q328" s="31">
        <f t="shared" si="26"/>
        <v>0</v>
      </c>
      <c r="R328" s="32"/>
      <c r="S328" s="10">
        <v>80803</v>
      </c>
      <c r="T328" s="2" t="s">
        <v>11</v>
      </c>
      <c r="U328" s="27" t="s">
        <v>346</v>
      </c>
      <c r="V328" s="10">
        <f t="shared" si="38"/>
        <v>0</v>
      </c>
      <c r="W328" s="33">
        <v>4630</v>
      </c>
      <c r="X328" s="34">
        <f t="shared" si="27"/>
        <v>0</v>
      </c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</row>
    <row r="329" spans="1:40" ht="14.25" customHeight="1">
      <c r="A329" s="7" t="s">
        <v>377</v>
      </c>
      <c r="B329" s="7" t="s">
        <v>363</v>
      </c>
      <c r="C329" s="7">
        <v>1816</v>
      </c>
      <c r="D329" s="7" t="s">
        <v>471</v>
      </c>
      <c r="E329" s="7" t="str">
        <f t="shared" si="24"/>
        <v>Puerto Síles</v>
      </c>
      <c r="F329" s="7" t="s">
        <v>379</v>
      </c>
      <c r="G329" s="7">
        <v>180</v>
      </c>
      <c r="H329" s="7" t="s">
        <v>411</v>
      </c>
      <c r="I329" s="7"/>
      <c r="J329" s="7">
        <v>59595</v>
      </c>
      <c r="K329" s="7">
        <f t="shared" si="25"/>
        <v>0</v>
      </c>
      <c r="L329" s="7"/>
      <c r="M329" s="6" t="s">
        <v>315</v>
      </c>
      <c r="N329" s="7">
        <v>0</v>
      </c>
      <c r="O329" s="7" t="e">
        <f ca="1"/>
        <v>#NAME?</v>
      </c>
      <c r="P329" s="30">
        <v>15246</v>
      </c>
      <c r="Q329" s="31">
        <f t="shared" si="26"/>
        <v>0</v>
      </c>
      <c r="R329" s="32"/>
      <c r="S329" s="10">
        <v>80901</v>
      </c>
      <c r="T329" s="2" t="s">
        <v>11</v>
      </c>
      <c r="U329" s="27" t="s">
        <v>347</v>
      </c>
      <c r="V329" s="10">
        <v>0</v>
      </c>
      <c r="W329" s="33">
        <v>3973</v>
      </c>
      <c r="X329" s="34">
        <f t="shared" si="27"/>
        <v>0</v>
      </c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</row>
    <row r="330" spans="1:40" ht="14.25" customHeight="1">
      <c r="A330" s="7" t="s">
        <v>377</v>
      </c>
      <c r="B330" s="7" t="s">
        <v>363</v>
      </c>
      <c r="C330" s="7">
        <v>1816</v>
      </c>
      <c r="D330" s="7" t="s">
        <v>471</v>
      </c>
      <c r="E330" s="7" t="str">
        <f t="shared" si="24"/>
        <v>Puerto Síles</v>
      </c>
      <c r="F330" s="7" t="s">
        <v>379</v>
      </c>
      <c r="G330" s="7">
        <v>200</v>
      </c>
      <c r="H330" s="7" t="s">
        <v>393</v>
      </c>
      <c r="I330" s="7"/>
      <c r="J330" s="7">
        <v>231737</v>
      </c>
      <c r="K330" s="7">
        <f t="shared" si="25"/>
        <v>0</v>
      </c>
      <c r="L330" s="7"/>
      <c r="M330" s="6" t="s">
        <v>321</v>
      </c>
      <c r="N330" s="7">
        <v>10859048</v>
      </c>
      <c r="O330" s="7" t="e">
        <f ca="1"/>
        <v>#NAME?</v>
      </c>
      <c r="P330" s="30">
        <v>25258</v>
      </c>
      <c r="Q330" s="31">
        <f t="shared" si="26"/>
        <v>429.92509303982894</v>
      </c>
      <c r="R330" s="32"/>
      <c r="S330" s="10">
        <v>90101</v>
      </c>
      <c r="T330" s="2" t="s">
        <v>26</v>
      </c>
      <c r="U330" s="27" t="s">
        <v>440</v>
      </c>
      <c r="V330" s="10">
        <f t="shared" ref="V330:V336" si="39">VLOOKUP(U330,M:Q,2,FALSE)</f>
        <v>7859571</v>
      </c>
      <c r="W330" s="33">
        <v>55114</v>
      </c>
      <c r="X330" s="34">
        <f t="shared" si="27"/>
        <v>142.60570816852342</v>
      </c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</row>
    <row r="331" spans="1:40" ht="14.25" customHeight="1">
      <c r="A331" s="7" t="s">
        <v>377</v>
      </c>
      <c r="B331" s="7" t="s">
        <v>363</v>
      </c>
      <c r="C331" s="7">
        <v>1816</v>
      </c>
      <c r="D331" s="7" t="s">
        <v>471</v>
      </c>
      <c r="E331" s="7" t="str">
        <f t="shared" si="24"/>
        <v>Puerto Síles</v>
      </c>
      <c r="F331" s="7" t="s">
        <v>379</v>
      </c>
      <c r="G331" s="7">
        <v>210</v>
      </c>
      <c r="H331" s="7" t="s">
        <v>394</v>
      </c>
      <c r="I331" s="7"/>
      <c r="J331" s="7">
        <v>230030</v>
      </c>
      <c r="K331" s="7">
        <f t="shared" si="25"/>
        <v>0</v>
      </c>
      <c r="L331" s="7"/>
      <c r="M331" s="6" t="s">
        <v>476</v>
      </c>
      <c r="N331" s="7">
        <v>5940000</v>
      </c>
      <c r="O331" s="7" t="e">
        <f ca="1"/>
        <v>#NAME?</v>
      </c>
      <c r="P331" s="36">
        <v>6007</v>
      </c>
      <c r="Q331" s="31">
        <f t="shared" si="26"/>
        <v>988.84634592974862</v>
      </c>
      <c r="R331" s="32"/>
      <c r="S331" s="10">
        <v>90102</v>
      </c>
      <c r="T331" s="2" t="s">
        <v>26</v>
      </c>
      <c r="U331" s="27" t="s">
        <v>349</v>
      </c>
      <c r="V331" s="10">
        <f t="shared" si="39"/>
        <v>748860</v>
      </c>
      <c r="W331" s="33">
        <v>9353</v>
      </c>
      <c r="X331" s="34">
        <f t="shared" si="27"/>
        <v>80.066288891264833</v>
      </c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</row>
    <row r="332" spans="1:40" ht="14.25" customHeight="1">
      <c r="A332" s="7" t="s">
        <v>377</v>
      </c>
      <c r="B332" s="7" t="s">
        <v>363</v>
      </c>
      <c r="C332" s="7">
        <v>1816</v>
      </c>
      <c r="D332" s="7" t="s">
        <v>471</v>
      </c>
      <c r="E332" s="7" t="str">
        <f t="shared" si="24"/>
        <v>Puerto Síles</v>
      </c>
      <c r="F332" s="7" t="s">
        <v>379</v>
      </c>
      <c r="G332" s="7">
        <v>220</v>
      </c>
      <c r="H332" s="7" t="s">
        <v>395</v>
      </c>
      <c r="I332" s="7"/>
      <c r="J332" s="7">
        <v>21625</v>
      </c>
      <c r="K332" s="7">
        <f t="shared" si="25"/>
        <v>0</v>
      </c>
      <c r="L332" s="7"/>
      <c r="M332" s="6" t="s">
        <v>34</v>
      </c>
      <c r="N332" s="7">
        <v>31569195</v>
      </c>
      <c r="O332" s="7" t="e">
        <f ca="1"/>
        <v>#NAME?</v>
      </c>
      <c r="P332" s="30">
        <v>238749</v>
      </c>
      <c r="Q332" s="31">
        <f t="shared" si="26"/>
        <v>132.2275485970622</v>
      </c>
      <c r="R332" s="32"/>
      <c r="S332" s="10">
        <v>90103</v>
      </c>
      <c r="T332" s="2" t="s">
        <v>26</v>
      </c>
      <c r="U332" s="27" t="s">
        <v>350</v>
      </c>
      <c r="V332" s="10">
        <f t="shared" si="39"/>
        <v>6090566</v>
      </c>
      <c r="W332" s="33">
        <v>2437</v>
      </c>
      <c r="X332" s="34">
        <f t="shared" si="27"/>
        <v>2499.2064013130898</v>
      </c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</row>
    <row r="333" spans="1:40" ht="14.25" customHeight="1">
      <c r="A333" s="7" t="s">
        <v>377</v>
      </c>
      <c r="B333" s="7" t="s">
        <v>363</v>
      </c>
      <c r="C333" s="7">
        <v>1816</v>
      </c>
      <c r="D333" s="7" t="s">
        <v>471</v>
      </c>
      <c r="E333" s="7" t="str">
        <f t="shared" si="24"/>
        <v>Puerto Síles</v>
      </c>
      <c r="F333" s="7" t="s">
        <v>379</v>
      </c>
      <c r="G333" s="7">
        <v>250</v>
      </c>
      <c r="H333" s="7" t="s">
        <v>399</v>
      </c>
      <c r="I333" s="7"/>
      <c r="J333" s="7">
        <v>156748</v>
      </c>
      <c r="K333" s="7">
        <f t="shared" si="25"/>
        <v>0</v>
      </c>
      <c r="L333" s="7"/>
      <c r="M333" s="6" t="s">
        <v>265</v>
      </c>
      <c r="N333" s="7">
        <v>18002162</v>
      </c>
      <c r="O333" s="7" t="e">
        <f ca="1"/>
        <v>#NAME?</v>
      </c>
      <c r="P333" s="30">
        <v>17817</v>
      </c>
      <c r="Q333" s="31">
        <f t="shared" si="26"/>
        <v>1010.3924341920638</v>
      </c>
      <c r="R333" s="32"/>
      <c r="S333" s="10">
        <v>90104</v>
      </c>
      <c r="T333" s="2" t="s">
        <v>26</v>
      </c>
      <c r="U333" s="27" t="s">
        <v>351</v>
      </c>
      <c r="V333" s="10">
        <f t="shared" si="39"/>
        <v>10986162</v>
      </c>
      <c r="W333" s="33">
        <v>3630</v>
      </c>
      <c r="X333" s="34">
        <f t="shared" si="27"/>
        <v>3026.4909090909091</v>
      </c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</row>
    <row r="334" spans="1:40" ht="14.25" customHeight="1">
      <c r="A334" s="7" t="s">
        <v>377</v>
      </c>
      <c r="B334" s="7" t="s">
        <v>363</v>
      </c>
      <c r="C334" s="7">
        <v>1816</v>
      </c>
      <c r="D334" s="7" t="s">
        <v>471</v>
      </c>
      <c r="E334" s="7" t="str">
        <f t="shared" si="24"/>
        <v>Puerto Síles</v>
      </c>
      <c r="F334" s="7" t="s">
        <v>379</v>
      </c>
      <c r="G334" s="7">
        <v>260</v>
      </c>
      <c r="H334" s="7" t="s">
        <v>400</v>
      </c>
      <c r="I334" s="7"/>
      <c r="J334" s="7">
        <v>21000</v>
      </c>
      <c r="K334" s="7">
        <f t="shared" si="25"/>
        <v>0</v>
      </c>
      <c r="L334" s="7"/>
      <c r="M334" s="6" t="s">
        <v>266</v>
      </c>
      <c r="N334" s="7">
        <v>11907637</v>
      </c>
      <c r="O334" s="7" t="e">
        <f ca="1"/>
        <v>#NAME?</v>
      </c>
      <c r="P334" s="30">
        <v>36970</v>
      </c>
      <c r="Q334" s="31">
        <f t="shared" si="26"/>
        <v>322.08918041655397</v>
      </c>
      <c r="R334" s="32"/>
      <c r="S334" s="10">
        <v>90201</v>
      </c>
      <c r="T334" s="2" t="s">
        <v>26</v>
      </c>
      <c r="U334" s="27" t="s">
        <v>441</v>
      </c>
      <c r="V334" s="10">
        <f t="shared" si="39"/>
        <v>0</v>
      </c>
      <c r="W334" s="33">
        <v>7367</v>
      </c>
      <c r="X334" s="34">
        <f t="shared" si="27"/>
        <v>0</v>
      </c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</row>
    <row r="335" spans="1:40" ht="14.25" customHeight="1">
      <c r="A335" s="7" t="s">
        <v>377</v>
      </c>
      <c r="B335" s="7" t="s">
        <v>363</v>
      </c>
      <c r="C335" s="7">
        <v>1816</v>
      </c>
      <c r="D335" s="7" t="s">
        <v>471</v>
      </c>
      <c r="E335" s="7" t="str">
        <f t="shared" si="24"/>
        <v>Puerto Síles</v>
      </c>
      <c r="F335" s="7" t="s">
        <v>379</v>
      </c>
      <c r="G335" s="7">
        <v>310</v>
      </c>
      <c r="H335" s="7" t="s">
        <v>403</v>
      </c>
      <c r="I335" s="7"/>
      <c r="J335" s="7">
        <v>7381</v>
      </c>
      <c r="K335" s="7">
        <f t="shared" si="25"/>
        <v>0</v>
      </c>
      <c r="L335" s="7"/>
      <c r="M335" s="6" t="s">
        <v>267</v>
      </c>
      <c r="N335" s="7">
        <v>13566410</v>
      </c>
      <c r="O335" s="7" t="e">
        <f ca="1"/>
        <v>#NAME?</v>
      </c>
      <c r="P335" s="30">
        <v>97634</v>
      </c>
      <c r="Q335" s="31">
        <f t="shared" si="26"/>
        <v>138.95169715467972</v>
      </c>
      <c r="R335" s="32"/>
      <c r="S335" s="10">
        <v>90202</v>
      </c>
      <c r="T335" s="2" t="s">
        <v>26</v>
      </c>
      <c r="U335" s="27" t="s">
        <v>315</v>
      </c>
      <c r="V335" s="10">
        <f t="shared" si="39"/>
        <v>0</v>
      </c>
      <c r="W335" s="33">
        <v>3518</v>
      </c>
      <c r="X335" s="34">
        <f t="shared" si="27"/>
        <v>0</v>
      </c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</row>
    <row r="336" spans="1:40" ht="14.25" customHeight="1">
      <c r="A336" s="7" t="s">
        <v>377</v>
      </c>
      <c r="B336" s="7" t="s">
        <v>363</v>
      </c>
      <c r="C336" s="7">
        <v>1816</v>
      </c>
      <c r="D336" s="7" t="s">
        <v>471</v>
      </c>
      <c r="E336" s="7" t="str">
        <f t="shared" si="24"/>
        <v>Puerto Síles</v>
      </c>
      <c r="F336" s="7" t="s">
        <v>379</v>
      </c>
      <c r="G336" s="7">
        <v>330</v>
      </c>
      <c r="H336" s="7" t="s">
        <v>404</v>
      </c>
      <c r="I336" s="7"/>
      <c r="J336" s="7">
        <v>22812</v>
      </c>
      <c r="K336" s="7">
        <f t="shared" si="25"/>
        <v>0</v>
      </c>
      <c r="L336" s="7"/>
      <c r="M336" s="6" t="s">
        <v>268</v>
      </c>
      <c r="N336" s="7">
        <v>11021379</v>
      </c>
      <c r="O336" s="7" t="e">
        <f ca="1"/>
        <v>#NAME?</v>
      </c>
      <c r="P336" s="30">
        <v>15559</v>
      </c>
      <c r="Q336" s="31">
        <f t="shared" si="26"/>
        <v>708.36037020374056</v>
      </c>
      <c r="R336" s="32"/>
      <c r="S336" s="10">
        <v>90203</v>
      </c>
      <c r="T336" s="2" t="s">
        <v>26</v>
      </c>
      <c r="U336" s="27" t="s">
        <v>353</v>
      </c>
      <c r="V336" s="10">
        <f t="shared" si="39"/>
        <v>1156174</v>
      </c>
      <c r="W336" s="33">
        <v>8045</v>
      </c>
      <c r="X336" s="34">
        <f t="shared" si="27"/>
        <v>143.7133623368552</v>
      </c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</row>
    <row r="337" spans="1:40" ht="14.25" customHeight="1">
      <c r="A337" s="7" t="s">
        <v>377</v>
      </c>
      <c r="B337" s="7" t="s">
        <v>363</v>
      </c>
      <c r="C337" s="7">
        <v>1816</v>
      </c>
      <c r="D337" s="7" t="s">
        <v>471</v>
      </c>
      <c r="E337" s="7" t="str">
        <f t="shared" si="24"/>
        <v>Puerto Síles</v>
      </c>
      <c r="F337" s="7" t="s">
        <v>379</v>
      </c>
      <c r="G337" s="7">
        <v>340</v>
      </c>
      <c r="H337" s="7" t="s">
        <v>405</v>
      </c>
      <c r="I337" s="7"/>
      <c r="J337" s="7">
        <v>224930</v>
      </c>
      <c r="K337" s="7">
        <f t="shared" si="25"/>
        <v>0</v>
      </c>
      <c r="L337" s="7"/>
      <c r="M337" s="6" t="s">
        <v>269</v>
      </c>
      <c r="N337" s="7">
        <v>10744577</v>
      </c>
      <c r="O337" s="7" t="e">
        <f ca="1"/>
        <v>#NAME?</v>
      </c>
      <c r="P337" s="30">
        <v>46071</v>
      </c>
      <c r="Q337" s="31">
        <f t="shared" si="26"/>
        <v>233.21779427405525</v>
      </c>
      <c r="R337" s="32"/>
      <c r="S337" s="10">
        <v>90301</v>
      </c>
      <c r="T337" s="2" t="s">
        <v>26</v>
      </c>
      <c r="U337" s="27" t="s">
        <v>354</v>
      </c>
      <c r="V337" s="10">
        <v>11696078</v>
      </c>
      <c r="W337" s="33">
        <v>12431</v>
      </c>
      <c r="X337" s="34">
        <f t="shared" si="27"/>
        <v>940.87989703161452</v>
      </c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</row>
    <row r="338" spans="1:40" ht="14.25" customHeight="1">
      <c r="A338" s="7" t="s">
        <v>377</v>
      </c>
      <c r="B338" s="7" t="s">
        <v>363</v>
      </c>
      <c r="C338" s="7">
        <v>1817</v>
      </c>
      <c r="D338" s="7" t="s">
        <v>479</v>
      </c>
      <c r="E338" s="7" t="str">
        <f t="shared" si="24"/>
        <v>Magdalena</v>
      </c>
      <c r="F338" s="7" t="s">
        <v>379</v>
      </c>
      <c r="G338" s="7">
        <v>0</v>
      </c>
      <c r="H338" s="7" t="s">
        <v>380</v>
      </c>
      <c r="I338" s="7"/>
      <c r="J338" s="7">
        <v>1562952</v>
      </c>
      <c r="K338" s="7">
        <f t="shared" si="25"/>
        <v>6839081</v>
      </c>
      <c r="L338" s="7"/>
      <c r="M338" s="6" t="s">
        <v>477</v>
      </c>
      <c r="N338" s="7">
        <v>5659516</v>
      </c>
      <c r="O338" s="7" t="e">
        <f ca="1"/>
        <v>#NAME?</v>
      </c>
      <c r="P338" s="36">
        <v>15923</v>
      </c>
      <c r="Q338" s="31">
        <f t="shared" si="26"/>
        <v>355.430258117189</v>
      </c>
      <c r="R338" s="32"/>
      <c r="S338" s="10">
        <v>90302</v>
      </c>
      <c r="T338" s="2" t="s">
        <v>26</v>
      </c>
      <c r="U338" s="27" t="s">
        <v>355</v>
      </c>
      <c r="V338" s="10">
        <f t="shared" ref="V338:V340" si="40">VLOOKUP(U338,M:Q,2,FALSE)</f>
        <v>3525655</v>
      </c>
      <c r="W338" s="33">
        <v>9832</v>
      </c>
      <c r="X338" s="34">
        <f t="shared" si="27"/>
        <v>358.58980878763219</v>
      </c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</row>
    <row r="339" spans="1:40" ht="14.25" customHeight="1">
      <c r="A339" s="7" t="s">
        <v>377</v>
      </c>
      <c r="B339" s="7" t="s">
        <v>363</v>
      </c>
      <c r="C339" s="7">
        <v>1817</v>
      </c>
      <c r="D339" s="7" t="s">
        <v>479</v>
      </c>
      <c r="E339" s="7" t="str">
        <f t="shared" si="24"/>
        <v>Magdalena</v>
      </c>
      <c r="F339" s="7" t="s">
        <v>379</v>
      </c>
      <c r="G339" s="7">
        <v>1</v>
      </c>
      <c r="H339" s="7" t="s">
        <v>381</v>
      </c>
      <c r="I339" s="7"/>
      <c r="J339" s="7">
        <v>1041968</v>
      </c>
      <c r="K339" s="7">
        <f t="shared" si="25"/>
        <v>6839081</v>
      </c>
      <c r="L339" s="7"/>
      <c r="M339" s="6" t="s">
        <v>478</v>
      </c>
      <c r="N339" s="7">
        <v>4801739</v>
      </c>
      <c r="O339" s="7"/>
      <c r="P339" s="36">
        <v>4754</v>
      </c>
      <c r="Q339" s="31">
        <f t="shared" si="26"/>
        <v>1010.041859486748</v>
      </c>
      <c r="R339" s="32"/>
      <c r="S339" s="10">
        <v>90303</v>
      </c>
      <c r="T339" s="2" t="s">
        <v>26</v>
      </c>
      <c r="U339" s="27" t="s">
        <v>356</v>
      </c>
      <c r="V339" s="10">
        <f t="shared" si="40"/>
        <v>2863197</v>
      </c>
      <c r="W339" s="33">
        <v>10522</v>
      </c>
      <c r="X339" s="34">
        <f t="shared" si="27"/>
        <v>272.11528226572892</v>
      </c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</row>
    <row r="340" spans="1:40" ht="14.25" customHeight="1">
      <c r="A340" s="7" t="s">
        <v>377</v>
      </c>
      <c r="B340" s="7" t="s">
        <v>363</v>
      </c>
      <c r="C340" s="7">
        <v>1817</v>
      </c>
      <c r="D340" s="7" t="s">
        <v>479</v>
      </c>
      <c r="E340" s="7" t="str">
        <f t="shared" si="24"/>
        <v>Magdalena</v>
      </c>
      <c r="F340" s="7" t="s">
        <v>379</v>
      </c>
      <c r="G340" s="7">
        <v>99</v>
      </c>
      <c r="H340" s="7" t="s">
        <v>382</v>
      </c>
      <c r="I340" s="7"/>
      <c r="J340" s="7">
        <v>14413</v>
      </c>
      <c r="K340" s="7">
        <f t="shared" si="25"/>
        <v>6839081</v>
      </c>
      <c r="L340" s="7"/>
      <c r="M340" s="6" t="s">
        <v>177</v>
      </c>
      <c r="N340" s="7">
        <v>8909441</v>
      </c>
      <c r="O340" s="7"/>
      <c r="P340" s="36">
        <v>20864</v>
      </c>
      <c r="Q340" s="31">
        <f t="shared" si="26"/>
        <v>427.02458780674846</v>
      </c>
      <c r="R340" s="32"/>
      <c r="S340" s="10">
        <v>90401</v>
      </c>
      <c r="T340" s="2" t="s">
        <v>26</v>
      </c>
      <c r="U340" s="27" t="s">
        <v>335</v>
      </c>
      <c r="V340" s="10">
        <f t="shared" si="40"/>
        <v>878590</v>
      </c>
      <c r="W340" s="33">
        <v>2889</v>
      </c>
      <c r="X340" s="34">
        <f t="shared" si="27"/>
        <v>304.11561093804085</v>
      </c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</row>
    <row r="341" spans="1:40" ht="14.25" customHeight="1">
      <c r="A341" s="7" t="s">
        <v>377</v>
      </c>
      <c r="B341" s="7" t="s">
        <v>363</v>
      </c>
      <c r="C341" s="7">
        <v>1817</v>
      </c>
      <c r="D341" s="7" t="s">
        <v>479</v>
      </c>
      <c r="E341" s="7" t="str">
        <f t="shared" si="24"/>
        <v>Magdalena</v>
      </c>
      <c r="F341" s="7" t="s">
        <v>379</v>
      </c>
      <c r="G341" s="7">
        <v>100</v>
      </c>
      <c r="H341" s="7" t="s">
        <v>383</v>
      </c>
      <c r="I341" s="7"/>
      <c r="J341" s="7">
        <v>269484</v>
      </c>
      <c r="K341" s="7">
        <f t="shared" si="25"/>
        <v>6839081</v>
      </c>
      <c r="L341" s="7"/>
      <c r="M341" s="6" t="s">
        <v>18</v>
      </c>
      <c r="N341" s="7">
        <f>SUM(N335:N337)</f>
        <v>35332366</v>
      </c>
      <c r="O341" s="7"/>
      <c r="P341" s="30">
        <f>SUM(P335:P337)</f>
        <v>159264</v>
      </c>
      <c r="Q341" s="31">
        <f t="shared" si="26"/>
        <v>221.84778732167973</v>
      </c>
      <c r="R341" s="32"/>
      <c r="S341" s="10">
        <v>90402</v>
      </c>
      <c r="T341" s="2" t="s">
        <v>26</v>
      </c>
      <c r="U341" s="27" t="s">
        <v>358</v>
      </c>
      <c r="V341" s="10">
        <v>0</v>
      </c>
      <c r="W341" s="33">
        <v>2600</v>
      </c>
      <c r="X341" s="34">
        <f t="shared" si="27"/>
        <v>0</v>
      </c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</row>
    <row r="342" spans="1:40" ht="14.25" customHeight="1">
      <c r="A342" s="7" t="s">
        <v>377</v>
      </c>
      <c r="B342" s="7" t="s">
        <v>363</v>
      </c>
      <c r="C342" s="7">
        <v>1817</v>
      </c>
      <c r="D342" s="7" t="s">
        <v>479</v>
      </c>
      <c r="E342" s="7" t="str">
        <f t="shared" si="24"/>
        <v>Magdalena</v>
      </c>
      <c r="F342" s="7" t="s">
        <v>379</v>
      </c>
      <c r="G342" s="7">
        <v>110</v>
      </c>
      <c r="H342" s="7" t="s">
        <v>385</v>
      </c>
      <c r="I342" s="7"/>
      <c r="J342" s="7">
        <v>389400</v>
      </c>
      <c r="K342" s="7">
        <f t="shared" si="25"/>
        <v>6839081</v>
      </c>
      <c r="L342" s="7"/>
      <c r="M342" s="6"/>
      <c r="N342" s="7"/>
      <c r="O342" s="7"/>
      <c r="P342" s="38"/>
      <c r="Q342" s="31"/>
      <c r="R342" s="32"/>
      <c r="S342" s="10">
        <v>90501</v>
      </c>
      <c r="T342" s="2" t="s">
        <v>26</v>
      </c>
      <c r="U342" s="27" t="s">
        <v>359</v>
      </c>
      <c r="V342" s="10">
        <f t="shared" ref="V342:V344" si="41">VLOOKUP(U342,M:Q,2,FALSE)</f>
        <v>0</v>
      </c>
      <c r="W342" s="33">
        <v>1598</v>
      </c>
      <c r="X342" s="34">
        <f t="shared" si="27"/>
        <v>0</v>
      </c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</row>
    <row r="343" spans="1:40" ht="14.25" customHeight="1">
      <c r="A343" s="7" t="s">
        <v>377</v>
      </c>
      <c r="B343" s="7" t="s">
        <v>363</v>
      </c>
      <c r="C343" s="7">
        <v>1817</v>
      </c>
      <c r="D343" s="7" t="s">
        <v>479</v>
      </c>
      <c r="E343" s="7" t="str">
        <f t="shared" si="24"/>
        <v>Magdalena</v>
      </c>
      <c r="F343" s="7" t="s">
        <v>379</v>
      </c>
      <c r="G343" s="7">
        <v>140</v>
      </c>
      <c r="H343" s="7" t="s">
        <v>388</v>
      </c>
      <c r="I343" s="7"/>
      <c r="J343" s="7">
        <v>132000</v>
      </c>
      <c r="K343" s="7">
        <f t="shared" si="25"/>
        <v>6839081</v>
      </c>
      <c r="L343" s="7"/>
      <c r="M343" s="6"/>
      <c r="N343" s="7"/>
      <c r="O343" s="7"/>
      <c r="P343" s="38"/>
      <c r="Q343" s="31"/>
      <c r="R343" s="32"/>
      <c r="S343" s="10">
        <v>90502</v>
      </c>
      <c r="T343" s="2" t="s">
        <v>26</v>
      </c>
      <c r="U343" s="27" t="s">
        <v>360</v>
      </c>
      <c r="V343" s="10">
        <f t="shared" si="41"/>
        <v>0</v>
      </c>
      <c r="W343" s="33">
        <v>2511</v>
      </c>
      <c r="X343" s="34">
        <f t="shared" si="27"/>
        <v>0</v>
      </c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</row>
    <row r="344" spans="1:40" ht="14.25" customHeight="1">
      <c r="A344" s="7" t="s">
        <v>377</v>
      </c>
      <c r="B344" s="7" t="s">
        <v>363</v>
      </c>
      <c r="C344" s="7">
        <v>1817</v>
      </c>
      <c r="D344" s="7" t="s">
        <v>479</v>
      </c>
      <c r="E344" s="7" t="str">
        <f t="shared" si="24"/>
        <v>Magdalena</v>
      </c>
      <c r="F344" s="7" t="s">
        <v>379</v>
      </c>
      <c r="G344" s="7">
        <v>160</v>
      </c>
      <c r="H344" s="7" t="s">
        <v>389</v>
      </c>
      <c r="I344" s="7"/>
      <c r="J344" s="7">
        <v>286000</v>
      </c>
      <c r="K344" s="7">
        <f t="shared" si="25"/>
        <v>6839081</v>
      </c>
      <c r="L344" s="7"/>
      <c r="M344" s="6"/>
      <c r="N344" s="7"/>
      <c r="O344" s="7"/>
      <c r="P344" s="38"/>
      <c r="Q344" s="31"/>
      <c r="R344" s="32"/>
      <c r="S344" s="1">
        <v>90503</v>
      </c>
      <c r="T344" s="2" t="s">
        <v>26</v>
      </c>
      <c r="U344" s="27" t="s">
        <v>361</v>
      </c>
      <c r="V344" s="10">
        <f t="shared" si="41"/>
        <v>0</v>
      </c>
      <c r="W344" s="33">
        <v>2347</v>
      </c>
      <c r="X344" s="34">
        <f t="shared" si="27"/>
        <v>0</v>
      </c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</row>
    <row r="345" spans="1:40" ht="14.25" customHeight="1">
      <c r="A345" s="7" t="s">
        <v>377</v>
      </c>
      <c r="B345" s="7" t="s">
        <v>363</v>
      </c>
      <c r="C345" s="7">
        <v>1817</v>
      </c>
      <c r="D345" s="7" t="s">
        <v>479</v>
      </c>
      <c r="E345" s="7" t="str">
        <f t="shared" si="24"/>
        <v>Magdalena</v>
      </c>
      <c r="F345" s="7" t="s">
        <v>379</v>
      </c>
      <c r="G345" s="7">
        <v>170</v>
      </c>
      <c r="H345" s="7" t="s">
        <v>390</v>
      </c>
      <c r="I345" s="7"/>
      <c r="J345" s="7">
        <v>1458400</v>
      </c>
      <c r="K345" s="7">
        <f t="shared" si="25"/>
        <v>6839081</v>
      </c>
      <c r="L345" s="7"/>
      <c r="M345" s="6"/>
      <c r="N345" s="7"/>
      <c r="O345" s="7"/>
      <c r="P345" s="38"/>
      <c r="Q345" s="31"/>
      <c r="R345" s="9"/>
      <c r="S345" s="31"/>
      <c r="T345" s="31"/>
      <c r="U345" s="31"/>
      <c r="V345" s="35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</row>
    <row r="346" spans="1:40" ht="14.25" customHeight="1">
      <c r="A346" s="7" t="s">
        <v>377</v>
      </c>
      <c r="B346" s="7" t="s">
        <v>363</v>
      </c>
      <c r="C346" s="7">
        <v>1817</v>
      </c>
      <c r="D346" s="7" t="s">
        <v>479</v>
      </c>
      <c r="E346" s="7" t="str">
        <f t="shared" si="24"/>
        <v>Magdalena</v>
      </c>
      <c r="F346" s="7" t="s">
        <v>379</v>
      </c>
      <c r="G346" s="7">
        <v>180</v>
      </c>
      <c r="H346" s="7" t="s">
        <v>411</v>
      </c>
      <c r="I346" s="7"/>
      <c r="J346" s="7">
        <v>1086400</v>
      </c>
      <c r="K346" s="7">
        <f t="shared" si="25"/>
        <v>6839081</v>
      </c>
      <c r="L346" s="7"/>
      <c r="M346" s="6"/>
      <c r="N346" s="7"/>
      <c r="O346" s="7"/>
      <c r="P346" s="38"/>
      <c r="Q346" s="31"/>
      <c r="R346" s="31"/>
      <c r="S346" s="1">
        <v>10</v>
      </c>
      <c r="T346" s="40" t="s">
        <v>18</v>
      </c>
      <c r="U346" s="2" t="s">
        <v>18</v>
      </c>
      <c r="V346" s="1">
        <f t="shared" ref="V346:W346" si="42">SUM(V246:V248)</f>
        <v>35332366</v>
      </c>
      <c r="W346" s="1">
        <f t="shared" si="42"/>
        <v>159264</v>
      </c>
      <c r="X346" s="34">
        <f t="shared" ref="X346:X347" si="43">V346/W346</f>
        <v>221.84778732167973</v>
      </c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</row>
    <row r="347" spans="1:40" ht="14.25" customHeight="1">
      <c r="A347" s="7" t="s">
        <v>377</v>
      </c>
      <c r="B347" s="7" t="s">
        <v>363</v>
      </c>
      <c r="C347" s="7">
        <v>1817</v>
      </c>
      <c r="D347" s="7" t="s">
        <v>479</v>
      </c>
      <c r="E347" s="7" t="str">
        <f t="shared" si="24"/>
        <v>Magdalena</v>
      </c>
      <c r="F347" s="7" t="s">
        <v>379</v>
      </c>
      <c r="G347" s="7">
        <v>200</v>
      </c>
      <c r="H347" s="7" t="s">
        <v>393</v>
      </c>
      <c r="I347" s="7"/>
      <c r="J347" s="7">
        <v>2414727</v>
      </c>
      <c r="K347" s="7">
        <f t="shared" si="25"/>
        <v>6839081</v>
      </c>
      <c r="L347" s="7"/>
      <c r="M347" s="6"/>
      <c r="N347" s="7"/>
      <c r="O347" s="7"/>
      <c r="P347" s="38"/>
      <c r="Q347" s="31"/>
      <c r="R347" s="9"/>
      <c r="S347" s="1">
        <v>11</v>
      </c>
      <c r="T347" s="27" t="s">
        <v>53</v>
      </c>
      <c r="U347" s="22"/>
      <c r="V347" s="10">
        <f t="shared" ref="V347:W347" si="44">SUM(V2:V344)</f>
        <v>3075685538</v>
      </c>
      <c r="W347" s="10">
        <f t="shared" si="44"/>
        <v>11365333</v>
      </c>
      <c r="X347" s="34">
        <f t="shared" si="43"/>
        <v>270.61992270706014</v>
      </c>
      <c r="Y347" s="3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</row>
    <row r="348" spans="1:40" ht="14.25" customHeight="1">
      <c r="A348" s="7" t="s">
        <v>377</v>
      </c>
      <c r="B348" s="7" t="s">
        <v>363</v>
      </c>
      <c r="C348" s="7">
        <v>1817</v>
      </c>
      <c r="D348" s="7" t="s">
        <v>479</v>
      </c>
      <c r="E348" s="7" t="str">
        <f t="shared" si="24"/>
        <v>Magdalena</v>
      </c>
      <c r="F348" s="7" t="s">
        <v>379</v>
      </c>
      <c r="G348" s="7">
        <v>210</v>
      </c>
      <c r="H348" s="7" t="s">
        <v>394</v>
      </c>
      <c r="I348" s="7"/>
      <c r="J348" s="7">
        <v>2371849</v>
      </c>
      <c r="K348" s="7">
        <f t="shared" si="25"/>
        <v>6839081</v>
      </c>
      <c r="L348" s="7"/>
      <c r="M348" s="6"/>
      <c r="N348" s="7"/>
      <c r="O348" s="7"/>
      <c r="P348" s="38"/>
      <c r="Q348" s="31"/>
      <c r="R348" s="9"/>
      <c r="S348" s="9"/>
      <c r="T348" s="24"/>
      <c r="U348" s="26"/>
      <c r="V348" s="32"/>
      <c r="W348" s="19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</row>
    <row r="349" spans="1:40" ht="14.25" customHeight="1">
      <c r="A349" s="7" t="s">
        <v>377</v>
      </c>
      <c r="B349" s="7" t="s">
        <v>363</v>
      </c>
      <c r="C349" s="7">
        <v>1817</v>
      </c>
      <c r="D349" s="7" t="s">
        <v>479</v>
      </c>
      <c r="E349" s="7" t="str">
        <f t="shared" si="24"/>
        <v>Magdalena</v>
      </c>
      <c r="F349" s="7" t="s">
        <v>379</v>
      </c>
      <c r="G349" s="7">
        <v>220</v>
      </c>
      <c r="H349" s="7" t="s">
        <v>395</v>
      </c>
      <c r="I349" s="7"/>
      <c r="J349" s="7">
        <v>314540</v>
      </c>
      <c r="K349" s="7">
        <f t="shared" si="25"/>
        <v>6839081</v>
      </c>
      <c r="L349" s="7"/>
      <c r="M349" s="6"/>
      <c r="N349" s="7"/>
      <c r="O349" s="7"/>
      <c r="P349" s="38"/>
      <c r="Q349" s="31"/>
      <c r="R349" s="9"/>
      <c r="V349" s="32"/>
      <c r="W349" s="35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</row>
    <row r="350" spans="1:40" ht="14.25" customHeight="1">
      <c r="A350" s="7" t="s">
        <v>377</v>
      </c>
      <c r="B350" s="7" t="s">
        <v>363</v>
      </c>
      <c r="C350" s="7">
        <v>1817</v>
      </c>
      <c r="D350" s="7" t="s">
        <v>479</v>
      </c>
      <c r="E350" s="7" t="str">
        <f t="shared" si="24"/>
        <v>Magdalena</v>
      </c>
      <c r="F350" s="7" t="s">
        <v>379</v>
      </c>
      <c r="G350" s="7">
        <v>230</v>
      </c>
      <c r="H350" s="7" t="s">
        <v>396</v>
      </c>
      <c r="I350" s="7"/>
      <c r="J350" s="7">
        <v>196200</v>
      </c>
      <c r="K350" s="7">
        <f t="shared" si="25"/>
        <v>6839081</v>
      </c>
      <c r="L350" s="7"/>
      <c r="M350" s="6"/>
      <c r="N350" s="7"/>
      <c r="O350" s="7"/>
      <c r="P350" s="38"/>
      <c r="Q350" s="31"/>
      <c r="R350" s="9"/>
      <c r="S350" s="9"/>
      <c r="T350" s="24"/>
      <c r="U350" s="26"/>
      <c r="V350" s="32"/>
      <c r="W350" s="19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</row>
    <row r="351" spans="1:40" ht="14.25" customHeight="1">
      <c r="A351" s="7" t="s">
        <v>377</v>
      </c>
      <c r="B351" s="7" t="s">
        <v>363</v>
      </c>
      <c r="C351" s="7">
        <v>1817</v>
      </c>
      <c r="D351" s="7" t="s">
        <v>479</v>
      </c>
      <c r="E351" s="7" t="str">
        <f t="shared" si="24"/>
        <v>Magdalena</v>
      </c>
      <c r="F351" s="7" t="s">
        <v>379</v>
      </c>
      <c r="G351" s="7">
        <v>240</v>
      </c>
      <c r="H351" s="7" t="s">
        <v>397</v>
      </c>
      <c r="I351" s="7"/>
      <c r="J351" s="7">
        <v>559176</v>
      </c>
      <c r="K351" s="7">
        <f t="shared" si="25"/>
        <v>6839081</v>
      </c>
      <c r="L351" s="7"/>
      <c r="M351" s="6"/>
      <c r="N351" s="7"/>
      <c r="O351" s="7"/>
      <c r="P351" s="38"/>
      <c r="Q351" s="31"/>
      <c r="R351" s="9"/>
      <c r="S351" s="9"/>
      <c r="T351" s="24"/>
      <c r="U351" s="26"/>
      <c r="V351" s="32"/>
      <c r="W351" s="19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</row>
    <row r="352" spans="1:40" ht="14.25" customHeight="1">
      <c r="A352" s="7" t="s">
        <v>377</v>
      </c>
      <c r="B352" s="7" t="s">
        <v>363</v>
      </c>
      <c r="C352" s="7">
        <v>1817</v>
      </c>
      <c r="D352" s="7" t="s">
        <v>479</v>
      </c>
      <c r="E352" s="7" t="str">
        <f t="shared" si="24"/>
        <v>Magdalena</v>
      </c>
      <c r="F352" s="7" t="s">
        <v>379</v>
      </c>
      <c r="G352" s="7">
        <v>250</v>
      </c>
      <c r="H352" s="7" t="s">
        <v>399</v>
      </c>
      <c r="I352" s="7"/>
      <c r="J352" s="7">
        <v>1923396</v>
      </c>
      <c r="K352" s="7">
        <f t="shared" si="25"/>
        <v>6839081</v>
      </c>
      <c r="L352" s="7"/>
      <c r="M352" s="6"/>
      <c r="N352" s="7"/>
      <c r="O352" s="7"/>
      <c r="P352" s="38"/>
      <c r="Q352" s="31"/>
      <c r="R352" s="9"/>
      <c r="S352" s="9"/>
      <c r="T352" s="24"/>
      <c r="U352" s="26"/>
      <c r="V352" s="32"/>
      <c r="W352" s="19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</row>
    <row r="353" spans="1:40" ht="14.25" customHeight="1">
      <c r="A353" s="7" t="s">
        <v>377</v>
      </c>
      <c r="B353" s="7" t="s">
        <v>363</v>
      </c>
      <c r="C353" s="7">
        <v>1817</v>
      </c>
      <c r="D353" s="7" t="s">
        <v>479</v>
      </c>
      <c r="E353" s="7" t="str">
        <f t="shared" si="24"/>
        <v>Magdalena</v>
      </c>
      <c r="F353" s="7" t="s">
        <v>379</v>
      </c>
      <c r="G353" s="7">
        <v>260</v>
      </c>
      <c r="H353" s="7" t="s">
        <v>400</v>
      </c>
      <c r="I353" s="7"/>
      <c r="J353" s="7">
        <v>222000</v>
      </c>
      <c r="K353" s="7">
        <f t="shared" si="25"/>
        <v>6839081</v>
      </c>
      <c r="L353" s="7"/>
      <c r="M353" s="6"/>
      <c r="N353" s="7"/>
      <c r="O353" s="7"/>
      <c r="P353" s="38"/>
      <c r="Q353" s="31"/>
      <c r="R353" s="9"/>
      <c r="S353" s="9"/>
      <c r="T353" s="24"/>
      <c r="U353" s="26"/>
      <c r="V353" s="32"/>
      <c r="W353" s="19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</row>
    <row r="354" spans="1:40" ht="14.25" customHeight="1">
      <c r="A354" s="7" t="s">
        <v>377</v>
      </c>
      <c r="B354" s="7" t="s">
        <v>363</v>
      </c>
      <c r="C354" s="7">
        <v>1817</v>
      </c>
      <c r="D354" s="7" t="s">
        <v>479</v>
      </c>
      <c r="E354" s="7" t="str">
        <f t="shared" si="24"/>
        <v>Magdalena</v>
      </c>
      <c r="F354" s="7" t="s">
        <v>379</v>
      </c>
      <c r="G354" s="7">
        <v>290</v>
      </c>
      <c r="H354" s="7" t="s">
        <v>426</v>
      </c>
      <c r="I354" s="7"/>
      <c r="J354" s="7">
        <v>30000</v>
      </c>
      <c r="K354" s="7">
        <f t="shared" si="25"/>
        <v>6839081</v>
      </c>
      <c r="L354" s="7"/>
      <c r="M354" s="6"/>
      <c r="N354" s="7"/>
      <c r="O354" s="7"/>
      <c r="P354" s="38"/>
      <c r="Q354" s="31"/>
      <c r="R354" s="9"/>
      <c r="S354" s="9"/>
      <c r="T354" s="24"/>
      <c r="U354" s="26"/>
      <c r="V354" s="32"/>
      <c r="W354" s="19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</row>
    <row r="355" spans="1:40" ht="14.25" customHeight="1">
      <c r="A355" s="7" t="s">
        <v>377</v>
      </c>
      <c r="B355" s="7" t="s">
        <v>363</v>
      </c>
      <c r="C355" s="7">
        <v>1817</v>
      </c>
      <c r="D355" s="7" t="s">
        <v>479</v>
      </c>
      <c r="E355" s="7" t="str">
        <f t="shared" si="24"/>
        <v>Magdalena</v>
      </c>
      <c r="F355" s="7" t="s">
        <v>379</v>
      </c>
      <c r="G355" s="7">
        <v>310</v>
      </c>
      <c r="H355" s="7" t="s">
        <v>403</v>
      </c>
      <c r="I355" s="7"/>
      <c r="J355" s="7">
        <v>40000</v>
      </c>
      <c r="K355" s="7">
        <f t="shared" si="25"/>
        <v>6839081</v>
      </c>
      <c r="L355" s="7"/>
      <c r="M355" s="6"/>
      <c r="N355" s="7"/>
      <c r="O355" s="7"/>
      <c r="P355" s="38"/>
      <c r="Q355" s="31"/>
      <c r="R355" s="9"/>
      <c r="S355" s="9"/>
      <c r="T355" s="24"/>
      <c r="U355" s="26"/>
      <c r="V355" s="32"/>
      <c r="W355" s="19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4.25" customHeight="1">
      <c r="A356" s="7" t="s">
        <v>377</v>
      </c>
      <c r="B356" s="7" t="s">
        <v>363</v>
      </c>
      <c r="C356" s="7">
        <v>1817</v>
      </c>
      <c r="D356" s="7" t="s">
        <v>479</v>
      </c>
      <c r="E356" s="7" t="str">
        <f t="shared" si="24"/>
        <v>Magdalena</v>
      </c>
      <c r="F356" s="7" t="s">
        <v>379</v>
      </c>
      <c r="G356" s="7">
        <v>330</v>
      </c>
      <c r="H356" s="7" t="s">
        <v>404</v>
      </c>
      <c r="I356" s="7"/>
      <c r="J356" s="7">
        <v>162068</v>
      </c>
      <c r="K356" s="7">
        <f t="shared" si="25"/>
        <v>6839081</v>
      </c>
      <c r="L356" s="7"/>
      <c r="M356" s="6"/>
      <c r="N356" s="7"/>
      <c r="O356" s="7"/>
      <c r="P356" s="38"/>
      <c r="Q356" s="31"/>
      <c r="R356" s="9"/>
      <c r="S356" s="9"/>
      <c r="T356" s="24"/>
      <c r="U356" s="26"/>
      <c r="V356" s="32"/>
      <c r="W356" s="19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4.25" customHeight="1">
      <c r="A357" s="7" t="s">
        <v>377</v>
      </c>
      <c r="B357" s="7" t="s">
        <v>363</v>
      </c>
      <c r="C357" s="7">
        <v>1817</v>
      </c>
      <c r="D357" s="7" t="s">
        <v>479</v>
      </c>
      <c r="E357" s="7" t="str">
        <f t="shared" si="24"/>
        <v>Magdalena</v>
      </c>
      <c r="F357" s="7" t="s">
        <v>379</v>
      </c>
      <c r="G357" s="7">
        <v>340</v>
      </c>
      <c r="H357" s="7" t="s">
        <v>405</v>
      </c>
      <c r="I357" s="7"/>
      <c r="J357" s="7">
        <v>1342922</v>
      </c>
      <c r="K357" s="7">
        <f t="shared" si="25"/>
        <v>6839081</v>
      </c>
      <c r="L357" s="7"/>
      <c r="M357" s="6"/>
      <c r="N357" s="7"/>
      <c r="O357" s="7"/>
      <c r="P357" s="38"/>
      <c r="Q357" s="31"/>
      <c r="R357" s="9"/>
      <c r="S357" s="9"/>
      <c r="T357" s="24"/>
      <c r="U357" s="26"/>
      <c r="V357" s="32"/>
      <c r="W357" s="19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4.25" customHeight="1">
      <c r="A358" s="7" t="s">
        <v>377</v>
      </c>
      <c r="B358" s="7" t="s">
        <v>363</v>
      </c>
      <c r="C358" s="7">
        <v>1817</v>
      </c>
      <c r="D358" s="7" t="s">
        <v>479</v>
      </c>
      <c r="E358" s="7" t="str">
        <f t="shared" si="24"/>
        <v>Magdalena</v>
      </c>
      <c r="F358" s="7" t="s">
        <v>407</v>
      </c>
      <c r="G358" s="7">
        <v>210</v>
      </c>
      <c r="H358" s="7" t="s">
        <v>394</v>
      </c>
      <c r="I358" s="7"/>
      <c r="J358" s="7">
        <v>90000</v>
      </c>
      <c r="K358" s="7">
        <f t="shared" si="25"/>
        <v>6839081</v>
      </c>
      <c r="L358" s="7"/>
      <c r="M358" s="6"/>
      <c r="N358" s="7"/>
      <c r="O358" s="7"/>
      <c r="P358" s="38"/>
      <c r="Q358" s="31"/>
      <c r="R358" s="9"/>
      <c r="S358" s="9"/>
      <c r="T358" s="24"/>
      <c r="U358" s="26"/>
      <c r="V358" s="32"/>
      <c r="W358" s="19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4.25" customHeight="1">
      <c r="A359" s="7" t="s">
        <v>377</v>
      </c>
      <c r="B359" s="7" t="s">
        <v>363</v>
      </c>
      <c r="C359" s="7">
        <v>1817</v>
      </c>
      <c r="D359" s="7" t="s">
        <v>479</v>
      </c>
      <c r="E359" s="7" t="str">
        <f t="shared" si="24"/>
        <v>Magdalena</v>
      </c>
      <c r="F359" s="7" t="s">
        <v>407</v>
      </c>
      <c r="G359" s="7">
        <v>350</v>
      </c>
      <c r="H359" s="7" t="s">
        <v>406</v>
      </c>
      <c r="I359" s="7"/>
      <c r="J359" s="7">
        <v>6749081</v>
      </c>
      <c r="K359" s="7">
        <f t="shared" si="25"/>
        <v>6839081</v>
      </c>
      <c r="L359" s="7"/>
      <c r="M359" s="6"/>
      <c r="N359" s="7"/>
      <c r="O359" s="7"/>
      <c r="P359" s="38"/>
      <c r="Q359" s="31"/>
      <c r="R359" s="9"/>
      <c r="S359" s="9"/>
      <c r="T359" s="24"/>
      <c r="U359" s="26"/>
      <c r="V359" s="32"/>
      <c r="W359" s="19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4.25" customHeight="1">
      <c r="A360" s="7" t="s">
        <v>377</v>
      </c>
      <c r="B360" s="7" t="s">
        <v>363</v>
      </c>
      <c r="C360" s="7">
        <v>1818</v>
      </c>
      <c r="D360" s="7" t="s">
        <v>480</v>
      </c>
      <c r="E360" s="7" t="str">
        <f t="shared" si="24"/>
        <v>Baures</v>
      </c>
      <c r="F360" s="7" t="s">
        <v>379</v>
      </c>
      <c r="G360" s="7">
        <v>0</v>
      </c>
      <c r="H360" s="7" t="s">
        <v>380</v>
      </c>
      <c r="I360" s="7"/>
      <c r="J360" s="7">
        <v>1162762</v>
      </c>
      <c r="K360" s="7">
        <f t="shared" si="25"/>
        <v>600000</v>
      </c>
      <c r="L360" s="7"/>
      <c r="M360" s="6"/>
      <c r="N360" s="7"/>
      <c r="O360" s="7"/>
      <c r="P360" s="38"/>
      <c r="Q360" s="31"/>
      <c r="R360" s="9"/>
      <c r="S360" s="9"/>
      <c r="T360" s="24"/>
      <c r="U360" s="26"/>
      <c r="V360" s="32"/>
      <c r="W360" s="19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4.25" customHeight="1">
      <c r="A361" s="7" t="s">
        <v>377</v>
      </c>
      <c r="B361" s="7" t="s">
        <v>363</v>
      </c>
      <c r="C361" s="7">
        <v>1818</v>
      </c>
      <c r="D361" s="7" t="s">
        <v>480</v>
      </c>
      <c r="E361" s="7" t="str">
        <f t="shared" si="24"/>
        <v>Baures</v>
      </c>
      <c r="F361" s="7" t="s">
        <v>379</v>
      </c>
      <c r="G361" s="7">
        <v>1</v>
      </c>
      <c r="H361" s="7" t="s">
        <v>381</v>
      </c>
      <c r="I361" s="7"/>
      <c r="J361" s="7">
        <v>813209</v>
      </c>
      <c r="K361" s="7">
        <f t="shared" si="25"/>
        <v>600000</v>
      </c>
      <c r="L361" s="7"/>
      <c r="M361" s="6"/>
      <c r="N361" s="7"/>
      <c r="O361" s="7"/>
      <c r="P361" s="38"/>
      <c r="Q361" s="31"/>
      <c r="R361" s="9"/>
      <c r="S361" s="9"/>
      <c r="T361" s="24"/>
      <c r="U361" s="26"/>
      <c r="V361" s="32"/>
      <c r="W361" s="19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4.25" customHeight="1">
      <c r="A362" s="7" t="s">
        <v>377</v>
      </c>
      <c r="B362" s="7" t="s">
        <v>363</v>
      </c>
      <c r="C362" s="7">
        <v>1818</v>
      </c>
      <c r="D362" s="7" t="s">
        <v>480</v>
      </c>
      <c r="E362" s="7" t="str">
        <f t="shared" si="24"/>
        <v>Baures</v>
      </c>
      <c r="F362" s="7" t="s">
        <v>379</v>
      </c>
      <c r="G362" s="7">
        <v>99</v>
      </c>
      <c r="H362" s="7" t="s">
        <v>382</v>
      </c>
      <c r="I362" s="7"/>
      <c r="J362" s="7">
        <v>1087000</v>
      </c>
      <c r="K362" s="7">
        <f t="shared" si="25"/>
        <v>600000</v>
      </c>
      <c r="L362" s="7"/>
      <c r="M362" s="6"/>
      <c r="N362" s="7"/>
      <c r="O362" s="7"/>
      <c r="P362" s="38"/>
      <c r="Q362" s="31"/>
      <c r="R362" s="9"/>
      <c r="S362" s="9"/>
      <c r="T362" s="24"/>
      <c r="U362" s="26"/>
      <c r="V362" s="32"/>
      <c r="W362" s="19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4.25" customHeight="1">
      <c r="A363" s="7" t="s">
        <v>377</v>
      </c>
      <c r="B363" s="7" t="s">
        <v>363</v>
      </c>
      <c r="C363" s="7">
        <v>1818</v>
      </c>
      <c r="D363" s="7" t="s">
        <v>480</v>
      </c>
      <c r="E363" s="7" t="str">
        <f t="shared" si="24"/>
        <v>Baures</v>
      </c>
      <c r="F363" s="7" t="s">
        <v>379</v>
      </c>
      <c r="G363" s="7">
        <v>100</v>
      </c>
      <c r="H363" s="7" t="s">
        <v>383</v>
      </c>
      <c r="I363" s="7"/>
      <c r="J363" s="7">
        <v>94200</v>
      </c>
      <c r="K363" s="7">
        <f t="shared" si="25"/>
        <v>600000</v>
      </c>
      <c r="L363" s="7"/>
      <c r="M363" s="6"/>
      <c r="N363" s="7"/>
      <c r="O363" s="7"/>
      <c r="P363" s="38"/>
      <c r="Q363" s="31"/>
      <c r="R363" s="9"/>
      <c r="S363" s="9"/>
      <c r="T363" s="24"/>
      <c r="U363" s="26"/>
      <c r="V363" s="32"/>
      <c r="W363" s="19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4.25" customHeight="1">
      <c r="A364" s="7" t="s">
        <v>377</v>
      </c>
      <c r="B364" s="7" t="s">
        <v>363</v>
      </c>
      <c r="C364" s="7">
        <v>1818</v>
      </c>
      <c r="D364" s="7" t="s">
        <v>480</v>
      </c>
      <c r="E364" s="7" t="str">
        <f t="shared" si="24"/>
        <v>Baures</v>
      </c>
      <c r="F364" s="7" t="s">
        <v>379</v>
      </c>
      <c r="G364" s="7">
        <v>110</v>
      </c>
      <c r="H364" s="7" t="s">
        <v>385</v>
      </c>
      <c r="I364" s="7"/>
      <c r="J364" s="7">
        <v>8942</v>
      </c>
      <c r="K364" s="7">
        <f t="shared" si="25"/>
        <v>600000</v>
      </c>
      <c r="L364" s="7"/>
      <c r="M364" s="6"/>
      <c r="N364" s="7"/>
      <c r="O364" s="7"/>
      <c r="P364" s="38"/>
      <c r="Q364" s="31"/>
      <c r="R364" s="9"/>
      <c r="S364" s="9"/>
      <c r="T364" s="24"/>
      <c r="U364" s="26"/>
      <c r="V364" s="32"/>
      <c r="W364" s="19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4.25" customHeight="1">
      <c r="A365" s="7" t="s">
        <v>377</v>
      </c>
      <c r="B365" s="7" t="s">
        <v>363</v>
      </c>
      <c r="C365" s="7">
        <v>1818</v>
      </c>
      <c r="D365" s="7" t="s">
        <v>480</v>
      </c>
      <c r="E365" s="7" t="str">
        <f t="shared" si="24"/>
        <v>Baures</v>
      </c>
      <c r="F365" s="7" t="s">
        <v>379</v>
      </c>
      <c r="G365" s="7">
        <v>130</v>
      </c>
      <c r="H365" s="7" t="s">
        <v>386</v>
      </c>
      <c r="I365" s="7"/>
      <c r="J365" s="7">
        <v>86200</v>
      </c>
      <c r="K365" s="7">
        <f t="shared" si="25"/>
        <v>600000</v>
      </c>
      <c r="L365" s="7"/>
      <c r="M365" s="6"/>
      <c r="N365" s="7"/>
      <c r="O365" s="7"/>
      <c r="P365" s="38"/>
      <c r="Q365" s="31"/>
      <c r="R365" s="9"/>
      <c r="S365" s="9"/>
      <c r="T365" s="24"/>
      <c r="U365" s="26"/>
      <c r="V365" s="32"/>
      <c r="W365" s="19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4.25" customHeight="1">
      <c r="A366" s="7" t="s">
        <v>377</v>
      </c>
      <c r="B366" s="7" t="s">
        <v>363</v>
      </c>
      <c r="C366" s="7">
        <v>1818</v>
      </c>
      <c r="D366" s="7" t="s">
        <v>480</v>
      </c>
      <c r="E366" s="7" t="str">
        <f t="shared" si="24"/>
        <v>Baures</v>
      </c>
      <c r="F366" s="7" t="s">
        <v>379</v>
      </c>
      <c r="G366" s="7">
        <v>140</v>
      </c>
      <c r="H366" s="7" t="s">
        <v>388</v>
      </c>
      <c r="I366" s="7"/>
      <c r="J366" s="7">
        <v>129240</v>
      </c>
      <c r="K366" s="7">
        <f t="shared" si="25"/>
        <v>600000</v>
      </c>
      <c r="L366" s="7"/>
      <c r="M366" s="6"/>
      <c r="N366" s="7"/>
      <c r="O366" s="7"/>
      <c r="P366" s="38"/>
      <c r="Q366" s="31"/>
      <c r="R366" s="9"/>
      <c r="S366" s="9"/>
      <c r="T366" s="24"/>
      <c r="U366" s="26"/>
      <c r="V366" s="32"/>
      <c r="W366" s="19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4.25" customHeight="1">
      <c r="A367" s="7" t="s">
        <v>377</v>
      </c>
      <c r="B367" s="7" t="s">
        <v>363</v>
      </c>
      <c r="C367" s="7">
        <v>1818</v>
      </c>
      <c r="D367" s="7" t="s">
        <v>480</v>
      </c>
      <c r="E367" s="7" t="str">
        <f t="shared" si="24"/>
        <v>Baures</v>
      </c>
      <c r="F367" s="7" t="s">
        <v>379</v>
      </c>
      <c r="G367" s="7">
        <v>150</v>
      </c>
      <c r="H367" s="7" t="s">
        <v>410</v>
      </c>
      <c r="I367" s="7"/>
      <c r="J367" s="7">
        <v>97200</v>
      </c>
      <c r="K367" s="7">
        <f t="shared" si="25"/>
        <v>600000</v>
      </c>
      <c r="L367" s="7"/>
      <c r="M367" s="6"/>
      <c r="N367" s="7"/>
      <c r="O367" s="7"/>
      <c r="P367" s="38"/>
      <c r="Q367" s="31"/>
      <c r="R367" s="9"/>
      <c r="S367" s="9"/>
      <c r="T367" s="24"/>
      <c r="U367" s="26"/>
      <c r="V367" s="32"/>
      <c r="W367" s="19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4.25" customHeight="1">
      <c r="A368" s="7" t="s">
        <v>377</v>
      </c>
      <c r="B368" s="7" t="s">
        <v>363</v>
      </c>
      <c r="C368" s="7">
        <v>1818</v>
      </c>
      <c r="D368" s="7" t="s">
        <v>480</v>
      </c>
      <c r="E368" s="7" t="str">
        <f t="shared" si="24"/>
        <v>Baures</v>
      </c>
      <c r="F368" s="7" t="s">
        <v>379</v>
      </c>
      <c r="G368" s="7">
        <v>160</v>
      </c>
      <c r="H368" s="7" t="s">
        <v>389</v>
      </c>
      <c r="I368" s="7"/>
      <c r="J368" s="7">
        <v>150000</v>
      </c>
      <c r="K368" s="7">
        <f t="shared" si="25"/>
        <v>600000</v>
      </c>
      <c r="L368" s="7"/>
      <c r="M368" s="6"/>
      <c r="N368" s="7"/>
      <c r="O368" s="7"/>
      <c r="P368" s="38"/>
      <c r="Q368" s="31"/>
      <c r="R368" s="9"/>
      <c r="S368" s="9"/>
      <c r="T368" s="24"/>
      <c r="U368" s="26"/>
      <c r="V368" s="32"/>
      <c r="W368" s="19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4.25" customHeight="1">
      <c r="A369" s="7" t="s">
        <v>377</v>
      </c>
      <c r="B369" s="7" t="s">
        <v>363</v>
      </c>
      <c r="C369" s="7">
        <v>1818</v>
      </c>
      <c r="D369" s="7" t="s">
        <v>480</v>
      </c>
      <c r="E369" s="7" t="str">
        <f t="shared" si="24"/>
        <v>Baures</v>
      </c>
      <c r="F369" s="7" t="s">
        <v>379</v>
      </c>
      <c r="G369" s="7">
        <v>170</v>
      </c>
      <c r="H369" s="7" t="s">
        <v>390</v>
      </c>
      <c r="I369" s="7"/>
      <c r="J369" s="7">
        <v>157000</v>
      </c>
      <c r="K369" s="7">
        <f t="shared" si="25"/>
        <v>600000</v>
      </c>
      <c r="L369" s="7"/>
      <c r="M369" s="6"/>
      <c r="N369" s="7"/>
      <c r="O369" s="7"/>
      <c r="P369" s="38"/>
      <c r="Q369" s="31"/>
      <c r="R369" s="9"/>
      <c r="S369" s="9"/>
      <c r="T369" s="24"/>
      <c r="U369" s="26"/>
      <c r="V369" s="32"/>
      <c r="W369" s="19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4.25" customHeight="1">
      <c r="A370" s="7" t="s">
        <v>377</v>
      </c>
      <c r="B370" s="7" t="s">
        <v>363</v>
      </c>
      <c r="C370" s="7">
        <v>1818</v>
      </c>
      <c r="D370" s="7" t="s">
        <v>480</v>
      </c>
      <c r="E370" s="7" t="str">
        <f t="shared" si="24"/>
        <v>Baures</v>
      </c>
      <c r="F370" s="7" t="s">
        <v>379</v>
      </c>
      <c r="G370" s="7">
        <v>180</v>
      </c>
      <c r="H370" s="7" t="s">
        <v>411</v>
      </c>
      <c r="I370" s="7"/>
      <c r="J370" s="7">
        <v>1664000</v>
      </c>
      <c r="K370" s="7">
        <f t="shared" si="25"/>
        <v>600000</v>
      </c>
      <c r="L370" s="7"/>
      <c r="M370" s="6"/>
      <c r="N370" s="7"/>
      <c r="O370" s="7"/>
      <c r="P370" s="38"/>
      <c r="Q370" s="31"/>
      <c r="R370" s="9"/>
      <c r="S370" s="9"/>
      <c r="T370" s="24"/>
      <c r="U370" s="26"/>
      <c r="V370" s="32"/>
      <c r="W370" s="19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4.25" customHeight="1">
      <c r="A371" s="7" t="s">
        <v>377</v>
      </c>
      <c r="B371" s="7" t="s">
        <v>363</v>
      </c>
      <c r="C371" s="7">
        <v>1818</v>
      </c>
      <c r="D371" s="7" t="s">
        <v>480</v>
      </c>
      <c r="E371" s="7" t="str">
        <f t="shared" si="24"/>
        <v>Baures</v>
      </c>
      <c r="F371" s="7" t="s">
        <v>379</v>
      </c>
      <c r="G371" s="7">
        <v>190</v>
      </c>
      <c r="H371" s="7" t="s">
        <v>392</v>
      </c>
      <c r="I371" s="7"/>
      <c r="J371" s="7">
        <v>50000</v>
      </c>
      <c r="K371" s="7">
        <f t="shared" si="25"/>
        <v>600000</v>
      </c>
      <c r="L371" s="7"/>
      <c r="M371" s="6"/>
      <c r="N371" s="7"/>
      <c r="O371" s="7"/>
      <c r="P371" s="38"/>
      <c r="Q371" s="31"/>
      <c r="R371" s="9"/>
      <c r="S371" s="9"/>
      <c r="T371" s="24"/>
      <c r="U371" s="26"/>
      <c r="V371" s="32"/>
      <c r="W371" s="19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4.25" customHeight="1">
      <c r="A372" s="7" t="s">
        <v>377</v>
      </c>
      <c r="B372" s="7" t="s">
        <v>363</v>
      </c>
      <c r="C372" s="7">
        <v>1818</v>
      </c>
      <c r="D372" s="7" t="s">
        <v>480</v>
      </c>
      <c r="E372" s="7" t="str">
        <f t="shared" si="24"/>
        <v>Baures</v>
      </c>
      <c r="F372" s="7" t="s">
        <v>379</v>
      </c>
      <c r="G372" s="7">
        <v>200</v>
      </c>
      <c r="H372" s="7" t="s">
        <v>393</v>
      </c>
      <c r="I372" s="7"/>
      <c r="J372" s="7">
        <v>1567337</v>
      </c>
      <c r="K372" s="7">
        <f t="shared" si="25"/>
        <v>600000</v>
      </c>
      <c r="L372" s="7"/>
      <c r="M372" s="6"/>
      <c r="N372" s="7"/>
      <c r="O372" s="7"/>
      <c r="P372" s="38"/>
      <c r="Q372" s="31"/>
      <c r="R372" s="9"/>
      <c r="S372" s="9"/>
      <c r="T372" s="24"/>
      <c r="U372" s="26"/>
      <c r="V372" s="32"/>
      <c r="W372" s="19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4.25" customHeight="1">
      <c r="A373" s="7" t="s">
        <v>377</v>
      </c>
      <c r="B373" s="7" t="s">
        <v>363</v>
      </c>
      <c r="C373" s="7">
        <v>1818</v>
      </c>
      <c r="D373" s="7" t="s">
        <v>480</v>
      </c>
      <c r="E373" s="7" t="str">
        <f t="shared" si="24"/>
        <v>Baures</v>
      </c>
      <c r="F373" s="7" t="s">
        <v>379</v>
      </c>
      <c r="G373" s="7">
        <v>210</v>
      </c>
      <c r="H373" s="7" t="s">
        <v>394</v>
      </c>
      <c r="I373" s="7"/>
      <c r="J373" s="7">
        <v>734400</v>
      </c>
      <c r="K373" s="7">
        <f t="shared" si="25"/>
        <v>600000</v>
      </c>
      <c r="L373" s="7"/>
      <c r="M373" s="6"/>
      <c r="N373" s="7"/>
      <c r="O373" s="7"/>
      <c r="P373" s="38"/>
      <c r="Q373" s="31"/>
      <c r="R373" s="9"/>
      <c r="S373" s="9"/>
      <c r="T373" s="24"/>
      <c r="U373" s="26"/>
      <c r="V373" s="32"/>
      <c r="W373" s="19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4.25" customHeight="1">
      <c r="A374" s="7" t="s">
        <v>377</v>
      </c>
      <c r="B374" s="7" t="s">
        <v>363</v>
      </c>
      <c r="C374" s="7">
        <v>1818</v>
      </c>
      <c r="D374" s="7" t="s">
        <v>480</v>
      </c>
      <c r="E374" s="7" t="str">
        <f t="shared" si="24"/>
        <v>Baures</v>
      </c>
      <c r="F374" s="7" t="s">
        <v>379</v>
      </c>
      <c r="G374" s="7">
        <v>220</v>
      </c>
      <c r="H374" s="7" t="s">
        <v>395</v>
      </c>
      <c r="I374" s="7"/>
      <c r="J374" s="7">
        <v>133456</v>
      </c>
      <c r="K374" s="7">
        <f t="shared" si="25"/>
        <v>600000</v>
      </c>
      <c r="L374" s="7"/>
      <c r="M374" s="6"/>
      <c r="N374" s="7"/>
      <c r="O374" s="7"/>
      <c r="P374" s="38"/>
      <c r="Q374" s="31"/>
      <c r="R374" s="9"/>
      <c r="S374" s="9"/>
      <c r="T374" s="24"/>
      <c r="U374" s="26"/>
      <c r="V374" s="32"/>
      <c r="W374" s="19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4.25" customHeight="1">
      <c r="A375" s="7" t="s">
        <v>377</v>
      </c>
      <c r="B375" s="7" t="s">
        <v>363</v>
      </c>
      <c r="C375" s="7">
        <v>1818</v>
      </c>
      <c r="D375" s="7" t="s">
        <v>480</v>
      </c>
      <c r="E375" s="7" t="str">
        <f t="shared" si="24"/>
        <v>Baures</v>
      </c>
      <c r="F375" s="7" t="s">
        <v>379</v>
      </c>
      <c r="G375" s="7">
        <v>230</v>
      </c>
      <c r="H375" s="7" t="s">
        <v>396</v>
      </c>
      <c r="I375" s="7"/>
      <c r="J375" s="7">
        <v>47000</v>
      </c>
      <c r="K375" s="7">
        <f t="shared" si="25"/>
        <v>600000</v>
      </c>
      <c r="L375" s="7"/>
      <c r="M375" s="6"/>
      <c r="N375" s="7"/>
      <c r="O375" s="7"/>
      <c r="P375" s="38"/>
      <c r="Q375" s="31"/>
      <c r="R375" s="9"/>
      <c r="S375" s="9"/>
      <c r="T375" s="24"/>
      <c r="U375" s="26"/>
      <c r="V375" s="32"/>
      <c r="W375" s="19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4.25" customHeight="1">
      <c r="A376" s="7" t="s">
        <v>377</v>
      </c>
      <c r="B376" s="7" t="s">
        <v>363</v>
      </c>
      <c r="C376" s="7">
        <v>1818</v>
      </c>
      <c r="D376" s="7" t="s">
        <v>480</v>
      </c>
      <c r="E376" s="7" t="str">
        <f t="shared" si="24"/>
        <v>Baures</v>
      </c>
      <c r="F376" s="7" t="s">
        <v>379</v>
      </c>
      <c r="G376" s="7">
        <v>240</v>
      </c>
      <c r="H376" s="7" t="s">
        <v>397</v>
      </c>
      <c r="I376" s="7"/>
      <c r="J376" s="7">
        <v>30000</v>
      </c>
      <c r="K376" s="7">
        <f t="shared" si="25"/>
        <v>600000</v>
      </c>
      <c r="L376" s="7"/>
      <c r="M376" s="6"/>
      <c r="N376" s="7"/>
      <c r="O376" s="7"/>
      <c r="P376" s="38"/>
      <c r="Q376" s="31"/>
      <c r="R376" s="9"/>
      <c r="S376" s="9"/>
      <c r="T376" s="24"/>
      <c r="U376" s="26"/>
      <c r="V376" s="32"/>
      <c r="W376" s="19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4.25" customHeight="1">
      <c r="A377" s="7" t="s">
        <v>377</v>
      </c>
      <c r="B377" s="7" t="s">
        <v>363</v>
      </c>
      <c r="C377" s="7">
        <v>1818</v>
      </c>
      <c r="D377" s="7" t="s">
        <v>480</v>
      </c>
      <c r="E377" s="7" t="str">
        <f t="shared" si="24"/>
        <v>Baures</v>
      </c>
      <c r="F377" s="7" t="s">
        <v>379</v>
      </c>
      <c r="G377" s="7">
        <v>250</v>
      </c>
      <c r="H377" s="7" t="s">
        <v>399</v>
      </c>
      <c r="I377" s="7"/>
      <c r="J377" s="7">
        <v>989862</v>
      </c>
      <c r="K377" s="7">
        <f t="shared" si="25"/>
        <v>600000</v>
      </c>
      <c r="L377" s="7"/>
      <c r="M377" s="6"/>
      <c r="N377" s="7"/>
      <c r="O377" s="7"/>
      <c r="P377" s="38"/>
      <c r="Q377" s="31"/>
      <c r="R377" s="9"/>
      <c r="S377" s="9"/>
      <c r="T377" s="24"/>
      <c r="U377" s="26"/>
      <c r="V377" s="32"/>
      <c r="W377" s="19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4.25" customHeight="1">
      <c r="A378" s="7" t="s">
        <v>377</v>
      </c>
      <c r="B378" s="7" t="s">
        <v>363</v>
      </c>
      <c r="C378" s="7">
        <v>1818</v>
      </c>
      <c r="D378" s="7" t="s">
        <v>480</v>
      </c>
      <c r="E378" s="7" t="str">
        <f t="shared" si="24"/>
        <v>Baures</v>
      </c>
      <c r="F378" s="7" t="s">
        <v>379</v>
      </c>
      <c r="G378" s="7">
        <v>260</v>
      </c>
      <c r="H378" s="7" t="s">
        <v>400</v>
      </c>
      <c r="I378" s="7"/>
      <c r="J378" s="7">
        <v>59000</v>
      </c>
      <c r="K378" s="7">
        <f t="shared" si="25"/>
        <v>600000</v>
      </c>
      <c r="L378" s="7"/>
      <c r="M378" s="6"/>
      <c r="N378" s="7"/>
      <c r="O378" s="7"/>
      <c r="P378" s="38"/>
      <c r="Q378" s="31"/>
      <c r="R378" s="9"/>
      <c r="S378" s="9"/>
      <c r="T378" s="24"/>
      <c r="U378" s="26"/>
      <c r="V378" s="32"/>
      <c r="W378" s="19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4.25" customHeight="1">
      <c r="A379" s="7" t="s">
        <v>377</v>
      </c>
      <c r="B379" s="7" t="s">
        <v>363</v>
      </c>
      <c r="C379" s="7">
        <v>1818</v>
      </c>
      <c r="D379" s="7" t="s">
        <v>480</v>
      </c>
      <c r="E379" s="7" t="str">
        <f t="shared" si="24"/>
        <v>Baures</v>
      </c>
      <c r="F379" s="7" t="s">
        <v>379</v>
      </c>
      <c r="G379" s="7">
        <v>310</v>
      </c>
      <c r="H379" s="7" t="s">
        <v>403</v>
      </c>
      <c r="I379" s="7"/>
      <c r="J379" s="7">
        <v>30000</v>
      </c>
      <c r="K379" s="7">
        <f t="shared" si="25"/>
        <v>600000</v>
      </c>
      <c r="L379" s="7"/>
      <c r="M379" s="6"/>
      <c r="N379" s="7"/>
      <c r="O379" s="7"/>
      <c r="P379" s="38"/>
      <c r="Q379" s="31"/>
      <c r="R379" s="9"/>
      <c r="S379" s="9"/>
      <c r="T379" s="24"/>
      <c r="U379" s="26"/>
      <c r="V379" s="32"/>
      <c r="W379" s="19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4.25" customHeight="1">
      <c r="A380" s="7" t="s">
        <v>377</v>
      </c>
      <c r="B380" s="7" t="s">
        <v>363</v>
      </c>
      <c r="C380" s="7">
        <v>1818</v>
      </c>
      <c r="D380" s="7" t="s">
        <v>480</v>
      </c>
      <c r="E380" s="7" t="str">
        <f t="shared" si="24"/>
        <v>Baures</v>
      </c>
      <c r="F380" s="7" t="s">
        <v>379</v>
      </c>
      <c r="G380" s="7">
        <v>330</v>
      </c>
      <c r="H380" s="7" t="s">
        <v>404</v>
      </c>
      <c r="I380" s="7"/>
      <c r="J380" s="7">
        <v>109965</v>
      </c>
      <c r="K380" s="7">
        <f t="shared" si="25"/>
        <v>600000</v>
      </c>
      <c r="L380" s="7"/>
      <c r="M380" s="6"/>
      <c r="N380" s="7"/>
      <c r="O380" s="7"/>
      <c r="P380" s="38"/>
      <c r="Q380" s="31"/>
      <c r="R380" s="9"/>
      <c r="S380" s="9"/>
      <c r="T380" s="24"/>
      <c r="U380" s="26"/>
      <c r="V380" s="32"/>
      <c r="W380" s="19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4.25" customHeight="1">
      <c r="A381" s="7" t="s">
        <v>377</v>
      </c>
      <c r="B381" s="7" t="s">
        <v>363</v>
      </c>
      <c r="C381" s="7">
        <v>1818</v>
      </c>
      <c r="D381" s="7" t="s">
        <v>480</v>
      </c>
      <c r="E381" s="7" t="str">
        <f t="shared" si="24"/>
        <v>Baures</v>
      </c>
      <c r="F381" s="7" t="s">
        <v>379</v>
      </c>
      <c r="G381" s="7">
        <v>340</v>
      </c>
      <c r="H381" s="7" t="s">
        <v>405</v>
      </c>
      <c r="I381" s="7"/>
      <c r="J381" s="7">
        <v>1349227</v>
      </c>
      <c r="K381" s="7">
        <f t="shared" si="25"/>
        <v>600000</v>
      </c>
      <c r="L381" s="7"/>
      <c r="M381" s="6"/>
      <c r="N381" s="7"/>
      <c r="O381" s="7"/>
      <c r="P381" s="38"/>
      <c r="Q381" s="31"/>
      <c r="R381" s="9"/>
      <c r="S381" s="9"/>
      <c r="T381" s="24"/>
      <c r="U381" s="26"/>
      <c r="V381" s="32"/>
      <c r="W381" s="19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4.25" customHeight="1">
      <c r="A382" s="7" t="s">
        <v>377</v>
      </c>
      <c r="B382" s="7" t="s">
        <v>363</v>
      </c>
      <c r="C382" s="7">
        <v>1818</v>
      </c>
      <c r="D382" s="7" t="s">
        <v>480</v>
      </c>
      <c r="E382" s="7" t="str">
        <f t="shared" si="24"/>
        <v>Baures</v>
      </c>
      <c r="F382" s="7" t="s">
        <v>407</v>
      </c>
      <c r="G382" s="7">
        <v>170</v>
      </c>
      <c r="H382" s="7" t="s">
        <v>390</v>
      </c>
      <c r="I382" s="7"/>
      <c r="J382" s="7">
        <v>600000</v>
      </c>
      <c r="K382" s="7">
        <f t="shared" si="25"/>
        <v>600000</v>
      </c>
      <c r="L382" s="7"/>
      <c r="M382" s="6"/>
      <c r="N382" s="7"/>
      <c r="O382" s="7"/>
      <c r="P382" s="38"/>
      <c r="Q382" s="31"/>
      <c r="R382" s="9"/>
      <c r="S382" s="9"/>
      <c r="T382" s="24"/>
      <c r="U382" s="26"/>
      <c r="V382" s="32"/>
      <c r="W382" s="19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14.25" customHeight="1">
      <c r="A383" s="7" t="s">
        <v>377</v>
      </c>
      <c r="B383" s="7" t="s">
        <v>363</v>
      </c>
      <c r="C383" s="7">
        <v>1819</v>
      </c>
      <c r="D383" s="7" t="s">
        <v>481</v>
      </c>
      <c r="E383" s="7" t="str">
        <f t="shared" si="24"/>
        <v>Huacaraje</v>
      </c>
      <c r="F383" s="7" t="s">
        <v>379</v>
      </c>
      <c r="G383" s="7">
        <v>0</v>
      </c>
      <c r="H383" s="7" t="s">
        <v>380</v>
      </c>
      <c r="I383" s="7"/>
      <c r="J383" s="7">
        <v>445735</v>
      </c>
      <c r="K383" s="7">
        <f t="shared" si="25"/>
        <v>0</v>
      </c>
      <c r="L383" s="7"/>
      <c r="M383" s="6"/>
      <c r="N383" s="7"/>
      <c r="O383" s="7"/>
      <c r="P383" s="38"/>
      <c r="Q383" s="31"/>
      <c r="R383" s="9"/>
      <c r="S383" s="9"/>
      <c r="T383" s="24"/>
      <c r="U383" s="26"/>
      <c r="V383" s="32"/>
      <c r="W383" s="19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14.25" customHeight="1">
      <c r="A384" s="7" t="s">
        <v>377</v>
      </c>
      <c r="B384" s="7" t="s">
        <v>363</v>
      </c>
      <c r="C384" s="7">
        <v>1819</v>
      </c>
      <c r="D384" s="7" t="s">
        <v>481</v>
      </c>
      <c r="E384" s="7" t="str">
        <f t="shared" si="24"/>
        <v>Huacaraje</v>
      </c>
      <c r="F384" s="7" t="s">
        <v>379</v>
      </c>
      <c r="G384" s="7">
        <v>1</v>
      </c>
      <c r="H384" s="7" t="s">
        <v>381</v>
      </c>
      <c r="I384" s="7"/>
      <c r="J384" s="7">
        <v>445735</v>
      </c>
      <c r="K384" s="7">
        <f t="shared" si="25"/>
        <v>0</v>
      </c>
      <c r="L384" s="7"/>
      <c r="M384" s="6"/>
      <c r="N384" s="7"/>
      <c r="O384" s="7"/>
      <c r="P384" s="38"/>
      <c r="Q384" s="31"/>
      <c r="R384" s="9"/>
      <c r="S384" s="9"/>
      <c r="T384" s="24"/>
      <c r="U384" s="26"/>
      <c r="V384" s="32"/>
      <c r="W384" s="19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14.25" customHeight="1">
      <c r="A385" s="7" t="s">
        <v>377</v>
      </c>
      <c r="B385" s="7" t="s">
        <v>363</v>
      </c>
      <c r="C385" s="7">
        <v>1819</v>
      </c>
      <c r="D385" s="7" t="s">
        <v>481</v>
      </c>
      <c r="E385" s="7" t="str">
        <f t="shared" si="24"/>
        <v>Huacaraje</v>
      </c>
      <c r="F385" s="7" t="s">
        <v>379</v>
      </c>
      <c r="G385" s="7">
        <v>100</v>
      </c>
      <c r="H385" s="7" t="s">
        <v>383</v>
      </c>
      <c r="I385" s="7"/>
      <c r="J385" s="7">
        <v>130000</v>
      </c>
      <c r="K385" s="7">
        <f t="shared" si="25"/>
        <v>0</v>
      </c>
      <c r="L385" s="7"/>
      <c r="M385" s="6"/>
      <c r="N385" s="7"/>
      <c r="O385" s="7"/>
      <c r="P385" s="38"/>
      <c r="Q385" s="31"/>
      <c r="R385" s="9"/>
      <c r="S385" s="9"/>
      <c r="T385" s="24"/>
      <c r="U385" s="26"/>
      <c r="V385" s="32"/>
      <c r="W385" s="19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14.25" customHeight="1">
      <c r="A386" s="7" t="s">
        <v>377</v>
      </c>
      <c r="B386" s="7" t="s">
        <v>363</v>
      </c>
      <c r="C386" s="7">
        <v>1819</v>
      </c>
      <c r="D386" s="7" t="s">
        <v>481</v>
      </c>
      <c r="E386" s="7" t="str">
        <f t="shared" si="24"/>
        <v>Huacaraje</v>
      </c>
      <c r="F386" s="7" t="s">
        <v>379</v>
      </c>
      <c r="G386" s="7">
        <v>110</v>
      </c>
      <c r="H386" s="7" t="s">
        <v>385</v>
      </c>
      <c r="I386" s="7"/>
      <c r="J386" s="7">
        <v>200000</v>
      </c>
      <c r="K386" s="7">
        <f t="shared" si="25"/>
        <v>0</v>
      </c>
      <c r="L386" s="7"/>
      <c r="M386" s="6"/>
      <c r="N386" s="7"/>
      <c r="O386" s="7"/>
      <c r="P386" s="38"/>
      <c r="Q386" s="31"/>
      <c r="R386" s="9"/>
      <c r="S386" s="9"/>
      <c r="T386" s="24"/>
      <c r="U386" s="26"/>
      <c r="V386" s="32"/>
      <c r="W386" s="19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14.25" customHeight="1">
      <c r="A387" s="7" t="s">
        <v>377</v>
      </c>
      <c r="B387" s="7" t="s">
        <v>363</v>
      </c>
      <c r="C387" s="7">
        <v>1819</v>
      </c>
      <c r="D387" s="7" t="s">
        <v>481</v>
      </c>
      <c r="E387" s="7" t="str">
        <f t="shared" si="24"/>
        <v>Huacaraje</v>
      </c>
      <c r="F387" s="7" t="s">
        <v>379</v>
      </c>
      <c r="G387" s="7">
        <v>130</v>
      </c>
      <c r="H387" s="7" t="s">
        <v>386</v>
      </c>
      <c r="I387" s="7"/>
      <c r="J387" s="7">
        <v>5000</v>
      </c>
      <c r="K387" s="7">
        <f t="shared" si="25"/>
        <v>0</v>
      </c>
      <c r="L387" s="7"/>
      <c r="M387" s="6"/>
      <c r="N387" s="7"/>
      <c r="O387" s="7"/>
      <c r="P387" s="38"/>
      <c r="Q387" s="31"/>
      <c r="R387" s="9"/>
      <c r="S387" s="9"/>
      <c r="T387" s="24"/>
      <c r="U387" s="26"/>
      <c r="V387" s="32"/>
      <c r="W387" s="19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14.25" customHeight="1">
      <c r="A388" s="7" t="s">
        <v>377</v>
      </c>
      <c r="B388" s="7" t="s">
        <v>363</v>
      </c>
      <c r="C388" s="7">
        <v>1819</v>
      </c>
      <c r="D388" s="7" t="s">
        <v>481</v>
      </c>
      <c r="E388" s="7" t="str">
        <f t="shared" si="24"/>
        <v>Huacaraje</v>
      </c>
      <c r="F388" s="7" t="s">
        <v>379</v>
      </c>
      <c r="G388" s="7">
        <v>140</v>
      </c>
      <c r="H388" s="7" t="s">
        <v>388</v>
      </c>
      <c r="I388" s="7"/>
      <c r="J388" s="7">
        <v>245000</v>
      </c>
      <c r="K388" s="7">
        <f t="shared" si="25"/>
        <v>0</v>
      </c>
      <c r="L388" s="7"/>
      <c r="M388" s="6"/>
      <c r="N388" s="7"/>
      <c r="O388" s="7"/>
      <c r="P388" s="38"/>
      <c r="Q388" s="31"/>
      <c r="R388" s="9"/>
      <c r="S388" s="9"/>
      <c r="T388" s="24"/>
      <c r="U388" s="26"/>
      <c r="V388" s="32"/>
      <c r="W388" s="19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14.25" customHeight="1">
      <c r="A389" s="7" t="s">
        <v>377</v>
      </c>
      <c r="B389" s="7" t="s">
        <v>363</v>
      </c>
      <c r="C389" s="7">
        <v>1819</v>
      </c>
      <c r="D389" s="7" t="s">
        <v>481</v>
      </c>
      <c r="E389" s="7" t="str">
        <f t="shared" si="24"/>
        <v>Huacaraje</v>
      </c>
      <c r="F389" s="7" t="s">
        <v>379</v>
      </c>
      <c r="G389" s="7">
        <v>160</v>
      </c>
      <c r="H389" s="7" t="s">
        <v>389</v>
      </c>
      <c r="I389" s="7"/>
      <c r="J389" s="7">
        <v>70000</v>
      </c>
      <c r="K389" s="7">
        <f t="shared" si="25"/>
        <v>0</v>
      </c>
      <c r="L389" s="7"/>
      <c r="M389" s="6"/>
      <c r="N389" s="7"/>
      <c r="O389" s="7"/>
      <c r="P389" s="38"/>
      <c r="Q389" s="31"/>
      <c r="R389" s="9"/>
      <c r="S389" s="9"/>
      <c r="T389" s="24"/>
      <c r="U389" s="26"/>
      <c r="V389" s="32"/>
      <c r="W389" s="19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14.25" customHeight="1">
      <c r="A390" s="7" t="s">
        <v>377</v>
      </c>
      <c r="B390" s="7" t="s">
        <v>363</v>
      </c>
      <c r="C390" s="7">
        <v>1819</v>
      </c>
      <c r="D390" s="7" t="s">
        <v>481</v>
      </c>
      <c r="E390" s="7" t="str">
        <f t="shared" si="24"/>
        <v>Huacaraje</v>
      </c>
      <c r="F390" s="7" t="s">
        <v>379</v>
      </c>
      <c r="G390" s="7">
        <v>170</v>
      </c>
      <c r="H390" s="7" t="s">
        <v>390</v>
      </c>
      <c r="I390" s="7"/>
      <c r="J390" s="7">
        <v>150000</v>
      </c>
      <c r="K390" s="7">
        <f t="shared" si="25"/>
        <v>0</v>
      </c>
      <c r="L390" s="7"/>
      <c r="M390" s="6"/>
      <c r="N390" s="7"/>
      <c r="O390" s="7"/>
      <c r="P390" s="38"/>
      <c r="Q390" s="31"/>
      <c r="R390" s="9"/>
      <c r="S390" s="9"/>
      <c r="T390" s="24"/>
      <c r="U390" s="26"/>
      <c r="V390" s="32"/>
      <c r="W390" s="19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4.25" customHeight="1">
      <c r="A391" s="7" t="s">
        <v>377</v>
      </c>
      <c r="B391" s="7" t="s">
        <v>363</v>
      </c>
      <c r="C391" s="7">
        <v>1819</v>
      </c>
      <c r="D391" s="7" t="s">
        <v>481</v>
      </c>
      <c r="E391" s="7" t="str">
        <f t="shared" si="24"/>
        <v>Huacaraje</v>
      </c>
      <c r="F391" s="7" t="s">
        <v>379</v>
      </c>
      <c r="G391" s="7">
        <v>180</v>
      </c>
      <c r="H391" s="7" t="s">
        <v>411</v>
      </c>
      <c r="I391" s="7"/>
      <c r="J391" s="7">
        <v>550000</v>
      </c>
      <c r="K391" s="7">
        <f t="shared" si="25"/>
        <v>0</v>
      </c>
      <c r="L391" s="7"/>
      <c r="M391" s="6"/>
      <c r="N391" s="7"/>
      <c r="O391" s="7"/>
      <c r="P391" s="38"/>
      <c r="Q391" s="31"/>
      <c r="R391" s="9"/>
      <c r="S391" s="9"/>
      <c r="T391" s="24"/>
      <c r="U391" s="26"/>
      <c r="V391" s="32"/>
      <c r="W391" s="19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4.25" customHeight="1">
      <c r="A392" s="7" t="s">
        <v>377</v>
      </c>
      <c r="B392" s="7" t="s">
        <v>363</v>
      </c>
      <c r="C392" s="7">
        <v>1819</v>
      </c>
      <c r="D392" s="7" t="s">
        <v>481</v>
      </c>
      <c r="E392" s="7" t="str">
        <f t="shared" si="24"/>
        <v>Huacaraje</v>
      </c>
      <c r="F392" s="7" t="s">
        <v>379</v>
      </c>
      <c r="G392" s="7">
        <v>200</v>
      </c>
      <c r="H392" s="7" t="s">
        <v>393</v>
      </c>
      <c r="I392" s="7"/>
      <c r="J392" s="7">
        <v>1085211</v>
      </c>
      <c r="K392" s="7">
        <f t="shared" si="25"/>
        <v>0</v>
      </c>
      <c r="L392" s="7"/>
      <c r="M392" s="6"/>
      <c r="N392" s="7"/>
      <c r="O392" s="7"/>
      <c r="P392" s="38"/>
      <c r="Q392" s="31"/>
      <c r="R392" s="9"/>
      <c r="S392" s="9"/>
      <c r="T392" s="24"/>
      <c r="U392" s="26"/>
      <c r="V392" s="32"/>
      <c r="W392" s="19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4.25" customHeight="1">
      <c r="A393" s="7" t="s">
        <v>377</v>
      </c>
      <c r="B393" s="7" t="s">
        <v>363</v>
      </c>
      <c r="C393" s="7">
        <v>1819</v>
      </c>
      <c r="D393" s="7" t="s">
        <v>481</v>
      </c>
      <c r="E393" s="7" t="str">
        <f t="shared" si="24"/>
        <v>Huacaraje</v>
      </c>
      <c r="F393" s="7" t="s">
        <v>379</v>
      </c>
      <c r="G393" s="7">
        <v>210</v>
      </c>
      <c r="H393" s="7" t="s">
        <v>394</v>
      </c>
      <c r="I393" s="7"/>
      <c r="J393" s="7">
        <v>753937</v>
      </c>
      <c r="K393" s="7">
        <f t="shared" si="25"/>
        <v>0</v>
      </c>
      <c r="L393" s="7"/>
      <c r="M393" s="6"/>
      <c r="N393" s="7"/>
      <c r="O393" s="7"/>
      <c r="P393" s="38"/>
      <c r="Q393" s="31"/>
      <c r="R393" s="9"/>
      <c r="S393" s="9"/>
      <c r="T393" s="24"/>
      <c r="U393" s="26"/>
      <c r="V393" s="32"/>
      <c r="W393" s="19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4.25" customHeight="1">
      <c r="A394" s="7" t="s">
        <v>377</v>
      </c>
      <c r="B394" s="7" t="s">
        <v>363</v>
      </c>
      <c r="C394" s="7">
        <v>1819</v>
      </c>
      <c r="D394" s="7" t="s">
        <v>481</v>
      </c>
      <c r="E394" s="7" t="str">
        <f t="shared" si="24"/>
        <v>Huacaraje</v>
      </c>
      <c r="F394" s="7" t="s">
        <v>379</v>
      </c>
      <c r="G394" s="7">
        <v>220</v>
      </c>
      <c r="H394" s="7" t="s">
        <v>395</v>
      </c>
      <c r="I394" s="7"/>
      <c r="J394" s="7">
        <v>91976</v>
      </c>
      <c r="K394" s="7">
        <f t="shared" si="25"/>
        <v>0</v>
      </c>
      <c r="L394" s="7"/>
      <c r="M394" s="6"/>
      <c r="N394" s="7"/>
      <c r="O394" s="7"/>
      <c r="P394" s="38"/>
      <c r="Q394" s="31"/>
      <c r="R394" s="9"/>
      <c r="S394" s="9"/>
      <c r="T394" s="24"/>
      <c r="U394" s="26"/>
      <c r="V394" s="32"/>
      <c r="W394" s="19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4.25" customHeight="1">
      <c r="A395" s="7" t="s">
        <v>377</v>
      </c>
      <c r="B395" s="7" t="s">
        <v>363</v>
      </c>
      <c r="C395" s="7">
        <v>1819</v>
      </c>
      <c r="D395" s="7" t="s">
        <v>481</v>
      </c>
      <c r="E395" s="7" t="str">
        <f t="shared" si="24"/>
        <v>Huacaraje</v>
      </c>
      <c r="F395" s="7" t="s">
        <v>379</v>
      </c>
      <c r="G395" s="7">
        <v>230</v>
      </c>
      <c r="H395" s="7" t="s">
        <v>396</v>
      </c>
      <c r="I395" s="7"/>
      <c r="J395" s="7">
        <v>80000</v>
      </c>
      <c r="K395" s="7">
        <f t="shared" si="25"/>
        <v>0</v>
      </c>
      <c r="L395" s="7"/>
      <c r="M395" s="6"/>
      <c r="N395" s="7"/>
      <c r="O395" s="7"/>
      <c r="P395" s="38"/>
      <c r="Q395" s="31"/>
      <c r="R395" s="9"/>
      <c r="S395" s="9"/>
      <c r="T395" s="24"/>
      <c r="U395" s="26"/>
      <c r="V395" s="32"/>
      <c r="W395" s="19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4.25" customHeight="1">
      <c r="A396" s="7" t="s">
        <v>377</v>
      </c>
      <c r="B396" s="7" t="s">
        <v>363</v>
      </c>
      <c r="C396" s="7">
        <v>1819</v>
      </c>
      <c r="D396" s="7" t="s">
        <v>481</v>
      </c>
      <c r="E396" s="7" t="str">
        <f t="shared" si="24"/>
        <v>Huacaraje</v>
      </c>
      <c r="F396" s="7" t="s">
        <v>379</v>
      </c>
      <c r="G396" s="7">
        <v>250</v>
      </c>
      <c r="H396" s="7" t="s">
        <v>399</v>
      </c>
      <c r="I396" s="7"/>
      <c r="J396" s="7">
        <v>787627</v>
      </c>
      <c r="K396" s="7">
        <f t="shared" si="25"/>
        <v>0</v>
      </c>
      <c r="L396" s="7"/>
      <c r="M396" s="6"/>
      <c r="N396" s="7"/>
      <c r="O396" s="7"/>
      <c r="P396" s="38"/>
      <c r="Q396" s="31"/>
      <c r="R396" s="9"/>
      <c r="S396" s="9"/>
      <c r="T396" s="24"/>
      <c r="U396" s="26"/>
      <c r="V396" s="32"/>
      <c r="W396" s="19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4.25" customHeight="1">
      <c r="A397" s="7" t="s">
        <v>377</v>
      </c>
      <c r="B397" s="7" t="s">
        <v>363</v>
      </c>
      <c r="C397" s="7">
        <v>1819</v>
      </c>
      <c r="D397" s="7" t="s">
        <v>481</v>
      </c>
      <c r="E397" s="7" t="str">
        <f t="shared" si="24"/>
        <v>Huacaraje</v>
      </c>
      <c r="F397" s="7" t="s">
        <v>379</v>
      </c>
      <c r="G397" s="7">
        <v>260</v>
      </c>
      <c r="H397" s="7" t="s">
        <v>400</v>
      </c>
      <c r="I397" s="7"/>
      <c r="J397" s="7">
        <v>90000</v>
      </c>
      <c r="K397" s="7">
        <f t="shared" si="25"/>
        <v>0</v>
      </c>
      <c r="L397" s="7"/>
      <c r="M397" s="6"/>
      <c r="N397" s="7"/>
      <c r="O397" s="7"/>
      <c r="P397" s="38"/>
      <c r="Q397" s="31"/>
      <c r="R397" s="9"/>
      <c r="S397" s="9"/>
      <c r="T397" s="24"/>
      <c r="U397" s="26"/>
      <c r="V397" s="32"/>
      <c r="W397" s="19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4.25" customHeight="1">
      <c r="A398" s="7" t="s">
        <v>377</v>
      </c>
      <c r="B398" s="7" t="s">
        <v>363</v>
      </c>
      <c r="C398" s="7">
        <v>1819</v>
      </c>
      <c r="D398" s="7" t="s">
        <v>481</v>
      </c>
      <c r="E398" s="7" t="str">
        <f t="shared" si="24"/>
        <v>Huacaraje</v>
      </c>
      <c r="F398" s="7" t="s">
        <v>379</v>
      </c>
      <c r="G398" s="7">
        <v>290</v>
      </c>
      <c r="H398" s="7" t="s">
        <v>426</v>
      </c>
      <c r="I398" s="7"/>
      <c r="J398" s="7">
        <v>40000</v>
      </c>
      <c r="K398" s="7">
        <f t="shared" si="25"/>
        <v>0</v>
      </c>
      <c r="L398" s="7"/>
      <c r="M398" s="6"/>
      <c r="N398" s="7"/>
      <c r="O398" s="7"/>
      <c r="P398" s="38"/>
      <c r="Q398" s="31"/>
      <c r="R398" s="9"/>
      <c r="S398" s="9"/>
      <c r="T398" s="24"/>
      <c r="U398" s="26"/>
      <c r="V398" s="32"/>
      <c r="W398" s="19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4.25" customHeight="1">
      <c r="A399" s="7" t="s">
        <v>377</v>
      </c>
      <c r="B399" s="7" t="s">
        <v>363</v>
      </c>
      <c r="C399" s="7">
        <v>1819</v>
      </c>
      <c r="D399" s="7" t="s">
        <v>481</v>
      </c>
      <c r="E399" s="7" t="str">
        <f t="shared" si="24"/>
        <v>Huacaraje</v>
      </c>
      <c r="F399" s="7" t="s">
        <v>379</v>
      </c>
      <c r="G399" s="7">
        <v>310</v>
      </c>
      <c r="H399" s="7" t="s">
        <v>403</v>
      </c>
      <c r="I399" s="7"/>
      <c r="J399" s="7">
        <v>10000</v>
      </c>
      <c r="K399" s="7">
        <f t="shared" si="25"/>
        <v>0</v>
      </c>
      <c r="L399" s="7"/>
      <c r="M399" s="6"/>
      <c r="N399" s="7"/>
      <c r="O399" s="7"/>
      <c r="P399" s="38"/>
      <c r="Q399" s="31"/>
      <c r="R399" s="9"/>
      <c r="S399" s="9"/>
      <c r="T399" s="24"/>
      <c r="U399" s="26"/>
      <c r="V399" s="32"/>
      <c r="W399" s="19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</row>
    <row r="400" spans="1:40" ht="14.25" customHeight="1">
      <c r="A400" s="7" t="s">
        <v>377</v>
      </c>
      <c r="B400" s="7" t="s">
        <v>363</v>
      </c>
      <c r="C400" s="7">
        <v>1819</v>
      </c>
      <c r="D400" s="7" t="s">
        <v>481</v>
      </c>
      <c r="E400" s="7" t="str">
        <f t="shared" si="24"/>
        <v>Huacaraje</v>
      </c>
      <c r="F400" s="7" t="s">
        <v>379</v>
      </c>
      <c r="G400" s="7">
        <v>330</v>
      </c>
      <c r="H400" s="7" t="s">
        <v>404</v>
      </c>
      <c r="I400" s="7"/>
      <c r="J400" s="7">
        <v>58562</v>
      </c>
      <c r="K400" s="7">
        <f t="shared" si="25"/>
        <v>0</v>
      </c>
      <c r="L400" s="7"/>
      <c r="M400" s="6"/>
      <c r="N400" s="7"/>
      <c r="O400" s="7"/>
      <c r="P400" s="38"/>
      <c r="Q400" s="31"/>
      <c r="R400" s="9"/>
      <c r="S400" s="9"/>
      <c r="T400" s="24"/>
      <c r="U400" s="26"/>
      <c r="V400" s="32"/>
      <c r="W400" s="19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40" ht="14.25" customHeight="1">
      <c r="A401" s="7" t="s">
        <v>377</v>
      </c>
      <c r="B401" s="7" t="s">
        <v>363</v>
      </c>
      <c r="C401" s="7">
        <v>1819</v>
      </c>
      <c r="D401" s="7" t="s">
        <v>481</v>
      </c>
      <c r="E401" s="7" t="str">
        <f t="shared" si="24"/>
        <v>Huacaraje</v>
      </c>
      <c r="F401" s="7" t="s">
        <v>379</v>
      </c>
      <c r="G401" s="7">
        <v>340</v>
      </c>
      <c r="H401" s="7" t="s">
        <v>405</v>
      </c>
      <c r="I401" s="7"/>
      <c r="J401" s="7">
        <v>402320</v>
      </c>
      <c r="K401" s="7">
        <f t="shared" si="25"/>
        <v>0</v>
      </c>
      <c r="L401" s="7"/>
      <c r="M401" s="6"/>
      <c r="N401" s="7"/>
      <c r="O401" s="7"/>
      <c r="P401" s="38"/>
      <c r="Q401" s="31"/>
      <c r="R401" s="9"/>
      <c r="S401" s="9"/>
      <c r="T401" s="24"/>
      <c r="U401" s="26"/>
      <c r="V401" s="32"/>
      <c r="W401" s="19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</row>
    <row r="402" spans="1:40" ht="14.25" customHeight="1">
      <c r="A402" s="7" t="s">
        <v>377</v>
      </c>
      <c r="B402" s="7" t="s">
        <v>363</v>
      </c>
      <c r="C402" s="7">
        <v>1820</v>
      </c>
      <c r="D402" s="7" t="s">
        <v>482</v>
      </c>
      <c r="E402" s="7" t="str">
        <f t="shared" si="24"/>
        <v>Exaltación</v>
      </c>
      <c r="F402" s="7" t="s">
        <v>379</v>
      </c>
      <c r="G402" s="7">
        <v>0</v>
      </c>
      <c r="H402" s="7" t="s">
        <v>380</v>
      </c>
      <c r="I402" s="7"/>
      <c r="J402" s="7">
        <v>755277</v>
      </c>
      <c r="K402" s="7">
        <f t="shared" si="25"/>
        <v>3994118</v>
      </c>
      <c r="L402" s="7"/>
      <c r="M402" s="6"/>
      <c r="N402" s="7"/>
      <c r="O402" s="7"/>
      <c r="P402" s="38"/>
      <c r="Q402" s="31"/>
      <c r="R402" s="9"/>
      <c r="S402" s="9"/>
      <c r="T402" s="24"/>
      <c r="U402" s="26"/>
      <c r="V402" s="32"/>
      <c r="W402" s="19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</row>
    <row r="403" spans="1:40" ht="14.25" customHeight="1">
      <c r="A403" s="7" t="s">
        <v>377</v>
      </c>
      <c r="B403" s="7" t="s">
        <v>363</v>
      </c>
      <c r="C403" s="7">
        <v>1820</v>
      </c>
      <c r="D403" s="7" t="s">
        <v>482</v>
      </c>
      <c r="E403" s="7" t="str">
        <f t="shared" si="24"/>
        <v>Exaltación</v>
      </c>
      <c r="F403" s="7" t="s">
        <v>379</v>
      </c>
      <c r="G403" s="7">
        <v>1</v>
      </c>
      <c r="H403" s="7" t="s">
        <v>381</v>
      </c>
      <c r="I403" s="7"/>
      <c r="J403" s="7">
        <v>578751</v>
      </c>
      <c r="K403" s="7">
        <f t="shared" si="25"/>
        <v>3994118</v>
      </c>
      <c r="L403" s="7"/>
      <c r="M403" s="6"/>
      <c r="N403" s="7"/>
      <c r="O403" s="7"/>
      <c r="P403" s="38"/>
      <c r="Q403" s="31"/>
      <c r="R403" s="9"/>
      <c r="S403" s="9"/>
      <c r="T403" s="24"/>
      <c r="U403" s="26"/>
      <c r="V403" s="32"/>
      <c r="W403" s="19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</row>
    <row r="404" spans="1:40" ht="14.25" customHeight="1">
      <c r="A404" s="7" t="s">
        <v>377</v>
      </c>
      <c r="B404" s="7" t="s">
        <v>363</v>
      </c>
      <c r="C404" s="7">
        <v>1820</v>
      </c>
      <c r="D404" s="7" t="s">
        <v>482</v>
      </c>
      <c r="E404" s="7" t="str">
        <f t="shared" si="24"/>
        <v>Exaltación</v>
      </c>
      <c r="F404" s="7" t="s">
        <v>379</v>
      </c>
      <c r="G404" s="7">
        <v>97</v>
      </c>
      <c r="H404" s="7" t="s">
        <v>409</v>
      </c>
      <c r="I404" s="7"/>
      <c r="J404" s="7">
        <v>841255</v>
      </c>
      <c r="K404" s="7">
        <f t="shared" si="25"/>
        <v>3994118</v>
      </c>
      <c r="L404" s="7"/>
      <c r="M404" s="6"/>
      <c r="N404" s="7"/>
      <c r="O404" s="7"/>
      <c r="P404" s="38"/>
      <c r="Q404" s="31"/>
      <c r="R404" s="9"/>
      <c r="S404" s="9"/>
      <c r="T404" s="24"/>
      <c r="U404" s="26"/>
      <c r="V404" s="32"/>
      <c r="W404" s="19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</row>
    <row r="405" spans="1:40" ht="14.25" customHeight="1">
      <c r="A405" s="7" t="s">
        <v>377</v>
      </c>
      <c r="B405" s="7" t="s">
        <v>363</v>
      </c>
      <c r="C405" s="7">
        <v>1820</v>
      </c>
      <c r="D405" s="7" t="s">
        <v>482</v>
      </c>
      <c r="E405" s="7" t="str">
        <f t="shared" si="24"/>
        <v>Exaltación</v>
      </c>
      <c r="F405" s="7" t="s">
        <v>379</v>
      </c>
      <c r="G405" s="7">
        <v>99</v>
      </c>
      <c r="H405" s="7" t="s">
        <v>382</v>
      </c>
      <c r="I405" s="7"/>
      <c r="J405" s="7">
        <v>94034</v>
      </c>
      <c r="K405" s="7">
        <f t="shared" si="25"/>
        <v>3994118</v>
      </c>
      <c r="L405" s="7"/>
      <c r="M405" s="6"/>
      <c r="N405" s="7"/>
      <c r="O405" s="7"/>
      <c r="P405" s="38"/>
      <c r="Q405" s="31"/>
      <c r="R405" s="9"/>
      <c r="S405" s="9"/>
      <c r="T405" s="24"/>
      <c r="U405" s="26"/>
      <c r="V405" s="32"/>
      <c r="W405" s="19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</row>
    <row r="406" spans="1:40" ht="14.25" customHeight="1">
      <c r="A406" s="7" t="s">
        <v>377</v>
      </c>
      <c r="B406" s="7" t="s">
        <v>363</v>
      </c>
      <c r="C406" s="7">
        <v>1820</v>
      </c>
      <c r="D406" s="7" t="s">
        <v>482</v>
      </c>
      <c r="E406" s="7" t="str">
        <f t="shared" si="24"/>
        <v>Exaltación</v>
      </c>
      <c r="F406" s="7" t="s">
        <v>379</v>
      </c>
      <c r="G406" s="7">
        <v>200</v>
      </c>
      <c r="H406" s="7" t="s">
        <v>393</v>
      </c>
      <c r="I406" s="7"/>
      <c r="J406" s="7">
        <v>735416</v>
      </c>
      <c r="K406" s="7">
        <f t="shared" si="25"/>
        <v>3994118</v>
      </c>
      <c r="L406" s="7"/>
      <c r="M406" s="6"/>
      <c r="N406" s="7"/>
      <c r="O406" s="7"/>
      <c r="P406" s="38"/>
      <c r="Q406" s="31"/>
      <c r="R406" s="9"/>
      <c r="S406" s="9"/>
      <c r="T406" s="24"/>
      <c r="U406" s="26"/>
      <c r="V406" s="32"/>
      <c r="W406" s="19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</row>
    <row r="407" spans="1:40" ht="14.25" customHeight="1">
      <c r="A407" s="7" t="s">
        <v>377</v>
      </c>
      <c r="B407" s="7" t="s">
        <v>363</v>
      </c>
      <c r="C407" s="7">
        <v>1820</v>
      </c>
      <c r="D407" s="7" t="s">
        <v>482</v>
      </c>
      <c r="E407" s="7" t="str">
        <f t="shared" si="24"/>
        <v>Exaltación</v>
      </c>
      <c r="F407" s="7" t="s">
        <v>379</v>
      </c>
      <c r="G407" s="7">
        <v>210</v>
      </c>
      <c r="H407" s="7" t="s">
        <v>394</v>
      </c>
      <c r="I407" s="7"/>
      <c r="J407" s="7">
        <v>6093</v>
      </c>
      <c r="K407" s="7">
        <f t="shared" si="25"/>
        <v>3994118</v>
      </c>
      <c r="L407" s="7"/>
      <c r="M407" s="6"/>
      <c r="N407" s="7"/>
      <c r="O407" s="7"/>
      <c r="P407" s="38"/>
      <c r="Q407" s="31"/>
      <c r="R407" s="9"/>
      <c r="S407" s="9"/>
      <c r="T407" s="24"/>
      <c r="U407" s="26"/>
      <c r="V407" s="32"/>
      <c r="W407" s="19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</row>
    <row r="408" spans="1:40" ht="14.25" customHeight="1">
      <c r="A408" s="7" t="s">
        <v>377</v>
      </c>
      <c r="B408" s="7" t="s">
        <v>363</v>
      </c>
      <c r="C408" s="7">
        <v>1820</v>
      </c>
      <c r="D408" s="7" t="s">
        <v>482</v>
      </c>
      <c r="E408" s="7" t="str">
        <f t="shared" si="24"/>
        <v>Exaltación</v>
      </c>
      <c r="F408" s="7" t="s">
        <v>379</v>
      </c>
      <c r="G408" s="7">
        <v>250</v>
      </c>
      <c r="H408" s="7" t="s">
        <v>399</v>
      </c>
      <c r="I408" s="7"/>
      <c r="J408" s="7">
        <v>967961</v>
      </c>
      <c r="K408" s="7">
        <f t="shared" si="25"/>
        <v>3994118</v>
      </c>
      <c r="L408" s="7"/>
      <c r="M408" s="6"/>
      <c r="N408" s="7"/>
      <c r="O408" s="7"/>
      <c r="P408" s="38"/>
      <c r="Q408" s="31"/>
      <c r="R408" s="9"/>
      <c r="S408" s="9"/>
      <c r="T408" s="24"/>
      <c r="U408" s="26"/>
      <c r="V408" s="32"/>
      <c r="W408" s="19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</row>
    <row r="409" spans="1:40" ht="14.25" customHeight="1">
      <c r="A409" s="7" t="s">
        <v>377</v>
      </c>
      <c r="B409" s="7" t="s">
        <v>363</v>
      </c>
      <c r="C409" s="7">
        <v>1820</v>
      </c>
      <c r="D409" s="7" t="s">
        <v>482</v>
      </c>
      <c r="E409" s="7" t="str">
        <f t="shared" si="24"/>
        <v>Exaltación</v>
      </c>
      <c r="F409" s="7" t="s">
        <v>379</v>
      </c>
      <c r="G409" s="7">
        <v>260</v>
      </c>
      <c r="H409" s="7" t="s">
        <v>400</v>
      </c>
      <c r="I409" s="7"/>
      <c r="J409" s="7">
        <v>100000</v>
      </c>
      <c r="K409" s="7">
        <f t="shared" si="25"/>
        <v>3994118</v>
      </c>
      <c r="L409" s="7"/>
      <c r="M409" s="6"/>
      <c r="N409" s="7"/>
      <c r="O409" s="7"/>
      <c r="P409" s="38"/>
      <c r="Q409" s="31"/>
      <c r="R409" s="9"/>
      <c r="S409" s="9"/>
      <c r="T409" s="24"/>
      <c r="U409" s="26"/>
      <c r="V409" s="32"/>
      <c r="W409" s="19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</row>
    <row r="410" spans="1:40" ht="14.25" customHeight="1">
      <c r="A410" s="7" t="s">
        <v>377</v>
      </c>
      <c r="B410" s="7" t="s">
        <v>363</v>
      </c>
      <c r="C410" s="7">
        <v>1820</v>
      </c>
      <c r="D410" s="7" t="s">
        <v>482</v>
      </c>
      <c r="E410" s="7" t="str">
        <f t="shared" si="24"/>
        <v>Exaltación</v>
      </c>
      <c r="F410" s="7" t="s">
        <v>379</v>
      </c>
      <c r="G410" s="7">
        <v>310</v>
      </c>
      <c r="H410" s="7" t="s">
        <v>403</v>
      </c>
      <c r="I410" s="7"/>
      <c r="J410" s="7">
        <v>100000</v>
      </c>
      <c r="K410" s="7">
        <f t="shared" si="25"/>
        <v>3994118</v>
      </c>
      <c r="L410" s="7"/>
      <c r="M410" s="6"/>
      <c r="N410" s="7"/>
      <c r="O410" s="7"/>
      <c r="P410" s="38"/>
      <c r="Q410" s="31"/>
      <c r="R410" s="9"/>
      <c r="S410" s="9"/>
      <c r="T410" s="24"/>
      <c r="U410" s="26"/>
      <c r="V410" s="32"/>
      <c r="W410" s="19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</row>
    <row r="411" spans="1:40" ht="14.25" customHeight="1">
      <c r="A411" s="7" t="s">
        <v>377</v>
      </c>
      <c r="B411" s="7" t="s">
        <v>363</v>
      </c>
      <c r="C411" s="7">
        <v>1820</v>
      </c>
      <c r="D411" s="7" t="s">
        <v>482</v>
      </c>
      <c r="E411" s="7" t="str">
        <f t="shared" si="24"/>
        <v>Exaltación</v>
      </c>
      <c r="F411" s="7" t="s">
        <v>379</v>
      </c>
      <c r="G411" s="7">
        <v>330</v>
      </c>
      <c r="H411" s="7" t="s">
        <v>404</v>
      </c>
      <c r="I411" s="7"/>
      <c r="J411" s="7">
        <v>117283</v>
      </c>
      <c r="K411" s="7">
        <f t="shared" si="25"/>
        <v>3994118</v>
      </c>
      <c r="L411" s="7"/>
      <c r="M411" s="6"/>
      <c r="N411" s="7"/>
      <c r="O411" s="7"/>
      <c r="P411" s="38"/>
      <c r="Q411" s="31"/>
      <c r="R411" s="9"/>
      <c r="S411" s="9"/>
      <c r="T411" s="24"/>
      <c r="U411" s="26"/>
      <c r="V411" s="32"/>
      <c r="W411" s="19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</row>
    <row r="412" spans="1:40" ht="14.25" customHeight="1">
      <c r="A412" s="7" t="s">
        <v>377</v>
      </c>
      <c r="B412" s="7" t="s">
        <v>363</v>
      </c>
      <c r="C412" s="7">
        <v>1820</v>
      </c>
      <c r="D412" s="7" t="s">
        <v>482</v>
      </c>
      <c r="E412" s="7" t="str">
        <f t="shared" si="24"/>
        <v>Exaltación</v>
      </c>
      <c r="F412" s="7" t="s">
        <v>379</v>
      </c>
      <c r="G412" s="7">
        <v>340</v>
      </c>
      <c r="H412" s="7" t="s">
        <v>405</v>
      </c>
      <c r="I412" s="7"/>
      <c r="J412" s="7">
        <v>118978</v>
      </c>
      <c r="K412" s="7">
        <f t="shared" si="25"/>
        <v>3994118</v>
      </c>
      <c r="L412" s="7"/>
      <c r="M412" s="6"/>
      <c r="N412" s="7"/>
      <c r="O412" s="7"/>
      <c r="P412" s="38"/>
      <c r="Q412" s="31"/>
      <c r="R412" s="9"/>
      <c r="S412" s="9"/>
      <c r="T412" s="24"/>
      <c r="U412" s="26"/>
      <c r="V412" s="32"/>
      <c r="W412" s="19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</row>
    <row r="413" spans="1:40" ht="14.25" customHeight="1">
      <c r="A413" s="41" t="s">
        <v>377</v>
      </c>
      <c r="B413" s="7" t="s">
        <v>363</v>
      </c>
      <c r="C413" s="7">
        <v>1820</v>
      </c>
      <c r="D413" s="7" t="s">
        <v>482</v>
      </c>
      <c r="E413" s="7" t="str">
        <f t="shared" si="24"/>
        <v>Exaltación</v>
      </c>
      <c r="F413" s="7" t="s">
        <v>407</v>
      </c>
      <c r="G413" s="7">
        <v>180</v>
      </c>
      <c r="H413" s="7" t="s">
        <v>411</v>
      </c>
      <c r="I413" s="7"/>
      <c r="J413" s="7">
        <v>3994118</v>
      </c>
      <c r="K413" s="7">
        <f t="shared" si="25"/>
        <v>3994118</v>
      </c>
      <c r="L413" s="7"/>
      <c r="M413" s="6"/>
      <c r="N413" s="7"/>
      <c r="O413" s="7"/>
      <c r="P413" s="38"/>
      <c r="Q413" s="31"/>
      <c r="R413" s="9"/>
      <c r="S413" s="9"/>
      <c r="T413" s="24"/>
      <c r="U413" s="26"/>
      <c r="V413" s="32"/>
      <c r="W413" s="19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</row>
    <row r="414" spans="1:40" ht="14.25" customHeight="1">
      <c r="A414" s="7" t="s">
        <v>483</v>
      </c>
      <c r="B414" s="7" t="s">
        <v>363</v>
      </c>
      <c r="C414" s="7">
        <v>1101</v>
      </c>
      <c r="D414" s="7" t="s">
        <v>484</v>
      </c>
      <c r="E414" s="7" t="str">
        <f t="shared" si="24"/>
        <v>Sucre</v>
      </c>
      <c r="F414" s="7" t="s">
        <v>379</v>
      </c>
      <c r="G414" s="7">
        <v>0</v>
      </c>
      <c r="H414" s="7" t="s">
        <v>380</v>
      </c>
      <c r="I414" s="7"/>
      <c r="J414" s="7">
        <v>74067090</v>
      </c>
      <c r="K414" s="7">
        <f t="shared" si="25"/>
        <v>84345398</v>
      </c>
      <c r="L414" s="7"/>
      <c r="M414" s="6"/>
      <c r="N414" s="7"/>
      <c r="O414" s="7"/>
      <c r="P414" s="38"/>
      <c r="Q414" s="31"/>
      <c r="R414" s="9"/>
      <c r="S414" s="9"/>
      <c r="T414" s="24"/>
      <c r="U414" s="26"/>
      <c r="V414" s="32"/>
      <c r="W414" s="19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</row>
    <row r="415" spans="1:40" ht="14.25" customHeight="1">
      <c r="A415" s="7" t="s">
        <v>483</v>
      </c>
      <c r="B415" s="7" t="s">
        <v>363</v>
      </c>
      <c r="C415" s="7">
        <v>1101</v>
      </c>
      <c r="D415" s="7" t="s">
        <v>484</v>
      </c>
      <c r="E415" s="7" t="str">
        <f t="shared" si="24"/>
        <v>Sucre</v>
      </c>
      <c r="F415" s="7" t="s">
        <v>379</v>
      </c>
      <c r="G415" s="7">
        <v>1</v>
      </c>
      <c r="H415" s="7" t="s">
        <v>381</v>
      </c>
      <c r="I415" s="7"/>
      <c r="J415" s="7">
        <v>17500000</v>
      </c>
      <c r="K415" s="7">
        <f t="shared" si="25"/>
        <v>84345398</v>
      </c>
      <c r="L415" s="7"/>
      <c r="M415" s="6"/>
      <c r="N415" s="7"/>
      <c r="O415" s="7"/>
      <c r="P415" s="38"/>
      <c r="Q415" s="31"/>
      <c r="R415" s="9"/>
      <c r="S415" s="9"/>
      <c r="T415" s="24"/>
      <c r="U415" s="26"/>
      <c r="V415" s="32"/>
      <c r="W415" s="19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</row>
    <row r="416" spans="1:40" ht="14.25" customHeight="1">
      <c r="A416" s="7" t="s">
        <v>483</v>
      </c>
      <c r="B416" s="7" t="s">
        <v>363</v>
      </c>
      <c r="C416" s="7">
        <v>1101</v>
      </c>
      <c r="D416" s="7" t="s">
        <v>484</v>
      </c>
      <c r="E416" s="7" t="str">
        <f t="shared" si="24"/>
        <v>Sucre</v>
      </c>
      <c r="F416" s="7" t="s">
        <v>379</v>
      </c>
      <c r="G416" s="7">
        <v>97</v>
      </c>
      <c r="H416" s="7" t="s">
        <v>409</v>
      </c>
      <c r="I416" s="7"/>
      <c r="J416" s="7">
        <v>42543926</v>
      </c>
      <c r="K416" s="7">
        <f t="shared" si="25"/>
        <v>84345398</v>
      </c>
      <c r="L416" s="7"/>
      <c r="M416" s="6"/>
      <c r="N416" s="7"/>
      <c r="O416" s="7"/>
      <c r="P416" s="38"/>
      <c r="Q416" s="31"/>
      <c r="R416" s="9"/>
      <c r="S416" s="9"/>
      <c r="T416" s="24"/>
      <c r="U416" s="26"/>
      <c r="V416" s="32"/>
      <c r="W416" s="19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</row>
    <row r="417" spans="1:40" ht="14.25" customHeight="1">
      <c r="A417" s="7" t="s">
        <v>483</v>
      </c>
      <c r="B417" s="7" t="s">
        <v>363</v>
      </c>
      <c r="C417" s="7">
        <v>1101</v>
      </c>
      <c r="D417" s="7" t="s">
        <v>484</v>
      </c>
      <c r="E417" s="7" t="str">
        <f t="shared" si="24"/>
        <v>Sucre</v>
      </c>
      <c r="F417" s="7" t="s">
        <v>379</v>
      </c>
      <c r="G417" s="7">
        <v>99</v>
      </c>
      <c r="H417" s="7" t="s">
        <v>382</v>
      </c>
      <c r="I417" s="7"/>
      <c r="J417" s="7">
        <v>19775658</v>
      </c>
      <c r="K417" s="7">
        <f t="shared" si="25"/>
        <v>84345398</v>
      </c>
      <c r="L417" s="7"/>
      <c r="M417" s="6"/>
      <c r="N417" s="7"/>
      <c r="O417" s="7"/>
      <c r="P417" s="38"/>
      <c r="Q417" s="31"/>
      <c r="R417" s="9"/>
      <c r="S417" s="9"/>
      <c r="T417" s="24"/>
      <c r="U417" s="26"/>
      <c r="V417" s="32"/>
      <c r="W417" s="19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</row>
    <row r="418" spans="1:40" ht="14.25" customHeight="1">
      <c r="A418" s="7" t="s">
        <v>483</v>
      </c>
      <c r="B418" s="7" t="s">
        <v>363</v>
      </c>
      <c r="C418" s="7">
        <v>1101</v>
      </c>
      <c r="D418" s="7" t="s">
        <v>484</v>
      </c>
      <c r="E418" s="7" t="str">
        <f t="shared" si="24"/>
        <v>Sucre</v>
      </c>
      <c r="F418" s="7" t="s">
        <v>379</v>
      </c>
      <c r="G418" s="7">
        <v>100</v>
      </c>
      <c r="H418" s="7" t="s">
        <v>383</v>
      </c>
      <c r="I418" s="7"/>
      <c r="J418" s="7">
        <v>4179039</v>
      </c>
      <c r="K418" s="7">
        <f t="shared" si="25"/>
        <v>84345398</v>
      </c>
      <c r="L418" s="7"/>
      <c r="M418" s="6"/>
      <c r="N418" s="7"/>
      <c r="O418" s="7"/>
      <c r="P418" s="38"/>
      <c r="Q418" s="31"/>
      <c r="R418" s="9"/>
      <c r="S418" s="9"/>
      <c r="T418" s="24"/>
      <c r="U418" s="26"/>
      <c r="V418" s="32"/>
      <c r="W418" s="19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</row>
    <row r="419" spans="1:40" ht="14.25" customHeight="1">
      <c r="A419" s="7" t="s">
        <v>483</v>
      </c>
      <c r="B419" s="7" t="s">
        <v>363</v>
      </c>
      <c r="C419" s="7">
        <v>1101</v>
      </c>
      <c r="D419" s="7" t="s">
        <v>484</v>
      </c>
      <c r="E419" s="7" t="str">
        <f t="shared" si="24"/>
        <v>Sucre</v>
      </c>
      <c r="F419" s="7" t="s">
        <v>379</v>
      </c>
      <c r="G419" s="7">
        <v>110</v>
      </c>
      <c r="H419" s="7" t="s">
        <v>385</v>
      </c>
      <c r="I419" s="7"/>
      <c r="J419" s="7">
        <v>1496106</v>
      </c>
      <c r="K419" s="7">
        <f t="shared" si="25"/>
        <v>84345398</v>
      </c>
      <c r="L419" s="7"/>
      <c r="M419" s="6"/>
      <c r="N419" s="7"/>
      <c r="O419" s="7"/>
      <c r="P419" s="38"/>
      <c r="Q419" s="31"/>
      <c r="R419" s="9"/>
      <c r="S419" s="9"/>
      <c r="T419" s="24"/>
      <c r="U419" s="26"/>
      <c r="V419" s="32"/>
      <c r="W419" s="19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</row>
    <row r="420" spans="1:40" ht="14.25" customHeight="1">
      <c r="A420" s="7" t="s">
        <v>483</v>
      </c>
      <c r="B420" s="7" t="s">
        <v>363</v>
      </c>
      <c r="C420" s="7">
        <v>1101</v>
      </c>
      <c r="D420" s="7" t="s">
        <v>484</v>
      </c>
      <c r="E420" s="7" t="str">
        <f t="shared" si="24"/>
        <v>Sucre</v>
      </c>
      <c r="F420" s="7" t="s">
        <v>379</v>
      </c>
      <c r="G420" s="7">
        <v>120</v>
      </c>
      <c r="H420" s="7" t="s">
        <v>485</v>
      </c>
      <c r="I420" s="7"/>
      <c r="J420" s="7">
        <v>624613</v>
      </c>
      <c r="K420" s="7">
        <f t="shared" si="25"/>
        <v>84345398</v>
      </c>
      <c r="L420" s="7"/>
      <c r="M420" s="6"/>
      <c r="N420" s="7"/>
      <c r="O420" s="7"/>
      <c r="P420" s="38"/>
      <c r="Q420" s="31"/>
      <c r="R420" s="9"/>
      <c r="S420" s="9"/>
      <c r="T420" s="24"/>
      <c r="U420" s="26"/>
      <c r="V420" s="32"/>
      <c r="W420" s="19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</row>
    <row r="421" spans="1:40" ht="14.25" customHeight="1">
      <c r="A421" s="7" t="s">
        <v>483</v>
      </c>
      <c r="B421" s="7" t="s">
        <v>363</v>
      </c>
      <c r="C421" s="7">
        <v>1101</v>
      </c>
      <c r="D421" s="7" t="s">
        <v>484</v>
      </c>
      <c r="E421" s="7" t="str">
        <f t="shared" si="24"/>
        <v>Sucre</v>
      </c>
      <c r="F421" s="7" t="s">
        <v>379</v>
      </c>
      <c r="G421" s="7">
        <v>130</v>
      </c>
      <c r="H421" s="7" t="s">
        <v>386</v>
      </c>
      <c r="I421" s="7"/>
      <c r="J421" s="7">
        <v>14805388</v>
      </c>
      <c r="K421" s="7">
        <f t="shared" si="25"/>
        <v>84345398</v>
      </c>
      <c r="L421" s="7"/>
      <c r="M421" s="6"/>
      <c r="N421" s="7"/>
      <c r="O421" s="7"/>
      <c r="P421" s="38"/>
      <c r="Q421" s="31"/>
      <c r="R421" s="9"/>
      <c r="S421" s="9"/>
      <c r="T421" s="24"/>
      <c r="U421" s="26"/>
      <c r="V421" s="32"/>
      <c r="W421" s="19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</row>
    <row r="422" spans="1:40" ht="14.25" customHeight="1">
      <c r="A422" s="7" t="s">
        <v>483</v>
      </c>
      <c r="B422" s="7" t="s">
        <v>363</v>
      </c>
      <c r="C422" s="7">
        <v>1101</v>
      </c>
      <c r="D422" s="7" t="s">
        <v>484</v>
      </c>
      <c r="E422" s="7" t="str">
        <f t="shared" si="24"/>
        <v>Sucre</v>
      </c>
      <c r="F422" s="7" t="s">
        <v>379</v>
      </c>
      <c r="G422" s="7">
        <v>140</v>
      </c>
      <c r="H422" s="7" t="s">
        <v>388</v>
      </c>
      <c r="I422" s="7"/>
      <c r="J422" s="7">
        <v>224028</v>
      </c>
      <c r="K422" s="7">
        <f t="shared" si="25"/>
        <v>84345398</v>
      </c>
      <c r="L422" s="7"/>
      <c r="M422" s="6"/>
      <c r="N422" s="7"/>
      <c r="O422" s="7"/>
      <c r="P422" s="38"/>
      <c r="Q422" s="31"/>
      <c r="R422" s="9"/>
      <c r="S422" s="9"/>
      <c r="T422" s="24"/>
      <c r="U422" s="26"/>
      <c r="V422" s="32"/>
      <c r="W422" s="19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</row>
    <row r="423" spans="1:40" ht="14.25" customHeight="1">
      <c r="A423" s="7" t="s">
        <v>483</v>
      </c>
      <c r="B423" s="7" t="s">
        <v>363</v>
      </c>
      <c r="C423" s="7">
        <v>1101</v>
      </c>
      <c r="D423" s="7" t="s">
        <v>484</v>
      </c>
      <c r="E423" s="7" t="str">
        <f t="shared" si="24"/>
        <v>Sucre</v>
      </c>
      <c r="F423" s="7" t="s">
        <v>379</v>
      </c>
      <c r="G423" s="7">
        <v>160</v>
      </c>
      <c r="H423" s="7" t="s">
        <v>389</v>
      </c>
      <c r="I423" s="7"/>
      <c r="J423" s="7">
        <v>22525698</v>
      </c>
      <c r="K423" s="7">
        <f t="shared" si="25"/>
        <v>84345398</v>
      </c>
      <c r="L423" s="7"/>
      <c r="M423" s="6"/>
      <c r="N423" s="7"/>
      <c r="O423" s="7"/>
      <c r="P423" s="38"/>
      <c r="Q423" s="31"/>
      <c r="R423" s="9"/>
      <c r="S423" s="9"/>
      <c r="T423" s="24"/>
      <c r="U423" s="26"/>
      <c r="V423" s="32"/>
      <c r="W423" s="19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</row>
    <row r="424" spans="1:40" ht="14.25" customHeight="1">
      <c r="A424" s="7" t="s">
        <v>483</v>
      </c>
      <c r="B424" s="7" t="s">
        <v>363</v>
      </c>
      <c r="C424" s="7">
        <v>1101</v>
      </c>
      <c r="D424" s="7" t="s">
        <v>484</v>
      </c>
      <c r="E424" s="7" t="str">
        <f t="shared" si="24"/>
        <v>Sucre</v>
      </c>
      <c r="F424" s="7" t="s">
        <v>379</v>
      </c>
      <c r="G424" s="7">
        <v>170</v>
      </c>
      <c r="H424" s="7" t="s">
        <v>390</v>
      </c>
      <c r="I424" s="7"/>
      <c r="J424" s="7">
        <v>5847719</v>
      </c>
      <c r="K424" s="7">
        <f t="shared" si="25"/>
        <v>84345398</v>
      </c>
      <c r="L424" s="7"/>
      <c r="M424" s="6"/>
      <c r="N424" s="7"/>
      <c r="O424" s="7"/>
      <c r="P424" s="38"/>
      <c r="Q424" s="31"/>
      <c r="R424" s="9"/>
      <c r="S424" s="9"/>
      <c r="T424" s="24"/>
      <c r="U424" s="26"/>
      <c r="V424" s="32"/>
      <c r="W424" s="19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</row>
    <row r="425" spans="1:40" ht="14.25" customHeight="1">
      <c r="A425" s="7" t="s">
        <v>483</v>
      </c>
      <c r="B425" s="7" t="s">
        <v>363</v>
      </c>
      <c r="C425" s="7">
        <v>1101</v>
      </c>
      <c r="D425" s="7" t="s">
        <v>484</v>
      </c>
      <c r="E425" s="7" t="str">
        <f t="shared" si="24"/>
        <v>Sucre</v>
      </c>
      <c r="F425" s="7" t="s">
        <v>379</v>
      </c>
      <c r="G425" s="7">
        <v>180</v>
      </c>
      <c r="H425" s="7" t="s">
        <v>411</v>
      </c>
      <c r="I425" s="7"/>
      <c r="J425" s="7">
        <v>1340950</v>
      </c>
      <c r="K425" s="7">
        <f t="shared" si="25"/>
        <v>84345398</v>
      </c>
      <c r="L425" s="7"/>
      <c r="M425" s="6"/>
      <c r="N425" s="7"/>
      <c r="O425" s="7"/>
      <c r="P425" s="38"/>
      <c r="Q425" s="31"/>
      <c r="R425" s="9"/>
      <c r="S425" s="9"/>
      <c r="T425" s="24"/>
      <c r="U425" s="26"/>
      <c r="V425" s="32"/>
      <c r="W425" s="19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</row>
    <row r="426" spans="1:40" ht="14.25" customHeight="1">
      <c r="A426" s="7" t="s">
        <v>483</v>
      </c>
      <c r="B426" s="7" t="s">
        <v>363</v>
      </c>
      <c r="C426" s="7">
        <v>1101</v>
      </c>
      <c r="D426" s="7" t="s">
        <v>484</v>
      </c>
      <c r="E426" s="7" t="str">
        <f t="shared" si="24"/>
        <v>Sucre</v>
      </c>
      <c r="F426" s="7" t="s">
        <v>379</v>
      </c>
      <c r="G426" s="7">
        <v>190</v>
      </c>
      <c r="H426" s="7" t="s">
        <v>392</v>
      </c>
      <c r="I426" s="7"/>
      <c r="J426" s="7">
        <v>9605196</v>
      </c>
      <c r="K426" s="7">
        <f t="shared" si="25"/>
        <v>84345398</v>
      </c>
      <c r="L426" s="7"/>
      <c r="M426" s="6"/>
      <c r="N426" s="7"/>
      <c r="O426" s="7"/>
      <c r="P426" s="38"/>
      <c r="Q426" s="31"/>
      <c r="R426" s="9"/>
      <c r="S426" s="9"/>
      <c r="T426" s="24"/>
      <c r="U426" s="26"/>
      <c r="V426" s="32"/>
      <c r="W426" s="19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</row>
    <row r="427" spans="1:40" ht="14.25" customHeight="1">
      <c r="A427" s="7" t="s">
        <v>483</v>
      </c>
      <c r="B427" s="7" t="s">
        <v>363</v>
      </c>
      <c r="C427" s="7">
        <v>1101</v>
      </c>
      <c r="D427" s="7" t="s">
        <v>484</v>
      </c>
      <c r="E427" s="7" t="str">
        <f t="shared" si="24"/>
        <v>Sucre</v>
      </c>
      <c r="F427" s="7" t="s">
        <v>379</v>
      </c>
      <c r="G427" s="7">
        <v>200</v>
      </c>
      <c r="H427" s="7" t="s">
        <v>393</v>
      </c>
      <c r="I427" s="7"/>
      <c r="J427" s="7">
        <v>66764675</v>
      </c>
      <c r="K427" s="7">
        <f t="shared" si="25"/>
        <v>84345398</v>
      </c>
      <c r="L427" s="7"/>
      <c r="M427" s="6"/>
      <c r="N427" s="7"/>
      <c r="O427" s="7"/>
      <c r="P427" s="38"/>
      <c r="Q427" s="31"/>
      <c r="R427" s="9"/>
      <c r="S427" s="9"/>
      <c r="T427" s="24"/>
      <c r="U427" s="26"/>
      <c r="V427" s="32"/>
      <c r="W427" s="19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</row>
    <row r="428" spans="1:40" ht="14.25" customHeight="1">
      <c r="A428" s="7" t="s">
        <v>483</v>
      </c>
      <c r="B428" s="7" t="s">
        <v>363</v>
      </c>
      <c r="C428" s="7">
        <v>1101</v>
      </c>
      <c r="D428" s="7" t="s">
        <v>484</v>
      </c>
      <c r="E428" s="7" t="str">
        <f t="shared" si="24"/>
        <v>Sucre</v>
      </c>
      <c r="F428" s="7" t="s">
        <v>379</v>
      </c>
      <c r="G428" s="7">
        <v>210</v>
      </c>
      <c r="H428" s="7" t="s">
        <v>394</v>
      </c>
      <c r="I428" s="7"/>
      <c r="J428" s="7">
        <v>32724427</v>
      </c>
      <c r="K428" s="7">
        <f t="shared" si="25"/>
        <v>84345398</v>
      </c>
      <c r="L428" s="7"/>
      <c r="M428" s="6"/>
      <c r="N428" s="7"/>
      <c r="O428" s="7"/>
      <c r="P428" s="38"/>
      <c r="Q428" s="31"/>
      <c r="R428" s="9"/>
      <c r="S428" s="9"/>
      <c r="T428" s="24"/>
      <c r="U428" s="26"/>
      <c r="V428" s="32"/>
      <c r="W428" s="19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</row>
    <row r="429" spans="1:40" ht="14.25" customHeight="1">
      <c r="A429" s="7" t="s">
        <v>483</v>
      </c>
      <c r="B429" s="7" t="s">
        <v>363</v>
      </c>
      <c r="C429" s="7">
        <v>1101</v>
      </c>
      <c r="D429" s="7" t="s">
        <v>484</v>
      </c>
      <c r="E429" s="7" t="str">
        <f t="shared" si="24"/>
        <v>Sucre</v>
      </c>
      <c r="F429" s="7" t="s">
        <v>379</v>
      </c>
      <c r="G429" s="7">
        <v>220</v>
      </c>
      <c r="H429" s="7" t="s">
        <v>395</v>
      </c>
      <c r="I429" s="7"/>
      <c r="J429" s="7">
        <v>11046795</v>
      </c>
      <c r="K429" s="7">
        <f t="shared" si="25"/>
        <v>84345398</v>
      </c>
      <c r="L429" s="7"/>
      <c r="M429" s="6"/>
      <c r="N429" s="7"/>
      <c r="O429" s="7"/>
      <c r="P429" s="38"/>
      <c r="Q429" s="31"/>
      <c r="R429" s="9"/>
      <c r="S429" s="9"/>
      <c r="T429" s="24"/>
      <c r="U429" s="26"/>
      <c r="V429" s="32"/>
      <c r="W429" s="19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</row>
    <row r="430" spans="1:40" ht="14.25" customHeight="1">
      <c r="A430" s="7" t="s">
        <v>483</v>
      </c>
      <c r="B430" s="7" t="s">
        <v>363</v>
      </c>
      <c r="C430" s="7">
        <v>1101</v>
      </c>
      <c r="D430" s="7" t="s">
        <v>484</v>
      </c>
      <c r="E430" s="7" t="str">
        <f t="shared" si="24"/>
        <v>Sucre</v>
      </c>
      <c r="F430" s="7" t="s">
        <v>379</v>
      </c>
      <c r="G430" s="7">
        <v>230</v>
      </c>
      <c r="H430" s="7" t="s">
        <v>396</v>
      </c>
      <c r="I430" s="7"/>
      <c r="J430" s="7">
        <v>3203733</v>
      </c>
      <c r="K430" s="7">
        <f t="shared" si="25"/>
        <v>84345398</v>
      </c>
      <c r="L430" s="7"/>
      <c r="M430" s="6"/>
      <c r="N430" s="7"/>
      <c r="O430" s="7"/>
      <c r="P430" s="38"/>
      <c r="Q430" s="31"/>
      <c r="R430" s="9"/>
      <c r="S430" s="9"/>
      <c r="T430" s="24"/>
      <c r="U430" s="26"/>
      <c r="V430" s="32"/>
      <c r="W430" s="19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</row>
    <row r="431" spans="1:40" ht="14.25" customHeight="1">
      <c r="A431" s="7" t="s">
        <v>483</v>
      </c>
      <c r="B431" s="7" t="s">
        <v>363</v>
      </c>
      <c r="C431" s="7">
        <v>1101</v>
      </c>
      <c r="D431" s="7" t="s">
        <v>484</v>
      </c>
      <c r="E431" s="7" t="str">
        <f t="shared" si="24"/>
        <v>Sucre</v>
      </c>
      <c r="F431" s="7" t="s">
        <v>379</v>
      </c>
      <c r="G431" s="7">
        <v>240</v>
      </c>
      <c r="H431" s="7" t="s">
        <v>397</v>
      </c>
      <c r="I431" s="7"/>
      <c r="J431" s="7">
        <v>761960</v>
      </c>
      <c r="K431" s="7">
        <f t="shared" si="25"/>
        <v>84345398</v>
      </c>
      <c r="L431" s="7"/>
      <c r="M431" s="6"/>
      <c r="N431" s="7"/>
      <c r="O431" s="7"/>
      <c r="P431" s="38"/>
      <c r="Q431" s="31"/>
      <c r="R431" s="9"/>
      <c r="S431" s="9"/>
      <c r="T431" s="24"/>
      <c r="U431" s="26"/>
      <c r="V431" s="32"/>
      <c r="W431" s="19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</row>
    <row r="432" spans="1:40" ht="14.25" customHeight="1">
      <c r="A432" s="7" t="s">
        <v>483</v>
      </c>
      <c r="B432" s="7" t="s">
        <v>363</v>
      </c>
      <c r="C432" s="7">
        <v>1101</v>
      </c>
      <c r="D432" s="7" t="s">
        <v>484</v>
      </c>
      <c r="E432" s="7" t="str">
        <f t="shared" si="24"/>
        <v>Sucre</v>
      </c>
      <c r="F432" s="7" t="s">
        <v>379</v>
      </c>
      <c r="G432" s="7">
        <v>250</v>
      </c>
      <c r="H432" s="7" t="s">
        <v>399</v>
      </c>
      <c r="I432" s="7"/>
      <c r="J432" s="7">
        <v>38596357</v>
      </c>
      <c r="K432" s="7">
        <f t="shared" si="25"/>
        <v>84345398</v>
      </c>
      <c r="L432" s="7"/>
      <c r="M432" s="6"/>
      <c r="N432" s="7"/>
      <c r="O432" s="7"/>
      <c r="P432" s="38"/>
      <c r="Q432" s="31"/>
      <c r="R432" s="9"/>
      <c r="S432" s="9"/>
      <c r="T432" s="24"/>
      <c r="U432" s="26"/>
      <c r="V432" s="32"/>
      <c r="W432" s="19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</row>
    <row r="433" spans="1:40" ht="14.25" customHeight="1">
      <c r="A433" s="7" t="s">
        <v>483</v>
      </c>
      <c r="B433" s="7" t="s">
        <v>363</v>
      </c>
      <c r="C433" s="7">
        <v>1101</v>
      </c>
      <c r="D433" s="7" t="s">
        <v>484</v>
      </c>
      <c r="E433" s="7" t="str">
        <f t="shared" si="24"/>
        <v>Sucre</v>
      </c>
      <c r="F433" s="7" t="s">
        <v>379</v>
      </c>
      <c r="G433" s="7">
        <v>260</v>
      </c>
      <c r="H433" s="7" t="s">
        <v>400</v>
      </c>
      <c r="I433" s="7"/>
      <c r="J433" s="7">
        <v>5093072</v>
      </c>
      <c r="K433" s="7">
        <f t="shared" si="25"/>
        <v>84345398</v>
      </c>
      <c r="L433" s="7"/>
      <c r="M433" s="6"/>
      <c r="N433" s="7"/>
      <c r="O433" s="7"/>
      <c r="P433" s="38"/>
      <c r="Q433" s="31"/>
      <c r="R433" s="9"/>
      <c r="S433" s="9"/>
      <c r="T433" s="24"/>
      <c r="U433" s="26"/>
      <c r="V433" s="32"/>
      <c r="W433" s="19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</row>
    <row r="434" spans="1:40" ht="14.25" customHeight="1">
      <c r="A434" s="7" t="s">
        <v>483</v>
      </c>
      <c r="B434" s="7" t="s">
        <v>363</v>
      </c>
      <c r="C434" s="7">
        <v>1101</v>
      </c>
      <c r="D434" s="7" t="s">
        <v>484</v>
      </c>
      <c r="E434" s="7" t="str">
        <f t="shared" si="24"/>
        <v>Sucre</v>
      </c>
      <c r="F434" s="7" t="s">
        <v>379</v>
      </c>
      <c r="G434" s="7">
        <v>270</v>
      </c>
      <c r="H434" s="7" t="s">
        <v>401</v>
      </c>
      <c r="I434" s="7"/>
      <c r="J434" s="7">
        <v>1082882</v>
      </c>
      <c r="K434" s="7">
        <f t="shared" si="25"/>
        <v>84345398</v>
      </c>
      <c r="L434" s="7"/>
      <c r="M434" s="6"/>
      <c r="N434" s="7"/>
      <c r="O434" s="7"/>
      <c r="P434" s="38"/>
      <c r="Q434" s="31"/>
      <c r="R434" s="9"/>
      <c r="S434" s="9"/>
      <c r="T434" s="24"/>
      <c r="U434" s="26"/>
      <c r="V434" s="32"/>
      <c r="W434" s="19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</row>
    <row r="435" spans="1:40" ht="14.25" customHeight="1">
      <c r="A435" s="7" t="s">
        <v>483</v>
      </c>
      <c r="B435" s="7" t="s">
        <v>363</v>
      </c>
      <c r="C435" s="7">
        <v>1101</v>
      </c>
      <c r="D435" s="7" t="s">
        <v>484</v>
      </c>
      <c r="E435" s="7" t="str">
        <f t="shared" si="24"/>
        <v>Sucre</v>
      </c>
      <c r="F435" s="7" t="s">
        <v>379</v>
      </c>
      <c r="G435" s="7">
        <v>280</v>
      </c>
      <c r="H435" s="7" t="s">
        <v>402</v>
      </c>
      <c r="I435" s="7"/>
      <c r="J435" s="7">
        <v>2454418</v>
      </c>
      <c r="K435" s="7">
        <f t="shared" si="25"/>
        <v>84345398</v>
      </c>
      <c r="L435" s="7"/>
      <c r="M435" s="6"/>
      <c r="N435" s="7"/>
      <c r="O435" s="7"/>
      <c r="P435" s="38"/>
      <c r="Q435" s="31"/>
      <c r="R435" s="9"/>
      <c r="S435" s="9"/>
      <c r="T435" s="24"/>
      <c r="U435" s="26"/>
      <c r="V435" s="32"/>
      <c r="W435" s="19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</row>
    <row r="436" spans="1:40" ht="14.25" customHeight="1">
      <c r="A436" s="7" t="s">
        <v>483</v>
      </c>
      <c r="B436" s="7" t="s">
        <v>363</v>
      </c>
      <c r="C436" s="7">
        <v>1101</v>
      </c>
      <c r="D436" s="7" t="s">
        <v>484</v>
      </c>
      <c r="E436" s="7" t="str">
        <f t="shared" si="24"/>
        <v>Sucre</v>
      </c>
      <c r="F436" s="7" t="s">
        <v>379</v>
      </c>
      <c r="G436" s="7">
        <v>300</v>
      </c>
      <c r="H436" s="7" t="s">
        <v>417</v>
      </c>
      <c r="I436" s="7"/>
      <c r="J436" s="7">
        <v>661500</v>
      </c>
      <c r="K436" s="7">
        <f t="shared" si="25"/>
        <v>84345398</v>
      </c>
      <c r="L436" s="7"/>
      <c r="M436" s="6"/>
      <c r="N436" s="7"/>
      <c r="O436" s="7"/>
      <c r="P436" s="38"/>
      <c r="Q436" s="31"/>
      <c r="R436" s="9"/>
      <c r="S436" s="9"/>
      <c r="T436" s="24"/>
      <c r="U436" s="26"/>
      <c r="V436" s="32"/>
      <c r="W436" s="19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</row>
    <row r="437" spans="1:40" ht="14.25" customHeight="1">
      <c r="A437" s="7" t="s">
        <v>483</v>
      </c>
      <c r="B437" s="7" t="s">
        <v>363</v>
      </c>
      <c r="C437" s="7">
        <v>1101</v>
      </c>
      <c r="D437" s="7" t="s">
        <v>484</v>
      </c>
      <c r="E437" s="7" t="str">
        <f t="shared" si="24"/>
        <v>Sucre</v>
      </c>
      <c r="F437" s="7" t="s">
        <v>379</v>
      </c>
      <c r="G437" s="7">
        <v>310</v>
      </c>
      <c r="H437" s="7" t="s">
        <v>403</v>
      </c>
      <c r="I437" s="7"/>
      <c r="J437" s="7">
        <v>3345495</v>
      </c>
      <c r="K437" s="7">
        <f t="shared" si="25"/>
        <v>84345398</v>
      </c>
      <c r="L437" s="7"/>
      <c r="M437" s="6"/>
      <c r="N437" s="7"/>
      <c r="O437" s="7"/>
      <c r="P437" s="38"/>
      <c r="Q437" s="31"/>
      <c r="R437" s="9"/>
      <c r="S437" s="9"/>
      <c r="T437" s="24"/>
      <c r="U437" s="26"/>
      <c r="V437" s="32"/>
      <c r="W437" s="19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</row>
    <row r="438" spans="1:40" ht="14.25" customHeight="1">
      <c r="A438" s="7" t="s">
        <v>483</v>
      </c>
      <c r="B438" s="7" t="s">
        <v>363</v>
      </c>
      <c r="C438" s="7">
        <v>1101</v>
      </c>
      <c r="D438" s="7" t="s">
        <v>484</v>
      </c>
      <c r="E438" s="7" t="str">
        <f t="shared" si="24"/>
        <v>Sucre</v>
      </c>
      <c r="F438" s="7" t="s">
        <v>379</v>
      </c>
      <c r="G438" s="7">
        <v>320</v>
      </c>
      <c r="H438" s="7" t="s">
        <v>427</v>
      </c>
      <c r="I438" s="7"/>
      <c r="J438" s="7">
        <v>872248</v>
      </c>
      <c r="K438" s="7">
        <f t="shared" si="25"/>
        <v>84345398</v>
      </c>
      <c r="L438" s="7"/>
      <c r="M438" s="6"/>
      <c r="N438" s="7"/>
      <c r="O438" s="7"/>
      <c r="P438" s="38"/>
      <c r="Q438" s="31"/>
      <c r="R438" s="9"/>
      <c r="S438" s="9"/>
      <c r="T438" s="24"/>
      <c r="U438" s="26"/>
      <c r="V438" s="32"/>
      <c r="W438" s="19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</row>
    <row r="439" spans="1:40" ht="14.25" customHeight="1">
      <c r="A439" s="7" t="s">
        <v>483</v>
      </c>
      <c r="B439" s="7" t="s">
        <v>363</v>
      </c>
      <c r="C439" s="7">
        <v>1101</v>
      </c>
      <c r="D439" s="7" t="s">
        <v>484</v>
      </c>
      <c r="E439" s="7" t="str">
        <f t="shared" si="24"/>
        <v>Sucre</v>
      </c>
      <c r="F439" s="7" t="s">
        <v>379</v>
      </c>
      <c r="G439" s="7">
        <v>330</v>
      </c>
      <c r="H439" s="7" t="s">
        <v>404</v>
      </c>
      <c r="I439" s="7"/>
      <c r="J439" s="7">
        <v>7695173</v>
      </c>
      <c r="K439" s="7">
        <f t="shared" si="25"/>
        <v>84345398</v>
      </c>
      <c r="L439" s="7"/>
      <c r="M439" s="6"/>
      <c r="N439" s="7"/>
      <c r="O439" s="7"/>
      <c r="P439" s="38"/>
      <c r="Q439" s="31"/>
      <c r="R439" s="9"/>
      <c r="S439" s="9"/>
      <c r="T439" s="24"/>
      <c r="U439" s="26"/>
      <c r="V439" s="32"/>
      <c r="W439" s="19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</row>
    <row r="440" spans="1:40" ht="14.25" customHeight="1">
      <c r="A440" s="7" t="s">
        <v>483</v>
      </c>
      <c r="B440" s="7" t="s">
        <v>363</v>
      </c>
      <c r="C440" s="7">
        <v>1101</v>
      </c>
      <c r="D440" s="7" t="s">
        <v>484</v>
      </c>
      <c r="E440" s="7" t="str">
        <f t="shared" si="24"/>
        <v>Sucre</v>
      </c>
      <c r="F440" s="7" t="s">
        <v>379</v>
      </c>
      <c r="G440" s="7">
        <v>340</v>
      </c>
      <c r="H440" s="7" t="s">
        <v>405</v>
      </c>
      <c r="I440" s="7"/>
      <c r="J440" s="7">
        <v>49413445</v>
      </c>
      <c r="K440" s="7">
        <f t="shared" si="25"/>
        <v>84345398</v>
      </c>
      <c r="L440" s="7"/>
      <c r="M440" s="6"/>
      <c r="N440" s="7"/>
      <c r="O440" s="7"/>
      <c r="P440" s="38"/>
      <c r="Q440" s="31"/>
      <c r="R440" s="9"/>
      <c r="S440" s="9"/>
      <c r="T440" s="24"/>
      <c r="U440" s="26"/>
      <c r="V440" s="32"/>
      <c r="W440" s="19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</row>
    <row r="441" spans="1:40" ht="14.25" customHeight="1">
      <c r="A441" s="7" t="s">
        <v>483</v>
      </c>
      <c r="B441" s="7" t="s">
        <v>363</v>
      </c>
      <c r="C441" s="7">
        <v>1101</v>
      </c>
      <c r="D441" s="7" t="s">
        <v>484</v>
      </c>
      <c r="E441" s="7" t="str">
        <f t="shared" si="24"/>
        <v>Sucre</v>
      </c>
      <c r="F441" s="7" t="s">
        <v>379</v>
      </c>
      <c r="G441" s="7">
        <v>350</v>
      </c>
      <c r="H441" s="7" t="s">
        <v>406</v>
      </c>
      <c r="I441" s="7"/>
      <c r="J441" s="7">
        <v>823046</v>
      </c>
      <c r="K441" s="7">
        <f t="shared" si="25"/>
        <v>84345398</v>
      </c>
      <c r="L441" s="7"/>
      <c r="M441" s="6"/>
      <c r="N441" s="7"/>
      <c r="O441" s="7"/>
      <c r="P441" s="38"/>
      <c r="Q441" s="31"/>
      <c r="R441" s="9"/>
      <c r="S441" s="9"/>
      <c r="T441" s="24"/>
      <c r="U441" s="26"/>
      <c r="V441" s="32"/>
      <c r="W441" s="19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</row>
    <row r="442" spans="1:40" ht="14.25" customHeight="1">
      <c r="A442" s="7" t="s">
        <v>483</v>
      </c>
      <c r="B442" s="7" t="s">
        <v>363</v>
      </c>
      <c r="C442" s="7">
        <v>1101</v>
      </c>
      <c r="D442" s="7" t="s">
        <v>484</v>
      </c>
      <c r="E442" s="7" t="str">
        <f t="shared" si="24"/>
        <v>Sucre</v>
      </c>
      <c r="F442" s="7" t="s">
        <v>407</v>
      </c>
      <c r="G442" s="7">
        <v>100</v>
      </c>
      <c r="H442" s="7" t="s">
        <v>383</v>
      </c>
      <c r="I442" s="7"/>
      <c r="J442" s="7">
        <v>3587265</v>
      </c>
      <c r="K442" s="7">
        <f t="shared" si="25"/>
        <v>84345398</v>
      </c>
      <c r="L442" s="7"/>
      <c r="M442" s="6"/>
      <c r="N442" s="7"/>
      <c r="O442" s="7"/>
      <c r="P442" s="38"/>
      <c r="Q442" s="31"/>
      <c r="R442" s="9"/>
      <c r="S442" s="9"/>
      <c r="T442" s="24"/>
      <c r="U442" s="26"/>
      <c r="V442" s="32"/>
      <c r="W442" s="19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</row>
    <row r="443" spans="1:40" ht="14.25" customHeight="1">
      <c r="A443" s="7" t="s">
        <v>483</v>
      </c>
      <c r="B443" s="7" t="s">
        <v>363</v>
      </c>
      <c r="C443" s="7">
        <v>1101</v>
      </c>
      <c r="D443" s="7" t="s">
        <v>484</v>
      </c>
      <c r="E443" s="7" t="str">
        <f t="shared" si="24"/>
        <v>Sucre</v>
      </c>
      <c r="F443" s="7" t="s">
        <v>407</v>
      </c>
      <c r="G443" s="7">
        <v>110</v>
      </c>
      <c r="H443" s="7" t="s">
        <v>385</v>
      </c>
      <c r="I443" s="7"/>
      <c r="J443" s="7">
        <v>10471379</v>
      </c>
      <c r="K443" s="7">
        <f t="shared" si="25"/>
        <v>84345398</v>
      </c>
      <c r="L443" s="7"/>
      <c r="M443" s="6"/>
      <c r="N443" s="7"/>
      <c r="O443" s="7"/>
      <c r="P443" s="38"/>
      <c r="Q443" s="31"/>
      <c r="R443" s="9"/>
      <c r="S443" s="9"/>
      <c r="T443" s="24"/>
      <c r="U443" s="26"/>
      <c r="V443" s="32"/>
      <c r="W443" s="19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</row>
    <row r="444" spans="1:40" ht="14.25" customHeight="1">
      <c r="A444" s="7" t="s">
        <v>483</v>
      </c>
      <c r="B444" s="7" t="s">
        <v>363</v>
      </c>
      <c r="C444" s="7">
        <v>1101</v>
      </c>
      <c r="D444" s="7" t="s">
        <v>484</v>
      </c>
      <c r="E444" s="7" t="str">
        <f t="shared" si="24"/>
        <v>Sucre</v>
      </c>
      <c r="F444" s="7" t="s">
        <v>407</v>
      </c>
      <c r="G444" s="7">
        <v>120</v>
      </c>
      <c r="H444" s="7" t="s">
        <v>485</v>
      </c>
      <c r="I444" s="7"/>
      <c r="J444" s="7">
        <v>2286623</v>
      </c>
      <c r="K444" s="7">
        <f t="shared" si="25"/>
        <v>84345398</v>
      </c>
      <c r="L444" s="7"/>
      <c r="M444" s="6"/>
      <c r="N444" s="7"/>
      <c r="O444" s="7"/>
      <c r="P444" s="38"/>
      <c r="Q444" s="31"/>
      <c r="R444" s="9"/>
      <c r="S444" s="9"/>
      <c r="T444" s="24"/>
      <c r="U444" s="26"/>
      <c r="V444" s="32"/>
      <c r="W444" s="19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</row>
    <row r="445" spans="1:40" ht="14.25" customHeight="1">
      <c r="A445" s="7" t="s">
        <v>483</v>
      </c>
      <c r="B445" s="7" t="s">
        <v>363</v>
      </c>
      <c r="C445" s="7">
        <v>1101</v>
      </c>
      <c r="D445" s="7" t="s">
        <v>484</v>
      </c>
      <c r="E445" s="7" t="str">
        <f t="shared" si="24"/>
        <v>Sucre</v>
      </c>
      <c r="F445" s="7" t="s">
        <v>407</v>
      </c>
      <c r="G445" s="7">
        <v>170</v>
      </c>
      <c r="H445" s="7" t="s">
        <v>390</v>
      </c>
      <c r="I445" s="7"/>
      <c r="J445" s="7">
        <v>47729921</v>
      </c>
      <c r="K445" s="7">
        <f t="shared" si="25"/>
        <v>84345398</v>
      </c>
      <c r="L445" s="7"/>
      <c r="M445" s="6"/>
      <c r="N445" s="7"/>
      <c r="O445" s="7"/>
      <c r="P445" s="38"/>
      <c r="Q445" s="31"/>
      <c r="R445" s="9"/>
      <c r="S445" s="9"/>
      <c r="T445" s="24"/>
      <c r="U445" s="26"/>
      <c r="V445" s="32"/>
      <c r="W445" s="19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</row>
    <row r="446" spans="1:40" ht="14.25" customHeight="1">
      <c r="A446" s="7" t="s">
        <v>483</v>
      </c>
      <c r="B446" s="7" t="s">
        <v>363</v>
      </c>
      <c r="C446" s="7">
        <v>1101</v>
      </c>
      <c r="D446" s="7" t="s">
        <v>484</v>
      </c>
      <c r="E446" s="7" t="str">
        <f t="shared" si="24"/>
        <v>Sucre</v>
      </c>
      <c r="F446" s="7" t="s">
        <v>407</v>
      </c>
      <c r="G446" s="7">
        <v>180</v>
      </c>
      <c r="H446" s="7" t="s">
        <v>411</v>
      </c>
      <c r="I446" s="7"/>
      <c r="J446" s="7">
        <v>210000</v>
      </c>
      <c r="K446" s="7">
        <f t="shared" si="25"/>
        <v>84345398</v>
      </c>
      <c r="L446" s="7"/>
      <c r="M446" s="6"/>
      <c r="N446" s="7"/>
      <c r="O446" s="7"/>
      <c r="P446" s="38"/>
      <c r="Q446" s="31"/>
      <c r="R446" s="9"/>
      <c r="S446" s="9"/>
      <c r="T446" s="24"/>
      <c r="U446" s="26"/>
      <c r="V446" s="32"/>
      <c r="W446" s="19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</row>
    <row r="447" spans="1:40" ht="14.25" customHeight="1">
      <c r="A447" s="7" t="s">
        <v>483</v>
      </c>
      <c r="B447" s="7" t="s">
        <v>363</v>
      </c>
      <c r="C447" s="7">
        <v>1101</v>
      </c>
      <c r="D447" s="7" t="s">
        <v>484</v>
      </c>
      <c r="E447" s="7" t="str">
        <f t="shared" si="24"/>
        <v>Sucre</v>
      </c>
      <c r="F447" s="7" t="s">
        <v>407</v>
      </c>
      <c r="G447" s="7">
        <v>200</v>
      </c>
      <c r="H447" s="7" t="s">
        <v>393</v>
      </c>
      <c r="I447" s="7"/>
      <c r="J447" s="7">
        <v>3811007</v>
      </c>
      <c r="K447" s="7">
        <f t="shared" si="25"/>
        <v>84345398</v>
      </c>
      <c r="L447" s="7"/>
      <c r="M447" s="6"/>
      <c r="N447" s="7"/>
      <c r="O447" s="7"/>
      <c r="P447" s="38"/>
      <c r="Q447" s="31"/>
      <c r="R447" s="9"/>
      <c r="S447" s="9"/>
      <c r="T447" s="24"/>
      <c r="U447" s="26"/>
      <c r="V447" s="32"/>
      <c r="W447" s="19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</row>
    <row r="448" spans="1:40" ht="14.25" customHeight="1">
      <c r="A448" s="7" t="s">
        <v>483</v>
      </c>
      <c r="B448" s="7" t="s">
        <v>363</v>
      </c>
      <c r="C448" s="7">
        <v>1101</v>
      </c>
      <c r="D448" s="7" t="s">
        <v>484</v>
      </c>
      <c r="E448" s="7" t="str">
        <f t="shared" si="24"/>
        <v>Sucre</v>
      </c>
      <c r="F448" s="7" t="s">
        <v>407</v>
      </c>
      <c r="G448" s="7">
        <v>210</v>
      </c>
      <c r="H448" s="7" t="s">
        <v>394</v>
      </c>
      <c r="I448" s="7"/>
      <c r="J448" s="7">
        <v>896854</v>
      </c>
      <c r="K448" s="7">
        <f t="shared" si="25"/>
        <v>84345398</v>
      </c>
      <c r="L448" s="7"/>
      <c r="M448" s="6"/>
      <c r="N448" s="7"/>
      <c r="O448" s="7"/>
      <c r="P448" s="38"/>
      <c r="Q448" s="31"/>
      <c r="R448" s="9"/>
      <c r="S448" s="9"/>
      <c r="T448" s="24"/>
      <c r="U448" s="26"/>
      <c r="V448" s="32"/>
      <c r="W448" s="19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</row>
    <row r="449" spans="1:40" ht="14.25" customHeight="1">
      <c r="A449" s="7" t="s">
        <v>483</v>
      </c>
      <c r="B449" s="7" t="s">
        <v>363</v>
      </c>
      <c r="C449" s="7">
        <v>1101</v>
      </c>
      <c r="D449" s="7" t="s">
        <v>484</v>
      </c>
      <c r="E449" s="7" t="str">
        <f t="shared" si="24"/>
        <v>Sucre</v>
      </c>
      <c r="F449" s="7" t="s">
        <v>407</v>
      </c>
      <c r="G449" s="7">
        <v>220</v>
      </c>
      <c r="H449" s="7" t="s">
        <v>395</v>
      </c>
      <c r="I449" s="7"/>
      <c r="J449" s="7">
        <v>1003655</v>
      </c>
      <c r="K449" s="7">
        <f t="shared" si="25"/>
        <v>84345398</v>
      </c>
      <c r="L449" s="7"/>
      <c r="M449" s="6"/>
      <c r="N449" s="7"/>
      <c r="O449" s="7"/>
      <c r="P449" s="38"/>
      <c r="Q449" s="31"/>
      <c r="R449" s="9"/>
      <c r="S449" s="9"/>
      <c r="T449" s="24"/>
      <c r="U449" s="26"/>
      <c r="V449" s="32"/>
      <c r="W449" s="19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</row>
    <row r="450" spans="1:40" ht="14.25" customHeight="1">
      <c r="A450" s="7" t="s">
        <v>483</v>
      </c>
      <c r="B450" s="7" t="s">
        <v>363</v>
      </c>
      <c r="C450" s="7">
        <v>1101</v>
      </c>
      <c r="D450" s="7" t="s">
        <v>484</v>
      </c>
      <c r="E450" s="7" t="str">
        <f t="shared" si="24"/>
        <v>Sucre</v>
      </c>
      <c r="F450" s="7" t="s">
        <v>407</v>
      </c>
      <c r="G450" s="7">
        <v>230</v>
      </c>
      <c r="H450" s="7" t="s">
        <v>396</v>
      </c>
      <c r="I450" s="7"/>
      <c r="J450" s="7">
        <v>1006698</v>
      </c>
      <c r="K450" s="7">
        <f t="shared" si="25"/>
        <v>84345398</v>
      </c>
      <c r="L450" s="7"/>
      <c r="M450" s="6"/>
      <c r="N450" s="7"/>
      <c r="O450" s="7"/>
      <c r="P450" s="38"/>
      <c r="Q450" s="31"/>
      <c r="R450" s="9"/>
      <c r="S450" s="9"/>
      <c r="T450" s="24"/>
      <c r="U450" s="26"/>
      <c r="V450" s="32"/>
      <c r="W450" s="19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</row>
    <row r="451" spans="1:40" ht="14.25" customHeight="1">
      <c r="A451" s="7" t="s">
        <v>483</v>
      </c>
      <c r="B451" s="7" t="s">
        <v>363</v>
      </c>
      <c r="C451" s="7">
        <v>1101</v>
      </c>
      <c r="D451" s="7" t="s">
        <v>484</v>
      </c>
      <c r="E451" s="7" t="str">
        <f t="shared" si="24"/>
        <v>Sucre</v>
      </c>
      <c r="F451" s="7" t="s">
        <v>407</v>
      </c>
      <c r="G451" s="7">
        <v>320</v>
      </c>
      <c r="H451" s="7" t="s">
        <v>427</v>
      </c>
      <c r="I451" s="7"/>
      <c r="J451" s="7">
        <v>2295120</v>
      </c>
      <c r="K451" s="7">
        <f t="shared" si="25"/>
        <v>84345398</v>
      </c>
      <c r="L451" s="7"/>
      <c r="M451" s="6"/>
      <c r="N451" s="7"/>
      <c r="O451" s="7"/>
      <c r="P451" s="38"/>
      <c r="Q451" s="31"/>
      <c r="R451" s="9"/>
      <c r="S451" s="9"/>
      <c r="T451" s="24"/>
      <c r="U451" s="26"/>
      <c r="V451" s="32"/>
      <c r="W451" s="19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</row>
    <row r="452" spans="1:40" ht="14.25" customHeight="1">
      <c r="A452" s="7" t="s">
        <v>483</v>
      </c>
      <c r="B452" s="7" t="s">
        <v>363</v>
      </c>
      <c r="C452" s="7">
        <v>1101</v>
      </c>
      <c r="D452" s="7" t="s">
        <v>484</v>
      </c>
      <c r="E452" s="7" t="str">
        <f t="shared" si="24"/>
        <v>Sucre</v>
      </c>
      <c r="F452" s="7" t="s">
        <v>407</v>
      </c>
      <c r="G452" s="7">
        <v>330</v>
      </c>
      <c r="H452" s="7" t="s">
        <v>404</v>
      </c>
      <c r="I452" s="7"/>
      <c r="J452" s="7">
        <v>2278352</v>
      </c>
      <c r="K452" s="7">
        <f t="shared" si="25"/>
        <v>84345398</v>
      </c>
      <c r="L452" s="7"/>
      <c r="M452" s="6"/>
      <c r="N452" s="7"/>
      <c r="O452" s="7"/>
      <c r="P452" s="38"/>
      <c r="Q452" s="31"/>
      <c r="R452" s="9"/>
      <c r="S452" s="9"/>
      <c r="T452" s="24"/>
      <c r="U452" s="26"/>
      <c r="V452" s="32"/>
      <c r="W452" s="19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</row>
    <row r="453" spans="1:40" ht="14.25" customHeight="1">
      <c r="A453" s="7" t="s">
        <v>483</v>
      </c>
      <c r="B453" s="7" t="s">
        <v>363</v>
      </c>
      <c r="C453" s="7">
        <v>1101</v>
      </c>
      <c r="D453" s="7" t="s">
        <v>484</v>
      </c>
      <c r="E453" s="7" t="str">
        <f t="shared" si="24"/>
        <v>Sucre</v>
      </c>
      <c r="F453" s="7" t="s">
        <v>407</v>
      </c>
      <c r="G453" s="7">
        <v>350</v>
      </c>
      <c r="H453" s="7" t="s">
        <v>406</v>
      </c>
      <c r="I453" s="7"/>
      <c r="J453" s="7">
        <v>8768524</v>
      </c>
      <c r="K453" s="7">
        <f t="shared" si="25"/>
        <v>84345398</v>
      </c>
      <c r="L453" s="7"/>
      <c r="M453" s="6"/>
      <c r="N453" s="7"/>
      <c r="O453" s="7"/>
      <c r="P453" s="38"/>
      <c r="Q453" s="31"/>
      <c r="R453" s="9"/>
      <c r="S453" s="9"/>
      <c r="T453" s="24"/>
      <c r="U453" s="26"/>
      <c r="V453" s="32"/>
      <c r="W453" s="19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</row>
    <row r="454" spans="1:40" ht="14.25" customHeight="1">
      <c r="A454" s="7" t="s">
        <v>483</v>
      </c>
      <c r="B454" s="7" t="s">
        <v>363</v>
      </c>
      <c r="C454" s="7">
        <v>1102</v>
      </c>
      <c r="D454" s="7" t="s">
        <v>486</v>
      </c>
      <c r="E454" s="7" t="str">
        <f t="shared" si="24"/>
        <v>Yotala</v>
      </c>
      <c r="F454" s="7" t="s">
        <v>379</v>
      </c>
      <c r="G454" s="7">
        <v>0</v>
      </c>
      <c r="H454" s="7" t="s">
        <v>380</v>
      </c>
      <c r="I454" s="7"/>
      <c r="J454" s="7">
        <v>1424444</v>
      </c>
      <c r="K454" s="7">
        <f t="shared" si="25"/>
        <v>2018551</v>
      </c>
      <c r="L454" s="7"/>
      <c r="M454" s="6"/>
      <c r="N454" s="7"/>
      <c r="O454" s="7"/>
      <c r="P454" s="38"/>
      <c r="Q454" s="31"/>
      <c r="R454" s="9"/>
      <c r="S454" s="9"/>
      <c r="T454" s="24"/>
      <c r="U454" s="26"/>
      <c r="V454" s="32"/>
      <c r="W454" s="19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</row>
    <row r="455" spans="1:40" ht="14.25" customHeight="1">
      <c r="A455" s="7" t="s">
        <v>483</v>
      </c>
      <c r="B455" s="7" t="s">
        <v>363</v>
      </c>
      <c r="C455" s="7">
        <v>1102</v>
      </c>
      <c r="D455" s="7" t="s">
        <v>486</v>
      </c>
      <c r="E455" s="7" t="str">
        <f t="shared" si="24"/>
        <v>Yotala</v>
      </c>
      <c r="F455" s="7" t="s">
        <v>379</v>
      </c>
      <c r="G455" s="7">
        <v>1</v>
      </c>
      <c r="H455" s="7" t="s">
        <v>381</v>
      </c>
      <c r="I455" s="7"/>
      <c r="J455" s="7">
        <v>730000</v>
      </c>
      <c r="K455" s="7">
        <f t="shared" si="25"/>
        <v>2018551</v>
      </c>
      <c r="L455" s="7"/>
      <c r="M455" s="6"/>
      <c r="N455" s="7"/>
      <c r="O455" s="7"/>
      <c r="P455" s="38"/>
      <c r="Q455" s="31"/>
      <c r="R455" s="9"/>
      <c r="S455" s="9"/>
      <c r="T455" s="24"/>
      <c r="U455" s="26"/>
      <c r="V455" s="32"/>
      <c r="W455" s="19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</row>
    <row r="456" spans="1:40" ht="14.25" customHeight="1">
      <c r="A456" s="7" t="s">
        <v>483</v>
      </c>
      <c r="B456" s="7" t="s">
        <v>363</v>
      </c>
      <c r="C456" s="7">
        <v>1102</v>
      </c>
      <c r="D456" s="7" t="s">
        <v>486</v>
      </c>
      <c r="E456" s="7" t="str">
        <f t="shared" si="24"/>
        <v>Yotala</v>
      </c>
      <c r="F456" s="7" t="s">
        <v>379</v>
      </c>
      <c r="G456" s="7">
        <v>97</v>
      </c>
      <c r="H456" s="7" t="s">
        <v>409</v>
      </c>
      <c r="I456" s="7"/>
      <c r="J456" s="7">
        <v>1135050</v>
      </c>
      <c r="K456" s="7">
        <f t="shared" si="25"/>
        <v>2018551</v>
      </c>
      <c r="L456" s="7"/>
      <c r="M456" s="6"/>
      <c r="N456" s="7"/>
      <c r="O456" s="7"/>
      <c r="P456" s="38"/>
      <c r="Q456" s="31"/>
      <c r="R456" s="9"/>
      <c r="S456" s="9"/>
      <c r="T456" s="24"/>
      <c r="U456" s="26"/>
      <c r="V456" s="32"/>
      <c r="W456" s="19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</row>
    <row r="457" spans="1:40" ht="14.25" customHeight="1">
      <c r="A457" s="7" t="s">
        <v>483</v>
      </c>
      <c r="B457" s="7" t="s">
        <v>363</v>
      </c>
      <c r="C457" s="7">
        <v>1102</v>
      </c>
      <c r="D457" s="7" t="s">
        <v>486</v>
      </c>
      <c r="E457" s="7" t="str">
        <f t="shared" si="24"/>
        <v>Yotala</v>
      </c>
      <c r="F457" s="7" t="s">
        <v>379</v>
      </c>
      <c r="G457" s="7">
        <v>99</v>
      </c>
      <c r="H457" s="7" t="s">
        <v>382</v>
      </c>
      <c r="I457" s="7"/>
      <c r="J457" s="7">
        <v>142942</v>
      </c>
      <c r="K457" s="7">
        <f t="shared" si="25"/>
        <v>2018551</v>
      </c>
      <c r="L457" s="7"/>
      <c r="M457" s="6"/>
      <c r="N457" s="7"/>
      <c r="O457" s="7"/>
      <c r="P457" s="38"/>
      <c r="Q457" s="31"/>
      <c r="R457" s="9"/>
      <c r="S457" s="9"/>
      <c r="T457" s="24"/>
      <c r="U457" s="26"/>
      <c r="V457" s="32"/>
      <c r="W457" s="19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</row>
    <row r="458" spans="1:40" ht="14.25" customHeight="1">
      <c r="A458" s="7" t="s">
        <v>483</v>
      </c>
      <c r="B458" s="7" t="s">
        <v>363</v>
      </c>
      <c r="C458" s="7">
        <v>1102</v>
      </c>
      <c r="D458" s="7" t="s">
        <v>486</v>
      </c>
      <c r="E458" s="7" t="str">
        <f t="shared" si="24"/>
        <v>Yotala</v>
      </c>
      <c r="F458" s="7" t="s">
        <v>379</v>
      </c>
      <c r="G458" s="7">
        <v>100</v>
      </c>
      <c r="H458" s="7" t="s">
        <v>383</v>
      </c>
      <c r="I458" s="7"/>
      <c r="J458" s="7">
        <v>565654</v>
      </c>
      <c r="K458" s="7">
        <f t="shared" si="25"/>
        <v>2018551</v>
      </c>
      <c r="L458" s="7"/>
      <c r="M458" s="6"/>
      <c r="N458" s="7"/>
      <c r="O458" s="7"/>
      <c r="P458" s="38"/>
      <c r="Q458" s="31"/>
      <c r="R458" s="9"/>
      <c r="S458" s="9"/>
      <c r="T458" s="24"/>
      <c r="U458" s="26"/>
      <c r="V458" s="32"/>
      <c r="W458" s="19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</row>
    <row r="459" spans="1:40" ht="14.25" customHeight="1">
      <c r="A459" s="7" t="s">
        <v>483</v>
      </c>
      <c r="B459" s="7" t="s">
        <v>363</v>
      </c>
      <c r="C459" s="7">
        <v>1102</v>
      </c>
      <c r="D459" s="7" t="s">
        <v>486</v>
      </c>
      <c r="E459" s="7" t="str">
        <f t="shared" si="24"/>
        <v>Yotala</v>
      </c>
      <c r="F459" s="7" t="s">
        <v>379</v>
      </c>
      <c r="G459" s="7">
        <v>110</v>
      </c>
      <c r="H459" s="7" t="s">
        <v>385</v>
      </c>
      <c r="I459" s="7"/>
      <c r="J459" s="7">
        <v>450000</v>
      </c>
      <c r="K459" s="7">
        <f t="shared" si="25"/>
        <v>2018551</v>
      </c>
      <c r="L459" s="7"/>
      <c r="M459" s="6"/>
      <c r="N459" s="7"/>
      <c r="O459" s="7"/>
      <c r="P459" s="38"/>
      <c r="Q459" s="31"/>
      <c r="R459" s="9"/>
      <c r="S459" s="9"/>
      <c r="T459" s="24"/>
      <c r="U459" s="26"/>
      <c r="V459" s="32"/>
      <c r="W459" s="19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</row>
    <row r="460" spans="1:40" ht="14.25" customHeight="1">
      <c r="A460" s="7" t="s">
        <v>483</v>
      </c>
      <c r="B460" s="7" t="s">
        <v>363</v>
      </c>
      <c r="C460" s="7">
        <v>1102</v>
      </c>
      <c r="D460" s="7" t="s">
        <v>486</v>
      </c>
      <c r="E460" s="7" t="str">
        <f t="shared" si="24"/>
        <v>Yotala</v>
      </c>
      <c r="F460" s="7" t="s">
        <v>379</v>
      </c>
      <c r="G460" s="7">
        <v>130</v>
      </c>
      <c r="H460" s="7" t="s">
        <v>386</v>
      </c>
      <c r="I460" s="7"/>
      <c r="J460" s="7">
        <v>150000</v>
      </c>
      <c r="K460" s="7">
        <f t="shared" si="25"/>
        <v>2018551</v>
      </c>
      <c r="L460" s="7"/>
      <c r="M460" s="6"/>
      <c r="N460" s="7"/>
      <c r="O460" s="7"/>
      <c r="P460" s="38"/>
      <c r="Q460" s="31"/>
      <c r="R460" s="9"/>
      <c r="S460" s="9"/>
      <c r="T460" s="24"/>
      <c r="U460" s="26"/>
      <c r="V460" s="32"/>
      <c r="W460" s="19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</row>
    <row r="461" spans="1:40" ht="14.25" customHeight="1">
      <c r="A461" s="7" t="s">
        <v>483</v>
      </c>
      <c r="B461" s="7" t="s">
        <v>363</v>
      </c>
      <c r="C461" s="7">
        <v>1102</v>
      </c>
      <c r="D461" s="7" t="s">
        <v>486</v>
      </c>
      <c r="E461" s="7" t="str">
        <f t="shared" si="24"/>
        <v>Yotala</v>
      </c>
      <c r="F461" s="7" t="s">
        <v>379</v>
      </c>
      <c r="G461" s="7">
        <v>140</v>
      </c>
      <c r="H461" s="7" t="s">
        <v>388</v>
      </c>
      <c r="I461" s="7"/>
      <c r="J461" s="7">
        <v>50000</v>
      </c>
      <c r="K461" s="7">
        <f t="shared" si="25"/>
        <v>2018551</v>
      </c>
      <c r="L461" s="7"/>
      <c r="M461" s="6"/>
      <c r="N461" s="7"/>
      <c r="O461" s="7"/>
      <c r="P461" s="38"/>
      <c r="Q461" s="31"/>
      <c r="R461" s="9"/>
      <c r="S461" s="9"/>
      <c r="T461" s="24"/>
      <c r="U461" s="26"/>
      <c r="V461" s="32"/>
      <c r="W461" s="19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</row>
    <row r="462" spans="1:40" ht="14.25" customHeight="1">
      <c r="A462" s="7" t="s">
        <v>483</v>
      </c>
      <c r="B462" s="7" t="s">
        <v>363</v>
      </c>
      <c r="C462" s="7">
        <v>1102</v>
      </c>
      <c r="D462" s="7" t="s">
        <v>486</v>
      </c>
      <c r="E462" s="7" t="str">
        <f t="shared" si="24"/>
        <v>Yotala</v>
      </c>
      <c r="F462" s="7" t="s">
        <v>379</v>
      </c>
      <c r="G462" s="7">
        <v>160</v>
      </c>
      <c r="H462" s="7" t="s">
        <v>389</v>
      </c>
      <c r="I462" s="7"/>
      <c r="J462" s="7">
        <v>100000</v>
      </c>
      <c r="K462" s="7">
        <f t="shared" si="25"/>
        <v>2018551</v>
      </c>
      <c r="L462" s="7"/>
      <c r="M462" s="6"/>
      <c r="N462" s="7"/>
      <c r="O462" s="7"/>
      <c r="P462" s="38"/>
      <c r="Q462" s="31"/>
      <c r="R462" s="9"/>
      <c r="S462" s="9"/>
      <c r="T462" s="24"/>
      <c r="U462" s="26"/>
      <c r="V462" s="32"/>
      <c r="W462" s="19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</row>
    <row r="463" spans="1:40" ht="14.25" customHeight="1">
      <c r="A463" s="7" t="s">
        <v>483</v>
      </c>
      <c r="B463" s="7" t="s">
        <v>363</v>
      </c>
      <c r="C463" s="7">
        <v>1102</v>
      </c>
      <c r="D463" s="7" t="s">
        <v>486</v>
      </c>
      <c r="E463" s="7" t="str">
        <f t="shared" si="24"/>
        <v>Yotala</v>
      </c>
      <c r="F463" s="7" t="s">
        <v>379</v>
      </c>
      <c r="G463" s="7">
        <v>170</v>
      </c>
      <c r="H463" s="7" t="s">
        <v>390</v>
      </c>
      <c r="I463" s="7"/>
      <c r="J463" s="7">
        <v>160000</v>
      </c>
      <c r="K463" s="7">
        <f t="shared" si="25"/>
        <v>2018551</v>
      </c>
      <c r="L463" s="7"/>
      <c r="M463" s="6"/>
      <c r="N463" s="7"/>
      <c r="O463" s="7"/>
      <c r="P463" s="38"/>
      <c r="Q463" s="31"/>
      <c r="R463" s="9"/>
      <c r="S463" s="9"/>
      <c r="T463" s="24"/>
      <c r="U463" s="26"/>
      <c r="V463" s="32"/>
      <c r="W463" s="19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</row>
    <row r="464" spans="1:40" ht="14.25" customHeight="1">
      <c r="A464" s="7" t="s">
        <v>483</v>
      </c>
      <c r="B464" s="7" t="s">
        <v>363</v>
      </c>
      <c r="C464" s="7">
        <v>1102</v>
      </c>
      <c r="D464" s="7" t="s">
        <v>486</v>
      </c>
      <c r="E464" s="7" t="str">
        <f t="shared" si="24"/>
        <v>Yotala</v>
      </c>
      <c r="F464" s="7" t="s">
        <v>379</v>
      </c>
      <c r="G464" s="7">
        <v>180</v>
      </c>
      <c r="H464" s="7" t="s">
        <v>411</v>
      </c>
      <c r="I464" s="7"/>
      <c r="J464" s="7">
        <v>220000</v>
      </c>
      <c r="K464" s="7">
        <f t="shared" si="25"/>
        <v>2018551</v>
      </c>
      <c r="L464" s="7"/>
      <c r="M464" s="6"/>
      <c r="N464" s="7"/>
      <c r="O464" s="7"/>
      <c r="P464" s="38"/>
      <c r="Q464" s="31"/>
      <c r="R464" s="9"/>
      <c r="S464" s="9"/>
      <c r="T464" s="24"/>
      <c r="U464" s="26"/>
      <c r="V464" s="32"/>
      <c r="W464" s="19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</row>
    <row r="465" spans="1:40" ht="14.25" customHeight="1">
      <c r="A465" s="7" t="s">
        <v>483</v>
      </c>
      <c r="B465" s="7" t="s">
        <v>363</v>
      </c>
      <c r="C465" s="7">
        <v>1102</v>
      </c>
      <c r="D465" s="7" t="s">
        <v>486</v>
      </c>
      <c r="E465" s="7" t="str">
        <f t="shared" si="24"/>
        <v>Yotala</v>
      </c>
      <c r="F465" s="7" t="s">
        <v>379</v>
      </c>
      <c r="G465" s="7">
        <v>190</v>
      </c>
      <c r="H465" s="7" t="s">
        <v>392</v>
      </c>
      <c r="I465" s="7"/>
      <c r="J465" s="7">
        <v>150000</v>
      </c>
      <c r="K465" s="7">
        <f t="shared" si="25"/>
        <v>2018551</v>
      </c>
      <c r="L465" s="7"/>
      <c r="M465" s="6"/>
      <c r="N465" s="7"/>
      <c r="O465" s="7"/>
      <c r="P465" s="38"/>
      <c r="Q465" s="31"/>
      <c r="R465" s="9"/>
      <c r="S465" s="9"/>
      <c r="T465" s="24"/>
      <c r="U465" s="26"/>
      <c r="V465" s="32"/>
      <c r="W465" s="19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</row>
    <row r="466" spans="1:40" ht="14.25" customHeight="1">
      <c r="A466" s="7" t="s">
        <v>483</v>
      </c>
      <c r="B466" s="7" t="s">
        <v>363</v>
      </c>
      <c r="C466" s="7">
        <v>1102</v>
      </c>
      <c r="D466" s="7" t="s">
        <v>486</v>
      </c>
      <c r="E466" s="7" t="str">
        <f t="shared" si="24"/>
        <v>Yotala</v>
      </c>
      <c r="F466" s="7" t="s">
        <v>379</v>
      </c>
      <c r="G466" s="7">
        <v>200</v>
      </c>
      <c r="H466" s="7" t="s">
        <v>393</v>
      </c>
      <c r="I466" s="7"/>
      <c r="J466" s="7">
        <v>1936495</v>
      </c>
      <c r="K466" s="7">
        <f t="shared" si="25"/>
        <v>2018551</v>
      </c>
      <c r="L466" s="7"/>
      <c r="M466" s="6"/>
      <c r="N466" s="7"/>
      <c r="O466" s="7"/>
      <c r="P466" s="38"/>
      <c r="Q466" s="31"/>
      <c r="R466" s="9"/>
      <c r="S466" s="9"/>
      <c r="T466" s="24"/>
      <c r="U466" s="26"/>
      <c r="V466" s="32"/>
      <c r="W466" s="19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</row>
    <row r="467" spans="1:40" ht="14.25" customHeight="1">
      <c r="A467" s="7" t="s">
        <v>483</v>
      </c>
      <c r="B467" s="7" t="s">
        <v>363</v>
      </c>
      <c r="C467" s="7">
        <v>1102</v>
      </c>
      <c r="D467" s="7" t="s">
        <v>486</v>
      </c>
      <c r="E467" s="7" t="str">
        <f t="shared" si="24"/>
        <v>Yotala</v>
      </c>
      <c r="F467" s="7" t="s">
        <v>379</v>
      </c>
      <c r="G467" s="7">
        <v>210</v>
      </c>
      <c r="H467" s="7" t="s">
        <v>394</v>
      </c>
      <c r="I467" s="7"/>
      <c r="J467" s="7">
        <v>1022582</v>
      </c>
      <c r="K467" s="7">
        <f t="shared" si="25"/>
        <v>2018551</v>
      </c>
      <c r="L467" s="7"/>
      <c r="M467" s="6"/>
      <c r="N467" s="7"/>
      <c r="O467" s="7"/>
      <c r="P467" s="38"/>
      <c r="Q467" s="31"/>
      <c r="R467" s="9"/>
      <c r="S467" s="9"/>
      <c r="T467" s="24"/>
      <c r="U467" s="26"/>
      <c r="V467" s="32"/>
      <c r="W467" s="19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</row>
    <row r="468" spans="1:40" ht="14.25" customHeight="1">
      <c r="A468" s="7" t="s">
        <v>483</v>
      </c>
      <c r="B468" s="7" t="s">
        <v>363</v>
      </c>
      <c r="C468" s="7">
        <v>1102</v>
      </c>
      <c r="D468" s="7" t="s">
        <v>486</v>
      </c>
      <c r="E468" s="7" t="str">
        <f t="shared" si="24"/>
        <v>Yotala</v>
      </c>
      <c r="F468" s="7" t="s">
        <v>379</v>
      </c>
      <c r="G468" s="7">
        <v>220</v>
      </c>
      <c r="H468" s="7" t="s">
        <v>395</v>
      </c>
      <c r="I468" s="7"/>
      <c r="J468" s="7">
        <v>287000</v>
      </c>
      <c r="K468" s="7">
        <f t="shared" si="25"/>
        <v>2018551</v>
      </c>
      <c r="L468" s="7"/>
      <c r="M468" s="6"/>
      <c r="N468" s="7"/>
      <c r="O468" s="7"/>
      <c r="P468" s="38"/>
      <c r="Q468" s="31"/>
      <c r="R468" s="9"/>
      <c r="S468" s="9"/>
      <c r="T468" s="24"/>
      <c r="U468" s="26"/>
      <c r="V468" s="32"/>
      <c r="W468" s="19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</row>
    <row r="469" spans="1:40" ht="14.25" customHeight="1">
      <c r="A469" s="7" t="s">
        <v>483</v>
      </c>
      <c r="B469" s="7" t="s">
        <v>363</v>
      </c>
      <c r="C469" s="7">
        <v>1102</v>
      </c>
      <c r="D469" s="7" t="s">
        <v>486</v>
      </c>
      <c r="E469" s="7" t="str">
        <f t="shared" si="24"/>
        <v>Yotala</v>
      </c>
      <c r="F469" s="7" t="s">
        <v>379</v>
      </c>
      <c r="G469" s="7">
        <v>230</v>
      </c>
      <c r="H469" s="7" t="s">
        <v>396</v>
      </c>
      <c r="I469" s="7"/>
      <c r="J469" s="7">
        <v>130000</v>
      </c>
      <c r="K469" s="7">
        <f t="shared" si="25"/>
        <v>2018551</v>
      </c>
      <c r="L469" s="7"/>
      <c r="M469" s="6"/>
      <c r="N469" s="7"/>
      <c r="O469" s="7"/>
      <c r="P469" s="38"/>
      <c r="Q469" s="31"/>
      <c r="R469" s="9"/>
      <c r="S469" s="9"/>
      <c r="T469" s="24"/>
      <c r="U469" s="26"/>
      <c r="V469" s="32"/>
      <c r="W469" s="19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</row>
    <row r="470" spans="1:40" ht="14.25" customHeight="1">
      <c r="A470" s="7" t="s">
        <v>483</v>
      </c>
      <c r="B470" s="7" t="s">
        <v>363</v>
      </c>
      <c r="C470" s="7">
        <v>1102</v>
      </c>
      <c r="D470" s="7" t="s">
        <v>486</v>
      </c>
      <c r="E470" s="7" t="str">
        <f t="shared" si="24"/>
        <v>Yotala</v>
      </c>
      <c r="F470" s="7" t="s">
        <v>379</v>
      </c>
      <c r="G470" s="7">
        <v>240</v>
      </c>
      <c r="H470" s="7" t="s">
        <v>397</v>
      </c>
      <c r="I470" s="7"/>
      <c r="J470" s="7">
        <v>80000</v>
      </c>
      <c r="K470" s="7">
        <f t="shared" si="25"/>
        <v>2018551</v>
      </c>
      <c r="L470" s="7"/>
      <c r="M470" s="6"/>
      <c r="N470" s="7"/>
      <c r="O470" s="7"/>
      <c r="P470" s="38"/>
      <c r="Q470" s="31"/>
      <c r="R470" s="9"/>
      <c r="S470" s="9"/>
      <c r="T470" s="24"/>
      <c r="U470" s="26"/>
      <c r="V470" s="32"/>
      <c r="W470" s="19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</row>
    <row r="471" spans="1:40" ht="14.25" customHeight="1">
      <c r="A471" s="7" t="s">
        <v>483</v>
      </c>
      <c r="B471" s="7" t="s">
        <v>363</v>
      </c>
      <c r="C471" s="7">
        <v>1102</v>
      </c>
      <c r="D471" s="7" t="s">
        <v>486</v>
      </c>
      <c r="E471" s="7" t="str">
        <f t="shared" si="24"/>
        <v>Yotala</v>
      </c>
      <c r="F471" s="7" t="s">
        <v>379</v>
      </c>
      <c r="G471" s="7">
        <v>250</v>
      </c>
      <c r="H471" s="7" t="s">
        <v>399</v>
      </c>
      <c r="I471" s="7"/>
      <c r="J471" s="7">
        <v>1330811</v>
      </c>
      <c r="K471" s="7">
        <f t="shared" si="25"/>
        <v>2018551</v>
      </c>
      <c r="L471" s="7"/>
      <c r="M471" s="6"/>
      <c r="N471" s="7"/>
      <c r="O471" s="7"/>
      <c r="P471" s="38"/>
      <c r="Q471" s="31"/>
      <c r="R471" s="9"/>
      <c r="S471" s="9"/>
      <c r="T471" s="24"/>
      <c r="U471" s="26"/>
      <c r="V471" s="32"/>
      <c r="W471" s="19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</row>
    <row r="472" spans="1:40" ht="14.25" customHeight="1">
      <c r="A472" s="7" t="s">
        <v>483</v>
      </c>
      <c r="B472" s="7" t="s">
        <v>363</v>
      </c>
      <c r="C472" s="7">
        <v>1102</v>
      </c>
      <c r="D472" s="7" t="s">
        <v>486</v>
      </c>
      <c r="E472" s="7" t="str">
        <f t="shared" si="24"/>
        <v>Yotala</v>
      </c>
      <c r="F472" s="7" t="s">
        <v>379</v>
      </c>
      <c r="G472" s="7">
        <v>260</v>
      </c>
      <c r="H472" s="7" t="s">
        <v>400</v>
      </c>
      <c r="I472" s="7"/>
      <c r="J472" s="7">
        <v>155000</v>
      </c>
      <c r="K472" s="7">
        <f t="shared" si="25"/>
        <v>2018551</v>
      </c>
      <c r="L472" s="7"/>
      <c r="M472" s="6"/>
      <c r="N472" s="7"/>
      <c r="O472" s="7"/>
      <c r="P472" s="38"/>
      <c r="Q472" s="31"/>
      <c r="R472" s="9"/>
      <c r="S472" s="9"/>
      <c r="T472" s="24"/>
      <c r="U472" s="26"/>
      <c r="V472" s="32"/>
      <c r="W472" s="19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</row>
    <row r="473" spans="1:40" ht="14.25" customHeight="1">
      <c r="A473" s="7" t="s">
        <v>483</v>
      </c>
      <c r="B473" s="7" t="s">
        <v>363</v>
      </c>
      <c r="C473" s="7">
        <v>1102</v>
      </c>
      <c r="D473" s="7" t="s">
        <v>486</v>
      </c>
      <c r="E473" s="7" t="str">
        <f t="shared" si="24"/>
        <v>Yotala</v>
      </c>
      <c r="F473" s="7" t="s">
        <v>379</v>
      </c>
      <c r="G473" s="7">
        <v>280</v>
      </c>
      <c r="H473" s="7" t="s">
        <v>402</v>
      </c>
      <c r="I473" s="7"/>
      <c r="J473" s="7">
        <v>50000</v>
      </c>
      <c r="K473" s="7">
        <f t="shared" si="25"/>
        <v>2018551</v>
      </c>
      <c r="L473" s="7"/>
      <c r="M473" s="6"/>
      <c r="N473" s="7"/>
      <c r="O473" s="7"/>
      <c r="P473" s="38"/>
      <c r="Q473" s="31"/>
      <c r="R473" s="9"/>
      <c r="S473" s="9"/>
      <c r="T473" s="24"/>
      <c r="U473" s="26"/>
      <c r="V473" s="32"/>
      <c r="W473" s="19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</row>
    <row r="474" spans="1:40" ht="14.25" customHeight="1">
      <c r="A474" s="7" t="s">
        <v>483</v>
      </c>
      <c r="B474" s="7" t="s">
        <v>363</v>
      </c>
      <c r="C474" s="7">
        <v>1102</v>
      </c>
      <c r="D474" s="7" t="s">
        <v>486</v>
      </c>
      <c r="E474" s="7" t="str">
        <f t="shared" si="24"/>
        <v>Yotala</v>
      </c>
      <c r="F474" s="7" t="s">
        <v>379</v>
      </c>
      <c r="G474" s="7">
        <v>310</v>
      </c>
      <c r="H474" s="7" t="s">
        <v>403</v>
      </c>
      <c r="I474" s="7"/>
      <c r="J474" s="7">
        <v>300000</v>
      </c>
      <c r="K474" s="7">
        <f t="shared" si="25"/>
        <v>2018551</v>
      </c>
      <c r="L474" s="7"/>
      <c r="M474" s="6"/>
      <c r="N474" s="7"/>
      <c r="O474" s="7"/>
      <c r="P474" s="38"/>
      <c r="Q474" s="31"/>
      <c r="R474" s="9"/>
      <c r="S474" s="9"/>
      <c r="T474" s="24"/>
      <c r="U474" s="26"/>
      <c r="V474" s="32"/>
      <c r="W474" s="19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</row>
    <row r="475" spans="1:40" ht="14.25" customHeight="1">
      <c r="A475" s="7" t="s">
        <v>483</v>
      </c>
      <c r="B475" s="7" t="s">
        <v>363</v>
      </c>
      <c r="C475" s="7">
        <v>1102</v>
      </c>
      <c r="D475" s="7" t="s">
        <v>486</v>
      </c>
      <c r="E475" s="7" t="str">
        <f t="shared" si="24"/>
        <v>Yotala</v>
      </c>
      <c r="F475" s="7" t="s">
        <v>379</v>
      </c>
      <c r="G475" s="7">
        <v>330</v>
      </c>
      <c r="H475" s="7" t="s">
        <v>404</v>
      </c>
      <c r="I475" s="7"/>
      <c r="J475" s="7">
        <v>104816</v>
      </c>
      <c r="K475" s="7">
        <f t="shared" si="25"/>
        <v>2018551</v>
      </c>
      <c r="L475" s="7"/>
      <c r="M475" s="6"/>
      <c r="N475" s="7"/>
      <c r="O475" s="7"/>
      <c r="P475" s="38"/>
      <c r="Q475" s="31"/>
      <c r="R475" s="9"/>
      <c r="S475" s="9"/>
      <c r="T475" s="24"/>
      <c r="U475" s="26"/>
      <c r="V475" s="32"/>
      <c r="W475" s="19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</row>
    <row r="476" spans="1:40" ht="14.25" customHeight="1">
      <c r="A476" s="7" t="s">
        <v>483</v>
      </c>
      <c r="B476" s="7" t="s">
        <v>363</v>
      </c>
      <c r="C476" s="7">
        <v>1102</v>
      </c>
      <c r="D476" s="7" t="s">
        <v>486</v>
      </c>
      <c r="E476" s="7" t="str">
        <f t="shared" si="24"/>
        <v>Yotala</v>
      </c>
      <c r="F476" s="7" t="s">
        <v>379</v>
      </c>
      <c r="G476" s="7">
        <v>340</v>
      </c>
      <c r="H476" s="7" t="s">
        <v>405</v>
      </c>
      <c r="I476" s="7"/>
      <c r="J476" s="7">
        <v>493367</v>
      </c>
      <c r="K476" s="7">
        <f t="shared" si="25"/>
        <v>2018551</v>
      </c>
      <c r="L476" s="7"/>
      <c r="M476" s="6"/>
      <c r="N476" s="7"/>
      <c r="O476" s="7"/>
      <c r="P476" s="38"/>
      <c r="Q476" s="31"/>
      <c r="R476" s="9"/>
      <c r="S476" s="9"/>
      <c r="T476" s="24"/>
      <c r="U476" s="26"/>
      <c r="V476" s="32"/>
      <c r="W476" s="19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</row>
    <row r="477" spans="1:40" ht="14.25" customHeight="1">
      <c r="A477" s="7" t="s">
        <v>483</v>
      </c>
      <c r="B477" s="7" t="s">
        <v>363</v>
      </c>
      <c r="C477" s="7">
        <v>1102</v>
      </c>
      <c r="D477" s="7" t="s">
        <v>486</v>
      </c>
      <c r="E477" s="7" t="str">
        <f t="shared" si="24"/>
        <v>Yotala</v>
      </c>
      <c r="F477" s="7" t="s">
        <v>407</v>
      </c>
      <c r="G477" s="7">
        <v>110</v>
      </c>
      <c r="H477" s="7" t="s">
        <v>385</v>
      </c>
      <c r="I477" s="7"/>
      <c r="J477" s="7">
        <v>1047142</v>
      </c>
      <c r="K477" s="7">
        <f t="shared" si="25"/>
        <v>2018551</v>
      </c>
      <c r="L477" s="7"/>
      <c r="M477" s="6"/>
      <c r="N477" s="7"/>
      <c r="O477" s="7"/>
      <c r="P477" s="38"/>
      <c r="Q477" s="31"/>
      <c r="R477" s="9"/>
      <c r="S477" s="9"/>
      <c r="T477" s="24"/>
      <c r="U477" s="26"/>
      <c r="V477" s="32"/>
      <c r="W477" s="19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</row>
    <row r="478" spans="1:40" ht="14.25" customHeight="1">
      <c r="A478" s="7" t="s">
        <v>483</v>
      </c>
      <c r="B478" s="7" t="s">
        <v>363</v>
      </c>
      <c r="C478" s="7">
        <v>1102</v>
      </c>
      <c r="D478" s="7" t="s">
        <v>486</v>
      </c>
      <c r="E478" s="7" t="str">
        <f t="shared" si="24"/>
        <v>Yotala</v>
      </c>
      <c r="F478" s="7" t="s">
        <v>407</v>
      </c>
      <c r="G478" s="7">
        <v>120</v>
      </c>
      <c r="H478" s="7" t="s">
        <v>485</v>
      </c>
      <c r="I478" s="7"/>
      <c r="J478" s="7">
        <v>200000</v>
      </c>
      <c r="K478" s="7">
        <f t="shared" si="25"/>
        <v>2018551</v>
      </c>
      <c r="L478" s="7"/>
      <c r="M478" s="6"/>
      <c r="N478" s="7"/>
      <c r="O478" s="7"/>
      <c r="P478" s="38"/>
      <c r="Q478" s="31"/>
      <c r="R478" s="9"/>
      <c r="S478" s="9"/>
      <c r="T478" s="24"/>
      <c r="U478" s="26"/>
      <c r="V478" s="32"/>
      <c r="W478" s="19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</row>
    <row r="479" spans="1:40" ht="14.25" customHeight="1">
      <c r="A479" s="7" t="s">
        <v>483</v>
      </c>
      <c r="B479" s="7" t="s">
        <v>363</v>
      </c>
      <c r="C479" s="7">
        <v>1102</v>
      </c>
      <c r="D479" s="7" t="s">
        <v>486</v>
      </c>
      <c r="E479" s="7" t="str">
        <f t="shared" si="24"/>
        <v>Yotala</v>
      </c>
      <c r="F479" s="7" t="s">
        <v>407</v>
      </c>
      <c r="G479" s="7">
        <v>170</v>
      </c>
      <c r="H479" s="7" t="s">
        <v>390</v>
      </c>
      <c r="I479" s="7"/>
      <c r="J479" s="7">
        <v>271409</v>
      </c>
      <c r="K479" s="7">
        <f t="shared" si="25"/>
        <v>2018551</v>
      </c>
      <c r="L479" s="7"/>
      <c r="M479" s="6"/>
      <c r="N479" s="7"/>
      <c r="O479" s="7"/>
      <c r="P479" s="38"/>
      <c r="Q479" s="31"/>
      <c r="R479" s="9"/>
      <c r="S479" s="9"/>
      <c r="T479" s="24"/>
      <c r="U479" s="26"/>
      <c r="V479" s="32"/>
      <c r="W479" s="19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</row>
    <row r="480" spans="1:40" ht="14.25" customHeight="1">
      <c r="A480" s="7" t="s">
        <v>483</v>
      </c>
      <c r="B480" s="7" t="s">
        <v>363</v>
      </c>
      <c r="C480" s="7">
        <v>1102</v>
      </c>
      <c r="D480" s="7" t="s">
        <v>486</v>
      </c>
      <c r="E480" s="7" t="str">
        <f t="shared" si="24"/>
        <v>Yotala</v>
      </c>
      <c r="F480" s="7" t="s">
        <v>407</v>
      </c>
      <c r="G480" s="7">
        <v>180</v>
      </c>
      <c r="H480" s="7" t="s">
        <v>411</v>
      </c>
      <c r="I480" s="7"/>
      <c r="J480" s="7">
        <v>100000</v>
      </c>
      <c r="K480" s="7">
        <f t="shared" si="25"/>
        <v>2018551</v>
      </c>
      <c r="L480" s="7"/>
      <c r="M480" s="6"/>
      <c r="N480" s="7"/>
      <c r="O480" s="7"/>
      <c r="P480" s="38"/>
      <c r="Q480" s="31"/>
      <c r="R480" s="9"/>
      <c r="S480" s="9"/>
      <c r="T480" s="24"/>
      <c r="U480" s="26"/>
      <c r="V480" s="32"/>
      <c r="W480" s="19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</row>
    <row r="481" spans="1:40" ht="14.25" customHeight="1">
      <c r="A481" s="7" t="s">
        <v>483</v>
      </c>
      <c r="B481" s="7" t="s">
        <v>363</v>
      </c>
      <c r="C481" s="7">
        <v>1102</v>
      </c>
      <c r="D481" s="7" t="s">
        <v>486</v>
      </c>
      <c r="E481" s="7" t="str">
        <f t="shared" si="24"/>
        <v>Yotala</v>
      </c>
      <c r="F481" s="7" t="s">
        <v>407</v>
      </c>
      <c r="G481" s="7">
        <v>200</v>
      </c>
      <c r="H481" s="7" t="s">
        <v>393</v>
      </c>
      <c r="I481" s="7"/>
      <c r="J481" s="7">
        <v>400000</v>
      </c>
      <c r="K481" s="7">
        <f t="shared" si="25"/>
        <v>2018551</v>
      </c>
      <c r="L481" s="7"/>
      <c r="M481" s="6"/>
      <c r="N481" s="7"/>
      <c r="O481" s="7"/>
      <c r="P481" s="38"/>
      <c r="Q481" s="31"/>
      <c r="R481" s="9"/>
      <c r="S481" s="9"/>
      <c r="T481" s="24"/>
      <c r="U481" s="26"/>
      <c r="V481" s="32"/>
      <c r="W481" s="19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</row>
    <row r="482" spans="1:40" ht="14.25" customHeight="1">
      <c r="A482" s="7" t="s">
        <v>483</v>
      </c>
      <c r="B482" s="7" t="s">
        <v>363</v>
      </c>
      <c r="C482" s="7">
        <v>1103</v>
      </c>
      <c r="D482" s="7" t="s">
        <v>487</v>
      </c>
      <c r="E482" s="7" t="str">
        <f t="shared" si="24"/>
        <v>Poroma</v>
      </c>
      <c r="F482" s="7" t="s">
        <v>379</v>
      </c>
      <c r="G482" s="7">
        <v>0</v>
      </c>
      <c r="H482" s="7" t="s">
        <v>380</v>
      </c>
      <c r="I482" s="7"/>
      <c r="J482" s="7">
        <v>2110412</v>
      </c>
      <c r="K482" s="7">
        <f t="shared" si="25"/>
        <v>958317</v>
      </c>
      <c r="L482" s="7"/>
      <c r="M482" s="6"/>
      <c r="N482" s="7"/>
      <c r="O482" s="7"/>
      <c r="P482" s="38"/>
      <c r="Q482" s="31"/>
      <c r="R482" s="9"/>
      <c r="S482" s="9"/>
      <c r="T482" s="24"/>
      <c r="U482" s="26"/>
      <c r="V482" s="32"/>
      <c r="W482" s="19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</row>
    <row r="483" spans="1:40" ht="14.25" customHeight="1">
      <c r="A483" s="7" t="s">
        <v>483</v>
      </c>
      <c r="B483" s="7" t="s">
        <v>363</v>
      </c>
      <c r="C483" s="7">
        <v>1103</v>
      </c>
      <c r="D483" s="7" t="s">
        <v>487</v>
      </c>
      <c r="E483" s="7" t="str">
        <f t="shared" si="24"/>
        <v>Poroma</v>
      </c>
      <c r="F483" s="7" t="s">
        <v>379</v>
      </c>
      <c r="G483" s="7">
        <v>1</v>
      </c>
      <c r="H483" s="7" t="s">
        <v>381</v>
      </c>
      <c r="I483" s="7"/>
      <c r="J483" s="7">
        <v>1010000</v>
      </c>
      <c r="K483" s="7">
        <f t="shared" si="25"/>
        <v>958317</v>
      </c>
      <c r="L483" s="7"/>
      <c r="M483" s="6"/>
      <c r="N483" s="7"/>
      <c r="O483" s="7"/>
      <c r="P483" s="38"/>
      <c r="Q483" s="31"/>
      <c r="R483" s="9"/>
      <c r="S483" s="9"/>
      <c r="T483" s="24"/>
      <c r="U483" s="26"/>
      <c r="V483" s="32"/>
      <c r="W483" s="19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</row>
    <row r="484" spans="1:40" ht="14.25" customHeight="1">
      <c r="A484" s="7" t="s">
        <v>483</v>
      </c>
      <c r="B484" s="7" t="s">
        <v>363</v>
      </c>
      <c r="C484" s="7">
        <v>1103</v>
      </c>
      <c r="D484" s="7" t="s">
        <v>487</v>
      </c>
      <c r="E484" s="7" t="str">
        <f t="shared" si="24"/>
        <v>Poroma</v>
      </c>
      <c r="F484" s="7" t="s">
        <v>379</v>
      </c>
      <c r="G484" s="7">
        <v>97</v>
      </c>
      <c r="H484" s="7" t="s">
        <v>409</v>
      </c>
      <c r="I484" s="7"/>
      <c r="J484" s="7">
        <v>2112175</v>
      </c>
      <c r="K484" s="7">
        <f t="shared" si="25"/>
        <v>958317</v>
      </c>
      <c r="L484" s="7"/>
      <c r="M484" s="6"/>
      <c r="N484" s="7"/>
      <c r="O484" s="7"/>
      <c r="P484" s="38"/>
      <c r="Q484" s="31"/>
      <c r="R484" s="9"/>
      <c r="S484" s="9"/>
      <c r="T484" s="24"/>
      <c r="U484" s="26"/>
      <c r="V484" s="32"/>
      <c r="W484" s="19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</row>
    <row r="485" spans="1:40" ht="14.25" customHeight="1">
      <c r="A485" s="7" t="s">
        <v>483</v>
      </c>
      <c r="B485" s="7" t="s">
        <v>363</v>
      </c>
      <c r="C485" s="7">
        <v>1103</v>
      </c>
      <c r="D485" s="7" t="s">
        <v>487</v>
      </c>
      <c r="E485" s="7" t="str">
        <f t="shared" si="24"/>
        <v>Poroma</v>
      </c>
      <c r="F485" s="7" t="s">
        <v>379</v>
      </c>
      <c r="G485" s="7">
        <v>99</v>
      </c>
      <c r="H485" s="7" t="s">
        <v>382</v>
      </c>
      <c r="I485" s="7"/>
      <c r="J485" s="7">
        <v>110837</v>
      </c>
      <c r="K485" s="7">
        <f t="shared" si="25"/>
        <v>958317</v>
      </c>
      <c r="L485" s="7"/>
      <c r="M485" s="6"/>
      <c r="N485" s="7"/>
      <c r="O485" s="7"/>
      <c r="P485" s="38"/>
      <c r="Q485" s="31"/>
      <c r="R485" s="9"/>
      <c r="S485" s="9"/>
      <c r="T485" s="24"/>
      <c r="U485" s="26"/>
      <c r="V485" s="32"/>
      <c r="W485" s="19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</row>
    <row r="486" spans="1:40" ht="14.25" customHeight="1">
      <c r="A486" s="7" t="s">
        <v>483</v>
      </c>
      <c r="B486" s="7" t="s">
        <v>363</v>
      </c>
      <c r="C486" s="7">
        <v>1103</v>
      </c>
      <c r="D486" s="7" t="s">
        <v>487</v>
      </c>
      <c r="E486" s="7" t="str">
        <f t="shared" si="24"/>
        <v>Poroma</v>
      </c>
      <c r="F486" s="7" t="s">
        <v>379</v>
      </c>
      <c r="G486" s="7">
        <v>100</v>
      </c>
      <c r="H486" s="7" t="s">
        <v>383</v>
      </c>
      <c r="I486" s="7"/>
      <c r="J486" s="7">
        <v>603003</v>
      </c>
      <c r="K486" s="7">
        <f t="shared" si="25"/>
        <v>958317</v>
      </c>
      <c r="L486" s="7"/>
      <c r="M486" s="6"/>
      <c r="N486" s="7"/>
      <c r="O486" s="7"/>
      <c r="P486" s="38"/>
      <c r="Q486" s="31"/>
      <c r="R486" s="9"/>
      <c r="S486" s="9"/>
      <c r="T486" s="24"/>
      <c r="U486" s="26"/>
      <c r="V486" s="32"/>
      <c r="W486" s="19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</row>
    <row r="487" spans="1:40" ht="14.25" customHeight="1">
      <c r="A487" s="7" t="s">
        <v>483</v>
      </c>
      <c r="B487" s="7" t="s">
        <v>363</v>
      </c>
      <c r="C487" s="7">
        <v>1103</v>
      </c>
      <c r="D487" s="7" t="s">
        <v>487</v>
      </c>
      <c r="E487" s="7" t="str">
        <f t="shared" si="24"/>
        <v>Poroma</v>
      </c>
      <c r="F487" s="7" t="s">
        <v>379</v>
      </c>
      <c r="G487" s="7">
        <v>110</v>
      </c>
      <c r="H487" s="7" t="s">
        <v>385</v>
      </c>
      <c r="I487" s="7"/>
      <c r="J487" s="7">
        <v>205000</v>
      </c>
      <c r="K487" s="7">
        <f t="shared" si="25"/>
        <v>958317</v>
      </c>
      <c r="L487" s="7"/>
      <c r="M487" s="6"/>
      <c r="N487" s="7"/>
      <c r="O487" s="7"/>
      <c r="P487" s="38"/>
      <c r="Q487" s="31"/>
      <c r="R487" s="9"/>
      <c r="S487" s="9"/>
      <c r="T487" s="24"/>
      <c r="U487" s="26"/>
      <c r="V487" s="32"/>
      <c r="W487" s="19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</row>
    <row r="488" spans="1:40" ht="14.25" customHeight="1">
      <c r="A488" s="7" t="s">
        <v>483</v>
      </c>
      <c r="B488" s="7" t="s">
        <v>363</v>
      </c>
      <c r="C488" s="7">
        <v>1103</v>
      </c>
      <c r="D488" s="7" t="s">
        <v>487</v>
      </c>
      <c r="E488" s="7" t="str">
        <f t="shared" si="24"/>
        <v>Poroma</v>
      </c>
      <c r="F488" s="7" t="s">
        <v>379</v>
      </c>
      <c r="G488" s="7">
        <v>120</v>
      </c>
      <c r="H488" s="7" t="s">
        <v>485</v>
      </c>
      <c r="I488" s="7"/>
      <c r="J488" s="7">
        <v>70000</v>
      </c>
      <c r="K488" s="7">
        <f t="shared" si="25"/>
        <v>958317</v>
      </c>
      <c r="L488" s="7"/>
      <c r="M488" s="6"/>
      <c r="N488" s="7"/>
      <c r="O488" s="7"/>
      <c r="P488" s="38"/>
      <c r="Q488" s="31"/>
      <c r="R488" s="9"/>
      <c r="S488" s="9"/>
      <c r="T488" s="24"/>
      <c r="U488" s="26"/>
      <c r="V488" s="32"/>
      <c r="W488" s="19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</row>
    <row r="489" spans="1:40" ht="14.25" customHeight="1">
      <c r="A489" s="7" t="s">
        <v>483</v>
      </c>
      <c r="B489" s="7" t="s">
        <v>363</v>
      </c>
      <c r="C489" s="7">
        <v>1103</v>
      </c>
      <c r="D489" s="7" t="s">
        <v>487</v>
      </c>
      <c r="E489" s="7" t="str">
        <f t="shared" si="24"/>
        <v>Poroma</v>
      </c>
      <c r="F489" s="7" t="s">
        <v>379</v>
      </c>
      <c r="G489" s="7">
        <v>130</v>
      </c>
      <c r="H489" s="7" t="s">
        <v>386</v>
      </c>
      <c r="I489" s="7"/>
      <c r="J489" s="7">
        <v>176000</v>
      </c>
      <c r="K489" s="7">
        <f t="shared" si="25"/>
        <v>958317</v>
      </c>
      <c r="L489" s="7"/>
      <c r="M489" s="6"/>
      <c r="N489" s="7"/>
      <c r="O489" s="7"/>
      <c r="P489" s="38"/>
      <c r="Q489" s="31"/>
      <c r="R489" s="9"/>
      <c r="S489" s="9"/>
      <c r="T489" s="24"/>
      <c r="U489" s="26"/>
      <c r="V489" s="32"/>
      <c r="W489" s="19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</row>
    <row r="490" spans="1:40" ht="14.25" customHeight="1">
      <c r="A490" s="7" t="s">
        <v>483</v>
      </c>
      <c r="B490" s="7" t="s">
        <v>363</v>
      </c>
      <c r="C490" s="7">
        <v>1103</v>
      </c>
      <c r="D490" s="7" t="s">
        <v>487</v>
      </c>
      <c r="E490" s="7" t="str">
        <f t="shared" si="24"/>
        <v>Poroma</v>
      </c>
      <c r="F490" s="7" t="s">
        <v>379</v>
      </c>
      <c r="G490" s="7">
        <v>140</v>
      </c>
      <c r="H490" s="7" t="s">
        <v>388</v>
      </c>
      <c r="I490" s="7"/>
      <c r="J490" s="7">
        <v>17000</v>
      </c>
      <c r="K490" s="7">
        <f t="shared" si="25"/>
        <v>958317</v>
      </c>
      <c r="L490" s="7"/>
      <c r="M490" s="6"/>
      <c r="N490" s="7"/>
      <c r="O490" s="7"/>
      <c r="P490" s="38"/>
      <c r="Q490" s="31"/>
      <c r="R490" s="9"/>
      <c r="S490" s="9"/>
      <c r="T490" s="24"/>
      <c r="U490" s="26"/>
      <c r="V490" s="32"/>
      <c r="W490" s="19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</row>
    <row r="491" spans="1:40" ht="14.25" customHeight="1">
      <c r="A491" s="7" t="s">
        <v>483</v>
      </c>
      <c r="B491" s="7" t="s">
        <v>363</v>
      </c>
      <c r="C491" s="7">
        <v>1103</v>
      </c>
      <c r="D491" s="7" t="s">
        <v>487</v>
      </c>
      <c r="E491" s="7" t="str">
        <f t="shared" si="24"/>
        <v>Poroma</v>
      </c>
      <c r="F491" s="7" t="s">
        <v>379</v>
      </c>
      <c r="G491" s="7">
        <v>160</v>
      </c>
      <c r="H491" s="7" t="s">
        <v>389</v>
      </c>
      <c r="I491" s="7"/>
      <c r="J491" s="7">
        <v>101000</v>
      </c>
      <c r="K491" s="7">
        <f t="shared" si="25"/>
        <v>958317</v>
      </c>
      <c r="L491" s="7"/>
      <c r="M491" s="6"/>
      <c r="N491" s="7"/>
      <c r="O491" s="7"/>
      <c r="P491" s="38"/>
      <c r="Q491" s="31"/>
      <c r="R491" s="9"/>
      <c r="S491" s="9"/>
      <c r="T491" s="24"/>
      <c r="U491" s="26"/>
      <c r="V491" s="32"/>
      <c r="W491" s="19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</row>
    <row r="492" spans="1:40" ht="14.25" customHeight="1">
      <c r="A492" s="7" t="s">
        <v>483</v>
      </c>
      <c r="B492" s="7" t="s">
        <v>363</v>
      </c>
      <c r="C492" s="7">
        <v>1103</v>
      </c>
      <c r="D492" s="7" t="s">
        <v>487</v>
      </c>
      <c r="E492" s="7" t="str">
        <f t="shared" si="24"/>
        <v>Poroma</v>
      </c>
      <c r="F492" s="7" t="s">
        <v>379</v>
      </c>
      <c r="G492" s="7">
        <v>170</v>
      </c>
      <c r="H492" s="7" t="s">
        <v>390</v>
      </c>
      <c r="I492" s="7"/>
      <c r="J492" s="7">
        <v>20000</v>
      </c>
      <c r="K492" s="7">
        <f t="shared" si="25"/>
        <v>958317</v>
      </c>
      <c r="L492" s="7"/>
      <c r="M492" s="6"/>
      <c r="N492" s="7"/>
      <c r="O492" s="7"/>
      <c r="P492" s="38"/>
      <c r="Q492" s="31"/>
      <c r="R492" s="9"/>
      <c r="S492" s="9"/>
      <c r="T492" s="24"/>
      <c r="U492" s="26"/>
      <c r="V492" s="32"/>
      <c r="W492" s="19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</row>
    <row r="493" spans="1:40" ht="14.25" customHeight="1">
      <c r="A493" s="7" t="s">
        <v>483</v>
      </c>
      <c r="B493" s="7" t="s">
        <v>363</v>
      </c>
      <c r="C493" s="7">
        <v>1103</v>
      </c>
      <c r="D493" s="7" t="s">
        <v>487</v>
      </c>
      <c r="E493" s="7" t="str">
        <f t="shared" si="24"/>
        <v>Poroma</v>
      </c>
      <c r="F493" s="7" t="s">
        <v>379</v>
      </c>
      <c r="G493" s="7">
        <v>180</v>
      </c>
      <c r="H493" s="7" t="s">
        <v>411</v>
      </c>
      <c r="I493" s="7"/>
      <c r="J493" s="7">
        <v>902821</v>
      </c>
      <c r="K493" s="7">
        <f t="shared" si="25"/>
        <v>958317</v>
      </c>
      <c r="L493" s="7"/>
      <c r="M493" s="6"/>
      <c r="N493" s="7"/>
      <c r="O493" s="7"/>
      <c r="P493" s="38"/>
      <c r="Q493" s="31"/>
      <c r="R493" s="9"/>
      <c r="S493" s="9"/>
      <c r="T493" s="24"/>
      <c r="U493" s="26"/>
      <c r="V493" s="32"/>
      <c r="W493" s="19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</row>
    <row r="494" spans="1:40" ht="14.25" customHeight="1">
      <c r="A494" s="7" t="s">
        <v>483</v>
      </c>
      <c r="B494" s="7" t="s">
        <v>363</v>
      </c>
      <c r="C494" s="7">
        <v>1103</v>
      </c>
      <c r="D494" s="7" t="s">
        <v>487</v>
      </c>
      <c r="E494" s="7" t="str">
        <f t="shared" si="24"/>
        <v>Poroma</v>
      </c>
      <c r="F494" s="7" t="s">
        <v>379</v>
      </c>
      <c r="G494" s="7">
        <v>190</v>
      </c>
      <c r="H494" s="7" t="s">
        <v>392</v>
      </c>
      <c r="I494" s="7"/>
      <c r="J494" s="7">
        <v>91500</v>
      </c>
      <c r="K494" s="7">
        <f t="shared" si="25"/>
        <v>958317</v>
      </c>
      <c r="L494" s="7"/>
      <c r="M494" s="6"/>
      <c r="N494" s="7"/>
      <c r="O494" s="7"/>
      <c r="P494" s="38"/>
      <c r="Q494" s="31"/>
      <c r="R494" s="9"/>
      <c r="S494" s="9"/>
      <c r="T494" s="24"/>
      <c r="U494" s="26"/>
      <c r="V494" s="32"/>
      <c r="W494" s="19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</row>
    <row r="495" spans="1:40" ht="14.25" customHeight="1">
      <c r="A495" s="7" t="s">
        <v>483</v>
      </c>
      <c r="B495" s="7" t="s">
        <v>363</v>
      </c>
      <c r="C495" s="7">
        <v>1103</v>
      </c>
      <c r="D495" s="7" t="s">
        <v>487</v>
      </c>
      <c r="E495" s="7" t="str">
        <f t="shared" si="24"/>
        <v>Poroma</v>
      </c>
      <c r="F495" s="7" t="s">
        <v>379</v>
      </c>
      <c r="G495" s="7">
        <v>200</v>
      </c>
      <c r="H495" s="7" t="s">
        <v>393</v>
      </c>
      <c r="I495" s="7"/>
      <c r="J495" s="7">
        <v>3441818</v>
      </c>
      <c r="K495" s="7">
        <f t="shared" si="25"/>
        <v>958317</v>
      </c>
      <c r="L495" s="7"/>
      <c r="M495" s="6"/>
      <c r="N495" s="7"/>
      <c r="O495" s="7"/>
      <c r="P495" s="38"/>
      <c r="Q495" s="31"/>
      <c r="R495" s="9"/>
      <c r="S495" s="9"/>
      <c r="T495" s="24"/>
      <c r="U495" s="26"/>
      <c r="V495" s="32"/>
      <c r="W495" s="19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</row>
    <row r="496" spans="1:40" ht="14.25" customHeight="1">
      <c r="A496" s="7" t="s">
        <v>483</v>
      </c>
      <c r="B496" s="7" t="s">
        <v>363</v>
      </c>
      <c r="C496" s="7">
        <v>1103</v>
      </c>
      <c r="D496" s="7" t="s">
        <v>487</v>
      </c>
      <c r="E496" s="7" t="str">
        <f t="shared" si="24"/>
        <v>Poroma</v>
      </c>
      <c r="F496" s="7" t="s">
        <v>379</v>
      </c>
      <c r="G496" s="7">
        <v>210</v>
      </c>
      <c r="H496" s="7" t="s">
        <v>394</v>
      </c>
      <c r="I496" s="7"/>
      <c r="J496" s="7">
        <v>2261001</v>
      </c>
      <c r="K496" s="7">
        <f t="shared" si="25"/>
        <v>958317</v>
      </c>
      <c r="L496" s="7"/>
      <c r="M496" s="6"/>
      <c r="N496" s="7"/>
      <c r="O496" s="7"/>
      <c r="P496" s="38"/>
      <c r="Q496" s="31"/>
      <c r="R496" s="9"/>
      <c r="S496" s="9"/>
      <c r="T496" s="24"/>
      <c r="U496" s="26"/>
      <c r="V496" s="32"/>
      <c r="W496" s="19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</row>
    <row r="497" spans="1:40" ht="14.25" customHeight="1">
      <c r="A497" s="7" t="s">
        <v>483</v>
      </c>
      <c r="B497" s="7" t="s">
        <v>363</v>
      </c>
      <c r="C497" s="7">
        <v>1103</v>
      </c>
      <c r="D497" s="7" t="s">
        <v>487</v>
      </c>
      <c r="E497" s="7" t="str">
        <f t="shared" si="24"/>
        <v>Poroma</v>
      </c>
      <c r="F497" s="7" t="s">
        <v>379</v>
      </c>
      <c r="G497" s="7">
        <v>220</v>
      </c>
      <c r="H497" s="7" t="s">
        <v>395</v>
      </c>
      <c r="I497" s="7"/>
      <c r="J497" s="7">
        <v>210000</v>
      </c>
      <c r="K497" s="7">
        <f t="shared" si="25"/>
        <v>958317</v>
      </c>
      <c r="L497" s="7"/>
      <c r="M497" s="6"/>
      <c r="N497" s="7"/>
      <c r="O497" s="7"/>
      <c r="P497" s="38"/>
      <c r="Q497" s="31"/>
      <c r="R497" s="9"/>
      <c r="S497" s="9"/>
      <c r="T497" s="24"/>
      <c r="U497" s="26"/>
      <c r="V497" s="32"/>
      <c r="W497" s="19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</row>
    <row r="498" spans="1:40" ht="14.25" customHeight="1">
      <c r="A498" s="7" t="s">
        <v>483</v>
      </c>
      <c r="B498" s="7" t="s">
        <v>363</v>
      </c>
      <c r="C498" s="7">
        <v>1103</v>
      </c>
      <c r="D498" s="7" t="s">
        <v>487</v>
      </c>
      <c r="E498" s="7" t="str">
        <f t="shared" si="24"/>
        <v>Poroma</v>
      </c>
      <c r="F498" s="7" t="s">
        <v>379</v>
      </c>
      <c r="G498" s="7">
        <v>230</v>
      </c>
      <c r="H498" s="7" t="s">
        <v>396</v>
      </c>
      <c r="I498" s="7"/>
      <c r="J498" s="7">
        <v>80000</v>
      </c>
      <c r="K498" s="7">
        <f t="shared" si="25"/>
        <v>958317</v>
      </c>
      <c r="L498" s="7"/>
      <c r="M498" s="6"/>
      <c r="N498" s="7"/>
      <c r="O498" s="7"/>
      <c r="P498" s="38"/>
      <c r="Q498" s="31"/>
      <c r="R498" s="9"/>
      <c r="S498" s="9"/>
      <c r="T498" s="24"/>
      <c r="U498" s="26"/>
      <c r="V498" s="32"/>
      <c r="W498" s="19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</row>
    <row r="499" spans="1:40" ht="14.25" customHeight="1">
      <c r="A499" s="7" t="s">
        <v>483</v>
      </c>
      <c r="B499" s="7" t="s">
        <v>363</v>
      </c>
      <c r="C499" s="7">
        <v>1103</v>
      </c>
      <c r="D499" s="7" t="s">
        <v>487</v>
      </c>
      <c r="E499" s="7" t="str">
        <f t="shared" si="24"/>
        <v>Poroma</v>
      </c>
      <c r="F499" s="7" t="s">
        <v>379</v>
      </c>
      <c r="G499" s="7">
        <v>240</v>
      </c>
      <c r="H499" s="7" t="s">
        <v>397</v>
      </c>
      <c r="I499" s="7"/>
      <c r="J499" s="7">
        <v>30000</v>
      </c>
      <c r="K499" s="7">
        <f t="shared" si="25"/>
        <v>958317</v>
      </c>
      <c r="L499" s="7"/>
      <c r="M499" s="6"/>
      <c r="N499" s="7"/>
      <c r="O499" s="7"/>
      <c r="P499" s="38"/>
      <c r="Q499" s="31"/>
      <c r="R499" s="9"/>
      <c r="S499" s="9"/>
      <c r="T499" s="24"/>
      <c r="U499" s="26"/>
      <c r="V499" s="32"/>
      <c r="W499" s="19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</row>
    <row r="500" spans="1:40" ht="14.25" customHeight="1">
      <c r="A500" s="7" t="s">
        <v>483</v>
      </c>
      <c r="B500" s="7" t="s">
        <v>363</v>
      </c>
      <c r="C500" s="7">
        <v>1103</v>
      </c>
      <c r="D500" s="7" t="s">
        <v>487</v>
      </c>
      <c r="E500" s="7" t="str">
        <f t="shared" si="24"/>
        <v>Poroma</v>
      </c>
      <c r="F500" s="7" t="s">
        <v>379</v>
      </c>
      <c r="G500" s="7">
        <v>250</v>
      </c>
      <c r="H500" s="7" t="s">
        <v>399</v>
      </c>
      <c r="I500" s="7"/>
      <c r="J500" s="7">
        <v>2482277</v>
      </c>
      <c r="K500" s="7">
        <f t="shared" si="25"/>
        <v>958317</v>
      </c>
      <c r="L500" s="7"/>
      <c r="M500" s="6"/>
      <c r="N500" s="7"/>
      <c r="O500" s="7"/>
      <c r="P500" s="38"/>
      <c r="Q500" s="31"/>
      <c r="R500" s="9"/>
      <c r="S500" s="9"/>
      <c r="T500" s="24"/>
      <c r="U500" s="26"/>
      <c r="V500" s="32"/>
      <c r="W500" s="19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</row>
    <row r="501" spans="1:40" ht="14.25" customHeight="1">
      <c r="A501" s="7" t="s">
        <v>483</v>
      </c>
      <c r="B501" s="7" t="s">
        <v>363</v>
      </c>
      <c r="C501" s="7">
        <v>1103</v>
      </c>
      <c r="D501" s="7" t="s">
        <v>487</v>
      </c>
      <c r="E501" s="7" t="str">
        <f t="shared" si="24"/>
        <v>Poroma</v>
      </c>
      <c r="F501" s="7" t="s">
        <v>379</v>
      </c>
      <c r="G501" s="7">
        <v>260</v>
      </c>
      <c r="H501" s="7" t="s">
        <v>400</v>
      </c>
      <c r="I501" s="7"/>
      <c r="J501" s="7">
        <v>97120</v>
      </c>
      <c r="K501" s="7">
        <f t="shared" si="25"/>
        <v>958317</v>
      </c>
      <c r="L501" s="7"/>
      <c r="M501" s="6"/>
      <c r="N501" s="7"/>
      <c r="O501" s="7"/>
      <c r="P501" s="38"/>
      <c r="Q501" s="31"/>
      <c r="R501" s="9"/>
      <c r="S501" s="9"/>
      <c r="T501" s="24"/>
      <c r="U501" s="26"/>
      <c r="V501" s="32"/>
      <c r="W501" s="19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</row>
    <row r="502" spans="1:40" ht="14.25" customHeight="1">
      <c r="A502" s="7" t="s">
        <v>483</v>
      </c>
      <c r="B502" s="7" t="s">
        <v>363</v>
      </c>
      <c r="C502" s="7">
        <v>1103</v>
      </c>
      <c r="D502" s="7" t="s">
        <v>487</v>
      </c>
      <c r="E502" s="7" t="str">
        <f t="shared" si="24"/>
        <v>Poroma</v>
      </c>
      <c r="F502" s="7" t="s">
        <v>379</v>
      </c>
      <c r="G502" s="7">
        <v>290</v>
      </c>
      <c r="H502" s="7" t="s">
        <v>426</v>
      </c>
      <c r="I502" s="7"/>
      <c r="J502" s="7">
        <v>74150</v>
      </c>
      <c r="K502" s="7">
        <f t="shared" si="25"/>
        <v>958317</v>
      </c>
      <c r="L502" s="7"/>
      <c r="M502" s="6"/>
      <c r="N502" s="7"/>
      <c r="O502" s="7"/>
      <c r="P502" s="38"/>
      <c r="Q502" s="31"/>
      <c r="R502" s="9"/>
      <c r="S502" s="9"/>
      <c r="T502" s="24"/>
      <c r="U502" s="26"/>
      <c r="V502" s="32"/>
      <c r="W502" s="19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</row>
    <row r="503" spans="1:40" ht="14.25" customHeight="1">
      <c r="A503" s="7" t="s">
        <v>483</v>
      </c>
      <c r="B503" s="7" t="s">
        <v>363</v>
      </c>
      <c r="C503" s="7">
        <v>1103</v>
      </c>
      <c r="D503" s="7" t="s">
        <v>487</v>
      </c>
      <c r="E503" s="7" t="str">
        <f t="shared" si="24"/>
        <v>Poroma</v>
      </c>
      <c r="F503" s="7" t="s">
        <v>379</v>
      </c>
      <c r="G503" s="7">
        <v>310</v>
      </c>
      <c r="H503" s="7" t="s">
        <v>403</v>
      </c>
      <c r="I503" s="7"/>
      <c r="J503" s="7">
        <v>252300</v>
      </c>
      <c r="K503" s="7">
        <f t="shared" si="25"/>
        <v>958317</v>
      </c>
      <c r="L503" s="7"/>
      <c r="M503" s="6"/>
      <c r="N503" s="7"/>
      <c r="O503" s="7"/>
      <c r="P503" s="38"/>
      <c r="Q503" s="31"/>
      <c r="R503" s="9"/>
      <c r="S503" s="9"/>
      <c r="T503" s="24"/>
      <c r="U503" s="26"/>
      <c r="V503" s="32"/>
      <c r="W503" s="19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</row>
    <row r="504" spans="1:40" ht="14.25" customHeight="1">
      <c r="A504" s="7" t="s">
        <v>483</v>
      </c>
      <c r="B504" s="7" t="s">
        <v>363</v>
      </c>
      <c r="C504" s="7">
        <v>1103</v>
      </c>
      <c r="D504" s="7" t="s">
        <v>487</v>
      </c>
      <c r="E504" s="7" t="str">
        <f t="shared" si="24"/>
        <v>Poroma</v>
      </c>
      <c r="F504" s="7" t="s">
        <v>379</v>
      </c>
      <c r="G504" s="7">
        <v>330</v>
      </c>
      <c r="H504" s="7" t="s">
        <v>404</v>
      </c>
      <c r="I504" s="7"/>
      <c r="J504" s="7">
        <v>166015</v>
      </c>
      <c r="K504" s="7">
        <f t="shared" si="25"/>
        <v>958317</v>
      </c>
      <c r="L504" s="7"/>
      <c r="M504" s="6"/>
      <c r="N504" s="7"/>
      <c r="O504" s="7"/>
      <c r="P504" s="38"/>
      <c r="Q504" s="31"/>
      <c r="R504" s="9"/>
      <c r="S504" s="9"/>
      <c r="T504" s="24"/>
      <c r="U504" s="26"/>
      <c r="V504" s="32"/>
      <c r="W504" s="19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</row>
    <row r="505" spans="1:40" ht="14.25" customHeight="1">
      <c r="A505" s="7" t="s">
        <v>483</v>
      </c>
      <c r="B505" s="7" t="s">
        <v>363</v>
      </c>
      <c r="C505" s="7">
        <v>1103</v>
      </c>
      <c r="D505" s="7" t="s">
        <v>487</v>
      </c>
      <c r="E505" s="7" t="str">
        <f t="shared" si="24"/>
        <v>Poroma</v>
      </c>
      <c r="F505" s="7" t="s">
        <v>379</v>
      </c>
      <c r="G505" s="7">
        <v>340</v>
      </c>
      <c r="H505" s="7" t="s">
        <v>405</v>
      </c>
      <c r="I505" s="7"/>
      <c r="J505" s="7">
        <v>1640305</v>
      </c>
      <c r="K505" s="7">
        <f t="shared" si="25"/>
        <v>958317</v>
      </c>
      <c r="L505" s="7"/>
      <c r="M505" s="6"/>
      <c r="N505" s="7"/>
      <c r="O505" s="7"/>
      <c r="P505" s="38"/>
      <c r="Q505" s="31"/>
      <c r="R505" s="9"/>
      <c r="S505" s="9"/>
      <c r="T505" s="24"/>
      <c r="U505" s="26"/>
      <c r="V505" s="32"/>
      <c r="W505" s="19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</row>
    <row r="506" spans="1:40" ht="14.25" customHeight="1">
      <c r="A506" s="7" t="s">
        <v>483</v>
      </c>
      <c r="B506" s="7" t="s">
        <v>363</v>
      </c>
      <c r="C506" s="7">
        <v>1103</v>
      </c>
      <c r="D506" s="7" t="s">
        <v>487</v>
      </c>
      <c r="E506" s="7" t="str">
        <f t="shared" si="24"/>
        <v>Poroma</v>
      </c>
      <c r="F506" s="7" t="s">
        <v>407</v>
      </c>
      <c r="G506" s="7">
        <v>110</v>
      </c>
      <c r="H506" s="7" t="s">
        <v>385</v>
      </c>
      <c r="I506" s="7"/>
      <c r="J506" s="7">
        <v>958317</v>
      </c>
      <c r="K506" s="7">
        <f t="shared" si="25"/>
        <v>958317</v>
      </c>
      <c r="L506" s="7"/>
      <c r="M506" s="6"/>
      <c r="N506" s="7"/>
      <c r="O506" s="7"/>
      <c r="P506" s="38"/>
      <c r="Q506" s="31"/>
      <c r="R506" s="9"/>
      <c r="S506" s="9"/>
      <c r="T506" s="24"/>
      <c r="U506" s="26"/>
      <c r="V506" s="32"/>
      <c r="W506" s="19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</row>
    <row r="507" spans="1:40" ht="14.25" customHeight="1">
      <c r="A507" s="7" t="s">
        <v>483</v>
      </c>
      <c r="B507" s="7" t="s">
        <v>363</v>
      </c>
      <c r="C507" s="7">
        <v>1104</v>
      </c>
      <c r="D507" s="7" t="s">
        <v>488</v>
      </c>
      <c r="E507" s="7" t="str">
        <f t="shared" si="24"/>
        <v>Villa Azurduy</v>
      </c>
      <c r="F507" s="7" t="s">
        <v>379</v>
      </c>
      <c r="G507" s="7">
        <v>0</v>
      </c>
      <c r="H507" s="7" t="s">
        <v>380</v>
      </c>
      <c r="I507" s="7"/>
      <c r="J507" s="7">
        <v>1496698</v>
      </c>
      <c r="K507" s="7">
        <f t="shared" si="25"/>
        <v>1551490</v>
      </c>
      <c r="L507" s="7"/>
      <c r="M507" s="6"/>
      <c r="N507" s="7"/>
      <c r="O507" s="7"/>
      <c r="P507" s="38"/>
      <c r="Q507" s="31"/>
      <c r="R507" s="9"/>
      <c r="S507" s="9"/>
      <c r="T507" s="24"/>
      <c r="U507" s="26"/>
      <c r="V507" s="32"/>
      <c r="W507" s="19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</row>
    <row r="508" spans="1:40" ht="14.25" customHeight="1">
      <c r="A508" s="7" t="s">
        <v>483</v>
      </c>
      <c r="B508" s="7" t="s">
        <v>363</v>
      </c>
      <c r="C508" s="7">
        <v>1104</v>
      </c>
      <c r="D508" s="7" t="s">
        <v>488</v>
      </c>
      <c r="E508" s="7" t="str">
        <f t="shared" si="24"/>
        <v>Villa Azurduy</v>
      </c>
      <c r="F508" s="7" t="s">
        <v>379</v>
      </c>
      <c r="G508" s="7">
        <v>1</v>
      </c>
      <c r="H508" s="7" t="s">
        <v>381</v>
      </c>
      <c r="I508" s="7"/>
      <c r="J508" s="7">
        <v>614300</v>
      </c>
      <c r="K508" s="7">
        <f t="shared" si="25"/>
        <v>1551490</v>
      </c>
      <c r="L508" s="7"/>
      <c r="M508" s="6"/>
      <c r="N508" s="7"/>
      <c r="O508" s="7"/>
      <c r="P508" s="38"/>
      <c r="Q508" s="31"/>
      <c r="R508" s="9"/>
      <c r="S508" s="9"/>
      <c r="T508" s="24"/>
      <c r="U508" s="26"/>
      <c r="V508" s="32"/>
      <c r="W508" s="19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</row>
    <row r="509" spans="1:40" ht="14.25" customHeight="1">
      <c r="A509" s="7" t="s">
        <v>483</v>
      </c>
      <c r="B509" s="7" t="s">
        <v>363</v>
      </c>
      <c r="C509" s="7">
        <v>1104</v>
      </c>
      <c r="D509" s="7" t="s">
        <v>488</v>
      </c>
      <c r="E509" s="7" t="str">
        <f t="shared" si="24"/>
        <v>Villa Azurduy</v>
      </c>
      <c r="F509" s="7" t="s">
        <v>379</v>
      </c>
      <c r="G509" s="7">
        <v>97</v>
      </c>
      <c r="H509" s="7" t="s">
        <v>409</v>
      </c>
      <c r="I509" s="7"/>
      <c r="J509" s="7">
        <v>157591</v>
      </c>
      <c r="K509" s="7">
        <f t="shared" si="25"/>
        <v>1551490</v>
      </c>
      <c r="L509" s="7"/>
      <c r="M509" s="6"/>
      <c r="N509" s="7"/>
      <c r="O509" s="7"/>
      <c r="P509" s="38"/>
      <c r="Q509" s="31"/>
      <c r="R509" s="9"/>
      <c r="S509" s="9"/>
      <c r="T509" s="24"/>
      <c r="U509" s="26"/>
      <c r="V509" s="32"/>
      <c r="W509" s="19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</row>
    <row r="510" spans="1:40" ht="14.25" customHeight="1">
      <c r="A510" s="7" t="s">
        <v>483</v>
      </c>
      <c r="B510" s="7" t="s">
        <v>363</v>
      </c>
      <c r="C510" s="7">
        <v>1104</v>
      </c>
      <c r="D510" s="7" t="s">
        <v>488</v>
      </c>
      <c r="E510" s="7" t="str">
        <f t="shared" si="24"/>
        <v>Villa Azurduy</v>
      </c>
      <c r="F510" s="7" t="s">
        <v>379</v>
      </c>
      <c r="G510" s="7">
        <v>99</v>
      </c>
      <c r="H510" s="7" t="s">
        <v>382</v>
      </c>
      <c r="I510" s="7"/>
      <c r="J510" s="7">
        <v>1150000</v>
      </c>
      <c r="K510" s="7">
        <f t="shared" si="25"/>
        <v>1551490</v>
      </c>
      <c r="L510" s="7"/>
      <c r="M510" s="6"/>
      <c r="N510" s="7"/>
      <c r="O510" s="7"/>
      <c r="P510" s="38"/>
      <c r="Q510" s="31"/>
      <c r="R510" s="9"/>
      <c r="S510" s="9"/>
      <c r="T510" s="24"/>
      <c r="U510" s="26"/>
      <c r="V510" s="32"/>
      <c r="W510" s="19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</row>
    <row r="511" spans="1:40" ht="14.25" customHeight="1">
      <c r="A511" s="7" t="s">
        <v>483</v>
      </c>
      <c r="B511" s="7" t="s">
        <v>363</v>
      </c>
      <c r="C511" s="7">
        <v>1104</v>
      </c>
      <c r="D511" s="7" t="s">
        <v>488</v>
      </c>
      <c r="E511" s="7" t="str">
        <f t="shared" si="24"/>
        <v>Villa Azurduy</v>
      </c>
      <c r="F511" s="7" t="s">
        <v>379</v>
      </c>
      <c r="G511" s="7">
        <v>100</v>
      </c>
      <c r="H511" s="7" t="s">
        <v>383</v>
      </c>
      <c r="I511" s="7"/>
      <c r="J511" s="7">
        <v>708981</v>
      </c>
      <c r="K511" s="7">
        <f t="shared" si="25"/>
        <v>1551490</v>
      </c>
      <c r="L511" s="7"/>
      <c r="M511" s="6"/>
      <c r="N511" s="7"/>
      <c r="O511" s="7"/>
      <c r="P511" s="38"/>
      <c r="Q511" s="31"/>
      <c r="R511" s="9"/>
      <c r="S511" s="9"/>
      <c r="T511" s="24"/>
      <c r="U511" s="26"/>
      <c r="V511" s="32"/>
      <c r="W511" s="19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</row>
    <row r="512" spans="1:40" ht="14.25" customHeight="1">
      <c r="A512" s="7" t="s">
        <v>483</v>
      </c>
      <c r="B512" s="7" t="s">
        <v>363</v>
      </c>
      <c r="C512" s="7">
        <v>1104</v>
      </c>
      <c r="D512" s="7" t="s">
        <v>488</v>
      </c>
      <c r="E512" s="7" t="str">
        <f t="shared" ref="E512:E766" si="45">SUBSTITUTE(D512,"Gobierno Autónomo Municipal de ","")</f>
        <v>Villa Azurduy</v>
      </c>
      <c r="F512" s="7" t="s">
        <v>379</v>
      </c>
      <c r="G512" s="7">
        <v>110</v>
      </c>
      <c r="H512" s="7" t="s">
        <v>385</v>
      </c>
      <c r="I512" s="7"/>
      <c r="J512" s="7">
        <v>75000</v>
      </c>
      <c r="K512" s="7">
        <f t="shared" ref="K512:K766" si="46">SUMIFS(J:J, E:E, E512, F:F, "PROYECT. INVERSION")</f>
        <v>1551490</v>
      </c>
      <c r="L512" s="7"/>
      <c r="M512" s="6"/>
      <c r="N512" s="7"/>
      <c r="O512" s="7"/>
      <c r="P512" s="38"/>
      <c r="Q512" s="31"/>
      <c r="R512" s="9"/>
      <c r="S512" s="9"/>
      <c r="T512" s="24"/>
      <c r="U512" s="26"/>
      <c r="V512" s="32"/>
      <c r="W512" s="19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</row>
    <row r="513" spans="1:40" ht="14.25" customHeight="1">
      <c r="A513" s="7" t="s">
        <v>483</v>
      </c>
      <c r="B513" s="7" t="s">
        <v>363</v>
      </c>
      <c r="C513" s="7">
        <v>1104</v>
      </c>
      <c r="D513" s="7" t="s">
        <v>488</v>
      </c>
      <c r="E513" s="7" t="str">
        <f t="shared" si="45"/>
        <v>Villa Azurduy</v>
      </c>
      <c r="F513" s="7" t="s">
        <v>379</v>
      </c>
      <c r="G513" s="7">
        <v>120</v>
      </c>
      <c r="H513" s="7" t="s">
        <v>485</v>
      </c>
      <c r="I513" s="7"/>
      <c r="J513" s="7">
        <v>30000</v>
      </c>
      <c r="K513" s="7">
        <f t="shared" si="46"/>
        <v>1551490</v>
      </c>
      <c r="L513" s="7"/>
      <c r="M513" s="6"/>
      <c r="N513" s="7"/>
      <c r="O513" s="7"/>
      <c r="P513" s="38"/>
      <c r="Q513" s="31"/>
      <c r="R513" s="9"/>
      <c r="S513" s="9"/>
      <c r="T513" s="24"/>
      <c r="U513" s="26"/>
      <c r="V513" s="32"/>
      <c r="W513" s="19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</row>
    <row r="514" spans="1:40" ht="14.25" customHeight="1">
      <c r="A514" s="7" t="s">
        <v>483</v>
      </c>
      <c r="B514" s="7" t="s">
        <v>363</v>
      </c>
      <c r="C514" s="7">
        <v>1104</v>
      </c>
      <c r="D514" s="7" t="s">
        <v>488</v>
      </c>
      <c r="E514" s="7" t="str">
        <f t="shared" si="45"/>
        <v>Villa Azurduy</v>
      </c>
      <c r="F514" s="7" t="s">
        <v>379</v>
      </c>
      <c r="G514" s="7">
        <v>130</v>
      </c>
      <c r="H514" s="7" t="s">
        <v>386</v>
      </c>
      <c r="I514" s="7"/>
      <c r="J514" s="7">
        <v>117109</v>
      </c>
      <c r="K514" s="7">
        <f t="shared" si="46"/>
        <v>1551490</v>
      </c>
      <c r="L514" s="7"/>
      <c r="M514" s="6"/>
      <c r="N514" s="7"/>
      <c r="O514" s="7"/>
      <c r="P514" s="38"/>
      <c r="Q514" s="31"/>
      <c r="R514" s="9"/>
      <c r="S514" s="9"/>
      <c r="T514" s="24"/>
      <c r="U514" s="26"/>
      <c r="V514" s="32"/>
      <c r="W514" s="19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</row>
    <row r="515" spans="1:40" ht="14.25" customHeight="1">
      <c r="A515" s="7" t="s">
        <v>483</v>
      </c>
      <c r="B515" s="7" t="s">
        <v>363</v>
      </c>
      <c r="C515" s="7">
        <v>1104</v>
      </c>
      <c r="D515" s="7" t="s">
        <v>488</v>
      </c>
      <c r="E515" s="7" t="str">
        <f t="shared" si="45"/>
        <v>Villa Azurduy</v>
      </c>
      <c r="F515" s="7" t="s">
        <v>379</v>
      </c>
      <c r="G515" s="7">
        <v>140</v>
      </c>
      <c r="H515" s="7" t="s">
        <v>388</v>
      </c>
      <c r="I515" s="7"/>
      <c r="J515" s="7">
        <v>5000</v>
      </c>
      <c r="K515" s="7">
        <f t="shared" si="46"/>
        <v>1551490</v>
      </c>
      <c r="L515" s="7"/>
      <c r="M515" s="6"/>
      <c r="N515" s="7"/>
      <c r="O515" s="7"/>
      <c r="P515" s="38"/>
      <c r="Q515" s="31"/>
      <c r="R515" s="9"/>
      <c r="S515" s="9"/>
      <c r="T515" s="24"/>
      <c r="U515" s="26"/>
      <c r="V515" s="32"/>
      <c r="W515" s="19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</row>
    <row r="516" spans="1:40" ht="14.25" customHeight="1">
      <c r="A516" s="7" t="s">
        <v>483</v>
      </c>
      <c r="B516" s="7" t="s">
        <v>363</v>
      </c>
      <c r="C516" s="7">
        <v>1104</v>
      </c>
      <c r="D516" s="7" t="s">
        <v>488</v>
      </c>
      <c r="E516" s="7" t="str">
        <f t="shared" si="45"/>
        <v>Villa Azurduy</v>
      </c>
      <c r="F516" s="7" t="s">
        <v>379</v>
      </c>
      <c r="G516" s="7">
        <v>160</v>
      </c>
      <c r="H516" s="7" t="s">
        <v>389</v>
      </c>
      <c r="I516" s="7"/>
      <c r="J516" s="7">
        <v>60000</v>
      </c>
      <c r="K516" s="7">
        <f t="shared" si="46"/>
        <v>1551490</v>
      </c>
      <c r="L516" s="7"/>
      <c r="M516" s="6"/>
      <c r="N516" s="7"/>
      <c r="O516" s="7"/>
      <c r="P516" s="38"/>
      <c r="Q516" s="31"/>
      <c r="R516" s="9"/>
      <c r="S516" s="9"/>
      <c r="T516" s="24"/>
      <c r="U516" s="26"/>
      <c r="V516" s="32"/>
      <c r="W516" s="19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</row>
    <row r="517" spans="1:40" ht="14.25" customHeight="1">
      <c r="A517" s="7" t="s">
        <v>483</v>
      </c>
      <c r="B517" s="7" t="s">
        <v>363</v>
      </c>
      <c r="C517" s="7">
        <v>1104</v>
      </c>
      <c r="D517" s="7" t="s">
        <v>488</v>
      </c>
      <c r="E517" s="7" t="str">
        <f t="shared" si="45"/>
        <v>Villa Azurduy</v>
      </c>
      <c r="F517" s="7" t="s">
        <v>379</v>
      </c>
      <c r="G517" s="7">
        <v>170</v>
      </c>
      <c r="H517" s="7" t="s">
        <v>390</v>
      </c>
      <c r="I517" s="7"/>
      <c r="J517" s="7">
        <v>220000</v>
      </c>
      <c r="K517" s="7">
        <f t="shared" si="46"/>
        <v>1551490</v>
      </c>
      <c r="L517" s="7"/>
      <c r="M517" s="6"/>
      <c r="N517" s="7"/>
      <c r="O517" s="7"/>
      <c r="P517" s="38"/>
      <c r="Q517" s="31"/>
      <c r="R517" s="9"/>
      <c r="S517" s="9"/>
      <c r="T517" s="24"/>
      <c r="U517" s="26"/>
      <c r="V517" s="32"/>
      <c r="W517" s="19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</row>
    <row r="518" spans="1:40" ht="14.25" customHeight="1">
      <c r="A518" s="7" t="s">
        <v>483</v>
      </c>
      <c r="B518" s="7" t="s">
        <v>363</v>
      </c>
      <c r="C518" s="7">
        <v>1104</v>
      </c>
      <c r="D518" s="7" t="s">
        <v>488</v>
      </c>
      <c r="E518" s="7" t="str">
        <f t="shared" si="45"/>
        <v>Villa Azurduy</v>
      </c>
      <c r="F518" s="7" t="s">
        <v>379</v>
      </c>
      <c r="G518" s="7">
        <v>180</v>
      </c>
      <c r="H518" s="7" t="s">
        <v>411</v>
      </c>
      <c r="I518" s="7"/>
      <c r="J518" s="7">
        <v>902801</v>
      </c>
      <c r="K518" s="7">
        <f t="shared" si="46"/>
        <v>1551490</v>
      </c>
      <c r="L518" s="7"/>
      <c r="M518" s="6"/>
      <c r="N518" s="7"/>
      <c r="O518" s="7"/>
      <c r="P518" s="38"/>
      <c r="Q518" s="31"/>
      <c r="R518" s="9"/>
      <c r="S518" s="9"/>
      <c r="T518" s="24"/>
      <c r="U518" s="26"/>
      <c r="V518" s="32"/>
      <c r="W518" s="19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</row>
    <row r="519" spans="1:40" ht="14.25" customHeight="1">
      <c r="A519" s="7" t="s">
        <v>483</v>
      </c>
      <c r="B519" s="7" t="s">
        <v>363</v>
      </c>
      <c r="C519" s="7">
        <v>1104</v>
      </c>
      <c r="D519" s="7" t="s">
        <v>488</v>
      </c>
      <c r="E519" s="7" t="str">
        <f t="shared" si="45"/>
        <v>Villa Azurduy</v>
      </c>
      <c r="F519" s="7" t="s">
        <v>379</v>
      </c>
      <c r="G519" s="7">
        <v>190</v>
      </c>
      <c r="H519" s="7" t="s">
        <v>392</v>
      </c>
      <c r="I519" s="7"/>
      <c r="J519" s="7">
        <v>30000</v>
      </c>
      <c r="K519" s="7">
        <f t="shared" si="46"/>
        <v>1551490</v>
      </c>
      <c r="L519" s="7"/>
      <c r="M519" s="6"/>
      <c r="N519" s="7"/>
      <c r="O519" s="7"/>
      <c r="P519" s="38"/>
      <c r="Q519" s="31"/>
      <c r="R519" s="9"/>
      <c r="S519" s="9"/>
      <c r="T519" s="24"/>
      <c r="U519" s="26"/>
      <c r="V519" s="32"/>
      <c r="W519" s="19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</row>
    <row r="520" spans="1:40" ht="14.25" customHeight="1">
      <c r="A520" s="7" t="s">
        <v>483</v>
      </c>
      <c r="B520" s="7" t="s">
        <v>363</v>
      </c>
      <c r="C520" s="7">
        <v>1104</v>
      </c>
      <c r="D520" s="7" t="s">
        <v>488</v>
      </c>
      <c r="E520" s="7" t="str">
        <f t="shared" si="45"/>
        <v>Villa Azurduy</v>
      </c>
      <c r="F520" s="7" t="s">
        <v>379</v>
      </c>
      <c r="G520" s="7">
        <v>200</v>
      </c>
      <c r="H520" s="7" t="s">
        <v>393</v>
      </c>
      <c r="I520" s="7"/>
      <c r="J520" s="7">
        <v>2233677</v>
      </c>
      <c r="K520" s="7">
        <f t="shared" si="46"/>
        <v>1551490</v>
      </c>
      <c r="L520" s="7"/>
      <c r="M520" s="6"/>
      <c r="N520" s="7"/>
      <c r="O520" s="7"/>
      <c r="P520" s="38"/>
      <c r="Q520" s="31"/>
      <c r="R520" s="9"/>
      <c r="S520" s="9"/>
      <c r="T520" s="24"/>
      <c r="U520" s="26"/>
      <c r="V520" s="32"/>
      <c r="W520" s="19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</row>
    <row r="521" spans="1:40" ht="14.25" customHeight="1">
      <c r="A521" s="7" t="s">
        <v>483</v>
      </c>
      <c r="B521" s="7" t="s">
        <v>363</v>
      </c>
      <c r="C521" s="7">
        <v>1104</v>
      </c>
      <c r="D521" s="7" t="s">
        <v>488</v>
      </c>
      <c r="E521" s="7" t="str">
        <f t="shared" si="45"/>
        <v>Villa Azurduy</v>
      </c>
      <c r="F521" s="7" t="s">
        <v>379</v>
      </c>
      <c r="G521" s="7">
        <v>210</v>
      </c>
      <c r="H521" s="7" t="s">
        <v>394</v>
      </c>
      <c r="I521" s="7"/>
      <c r="J521" s="7">
        <v>1177742</v>
      </c>
      <c r="K521" s="7">
        <f t="shared" si="46"/>
        <v>1551490</v>
      </c>
      <c r="L521" s="7"/>
      <c r="M521" s="6"/>
      <c r="N521" s="7"/>
      <c r="O521" s="7"/>
      <c r="P521" s="38"/>
      <c r="Q521" s="31"/>
      <c r="R521" s="9"/>
      <c r="S521" s="9"/>
      <c r="T521" s="24"/>
      <c r="U521" s="26"/>
      <c r="V521" s="32"/>
      <c r="W521" s="19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</row>
    <row r="522" spans="1:40" ht="14.25" customHeight="1">
      <c r="A522" s="7" t="s">
        <v>483</v>
      </c>
      <c r="B522" s="7" t="s">
        <v>363</v>
      </c>
      <c r="C522" s="7">
        <v>1104</v>
      </c>
      <c r="D522" s="7" t="s">
        <v>488</v>
      </c>
      <c r="E522" s="7" t="str">
        <f t="shared" si="45"/>
        <v>Villa Azurduy</v>
      </c>
      <c r="F522" s="7" t="s">
        <v>379</v>
      </c>
      <c r="G522" s="7">
        <v>220</v>
      </c>
      <c r="H522" s="7" t="s">
        <v>395</v>
      </c>
      <c r="I522" s="7"/>
      <c r="J522" s="7">
        <v>110000</v>
      </c>
      <c r="K522" s="7">
        <f t="shared" si="46"/>
        <v>1551490</v>
      </c>
      <c r="L522" s="7"/>
      <c r="M522" s="6"/>
      <c r="N522" s="7"/>
      <c r="O522" s="7"/>
      <c r="P522" s="38"/>
      <c r="Q522" s="31"/>
      <c r="R522" s="9"/>
      <c r="S522" s="9"/>
      <c r="T522" s="24"/>
      <c r="U522" s="26"/>
      <c r="V522" s="32"/>
      <c r="W522" s="19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</row>
    <row r="523" spans="1:40" ht="14.25" customHeight="1">
      <c r="A523" s="7" t="s">
        <v>483</v>
      </c>
      <c r="B523" s="7" t="s">
        <v>363</v>
      </c>
      <c r="C523" s="7">
        <v>1104</v>
      </c>
      <c r="D523" s="7" t="s">
        <v>488</v>
      </c>
      <c r="E523" s="7" t="str">
        <f t="shared" si="45"/>
        <v>Villa Azurduy</v>
      </c>
      <c r="F523" s="7" t="s">
        <v>379</v>
      </c>
      <c r="G523" s="7">
        <v>240</v>
      </c>
      <c r="H523" s="7" t="s">
        <v>397</v>
      </c>
      <c r="I523" s="7"/>
      <c r="J523" s="7">
        <v>5000</v>
      </c>
      <c r="K523" s="7">
        <f t="shared" si="46"/>
        <v>1551490</v>
      </c>
      <c r="L523" s="7"/>
      <c r="M523" s="6"/>
      <c r="N523" s="7"/>
      <c r="O523" s="7"/>
      <c r="P523" s="38"/>
      <c r="Q523" s="31"/>
      <c r="R523" s="9"/>
      <c r="S523" s="9"/>
      <c r="T523" s="24"/>
      <c r="U523" s="26"/>
      <c r="V523" s="32"/>
      <c r="W523" s="19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</row>
    <row r="524" spans="1:40" ht="14.25" customHeight="1">
      <c r="A524" s="7" t="s">
        <v>483</v>
      </c>
      <c r="B524" s="7" t="s">
        <v>363</v>
      </c>
      <c r="C524" s="7">
        <v>1104</v>
      </c>
      <c r="D524" s="7" t="s">
        <v>488</v>
      </c>
      <c r="E524" s="7" t="str">
        <f t="shared" si="45"/>
        <v>Villa Azurduy</v>
      </c>
      <c r="F524" s="7" t="s">
        <v>379</v>
      </c>
      <c r="G524" s="7">
        <v>250</v>
      </c>
      <c r="H524" s="7" t="s">
        <v>399</v>
      </c>
      <c r="I524" s="7"/>
      <c r="J524" s="7">
        <v>1539324</v>
      </c>
      <c r="K524" s="7">
        <f t="shared" si="46"/>
        <v>1551490</v>
      </c>
      <c r="L524" s="7"/>
      <c r="M524" s="6"/>
      <c r="N524" s="7"/>
      <c r="O524" s="7"/>
      <c r="P524" s="38"/>
      <c r="Q524" s="31"/>
      <c r="R524" s="9"/>
      <c r="S524" s="9"/>
      <c r="T524" s="24"/>
      <c r="U524" s="26"/>
      <c r="V524" s="32"/>
      <c r="W524" s="19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</row>
    <row r="525" spans="1:40" ht="14.25" customHeight="1">
      <c r="A525" s="7" t="s">
        <v>483</v>
      </c>
      <c r="B525" s="7" t="s">
        <v>363</v>
      </c>
      <c r="C525" s="7">
        <v>1104</v>
      </c>
      <c r="D525" s="7" t="s">
        <v>488</v>
      </c>
      <c r="E525" s="7" t="str">
        <f t="shared" si="45"/>
        <v>Villa Azurduy</v>
      </c>
      <c r="F525" s="7" t="s">
        <v>379</v>
      </c>
      <c r="G525" s="7">
        <v>260</v>
      </c>
      <c r="H525" s="7" t="s">
        <v>400</v>
      </c>
      <c r="I525" s="7"/>
      <c r="J525" s="7">
        <v>103862</v>
      </c>
      <c r="K525" s="7">
        <f t="shared" si="46"/>
        <v>1551490</v>
      </c>
      <c r="L525" s="7"/>
      <c r="M525" s="6"/>
      <c r="N525" s="7"/>
      <c r="O525" s="7"/>
      <c r="P525" s="38"/>
      <c r="Q525" s="31"/>
      <c r="R525" s="9"/>
      <c r="S525" s="9"/>
      <c r="T525" s="24"/>
      <c r="U525" s="26"/>
      <c r="V525" s="32"/>
      <c r="W525" s="19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</row>
    <row r="526" spans="1:40" ht="14.25" customHeight="1">
      <c r="A526" s="7" t="s">
        <v>483</v>
      </c>
      <c r="B526" s="7" t="s">
        <v>363</v>
      </c>
      <c r="C526" s="7">
        <v>1104</v>
      </c>
      <c r="D526" s="7" t="s">
        <v>488</v>
      </c>
      <c r="E526" s="7" t="str">
        <f t="shared" si="45"/>
        <v>Villa Azurduy</v>
      </c>
      <c r="F526" s="7" t="s">
        <v>379</v>
      </c>
      <c r="G526" s="7">
        <v>290</v>
      </c>
      <c r="H526" s="7" t="s">
        <v>426</v>
      </c>
      <c r="I526" s="7"/>
      <c r="J526" s="7">
        <v>60000</v>
      </c>
      <c r="K526" s="7">
        <f t="shared" si="46"/>
        <v>1551490</v>
      </c>
      <c r="L526" s="7"/>
      <c r="M526" s="6"/>
      <c r="N526" s="7"/>
      <c r="O526" s="7"/>
      <c r="P526" s="38"/>
      <c r="Q526" s="31"/>
      <c r="R526" s="9"/>
      <c r="S526" s="9"/>
      <c r="T526" s="24"/>
      <c r="U526" s="26"/>
      <c r="V526" s="32"/>
      <c r="W526" s="19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</row>
    <row r="527" spans="1:40" ht="14.25" customHeight="1">
      <c r="A527" s="7" t="s">
        <v>483</v>
      </c>
      <c r="B527" s="7" t="s">
        <v>363</v>
      </c>
      <c r="C527" s="7">
        <v>1104</v>
      </c>
      <c r="D527" s="7" t="s">
        <v>488</v>
      </c>
      <c r="E527" s="7" t="str">
        <f t="shared" si="45"/>
        <v>Villa Azurduy</v>
      </c>
      <c r="F527" s="7" t="s">
        <v>379</v>
      </c>
      <c r="G527" s="7">
        <v>310</v>
      </c>
      <c r="H527" s="7" t="s">
        <v>403</v>
      </c>
      <c r="I527" s="7"/>
      <c r="J527" s="7">
        <v>150000</v>
      </c>
      <c r="K527" s="7">
        <f t="shared" si="46"/>
        <v>1551490</v>
      </c>
      <c r="L527" s="7"/>
      <c r="M527" s="6"/>
      <c r="N527" s="7"/>
      <c r="O527" s="7"/>
      <c r="P527" s="38"/>
      <c r="Q527" s="31"/>
      <c r="R527" s="9"/>
      <c r="S527" s="9"/>
      <c r="T527" s="24"/>
      <c r="U527" s="26"/>
      <c r="V527" s="32"/>
      <c r="W527" s="19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</row>
    <row r="528" spans="1:40" ht="14.25" customHeight="1">
      <c r="A528" s="7" t="s">
        <v>483</v>
      </c>
      <c r="B528" s="7" t="s">
        <v>363</v>
      </c>
      <c r="C528" s="7">
        <v>1104</v>
      </c>
      <c r="D528" s="7" t="s">
        <v>488</v>
      </c>
      <c r="E528" s="7" t="str">
        <f t="shared" si="45"/>
        <v>Villa Azurduy</v>
      </c>
      <c r="F528" s="7" t="s">
        <v>379</v>
      </c>
      <c r="G528" s="7">
        <v>330</v>
      </c>
      <c r="H528" s="7" t="s">
        <v>404</v>
      </c>
      <c r="I528" s="7"/>
      <c r="J528" s="7">
        <v>129468</v>
      </c>
      <c r="K528" s="7">
        <f t="shared" si="46"/>
        <v>1551490</v>
      </c>
      <c r="L528" s="7"/>
      <c r="M528" s="6"/>
      <c r="N528" s="7"/>
      <c r="O528" s="7"/>
      <c r="P528" s="38"/>
      <c r="Q528" s="31"/>
      <c r="R528" s="9"/>
      <c r="S528" s="9"/>
      <c r="T528" s="24"/>
      <c r="U528" s="26"/>
      <c r="V528" s="32"/>
      <c r="W528" s="19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</row>
    <row r="529" spans="1:40" ht="14.25" customHeight="1">
      <c r="A529" s="7" t="s">
        <v>483</v>
      </c>
      <c r="B529" s="7" t="s">
        <v>363</v>
      </c>
      <c r="C529" s="7">
        <v>1104</v>
      </c>
      <c r="D529" s="7" t="s">
        <v>488</v>
      </c>
      <c r="E529" s="7" t="str">
        <f t="shared" si="45"/>
        <v>Villa Azurduy</v>
      </c>
      <c r="F529" s="7" t="s">
        <v>379</v>
      </c>
      <c r="G529" s="7">
        <v>340</v>
      </c>
      <c r="H529" s="7" t="s">
        <v>405</v>
      </c>
      <c r="I529" s="7"/>
      <c r="J529" s="7">
        <v>1034653</v>
      </c>
      <c r="K529" s="7">
        <f t="shared" si="46"/>
        <v>1551490</v>
      </c>
      <c r="L529" s="7"/>
      <c r="M529" s="6"/>
      <c r="N529" s="7"/>
      <c r="O529" s="7"/>
      <c r="P529" s="38"/>
      <c r="Q529" s="31"/>
      <c r="R529" s="9"/>
      <c r="S529" s="9"/>
      <c r="T529" s="24"/>
      <c r="U529" s="26"/>
      <c r="V529" s="32"/>
      <c r="W529" s="19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</row>
    <row r="530" spans="1:40" ht="14.25" customHeight="1">
      <c r="A530" s="7" t="s">
        <v>483</v>
      </c>
      <c r="B530" s="7" t="s">
        <v>363</v>
      </c>
      <c r="C530" s="7">
        <v>1104</v>
      </c>
      <c r="D530" s="7" t="s">
        <v>488</v>
      </c>
      <c r="E530" s="7" t="str">
        <f t="shared" si="45"/>
        <v>Villa Azurduy</v>
      </c>
      <c r="F530" s="7" t="s">
        <v>407</v>
      </c>
      <c r="G530" s="7">
        <v>170</v>
      </c>
      <c r="H530" s="7" t="s">
        <v>390</v>
      </c>
      <c r="I530" s="7"/>
      <c r="J530" s="7">
        <v>965237</v>
      </c>
      <c r="K530" s="7">
        <f t="shared" si="46"/>
        <v>1551490</v>
      </c>
      <c r="L530" s="7"/>
      <c r="M530" s="6"/>
      <c r="N530" s="7"/>
      <c r="O530" s="7"/>
      <c r="P530" s="38"/>
      <c r="Q530" s="31"/>
      <c r="R530" s="9"/>
      <c r="S530" s="9"/>
      <c r="T530" s="24"/>
      <c r="U530" s="26"/>
      <c r="V530" s="32"/>
      <c r="W530" s="19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</row>
    <row r="531" spans="1:40" ht="14.25" customHeight="1">
      <c r="A531" s="7" t="s">
        <v>483</v>
      </c>
      <c r="B531" s="7" t="s">
        <v>363</v>
      </c>
      <c r="C531" s="7">
        <v>1104</v>
      </c>
      <c r="D531" s="7" t="s">
        <v>488</v>
      </c>
      <c r="E531" s="7" t="str">
        <f t="shared" si="45"/>
        <v>Villa Azurduy</v>
      </c>
      <c r="F531" s="7" t="s">
        <v>407</v>
      </c>
      <c r="G531" s="7">
        <v>180</v>
      </c>
      <c r="H531" s="7" t="s">
        <v>411</v>
      </c>
      <c r="I531" s="7"/>
      <c r="J531" s="7">
        <v>92874</v>
      </c>
      <c r="K531" s="7">
        <f t="shared" si="46"/>
        <v>1551490</v>
      </c>
      <c r="L531" s="7"/>
      <c r="M531" s="6"/>
      <c r="N531" s="7"/>
      <c r="O531" s="7"/>
      <c r="P531" s="38"/>
      <c r="Q531" s="31"/>
      <c r="R531" s="9"/>
      <c r="S531" s="9"/>
      <c r="T531" s="24"/>
      <c r="U531" s="26"/>
      <c r="V531" s="32"/>
      <c r="W531" s="19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</row>
    <row r="532" spans="1:40" ht="14.25" customHeight="1">
      <c r="A532" s="7" t="s">
        <v>483</v>
      </c>
      <c r="B532" s="7" t="s">
        <v>363</v>
      </c>
      <c r="C532" s="7">
        <v>1104</v>
      </c>
      <c r="D532" s="7" t="s">
        <v>488</v>
      </c>
      <c r="E532" s="7" t="str">
        <f t="shared" si="45"/>
        <v>Villa Azurduy</v>
      </c>
      <c r="F532" s="7" t="s">
        <v>407</v>
      </c>
      <c r="G532" s="7">
        <v>350</v>
      </c>
      <c r="H532" s="7" t="s">
        <v>406</v>
      </c>
      <c r="I532" s="7"/>
      <c r="J532" s="7">
        <v>493379</v>
      </c>
      <c r="K532" s="7">
        <f t="shared" si="46"/>
        <v>1551490</v>
      </c>
      <c r="L532" s="7"/>
      <c r="M532" s="6"/>
      <c r="N532" s="7"/>
      <c r="O532" s="7"/>
      <c r="P532" s="38"/>
      <c r="Q532" s="31"/>
      <c r="R532" s="9"/>
      <c r="S532" s="9"/>
      <c r="T532" s="24"/>
      <c r="U532" s="26"/>
      <c r="V532" s="32"/>
      <c r="W532" s="19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</row>
    <row r="533" spans="1:40" ht="14.25" customHeight="1">
      <c r="A533" s="7" t="s">
        <v>483</v>
      </c>
      <c r="B533" s="7" t="s">
        <v>363</v>
      </c>
      <c r="C533" s="7">
        <v>1105</v>
      </c>
      <c r="D533" s="7" t="s">
        <v>489</v>
      </c>
      <c r="E533" s="7" t="str">
        <f t="shared" si="45"/>
        <v>Tarvita (Villa Orías)</v>
      </c>
      <c r="F533" s="7" t="s">
        <v>379</v>
      </c>
      <c r="G533" s="7">
        <v>0</v>
      </c>
      <c r="H533" s="7" t="s">
        <v>380</v>
      </c>
      <c r="I533" s="7"/>
      <c r="J533" s="7">
        <v>1818584</v>
      </c>
      <c r="K533" s="7">
        <f t="shared" si="46"/>
        <v>863306</v>
      </c>
      <c r="L533" s="7"/>
      <c r="M533" s="6"/>
      <c r="N533" s="7"/>
      <c r="O533" s="7"/>
      <c r="P533" s="38"/>
      <c r="Q533" s="31"/>
      <c r="R533" s="9"/>
      <c r="S533" s="9"/>
      <c r="T533" s="24"/>
      <c r="U533" s="26"/>
      <c r="V533" s="32"/>
      <c r="W533" s="19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</row>
    <row r="534" spans="1:40" ht="14.25" customHeight="1">
      <c r="A534" s="7" t="s">
        <v>483</v>
      </c>
      <c r="B534" s="7" t="s">
        <v>363</v>
      </c>
      <c r="C534" s="7">
        <v>1105</v>
      </c>
      <c r="D534" s="7" t="s">
        <v>489</v>
      </c>
      <c r="E534" s="7" t="str">
        <f t="shared" si="45"/>
        <v>Tarvita (Villa Orías)</v>
      </c>
      <c r="F534" s="7" t="s">
        <v>379</v>
      </c>
      <c r="G534" s="7">
        <v>1</v>
      </c>
      <c r="H534" s="7" t="s">
        <v>381</v>
      </c>
      <c r="I534" s="7"/>
      <c r="J534" s="7">
        <v>742070</v>
      </c>
      <c r="K534" s="7">
        <f t="shared" si="46"/>
        <v>863306</v>
      </c>
      <c r="L534" s="7"/>
      <c r="M534" s="6"/>
      <c r="N534" s="7"/>
      <c r="O534" s="7"/>
      <c r="P534" s="38"/>
      <c r="Q534" s="31"/>
      <c r="R534" s="9"/>
      <c r="S534" s="9"/>
      <c r="T534" s="24"/>
      <c r="U534" s="26"/>
      <c r="V534" s="32"/>
      <c r="W534" s="19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</row>
    <row r="535" spans="1:40" ht="14.25" customHeight="1">
      <c r="A535" s="7" t="s">
        <v>483</v>
      </c>
      <c r="B535" s="7" t="s">
        <v>363</v>
      </c>
      <c r="C535" s="7">
        <v>1105</v>
      </c>
      <c r="D535" s="7" t="s">
        <v>489</v>
      </c>
      <c r="E535" s="7" t="str">
        <f t="shared" si="45"/>
        <v>Tarvita (Villa Orías)</v>
      </c>
      <c r="F535" s="7" t="s">
        <v>379</v>
      </c>
      <c r="G535" s="7">
        <v>97</v>
      </c>
      <c r="H535" s="7" t="s">
        <v>409</v>
      </c>
      <c r="I535" s="7"/>
      <c r="J535" s="7">
        <v>208835</v>
      </c>
      <c r="K535" s="7">
        <f t="shared" si="46"/>
        <v>863306</v>
      </c>
      <c r="L535" s="7"/>
      <c r="M535" s="6"/>
      <c r="N535" s="7"/>
      <c r="O535" s="7"/>
      <c r="P535" s="38"/>
      <c r="Q535" s="31"/>
      <c r="R535" s="9"/>
      <c r="S535" s="9"/>
      <c r="T535" s="24"/>
      <c r="U535" s="26"/>
      <c r="V535" s="32"/>
      <c r="W535" s="19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</row>
    <row r="536" spans="1:40" ht="14.25" customHeight="1">
      <c r="A536" s="7" t="s">
        <v>483</v>
      </c>
      <c r="B536" s="7" t="s">
        <v>363</v>
      </c>
      <c r="C536" s="7">
        <v>1105</v>
      </c>
      <c r="D536" s="7" t="s">
        <v>489</v>
      </c>
      <c r="E536" s="7" t="str">
        <f t="shared" si="45"/>
        <v>Tarvita (Villa Orías)</v>
      </c>
      <c r="F536" s="7" t="s">
        <v>379</v>
      </c>
      <c r="G536" s="7">
        <v>99</v>
      </c>
      <c r="H536" s="7" t="s">
        <v>382</v>
      </c>
      <c r="I536" s="7"/>
      <c r="J536" s="7">
        <v>1427517</v>
      </c>
      <c r="K536" s="7">
        <f t="shared" si="46"/>
        <v>863306</v>
      </c>
      <c r="L536" s="7"/>
      <c r="M536" s="6"/>
      <c r="N536" s="7"/>
      <c r="O536" s="7"/>
      <c r="P536" s="38"/>
      <c r="Q536" s="31"/>
      <c r="R536" s="9"/>
      <c r="S536" s="9"/>
      <c r="T536" s="24"/>
      <c r="U536" s="26"/>
      <c r="V536" s="32"/>
      <c r="W536" s="19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</row>
    <row r="537" spans="1:40" ht="14.25" customHeight="1">
      <c r="A537" s="7" t="s">
        <v>483</v>
      </c>
      <c r="B537" s="7" t="s">
        <v>363</v>
      </c>
      <c r="C537" s="7">
        <v>1105</v>
      </c>
      <c r="D537" s="7" t="s">
        <v>489</v>
      </c>
      <c r="E537" s="7" t="str">
        <f t="shared" si="45"/>
        <v>Tarvita (Villa Orías)</v>
      </c>
      <c r="F537" s="7" t="s">
        <v>379</v>
      </c>
      <c r="G537" s="7">
        <v>100</v>
      </c>
      <c r="H537" s="7" t="s">
        <v>383</v>
      </c>
      <c r="I537" s="7"/>
      <c r="J537" s="7">
        <v>609294</v>
      </c>
      <c r="K537" s="7">
        <f t="shared" si="46"/>
        <v>863306</v>
      </c>
      <c r="L537" s="7"/>
      <c r="M537" s="6"/>
      <c r="N537" s="7"/>
      <c r="O537" s="7"/>
      <c r="P537" s="38"/>
      <c r="Q537" s="31"/>
      <c r="R537" s="9"/>
      <c r="S537" s="9"/>
      <c r="T537" s="24"/>
      <c r="U537" s="26"/>
      <c r="V537" s="32"/>
      <c r="W537" s="19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</row>
    <row r="538" spans="1:40" ht="14.25" customHeight="1">
      <c r="A538" s="7" t="s">
        <v>483</v>
      </c>
      <c r="B538" s="7" t="s">
        <v>363</v>
      </c>
      <c r="C538" s="7">
        <v>1105</v>
      </c>
      <c r="D538" s="7" t="s">
        <v>489</v>
      </c>
      <c r="E538" s="7" t="str">
        <f t="shared" si="45"/>
        <v>Tarvita (Villa Orías)</v>
      </c>
      <c r="F538" s="7" t="s">
        <v>379</v>
      </c>
      <c r="G538" s="7">
        <v>110</v>
      </c>
      <c r="H538" s="7" t="s">
        <v>385</v>
      </c>
      <c r="I538" s="7"/>
      <c r="J538" s="7">
        <v>95369</v>
      </c>
      <c r="K538" s="7">
        <f t="shared" si="46"/>
        <v>863306</v>
      </c>
      <c r="L538" s="7"/>
      <c r="M538" s="6"/>
      <c r="N538" s="7"/>
      <c r="O538" s="7"/>
      <c r="P538" s="38"/>
      <c r="Q538" s="31"/>
      <c r="R538" s="9"/>
      <c r="S538" s="9"/>
      <c r="T538" s="24"/>
      <c r="U538" s="26"/>
      <c r="V538" s="32"/>
      <c r="W538" s="19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</row>
    <row r="539" spans="1:40" ht="14.25" customHeight="1">
      <c r="A539" s="7" t="s">
        <v>483</v>
      </c>
      <c r="B539" s="7" t="s">
        <v>363</v>
      </c>
      <c r="C539" s="7">
        <v>1105</v>
      </c>
      <c r="D539" s="7" t="s">
        <v>489</v>
      </c>
      <c r="E539" s="7" t="str">
        <f t="shared" si="45"/>
        <v>Tarvita (Villa Orías)</v>
      </c>
      <c r="F539" s="7" t="s">
        <v>379</v>
      </c>
      <c r="G539" s="7">
        <v>130</v>
      </c>
      <c r="H539" s="7" t="s">
        <v>386</v>
      </c>
      <c r="I539" s="7"/>
      <c r="J539" s="7">
        <v>289921</v>
      </c>
      <c r="K539" s="7">
        <f t="shared" si="46"/>
        <v>863306</v>
      </c>
      <c r="L539" s="7"/>
      <c r="M539" s="6"/>
      <c r="N539" s="7"/>
      <c r="O539" s="7"/>
      <c r="P539" s="38"/>
      <c r="Q539" s="31"/>
      <c r="R539" s="9"/>
      <c r="S539" s="9"/>
      <c r="T539" s="24"/>
      <c r="U539" s="26"/>
      <c r="V539" s="32"/>
      <c r="W539" s="19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</row>
    <row r="540" spans="1:40" ht="14.25" customHeight="1">
      <c r="A540" s="7" t="s">
        <v>483</v>
      </c>
      <c r="B540" s="7" t="s">
        <v>363</v>
      </c>
      <c r="C540" s="7">
        <v>1105</v>
      </c>
      <c r="D540" s="7" t="s">
        <v>489</v>
      </c>
      <c r="E540" s="7" t="str">
        <f t="shared" si="45"/>
        <v>Tarvita (Villa Orías)</v>
      </c>
      <c r="F540" s="7" t="s">
        <v>379</v>
      </c>
      <c r="G540" s="7">
        <v>160</v>
      </c>
      <c r="H540" s="7" t="s">
        <v>389</v>
      </c>
      <c r="I540" s="7"/>
      <c r="J540" s="7">
        <v>108869</v>
      </c>
      <c r="K540" s="7">
        <f t="shared" si="46"/>
        <v>863306</v>
      </c>
      <c r="L540" s="7"/>
      <c r="M540" s="6"/>
      <c r="N540" s="7"/>
      <c r="O540" s="7"/>
      <c r="P540" s="38"/>
      <c r="Q540" s="31"/>
      <c r="R540" s="9"/>
      <c r="S540" s="9"/>
      <c r="T540" s="24"/>
      <c r="U540" s="26"/>
      <c r="V540" s="32"/>
      <c r="W540" s="19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</row>
    <row r="541" spans="1:40" ht="14.25" customHeight="1">
      <c r="A541" s="7" t="s">
        <v>483</v>
      </c>
      <c r="B541" s="7" t="s">
        <v>363</v>
      </c>
      <c r="C541" s="7">
        <v>1105</v>
      </c>
      <c r="D541" s="7" t="s">
        <v>489</v>
      </c>
      <c r="E541" s="7" t="str">
        <f t="shared" si="45"/>
        <v>Tarvita (Villa Orías)</v>
      </c>
      <c r="F541" s="7" t="s">
        <v>379</v>
      </c>
      <c r="G541" s="7">
        <v>170</v>
      </c>
      <c r="H541" s="7" t="s">
        <v>390</v>
      </c>
      <c r="I541" s="7"/>
      <c r="J541" s="7">
        <v>122284</v>
      </c>
      <c r="K541" s="7">
        <f t="shared" si="46"/>
        <v>863306</v>
      </c>
      <c r="L541" s="7"/>
      <c r="M541" s="6"/>
      <c r="N541" s="7"/>
      <c r="O541" s="7"/>
      <c r="P541" s="38"/>
      <c r="Q541" s="31"/>
      <c r="R541" s="9"/>
      <c r="S541" s="9"/>
      <c r="T541" s="24"/>
      <c r="U541" s="26"/>
      <c r="V541" s="32"/>
      <c r="W541" s="19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</row>
    <row r="542" spans="1:40" ht="14.25" customHeight="1">
      <c r="A542" s="7" t="s">
        <v>483</v>
      </c>
      <c r="B542" s="7" t="s">
        <v>363</v>
      </c>
      <c r="C542" s="7">
        <v>1105</v>
      </c>
      <c r="D542" s="7" t="s">
        <v>489</v>
      </c>
      <c r="E542" s="7" t="str">
        <f t="shared" si="45"/>
        <v>Tarvita (Villa Orías)</v>
      </c>
      <c r="F542" s="7" t="s">
        <v>379</v>
      </c>
      <c r="G542" s="7">
        <v>180</v>
      </c>
      <c r="H542" s="7" t="s">
        <v>411</v>
      </c>
      <c r="I542" s="7"/>
      <c r="J542" s="7">
        <v>577230</v>
      </c>
      <c r="K542" s="7">
        <f t="shared" si="46"/>
        <v>863306</v>
      </c>
      <c r="L542" s="7"/>
      <c r="M542" s="6"/>
      <c r="N542" s="7"/>
      <c r="O542" s="7"/>
      <c r="P542" s="38"/>
      <c r="Q542" s="31"/>
      <c r="R542" s="9"/>
      <c r="S542" s="9"/>
      <c r="T542" s="24"/>
      <c r="U542" s="26"/>
      <c r="V542" s="32"/>
      <c r="W542" s="19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</row>
    <row r="543" spans="1:40" ht="14.25" customHeight="1">
      <c r="A543" s="7" t="s">
        <v>483</v>
      </c>
      <c r="B543" s="7" t="s">
        <v>363</v>
      </c>
      <c r="C543" s="7">
        <v>1105</v>
      </c>
      <c r="D543" s="7" t="s">
        <v>489</v>
      </c>
      <c r="E543" s="7" t="str">
        <f t="shared" si="45"/>
        <v>Tarvita (Villa Orías)</v>
      </c>
      <c r="F543" s="7" t="s">
        <v>379</v>
      </c>
      <c r="G543" s="7">
        <v>190</v>
      </c>
      <c r="H543" s="7" t="s">
        <v>392</v>
      </c>
      <c r="I543" s="7"/>
      <c r="J543" s="7">
        <v>61369</v>
      </c>
      <c r="K543" s="7">
        <f t="shared" si="46"/>
        <v>863306</v>
      </c>
      <c r="L543" s="7"/>
      <c r="M543" s="6"/>
      <c r="N543" s="7"/>
      <c r="O543" s="7"/>
      <c r="P543" s="38"/>
      <c r="Q543" s="31"/>
      <c r="R543" s="9"/>
      <c r="S543" s="9"/>
      <c r="T543" s="24"/>
      <c r="U543" s="26"/>
      <c r="V543" s="32"/>
      <c r="W543" s="19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</row>
    <row r="544" spans="1:40" ht="14.25" customHeight="1">
      <c r="A544" s="7" t="s">
        <v>483</v>
      </c>
      <c r="B544" s="7" t="s">
        <v>363</v>
      </c>
      <c r="C544" s="7">
        <v>1105</v>
      </c>
      <c r="D544" s="7" t="s">
        <v>489</v>
      </c>
      <c r="E544" s="7" t="str">
        <f t="shared" si="45"/>
        <v>Tarvita (Villa Orías)</v>
      </c>
      <c r="F544" s="7" t="s">
        <v>379</v>
      </c>
      <c r="G544" s="7">
        <v>200</v>
      </c>
      <c r="H544" s="7" t="s">
        <v>393</v>
      </c>
      <c r="I544" s="7"/>
      <c r="J544" s="7">
        <v>3200100</v>
      </c>
      <c r="K544" s="7">
        <f t="shared" si="46"/>
        <v>863306</v>
      </c>
      <c r="L544" s="7"/>
      <c r="M544" s="6"/>
      <c r="N544" s="7"/>
      <c r="O544" s="7"/>
      <c r="P544" s="38"/>
      <c r="Q544" s="31"/>
      <c r="R544" s="9"/>
      <c r="S544" s="9"/>
      <c r="T544" s="24"/>
      <c r="U544" s="26"/>
      <c r="V544" s="32"/>
      <c r="W544" s="19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</row>
    <row r="545" spans="1:40" ht="14.25" customHeight="1">
      <c r="A545" s="7" t="s">
        <v>483</v>
      </c>
      <c r="B545" s="7" t="s">
        <v>363</v>
      </c>
      <c r="C545" s="7">
        <v>1105</v>
      </c>
      <c r="D545" s="7" t="s">
        <v>489</v>
      </c>
      <c r="E545" s="7" t="str">
        <f t="shared" si="45"/>
        <v>Tarvita (Villa Orías)</v>
      </c>
      <c r="F545" s="7" t="s">
        <v>379</v>
      </c>
      <c r="G545" s="7">
        <v>210</v>
      </c>
      <c r="H545" s="7" t="s">
        <v>394</v>
      </c>
      <c r="I545" s="7"/>
      <c r="J545" s="7">
        <v>2182335</v>
      </c>
      <c r="K545" s="7">
        <f t="shared" si="46"/>
        <v>863306</v>
      </c>
      <c r="L545" s="7"/>
      <c r="M545" s="6"/>
      <c r="N545" s="7"/>
      <c r="O545" s="7"/>
      <c r="P545" s="38"/>
      <c r="Q545" s="31"/>
      <c r="R545" s="9"/>
      <c r="S545" s="9"/>
      <c r="T545" s="24"/>
      <c r="U545" s="26"/>
      <c r="V545" s="32"/>
      <c r="W545" s="19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</row>
    <row r="546" spans="1:40" ht="14.25" customHeight="1">
      <c r="A546" s="7" t="s">
        <v>483</v>
      </c>
      <c r="B546" s="7" t="s">
        <v>363</v>
      </c>
      <c r="C546" s="7">
        <v>1105</v>
      </c>
      <c r="D546" s="7" t="s">
        <v>489</v>
      </c>
      <c r="E546" s="7" t="str">
        <f t="shared" si="45"/>
        <v>Tarvita (Villa Orías)</v>
      </c>
      <c r="F546" s="7" t="s">
        <v>379</v>
      </c>
      <c r="G546" s="7">
        <v>220</v>
      </c>
      <c r="H546" s="7" t="s">
        <v>395</v>
      </c>
      <c r="I546" s="7"/>
      <c r="J546" s="7">
        <v>145102</v>
      </c>
      <c r="K546" s="7">
        <f t="shared" si="46"/>
        <v>863306</v>
      </c>
      <c r="L546" s="7"/>
      <c r="M546" s="6"/>
      <c r="N546" s="7"/>
      <c r="O546" s="7"/>
      <c r="P546" s="38"/>
      <c r="Q546" s="31"/>
      <c r="R546" s="9"/>
      <c r="S546" s="9"/>
      <c r="T546" s="25"/>
      <c r="U546" s="26"/>
      <c r="V546" s="32"/>
      <c r="W546" s="19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</row>
    <row r="547" spans="1:40" ht="14.25" customHeight="1">
      <c r="A547" s="7" t="s">
        <v>483</v>
      </c>
      <c r="B547" s="7" t="s">
        <v>363</v>
      </c>
      <c r="C547" s="7">
        <v>1105</v>
      </c>
      <c r="D547" s="7" t="s">
        <v>489</v>
      </c>
      <c r="E547" s="7" t="str">
        <f t="shared" si="45"/>
        <v>Tarvita (Villa Orías)</v>
      </c>
      <c r="F547" s="7" t="s">
        <v>379</v>
      </c>
      <c r="G547" s="7">
        <v>230</v>
      </c>
      <c r="H547" s="7" t="s">
        <v>396</v>
      </c>
      <c r="I547" s="7"/>
      <c r="J547" s="7">
        <v>111206</v>
      </c>
      <c r="K547" s="7">
        <f t="shared" si="46"/>
        <v>863306</v>
      </c>
      <c r="L547" s="7"/>
      <c r="M547" s="6"/>
      <c r="N547" s="7"/>
      <c r="O547" s="7"/>
      <c r="P547" s="38"/>
      <c r="Q547" s="31"/>
      <c r="R547" s="9"/>
      <c r="S547" s="9"/>
      <c r="T547" s="25"/>
      <c r="U547" s="26"/>
      <c r="V547" s="32"/>
      <c r="W547" s="19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</row>
    <row r="548" spans="1:40" ht="14.25" customHeight="1">
      <c r="A548" s="7" t="s">
        <v>483</v>
      </c>
      <c r="B548" s="7" t="s">
        <v>363</v>
      </c>
      <c r="C548" s="7">
        <v>1105</v>
      </c>
      <c r="D548" s="7" t="s">
        <v>489</v>
      </c>
      <c r="E548" s="7" t="str">
        <f t="shared" si="45"/>
        <v>Tarvita (Villa Orías)</v>
      </c>
      <c r="F548" s="7" t="s">
        <v>379</v>
      </c>
      <c r="G548" s="7">
        <v>250</v>
      </c>
      <c r="H548" s="7" t="s">
        <v>399</v>
      </c>
      <c r="I548" s="7"/>
      <c r="J548" s="7">
        <v>2066359</v>
      </c>
      <c r="K548" s="7">
        <f t="shared" si="46"/>
        <v>863306</v>
      </c>
      <c r="L548" s="7"/>
      <c r="M548" s="6"/>
      <c r="N548" s="7"/>
      <c r="O548" s="7"/>
      <c r="P548" s="38"/>
      <c r="Q548" s="31"/>
      <c r="R548" s="9"/>
      <c r="S548" s="9"/>
      <c r="T548" s="25"/>
      <c r="U548" s="26"/>
      <c r="V548" s="32"/>
      <c r="W548" s="19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</row>
    <row r="549" spans="1:40" ht="14.25" customHeight="1">
      <c r="A549" s="7" t="s">
        <v>483</v>
      </c>
      <c r="B549" s="7" t="s">
        <v>363</v>
      </c>
      <c r="C549" s="7">
        <v>1105</v>
      </c>
      <c r="D549" s="7" t="s">
        <v>489</v>
      </c>
      <c r="E549" s="7" t="str">
        <f t="shared" si="45"/>
        <v>Tarvita (Villa Orías)</v>
      </c>
      <c r="F549" s="7" t="s">
        <v>379</v>
      </c>
      <c r="G549" s="7">
        <v>260</v>
      </c>
      <c r="H549" s="7" t="s">
        <v>400</v>
      </c>
      <c r="I549" s="7"/>
      <c r="J549" s="7">
        <v>180780</v>
      </c>
      <c r="K549" s="7">
        <f t="shared" si="46"/>
        <v>863306</v>
      </c>
      <c r="L549" s="7"/>
      <c r="M549" s="6"/>
      <c r="N549" s="7"/>
      <c r="O549" s="7"/>
      <c r="P549" s="38"/>
      <c r="Q549" s="31"/>
      <c r="R549" s="9"/>
      <c r="S549" s="9"/>
      <c r="T549" s="25"/>
      <c r="U549" s="26"/>
      <c r="V549" s="32"/>
      <c r="W549" s="19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</row>
    <row r="550" spans="1:40" ht="14.25" customHeight="1">
      <c r="A550" s="7" t="s">
        <v>483</v>
      </c>
      <c r="B550" s="7" t="s">
        <v>363</v>
      </c>
      <c r="C550" s="7">
        <v>1105</v>
      </c>
      <c r="D550" s="7" t="s">
        <v>489</v>
      </c>
      <c r="E550" s="7" t="str">
        <f t="shared" si="45"/>
        <v>Tarvita (Villa Orías)</v>
      </c>
      <c r="F550" s="7" t="s">
        <v>379</v>
      </c>
      <c r="G550" s="7">
        <v>310</v>
      </c>
      <c r="H550" s="7" t="s">
        <v>403</v>
      </c>
      <c r="I550" s="7"/>
      <c r="J550" s="7">
        <v>76020</v>
      </c>
      <c r="K550" s="7">
        <f t="shared" si="46"/>
        <v>863306</v>
      </c>
      <c r="L550" s="7"/>
      <c r="M550" s="6"/>
      <c r="N550" s="7"/>
      <c r="O550" s="7"/>
      <c r="P550" s="38"/>
      <c r="Q550" s="31"/>
      <c r="R550" s="9"/>
      <c r="S550" s="9"/>
      <c r="T550" s="25"/>
      <c r="U550" s="26"/>
      <c r="V550" s="32"/>
      <c r="W550" s="19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</row>
    <row r="551" spans="1:40" ht="14.25" customHeight="1">
      <c r="A551" s="7" t="s">
        <v>483</v>
      </c>
      <c r="B551" s="7" t="s">
        <v>363</v>
      </c>
      <c r="C551" s="7">
        <v>1105</v>
      </c>
      <c r="D551" s="7" t="s">
        <v>489</v>
      </c>
      <c r="E551" s="7" t="str">
        <f t="shared" si="45"/>
        <v>Tarvita (Villa Orías)</v>
      </c>
      <c r="F551" s="7" t="s">
        <v>379</v>
      </c>
      <c r="G551" s="7">
        <v>330</v>
      </c>
      <c r="H551" s="7" t="s">
        <v>404</v>
      </c>
      <c r="I551" s="7"/>
      <c r="J551" s="7">
        <v>149981</v>
      </c>
      <c r="K551" s="7">
        <f t="shared" si="46"/>
        <v>863306</v>
      </c>
      <c r="L551" s="7"/>
      <c r="M551" s="6"/>
      <c r="N551" s="7"/>
      <c r="O551" s="7"/>
      <c r="P551" s="38"/>
      <c r="Q551" s="31"/>
      <c r="R551" s="9"/>
      <c r="S551" s="9"/>
      <c r="T551" s="25"/>
      <c r="U551" s="26"/>
      <c r="V551" s="32"/>
      <c r="W551" s="19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</row>
    <row r="552" spans="1:40" ht="14.25" customHeight="1">
      <c r="A552" s="7" t="s">
        <v>483</v>
      </c>
      <c r="B552" s="7" t="s">
        <v>363</v>
      </c>
      <c r="C552" s="7">
        <v>1105</v>
      </c>
      <c r="D552" s="7" t="s">
        <v>489</v>
      </c>
      <c r="E552" s="7" t="str">
        <f t="shared" si="45"/>
        <v>Tarvita (Villa Orías)</v>
      </c>
      <c r="F552" s="7" t="s">
        <v>379</v>
      </c>
      <c r="G552" s="7">
        <v>340</v>
      </c>
      <c r="H552" s="7" t="s">
        <v>405</v>
      </c>
      <c r="I552" s="7"/>
      <c r="J552" s="7">
        <v>522676</v>
      </c>
      <c r="K552" s="7">
        <f t="shared" si="46"/>
        <v>863306</v>
      </c>
      <c r="L552" s="7"/>
      <c r="M552" s="6"/>
      <c r="N552" s="7"/>
      <c r="O552" s="7"/>
      <c r="P552" s="38"/>
      <c r="Q552" s="31"/>
      <c r="R552" s="9"/>
      <c r="S552" s="9"/>
      <c r="T552" s="25"/>
      <c r="U552" s="26"/>
      <c r="V552" s="32"/>
      <c r="W552" s="19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</row>
    <row r="553" spans="1:40" ht="14.25" customHeight="1">
      <c r="A553" s="7" t="s">
        <v>483</v>
      </c>
      <c r="B553" s="7" t="s">
        <v>363</v>
      </c>
      <c r="C553" s="7">
        <v>1105</v>
      </c>
      <c r="D553" s="7" t="s">
        <v>489</v>
      </c>
      <c r="E553" s="7" t="str">
        <f t="shared" si="45"/>
        <v>Tarvita (Villa Orías)</v>
      </c>
      <c r="F553" s="7" t="s">
        <v>407</v>
      </c>
      <c r="G553" s="7">
        <v>110</v>
      </c>
      <c r="H553" s="7" t="s">
        <v>385</v>
      </c>
      <c r="I553" s="7"/>
      <c r="J553" s="7">
        <v>307212</v>
      </c>
      <c r="K553" s="7">
        <f t="shared" si="46"/>
        <v>863306</v>
      </c>
      <c r="L553" s="7"/>
      <c r="M553" s="6"/>
      <c r="N553" s="7"/>
      <c r="O553" s="7"/>
      <c r="P553" s="38"/>
      <c r="Q553" s="31"/>
      <c r="R553" s="9"/>
      <c r="S553" s="9"/>
      <c r="T553" s="25"/>
      <c r="U553" s="26"/>
      <c r="V553" s="32"/>
      <c r="W553" s="19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</row>
    <row r="554" spans="1:40" ht="14.25" customHeight="1">
      <c r="A554" s="7" t="s">
        <v>483</v>
      </c>
      <c r="B554" s="7" t="s">
        <v>363</v>
      </c>
      <c r="C554" s="7">
        <v>1105</v>
      </c>
      <c r="D554" s="7" t="s">
        <v>489</v>
      </c>
      <c r="E554" s="7" t="str">
        <f t="shared" si="45"/>
        <v>Tarvita (Villa Orías)</v>
      </c>
      <c r="F554" s="7" t="s">
        <v>407</v>
      </c>
      <c r="G554" s="7">
        <v>210</v>
      </c>
      <c r="H554" s="7" t="s">
        <v>394</v>
      </c>
      <c r="I554" s="7"/>
      <c r="J554" s="7">
        <v>556094</v>
      </c>
      <c r="K554" s="7">
        <f t="shared" si="46"/>
        <v>863306</v>
      </c>
      <c r="L554" s="7"/>
      <c r="M554" s="6"/>
      <c r="N554" s="7"/>
      <c r="O554" s="7"/>
      <c r="P554" s="38"/>
      <c r="Q554" s="31"/>
      <c r="R554" s="9"/>
      <c r="S554" s="9"/>
      <c r="T554" s="25"/>
      <c r="U554" s="26"/>
      <c r="V554" s="32"/>
      <c r="W554" s="19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</row>
    <row r="555" spans="1:40" ht="14.25" customHeight="1">
      <c r="A555" s="7" t="s">
        <v>483</v>
      </c>
      <c r="B555" s="7" t="s">
        <v>363</v>
      </c>
      <c r="C555" s="7">
        <v>1106</v>
      </c>
      <c r="D555" s="7" t="s">
        <v>490</v>
      </c>
      <c r="E555" s="7" t="str">
        <f t="shared" si="45"/>
        <v>Villa Zudañez (Tacopaya)</v>
      </c>
      <c r="F555" s="7" t="s">
        <v>379</v>
      </c>
      <c r="G555" s="7">
        <v>0</v>
      </c>
      <c r="H555" s="7" t="s">
        <v>380</v>
      </c>
      <c r="I555" s="7"/>
      <c r="J555" s="7">
        <v>1763327</v>
      </c>
      <c r="K555" s="7">
        <f t="shared" si="46"/>
        <v>1023976</v>
      </c>
      <c r="L555" s="7"/>
      <c r="M555" s="6"/>
      <c r="N555" s="7"/>
      <c r="O555" s="7"/>
      <c r="P555" s="38"/>
      <c r="Q555" s="31"/>
      <c r="R555" s="9"/>
      <c r="S555" s="9"/>
      <c r="T555" s="25"/>
      <c r="U555" s="26"/>
      <c r="V555" s="32"/>
      <c r="W555" s="19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</row>
    <row r="556" spans="1:40" ht="14.25" customHeight="1">
      <c r="A556" s="7" t="s">
        <v>483</v>
      </c>
      <c r="B556" s="7" t="s">
        <v>363</v>
      </c>
      <c r="C556" s="7">
        <v>1106</v>
      </c>
      <c r="D556" s="7" t="s">
        <v>490</v>
      </c>
      <c r="E556" s="7" t="str">
        <f t="shared" si="45"/>
        <v>Villa Zudañez (Tacopaya)</v>
      </c>
      <c r="F556" s="7" t="s">
        <v>379</v>
      </c>
      <c r="G556" s="7">
        <v>1</v>
      </c>
      <c r="H556" s="7" t="s">
        <v>381</v>
      </c>
      <c r="I556" s="7"/>
      <c r="J556" s="7">
        <v>659421</v>
      </c>
      <c r="K556" s="7">
        <f t="shared" si="46"/>
        <v>1023976</v>
      </c>
      <c r="L556" s="7"/>
      <c r="M556" s="6"/>
      <c r="N556" s="7"/>
      <c r="O556" s="7"/>
      <c r="P556" s="38"/>
      <c r="Q556" s="31"/>
      <c r="R556" s="9"/>
      <c r="S556" s="9"/>
      <c r="T556" s="25"/>
      <c r="U556" s="26"/>
      <c r="V556" s="32"/>
      <c r="W556" s="19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</row>
    <row r="557" spans="1:40" ht="14.25" customHeight="1">
      <c r="A557" s="7" t="s">
        <v>483</v>
      </c>
      <c r="B557" s="7" t="s">
        <v>363</v>
      </c>
      <c r="C557" s="7">
        <v>1106</v>
      </c>
      <c r="D557" s="7" t="s">
        <v>490</v>
      </c>
      <c r="E557" s="7" t="str">
        <f t="shared" si="45"/>
        <v>Villa Zudañez (Tacopaya)</v>
      </c>
      <c r="F557" s="7" t="s">
        <v>379</v>
      </c>
      <c r="G557" s="7">
        <v>97</v>
      </c>
      <c r="H557" s="7" t="s">
        <v>409</v>
      </c>
      <c r="I557" s="7"/>
      <c r="J557" s="7">
        <v>1856772</v>
      </c>
      <c r="K557" s="7">
        <f t="shared" si="46"/>
        <v>1023976</v>
      </c>
      <c r="L557" s="7"/>
      <c r="M557" s="6"/>
      <c r="N557" s="7"/>
      <c r="O557" s="7"/>
      <c r="P557" s="38"/>
      <c r="Q557" s="31"/>
      <c r="R557" s="9"/>
      <c r="S557" s="9"/>
      <c r="T557" s="25"/>
      <c r="U557" s="26"/>
      <c r="V557" s="32"/>
      <c r="W557" s="19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</row>
    <row r="558" spans="1:40" ht="14.25" customHeight="1">
      <c r="A558" s="7" t="s">
        <v>483</v>
      </c>
      <c r="B558" s="7" t="s">
        <v>363</v>
      </c>
      <c r="C558" s="7">
        <v>1106</v>
      </c>
      <c r="D558" s="7" t="s">
        <v>490</v>
      </c>
      <c r="E558" s="7" t="str">
        <f t="shared" si="45"/>
        <v>Villa Zudañez (Tacopaya)</v>
      </c>
      <c r="F558" s="7" t="s">
        <v>379</v>
      </c>
      <c r="G558" s="7">
        <v>99</v>
      </c>
      <c r="H558" s="7" t="s">
        <v>382</v>
      </c>
      <c r="I558" s="7"/>
      <c r="J558" s="7">
        <v>409853</v>
      </c>
      <c r="K558" s="7">
        <f t="shared" si="46"/>
        <v>1023976</v>
      </c>
      <c r="L558" s="7"/>
      <c r="M558" s="6"/>
      <c r="N558" s="7"/>
      <c r="O558" s="7"/>
      <c r="P558" s="38"/>
      <c r="Q558" s="31"/>
      <c r="R558" s="9"/>
      <c r="S558" s="9"/>
      <c r="T558" s="25"/>
      <c r="U558" s="26"/>
      <c r="V558" s="32"/>
      <c r="W558" s="19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</row>
    <row r="559" spans="1:40" ht="14.25" customHeight="1">
      <c r="A559" s="7" t="s">
        <v>483</v>
      </c>
      <c r="B559" s="7" t="s">
        <v>363</v>
      </c>
      <c r="C559" s="7">
        <v>1106</v>
      </c>
      <c r="D559" s="7" t="s">
        <v>490</v>
      </c>
      <c r="E559" s="7" t="str">
        <f t="shared" si="45"/>
        <v>Villa Zudañez (Tacopaya)</v>
      </c>
      <c r="F559" s="7" t="s">
        <v>379</v>
      </c>
      <c r="G559" s="7">
        <v>100</v>
      </c>
      <c r="H559" s="7" t="s">
        <v>383</v>
      </c>
      <c r="I559" s="7"/>
      <c r="J559" s="7">
        <v>734321</v>
      </c>
      <c r="K559" s="7">
        <f t="shared" si="46"/>
        <v>1023976</v>
      </c>
      <c r="L559" s="7"/>
      <c r="M559" s="6"/>
      <c r="N559" s="7"/>
      <c r="O559" s="7"/>
      <c r="P559" s="38"/>
      <c r="Q559" s="31"/>
      <c r="R559" s="9"/>
      <c r="S559" s="9"/>
      <c r="T559" s="25"/>
      <c r="U559" s="26"/>
      <c r="V559" s="32"/>
      <c r="W559" s="19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</row>
    <row r="560" spans="1:40" ht="14.25" customHeight="1">
      <c r="A560" s="7" t="s">
        <v>483</v>
      </c>
      <c r="B560" s="7" t="s">
        <v>363</v>
      </c>
      <c r="C560" s="7">
        <v>1106</v>
      </c>
      <c r="D560" s="7" t="s">
        <v>490</v>
      </c>
      <c r="E560" s="7" t="str">
        <f t="shared" si="45"/>
        <v>Villa Zudañez (Tacopaya)</v>
      </c>
      <c r="F560" s="7" t="s">
        <v>379</v>
      </c>
      <c r="G560" s="7">
        <v>110</v>
      </c>
      <c r="H560" s="7" t="s">
        <v>385</v>
      </c>
      <c r="I560" s="7"/>
      <c r="J560" s="7">
        <v>111995</v>
      </c>
      <c r="K560" s="7">
        <f t="shared" si="46"/>
        <v>1023976</v>
      </c>
      <c r="L560" s="7"/>
      <c r="M560" s="6"/>
      <c r="N560" s="7"/>
      <c r="O560" s="7"/>
      <c r="P560" s="38"/>
      <c r="Q560" s="31"/>
      <c r="R560" s="9"/>
      <c r="S560" s="9"/>
      <c r="T560" s="25"/>
      <c r="U560" s="26"/>
      <c r="V560" s="32"/>
      <c r="W560" s="19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</row>
    <row r="561" spans="1:40" ht="14.25" customHeight="1">
      <c r="A561" s="7" t="s">
        <v>483</v>
      </c>
      <c r="B561" s="7" t="s">
        <v>363</v>
      </c>
      <c r="C561" s="7">
        <v>1106</v>
      </c>
      <c r="D561" s="7" t="s">
        <v>490</v>
      </c>
      <c r="E561" s="7" t="str">
        <f t="shared" si="45"/>
        <v>Villa Zudañez (Tacopaya)</v>
      </c>
      <c r="F561" s="7" t="s">
        <v>379</v>
      </c>
      <c r="G561" s="7">
        <v>130</v>
      </c>
      <c r="H561" s="7" t="s">
        <v>386</v>
      </c>
      <c r="I561" s="7"/>
      <c r="J561" s="7">
        <v>132560</v>
      </c>
      <c r="K561" s="7">
        <f t="shared" si="46"/>
        <v>1023976</v>
      </c>
      <c r="L561" s="7"/>
      <c r="M561" s="6"/>
      <c r="N561" s="7"/>
      <c r="O561" s="7"/>
      <c r="P561" s="38"/>
      <c r="Q561" s="31"/>
      <c r="R561" s="9"/>
      <c r="S561" s="9"/>
      <c r="T561" s="25"/>
      <c r="U561" s="26"/>
      <c r="V561" s="32"/>
      <c r="W561" s="19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</row>
    <row r="562" spans="1:40" ht="14.25" customHeight="1">
      <c r="A562" s="7" t="s">
        <v>483</v>
      </c>
      <c r="B562" s="7" t="s">
        <v>363</v>
      </c>
      <c r="C562" s="7">
        <v>1106</v>
      </c>
      <c r="D562" s="7" t="s">
        <v>490</v>
      </c>
      <c r="E562" s="7" t="str">
        <f t="shared" si="45"/>
        <v>Villa Zudañez (Tacopaya)</v>
      </c>
      <c r="F562" s="7" t="s">
        <v>379</v>
      </c>
      <c r="G562" s="7">
        <v>140</v>
      </c>
      <c r="H562" s="7" t="s">
        <v>388</v>
      </c>
      <c r="I562" s="7"/>
      <c r="J562" s="7">
        <v>68450</v>
      </c>
      <c r="K562" s="7">
        <f t="shared" si="46"/>
        <v>1023976</v>
      </c>
      <c r="L562" s="7"/>
      <c r="M562" s="6"/>
      <c r="N562" s="7"/>
      <c r="O562" s="7"/>
      <c r="P562" s="38"/>
      <c r="Q562" s="31"/>
      <c r="R562" s="9"/>
      <c r="S562" s="9"/>
      <c r="T562" s="25"/>
      <c r="U562" s="26"/>
      <c r="V562" s="32"/>
      <c r="W562" s="19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</row>
    <row r="563" spans="1:40" ht="14.25" customHeight="1">
      <c r="A563" s="7" t="s">
        <v>483</v>
      </c>
      <c r="B563" s="7" t="s">
        <v>363</v>
      </c>
      <c r="C563" s="7">
        <v>1106</v>
      </c>
      <c r="D563" s="7" t="s">
        <v>490</v>
      </c>
      <c r="E563" s="7" t="str">
        <f t="shared" si="45"/>
        <v>Villa Zudañez (Tacopaya)</v>
      </c>
      <c r="F563" s="7" t="s">
        <v>379</v>
      </c>
      <c r="G563" s="7">
        <v>160</v>
      </c>
      <c r="H563" s="7" t="s">
        <v>389</v>
      </c>
      <c r="I563" s="7"/>
      <c r="J563" s="7">
        <v>600000</v>
      </c>
      <c r="K563" s="7">
        <f t="shared" si="46"/>
        <v>1023976</v>
      </c>
      <c r="L563" s="7"/>
      <c r="M563" s="6"/>
      <c r="N563" s="7"/>
      <c r="O563" s="7"/>
      <c r="P563" s="38"/>
      <c r="Q563" s="31"/>
      <c r="R563" s="9"/>
      <c r="S563" s="9"/>
      <c r="T563" s="25"/>
      <c r="U563" s="26"/>
      <c r="V563" s="32"/>
      <c r="W563" s="19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</row>
    <row r="564" spans="1:40" ht="14.25" customHeight="1">
      <c r="A564" s="7" t="s">
        <v>483</v>
      </c>
      <c r="B564" s="7" t="s">
        <v>363</v>
      </c>
      <c r="C564" s="7">
        <v>1106</v>
      </c>
      <c r="D564" s="7" t="s">
        <v>490</v>
      </c>
      <c r="E564" s="7" t="str">
        <f t="shared" si="45"/>
        <v>Villa Zudañez (Tacopaya)</v>
      </c>
      <c r="F564" s="7" t="s">
        <v>379</v>
      </c>
      <c r="G564" s="7">
        <v>170</v>
      </c>
      <c r="H564" s="7" t="s">
        <v>390</v>
      </c>
      <c r="I564" s="7"/>
      <c r="J564" s="7">
        <v>199800</v>
      </c>
      <c r="K564" s="7">
        <f t="shared" si="46"/>
        <v>1023976</v>
      </c>
      <c r="L564" s="7"/>
      <c r="M564" s="6"/>
      <c r="N564" s="7"/>
      <c r="O564" s="7"/>
      <c r="P564" s="38"/>
      <c r="Q564" s="31"/>
      <c r="R564" s="9"/>
      <c r="S564" s="9"/>
      <c r="T564" s="25"/>
      <c r="U564" s="26"/>
      <c r="V564" s="32"/>
      <c r="W564" s="19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</row>
    <row r="565" spans="1:40" ht="14.25" customHeight="1">
      <c r="A565" s="7" t="s">
        <v>483</v>
      </c>
      <c r="B565" s="7" t="s">
        <v>363</v>
      </c>
      <c r="C565" s="7">
        <v>1106</v>
      </c>
      <c r="D565" s="7" t="s">
        <v>490</v>
      </c>
      <c r="E565" s="7" t="str">
        <f t="shared" si="45"/>
        <v>Villa Zudañez (Tacopaya)</v>
      </c>
      <c r="F565" s="7" t="s">
        <v>379</v>
      </c>
      <c r="G565" s="7">
        <v>180</v>
      </c>
      <c r="H565" s="7" t="s">
        <v>411</v>
      </c>
      <c r="I565" s="7"/>
      <c r="J565" s="7">
        <v>455568</v>
      </c>
      <c r="K565" s="7">
        <f t="shared" si="46"/>
        <v>1023976</v>
      </c>
      <c r="L565" s="7"/>
      <c r="M565" s="6"/>
      <c r="N565" s="7"/>
      <c r="O565" s="7"/>
      <c r="P565" s="38"/>
      <c r="Q565" s="31"/>
      <c r="R565" s="9"/>
      <c r="S565" s="9"/>
      <c r="T565" s="25"/>
      <c r="U565" s="26"/>
      <c r="V565" s="32"/>
      <c r="W565" s="19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</row>
    <row r="566" spans="1:40" ht="14.25" customHeight="1">
      <c r="A566" s="7" t="s">
        <v>483</v>
      </c>
      <c r="B566" s="7" t="s">
        <v>363</v>
      </c>
      <c r="C566" s="7">
        <v>1106</v>
      </c>
      <c r="D566" s="7" t="s">
        <v>490</v>
      </c>
      <c r="E566" s="7" t="str">
        <f t="shared" si="45"/>
        <v>Villa Zudañez (Tacopaya)</v>
      </c>
      <c r="F566" s="7" t="s">
        <v>379</v>
      </c>
      <c r="G566" s="7">
        <v>190</v>
      </c>
      <c r="H566" s="7" t="s">
        <v>392</v>
      </c>
      <c r="I566" s="7"/>
      <c r="J566" s="7">
        <v>152717</v>
      </c>
      <c r="K566" s="7">
        <f t="shared" si="46"/>
        <v>1023976</v>
      </c>
      <c r="L566" s="7"/>
      <c r="M566" s="6"/>
      <c r="N566" s="7"/>
      <c r="O566" s="7"/>
      <c r="P566" s="38"/>
      <c r="Q566" s="31"/>
      <c r="R566" s="9"/>
      <c r="S566" s="9"/>
      <c r="T566" s="25"/>
      <c r="U566" s="26"/>
      <c r="V566" s="32"/>
      <c r="W566" s="19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</row>
    <row r="567" spans="1:40" ht="14.25" customHeight="1">
      <c r="A567" s="7" t="s">
        <v>483</v>
      </c>
      <c r="B567" s="7" t="s">
        <v>363</v>
      </c>
      <c r="C567" s="7">
        <v>1106</v>
      </c>
      <c r="D567" s="7" t="s">
        <v>490</v>
      </c>
      <c r="E567" s="7" t="str">
        <f t="shared" si="45"/>
        <v>Villa Zudañez (Tacopaya)</v>
      </c>
      <c r="F567" s="7" t="s">
        <v>379</v>
      </c>
      <c r="G567" s="7">
        <v>200</v>
      </c>
      <c r="H567" s="7" t="s">
        <v>393</v>
      </c>
      <c r="I567" s="7"/>
      <c r="J567" s="7">
        <v>2288150</v>
      </c>
      <c r="K567" s="7">
        <f t="shared" si="46"/>
        <v>1023976</v>
      </c>
      <c r="L567" s="7"/>
      <c r="M567" s="6"/>
      <c r="N567" s="7"/>
      <c r="O567" s="7"/>
      <c r="P567" s="38"/>
      <c r="Q567" s="31"/>
      <c r="R567" s="9"/>
      <c r="S567" s="9"/>
      <c r="T567" s="25"/>
      <c r="U567" s="26"/>
      <c r="V567" s="32"/>
      <c r="W567" s="19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</row>
    <row r="568" spans="1:40" ht="14.25" customHeight="1">
      <c r="A568" s="7" t="s">
        <v>483</v>
      </c>
      <c r="B568" s="7" t="s">
        <v>363</v>
      </c>
      <c r="C568" s="7">
        <v>1106</v>
      </c>
      <c r="D568" s="7" t="s">
        <v>490</v>
      </c>
      <c r="E568" s="7" t="str">
        <f t="shared" si="45"/>
        <v>Villa Zudañez (Tacopaya)</v>
      </c>
      <c r="F568" s="7" t="s">
        <v>379</v>
      </c>
      <c r="G568" s="7">
        <v>210</v>
      </c>
      <c r="H568" s="7" t="s">
        <v>394</v>
      </c>
      <c r="I568" s="7"/>
      <c r="J568" s="7">
        <v>1245308</v>
      </c>
      <c r="K568" s="7">
        <f t="shared" si="46"/>
        <v>1023976</v>
      </c>
      <c r="L568" s="7"/>
      <c r="M568" s="6"/>
      <c r="N568" s="7"/>
      <c r="O568" s="7"/>
      <c r="P568" s="38"/>
      <c r="Q568" s="31"/>
      <c r="R568" s="9"/>
      <c r="S568" s="9"/>
      <c r="T568" s="25"/>
      <c r="U568" s="26"/>
      <c r="V568" s="32"/>
      <c r="W568" s="19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</row>
    <row r="569" spans="1:40" ht="14.25" customHeight="1">
      <c r="A569" s="7" t="s">
        <v>483</v>
      </c>
      <c r="B569" s="7" t="s">
        <v>363</v>
      </c>
      <c r="C569" s="7">
        <v>1106</v>
      </c>
      <c r="D569" s="7" t="s">
        <v>490</v>
      </c>
      <c r="E569" s="7" t="str">
        <f t="shared" si="45"/>
        <v>Villa Zudañez (Tacopaya)</v>
      </c>
      <c r="F569" s="7" t="s">
        <v>379</v>
      </c>
      <c r="G569" s="7">
        <v>220</v>
      </c>
      <c r="H569" s="7" t="s">
        <v>395</v>
      </c>
      <c r="I569" s="7"/>
      <c r="J569" s="7">
        <v>174563</v>
      </c>
      <c r="K569" s="7">
        <f t="shared" si="46"/>
        <v>1023976</v>
      </c>
      <c r="L569" s="7"/>
      <c r="M569" s="6"/>
      <c r="N569" s="7"/>
      <c r="O569" s="7"/>
      <c r="P569" s="38"/>
      <c r="Q569" s="31"/>
      <c r="R569" s="9"/>
      <c r="S569" s="9"/>
      <c r="T569" s="25"/>
      <c r="U569" s="26"/>
      <c r="V569" s="32"/>
      <c r="W569" s="19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</row>
    <row r="570" spans="1:40" ht="14.25" customHeight="1">
      <c r="A570" s="7" t="s">
        <v>483</v>
      </c>
      <c r="B570" s="7" t="s">
        <v>363</v>
      </c>
      <c r="C570" s="7">
        <v>1106</v>
      </c>
      <c r="D570" s="7" t="s">
        <v>490</v>
      </c>
      <c r="E570" s="7" t="str">
        <f t="shared" si="45"/>
        <v>Villa Zudañez (Tacopaya)</v>
      </c>
      <c r="F570" s="7" t="s">
        <v>379</v>
      </c>
      <c r="G570" s="7">
        <v>230</v>
      </c>
      <c r="H570" s="7" t="s">
        <v>396</v>
      </c>
      <c r="I570" s="7"/>
      <c r="J570" s="7">
        <v>100000</v>
      </c>
      <c r="K570" s="7">
        <f t="shared" si="46"/>
        <v>1023976</v>
      </c>
      <c r="L570" s="7"/>
      <c r="M570" s="6"/>
      <c r="N570" s="7"/>
      <c r="O570" s="7"/>
      <c r="P570" s="38"/>
      <c r="Q570" s="31"/>
      <c r="R570" s="9"/>
      <c r="S570" s="9"/>
      <c r="T570" s="25"/>
      <c r="U570" s="26"/>
      <c r="V570" s="32"/>
      <c r="W570" s="19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</row>
    <row r="571" spans="1:40" ht="14.25" customHeight="1">
      <c r="A571" s="7" t="s">
        <v>483</v>
      </c>
      <c r="B571" s="7" t="s">
        <v>363</v>
      </c>
      <c r="C571" s="7">
        <v>1106</v>
      </c>
      <c r="D571" s="7" t="s">
        <v>490</v>
      </c>
      <c r="E571" s="7" t="str">
        <f t="shared" si="45"/>
        <v>Villa Zudañez (Tacopaya)</v>
      </c>
      <c r="F571" s="7" t="s">
        <v>379</v>
      </c>
      <c r="G571" s="7">
        <v>240</v>
      </c>
      <c r="H571" s="7" t="s">
        <v>397</v>
      </c>
      <c r="I571" s="7"/>
      <c r="J571" s="7">
        <v>56500</v>
      </c>
      <c r="K571" s="7">
        <f t="shared" si="46"/>
        <v>1023976</v>
      </c>
      <c r="L571" s="7"/>
      <c r="M571" s="6"/>
      <c r="N571" s="7"/>
      <c r="O571" s="7"/>
      <c r="P571" s="38"/>
      <c r="Q571" s="31"/>
      <c r="R571" s="9"/>
      <c r="S571" s="9"/>
      <c r="T571" s="25"/>
      <c r="U571" s="26"/>
      <c r="V571" s="32"/>
      <c r="W571" s="19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</row>
    <row r="572" spans="1:40" ht="14.25" customHeight="1">
      <c r="A572" s="7" t="s">
        <v>483</v>
      </c>
      <c r="B572" s="7" t="s">
        <v>363</v>
      </c>
      <c r="C572" s="7">
        <v>1106</v>
      </c>
      <c r="D572" s="7" t="s">
        <v>490</v>
      </c>
      <c r="E572" s="7" t="str">
        <f t="shared" si="45"/>
        <v>Villa Zudañez (Tacopaya)</v>
      </c>
      <c r="F572" s="7" t="s">
        <v>379</v>
      </c>
      <c r="G572" s="7">
        <v>250</v>
      </c>
      <c r="H572" s="7" t="s">
        <v>399</v>
      </c>
      <c r="I572" s="7"/>
      <c r="J572" s="7">
        <v>1543658</v>
      </c>
      <c r="K572" s="7">
        <f t="shared" si="46"/>
        <v>1023976</v>
      </c>
      <c r="L572" s="7"/>
      <c r="M572" s="6"/>
      <c r="N572" s="7"/>
      <c r="O572" s="7"/>
      <c r="P572" s="38"/>
      <c r="Q572" s="31"/>
      <c r="R572" s="9"/>
      <c r="S572" s="9"/>
      <c r="T572" s="25"/>
      <c r="U572" s="26"/>
      <c r="V572" s="32"/>
      <c r="W572" s="19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</row>
    <row r="573" spans="1:40" ht="14.25" customHeight="1">
      <c r="A573" s="7" t="s">
        <v>483</v>
      </c>
      <c r="B573" s="7" t="s">
        <v>363</v>
      </c>
      <c r="C573" s="7">
        <v>1106</v>
      </c>
      <c r="D573" s="7" t="s">
        <v>490</v>
      </c>
      <c r="E573" s="7" t="str">
        <f t="shared" si="45"/>
        <v>Villa Zudañez (Tacopaya)</v>
      </c>
      <c r="F573" s="7" t="s">
        <v>379</v>
      </c>
      <c r="G573" s="7">
        <v>260</v>
      </c>
      <c r="H573" s="7" t="s">
        <v>400</v>
      </c>
      <c r="I573" s="7"/>
      <c r="J573" s="7">
        <v>102500</v>
      </c>
      <c r="K573" s="7">
        <f t="shared" si="46"/>
        <v>1023976</v>
      </c>
      <c r="L573" s="7"/>
      <c r="M573" s="6"/>
      <c r="N573" s="7"/>
      <c r="O573" s="7"/>
      <c r="P573" s="38"/>
      <c r="Q573" s="31"/>
      <c r="R573" s="9"/>
      <c r="S573" s="9"/>
      <c r="T573" s="25"/>
      <c r="U573" s="26"/>
      <c r="V573" s="32"/>
      <c r="W573" s="19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</row>
    <row r="574" spans="1:40" ht="14.25" customHeight="1">
      <c r="A574" s="7" t="s">
        <v>483</v>
      </c>
      <c r="B574" s="7" t="s">
        <v>363</v>
      </c>
      <c r="C574" s="7">
        <v>1106</v>
      </c>
      <c r="D574" s="7" t="s">
        <v>490</v>
      </c>
      <c r="E574" s="7" t="str">
        <f t="shared" si="45"/>
        <v>Villa Zudañez (Tacopaya)</v>
      </c>
      <c r="F574" s="7" t="s">
        <v>379</v>
      </c>
      <c r="G574" s="7">
        <v>280</v>
      </c>
      <c r="H574" s="7" t="s">
        <v>402</v>
      </c>
      <c r="I574" s="7"/>
      <c r="J574" s="7">
        <v>58497</v>
      </c>
      <c r="K574" s="7">
        <f t="shared" si="46"/>
        <v>1023976</v>
      </c>
      <c r="L574" s="7"/>
      <c r="M574" s="6"/>
      <c r="N574" s="7"/>
      <c r="O574" s="7"/>
      <c r="P574" s="38"/>
      <c r="Q574" s="31"/>
      <c r="R574" s="9"/>
      <c r="S574" s="9"/>
      <c r="T574" s="25"/>
      <c r="U574" s="26"/>
      <c r="V574" s="32"/>
      <c r="W574" s="19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</row>
    <row r="575" spans="1:40" ht="14.25" customHeight="1">
      <c r="A575" s="7" t="s">
        <v>483</v>
      </c>
      <c r="B575" s="7" t="s">
        <v>363</v>
      </c>
      <c r="C575" s="7">
        <v>1106</v>
      </c>
      <c r="D575" s="7" t="s">
        <v>490</v>
      </c>
      <c r="E575" s="7" t="str">
        <f t="shared" si="45"/>
        <v>Villa Zudañez (Tacopaya)</v>
      </c>
      <c r="F575" s="7" t="s">
        <v>379</v>
      </c>
      <c r="G575" s="7">
        <v>290</v>
      </c>
      <c r="H575" s="7" t="s">
        <v>426</v>
      </c>
      <c r="I575" s="7"/>
      <c r="J575" s="7">
        <v>52166</v>
      </c>
      <c r="K575" s="7">
        <f t="shared" si="46"/>
        <v>1023976</v>
      </c>
      <c r="L575" s="7"/>
      <c r="M575" s="6"/>
      <c r="N575" s="7"/>
      <c r="O575" s="7"/>
      <c r="P575" s="38"/>
      <c r="Q575" s="31"/>
      <c r="R575" s="9"/>
      <c r="S575" s="9"/>
      <c r="T575" s="25"/>
      <c r="U575" s="26"/>
      <c r="V575" s="32"/>
      <c r="W575" s="19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</row>
    <row r="576" spans="1:40" ht="14.25" customHeight="1">
      <c r="A576" s="7" t="s">
        <v>483</v>
      </c>
      <c r="B576" s="7" t="s">
        <v>363</v>
      </c>
      <c r="C576" s="7">
        <v>1106</v>
      </c>
      <c r="D576" s="7" t="s">
        <v>490</v>
      </c>
      <c r="E576" s="7" t="str">
        <f t="shared" si="45"/>
        <v>Villa Zudañez (Tacopaya)</v>
      </c>
      <c r="F576" s="7" t="s">
        <v>379</v>
      </c>
      <c r="G576" s="7">
        <v>300</v>
      </c>
      <c r="H576" s="7" t="s">
        <v>417</v>
      </c>
      <c r="I576" s="7"/>
      <c r="J576" s="7">
        <v>4337</v>
      </c>
      <c r="K576" s="7">
        <f t="shared" si="46"/>
        <v>1023976</v>
      </c>
      <c r="L576" s="7"/>
      <c r="M576" s="6"/>
      <c r="N576" s="7"/>
      <c r="O576" s="7"/>
      <c r="P576" s="38"/>
      <c r="Q576" s="31"/>
      <c r="R576" s="9"/>
      <c r="S576" s="9"/>
      <c r="T576" s="25"/>
      <c r="U576" s="26"/>
      <c r="V576" s="32"/>
      <c r="W576" s="19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</row>
    <row r="577" spans="1:40" ht="14.25" customHeight="1">
      <c r="A577" s="7" t="s">
        <v>483</v>
      </c>
      <c r="B577" s="7" t="s">
        <v>363</v>
      </c>
      <c r="C577" s="7">
        <v>1106</v>
      </c>
      <c r="D577" s="7" t="s">
        <v>490</v>
      </c>
      <c r="E577" s="7" t="str">
        <f t="shared" si="45"/>
        <v>Villa Zudañez (Tacopaya)</v>
      </c>
      <c r="F577" s="7" t="s">
        <v>379</v>
      </c>
      <c r="G577" s="7">
        <v>310</v>
      </c>
      <c r="H577" s="7" t="s">
        <v>403</v>
      </c>
      <c r="I577" s="7"/>
      <c r="J577" s="7">
        <v>130700</v>
      </c>
      <c r="K577" s="7">
        <f t="shared" si="46"/>
        <v>1023976</v>
      </c>
      <c r="L577" s="7"/>
      <c r="M577" s="6"/>
      <c r="N577" s="7"/>
      <c r="O577" s="7"/>
      <c r="P577" s="38"/>
      <c r="Q577" s="31"/>
      <c r="R577" s="9"/>
      <c r="S577" s="9"/>
      <c r="T577" s="25"/>
      <c r="U577" s="26"/>
      <c r="V577" s="32"/>
      <c r="W577" s="19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</row>
    <row r="578" spans="1:40" ht="14.25" customHeight="1">
      <c r="A578" s="7" t="s">
        <v>483</v>
      </c>
      <c r="B578" s="7" t="s">
        <v>363</v>
      </c>
      <c r="C578" s="7">
        <v>1106</v>
      </c>
      <c r="D578" s="7" t="s">
        <v>490</v>
      </c>
      <c r="E578" s="7" t="str">
        <f t="shared" si="45"/>
        <v>Villa Zudañez (Tacopaya)</v>
      </c>
      <c r="F578" s="7" t="s">
        <v>379</v>
      </c>
      <c r="G578" s="7">
        <v>330</v>
      </c>
      <c r="H578" s="7" t="s">
        <v>404</v>
      </c>
      <c r="I578" s="7"/>
      <c r="J578" s="7">
        <v>127576</v>
      </c>
      <c r="K578" s="7">
        <f t="shared" si="46"/>
        <v>1023976</v>
      </c>
      <c r="L578" s="7"/>
      <c r="M578" s="6"/>
      <c r="N578" s="7"/>
      <c r="O578" s="7"/>
      <c r="P578" s="38"/>
      <c r="Q578" s="31"/>
      <c r="R578" s="9"/>
      <c r="S578" s="9"/>
      <c r="T578" s="25"/>
      <c r="U578" s="26"/>
      <c r="V578" s="32"/>
      <c r="W578" s="19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</row>
    <row r="579" spans="1:40" ht="14.25" customHeight="1">
      <c r="A579" s="7" t="s">
        <v>483</v>
      </c>
      <c r="B579" s="7" t="s">
        <v>363</v>
      </c>
      <c r="C579" s="7">
        <v>1106</v>
      </c>
      <c r="D579" s="7" t="s">
        <v>490</v>
      </c>
      <c r="E579" s="7" t="str">
        <f t="shared" si="45"/>
        <v>Villa Zudañez (Tacopaya)</v>
      </c>
      <c r="F579" s="7" t="s">
        <v>379</v>
      </c>
      <c r="G579" s="7">
        <v>340</v>
      </c>
      <c r="H579" s="7" t="s">
        <v>405</v>
      </c>
      <c r="I579" s="7"/>
      <c r="J579" s="7">
        <v>893658</v>
      </c>
      <c r="K579" s="7">
        <f t="shared" si="46"/>
        <v>1023976</v>
      </c>
      <c r="L579" s="7"/>
      <c r="M579" s="6"/>
      <c r="N579" s="7"/>
      <c r="O579" s="7"/>
      <c r="P579" s="38"/>
      <c r="Q579" s="31"/>
      <c r="R579" s="9"/>
      <c r="S579" s="9"/>
      <c r="T579" s="25"/>
      <c r="U579" s="26"/>
      <c r="V579" s="32"/>
      <c r="W579" s="19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</row>
    <row r="580" spans="1:40" ht="14.25" customHeight="1">
      <c r="A580" s="7" t="s">
        <v>483</v>
      </c>
      <c r="B580" s="7" t="s">
        <v>363</v>
      </c>
      <c r="C580" s="7">
        <v>1106</v>
      </c>
      <c r="D580" s="7" t="s">
        <v>490</v>
      </c>
      <c r="E580" s="7" t="str">
        <f t="shared" si="45"/>
        <v>Villa Zudañez (Tacopaya)</v>
      </c>
      <c r="F580" s="7" t="s">
        <v>379</v>
      </c>
      <c r="G580" s="7">
        <v>350</v>
      </c>
      <c r="H580" s="7" t="s">
        <v>406</v>
      </c>
      <c r="I580" s="7"/>
      <c r="J580" s="7">
        <v>15000</v>
      </c>
      <c r="K580" s="7">
        <f t="shared" si="46"/>
        <v>1023976</v>
      </c>
      <c r="L580" s="7"/>
      <c r="M580" s="6"/>
      <c r="N580" s="7"/>
      <c r="O580" s="7"/>
      <c r="P580" s="38"/>
      <c r="Q580" s="31"/>
      <c r="R580" s="9"/>
      <c r="S580" s="9"/>
      <c r="T580" s="25"/>
      <c r="U580" s="26"/>
      <c r="V580" s="32"/>
      <c r="W580" s="19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</row>
    <row r="581" spans="1:40" ht="14.25" customHeight="1">
      <c r="A581" s="7" t="s">
        <v>483</v>
      </c>
      <c r="B581" s="7" t="s">
        <v>363</v>
      </c>
      <c r="C581" s="7">
        <v>1106</v>
      </c>
      <c r="D581" s="7" t="s">
        <v>490</v>
      </c>
      <c r="E581" s="7" t="str">
        <f t="shared" si="45"/>
        <v>Villa Zudañez (Tacopaya)</v>
      </c>
      <c r="F581" s="7" t="s">
        <v>407</v>
      </c>
      <c r="G581" s="7">
        <v>120</v>
      </c>
      <c r="H581" s="7" t="s">
        <v>485</v>
      </c>
      <c r="I581" s="7"/>
      <c r="J581" s="7">
        <v>20000</v>
      </c>
      <c r="K581" s="7">
        <f t="shared" si="46"/>
        <v>1023976</v>
      </c>
      <c r="L581" s="7"/>
      <c r="M581" s="6"/>
      <c r="N581" s="7"/>
      <c r="O581" s="7"/>
      <c r="P581" s="38"/>
      <c r="Q581" s="31"/>
      <c r="R581" s="9"/>
      <c r="S581" s="9"/>
      <c r="T581" s="25"/>
      <c r="U581" s="26"/>
      <c r="V581" s="32"/>
      <c r="W581" s="19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</row>
    <row r="582" spans="1:40" ht="14.25" customHeight="1">
      <c r="A582" s="7" t="s">
        <v>483</v>
      </c>
      <c r="B582" s="7" t="s">
        <v>363</v>
      </c>
      <c r="C582" s="7">
        <v>1106</v>
      </c>
      <c r="D582" s="7" t="s">
        <v>490</v>
      </c>
      <c r="E582" s="7" t="str">
        <f t="shared" si="45"/>
        <v>Villa Zudañez (Tacopaya)</v>
      </c>
      <c r="F582" s="7" t="s">
        <v>407</v>
      </c>
      <c r="G582" s="7">
        <v>130</v>
      </c>
      <c r="H582" s="7" t="s">
        <v>386</v>
      </c>
      <c r="I582" s="7"/>
      <c r="J582" s="7">
        <v>30000</v>
      </c>
      <c r="K582" s="7">
        <f t="shared" si="46"/>
        <v>1023976</v>
      </c>
      <c r="L582" s="7"/>
      <c r="M582" s="6"/>
      <c r="N582" s="7"/>
      <c r="O582" s="7"/>
      <c r="P582" s="38"/>
      <c r="Q582" s="31"/>
      <c r="R582" s="9"/>
      <c r="S582" s="9"/>
      <c r="T582" s="25"/>
      <c r="U582" s="26"/>
      <c r="V582" s="32"/>
      <c r="W582" s="19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</row>
    <row r="583" spans="1:40" ht="14.25" customHeight="1">
      <c r="A583" s="7" t="s">
        <v>483</v>
      </c>
      <c r="B583" s="7" t="s">
        <v>363</v>
      </c>
      <c r="C583" s="7">
        <v>1106</v>
      </c>
      <c r="D583" s="7" t="s">
        <v>490</v>
      </c>
      <c r="E583" s="7" t="str">
        <f t="shared" si="45"/>
        <v>Villa Zudañez (Tacopaya)</v>
      </c>
      <c r="F583" s="7" t="s">
        <v>407</v>
      </c>
      <c r="G583" s="7">
        <v>170</v>
      </c>
      <c r="H583" s="7" t="s">
        <v>390</v>
      </c>
      <c r="I583" s="7"/>
      <c r="J583" s="7">
        <v>955343</v>
      </c>
      <c r="K583" s="7">
        <f t="shared" si="46"/>
        <v>1023976</v>
      </c>
      <c r="L583" s="7"/>
      <c r="M583" s="6"/>
      <c r="N583" s="7"/>
      <c r="O583" s="7"/>
      <c r="P583" s="38"/>
      <c r="Q583" s="31"/>
      <c r="R583" s="9"/>
      <c r="S583" s="9"/>
      <c r="T583" s="25"/>
      <c r="U583" s="26"/>
      <c r="V583" s="32"/>
      <c r="W583" s="19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</row>
    <row r="584" spans="1:40" ht="14.25" customHeight="1">
      <c r="A584" s="7" t="s">
        <v>483</v>
      </c>
      <c r="B584" s="7" t="s">
        <v>363</v>
      </c>
      <c r="C584" s="7">
        <v>1106</v>
      </c>
      <c r="D584" s="7" t="s">
        <v>490</v>
      </c>
      <c r="E584" s="7" t="str">
        <f t="shared" si="45"/>
        <v>Villa Zudañez (Tacopaya)</v>
      </c>
      <c r="F584" s="7" t="s">
        <v>407</v>
      </c>
      <c r="G584" s="7">
        <v>180</v>
      </c>
      <c r="H584" s="7" t="s">
        <v>411</v>
      </c>
      <c r="I584" s="7"/>
      <c r="J584" s="7">
        <v>18633</v>
      </c>
      <c r="K584" s="7">
        <f t="shared" si="46"/>
        <v>1023976</v>
      </c>
      <c r="L584" s="7"/>
      <c r="M584" s="6"/>
      <c r="N584" s="7"/>
      <c r="O584" s="7"/>
      <c r="P584" s="38"/>
      <c r="Q584" s="31"/>
      <c r="R584" s="9"/>
      <c r="S584" s="9"/>
      <c r="T584" s="25"/>
      <c r="U584" s="26"/>
      <c r="V584" s="32"/>
      <c r="W584" s="19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</row>
    <row r="585" spans="1:40" ht="14.25" customHeight="1">
      <c r="A585" s="7" t="s">
        <v>483</v>
      </c>
      <c r="B585" s="7" t="s">
        <v>363</v>
      </c>
      <c r="C585" s="7">
        <v>1107</v>
      </c>
      <c r="D585" s="7" t="s">
        <v>491</v>
      </c>
      <c r="E585" s="7" t="str">
        <f t="shared" si="45"/>
        <v>Presto</v>
      </c>
      <c r="F585" s="7" t="s">
        <v>379</v>
      </c>
      <c r="G585" s="7">
        <v>0</v>
      </c>
      <c r="H585" s="7" t="s">
        <v>380</v>
      </c>
      <c r="I585" s="7"/>
      <c r="J585" s="7">
        <v>1747026</v>
      </c>
      <c r="K585" s="7">
        <f t="shared" si="46"/>
        <v>5455918</v>
      </c>
      <c r="L585" s="7"/>
      <c r="M585" s="6"/>
      <c r="N585" s="7"/>
      <c r="O585" s="7"/>
      <c r="P585" s="38"/>
      <c r="Q585" s="31"/>
      <c r="R585" s="9"/>
      <c r="S585" s="9"/>
      <c r="T585" s="25"/>
      <c r="U585" s="26"/>
      <c r="V585" s="32"/>
      <c r="W585" s="19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</row>
    <row r="586" spans="1:40" ht="14.25" customHeight="1">
      <c r="A586" s="7" t="s">
        <v>483</v>
      </c>
      <c r="B586" s="7" t="s">
        <v>363</v>
      </c>
      <c r="C586" s="7">
        <v>1107</v>
      </c>
      <c r="D586" s="7" t="s">
        <v>491</v>
      </c>
      <c r="E586" s="7" t="str">
        <f t="shared" si="45"/>
        <v>Presto</v>
      </c>
      <c r="F586" s="7" t="s">
        <v>379</v>
      </c>
      <c r="G586" s="7">
        <v>1</v>
      </c>
      <c r="H586" s="7" t="s">
        <v>381</v>
      </c>
      <c r="I586" s="7"/>
      <c r="J586" s="7">
        <v>613820</v>
      </c>
      <c r="K586" s="7">
        <f t="shared" si="46"/>
        <v>5455918</v>
      </c>
      <c r="L586" s="7"/>
      <c r="M586" s="6"/>
      <c r="N586" s="7"/>
      <c r="O586" s="7"/>
      <c r="P586" s="38"/>
      <c r="Q586" s="31"/>
      <c r="R586" s="9"/>
      <c r="S586" s="9"/>
      <c r="T586" s="25"/>
      <c r="U586" s="26"/>
      <c r="V586" s="32"/>
      <c r="W586" s="19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</row>
    <row r="587" spans="1:40" ht="14.25" customHeight="1">
      <c r="A587" s="7" t="s">
        <v>483</v>
      </c>
      <c r="B587" s="7" t="s">
        <v>363</v>
      </c>
      <c r="C587" s="7">
        <v>1107</v>
      </c>
      <c r="D587" s="7" t="s">
        <v>491</v>
      </c>
      <c r="E587" s="7" t="str">
        <f t="shared" si="45"/>
        <v>Presto</v>
      </c>
      <c r="F587" s="7" t="s">
        <v>379</v>
      </c>
      <c r="G587" s="7">
        <v>97</v>
      </c>
      <c r="H587" s="7" t="s">
        <v>409</v>
      </c>
      <c r="I587" s="7"/>
      <c r="J587" s="7">
        <v>1142425</v>
      </c>
      <c r="K587" s="7">
        <f t="shared" si="46"/>
        <v>5455918</v>
      </c>
      <c r="L587" s="7"/>
      <c r="M587" s="6"/>
      <c r="N587" s="7"/>
      <c r="O587" s="7"/>
      <c r="P587" s="38"/>
      <c r="Q587" s="31"/>
      <c r="R587" s="9"/>
      <c r="S587" s="9"/>
      <c r="T587" s="25"/>
      <c r="U587" s="26"/>
      <c r="V587" s="32"/>
      <c r="W587" s="19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</row>
    <row r="588" spans="1:40" ht="14.25" customHeight="1">
      <c r="A588" s="7" t="s">
        <v>483</v>
      </c>
      <c r="B588" s="7" t="s">
        <v>363</v>
      </c>
      <c r="C588" s="7">
        <v>1107</v>
      </c>
      <c r="D588" s="7" t="s">
        <v>491</v>
      </c>
      <c r="E588" s="7" t="str">
        <f t="shared" si="45"/>
        <v>Presto</v>
      </c>
      <c r="F588" s="7" t="s">
        <v>379</v>
      </c>
      <c r="G588" s="7">
        <v>99</v>
      </c>
      <c r="H588" s="7" t="s">
        <v>382</v>
      </c>
      <c r="I588" s="7"/>
      <c r="J588" s="7">
        <v>994792</v>
      </c>
      <c r="K588" s="7">
        <f t="shared" si="46"/>
        <v>5455918</v>
      </c>
      <c r="L588" s="7"/>
      <c r="M588" s="6"/>
      <c r="N588" s="7"/>
      <c r="O588" s="7"/>
      <c r="P588" s="38"/>
      <c r="Q588" s="31"/>
      <c r="R588" s="9"/>
      <c r="S588" s="9"/>
      <c r="T588" s="25"/>
      <c r="U588" s="26"/>
      <c r="V588" s="32"/>
      <c r="W588" s="19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</row>
    <row r="589" spans="1:40" ht="14.25" customHeight="1">
      <c r="A589" s="7" t="s">
        <v>483</v>
      </c>
      <c r="B589" s="7" t="s">
        <v>363</v>
      </c>
      <c r="C589" s="7">
        <v>1107</v>
      </c>
      <c r="D589" s="7" t="s">
        <v>491</v>
      </c>
      <c r="E589" s="7" t="str">
        <f t="shared" si="45"/>
        <v>Presto</v>
      </c>
      <c r="F589" s="7" t="s">
        <v>379</v>
      </c>
      <c r="G589" s="7">
        <v>100</v>
      </c>
      <c r="H589" s="7" t="s">
        <v>383</v>
      </c>
      <c r="I589" s="7"/>
      <c r="J589" s="7">
        <v>420000</v>
      </c>
      <c r="K589" s="7">
        <f t="shared" si="46"/>
        <v>5455918</v>
      </c>
      <c r="L589" s="7"/>
      <c r="M589" s="6"/>
      <c r="N589" s="7"/>
      <c r="O589" s="7"/>
      <c r="P589" s="38"/>
      <c r="Q589" s="31"/>
      <c r="R589" s="9"/>
      <c r="S589" s="9"/>
      <c r="T589" s="25"/>
      <c r="U589" s="26"/>
      <c r="V589" s="32"/>
      <c r="W589" s="19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</row>
    <row r="590" spans="1:40" ht="14.25" customHeight="1">
      <c r="A590" s="7" t="s">
        <v>483</v>
      </c>
      <c r="B590" s="7" t="s">
        <v>363</v>
      </c>
      <c r="C590" s="7">
        <v>1107</v>
      </c>
      <c r="D590" s="7" t="s">
        <v>491</v>
      </c>
      <c r="E590" s="7" t="str">
        <f t="shared" si="45"/>
        <v>Presto</v>
      </c>
      <c r="F590" s="7" t="s">
        <v>379</v>
      </c>
      <c r="G590" s="7">
        <v>110</v>
      </c>
      <c r="H590" s="7" t="s">
        <v>385</v>
      </c>
      <c r="I590" s="7"/>
      <c r="J590" s="7">
        <v>35000</v>
      </c>
      <c r="K590" s="7">
        <f t="shared" si="46"/>
        <v>5455918</v>
      </c>
      <c r="L590" s="7"/>
      <c r="M590" s="6"/>
      <c r="N590" s="7"/>
      <c r="O590" s="7"/>
      <c r="P590" s="38"/>
      <c r="Q590" s="31"/>
      <c r="R590" s="9"/>
      <c r="S590" s="9"/>
      <c r="T590" s="25"/>
      <c r="U590" s="26"/>
      <c r="V590" s="32"/>
      <c r="W590" s="19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</row>
    <row r="591" spans="1:40" ht="14.25" customHeight="1">
      <c r="A591" s="7" t="s">
        <v>483</v>
      </c>
      <c r="B591" s="7" t="s">
        <v>363</v>
      </c>
      <c r="C591" s="7">
        <v>1107</v>
      </c>
      <c r="D591" s="7" t="s">
        <v>491</v>
      </c>
      <c r="E591" s="7" t="str">
        <f t="shared" si="45"/>
        <v>Presto</v>
      </c>
      <c r="F591" s="7" t="s">
        <v>379</v>
      </c>
      <c r="G591" s="7">
        <v>130</v>
      </c>
      <c r="H591" s="7" t="s">
        <v>386</v>
      </c>
      <c r="I591" s="7"/>
      <c r="J591" s="7">
        <v>80000</v>
      </c>
      <c r="K591" s="7">
        <f t="shared" si="46"/>
        <v>5455918</v>
      </c>
      <c r="L591" s="7"/>
      <c r="M591" s="6"/>
      <c r="N591" s="7"/>
      <c r="O591" s="7"/>
      <c r="P591" s="38"/>
      <c r="Q591" s="31"/>
      <c r="R591" s="9"/>
      <c r="S591" s="9"/>
      <c r="T591" s="25"/>
      <c r="U591" s="26"/>
      <c r="V591" s="32"/>
      <c r="W591" s="19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</row>
    <row r="592" spans="1:40" ht="14.25" customHeight="1">
      <c r="A592" s="7" t="s">
        <v>483</v>
      </c>
      <c r="B592" s="7" t="s">
        <v>363</v>
      </c>
      <c r="C592" s="7">
        <v>1107</v>
      </c>
      <c r="D592" s="7" t="s">
        <v>491</v>
      </c>
      <c r="E592" s="7" t="str">
        <f t="shared" si="45"/>
        <v>Presto</v>
      </c>
      <c r="F592" s="7" t="s">
        <v>379</v>
      </c>
      <c r="G592" s="7">
        <v>160</v>
      </c>
      <c r="H592" s="7" t="s">
        <v>389</v>
      </c>
      <c r="I592" s="7"/>
      <c r="J592" s="7">
        <v>60000</v>
      </c>
      <c r="K592" s="7">
        <f t="shared" si="46"/>
        <v>5455918</v>
      </c>
      <c r="L592" s="7"/>
      <c r="M592" s="6"/>
      <c r="N592" s="7"/>
      <c r="O592" s="7"/>
      <c r="P592" s="38"/>
      <c r="Q592" s="31"/>
      <c r="R592" s="9"/>
      <c r="S592" s="9"/>
      <c r="T592" s="25"/>
      <c r="U592" s="26"/>
      <c r="V592" s="32"/>
      <c r="W592" s="19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</row>
    <row r="593" spans="1:40" ht="14.25" customHeight="1">
      <c r="A593" s="7" t="s">
        <v>483</v>
      </c>
      <c r="B593" s="7" t="s">
        <v>363</v>
      </c>
      <c r="C593" s="7">
        <v>1107</v>
      </c>
      <c r="D593" s="7" t="s">
        <v>491</v>
      </c>
      <c r="E593" s="7" t="str">
        <f t="shared" si="45"/>
        <v>Presto</v>
      </c>
      <c r="F593" s="7" t="s">
        <v>379</v>
      </c>
      <c r="G593" s="7">
        <v>180</v>
      </c>
      <c r="H593" s="7" t="s">
        <v>411</v>
      </c>
      <c r="I593" s="7"/>
      <c r="J593" s="7">
        <v>600000</v>
      </c>
      <c r="K593" s="7">
        <f t="shared" si="46"/>
        <v>5455918</v>
      </c>
      <c r="L593" s="7"/>
      <c r="M593" s="6"/>
      <c r="N593" s="7"/>
      <c r="O593" s="7"/>
      <c r="P593" s="38"/>
      <c r="Q593" s="31"/>
      <c r="R593" s="9"/>
      <c r="S593" s="9"/>
      <c r="T593" s="25"/>
      <c r="U593" s="26"/>
      <c r="V593" s="32"/>
      <c r="W593" s="19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</row>
    <row r="594" spans="1:40" ht="14.25" customHeight="1">
      <c r="A594" s="7" t="s">
        <v>483</v>
      </c>
      <c r="B594" s="7" t="s">
        <v>363</v>
      </c>
      <c r="C594" s="7">
        <v>1107</v>
      </c>
      <c r="D594" s="7" t="s">
        <v>491</v>
      </c>
      <c r="E594" s="7" t="str">
        <f t="shared" si="45"/>
        <v>Presto</v>
      </c>
      <c r="F594" s="7" t="s">
        <v>379</v>
      </c>
      <c r="G594" s="7">
        <v>190</v>
      </c>
      <c r="H594" s="7" t="s">
        <v>392</v>
      </c>
      <c r="I594" s="7"/>
      <c r="J594" s="7">
        <v>4000</v>
      </c>
      <c r="K594" s="7">
        <f t="shared" si="46"/>
        <v>5455918</v>
      </c>
      <c r="L594" s="7"/>
      <c r="M594" s="6"/>
      <c r="N594" s="7"/>
      <c r="O594" s="7"/>
      <c r="P594" s="38"/>
      <c r="Q594" s="31"/>
      <c r="R594" s="9"/>
      <c r="S594" s="9"/>
      <c r="T594" s="25"/>
      <c r="U594" s="26"/>
      <c r="V594" s="32"/>
      <c r="W594" s="19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</row>
    <row r="595" spans="1:40" ht="14.25" customHeight="1">
      <c r="A595" s="7" t="s">
        <v>483</v>
      </c>
      <c r="B595" s="7" t="s">
        <v>363</v>
      </c>
      <c r="C595" s="7">
        <v>1107</v>
      </c>
      <c r="D595" s="7" t="s">
        <v>491</v>
      </c>
      <c r="E595" s="7" t="str">
        <f t="shared" si="45"/>
        <v>Presto</v>
      </c>
      <c r="F595" s="7" t="s">
        <v>379</v>
      </c>
      <c r="G595" s="7">
        <v>200</v>
      </c>
      <c r="H595" s="7" t="s">
        <v>393</v>
      </c>
      <c r="I595" s="7"/>
      <c r="J595" s="7">
        <v>2269645</v>
      </c>
      <c r="K595" s="7">
        <f t="shared" si="46"/>
        <v>5455918</v>
      </c>
      <c r="L595" s="7"/>
      <c r="M595" s="6"/>
      <c r="N595" s="7"/>
      <c r="O595" s="7"/>
      <c r="P595" s="38"/>
      <c r="Q595" s="31"/>
      <c r="R595" s="9"/>
      <c r="S595" s="9"/>
      <c r="T595" s="25"/>
      <c r="U595" s="26"/>
      <c r="V595" s="32"/>
      <c r="W595" s="19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</row>
    <row r="596" spans="1:40" ht="14.25" customHeight="1">
      <c r="A596" s="7" t="s">
        <v>483</v>
      </c>
      <c r="B596" s="7" t="s">
        <v>363</v>
      </c>
      <c r="C596" s="7">
        <v>1107</v>
      </c>
      <c r="D596" s="7" t="s">
        <v>491</v>
      </c>
      <c r="E596" s="7" t="str">
        <f t="shared" si="45"/>
        <v>Presto</v>
      </c>
      <c r="F596" s="7" t="s">
        <v>379</v>
      </c>
      <c r="G596" s="7">
        <v>210</v>
      </c>
      <c r="H596" s="7" t="s">
        <v>394</v>
      </c>
      <c r="I596" s="7"/>
      <c r="J596" s="7">
        <v>1654616</v>
      </c>
      <c r="K596" s="7">
        <f t="shared" si="46"/>
        <v>5455918</v>
      </c>
      <c r="L596" s="7"/>
      <c r="M596" s="6"/>
      <c r="N596" s="7"/>
      <c r="O596" s="7"/>
      <c r="P596" s="38"/>
      <c r="Q596" s="31"/>
      <c r="R596" s="9"/>
      <c r="S596" s="9"/>
      <c r="T596" s="25"/>
      <c r="U596" s="26"/>
      <c r="V596" s="32"/>
      <c r="W596" s="19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</row>
    <row r="597" spans="1:40" ht="14.25" customHeight="1">
      <c r="A597" s="7" t="s">
        <v>483</v>
      </c>
      <c r="B597" s="7" t="s">
        <v>363</v>
      </c>
      <c r="C597" s="7">
        <v>1107</v>
      </c>
      <c r="D597" s="7" t="s">
        <v>491</v>
      </c>
      <c r="E597" s="7" t="str">
        <f t="shared" si="45"/>
        <v>Presto</v>
      </c>
      <c r="F597" s="7" t="s">
        <v>379</v>
      </c>
      <c r="G597" s="7">
        <v>220</v>
      </c>
      <c r="H597" s="7" t="s">
        <v>395</v>
      </c>
      <c r="I597" s="7"/>
      <c r="J597" s="7">
        <v>245000</v>
      </c>
      <c r="K597" s="7">
        <f t="shared" si="46"/>
        <v>5455918</v>
      </c>
      <c r="L597" s="7"/>
      <c r="M597" s="6"/>
      <c r="N597" s="7"/>
      <c r="O597" s="7"/>
      <c r="P597" s="38"/>
      <c r="Q597" s="31"/>
      <c r="R597" s="9"/>
      <c r="S597" s="9"/>
      <c r="T597" s="25"/>
      <c r="U597" s="26"/>
      <c r="V597" s="32"/>
      <c r="W597" s="19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</row>
    <row r="598" spans="1:40" ht="14.25" customHeight="1">
      <c r="A598" s="7" t="s">
        <v>483</v>
      </c>
      <c r="B598" s="7" t="s">
        <v>363</v>
      </c>
      <c r="C598" s="7">
        <v>1107</v>
      </c>
      <c r="D598" s="7" t="s">
        <v>491</v>
      </c>
      <c r="E598" s="7" t="str">
        <f t="shared" si="45"/>
        <v>Presto</v>
      </c>
      <c r="F598" s="7" t="s">
        <v>379</v>
      </c>
      <c r="G598" s="7">
        <v>230</v>
      </c>
      <c r="H598" s="7" t="s">
        <v>396</v>
      </c>
      <c r="I598" s="7"/>
      <c r="J598" s="7">
        <v>130000</v>
      </c>
      <c r="K598" s="7">
        <f t="shared" si="46"/>
        <v>5455918</v>
      </c>
      <c r="L598" s="7"/>
      <c r="M598" s="6"/>
      <c r="N598" s="7"/>
      <c r="O598" s="7"/>
      <c r="P598" s="38"/>
      <c r="Q598" s="31"/>
      <c r="R598" s="9"/>
      <c r="S598" s="9"/>
      <c r="T598" s="25"/>
      <c r="U598" s="26"/>
      <c r="V598" s="32"/>
      <c r="W598" s="19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</row>
    <row r="599" spans="1:40" ht="14.25" customHeight="1">
      <c r="A599" s="7" t="s">
        <v>483</v>
      </c>
      <c r="B599" s="7" t="s">
        <v>363</v>
      </c>
      <c r="C599" s="7">
        <v>1107</v>
      </c>
      <c r="D599" s="7" t="s">
        <v>491</v>
      </c>
      <c r="E599" s="7" t="str">
        <f t="shared" si="45"/>
        <v>Presto</v>
      </c>
      <c r="F599" s="7" t="s">
        <v>379</v>
      </c>
      <c r="G599" s="7">
        <v>240</v>
      </c>
      <c r="H599" s="7" t="s">
        <v>397</v>
      </c>
      <c r="I599" s="7"/>
      <c r="J599" s="7">
        <v>40000</v>
      </c>
      <c r="K599" s="7">
        <f t="shared" si="46"/>
        <v>5455918</v>
      </c>
      <c r="L599" s="7"/>
      <c r="M599" s="6"/>
      <c r="N599" s="7"/>
      <c r="O599" s="7"/>
      <c r="P599" s="38"/>
      <c r="Q599" s="31"/>
      <c r="R599" s="9"/>
      <c r="S599" s="9"/>
      <c r="T599" s="25"/>
      <c r="U599" s="26"/>
      <c r="V599" s="32"/>
      <c r="W599" s="19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</row>
    <row r="600" spans="1:40" ht="14.25" customHeight="1">
      <c r="A600" s="7" t="s">
        <v>483</v>
      </c>
      <c r="B600" s="7" t="s">
        <v>363</v>
      </c>
      <c r="C600" s="7">
        <v>1107</v>
      </c>
      <c r="D600" s="7" t="s">
        <v>491</v>
      </c>
      <c r="E600" s="7" t="str">
        <f t="shared" si="45"/>
        <v>Presto</v>
      </c>
      <c r="F600" s="7" t="s">
        <v>379</v>
      </c>
      <c r="G600" s="7">
        <v>250</v>
      </c>
      <c r="H600" s="7" t="s">
        <v>399</v>
      </c>
      <c r="I600" s="7"/>
      <c r="J600" s="7">
        <v>1472530</v>
      </c>
      <c r="K600" s="7">
        <f t="shared" si="46"/>
        <v>5455918</v>
      </c>
      <c r="L600" s="7"/>
      <c r="M600" s="6"/>
      <c r="N600" s="7"/>
      <c r="O600" s="7"/>
      <c r="P600" s="38"/>
      <c r="Q600" s="31"/>
      <c r="R600" s="9"/>
      <c r="S600" s="9"/>
      <c r="T600" s="25"/>
      <c r="U600" s="26"/>
      <c r="V600" s="32"/>
      <c r="W600" s="19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</row>
    <row r="601" spans="1:40" ht="14.25" customHeight="1">
      <c r="A601" s="7" t="s">
        <v>483</v>
      </c>
      <c r="B601" s="7" t="s">
        <v>363</v>
      </c>
      <c r="C601" s="7">
        <v>1107</v>
      </c>
      <c r="D601" s="7" t="s">
        <v>491</v>
      </c>
      <c r="E601" s="7" t="str">
        <f t="shared" si="45"/>
        <v>Presto</v>
      </c>
      <c r="F601" s="7" t="s">
        <v>379</v>
      </c>
      <c r="G601" s="7">
        <v>260</v>
      </c>
      <c r="H601" s="7" t="s">
        <v>400</v>
      </c>
      <c r="I601" s="7"/>
      <c r="J601" s="7">
        <v>28000</v>
      </c>
      <c r="K601" s="7">
        <f t="shared" si="46"/>
        <v>5455918</v>
      </c>
      <c r="L601" s="7"/>
      <c r="M601" s="6"/>
      <c r="N601" s="7"/>
      <c r="O601" s="7"/>
      <c r="P601" s="38"/>
      <c r="Q601" s="31"/>
      <c r="R601" s="9"/>
      <c r="S601" s="9"/>
      <c r="T601" s="25"/>
      <c r="U601" s="26"/>
      <c r="V601" s="32"/>
      <c r="W601" s="19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</row>
    <row r="602" spans="1:40" ht="14.25" customHeight="1">
      <c r="A602" s="7" t="s">
        <v>483</v>
      </c>
      <c r="B602" s="7" t="s">
        <v>363</v>
      </c>
      <c r="C602" s="7">
        <v>1107</v>
      </c>
      <c r="D602" s="7" t="s">
        <v>491</v>
      </c>
      <c r="E602" s="7" t="str">
        <f t="shared" si="45"/>
        <v>Presto</v>
      </c>
      <c r="F602" s="7" t="s">
        <v>379</v>
      </c>
      <c r="G602" s="7">
        <v>310</v>
      </c>
      <c r="H602" s="7" t="s">
        <v>403</v>
      </c>
      <c r="I602" s="7"/>
      <c r="J602" s="7">
        <v>120000</v>
      </c>
      <c r="K602" s="7">
        <f t="shared" si="46"/>
        <v>5455918</v>
      </c>
      <c r="L602" s="7"/>
      <c r="M602" s="6"/>
      <c r="N602" s="7"/>
      <c r="O602" s="7"/>
      <c r="P602" s="38"/>
      <c r="Q602" s="31"/>
      <c r="R602" s="9"/>
      <c r="S602" s="9"/>
      <c r="T602" s="25"/>
      <c r="U602" s="26"/>
      <c r="V602" s="32"/>
      <c r="W602" s="19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</row>
    <row r="603" spans="1:40" ht="14.25" customHeight="1">
      <c r="A603" s="7" t="s">
        <v>483</v>
      </c>
      <c r="B603" s="7" t="s">
        <v>363</v>
      </c>
      <c r="C603" s="7">
        <v>1107</v>
      </c>
      <c r="D603" s="7" t="s">
        <v>491</v>
      </c>
      <c r="E603" s="7" t="str">
        <f t="shared" si="45"/>
        <v>Presto</v>
      </c>
      <c r="F603" s="7" t="s">
        <v>379</v>
      </c>
      <c r="G603" s="7">
        <v>330</v>
      </c>
      <c r="H603" s="7" t="s">
        <v>404</v>
      </c>
      <c r="I603" s="7"/>
      <c r="J603" s="7">
        <v>166859</v>
      </c>
      <c r="K603" s="7">
        <f t="shared" si="46"/>
        <v>5455918</v>
      </c>
      <c r="L603" s="7"/>
      <c r="M603" s="6"/>
      <c r="N603" s="7"/>
      <c r="O603" s="7"/>
      <c r="P603" s="38"/>
      <c r="Q603" s="31"/>
      <c r="R603" s="9"/>
      <c r="S603" s="9"/>
      <c r="T603" s="25"/>
      <c r="U603" s="26"/>
      <c r="V603" s="32"/>
      <c r="W603" s="19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</row>
    <row r="604" spans="1:40" ht="14.25" customHeight="1">
      <c r="A604" s="7" t="s">
        <v>483</v>
      </c>
      <c r="B604" s="7" t="s">
        <v>363</v>
      </c>
      <c r="C604" s="7">
        <v>1107</v>
      </c>
      <c r="D604" s="7" t="s">
        <v>491</v>
      </c>
      <c r="E604" s="7" t="str">
        <f t="shared" si="45"/>
        <v>Presto</v>
      </c>
      <c r="F604" s="7" t="s">
        <v>379</v>
      </c>
      <c r="G604" s="7">
        <v>340</v>
      </c>
      <c r="H604" s="7" t="s">
        <v>405</v>
      </c>
      <c r="I604" s="7"/>
      <c r="J604" s="7">
        <v>1949386</v>
      </c>
      <c r="K604" s="7">
        <f t="shared" si="46"/>
        <v>5455918</v>
      </c>
      <c r="L604" s="7"/>
      <c r="M604" s="6"/>
      <c r="N604" s="7"/>
      <c r="O604" s="7"/>
      <c r="P604" s="38"/>
      <c r="Q604" s="31"/>
      <c r="R604" s="9"/>
      <c r="S604" s="9"/>
      <c r="T604" s="25"/>
      <c r="U604" s="26"/>
      <c r="V604" s="32"/>
      <c r="W604" s="19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</row>
    <row r="605" spans="1:40" ht="14.25" customHeight="1">
      <c r="A605" s="7" t="s">
        <v>483</v>
      </c>
      <c r="B605" s="7" t="s">
        <v>363</v>
      </c>
      <c r="C605" s="7">
        <v>1107</v>
      </c>
      <c r="D605" s="7" t="s">
        <v>491</v>
      </c>
      <c r="E605" s="7" t="str">
        <f t="shared" si="45"/>
        <v>Presto</v>
      </c>
      <c r="F605" s="7" t="s">
        <v>407</v>
      </c>
      <c r="G605" s="7">
        <v>170</v>
      </c>
      <c r="H605" s="7" t="s">
        <v>390</v>
      </c>
      <c r="I605" s="7"/>
      <c r="J605" s="7">
        <v>867608</v>
      </c>
      <c r="K605" s="7">
        <f t="shared" si="46"/>
        <v>5455918</v>
      </c>
      <c r="L605" s="7"/>
      <c r="M605" s="6"/>
      <c r="N605" s="7"/>
      <c r="O605" s="7"/>
      <c r="P605" s="38"/>
      <c r="Q605" s="31"/>
      <c r="R605" s="9"/>
      <c r="S605" s="9"/>
      <c r="T605" s="25"/>
      <c r="U605" s="26"/>
      <c r="V605" s="32"/>
      <c r="W605" s="19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</row>
    <row r="606" spans="1:40" ht="14.25" customHeight="1">
      <c r="A606" s="7" t="s">
        <v>483</v>
      </c>
      <c r="B606" s="7" t="s">
        <v>363</v>
      </c>
      <c r="C606" s="7">
        <v>1107</v>
      </c>
      <c r="D606" s="7" t="s">
        <v>491</v>
      </c>
      <c r="E606" s="7" t="str">
        <f t="shared" si="45"/>
        <v>Presto</v>
      </c>
      <c r="F606" s="7" t="s">
        <v>407</v>
      </c>
      <c r="G606" s="7">
        <v>350</v>
      </c>
      <c r="H606" s="7" t="s">
        <v>406</v>
      </c>
      <c r="I606" s="7"/>
      <c r="J606" s="7">
        <v>4588310</v>
      </c>
      <c r="K606" s="7">
        <f t="shared" si="46"/>
        <v>5455918</v>
      </c>
      <c r="L606" s="7"/>
      <c r="M606" s="6"/>
      <c r="N606" s="7"/>
      <c r="O606" s="7"/>
      <c r="P606" s="38"/>
      <c r="Q606" s="31"/>
      <c r="R606" s="9"/>
      <c r="S606" s="9"/>
      <c r="T606" s="25"/>
      <c r="U606" s="26"/>
      <c r="V606" s="32"/>
      <c r="W606" s="19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</row>
    <row r="607" spans="1:40" ht="14.25" customHeight="1">
      <c r="A607" s="7" t="s">
        <v>483</v>
      </c>
      <c r="B607" s="7" t="s">
        <v>363</v>
      </c>
      <c r="C607" s="7">
        <v>1108</v>
      </c>
      <c r="D607" s="7" t="s">
        <v>492</v>
      </c>
      <c r="E607" s="7" t="str">
        <f t="shared" si="45"/>
        <v>Villa Mojocoya</v>
      </c>
      <c r="F607" s="7" t="s">
        <v>379</v>
      </c>
      <c r="G607" s="7">
        <v>0</v>
      </c>
      <c r="H607" s="7" t="s">
        <v>380</v>
      </c>
      <c r="I607" s="7"/>
      <c r="J607" s="7">
        <v>1129228</v>
      </c>
      <c r="K607" s="7">
        <f t="shared" si="46"/>
        <v>5127880</v>
      </c>
      <c r="L607" s="7"/>
      <c r="M607" s="6"/>
      <c r="N607" s="7"/>
      <c r="O607" s="7"/>
      <c r="P607" s="38"/>
      <c r="Q607" s="31"/>
      <c r="R607" s="9"/>
      <c r="S607" s="9"/>
      <c r="T607" s="25"/>
      <c r="U607" s="26"/>
      <c r="V607" s="32"/>
      <c r="W607" s="19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</row>
    <row r="608" spans="1:40" ht="14.25" customHeight="1">
      <c r="A608" s="7" t="s">
        <v>483</v>
      </c>
      <c r="B608" s="7" t="s">
        <v>363</v>
      </c>
      <c r="C608" s="7">
        <v>1108</v>
      </c>
      <c r="D608" s="7" t="s">
        <v>492</v>
      </c>
      <c r="E608" s="7" t="str">
        <f t="shared" si="45"/>
        <v>Villa Mojocoya</v>
      </c>
      <c r="F608" s="7" t="s">
        <v>379</v>
      </c>
      <c r="G608" s="7">
        <v>1</v>
      </c>
      <c r="H608" s="7" t="s">
        <v>381</v>
      </c>
      <c r="I608" s="7"/>
      <c r="J608" s="7">
        <v>600000</v>
      </c>
      <c r="K608" s="7">
        <f t="shared" si="46"/>
        <v>5127880</v>
      </c>
      <c r="L608" s="7"/>
      <c r="M608" s="6"/>
      <c r="N608" s="7"/>
      <c r="O608" s="7"/>
      <c r="P608" s="38"/>
      <c r="Q608" s="31"/>
      <c r="R608" s="9"/>
      <c r="S608" s="9"/>
      <c r="T608" s="25"/>
      <c r="U608" s="26"/>
      <c r="V608" s="32"/>
      <c r="W608" s="19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</row>
    <row r="609" spans="1:40" ht="14.25" customHeight="1">
      <c r="A609" s="7" t="s">
        <v>483</v>
      </c>
      <c r="B609" s="7" t="s">
        <v>363</v>
      </c>
      <c r="C609" s="7">
        <v>1108</v>
      </c>
      <c r="D609" s="7" t="s">
        <v>492</v>
      </c>
      <c r="E609" s="7" t="str">
        <f t="shared" si="45"/>
        <v>Villa Mojocoya</v>
      </c>
      <c r="F609" s="7" t="s">
        <v>379</v>
      </c>
      <c r="G609" s="7">
        <v>97</v>
      </c>
      <c r="H609" s="7" t="s">
        <v>409</v>
      </c>
      <c r="I609" s="7"/>
      <c r="J609" s="7">
        <v>50000</v>
      </c>
      <c r="K609" s="7">
        <f t="shared" si="46"/>
        <v>5127880</v>
      </c>
      <c r="L609" s="7"/>
      <c r="M609" s="6"/>
      <c r="N609" s="7"/>
      <c r="O609" s="7"/>
      <c r="P609" s="38"/>
      <c r="Q609" s="31"/>
      <c r="R609" s="9"/>
      <c r="S609" s="9"/>
      <c r="T609" s="25"/>
      <c r="U609" s="26"/>
      <c r="V609" s="32"/>
      <c r="W609" s="19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</row>
    <row r="610" spans="1:40" ht="14.25" customHeight="1">
      <c r="A610" s="7" t="s">
        <v>483</v>
      </c>
      <c r="B610" s="7" t="s">
        <v>363</v>
      </c>
      <c r="C610" s="7">
        <v>1108</v>
      </c>
      <c r="D610" s="7" t="s">
        <v>492</v>
      </c>
      <c r="E610" s="7" t="str">
        <f t="shared" si="45"/>
        <v>Villa Mojocoya</v>
      </c>
      <c r="F610" s="7" t="s">
        <v>379</v>
      </c>
      <c r="G610" s="7">
        <v>99</v>
      </c>
      <c r="H610" s="7" t="s">
        <v>382</v>
      </c>
      <c r="I610" s="7"/>
      <c r="J610" s="7">
        <v>1213400</v>
      </c>
      <c r="K610" s="7">
        <f t="shared" si="46"/>
        <v>5127880</v>
      </c>
      <c r="L610" s="7"/>
      <c r="M610" s="6"/>
      <c r="N610" s="7"/>
      <c r="O610" s="7"/>
      <c r="P610" s="38"/>
      <c r="Q610" s="31"/>
      <c r="R610" s="9"/>
      <c r="S610" s="9"/>
      <c r="T610" s="25"/>
      <c r="U610" s="26"/>
      <c r="V610" s="32"/>
      <c r="W610" s="19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</row>
    <row r="611" spans="1:40" ht="14.25" customHeight="1">
      <c r="A611" s="7" t="s">
        <v>483</v>
      </c>
      <c r="B611" s="7" t="s">
        <v>363</v>
      </c>
      <c r="C611" s="7">
        <v>1108</v>
      </c>
      <c r="D611" s="7" t="s">
        <v>492</v>
      </c>
      <c r="E611" s="7" t="str">
        <f t="shared" si="45"/>
        <v>Villa Mojocoya</v>
      </c>
      <c r="F611" s="7" t="s">
        <v>379</v>
      </c>
      <c r="G611" s="7">
        <v>100</v>
      </c>
      <c r="H611" s="7" t="s">
        <v>383</v>
      </c>
      <c r="I611" s="7"/>
      <c r="J611" s="7">
        <v>724909</v>
      </c>
      <c r="K611" s="7">
        <f t="shared" si="46"/>
        <v>5127880</v>
      </c>
      <c r="L611" s="7"/>
      <c r="M611" s="6"/>
      <c r="N611" s="7"/>
      <c r="O611" s="7"/>
      <c r="P611" s="38"/>
      <c r="Q611" s="31"/>
      <c r="R611" s="9"/>
      <c r="S611" s="9"/>
      <c r="T611" s="25"/>
      <c r="U611" s="26"/>
      <c r="V611" s="32"/>
      <c r="W611" s="19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</row>
    <row r="612" spans="1:40" ht="14.25" customHeight="1">
      <c r="A612" s="7" t="s">
        <v>483</v>
      </c>
      <c r="B612" s="7" t="s">
        <v>363</v>
      </c>
      <c r="C612" s="7">
        <v>1108</v>
      </c>
      <c r="D612" s="7" t="s">
        <v>492</v>
      </c>
      <c r="E612" s="7" t="str">
        <f t="shared" si="45"/>
        <v>Villa Mojocoya</v>
      </c>
      <c r="F612" s="7" t="s">
        <v>379</v>
      </c>
      <c r="G612" s="7">
        <v>110</v>
      </c>
      <c r="H612" s="7" t="s">
        <v>385</v>
      </c>
      <c r="I612" s="7"/>
      <c r="J612" s="7">
        <v>45909</v>
      </c>
      <c r="K612" s="7">
        <f t="shared" si="46"/>
        <v>5127880</v>
      </c>
      <c r="L612" s="7"/>
      <c r="M612" s="6"/>
      <c r="N612" s="7"/>
      <c r="O612" s="7"/>
      <c r="P612" s="38"/>
      <c r="Q612" s="31"/>
      <c r="R612" s="9"/>
      <c r="S612" s="9"/>
      <c r="T612" s="25"/>
      <c r="U612" s="26"/>
      <c r="V612" s="32"/>
      <c r="W612" s="19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</row>
    <row r="613" spans="1:40" ht="14.25" customHeight="1">
      <c r="A613" s="7" t="s">
        <v>483</v>
      </c>
      <c r="B613" s="7" t="s">
        <v>363</v>
      </c>
      <c r="C613" s="7">
        <v>1108</v>
      </c>
      <c r="D613" s="7" t="s">
        <v>492</v>
      </c>
      <c r="E613" s="7" t="str">
        <f t="shared" si="45"/>
        <v>Villa Mojocoya</v>
      </c>
      <c r="F613" s="7" t="s">
        <v>379</v>
      </c>
      <c r="G613" s="7">
        <v>130</v>
      </c>
      <c r="H613" s="7" t="s">
        <v>386</v>
      </c>
      <c r="I613" s="7"/>
      <c r="J613" s="7">
        <v>115000</v>
      </c>
      <c r="K613" s="7">
        <f t="shared" si="46"/>
        <v>5127880</v>
      </c>
      <c r="L613" s="7"/>
      <c r="M613" s="6"/>
      <c r="N613" s="7"/>
      <c r="O613" s="7"/>
      <c r="P613" s="38"/>
      <c r="Q613" s="31"/>
      <c r="R613" s="9"/>
      <c r="S613" s="9"/>
      <c r="T613" s="25"/>
      <c r="U613" s="26"/>
      <c r="V613" s="32"/>
      <c r="W613" s="19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</row>
    <row r="614" spans="1:40" ht="14.25" customHeight="1">
      <c r="A614" s="7" t="s">
        <v>483</v>
      </c>
      <c r="B614" s="7" t="s">
        <v>363</v>
      </c>
      <c r="C614" s="7">
        <v>1108</v>
      </c>
      <c r="D614" s="7" t="s">
        <v>492</v>
      </c>
      <c r="E614" s="7" t="str">
        <f t="shared" si="45"/>
        <v>Villa Mojocoya</v>
      </c>
      <c r="F614" s="7" t="s">
        <v>379</v>
      </c>
      <c r="G614" s="7">
        <v>140</v>
      </c>
      <c r="H614" s="7" t="s">
        <v>388</v>
      </c>
      <c r="I614" s="7"/>
      <c r="J614" s="7">
        <v>40000</v>
      </c>
      <c r="K614" s="7">
        <f t="shared" si="46"/>
        <v>5127880</v>
      </c>
      <c r="L614" s="7"/>
      <c r="M614" s="6"/>
      <c r="N614" s="7"/>
      <c r="O614" s="7"/>
      <c r="P614" s="38"/>
      <c r="Q614" s="31"/>
      <c r="R614" s="9"/>
      <c r="S614" s="9"/>
      <c r="T614" s="25"/>
      <c r="U614" s="26"/>
      <c r="V614" s="32"/>
      <c r="W614" s="19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</row>
    <row r="615" spans="1:40" ht="14.25" customHeight="1">
      <c r="A615" s="7" t="s">
        <v>483</v>
      </c>
      <c r="B615" s="7" t="s">
        <v>363</v>
      </c>
      <c r="C615" s="7">
        <v>1108</v>
      </c>
      <c r="D615" s="7" t="s">
        <v>492</v>
      </c>
      <c r="E615" s="7" t="str">
        <f t="shared" si="45"/>
        <v>Villa Mojocoya</v>
      </c>
      <c r="F615" s="7" t="s">
        <v>379</v>
      </c>
      <c r="G615" s="7">
        <v>160</v>
      </c>
      <c r="H615" s="7" t="s">
        <v>389</v>
      </c>
      <c r="I615" s="7"/>
      <c r="J615" s="7">
        <v>60000</v>
      </c>
      <c r="K615" s="7">
        <f t="shared" si="46"/>
        <v>5127880</v>
      </c>
      <c r="L615" s="7"/>
      <c r="M615" s="6"/>
      <c r="N615" s="7"/>
      <c r="O615" s="7"/>
      <c r="P615" s="38"/>
      <c r="Q615" s="31"/>
      <c r="R615" s="9"/>
      <c r="S615" s="9"/>
      <c r="T615" s="25"/>
      <c r="U615" s="26"/>
      <c r="V615" s="32"/>
      <c r="W615" s="19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</row>
    <row r="616" spans="1:40" ht="14.25" customHeight="1">
      <c r="A616" s="7" t="s">
        <v>483</v>
      </c>
      <c r="B616" s="7" t="s">
        <v>363</v>
      </c>
      <c r="C616" s="7">
        <v>1108</v>
      </c>
      <c r="D616" s="7" t="s">
        <v>492</v>
      </c>
      <c r="E616" s="7" t="str">
        <f t="shared" si="45"/>
        <v>Villa Mojocoya</v>
      </c>
      <c r="F616" s="7" t="s">
        <v>379</v>
      </c>
      <c r="G616" s="7">
        <v>170</v>
      </c>
      <c r="H616" s="7" t="s">
        <v>390</v>
      </c>
      <c r="I616" s="7"/>
      <c r="J616" s="7">
        <v>120000</v>
      </c>
      <c r="K616" s="7">
        <f t="shared" si="46"/>
        <v>5127880</v>
      </c>
      <c r="L616" s="7"/>
      <c r="M616" s="6"/>
      <c r="N616" s="7"/>
      <c r="O616" s="7"/>
      <c r="P616" s="38"/>
      <c r="Q616" s="31"/>
      <c r="R616" s="9"/>
      <c r="S616" s="9"/>
      <c r="T616" s="25"/>
      <c r="U616" s="26"/>
      <c r="V616" s="32"/>
      <c r="W616" s="19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</row>
    <row r="617" spans="1:40" ht="14.25" customHeight="1">
      <c r="A617" s="7" t="s">
        <v>483</v>
      </c>
      <c r="B617" s="7" t="s">
        <v>363</v>
      </c>
      <c r="C617" s="7">
        <v>1108</v>
      </c>
      <c r="D617" s="7" t="s">
        <v>492</v>
      </c>
      <c r="E617" s="7" t="str">
        <f t="shared" si="45"/>
        <v>Villa Mojocoya</v>
      </c>
      <c r="F617" s="7" t="s">
        <v>379</v>
      </c>
      <c r="G617" s="7">
        <v>180</v>
      </c>
      <c r="H617" s="7" t="s">
        <v>411</v>
      </c>
      <c r="I617" s="7"/>
      <c r="J617" s="7">
        <v>342808</v>
      </c>
      <c r="K617" s="7">
        <f t="shared" si="46"/>
        <v>5127880</v>
      </c>
      <c r="L617" s="7"/>
      <c r="M617" s="6"/>
      <c r="N617" s="7"/>
      <c r="O617" s="7"/>
      <c r="P617" s="38"/>
      <c r="Q617" s="31"/>
      <c r="R617" s="9"/>
      <c r="S617" s="9"/>
      <c r="T617" s="25"/>
      <c r="U617" s="26"/>
      <c r="V617" s="32"/>
      <c r="W617" s="19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</row>
    <row r="618" spans="1:40" ht="14.25" customHeight="1">
      <c r="A618" s="7" t="s">
        <v>483</v>
      </c>
      <c r="B618" s="7" t="s">
        <v>363</v>
      </c>
      <c r="C618" s="7">
        <v>1108</v>
      </c>
      <c r="D618" s="7" t="s">
        <v>492</v>
      </c>
      <c r="E618" s="7" t="str">
        <f t="shared" si="45"/>
        <v>Villa Mojocoya</v>
      </c>
      <c r="F618" s="7" t="s">
        <v>379</v>
      </c>
      <c r="G618" s="7">
        <v>190</v>
      </c>
      <c r="H618" s="7" t="s">
        <v>392</v>
      </c>
      <c r="I618" s="7"/>
      <c r="J618" s="7">
        <v>65000</v>
      </c>
      <c r="K618" s="7">
        <f t="shared" si="46"/>
        <v>5127880</v>
      </c>
      <c r="L618" s="7"/>
      <c r="M618" s="6"/>
      <c r="N618" s="7"/>
      <c r="O618" s="7"/>
      <c r="P618" s="38"/>
      <c r="Q618" s="31"/>
      <c r="R618" s="9"/>
      <c r="S618" s="9"/>
      <c r="T618" s="25"/>
      <c r="U618" s="26"/>
      <c r="V618" s="32"/>
      <c r="W618" s="19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</row>
    <row r="619" spans="1:40" ht="14.25" customHeight="1">
      <c r="A619" s="7" t="s">
        <v>483</v>
      </c>
      <c r="B619" s="7" t="s">
        <v>363</v>
      </c>
      <c r="C619" s="7">
        <v>1108</v>
      </c>
      <c r="D619" s="7" t="s">
        <v>492</v>
      </c>
      <c r="E619" s="7" t="str">
        <f t="shared" si="45"/>
        <v>Villa Mojocoya</v>
      </c>
      <c r="F619" s="7" t="s">
        <v>379</v>
      </c>
      <c r="G619" s="7">
        <v>200</v>
      </c>
      <c r="H619" s="7" t="s">
        <v>393</v>
      </c>
      <c r="I619" s="7"/>
      <c r="J619" s="7">
        <v>1641121</v>
      </c>
      <c r="K619" s="7">
        <f t="shared" si="46"/>
        <v>5127880</v>
      </c>
      <c r="L619" s="7"/>
      <c r="M619" s="6"/>
      <c r="N619" s="7"/>
      <c r="O619" s="7"/>
      <c r="P619" s="38"/>
      <c r="Q619" s="31"/>
      <c r="R619" s="9"/>
      <c r="S619" s="9"/>
      <c r="T619" s="25"/>
      <c r="U619" s="26"/>
      <c r="V619" s="32"/>
      <c r="W619" s="19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</row>
    <row r="620" spans="1:40" ht="14.25" customHeight="1">
      <c r="A620" s="7" t="s">
        <v>483</v>
      </c>
      <c r="B620" s="7" t="s">
        <v>363</v>
      </c>
      <c r="C620" s="7">
        <v>1108</v>
      </c>
      <c r="D620" s="7" t="s">
        <v>492</v>
      </c>
      <c r="E620" s="7" t="str">
        <f t="shared" si="45"/>
        <v>Villa Mojocoya</v>
      </c>
      <c r="F620" s="7" t="s">
        <v>379</v>
      </c>
      <c r="G620" s="7">
        <v>210</v>
      </c>
      <c r="H620" s="7" t="s">
        <v>394</v>
      </c>
      <c r="I620" s="7"/>
      <c r="J620" s="7">
        <v>773613</v>
      </c>
      <c r="K620" s="7">
        <f t="shared" si="46"/>
        <v>5127880</v>
      </c>
      <c r="L620" s="7"/>
      <c r="M620" s="6"/>
      <c r="N620" s="7"/>
      <c r="O620" s="7"/>
      <c r="P620" s="38"/>
      <c r="Q620" s="31"/>
      <c r="R620" s="9"/>
      <c r="S620" s="9"/>
      <c r="T620" s="25"/>
      <c r="U620" s="26"/>
      <c r="V620" s="32"/>
      <c r="W620" s="19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</row>
    <row r="621" spans="1:40" ht="14.25" customHeight="1">
      <c r="A621" s="7" t="s">
        <v>483</v>
      </c>
      <c r="B621" s="7" t="s">
        <v>363</v>
      </c>
      <c r="C621" s="7">
        <v>1108</v>
      </c>
      <c r="D621" s="7" t="s">
        <v>492</v>
      </c>
      <c r="E621" s="7" t="str">
        <f t="shared" si="45"/>
        <v>Villa Mojocoya</v>
      </c>
      <c r="F621" s="7" t="s">
        <v>379</v>
      </c>
      <c r="G621" s="7">
        <v>220</v>
      </c>
      <c r="H621" s="7" t="s">
        <v>395</v>
      </c>
      <c r="I621" s="7"/>
      <c r="J621" s="7">
        <v>160000</v>
      </c>
      <c r="K621" s="7">
        <f t="shared" si="46"/>
        <v>5127880</v>
      </c>
      <c r="L621" s="7"/>
      <c r="M621" s="6"/>
      <c r="N621" s="7"/>
      <c r="O621" s="7"/>
      <c r="P621" s="38"/>
      <c r="Q621" s="31"/>
      <c r="R621" s="9"/>
      <c r="S621" s="9"/>
      <c r="T621" s="25"/>
      <c r="U621" s="26"/>
      <c r="V621" s="32"/>
      <c r="W621" s="19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</row>
    <row r="622" spans="1:40" ht="14.25" customHeight="1">
      <c r="A622" s="7" t="s">
        <v>483</v>
      </c>
      <c r="B622" s="7" t="s">
        <v>363</v>
      </c>
      <c r="C622" s="7">
        <v>1108</v>
      </c>
      <c r="D622" s="7" t="s">
        <v>492</v>
      </c>
      <c r="E622" s="7" t="str">
        <f t="shared" si="45"/>
        <v>Villa Mojocoya</v>
      </c>
      <c r="F622" s="7" t="s">
        <v>379</v>
      </c>
      <c r="G622" s="7">
        <v>230</v>
      </c>
      <c r="H622" s="7" t="s">
        <v>396</v>
      </c>
      <c r="I622" s="7"/>
      <c r="J622" s="7">
        <v>70000</v>
      </c>
      <c r="K622" s="7">
        <f t="shared" si="46"/>
        <v>5127880</v>
      </c>
      <c r="L622" s="7"/>
      <c r="M622" s="6"/>
      <c r="N622" s="7"/>
      <c r="O622" s="7"/>
      <c r="P622" s="38"/>
      <c r="Q622" s="31"/>
      <c r="R622" s="9"/>
      <c r="S622" s="9"/>
      <c r="T622" s="25"/>
      <c r="U622" s="26"/>
      <c r="V622" s="32"/>
      <c r="W622" s="19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</row>
    <row r="623" spans="1:40" ht="14.25" customHeight="1">
      <c r="A623" s="7" t="s">
        <v>483</v>
      </c>
      <c r="B623" s="7" t="s">
        <v>363</v>
      </c>
      <c r="C623" s="7">
        <v>1108</v>
      </c>
      <c r="D623" s="7" t="s">
        <v>492</v>
      </c>
      <c r="E623" s="7" t="str">
        <f t="shared" si="45"/>
        <v>Villa Mojocoya</v>
      </c>
      <c r="F623" s="7" t="s">
        <v>379</v>
      </c>
      <c r="G623" s="7">
        <v>240</v>
      </c>
      <c r="H623" s="7" t="s">
        <v>397</v>
      </c>
      <c r="I623" s="7"/>
      <c r="J623" s="7">
        <v>10000</v>
      </c>
      <c r="K623" s="7">
        <f t="shared" si="46"/>
        <v>5127880</v>
      </c>
      <c r="L623" s="7"/>
      <c r="M623" s="6"/>
      <c r="N623" s="7"/>
      <c r="O623" s="7"/>
      <c r="P623" s="38"/>
      <c r="Q623" s="31"/>
      <c r="R623" s="9"/>
      <c r="S623" s="9"/>
      <c r="T623" s="25"/>
      <c r="U623" s="26"/>
      <c r="V623" s="32"/>
      <c r="W623" s="19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</row>
    <row r="624" spans="1:40" ht="14.25" customHeight="1">
      <c r="A624" s="7" t="s">
        <v>483</v>
      </c>
      <c r="B624" s="7" t="s">
        <v>363</v>
      </c>
      <c r="C624" s="7">
        <v>1108</v>
      </c>
      <c r="D624" s="7" t="s">
        <v>492</v>
      </c>
      <c r="E624" s="7" t="str">
        <f t="shared" si="45"/>
        <v>Villa Mojocoya</v>
      </c>
      <c r="F624" s="7" t="s">
        <v>379</v>
      </c>
      <c r="G624" s="7">
        <v>250</v>
      </c>
      <c r="H624" s="7" t="s">
        <v>399</v>
      </c>
      <c r="I624" s="7"/>
      <c r="J624" s="7">
        <v>1087654</v>
      </c>
      <c r="K624" s="7">
        <f t="shared" si="46"/>
        <v>5127880</v>
      </c>
      <c r="L624" s="7"/>
      <c r="M624" s="6"/>
      <c r="N624" s="7"/>
      <c r="O624" s="7"/>
      <c r="P624" s="38"/>
      <c r="Q624" s="31"/>
      <c r="R624" s="9"/>
      <c r="S624" s="9"/>
      <c r="T624" s="25"/>
      <c r="U624" s="26"/>
      <c r="V624" s="32"/>
      <c r="W624" s="19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</row>
    <row r="625" spans="1:40" ht="14.25" customHeight="1">
      <c r="A625" s="7" t="s">
        <v>483</v>
      </c>
      <c r="B625" s="7" t="s">
        <v>363</v>
      </c>
      <c r="C625" s="7">
        <v>1108</v>
      </c>
      <c r="D625" s="7" t="s">
        <v>492</v>
      </c>
      <c r="E625" s="7" t="str">
        <f t="shared" si="45"/>
        <v>Villa Mojocoya</v>
      </c>
      <c r="F625" s="7" t="s">
        <v>379</v>
      </c>
      <c r="G625" s="7">
        <v>260</v>
      </c>
      <c r="H625" s="7" t="s">
        <v>400</v>
      </c>
      <c r="I625" s="7"/>
      <c r="J625" s="7">
        <v>100000</v>
      </c>
      <c r="K625" s="7">
        <f t="shared" si="46"/>
        <v>5127880</v>
      </c>
      <c r="L625" s="7"/>
      <c r="M625" s="6"/>
      <c r="N625" s="7"/>
      <c r="O625" s="7"/>
      <c r="P625" s="38"/>
      <c r="Q625" s="31"/>
      <c r="R625" s="9"/>
      <c r="S625" s="9"/>
      <c r="T625" s="25"/>
      <c r="U625" s="26"/>
      <c r="V625" s="32"/>
      <c r="W625" s="19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</row>
    <row r="626" spans="1:40" ht="14.25" customHeight="1">
      <c r="A626" s="7" t="s">
        <v>483</v>
      </c>
      <c r="B626" s="7" t="s">
        <v>363</v>
      </c>
      <c r="C626" s="7">
        <v>1108</v>
      </c>
      <c r="D626" s="7" t="s">
        <v>492</v>
      </c>
      <c r="E626" s="7" t="str">
        <f t="shared" si="45"/>
        <v>Villa Mojocoya</v>
      </c>
      <c r="F626" s="7" t="s">
        <v>379</v>
      </c>
      <c r="G626" s="7">
        <v>280</v>
      </c>
      <c r="H626" s="7" t="s">
        <v>402</v>
      </c>
      <c r="I626" s="7"/>
      <c r="J626" s="7">
        <v>80000</v>
      </c>
      <c r="K626" s="7">
        <f t="shared" si="46"/>
        <v>5127880</v>
      </c>
      <c r="L626" s="7"/>
      <c r="M626" s="6"/>
      <c r="N626" s="7"/>
      <c r="O626" s="7"/>
      <c r="P626" s="38"/>
      <c r="Q626" s="31"/>
      <c r="R626" s="9"/>
      <c r="S626" s="9"/>
      <c r="T626" s="25"/>
      <c r="U626" s="26"/>
      <c r="V626" s="32"/>
      <c r="W626" s="19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</row>
    <row r="627" spans="1:40" ht="14.25" customHeight="1">
      <c r="A627" s="7" t="s">
        <v>483</v>
      </c>
      <c r="B627" s="7" t="s">
        <v>363</v>
      </c>
      <c r="C627" s="7">
        <v>1108</v>
      </c>
      <c r="D627" s="7" t="s">
        <v>492</v>
      </c>
      <c r="E627" s="7" t="str">
        <f t="shared" si="45"/>
        <v>Villa Mojocoya</v>
      </c>
      <c r="F627" s="7" t="s">
        <v>379</v>
      </c>
      <c r="G627" s="7">
        <v>310</v>
      </c>
      <c r="H627" s="7" t="s">
        <v>403</v>
      </c>
      <c r="I627" s="7"/>
      <c r="J627" s="7">
        <v>70000</v>
      </c>
      <c r="K627" s="7">
        <f t="shared" si="46"/>
        <v>5127880</v>
      </c>
      <c r="L627" s="7"/>
      <c r="M627" s="6"/>
      <c r="N627" s="7"/>
      <c r="O627" s="7"/>
      <c r="P627" s="38"/>
      <c r="Q627" s="31"/>
      <c r="R627" s="9"/>
      <c r="S627" s="9"/>
      <c r="T627" s="25"/>
      <c r="U627" s="26"/>
      <c r="V627" s="32"/>
      <c r="W627" s="19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</row>
    <row r="628" spans="1:40" ht="14.25" customHeight="1">
      <c r="A628" s="7" t="s">
        <v>483</v>
      </c>
      <c r="B628" s="7" t="s">
        <v>363</v>
      </c>
      <c r="C628" s="7">
        <v>1108</v>
      </c>
      <c r="D628" s="7" t="s">
        <v>492</v>
      </c>
      <c r="E628" s="7" t="str">
        <f t="shared" si="45"/>
        <v>Villa Mojocoya</v>
      </c>
      <c r="F628" s="7" t="s">
        <v>379</v>
      </c>
      <c r="G628" s="7">
        <v>330</v>
      </c>
      <c r="H628" s="7" t="s">
        <v>404</v>
      </c>
      <c r="I628" s="7"/>
      <c r="J628" s="7">
        <v>88490</v>
      </c>
      <c r="K628" s="7">
        <f t="shared" si="46"/>
        <v>5127880</v>
      </c>
      <c r="L628" s="7"/>
      <c r="M628" s="6"/>
      <c r="N628" s="7"/>
      <c r="O628" s="7"/>
      <c r="P628" s="38"/>
      <c r="Q628" s="31"/>
      <c r="R628" s="9"/>
      <c r="S628" s="9"/>
      <c r="T628" s="25"/>
      <c r="U628" s="26"/>
      <c r="V628" s="32"/>
      <c r="W628" s="19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</row>
    <row r="629" spans="1:40" ht="14.25" customHeight="1">
      <c r="A629" s="7" t="s">
        <v>483</v>
      </c>
      <c r="B629" s="7" t="s">
        <v>363</v>
      </c>
      <c r="C629" s="7">
        <v>1108</v>
      </c>
      <c r="D629" s="7" t="s">
        <v>492</v>
      </c>
      <c r="E629" s="7" t="str">
        <f t="shared" si="45"/>
        <v>Villa Mojocoya</v>
      </c>
      <c r="F629" s="7" t="s">
        <v>379</v>
      </c>
      <c r="G629" s="7">
        <v>340</v>
      </c>
      <c r="H629" s="7" t="s">
        <v>405</v>
      </c>
      <c r="I629" s="7"/>
      <c r="J629" s="7">
        <v>829723</v>
      </c>
      <c r="K629" s="7">
        <f t="shared" si="46"/>
        <v>5127880</v>
      </c>
      <c r="L629" s="7"/>
      <c r="M629" s="6"/>
      <c r="N629" s="7"/>
      <c r="O629" s="7"/>
      <c r="P629" s="38"/>
      <c r="Q629" s="31"/>
      <c r="R629" s="9"/>
      <c r="S629" s="9"/>
      <c r="T629" s="25"/>
      <c r="U629" s="26"/>
      <c r="V629" s="32"/>
      <c r="W629" s="19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</row>
    <row r="630" spans="1:40" ht="14.25" customHeight="1">
      <c r="A630" s="7" t="s">
        <v>483</v>
      </c>
      <c r="B630" s="7" t="s">
        <v>363</v>
      </c>
      <c r="C630" s="7">
        <v>1108</v>
      </c>
      <c r="D630" s="7" t="s">
        <v>492</v>
      </c>
      <c r="E630" s="7" t="str">
        <f t="shared" si="45"/>
        <v>Villa Mojocoya</v>
      </c>
      <c r="F630" s="7" t="s">
        <v>407</v>
      </c>
      <c r="G630" s="7">
        <v>100</v>
      </c>
      <c r="H630" s="7" t="s">
        <v>383</v>
      </c>
      <c r="I630" s="7"/>
      <c r="J630" s="7">
        <v>100000</v>
      </c>
      <c r="K630" s="7">
        <f t="shared" si="46"/>
        <v>5127880</v>
      </c>
      <c r="L630" s="7"/>
      <c r="M630" s="6"/>
      <c r="N630" s="7"/>
      <c r="O630" s="7"/>
      <c r="P630" s="38"/>
      <c r="Q630" s="31"/>
      <c r="R630" s="9"/>
      <c r="S630" s="9"/>
      <c r="T630" s="25"/>
      <c r="U630" s="26"/>
      <c r="V630" s="32"/>
      <c r="W630" s="19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</row>
    <row r="631" spans="1:40" ht="14.25" customHeight="1">
      <c r="A631" s="7" t="s">
        <v>483</v>
      </c>
      <c r="B631" s="7" t="s">
        <v>363</v>
      </c>
      <c r="C631" s="7">
        <v>1108</v>
      </c>
      <c r="D631" s="7" t="s">
        <v>492</v>
      </c>
      <c r="E631" s="7" t="str">
        <f t="shared" si="45"/>
        <v>Villa Mojocoya</v>
      </c>
      <c r="F631" s="7" t="s">
        <v>407</v>
      </c>
      <c r="G631" s="7">
        <v>110</v>
      </c>
      <c r="H631" s="7" t="s">
        <v>385</v>
      </c>
      <c r="I631" s="7"/>
      <c r="J631" s="7">
        <v>75000</v>
      </c>
      <c r="K631" s="7">
        <f t="shared" si="46"/>
        <v>5127880</v>
      </c>
      <c r="L631" s="7"/>
      <c r="M631" s="6"/>
      <c r="N631" s="7"/>
      <c r="O631" s="7"/>
      <c r="P631" s="38"/>
      <c r="Q631" s="31"/>
      <c r="R631" s="9"/>
      <c r="S631" s="9"/>
      <c r="T631" s="25"/>
      <c r="U631" s="26"/>
      <c r="V631" s="32"/>
      <c r="W631" s="19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</row>
    <row r="632" spans="1:40" ht="14.25" customHeight="1">
      <c r="A632" s="7" t="s">
        <v>483</v>
      </c>
      <c r="B632" s="7" t="s">
        <v>363</v>
      </c>
      <c r="C632" s="7">
        <v>1108</v>
      </c>
      <c r="D632" s="7" t="s">
        <v>492</v>
      </c>
      <c r="E632" s="7" t="str">
        <f t="shared" si="45"/>
        <v>Villa Mojocoya</v>
      </c>
      <c r="F632" s="7" t="s">
        <v>407</v>
      </c>
      <c r="G632" s="7">
        <v>130</v>
      </c>
      <c r="H632" s="7" t="s">
        <v>386</v>
      </c>
      <c r="I632" s="7"/>
      <c r="J632" s="7">
        <v>523049</v>
      </c>
      <c r="K632" s="7">
        <f t="shared" si="46"/>
        <v>5127880</v>
      </c>
      <c r="L632" s="7"/>
      <c r="M632" s="6"/>
      <c r="N632" s="7"/>
      <c r="O632" s="7"/>
      <c r="P632" s="38"/>
      <c r="Q632" s="31"/>
      <c r="R632" s="9"/>
      <c r="S632" s="9"/>
      <c r="T632" s="25"/>
      <c r="U632" s="26"/>
      <c r="V632" s="32"/>
      <c r="W632" s="19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</row>
    <row r="633" spans="1:40" ht="14.25" customHeight="1">
      <c r="A633" s="7" t="s">
        <v>483</v>
      </c>
      <c r="B633" s="7" t="s">
        <v>363</v>
      </c>
      <c r="C633" s="7">
        <v>1108</v>
      </c>
      <c r="D633" s="7" t="s">
        <v>492</v>
      </c>
      <c r="E633" s="7" t="str">
        <f t="shared" si="45"/>
        <v>Villa Mojocoya</v>
      </c>
      <c r="F633" s="7" t="s">
        <v>407</v>
      </c>
      <c r="G633" s="7">
        <v>170</v>
      </c>
      <c r="H633" s="7" t="s">
        <v>390</v>
      </c>
      <c r="I633" s="7"/>
      <c r="J633" s="7">
        <v>14091</v>
      </c>
      <c r="K633" s="7">
        <f t="shared" si="46"/>
        <v>5127880</v>
      </c>
      <c r="L633" s="7"/>
      <c r="M633" s="6"/>
      <c r="N633" s="7"/>
      <c r="O633" s="7"/>
      <c r="P633" s="38"/>
      <c r="Q633" s="31"/>
      <c r="R633" s="9"/>
      <c r="S633" s="9"/>
      <c r="T633" s="25"/>
      <c r="U633" s="26"/>
      <c r="V633" s="32"/>
      <c r="W633" s="19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</row>
    <row r="634" spans="1:40" ht="14.25" customHeight="1">
      <c r="A634" s="7" t="s">
        <v>483</v>
      </c>
      <c r="B634" s="7" t="s">
        <v>363</v>
      </c>
      <c r="C634" s="7">
        <v>1108</v>
      </c>
      <c r="D634" s="7" t="s">
        <v>492</v>
      </c>
      <c r="E634" s="7" t="str">
        <f t="shared" si="45"/>
        <v>Villa Mojocoya</v>
      </c>
      <c r="F634" s="7" t="s">
        <v>407</v>
      </c>
      <c r="G634" s="7">
        <v>210</v>
      </c>
      <c r="H634" s="7" t="s">
        <v>394</v>
      </c>
      <c r="I634" s="7"/>
      <c r="J634" s="7">
        <v>144967</v>
      </c>
      <c r="K634" s="7">
        <f t="shared" si="46"/>
        <v>5127880</v>
      </c>
      <c r="L634" s="7"/>
      <c r="M634" s="6"/>
      <c r="N634" s="7"/>
      <c r="O634" s="7"/>
      <c r="P634" s="38"/>
      <c r="Q634" s="31"/>
      <c r="R634" s="9"/>
      <c r="S634" s="9"/>
      <c r="T634" s="25"/>
      <c r="U634" s="26"/>
      <c r="V634" s="32"/>
      <c r="W634" s="19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</row>
    <row r="635" spans="1:40" ht="14.25" customHeight="1">
      <c r="A635" s="7" t="s">
        <v>483</v>
      </c>
      <c r="B635" s="7" t="s">
        <v>363</v>
      </c>
      <c r="C635" s="7">
        <v>1108</v>
      </c>
      <c r="D635" s="7" t="s">
        <v>492</v>
      </c>
      <c r="E635" s="7" t="str">
        <f t="shared" si="45"/>
        <v>Villa Mojocoya</v>
      </c>
      <c r="F635" s="7" t="s">
        <v>407</v>
      </c>
      <c r="G635" s="7">
        <v>350</v>
      </c>
      <c r="H635" s="7" t="s">
        <v>406</v>
      </c>
      <c r="I635" s="7"/>
      <c r="J635" s="7">
        <v>4270773</v>
      </c>
      <c r="K635" s="7">
        <f t="shared" si="46"/>
        <v>5127880</v>
      </c>
      <c r="L635" s="7"/>
      <c r="M635" s="6"/>
      <c r="N635" s="7"/>
      <c r="O635" s="7"/>
      <c r="P635" s="38"/>
      <c r="Q635" s="31"/>
      <c r="R635" s="9"/>
      <c r="S635" s="9"/>
      <c r="T635" s="25"/>
      <c r="U635" s="26"/>
      <c r="V635" s="32"/>
      <c r="W635" s="19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</row>
    <row r="636" spans="1:40" ht="14.25" customHeight="1">
      <c r="A636" s="7" t="s">
        <v>483</v>
      </c>
      <c r="B636" s="7" t="s">
        <v>363</v>
      </c>
      <c r="C636" s="7">
        <v>1109</v>
      </c>
      <c r="D636" s="7" t="s">
        <v>493</v>
      </c>
      <c r="E636" s="7" t="str">
        <f t="shared" si="45"/>
        <v>Icla</v>
      </c>
      <c r="F636" s="7" t="s">
        <v>379</v>
      </c>
      <c r="G636" s="7">
        <v>0</v>
      </c>
      <c r="H636" s="7" t="s">
        <v>380</v>
      </c>
      <c r="I636" s="7"/>
      <c r="J636" s="7">
        <v>953010</v>
      </c>
      <c r="K636" s="7">
        <f t="shared" si="46"/>
        <v>45000</v>
      </c>
      <c r="L636" s="7"/>
      <c r="M636" s="6"/>
      <c r="N636" s="7"/>
      <c r="O636" s="7"/>
      <c r="P636" s="38"/>
      <c r="Q636" s="31"/>
      <c r="R636" s="9"/>
      <c r="S636" s="9"/>
      <c r="T636" s="25"/>
      <c r="U636" s="26"/>
      <c r="V636" s="32"/>
      <c r="W636" s="19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</row>
    <row r="637" spans="1:40" ht="14.25" customHeight="1">
      <c r="A637" s="7" t="s">
        <v>483</v>
      </c>
      <c r="B637" s="7" t="s">
        <v>363</v>
      </c>
      <c r="C637" s="7">
        <v>1109</v>
      </c>
      <c r="D637" s="7" t="s">
        <v>493</v>
      </c>
      <c r="E637" s="7" t="str">
        <f t="shared" si="45"/>
        <v>Icla</v>
      </c>
      <c r="F637" s="7" t="s">
        <v>379</v>
      </c>
      <c r="G637" s="7">
        <v>1</v>
      </c>
      <c r="H637" s="7" t="s">
        <v>381</v>
      </c>
      <c r="I637" s="7"/>
      <c r="J637" s="7">
        <v>594777</v>
      </c>
      <c r="K637" s="7">
        <f t="shared" si="46"/>
        <v>45000</v>
      </c>
      <c r="L637" s="7"/>
      <c r="M637" s="6"/>
      <c r="N637" s="7"/>
      <c r="O637" s="7"/>
      <c r="P637" s="38"/>
      <c r="Q637" s="31"/>
      <c r="R637" s="9"/>
      <c r="S637" s="9"/>
      <c r="T637" s="25"/>
      <c r="U637" s="26"/>
      <c r="V637" s="32"/>
      <c r="W637" s="19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</row>
    <row r="638" spans="1:40" ht="14.25" customHeight="1">
      <c r="A638" s="7" t="s">
        <v>483</v>
      </c>
      <c r="B638" s="7" t="s">
        <v>363</v>
      </c>
      <c r="C638" s="7">
        <v>1109</v>
      </c>
      <c r="D638" s="7" t="s">
        <v>493</v>
      </c>
      <c r="E638" s="7" t="str">
        <f t="shared" si="45"/>
        <v>Icla</v>
      </c>
      <c r="F638" s="7" t="s">
        <v>379</v>
      </c>
      <c r="G638" s="7">
        <v>97</v>
      </c>
      <c r="H638" s="7" t="s">
        <v>409</v>
      </c>
      <c r="I638" s="7"/>
      <c r="J638" s="7">
        <v>189167</v>
      </c>
      <c r="K638" s="7">
        <f t="shared" si="46"/>
        <v>45000</v>
      </c>
      <c r="L638" s="7"/>
      <c r="M638" s="6"/>
      <c r="N638" s="7"/>
      <c r="O638" s="7"/>
      <c r="P638" s="38"/>
      <c r="Q638" s="31"/>
      <c r="R638" s="9"/>
      <c r="S638" s="9"/>
      <c r="T638" s="25"/>
      <c r="U638" s="26"/>
      <c r="V638" s="32"/>
      <c r="W638" s="19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</row>
    <row r="639" spans="1:40" ht="14.25" customHeight="1">
      <c r="A639" s="7" t="s">
        <v>483</v>
      </c>
      <c r="B639" s="7" t="s">
        <v>363</v>
      </c>
      <c r="C639" s="7">
        <v>1109</v>
      </c>
      <c r="D639" s="7" t="s">
        <v>493</v>
      </c>
      <c r="E639" s="7" t="str">
        <f t="shared" si="45"/>
        <v>Icla</v>
      </c>
      <c r="F639" s="7" t="s">
        <v>379</v>
      </c>
      <c r="G639" s="7">
        <v>99</v>
      </c>
      <c r="H639" s="7" t="s">
        <v>382</v>
      </c>
      <c r="I639" s="7"/>
      <c r="J639" s="7">
        <v>856791</v>
      </c>
      <c r="K639" s="7">
        <f t="shared" si="46"/>
        <v>45000</v>
      </c>
      <c r="L639" s="7"/>
      <c r="M639" s="6"/>
      <c r="N639" s="7"/>
      <c r="O639" s="7"/>
      <c r="P639" s="38"/>
      <c r="Q639" s="31"/>
      <c r="R639" s="9"/>
      <c r="S639" s="9"/>
      <c r="T639" s="25"/>
      <c r="U639" s="26"/>
      <c r="V639" s="32"/>
      <c r="W639" s="19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</row>
    <row r="640" spans="1:40" ht="14.25" customHeight="1">
      <c r="A640" s="7" t="s">
        <v>483</v>
      </c>
      <c r="B640" s="7" t="s">
        <v>363</v>
      </c>
      <c r="C640" s="7">
        <v>1109</v>
      </c>
      <c r="D640" s="7" t="s">
        <v>493</v>
      </c>
      <c r="E640" s="7" t="str">
        <f t="shared" si="45"/>
        <v>Icla</v>
      </c>
      <c r="F640" s="7" t="s">
        <v>379</v>
      </c>
      <c r="G640" s="7">
        <v>100</v>
      </c>
      <c r="H640" s="7" t="s">
        <v>383</v>
      </c>
      <c r="I640" s="7"/>
      <c r="J640" s="7">
        <v>294875</v>
      </c>
      <c r="K640" s="7">
        <f t="shared" si="46"/>
        <v>45000</v>
      </c>
      <c r="L640" s="7"/>
      <c r="M640" s="6"/>
      <c r="N640" s="7"/>
      <c r="O640" s="7"/>
      <c r="P640" s="38"/>
      <c r="Q640" s="31"/>
      <c r="R640" s="9"/>
      <c r="S640" s="9"/>
      <c r="T640" s="25"/>
      <c r="U640" s="26"/>
      <c r="V640" s="32"/>
      <c r="W640" s="19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</row>
    <row r="641" spans="1:40" ht="14.25" customHeight="1">
      <c r="A641" s="7" t="s">
        <v>483</v>
      </c>
      <c r="B641" s="7" t="s">
        <v>363</v>
      </c>
      <c r="C641" s="7">
        <v>1109</v>
      </c>
      <c r="D641" s="7" t="s">
        <v>493</v>
      </c>
      <c r="E641" s="7" t="str">
        <f t="shared" si="45"/>
        <v>Icla</v>
      </c>
      <c r="F641" s="7" t="s">
        <v>379</v>
      </c>
      <c r="G641" s="7">
        <v>130</v>
      </c>
      <c r="H641" s="7" t="s">
        <v>386</v>
      </c>
      <c r="I641" s="7"/>
      <c r="J641" s="7">
        <v>56344</v>
      </c>
      <c r="K641" s="7">
        <f t="shared" si="46"/>
        <v>45000</v>
      </c>
      <c r="L641" s="7"/>
      <c r="M641" s="6"/>
      <c r="N641" s="7"/>
      <c r="O641" s="7"/>
      <c r="P641" s="38"/>
      <c r="Q641" s="31"/>
      <c r="R641" s="9"/>
      <c r="S641" s="9"/>
      <c r="T641" s="25"/>
      <c r="U641" s="26"/>
      <c r="V641" s="32"/>
      <c r="W641" s="19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</row>
    <row r="642" spans="1:40" ht="14.25" customHeight="1">
      <c r="A642" s="7" t="s">
        <v>483</v>
      </c>
      <c r="B642" s="7" t="s">
        <v>363</v>
      </c>
      <c r="C642" s="7">
        <v>1109</v>
      </c>
      <c r="D642" s="7" t="s">
        <v>493</v>
      </c>
      <c r="E642" s="7" t="str">
        <f t="shared" si="45"/>
        <v>Icla</v>
      </c>
      <c r="F642" s="7" t="s">
        <v>379</v>
      </c>
      <c r="G642" s="7">
        <v>140</v>
      </c>
      <c r="H642" s="7" t="s">
        <v>388</v>
      </c>
      <c r="I642" s="7"/>
      <c r="J642" s="7">
        <v>4888</v>
      </c>
      <c r="K642" s="7">
        <f t="shared" si="46"/>
        <v>45000</v>
      </c>
      <c r="L642" s="7"/>
      <c r="M642" s="6"/>
      <c r="N642" s="7"/>
      <c r="O642" s="7"/>
      <c r="P642" s="38"/>
      <c r="Q642" s="31"/>
      <c r="R642" s="9"/>
      <c r="S642" s="9"/>
      <c r="T642" s="25"/>
      <c r="U642" s="26"/>
      <c r="V642" s="32"/>
      <c r="W642" s="19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</row>
    <row r="643" spans="1:40" ht="14.25" customHeight="1">
      <c r="A643" s="7" t="s">
        <v>483</v>
      </c>
      <c r="B643" s="7" t="s">
        <v>363</v>
      </c>
      <c r="C643" s="7">
        <v>1109</v>
      </c>
      <c r="D643" s="7" t="s">
        <v>493</v>
      </c>
      <c r="E643" s="7" t="str">
        <f t="shared" si="45"/>
        <v>Icla</v>
      </c>
      <c r="F643" s="7" t="s">
        <v>379</v>
      </c>
      <c r="G643" s="7">
        <v>160</v>
      </c>
      <c r="H643" s="7" t="s">
        <v>389</v>
      </c>
      <c r="I643" s="7"/>
      <c r="J643" s="7">
        <v>20000</v>
      </c>
      <c r="K643" s="7">
        <f t="shared" si="46"/>
        <v>45000</v>
      </c>
      <c r="L643" s="7"/>
      <c r="M643" s="6"/>
      <c r="N643" s="7"/>
      <c r="O643" s="7"/>
      <c r="P643" s="38"/>
      <c r="Q643" s="31"/>
      <c r="R643" s="9"/>
      <c r="S643" s="9"/>
      <c r="T643" s="25"/>
      <c r="U643" s="26"/>
      <c r="V643" s="32"/>
      <c r="W643" s="19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</row>
    <row r="644" spans="1:40" ht="14.25" customHeight="1">
      <c r="A644" s="7" t="s">
        <v>483</v>
      </c>
      <c r="B644" s="7" t="s">
        <v>363</v>
      </c>
      <c r="C644" s="7">
        <v>1109</v>
      </c>
      <c r="D644" s="7" t="s">
        <v>493</v>
      </c>
      <c r="E644" s="7" t="str">
        <f t="shared" si="45"/>
        <v>Icla</v>
      </c>
      <c r="F644" s="7" t="s">
        <v>379</v>
      </c>
      <c r="G644" s="7">
        <v>170</v>
      </c>
      <c r="H644" s="7" t="s">
        <v>390</v>
      </c>
      <c r="I644" s="7"/>
      <c r="J644" s="7">
        <v>35000</v>
      </c>
      <c r="K644" s="7">
        <f t="shared" si="46"/>
        <v>45000</v>
      </c>
      <c r="L644" s="7"/>
      <c r="M644" s="6"/>
      <c r="N644" s="7"/>
      <c r="O644" s="7"/>
      <c r="P644" s="38"/>
      <c r="Q644" s="31"/>
      <c r="R644" s="9"/>
      <c r="S644" s="9"/>
      <c r="T644" s="25"/>
      <c r="U644" s="26"/>
      <c r="V644" s="32"/>
      <c r="W644" s="19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</row>
    <row r="645" spans="1:40" ht="14.25" customHeight="1">
      <c r="A645" s="7" t="s">
        <v>483</v>
      </c>
      <c r="B645" s="7" t="s">
        <v>363</v>
      </c>
      <c r="C645" s="7">
        <v>1109</v>
      </c>
      <c r="D645" s="7" t="s">
        <v>493</v>
      </c>
      <c r="E645" s="7" t="str">
        <f t="shared" si="45"/>
        <v>Icla</v>
      </c>
      <c r="F645" s="7" t="s">
        <v>379</v>
      </c>
      <c r="G645" s="7">
        <v>180</v>
      </c>
      <c r="H645" s="7" t="s">
        <v>411</v>
      </c>
      <c r="I645" s="7"/>
      <c r="J645" s="7">
        <v>278478</v>
      </c>
      <c r="K645" s="7">
        <f t="shared" si="46"/>
        <v>45000</v>
      </c>
      <c r="L645" s="7"/>
      <c r="M645" s="6"/>
      <c r="N645" s="7"/>
      <c r="O645" s="7"/>
      <c r="P645" s="38"/>
      <c r="Q645" s="31"/>
      <c r="R645" s="9"/>
      <c r="S645" s="9"/>
      <c r="T645" s="25"/>
      <c r="U645" s="26"/>
      <c r="V645" s="32"/>
      <c r="W645" s="19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</row>
    <row r="646" spans="1:40" ht="14.25" customHeight="1">
      <c r="A646" s="7" t="s">
        <v>483</v>
      </c>
      <c r="B646" s="7" t="s">
        <v>363</v>
      </c>
      <c r="C646" s="7">
        <v>1109</v>
      </c>
      <c r="D646" s="7" t="s">
        <v>493</v>
      </c>
      <c r="E646" s="7" t="str">
        <f t="shared" si="45"/>
        <v>Icla</v>
      </c>
      <c r="F646" s="7" t="s">
        <v>379</v>
      </c>
      <c r="G646" s="7">
        <v>190</v>
      </c>
      <c r="H646" s="7" t="s">
        <v>392</v>
      </c>
      <c r="I646" s="7"/>
      <c r="J646" s="7">
        <v>30000</v>
      </c>
      <c r="K646" s="7">
        <f t="shared" si="46"/>
        <v>45000</v>
      </c>
      <c r="L646" s="7"/>
      <c r="M646" s="6"/>
      <c r="N646" s="7"/>
      <c r="O646" s="7"/>
      <c r="P646" s="38"/>
      <c r="Q646" s="31"/>
      <c r="R646" s="9"/>
      <c r="S646" s="9"/>
      <c r="T646" s="25"/>
      <c r="U646" s="26"/>
      <c r="V646" s="32"/>
      <c r="W646" s="19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</row>
    <row r="647" spans="1:40" ht="14.25" customHeight="1">
      <c r="A647" s="7" t="s">
        <v>483</v>
      </c>
      <c r="B647" s="7" t="s">
        <v>363</v>
      </c>
      <c r="C647" s="7">
        <v>1109</v>
      </c>
      <c r="D647" s="7" t="s">
        <v>493</v>
      </c>
      <c r="E647" s="7" t="str">
        <f t="shared" si="45"/>
        <v>Icla</v>
      </c>
      <c r="F647" s="7" t="s">
        <v>379</v>
      </c>
      <c r="G647" s="7">
        <v>200</v>
      </c>
      <c r="H647" s="7" t="s">
        <v>393</v>
      </c>
      <c r="I647" s="7"/>
      <c r="J647" s="7">
        <v>1821099</v>
      </c>
      <c r="K647" s="7">
        <f t="shared" si="46"/>
        <v>45000</v>
      </c>
      <c r="L647" s="7"/>
      <c r="M647" s="6"/>
      <c r="N647" s="7"/>
      <c r="O647" s="7"/>
      <c r="P647" s="38"/>
      <c r="Q647" s="31"/>
      <c r="R647" s="9"/>
      <c r="S647" s="9"/>
      <c r="T647" s="25"/>
      <c r="U647" s="26"/>
      <c r="V647" s="32"/>
      <c r="W647" s="19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</row>
    <row r="648" spans="1:40" ht="14.25" customHeight="1">
      <c r="A648" s="7" t="s">
        <v>483</v>
      </c>
      <c r="B648" s="7" t="s">
        <v>363</v>
      </c>
      <c r="C648" s="7">
        <v>1109</v>
      </c>
      <c r="D648" s="7" t="s">
        <v>493</v>
      </c>
      <c r="E648" s="7" t="str">
        <f t="shared" si="45"/>
        <v>Icla</v>
      </c>
      <c r="F648" s="7" t="s">
        <v>379</v>
      </c>
      <c r="G648" s="7">
        <v>210</v>
      </c>
      <c r="H648" s="7" t="s">
        <v>394</v>
      </c>
      <c r="I648" s="7"/>
      <c r="J648" s="7">
        <v>1457867</v>
      </c>
      <c r="K648" s="7">
        <f t="shared" si="46"/>
        <v>45000</v>
      </c>
      <c r="L648" s="7"/>
      <c r="M648" s="6"/>
      <c r="N648" s="7"/>
      <c r="O648" s="7"/>
      <c r="P648" s="38"/>
      <c r="Q648" s="31"/>
      <c r="R648" s="9"/>
      <c r="S648" s="9"/>
      <c r="T648" s="25"/>
      <c r="U648" s="26"/>
      <c r="V648" s="32"/>
      <c r="W648" s="19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</row>
    <row r="649" spans="1:40" ht="14.25" customHeight="1">
      <c r="A649" s="7" t="s">
        <v>483</v>
      </c>
      <c r="B649" s="7" t="s">
        <v>363</v>
      </c>
      <c r="C649" s="7">
        <v>1109</v>
      </c>
      <c r="D649" s="7" t="s">
        <v>493</v>
      </c>
      <c r="E649" s="7" t="str">
        <f t="shared" si="45"/>
        <v>Icla</v>
      </c>
      <c r="F649" s="7" t="s">
        <v>379</v>
      </c>
      <c r="G649" s="7">
        <v>220</v>
      </c>
      <c r="H649" s="7" t="s">
        <v>395</v>
      </c>
      <c r="I649" s="7"/>
      <c r="J649" s="7">
        <v>100000</v>
      </c>
      <c r="K649" s="7">
        <f t="shared" si="46"/>
        <v>45000</v>
      </c>
      <c r="L649" s="7"/>
      <c r="M649" s="6"/>
      <c r="N649" s="7"/>
      <c r="O649" s="7"/>
      <c r="P649" s="38"/>
      <c r="Q649" s="31"/>
      <c r="R649" s="9"/>
      <c r="S649" s="9"/>
      <c r="T649" s="25"/>
      <c r="U649" s="26"/>
      <c r="V649" s="32"/>
      <c r="W649" s="19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</row>
    <row r="650" spans="1:40" ht="14.25" customHeight="1">
      <c r="A650" s="7" t="s">
        <v>483</v>
      </c>
      <c r="B650" s="7" t="s">
        <v>363</v>
      </c>
      <c r="C650" s="7">
        <v>1109</v>
      </c>
      <c r="D650" s="7" t="s">
        <v>493</v>
      </c>
      <c r="E650" s="7" t="str">
        <f t="shared" si="45"/>
        <v>Icla</v>
      </c>
      <c r="F650" s="7" t="s">
        <v>379</v>
      </c>
      <c r="G650" s="7">
        <v>230</v>
      </c>
      <c r="H650" s="7" t="s">
        <v>396</v>
      </c>
      <c r="I650" s="7"/>
      <c r="J650" s="7">
        <v>12000</v>
      </c>
      <c r="K650" s="7">
        <f t="shared" si="46"/>
        <v>45000</v>
      </c>
      <c r="L650" s="7"/>
      <c r="M650" s="6"/>
      <c r="N650" s="7"/>
      <c r="O650" s="7"/>
      <c r="P650" s="38"/>
      <c r="Q650" s="31"/>
      <c r="R650" s="9"/>
      <c r="S650" s="9"/>
      <c r="T650" s="25"/>
      <c r="U650" s="26"/>
      <c r="V650" s="32"/>
      <c r="W650" s="19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</row>
    <row r="651" spans="1:40" ht="14.25" customHeight="1">
      <c r="A651" s="7" t="s">
        <v>483</v>
      </c>
      <c r="B651" s="7" t="s">
        <v>363</v>
      </c>
      <c r="C651" s="7">
        <v>1109</v>
      </c>
      <c r="D651" s="7" t="s">
        <v>493</v>
      </c>
      <c r="E651" s="7" t="str">
        <f t="shared" si="45"/>
        <v>Icla</v>
      </c>
      <c r="F651" s="7" t="s">
        <v>379</v>
      </c>
      <c r="G651" s="7">
        <v>240</v>
      </c>
      <c r="H651" s="7" t="s">
        <v>397</v>
      </c>
      <c r="I651" s="7"/>
      <c r="J651" s="7">
        <v>57496</v>
      </c>
      <c r="K651" s="7">
        <f t="shared" si="46"/>
        <v>45000</v>
      </c>
      <c r="L651" s="7"/>
      <c r="M651" s="6"/>
      <c r="N651" s="7"/>
      <c r="O651" s="7"/>
      <c r="P651" s="38"/>
      <c r="Q651" s="31"/>
      <c r="R651" s="9"/>
      <c r="S651" s="9"/>
      <c r="T651" s="25"/>
      <c r="U651" s="26"/>
      <c r="V651" s="32"/>
      <c r="W651" s="19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</row>
    <row r="652" spans="1:40" ht="14.25" customHeight="1">
      <c r="A652" s="7" t="s">
        <v>483</v>
      </c>
      <c r="B652" s="7" t="s">
        <v>363</v>
      </c>
      <c r="C652" s="7">
        <v>1109</v>
      </c>
      <c r="D652" s="7" t="s">
        <v>493</v>
      </c>
      <c r="E652" s="7" t="str">
        <f t="shared" si="45"/>
        <v>Icla</v>
      </c>
      <c r="F652" s="7" t="s">
        <v>379</v>
      </c>
      <c r="G652" s="7">
        <v>250</v>
      </c>
      <c r="H652" s="7" t="s">
        <v>399</v>
      </c>
      <c r="I652" s="7"/>
      <c r="J652" s="7">
        <v>1076434</v>
      </c>
      <c r="K652" s="7">
        <f t="shared" si="46"/>
        <v>45000</v>
      </c>
      <c r="L652" s="7"/>
      <c r="M652" s="6"/>
      <c r="N652" s="7"/>
      <c r="O652" s="7"/>
      <c r="P652" s="38"/>
      <c r="Q652" s="31"/>
      <c r="R652" s="9"/>
      <c r="S652" s="9"/>
      <c r="T652" s="25"/>
      <c r="U652" s="26"/>
      <c r="V652" s="32"/>
      <c r="W652" s="19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</row>
    <row r="653" spans="1:40" ht="14.25" customHeight="1">
      <c r="A653" s="7" t="s">
        <v>483</v>
      </c>
      <c r="B653" s="7" t="s">
        <v>363</v>
      </c>
      <c r="C653" s="7">
        <v>1109</v>
      </c>
      <c r="D653" s="7" t="s">
        <v>493</v>
      </c>
      <c r="E653" s="7" t="str">
        <f t="shared" si="45"/>
        <v>Icla</v>
      </c>
      <c r="F653" s="7" t="s">
        <v>379</v>
      </c>
      <c r="G653" s="7">
        <v>260</v>
      </c>
      <c r="H653" s="7" t="s">
        <v>400</v>
      </c>
      <c r="I653" s="7"/>
      <c r="J653" s="7">
        <v>148524</v>
      </c>
      <c r="K653" s="7">
        <f t="shared" si="46"/>
        <v>45000</v>
      </c>
      <c r="L653" s="7"/>
      <c r="M653" s="6"/>
      <c r="N653" s="7"/>
      <c r="O653" s="7"/>
      <c r="P653" s="38"/>
      <c r="Q653" s="31"/>
      <c r="R653" s="9"/>
      <c r="S653" s="9"/>
      <c r="T653" s="25"/>
      <c r="U653" s="26"/>
      <c r="V653" s="32"/>
      <c r="W653" s="19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</row>
    <row r="654" spans="1:40" ht="14.25" customHeight="1">
      <c r="A654" s="7" t="s">
        <v>483</v>
      </c>
      <c r="B654" s="7" t="s">
        <v>363</v>
      </c>
      <c r="C654" s="7">
        <v>1109</v>
      </c>
      <c r="D654" s="7" t="s">
        <v>493</v>
      </c>
      <c r="E654" s="7" t="str">
        <f t="shared" si="45"/>
        <v>Icla</v>
      </c>
      <c r="F654" s="7" t="s">
        <v>379</v>
      </c>
      <c r="G654" s="7">
        <v>310</v>
      </c>
      <c r="H654" s="7" t="s">
        <v>403</v>
      </c>
      <c r="I654" s="7"/>
      <c r="J654" s="7">
        <v>100000</v>
      </c>
      <c r="K654" s="7">
        <f t="shared" si="46"/>
        <v>45000</v>
      </c>
      <c r="L654" s="7"/>
      <c r="M654" s="6"/>
      <c r="N654" s="7"/>
      <c r="O654" s="7"/>
      <c r="P654" s="38"/>
      <c r="Q654" s="31"/>
      <c r="R654" s="9"/>
      <c r="S654" s="9"/>
      <c r="T654" s="25"/>
      <c r="U654" s="26"/>
      <c r="V654" s="32"/>
      <c r="W654" s="19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</row>
    <row r="655" spans="1:40" ht="14.25" customHeight="1">
      <c r="A655" s="7" t="s">
        <v>483</v>
      </c>
      <c r="B655" s="7" t="s">
        <v>363</v>
      </c>
      <c r="C655" s="7">
        <v>1109</v>
      </c>
      <c r="D655" s="7" t="s">
        <v>493</v>
      </c>
      <c r="E655" s="7" t="str">
        <f t="shared" si="45"/>
        <v>Icla</v>
      </c>
      <c r="F655" s="7" t="s">
        <v>379</v>
      </c>
      <c r="G655" s="7">
        <v>330</v>
      </c>
      <c r="H655" s="7" t="s">
        <v>404</v>
      </c>
      <c r="I655" s="7"/>
      <c r="J655" s="7">
        <v>85046</v>
      </c>
      <c r="K655" s="7">
        <f t="shared" si="46"/>
        <v>45000</v>
      </c>
      <c r="L655" s="7"/>
      <c r="M655" s="6"/>
      <c r="N655" s="7"/>
      <c r="O655" s="7"/>
      <c r="P655" s="38"/>
      <c r="Q655" s="31"/>
      <c r="R655" s="9"/>
      <c r="S655" s="9"/>
      <c r="T655" s="25"/>
      <c r="U655" s="26"/>
      <c r="V655" s="32"/>
      <c r="W655" s="19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</row>
    <row r="656" spans="1:40" ht="14.25" customHeight="1">
      <c r="A656" s="7" t="s">
        <v>483</v>
      </c>
      <c r="B656" s="7" t="s">
        <v>363</v>
      </c>
      <c r="C656" s="7">
        <v>1109</v>
      </c>
      <c r="D656" s="7" t="s">
        <v>493</v>
      </c>
      <c r="E656" s="7" t="str">
        <f t="shared" si="45"/>
        <v>Icla</v>
      </c>
      <c r="F656" s="7" t="s">
        <v>379</v>
      </c>
      <c r="G656" s="7">
        <v>340</v>
      </c>
      <c r="H656" s="7" t="s">
        <v>405</v>
      </c>
      <c r="I656" s="7"/>
      <c r="J656" s="7">
        <v>793247</v>
      </c>
      <c r="K656" s="7">
        <f t="shared" si="46"/>
        <v>45000</v>
      </c>
      <c r="L656" s="7"/>
      <c r="M656" s="6"/>
      <c r="N656" s="7"/>
      <c r="O656" s="7"/>
      <c r="P656" s="38"/>
      <c r="Q656" s="31"/>
      <c r="R656" s="9"/>
      <c r="S656" s="9"/>
      <c r="T656" s="25"/>
      <c r="U656" s="26"/>
      <c r="V656" s="32"/>
      <c r="W656" s="19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</row>
    <row r="657" spans="1:40" ht="14.25" customHeight="1">
      <c r="A657" s="7" t="s">
        <v>483</v>
      </c>
      <c r="B657" s="7" t="s">
        <v>363</v>
      </c>
      <c r="C657" s="7">
        <v>1109</v>
      </c>
      <c r="D657" s="7" t="s">
        <v>493</v>
      </c>
      <c r="E657" s="7" t="str">
        <f t="shared" si="45"/>
        <v>Icla</v>
      </c>
      <c r="F657" s="7" t="s">
        <v>407</v>
      </c>
      <c r="G657" s="7">
        <v>210</v>
      </c>
      <c r="H657" s="7" t="s">
        <v>394</v>
      </c>
      <c r="I657" s="7"/>
      <c r="J657" s="7">
        <v>45000</v>
      </c>
      <c r="K657" s="7">
        <f t="shared" si="46"/>
        <v>45000</v>
      </c>
      <c r="L657" s="7"/>
      <c r="M657" s="6"/>
      <c r="N657" s="7"/>
      <c r="O657" s="7"/>
      <c r="P657" s="38"/>
      <c r="Q657" s="31"/>
      <c r="R657" s="9"/>
      <c r="S657" s="9"/>
      <c r="T657" s="25"/>
      <c r="U657" s="26"/>
      <c r="V657" s="32"/>
      <c r="W657" s="19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</row>
    <row r="658" spans="1:40" ht="14.25" customHeight="1">
      <c r="A658" s="7" t="s">
        <v>483</v>
      </c>
      <c r="B658" s="7" t="s">
        <v>363</v>
      </c>
      <c r="C658" s="7">
        <v>1110</v>
      </c>
      <c r="D658" s="7" t="s">
        <v>494</v>
      </c>
      <c r="E658" s="7" t="str">
        <f t="shared" si="45"/>
        <v>Padilla</v>
      </c>
      <c r="F658" s="7" t="s">
        <v>379</v>
      </c>
      <c r="G658" s="7">
        <v>0</v>
      </c>
      <c r="H658" s="7" t="s">
        <v>380</v>
      </c>
      <c r="I658" s="7"/>
      <c r="J658" s="7">
        <v>1820837</v>
      </c>
      <c r="K658" s="7">
        <f t="shared" si="46"/>
        <v>0</v>
      </c>
      <c r="L658" s="7"/>
      <c r="M658" s="6"/>
      <c r="N658" s="7"/>
      <c r="O658" s="7"/>
      <c r="P658" s="38"/>
      <c r="Q658" s="31"/>
      <c r="R658" s="9"/>
      <c r="S658" s="9"/>
      <c r="T658" s="25"/>
      <c r="U658" s="26"/>
      <c r="V658" s="32"/>
      <c r="W658" s="19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</row>
    <row r="659" spans="1:40" ht="14.25" customHeight="1">
      <c r="A659" s="7" t="s">
        <v>483</v>
      </c>
      <c r="B659" s="7" t="s">
        <v>363</v>
      </c>
      <c r="C659" s="7">
        <v>1110</v>
      </c>
      <c r="D659" s="7" t="s">
        <v>494</v>
      </c>
      <c r="E659" s="7" t="str">
        <f t="shared" si="45"/>
        <v>Padilla</v>
      </c>
      <c r="F659" s="7" t="s">
        <v>379</v>
      </c>
      <c r="G659" s="7">
        <v>1</v>
      </c>
      <c r="H659" s="7" t="s">
        <v>381</v>
      </c>
      <c r="I659" s="7"/>
      <c r="J659" s="7">
        <v>690663</v>
      </c>
      <c r="K659" s="7">
        <f t="shared" si="46"/>
        <v>0</v>
      </c>
      <c r="L659" s="7"/>
      <c r="M659" s="6"/>
      <c r="N659" s="7"/>
      <c r="O659" s="7"/>
      <c r="P659" s="38"/>
      <c r="Q659" s="31"/>
      <c r="R659" s="9"/>
      <c r="S659" s="9"/>
      <c r="T659" s="25"/>
      <c r="U659" s="26"/>
      <c r="V659" s="32"/>
      <c r="W659" s="19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</row>
    <row r="660" spans="1:40" ht="14.25" customHeight="1">
      <c r="A660" s="7" t="s">
        <v>483</v>
      </c>
      <c r="B660" s="7" t="s">
        <v>363</v>
      </c>
      <c r="C660" s="7">
        <v>1110</v>
      </c>
      <c r="D660" s="7" t="s">
        <v>494</v>
      </c>
      <c r="E660" s="7" t="str">
        <f t="shared" si="45"/>
        <v>Padilla</v>
      </c>
      <c r="F660" s="7" t="s">
        <v>379</v>
      </c>
      <c r="G660" s="7">
        <v>97</v>
      </c>
      <c r="H660" s="7" t="s">
        <v>409</v>
      </c>
      <c r="I660" s="7"/>
      <c r="J660" s="7">
        <v>608178</v>
      </c>
      <c r="K660" s="7">
        <f t="shared" si="46"/>
        <v>0</v>
      </c>
      <c r="L660" s="7"/>
      <c r="M660" s="6"/>
      <c r="N660" s="7"/>
      <c r="O660" s="7"/>
      <c r="P660" s="38"/>
      <c r="Q660" s="31"/>
      <c r="R660" s="9"/>
      <c r="S660" s="9"/>
      <c r="T660" s="25"/>
      <c r="U660" s="26"/>
      <c r="V660" s="32"/>
      <c r="W660" s="19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</row>
    <row r="661" spans="1:40" ht="14.25" customHeight="1">
      <c r="A661" s="7" t="s">
        <v>483</v>
      </c>
      <c r="B661" s="7" t="s">
        <v>363</v>
      </c>
      <c r="C661" s="7">
        <v>1110</v>
      </c>
      <c r="D661" s="7" t="s">
        <v>494</v>
      </c>
      <c r="E661" s="7" t="str">
        <f t="shared" si="45"/>
        <v>Padilla</v>
      </c>
      <c r="F661" s="7" t="s">
        <v>379</v>
      </c>
      <c r="G661" s="7">
        <v>98</v>
      </c>
      <c r="H661" s="7" t="s">
        <v>495</v>
      </c>
      <c r="I661" s="7"/>
      <c r="J661" s="7">
        <v>20000</v>
      </c>
      <c r="K661" s="7">
        <f t="shared" si="46"/>
        <v>0</v>
      </c>
      <c r="L661" s="7"/>
      <c r="M661" s="6"/>
      <c r="N661" s="7"/>
      <c r="O661" s="7"/>
      <c r="P661" s="38"/>
      <c r="Q661" s="31"/>
      <c r="R661" s="9"/>
      <c r="S661" s="9"/>
      <c r="T661" s="25"/>
      <c r="U661" s="26"/>
      <c r="V661" s="32"/>
      <c r="W661" s="19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</row>
    <row r="662" spans="1:40" ht="14.25" customHeight="1">
      <c r="A662" s="7" t="s">
        <v>483</v>
      </c>
      <c r="B662" s="7" t="s">
        <v>363</v>
      </c>
      <c r="C662" s="7">
        <v>1110</v>
      </c>
      <c r="D662" s="7" t="s">
        <v>494</v>
      </c>
      <c r="E662" s="7" t="str">
        <f t="shared" si="45"/>
        <v>Padilla</v>
      </c>
      <c r="F662" s="7" t="s">
        <v>379</v>
      </c>
      <c r="G662" s="7">
        <v>99</v>
      </c>
      <c r="H662" s="7" t="s">
        <v>382</v>
      </c>
      <c r="I662" s="7"/>
      <c r="J662" s="7">
        <v>953045</v>
      </c>
      <c r="K662" s="7">
        <f t="shared" si="46"/>
        <v>0</v>
      </c>
      <c r="L662" s="7"/>
      <c r="M662" s="6"/>
      <c r="N662" s="7"/>
      <c r="O662" s="7"/>
      <c r="P662" s="38"/>
      <c r="Q662" s="31"/>
      <c r="R662" s="9"/>
      <c r="S662" s="9"/>
      <c r="T662" s="25"/>
      <c r="U662" s="26"/>
      <c r="V662" s="32"/>
      <c r="W662" s="19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</row>
    <row r="663" spans="1:40" ht="14.25" customHeight="1">
      <c r="A663" s="7" t="s">
        <v>483</v>
      </c>
      <c r="B663" s="7" t="s">
        <v>363</v>
      </c>
      <c r="C663" s="7">
        <v>1110</v>
      </c>
      <c r="D663" s="7" t="s">
        <v>494</v>
      </c>
      <c r="E663" s="7" t="str">
        <f t="shared" si="45"/>
        <v>Padilla</v>
      </c>
      <c r="F663" s="7" t="s">
        <v>379</v>
      </c>
      <c r="G663" s="7">
        <v>100</v>
      </c>
      <c r="H663" s="7" t="s">
        <v>383</v>
      </c>
      <c r="I663" s="7"/>
      <c r="J663" s="7">
        <v>587056</v>
      </c>
      <c r="K663" s="7">
        <f t="shared" si="46"/>
        <v>0</v>
      </c>
      <c r="L663" s="7"/>
      <c r="M663" s="6"/>
      <c r="N663" s="7"/>
      <c r="O663" s="7"/>
      <c r="P663" s="38"/>
      <c r="Q663" s="31"/>
      <c r="R663" s="9"/>
      <c r="S663" s="9"/>
      <c r="T663" s="25"/>
      <c r="U663" s="26"/>
      <c r="V663" s="32"/>
      <c r="W663" s="19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</row>
    <row r="664" spans="1:40" ht="14.25" customHeight="1">
      <c r="A664" s="7" t="s">
        <v>483</v>
      </c>
      <c r="B664" s="7" t="s">
        <v>363</v>
      </c>
      <c r="C664" s="7">
        <v>1110</v>
      </c>
      <c r="D664" s="7" t="s">
        <v>494</v>
      </c>
      <c r="E664" s="7" t="str">
        <f t="shared" si="45"/>
        <v>Padilla</v>
      </c>
      <c r="F664" s="7" t="s">
        <v>379</v>
      </c>
      <c r="G664" s="7">
        <v>110</v>
      </c>
      <c r="H664" s="7" t="s">
        <v>385</v>
      </c>
      <c r="I664" s="7"/>
      <c r="J664" s="7">
        <v>161940</v>
      </c>
      <c r="K664" s="7">
        <f t="shared" si="46"/>
        <v>0</v>
      </c>
      <c r="L664" s="7"/>
      <c r="M664" s="6"/>
      <c r="N664" s="7"/>
      <c r="O664" s="7"/>
      <c r="P664" s="38"/>
      <c r="Q664" s="31"/>
      <c r="R664" s="9"/>
      <c r="S664" s="9"/>
      <c r="T664" s="25"/>
      <c r="U664" s="26"/>
      <c r="V664" s="32"/>
      <c r="W664" s="19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</row>
    <row r="665" spans="1:40" ht="14.25" customHeight="1">
      <c r="A665" s="7" t="s">
        <v>483</v>
      </c>
      <c r="B665" s="7" t="s">
        <v>363</v>
      </c>
      <c r="C665" s="7">
        <v>1110</v>
      </c>
      <c r="D665" s="7" t="s">
        <v>494</v>
      </c>
      <c r="E665" s="7" t="str">
        <f t="shared" si="45"/>
        <v>Padilla</v>
      </c>
      <c r="F665" s="7" t="s">
        <v>379</v>
      </c>
      <c r="G665" s="7">
        <v>120</v>
      </c>
      <c r="H665" s="7" t="s">
        <v>485</v>
      </c>
      <c r="I665" s="7"/>
      <c r="J665" s="7">
        <v>157000</v>
      </c>
      <c r="K665" s="7">
        <f t="shared" si="46"/>
        <v>0</v>
      </c>
      <c r="L665" s="7"/>
      <c r="M665" s="6"/>
      <c r="N665" s="7"/>
      <c r="O665" s="7"/>
      <c r="P665" s="38"/>
      <c r="Q665" s="31"/>
      <c r="R665" s="9"/>
      <c r="S665" s="9"/>
      <c r="T665" s="25"/>
      <c r="U665" s="26"/>
      <c r="V665" s="32"/>
      <c r="W665" s="19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</row>
    <row r="666" spans="1:40" ht="14.25" customHeight="1">
      <c r="A666" s="7" t="s">
        <v>483</v>
      </c>
      <c r="B666" s="7" t="s">
        <v>363</v>
      </c>
      <c r="C666" s="7">
        <v>1110</v>
      </c>
      <c r="D666" s="7" t="s">
        <v>494</v>
      </c>
      <c r="E666" s="7" t="str">
        <f t="shared" si="45"/>
        <v>Padilla</v>
      </c>
      <c r="F666" s="7" t="s">
        <v>379</v>
      </c>
      <c r="G666" s="7">
        <v>130</v>
      </c>
      <c r="H666" s="7" t="s">
        <v>386</v>
      </c>
      <c r="I666" s="7"/>
      <c r="J666" s="7">
        <v>100054</v>
      </c>
      <c r="K666" s="7">
        <f t="shared" si="46"/>
        <v>0</v>
      </c>
      <c r="L666" s="7"/>
      <c r="M666" s="6"/>
      <c r="N666" s="7"/>
      <c r="O666" s="7"/>
      <c r="P666" s="38"/>
      <c r="Q666" s="31"/>
      <c r="R666" s="9"/>
      <c r="S666" s="9"/>
      <c r="T666" s="25"/>
      <c r="U666" s="26"/>
      <c r="V666" s="32"/>
      <c r="W666" s="19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</row>
    <row r="667" spans="1:40" ht="14.25" customHeight="1">
      <c r="A667" s="7" t="s">
        <v>483</v>
      </c>
      <c r="B667" s="7" t="s">
        <v>363</v>
      </c>
      <c r="C667" s="7">
        <v>1110</v>
      </c>
      <c r="D667" s="7" t="s">
        <v>494</v>
      </c>
      <c r="E667" s="7" t="str">
        <f t="shared" si="45"/>
        <v>Padilla</v>
      </c>
      <c r="F667" s="7" t="s">
        <v>379</v>
      </c>
      <c r="G667" s="7">
        <v>140</v>
      </c>
      <c r="H667" s="7" t="s">
        <v>388</v>
      </c>
      <c r="I667" s="7"/>
      <c r="J667" s="7">
        <v>49500</v>
      </c>
      <c r="K667" s="7">
        <f t="shared" si="46"/>
        <v>0</v>
      </c>
      <c r="L667" s="7"/>
      <c r="M667" s="6"/>
      <c r="N667" s="7"/>
      <c r="O667" s="7"/>
      <c r="P667" s="38"/>
      <c r="Q667" s="31"/>
      <c r="R667" s="9"/>
      <c r="S667" s="9"/>
      <c r="T667" s="25"/>
      <c r="U667" s="26"/>
      <c r="V667" s="32"/>
      <c r="W667" s="19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</row>
    <row r="668" spans="1:40" ht="14.25" customHeight="1">
      <c r="A668" s="7" t="s">
        <v>483</v>
      </c>
      <c r="B668" s="7" t="s">
        <v>363</v>
      </c>
      <c r="C668" s="7">
        <v>1110</v>
      </c>
      <c r="D668" s="7" t="s">
        <v>494</v>
      </c>
      <c r="E668" s="7" t="str">
        <f t="shared" si="45"/>
        <v>Padilla</v>
      </c>
      <c r="F668" s="7" t="s">
        <v>379</v>
      </c>
      <c r="G668" s="7">
        <v>160</v>
      </c>
      <c r="H668" s="7" t="s">
        <v>389</v>
      </c>
      <c r="I668" s="7"/>
      <c r="J668" s="7">
        <v>71500</v>
      </c>
      <c r="K668" s="7">
        <f t="shared" si="46"/>
        <v>0</v>
      </c>
      <c r="L668" s="7"/>
      <c r="M668" s="6"/>
      <c r="N668" s="7"/>
      <c r="O668" s="7"/>
      <c r="P668" s="38"/>
      <c r="Q668" s="31"/>
      <c r="R668" s="9"/>
      <c r="S668" s="9"/>
      <c r="T668" s="25"/>
      <c r="U668" s="26"/>
      <c r="V668" s="32"/>
      <c r="W668" s="19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</row>
    <row r="669" spans="1:40" ht="14.25" customHeight="1">
      <c r="A669" s="7" t="s">
        <v>483</v>
      </c>
      <c r="B669" s="7" t="s">
        <v>363</v>
      </c>
      <c r="C669" s="7">
        <v>1110</v>
      </c>
      <c r="D669" s="7" t="s">
        <v>494</v>
      </c>
      <c r="E669" s="7" t="str">
        <f t="shared" si="45"/>
        <v>Padilla</v>
      </c>
      <c r="F669" s="7" t="s">
        <v>379</v>
      </c>
      <c r="G669" s="7">
        <v>170</v>
      </c>
      <c r="H669" s="7" t="s">
        <v>390</v>
      </c>
      <c r="I669" s="7"/>
      <c r="J669" s="7">
        <v>151650</v>
      </c>
      <c r="K669" s="7">
        <f t="shared" si="46"/>
        <v>0</v>
      </c>
      <c r="L669" s="7"/>
      <c r="M669" s="6"/>
      <c r="N669" s="7"/>
      <c r="O669" s="7"/>
      <c r="P669" s="38"/>
      <c r="Q669" s="31"/>
      <c r="R669" s="9"/>
      <c r="S669" s="9"/>
      <c r="T669" s="25"/>
      <c r="U669" s="26"/>
      <c r="V669" s="32"/>
      <c r="W669" s="19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</row>
    <row r="670" spans="1:40" ht="14.25" customHeight="1">
      <c r="A670" s="7" t="s">
        <v>483</v>
      </c>
      <c r="B670" s="7" t="s">
        <v>363</v>
      </c>
      <c r="C670" s="7">
        <v>1110</v>
      </c>
      <c r="D670" s="7" t="s">
        <v>494</v>
      </c>
      <c r="E670" s="7" t="str">
        <f t="shared" si="45"/>
        <v>Padilla</v>
      </c>
      <c r="F670" s="7" t="s">
        <v>379</v>
      </c>
      <c r="G670" s="7">
        <v>180</v>
      </c>
      <c r="H670" s="7" t="s">
        <v>411</v>
      </c>
      <c r="I670" s="7"/>
      <c r="J670" s="7">
        <v>1500000</v>
      </c>
      <c r="K670" s="7">
        <f t="shared" si="46"/>
        <v>0</v>
      </c>
      <c r="L670" s="7"/>
      <c r="M670" s="6"/>
      <c r="N670" s="7"/>
      <c r="O670" s="7"/>
      <c r="P670" s="38"/>
      <c r="Q670" s="31"/>
      <c r="R670" s="9"/>
      <c r="S670" s="9"/>
      <c r="T670" s="25"/>
      <c r="U670" s="26"/>
      <c r="V670" s="32"/>
      <c r="W670" s="19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</row>
    <row r="671" spans="1:40" ht="14.25" customHeight="1">
      <c r="A671" s="7" t="s">
        <v>483</v>
      </c>
      <c r="B671" s="7" t="s">
        <v>363</v>
      </c>
      <c r="C671" s="7">
        <v>1110</v>
      </c>
      <c r="D671" s="7" t="s">
        <v>494</v>
      </c>
      <c r="E671" s="7" t="str">
        <f t="shared" si="45"/>
        <v>Padilla</v>
      </c>
      <c r="F671" s="7" t="s">
        <v>379</v>
      </c>
      <c r="G671" s="7">
        <v>190</v>
      </c>
      <c r="H671" s="7" t="s">
        <v>392</v>
      </c>
      <c r="I671" s="7"/>
      <c r="J671" s="7">
        <v>153000</v>
      </c>
      <c r="K671" s="7">
        <f t="shared" si="46"/>
        <v>0</v>
      </c>
      <c r="L671" s="7"/>
      <c r="M671" s="6"/>
      <c r="N671" s="7"/>
      <c r="O671" s="7"/>
      <c r="P671" s="38"/>
      <c r="Q671" s="31"/>
      <c r="R671" s="9"/>
      <c r="S671" s="9"/>
      <c r="T671" s="25"/>
      <c r="U671" s="26"/>
      <c r="V671" s="32"/>
      <c r="W671" s="19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</row>
    <row r="672" spans="1:40" ht="14.25" customHeight="1">
      <c r="A672" s="7" t="s">
        <v>483</v>
      </c>
      <c r="B672" s="7" t="s">
        <v>363</v>
      </c>
      <c r="C672" s="7">
        <v>1110</v>
      </c>
      <c r="D672" s="7" t="s">
        <v>494</v>
      </c>
      <c r="E672" s="7" t="str">
        <f t="shared" si="45"/>
        <v>Padilla</v>
      </c>
      <c r="F672" s="7" t="s">
        <v>379</v>
      </c>
      <c r="G672" s="7">
        <v>200</v>
      </c>
      <c r="H672" s="7" t="s">
        <v>393</v>
      </c>
      <c r="I672" s="7"/>
      <c r="J672" s="7">
        <v>3038399</v>
      </c>
      <c r="K672" s="7">
        <f t="shared" si="46"/>
        <v>0</v>
      </c>
      <c r="L672" s="7"/>
      <c r="M672" s="6"/>
      <c r="N672" s="7"/>
      <c r="O672" s="7"/>
      <c r="P672" s="38"/>
      <c r="Q672" s="31"/>
      <c r="R672" s="9"/>
      <c r="S672" s="9"/>
      <c r="T672" s="25"/>
      <c r="U672" s="26"/>
      <c r="V672" s="32"/>
      <c r="W672" s="19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</row>
    <row r="673" spans="1:40" ht="14.25" customHeight="1">
      <c r="A673" s="7" t="s">
        <v>483</v>
      </c>
      <c r="B673" s="7" t="s">
        <v>363</v>
      </c>
      <c r="C673" s="7">
        <v>1110</v>
      </c>
      <c r="D673" s="7" t="s">
        <v>494</v>
      </c>
      <c r="E673" s="7" t="str">
        <f t="shared" si="45"/>
        <v>Padilla</v>
      </c>
      <c r="F673" s="7" t="s">
        <v>379</v>
      </c>
      <c r="G673" s="7">
        <v>210</v>
      </c>
      <c r="H673" s="7" t="s">
        <v>394</v>
      </c>
      <c r="I673" s="7"/>
      <c r="J673" s="7">
        <v>959123</v>
      </c>
      <c r="K673" s="7">
        <f t="shared" si="46"/>
        <v>0</v>
      </c>
      <c r="L673" s="7"/>
      <c r="M673" s="6"/>
      <c r="N673" s="7"/>
      <c r="O673" s="7"/>
      <c r="P673" s="38"/>
      <c r="Q673" s="31"/>
      <c r="R673" s="9"/>
      <c r="S673" s="9"/>
      <c r="T673" s="25"/>
      <c r="U673" s="26"/>
      <c r="V673" s="32"/>
      <c r="W673" s="19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</row>
    <row r="674" spans="1:40" ht="14.25" customHeight="1">
      <c r="A674" s="7" t="s">
        <v>483</v>
      </c>
      <c r="B674" s="7" t="s">
        <v>363</v>
      </c>
      <c r="C674" s="7">
        <v>1110</v>
      </c>
      <c r="D674" s="7" t="s">
        <v>494</v>
      </c>
      <c r="E674" s="7" t="str">
        <f t="shared" si="45"/>
        <v>Padilla</v>
      </c>
      <c r="F674" s="7" t="s">
        <v>379</v>
      </c>
      <c r="G674" s="7">
        <v>220</v>
      </c>
      <c r="H674" s="7" t="s">
        <v>395</v>
      </c>
      <c r="I674" s="7"/>
      <c r="J674" s="7">
        <v>78500</v>
      </c>
      <c r="K674" s="7">
        <f t="shared" si="46"/>
        <v>0</v>
      </c>
      <c r="L674" s="7"/>
      <c r="M674" s="6"/>
      <c r="N674" s="7"/>
      <c r="O674" s="7"/>
      <c r="P674" s="38"/>
      <c r="Q674" s="31"/>
      <c r="R674" s="9"/>
      <c r="S674" s="9"/>
      <c r="T674" s="25"/>
      <c r="U674" s="26"/>
      <c r="V674" s="32"/>
      <c r="W674" s="19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</row>
    <row r="675" spans="1:40" ht="14.25" customHeight="1">
      <c r="A675" s="7" t="s">
        <v>483</v>
      </c>
      <c r="B675" s="7" t="s">
        <v>363</v>
      </c>
      <c r="C675" s="7">
        <v>1110</v>
      </c>
      <c r="D675" s="7" t="s">
        <v>494</v>
      </c>
      <c r="E675" s="7" t="str">
        <f t="shared" si="45"/>
        <v>Padilla</v>
      </c>
      <c r="F675" s="7" t="s">
        <v>379</v>
      </c>
      <c r="G675" s="7">
        <v>230</v>
      </c>
      <c r="H675" s="7" t="s">
        <v>396</v>
      </c>
      <c r="I675" s="7"/>
      <c r="J675" s="7">
        <v>102500</v>
      </c>
      <c r="K675" s="7">
        <f t="shared" si="46"/>
        <v>0</v>
      </c>
      <c r="L675" s="7"/>
      <c r="M675" s="6"/>
      <c r="N675" s="7"/>
      <c r="O675" s="7"/>
      <c r="P675" s="38"/>
      <c r="Q675" s="31"/>
      <c r="R675" s="9"/>
      <c r="S675" s="9"/>
      <c r="T675" s="25"/>
      <c r="U675" s="26"/>
      <c r="V675" s="32"/>
      <c r="W675" s="19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</row>
    <row r="676" spans="1:40" ht="14.25" customHeight="1">
      <c r="A676" s="7" t="s">
        <v>483</v>
      </c>
      <c r="B676" s="7" t="s">
        <v>363</v>
      </c>
      <c r="C676" s="7">
        <v>1110</v>
      </c>
      <c r="D676" s="7" t="s">
        <v>494</v>
      </c>
      <c r="E676" s="7" t="str">
        <f t="shared" si="45"/>
        <v>Padilla</v>
      </c>
      <c r="F676" s="7" t="s">
        <v>379</v>
      </c>
      <c r="G676" s="7">
        <v>240</v>
      </c>
      <c r="H676" s="7" t="s">
        <v>397</v>
      </c>
      <c r="I676" s="7"/>
      <c r="J676" s="7">
        <v>18500</v>
      </c>
      <c r="K676" s="7">
        <f t="shared" si="46"/>
        <v>0</v>
      </c>
      <c r="L676" s="7"/>
      <c r="M676" s="6"/>
      <c r="N676" s="7"/>
      <c r="O676" s="7"/>
      <c r="P676" s="38"/>
      <c r="Q676" s="31"/>
      <c r="R676" s="9"/>
      <c r="S676" s="9"/>
      <c r="T676" s="25"/>
      <c r="U676" s="26"/>
      <c r="V676" s="32"/>
      <c r="W676" s="19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</row>
    <row r="677" spans="1:40" ht="14.25" customHeight="1">
      <c r="A677" s="7" t="s">
        <v>483</v>
      </c>
      <c r="B677" s="7" t="s">
        <v>363</v>
      </c>
      <c r="C677" s="7">
        <v>1110</v>
      </c>
      <c r="D677" s="7" t="s">
        <v>494</v>
      </c>
      <c r="E677" s="7" t="str">
        <f t="shared" si="45"/>
        <v>Padilla</v>
      </c>
      <c r="F677" s="7" t="s">
        <v>379</v>
      </c>
      <c r="G677" s="7">
        <v>250</v>
      </c>
      <c r="H677" s="7" t="s">
        <v>399</v>
      </c>
      <c r="I677" s="7"/>
      <c r="J677" s="7">
        <v>1530314</v>
      </c>
      <c r="K677" s="7">
        <f t="shared" si="46"/>
        <v>0</v>
      </c>
      <c r="L677" s="7"/>
      <c r="M677" s="6"/>
      <c r="N677" s="7"/>
      <c r="O677" s="7"/>
      <c r="P677" s="38"/>
      <c r="Q677" s="31"/>
      <c r="R677" s="9"/>
      <c r="S677" s="9"/>
      <c r="T677" s="25"/>
      <c r="U677" s="26"/>
      <c r="V677" s="32"/>
      <c r="W677" s="19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</row>
    <row r="678" spans="1:40" ht="14.25" customHeight="1">
      <c r="A678" s="7" t="s">
        <v>483</v>
      </c>
      <c r="B678" s="7" t="s">
        <v>363</v>
      </c>
      <c r="C678" s="7">
        <v>1110</v>
      </c>
      <c r="D678" s="7" t="s">
        <v>494</v>
      </c>
      <c r="E678" s="7" t="str">
        <f t="shared" si="45"/>
        <v>Padilla</v>
      </c>
      <c r="F678" s="7" t="s">
        <v>379</v>
      </c>
      <c r="G678" s="7">
        <v>260</v>
      </c>
      <c r="H678" s="7" t="s">
        <v>400</v>
      </c>
      <c r="I678" s="7"/>
      <c r="J678" s="7">
        <v>110000</v>
      </c>
      <c r="K678" s="7">
        <f t="shared" si="46"/>
        <v>0</v>
      </c>
      <c r="L678" s="7"/>
      <c r="M678" s="6"/>
      <c r="N678" s="7"/>
      <c r="O678" s="7"/>
      <c r="P678" s="38"/>
      <c r="Q678" s="31"/>
      <c r="R678" s="9"/>
      <c r="S678" s="9"/>
      <c r="T678" s="25"/>
      <c r="U678" s="26"/>
      <c r="V678" s="32"/>
      <c r="W678" s="19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</row>
    <row r="679" spans="1:40" ht="14.25" customHeight="1">
      <c r="A679" s="7" t="s">
        <v>483</v>
      </c>
      <c r="B679" s="7" t="s">
        <v>363</v>
      </c>
      <c r="C679" s="7">
        <v>1110</v>
      </c>
      <c r="D679" s="7" t="s">
        <v>494</v>
      </c>
      <c r="E679" s="7" t="str">
        <f t="shared" si="45"/>
        <v>Padilla</v>
      </c>
      <c r="F679" s="7" t="s">
        <v>379</v>
      </c>
      <c r="G679" s="7">
        <v>280</v>
      </c>
      <c r="H679" s="7" t="s">
        <v>402</v>
      </c>
      <c r="I679" s="7"/>
      <c r="J679" s="7">
        <v>26540</v>
      </c>
      <c r="K679" s="7">
        <f t="shared" si="46"/>
        <v>0</v>
      </c>
      <c r="L679" s="7"/>
      <c r="M679" s="6"/>
      <c r="N679" s="7"/>
      <c r="O679" s="7"/>
      <c r="P679" s="38"/>
      <c r="Q679" s="31"/>
      <c r="R679" s="9"/>
      <c r="S679" s="9"/>
      <c r="T679" s="25"/>
      <c r="U679" s="26"/>
      <c r="V679" s="32"/>
      <c r="W679" s="19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</row>
    <row r="680" spans="1:40" ht="14.25" customHeight="1">
      <c r="A680" s="7" t="s">
        <v>483</v>
      </c>
      <c r="B680" s="7" t="s">
        <v>363</v>
      </c>
      <c r="C680" s="7">
        <v>1110</v>
      </c>
      <c r="D680" s="7" t="s">
        <v>494</v>
      </c>
      <c r="E680" s="7" t="str">
        <f t="shared" si="45"/>
        <v>Padilla</v>
      </c>
      <c r="F680" s="7" t="s">
        <v>379</v>
      </c>
      <c r="G680" s="7">
        <v>290</v>
      </c>
      <c r="H680" s="7" t="s">
        <v>426</v>
      </c>
      <c r="I680" s="7"/>
      <c r="J680" s="7">
        <v>115450</v>
      </c>
      <c r="K680" s="7">
        <f t="shared" si="46"/>
        <v>0</v>
      </c>
      <c r="L680" s="7"/>
      <c r="M680" s="6"/>
      <c r="N680" s="7"/>
      <c r="O680" s="7"/>
      <c r="P680" s="38"/>
      <c r="Q680" s="31"/>
      <c r="R680" s="9"/>
      <c r="S680" s="9"/>
      <c r="T680" s="25"/>
      <c r="U680" s="26"/>
      <c r="V680" s="32"/>
      <c r="W680" s="19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</row>
    <row r="681" spans="1:40" ht="14.25" customHeight="1">
      <c r="A681" s="7" t="s">
        <v>483</v>
      </c>
      <c r="B681" s="7" t="s">
        <v>363</v>
      </c>
      <c r="C681" s="7">
        <v>1110</v>
      </c>
      <c r="D681" s="7" t="s">
        <v>494</v>
      </c>
      <c r="E681" s="7" t="str">
        <f t="shared" si="45"/>
        <v>Padilla</v>
      </c>
      <c r="F681" s="7" t="s">
        <v>379</v>
      </c>
      <c r="G681" s="7">
        <v>300</v>
      </c>
      <c r="H681" s="7" t="s">
        <v>417</v>
      </c>
      <c r="I681" s="7"/>
      <c r="J681" s="7">
        <v>39100</v>
      </c>
      <c r="K681" s="7">
        <f t="shared" si="46"/>
        <v>0</v>
      </c>
      <c r="L681" s="7"/>
      <c r="M681" s="6"/>
      <c r="N681" s="7"/>
      <c r="O681" s="7"/>
      <c r="P681" s="38"/>
      <c r="Q681" s="31"/>
      <c r="R681" s="9"/>
      <c r="S681" s="9"/>
      <c r="T681" s="25"/>
      <c r="U681" s="26"/>
      <c r="V681" s="32"/>
      <c r="W681" s="19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</row>
    <row r="682" spans="1:40" ht="14.25" customHeight="1">
      <c r="A682" s="7" t="s">
        <v>483</v>
      </c>
      <c r="B682" s="7" t="s">
        <v>363</v>
      </c>
      <c r="C682" s="7">
        <v>1110</v>
      </c>
      <c r="D682" s="7" t="s">
        <v>494</v>
      </c>
      <c r="E682" s="7" t="str">
        <f t="shared" si="45"/>
        <v>Padilla</v>
      </c>
      <c r="F682" s="7" t="s">
        <v>379</v>
      </c>
      <c r="G682" s="7">
        <v>310</v>
      </c>
      <c r="H682" s="7" t="s">
        <v>403</v>
      </c>
      <c r="I682" s="7"/>
      <c r="J682" s="7">
        <v>104400</v>
      </c>
      <c r="K682" s="7">
        <f t="shared" si="46"/>
        <v>0</v>
      </c>
      <c r="L682" s="7"/>
      <c r="M682" s="6"/>
      <c r="N682" s="7"/>
      <c r="O682" s="7"/>
      <c r="P682" s="38"/>
      <c r="Q682" s="31"/>
      <c r="R682" s="9"/>
      <c r="S682" s="9"/>
      <c r="T682" s="25"/>
      <c r="U682" s="26"/>
      <c r="V682" s="32"/>
      <c r="W682" s="19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</row>
    <row r="683" spans="1:40" ht="14.25" customHeight="1">
      <c r="A683" s="7" t="s">
        <v>483</v>
      </c>
      <c r="B683" s="7" t="s">
        <v>363</v>
      </c>
      <c r="C683" s="7">
        <v>1110</v>
      </c>
      <c r="D683" s="7" t="s">
        <v>494</v>
      </c>
      <c r="E683" s="7" t="str">
        <f t="shared" si="45"/>
        <v>Padilla</v>
      </c>
      <c r="F683" s="7" t="s">
        <v>379</v>
      </c>
      <c r="G683" s="7">
        <v>320</v>
      </c>
      <c r="H683" s="7" t="s">
        <v>427</v>
      </c>
      <c r="I683" s="7"/>
      <c r="J683" s="7">
        <v>85000</v>
      </c>
      <c r="K683" s="7">
        <f t="shared" si="46"/>
        <v>0</v>
      </c>
      <c r="L683" s="7"/>
      <c r="M683" s="6"/>
      <c r="N683" s="7"/>
      <c r="O683" s="7"/>
      <c r="P683" s="38"/>
      <c r="Q683" s="31"/>
      <c r="R683" s="9"/>
      <c r="S683" s="9"/>
      <c r="T683" s="25"/>
      <c r="U683" s="26"/>
      <c r="V683" s="32"/>
      <c r="W683" s="19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</row>
    <row r="684" spans="1:40" ht="14.25" customHeight="1">
      <c r="A684" s="7" t="s">
        <v>483</v>
      </c>
      <c r="B684" s="7" t="s">
        <v>363</v>
      </c>
      <c r="C684" s="7">
        <v>1110</v>
      </c>
      <c r="D684" s="7" t="s">
        <v>494</v>
      </c>
      <c r="E684" s="7" t="str">
        <f t="shared" si="45"/>
        <v>Padilla</v>
      </c>
      <c r="F684" s="7" t="s">
        <v>379</v>
      </c>
      <c r="G684" s="7">
        <v>330</v>
      </c>
      <c r="H684" s="7" t="s">
        <v>404</v>
      </c>
      <c r="I684" s="7"/>
      <c r="J684" s="7">
        <v>110947</v>
      </c>
      <c r="K684" s="7">
        <f t="shared" si="46"/>
        <v>0</v>
      </c>
      <c r="L684" s="7"/>
      <c r="M684" s="6"/>
      <c r="N684" s="7"/>
      <c r="O684" s="7"/>
      <c r="P684" s="38"/>
      <c r="Q684" s="31"/>
      <c r="R684" s="9"/>
      <c r="S684" s="9"/>
      <c r="T684" s="25"/>
      <c r="U684" s="26"/>
      <c r="V684" s="32"/>
      <c r="W684" s="19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</row>
    <row r="685" spans="1:40" ht="14.25" customHeight="1">
      <c r="A685" s="7" t="s">
        <v>483</v>
      </c>
      <c r="B685" s="7" t="s">
        <v>363</v>
      </c>
      <c r="C685" s="7">
        <v>1110</v>
      </c>
      <c r="D685" s="7" t="s">
        <v>494</v>
      </c>
      <c r="E685" s="7" t="str">
        <f t="shared" si="45"/>
        <v>Padilla</v>
      </c>
      <c r="F685" s="7" t="s">
        <v>379</v>
      </c>
      <c r="G685" s="7">
        <v>340</v>
      </c>
      <c r="H685" s="7" t="s">
        <v>405</v>
      </c>
      <c r="I685" s="7"/>
      <c r="J685" s="7">
        <v>759353</v>
      </c>
      <c r="K685" s="7">
        <f t="shared" si="46"/>
        <v>0</v>
      </c>
      <c r="L685" s="7"/>
      <c r="M685" s="6"/>
      <c r="N685" s="7"/>
      <c r="O685" s="7"/>
      <c r="P685" s="38"/>
      <c r="Q685" s="31"/>
      <c r="R685" s="9"/>
      <c r="S685" s="9"/>
      <c r="T685" s="25"/>
      <c r="U685" s="26"/>
      <c r="V685" s="32"/>
      <c r="W685" s="19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</row>
    <row r="686" spans="1:40" ht="14.25" customHeight="1">
      <c r="A686" s="7" t="s">
        <v>483</v>
      </c>
      <c r="B686" s="7" t="s">
        <v>363</v>
      </c>
      <c r="C686" s="7">
        <v>1110</v>
      </c>
      <c r="D686" s="7" t="s">
        <v>494</v>
      </c>
      <c r="E686" s="7" t="str">
        <f t="shared" si="45"/>
        <v>Padilla</v>
      </c>
      <c r="F686" s="7" t="s">
        <v>379</v>
      </c>
      <c r="G686" s="7">
        <v>350</v>
      </c>
      <c r="H686" s="7" t="s">
        <v>406</v>
      </c>
      <c r="I686" s="7"/>
      <c r="J686" s="7">
        <v>46750</v>
      </c>
      <c r="K686" s="7">
        <f t="shared" si="46"/>
        <v>0</v>
      </c>
      <c r="L686" s="7"/>
      <c r="M686" s="6"/>
      <c r="N686" s="7"/>
      <c r="O686" s="7"/>
      <c r="P686" s="38"/>
      <c r="Q686" s="31"/>
      <c r="R686" s="9"/>
      <c r="S686" s="9"/>
      <c r="T686" s="25"/>
      <c r="U686" s="26"/>
      <c r="V686" s="32"/>
      <c r="W686" s="19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</row>
    <row r="687" spans="1:40" ht="14.25" customHeight="1">
      <c r="A687" s="7" t="s">
        <v>483</v>
      </c>
      <c r="B687" s="7" t="s">
        <v>363</v>
      </c>
      <c r="C687" s="7">
        <v>1111</v>
      </c>
      <c r="D687" s="7" t="s">
        <v>496</v>
      </c>
      <c r="E687" s="7" t="str">
        <f t="shared" si="45"/>
        <v>Tomina</v>
      </c>
      <c r="F687" s="7" t="s">
        <v>379</v>
      </c>
      <c r="G687" s="7">
        <v>0</v>
      </c>
      <c r="H687" s="7" t="s">
        <v>380</v>
      </c>
      <c r="I687" s="7"/>
      <c r="J687" s="7">
        <v>920494</v>
      </c>
      <c r="K687" s="7">
        <f t="shared" si="46"/>
        <v>2229220</v>
      </c>
      <c r="L687" s="7"/>
      <c r="M687" s="6"/>
      <c r="N687" s="7"/>
      <c r="O687" s="7"/>
      <c r="P687" s="38"/>
      <c r="Q687" s="31"/>
      <c r="R687" s="9"/>
      <c r="S687" s="9"/>
      <c r="T687" s="25"/>
      <c r="U687" s="26"/>
      <c r="V687" s="32"/>
      <c r="W687" s="19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</row>
    <row r="688" spans="1:40" ht="14.25" customHeight="1">
      <c r="A688" s="7" t="s">
        <v>483</v>
      </c>
      <c r="B688" s="7" t="s">
        <v>363</v>
      </c>
      <c r="C688" s="7">
        <v>1111</v>
      </c>
      <c r="D688" s="7" t="s">
        <v>496</v>
      </c>
      <c r="E688" s="7" t="str">
        <f t="shared" si="45"/>
        <v>Tomina</v>
      </c>
      <c r="F688" s="7" t="s">
        <v>379</v>
      </c>
      <c r="G688" s="7">
        <v>1</v>
      </c>
      <c r="H688" s="7" t="s">
        <v>381</v>
      </c>
      <c r="I688" s="7"/>
      <c r="J688" s="7">
        <v>637198</v>
      </c>
      <c r="K688" s="7">
        <f t="shared" si="46"/>
        <v>2229220</v>
      </c>
      <c r="L688" s="7"/>
      <c r="M688" s="6"/>
      <c r="N688" s="7"/>
      <c r="O688" s="7"/>
      <c r="P688" s="38"/>
      <c r="Q688" s="31"/>
      <c r="R688" s="9"/>
      <c r="S688" s="9"/>
      <c r="T688" s="25"/>
      <c r="U688" s="26"/>
      <c r="V688" s="32"/>
      <c r="W688" s="19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</row>
    <row r="689" spans="1:40" ht="14.25" customHeight="1">
      <c r="A689" s="7" t="s">
        <v>483</v>
      </c>
      <c r="B689" s="7" t="s">
        <v>363</v>
      </c>
      <c r="C689" s="7">
        <v>1111</v>
      </c>
      <c r="D689" s="7" t="s">
        <v>496</v>
      </c>
      <c r="E689" s="7" t="str">
        <f t="shared" si="45"/>
        <v>Tomina</v>
      </c>
      <c r="F689" s="7" t="s">
        <v>379</v>
      </c>
      <c r="G689" s="7">
        <v>97</v>
      </c>
      <c r="H689" s="7" t="s">
        <v>409</v>
      </c>
      <c r="I689" s="7"/>
      <c r="J689" s="7">
        <v>141289</v>
      </c>
      <c r="K689" s="7">
        <f t="shared" si="46"/>
        <v>2229220</v>
      </c>
      <c r="L689" s="7"/>
      <c r="M689" s="6"/>
      <c r="N689" s="7"/>
      <c r="O689" s="7"/>
      <c r="P689" s="38"/>
      <c r="Q689" s="31"/>
      <c r="R689" s="9"/>
      <c r="S689" s="9"/>
      <c r="T689" s="25"/>
      <c r="U689" s="26"/>
      <c r="V689" s="32"/>
      <c r="W689" s="19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</row>
    <row r="690" spans="1:40" ht="14.25" customHeight="1">
      <c r="A690" s="7" t="s">
        <v>483</v>
      </c>
      <c r="B690" s="7" t="s">
        <v>363</v>
      </c>
      <c r="C690" s="7">
        <v>1111</v>
      </c>
      <c r="D690" s="7" t="s">
        <v>496</v>
      </c>
      <c r="E690" s="7" t="str">
        <f t="shared" si="45"/>
        <v>Tomina</v>
      </c>
      <c r="F690" s="7" t="s">
        <v>379</v>
      </c>
      <c r="G690" s="7">
        <v>99</v>
      </c>
      <c r="H690" s="7" t="s">
        <v>382</v>
      </c>
      <c r="I690" s="7"/>
      <c r="J690" s="7">
        <v>1471826</v>
      </c>
      <c r="K690" s="7">
        <f t="shared" si="46"/>
        <v>2229220</v>
      </c>
      <c r="L690" s="7"/>
      <c r="M690" s="6"/>
      <c r="N690" s="7"/>
      <c r="O690" s="7"/>
      <c r="P690" s="38"/>
      <c r="Q690" s="31"/>
      <c r="R690" s="9"/>
      <c r="S690" s="9"/>
      <c r="T690" s="25"/>
      <c r="U690" s="26"/>
      <c r="V690" s="32"/>
      <c r="W690" s="19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</row>
    <row r="691" spans="1:40" ht="14.25" customHeight="1">
      <c r="A691" s="7" t="s">
        <v>483</v>
      </c>
      <c r="B691" s="7" t="s">
        <v>363</v>
      </c>
      <c r="C691" s="7">
        <v>1111</v>
      </c>
      <c r="D691" s="7" t="s">
        <v>496</v>
      </c>
      <c r="E691" s="7" t="str">
        <f t="shared" si="45"/>
        <v>Tomina</v>
      </c>
      <c r="F691" s="7" t="s">
        <v>379</v>
      </c>
      <c r="G691" s="7">
        <v>100</v>
      </c>
      <c r="H691" s="7" t="s">
        <v>383</v>
      </c>
      <c r="I691" s="7"/>
      <c r="J691" s="7">
        <v>435537</v>
      </c>
      <c r="K691" s="7">
        <f t="shared" si="46"/>
        <v>2229220</v>
      </c>
      <c r="L691" s="7"/>
      <c r="M691" s="6"/>
      <c r="N691" s="7"/>
      <c r="O691" s="7"/>
      <c r="P691" s="38"/>
      <c r="Q691" s="31"/>
      <c r="R691" s="9"/>
      <c r="S691" s="9"/>
      <c r="T691" s="25"/>
      <c r="U691" s="26"/>
      <c r="V691" s="32"/>
      <c r="W691" s="19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</row>
    <row r="692" spans="1:40" ht="14.25" customHeight="1">
      <c r="A692" s="7" t="s">
        <v>483</v>
      </c>
      <c r="B692" s="7" t="s">
        <v>363</v>
      </c>
      <c r="C692" s="7">
        <v>1111</v>
      </c>
      <c r="D692" s="7" t="s">
        <v>496</v>
      </c>
      <c r="E692" s="7" t="str">
        <f t="shared" si="45"/>
        <v>Tomina</v>
      </c>
      <c r="F692" s="7" t="s">
        <v>379</v>
      </c>
      <c r="G692" s="7">
        <v>110</v>
      </c>
      <c r="H692" s="7" t="s">
        <v>385</v>
      </c>
      <c r="I692" s="7"/>
      <c r="J692" s="7">
        <v>63882</v>
      </c>
      <c r="K692" s="7">
        <f t="shared" si="46"/>
        <v>2229220</v>
      </c>
      <c r="L692" s="7"/>
      <c r="M692" s="6"/>
      <c r="N692" s="7"/>
      <c r="O692" s="7"/>
      <c r="P692" s="38"/>
      <c r="Q692" s="31"/>
      <c r="R692" s="9"/>
      <c r="S692" s="9"/>
      <c r="T692" s="25"/>
      <c r="U692" s="26"/>
      <c r="V692" s="32"/>
      <c r="W692" s="19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</row>
    <row r="693" spans="1:40" ht="14.25" customHeight="1">
      <c r="A693" s="7" t="s">
        <v>483</v>
      </c>
      <c r="B693" s="7" t="s">
        <v>363</v>
      </c>
      <c r="C693" s="7">
        <v>1111</v>
      </c>
      <c r="D693" s="7" t="s">
        <v>496</v>
      </c>
      <c r="E693" s="7" t="str">
        <f t="shared" si="45"/>
        <v>Tomina</v>
      </c>
      <c r="F693" s="7" t="s">
        <v>379</v>
      </c>
      <c r="G693" s="7">
        <v>120</v>
      </c>
      <c r="H693" s="7" t="s">
        <v>485</v>
      </c>
      <c r="I693" s="7"/>
      <c r="J693" s="7">
        <v>5000</v>
      </c>
      <c r="K693" s="7">
        <f t="shared" si="46"/>
        <v>2229220</v>
      </c>
      <c r="L693" s="7"/>
      <c r="M693" s="6"/>
      <c r="N693" s="7"/>
      <c r="O693" s="7"/>
      <c r="P693" s="38"/>
      <c r="Q693" s="31"/>
      <c r="R693" s="9"/>
      <c r="S693" s="9"/>
      <c r="T693" s="25"/>
      <c r="U693" s="26"/>
      <c r="V693" s="32"/>
      <c r="W693" s="19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</row>
    <row r="694" spans="1:40" ht="14.25" customHeight="1">
      <c r="A694" s="7" t="s">
        <v>483</v>
      </c>
      <c r="B694" s="7" t="s">
        <v>363</v>
      </c>
      <c r="C694" s="7">
        <v>1111</v>
      </c>
      <c r="D694" s="7" t="s">
        <v>496</v>
      </c>
      <c r="E694" s="7" t="str">
        <f t="shared" si="45"/>
        <v>Tomina</v>
      </c>
      <c r="F694" s="7" t="s">
        <v>379</v>
      </c>
      <c r="G694" s="7">
        <v>130</v>
      </c>
      <c r="H694" s="7" t="s">
        <v>386</v>
      </c>
      <c r="I694" s="7"/>
      <c r="J694" s="7">
        <v>177384</v>
      </c>
      <c r="K694" s="7">
        <f t="shared" si="46"/>
        <v>2229220</v>
      </c>
      <c r="L694" s="7"/>
      <c r="M694" s="6"/>
      <c r="N694" s="7"/>
      <c r="O694" s="7"/>
      <c r="P694" s="38"/>
      <c r="Q694" s="31"/>
      <c r="R694" s="9"/>
      <c r="S694" s="9"/>
      <c r="T694" s="25"/>
      <c r="U694" s="26"/>
      <c r="V694" s="32"/>
      <c r="W694" s="19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</row>
    <row r="695" spans="1:40" ht="14.25" customHeight="1">
      <c r="A695" s="7" t="s">
        <v>483</v>
      </c>
      <c r="B695" s="7" t="s">
        <v>363</v>
      </c>
      <c r="C695" s="7">
        <v>1111</v>
      </c>
      <c r="D695" s="7" t="s">
        <v>496</v>
      </c>
      <c r="E695" s="7" t="str">
        <f t="shared" si="45"/>
        <v>Tomina</v>
      </c>
      <c r="F695" s="7" t="s">
        <v>379</v>
      </c>
      <c r="G695" s="7">
        <v>140</v>
      </c>
      <c r="H695" s="7" t="s">
        <v>388</v>
      </c>
      <c r="I695" s="7"/>
      <c r="J695" s="7">
        <v>23160</v>
      </c>
      <c r="K695" s="7">
        <f t="shared" si="46"/>
        <v>2229220</v>
      </c>
      <c r="L695" s="7"/>
      <c r="M695" s="6"/>
      <c r="N695" s="7"/>
      <c r="O695" s="7"/>
      <c r="P695" s="38"/>
      <c r="Q695" s="31"/>
      <c r="R695" s="9"/>
      <c r="S695" s="9"/>
      <c r="T695" s="25"/>
      <c r="U695" s="26"/>
      <c r="V695" s="32"/>
      <c r="W695" s="19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</row>
    <row r="696" spans="1:40" ht="14.25" customHeight="1">
      <c r="A696" s="7" t="s">
        <v>483</v>
      </c>
      <c r="B696" s="7" t="s">
        <v>363</v>
      </c>
      <c r="C696" s="7">
        <v>1111</v>
      </c>
      <c r="D696" s="7" t="s">
        <v>496</v>
      </c>
      <c r="E696" s="7" t="str">
        <f t="shared" si="45"/>
        <v>Tomina</v>
      </c>
      <c r="F696" s="7" t="s">
        <v>379</v>
      </c>
      <c r="G696" s="7">
        <v>160</v>
      </c>
      <c r="H696" s="7" t="s">
        <v>389</v>
      </c>
      <c r="I696" s="7"/>
      <c r="J696" s="7">
        <v>99018</v>
      </c>
      <c r="K696" s="7">
        <f t="shared" si="46"/>
        <v>2229220</v>
      </c>
      <c r="L696" s="7"/>
      <c r="M696" s="6"/>
      <c r="N696" s="7"/>
      <c r="O696" s="7"/>
      <c r="P696" s="38"/>
      <c r="Q696" s="31"/>
      <c r="R696" s="9"/>
      <c r="S696" s="9"/>
      <c r="T696" s="25"/>
      <c r="U696" s="26"/>
      <c r="V696" s="32"/>
      <c r="W696" s="19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</row>
    <row r="697" spans="1:40" ht="14.25" customHeight="1">
      <c r="A697" s="7" t="s">
        <v>483</v>
      </c>
      <c r="B697" s="7" t="s">
        <v>363</v>
      </c>
      <c r="C697" s="7">
        <v>1111</v>
      </c>
      <c r="D697" s="7" t="s">
        <v>496</v>
      </c>
      <c r="E697" s="7" t="str">
        <f t="shared" si="45"/>
        <v>Tomina</v>
      </c>
      <c r="F697" s="7" t="s">
        <v>379</v>
      </c>
      <c r="G697" s="7">
        <v>170</v>
      </c>
      <c r="H697" s="7" t="s">
        <v>390</v>
      </c>
      <c r="I697" s="7"/>
      <c r="J697" s="7">
        <v>73000</v>
      </c>
      <c r="K697" s="7">
        <f t="shared" si="46"/>
        <v>2229220</v>
      </c>
      <c r="L697" s="7"/>
      <c r="M697" s="6"/>
      <c r="N697" s="7"/>
      <c r="O697" s="7"/>
      <c r="P697" s="38"/>
      <c r="Q697" s="31"/>
      <c r="R697" s="9"/>
      <c r="S697" s="9"/>
      <c r="T697" s="25"/>
      <c r="U697" s="26"/>
      <c r="V697" s="32"/>
      <c r="W697" s="19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</row>
    <row r="698" spans="1:40" ht="14.25" customHeight="1">
      <c r="A698" s="7" t="s">
        <v>483</v>
      </c>
      <c r="B698" s="7" t="s">
        <v>363</v>
      </c>
      <c r="C698" s="7">
        <v>1111</v>
      </c>
      <c r="D698" s="7" t="s">
        <v>496</v>
      </c>
      <c r="E698" s="7" t="str">
        <f t="shared" si="45"/>
        <v>Tomina</v>
      </c>
      <c r="F698" s="7" t="s">
        <v>379</v>
      </c>
      <c r="G698" s="7">
        <v>180</v>
      </c>
      <c r="H698" s="7" t="s">
        <v>411</v>
      </c>
      <c r="I698" s="7"/>
      <c r="J698" s="7">
        <v>197150</v>
      </c>
      <c r="K698" s="7">
        <f t="shared" si="46"/>
        <v>2229220</v>
      </c>
      <c r="L698" s="7"/>
      <c r="M698" s="6"/>
      <c r="N698" s="7"/>
      <c r="O698" s="7"/>
      <c r="P698" s="38"/>
      <c r="Q698" s="31"/>
      <c r="R698" s="9"/>
      <c r="S698" s="9"/>
      <c r="T698" s="25"/>
      <c r="U698" s="26"/>
      <c r="V698" s="32"/>
      <c r="W698" s="19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</row>
    <row r="699" spans="1:40" ht="14.25" customHeight="1">
      <c r="A699" s="7" t="s">
        <v>483</v>
      </c>
      <c r="B699" s="7" t="s">
        <v>363</v>
      </c>
      <c r="C699" s="7">
        <v>1111</v>
      </c>
      <c r="D699" s="7" t="s">
        <v>496</v>
      </c>
      <c r="E699" s="7" t="str">
        <f t="shared" si="45"/>
        <v>Tomina</v>
      </c>
      <c r="F699" s="7" t="s">
        <v>379</v>
      </c>
      <c r="G699" s="7">
        <v>190</v>
      </c>
      <c r="H699" s="7" t="s">
        <v>392</v>
      </c>
      <c r="I699" s="7"/>
      <c r="J699" s="7">
        <v>23380</v>
      </c>
      <c r="K699" s="7">
        <f t="shared" si="46"/>
        <v>2229220</v>
      </c>
      <c r="L699" s="7"/>
      <c r="M699" s="6"/>
      <c r="N699" s="7"/>
      <c r="O699" s="7"/>
      <c r="P699" s="38"/>
      <c r="Q699" s="31"/>
      <c r="R699" s="9"/>
      <c r="S699" s="9"/>
      <c r="T699" s="25"/>
      <c r="U699" s="26"/>
      <c r="V699" s="32"/>
      <c r="W699" s="19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</row>
    <row r="700" spans="1:40" ht="14.25" customHeight="1">
      <c r="A700" s="7" t="s">
        <v>483</v>
      </c>
      <c r="B700" s="7" t="s">
        <v>363</v>
      </c>
      <c r="C700" s="7">
        <v>1111</v>
      </c>
      <c r="D700" s="7" t="s">
        <v>496</v>
      </c>
      <c r="E700" s="7" t="str">
        <f t="shared" si="45"/>
        <v>Tomina</v>
      </c>
      <c r="F700" s="7" t="s">
        <v>379</v>
      </c>
      <c r="G700" s="7">
        <v>200</v>
      </c>
      <c r="H700" s="7" t="s">
        <v>393</v>
      </c>
      <c r="I700" s="7"/>
      <c r="J700" s="7">
        <v>2064074</v>
      </c>
      <c r="K700" s="7">
        <f t="shared" si="46"/>
        <v>2229220</v>
      </c>
      <c r="L700" s="7"/>
      <c r="M700" s="6"/>
      <c r="N700" s="7"/>
      <c r="O700" s="7"/>
      <c r="P700" s="38"/>
      <c r="Q700" s="31"/>
      <c r="R700" s="9"/>
      <c r="S700" s="9"/>
      <c r="T700" s="25"/>
      <c r="U700" s="26"/>
      <c r="V700" s="32"/>
      <c r="W700" s="19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</row>
    <row r="701" spans="1:40" ht="14.25" customHeight="1">
      <c r="A701" s="7" t="s">
        <v>483</v>
      </c>
      <c r="B701" s="7" t="s">
        <v>363</v>
      </c>
      <c r="C701" s="7">
        <v>1111</v>
      </c>
      <c r="D701" s="7" t="s">
        <v>496</v>
      </c>
      <c r="E701" s="7" t="str">
        <f t="shared" si="45"/>
        <v>Tomina</v>
      </c>
      <c r="F701" s="7" t="s">
        <v>379</v>
      </c>
      <c r="G701" s="7">
        <v>210</v>
      </c>
      <c r="H701" s="7" t="s">
        <v>394</v>
      </c>
      <c r="I701" s="7"/>
      <c r="J701" s="7">
        <v>1158958</v>
      </c>
      <c r="K701" s="7">
        <f t="shared" si="46"/>
        <v>2229220</v>
      </c>
      <c r="L701" s="7"/>
      <c r="M701" s="6"/>
      <c r="N701" s="7"/>
      <c r="O701" s="7"/>
      <c r="P701" s="38"/>
      <c r="Q701" s="31"/>
      <c r="R701" s="9"/>
      <c r="S701" s="9"/>
      <c r="T701" s="25"/>
      <c r="U701" s="26"/>
      <c r="V701" s="32"/>
      <c r="W701" s="19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</row>
    <row r="702" spans="1:40" ht="14.25" customHeight="1">
      <c r="A702" s="7" t="s">
        <v>483</v>
      </c>
      <c r="B702" s="7" t="s">
        <v>363</v>
      </c>
      <c r="C702" s="7">
        <v>1111</v>
      </c>
      <c r="D702" s="7" t="s">
        <v>496</v>
      </c>
      <c r="E702" s="7" t="str">
        <f t="shared" si="45"/>
        <v>Tomina</v>
      </c>
      <c r="F702" s="7" t="s">
        <v>379</v>
      </c>
      <c r="G702" s="7">
        <v>220</v>
      </c>
      <c r="H702" s="7" t="s">
        <v>395</v>
      </c>
      <c r="I702" s="7"/>
      <c r="J702" s="7">
        <v>76000</v>
      </c>
      <c r="K702" s="7">
        <f t="shared" si="46"/>
        <v>2229220</v>
      </c>
      <c r="L702" s="7"/>
      <c r="M702" s="6"/>
      <c r="N702" s="7"/>
      <c r="O702" s="7"/>
      <c r="P702" s="38"/>
      <c r="Q702" s="31"/>
      <c r="R702" s="9"/>
      <c r="S702" s="9"/>
      <c r="T702" s="25"/>
      <c r="U702" s="26"/>
      <c r="V702" s="32"/>
      <c r="W702" s="19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</row>
    <row r="703" spans="1:40" ht="14.25" customHeight="1">
      <c r="A703" s="7" t="s">
        <v>483</v>
      </c>
      <c r="B703" s="7" t="s">
        <v>363</v>
      </c>
      <c r="C703" s="7">
        <v>1111</v>
      </c>
      <c r="D703" s="7" t="s">
        <v>496</v>
      </c>
      <c r="E703" s="7" t="str">
        <f t="shared" si="45"/>
        <v>Tomina</v>
      </c>
      <c r="F703" s="7" t="s">
        <v>379</v>
      </c>
      <c r="G703" s="7">
        <v>230</v>
      </c>
      <c r="H703" s="7" t="s">
        <v>396</v>
      </c>
      <c r="I703" s="7"/>
      <c r="J703" s="7">
        <v>40000</v>
      </c>
      <c r="K703" s="7">
        <f t="shared" si="46"/>
        <v>2229220</v>
      </c>
      <c r="L703" s="7"/>
      <c r="M703" s="6"/>
      <c r="N703" s="7"/>
      <c r="O703" s="7"/>
      <c r="P703" s="38"/>
      <c r="Q703" s="31"/>
      <c r="R703" s="9"/>
      <c r="S703" s="9"/>
      <c r="T703" s="25"/>
      <c r="U703" s="26"/>
      <c r="V703" s="32"/>
      <c r="W703" s="19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</row>
    <row r="704" spans="1:40" ht="14.25" customHeight="1">
      <c r="A704" s="7" t="s">
        <v>483</v>
      </c>
      <c r="B704" s="7" t="s">
        <v>363</v>
      </c>
      <c r="C704" s="7">
        <v>1111</v>
      </c>
      <c r="D704" s="7" t="s">
        <v>496</v>
      </c>
      <c r="E704" s="7" t="str">
        <f t="shared" si="45"/>
        <v>Tomina</v>
      </c>
      <c r="F704" s="7" t="s">
        <v>379</v>
      </c>
      <c r="G704" s="7">
        <v>240</v>
      </c>
      <c r="H704" s="7" t="s">
        <v>397</v>
      </c>
      <c r="I704" s="7"/>
      <c r="J704" s="7">
        <v>55000</v>
      </c>
      <c r="K704" s="7">
        <f t="shared" si="46"/>
        <v>2229220</v>
      </c>
      <c r="L704" s="7"/>
      <c r="M704" s="6"/>
      <c r="N704" s="7"/>
      <c r="O704" s="7"/>
      <c r="P704" s="38"/>
      <c r="Q704" s="31"/>
      <c r="R704" s="9"/>
      <c r="S704" s="9"/>
      <c r="T704" s="25"/>
      <c r="U704" s="26"/>
      <c r="V704" s="32"/>
      <c r="W704" s="19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</row>
    <row r="705" spans="1:40" ht="14.25" customHeight="1">
      <c r="A705" s="7" t="s">
        <v>483</v>
      </c>
      <c r="B705" s="7" t="s">
        <v>363</v>
      </c>
      <c r="C705" s="7">
        <v>1111</v>
      </c>
      <c r="D705" s="7" t="s">
        <v>496</v>
      </c>
      <c r="E705" s="7" t="str">
        <f t="shared" si="45"/>
        <v>Tomina</v>
      </c>
      <c r="F705" s="7" t="s">
        <v>379</v>
      </c>
      <c r="G705" s="7">
        <v>250</v>
      </c>
      <c r="H705" s="7" t="s">
        <v>399</v>
      </c>
      <c r="I705" s="7"/>
      <c r="J705" s="7">
        <v>1199271</v>
      </c>
      <c r="K705" s="7">
        <f t="shared" si="46"/>
        <v>2229220</v>
      </c>
      <c r="L705" s="7"/>
      <c r="M705" s="6"/>
      <c r="N705" s="7"/>
      <c r="O705" s="7"/>
      <c r="P705" s="38"/>
      <c r="Q705" s="31"/>
      <c r="R705" s="9"/>
      <c r="S705" s="9"/>
      <c r="T705" s="25"/>
      <c r="U705" s="26"/>
      <c r="V705" s="32"/>
      <c r="W705" s="19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</row>
    <row r="706" spans="1:40" ht="14.25" customHeight="1">
      <c r="A706" s="7" t="s">
        <v>483</v>
      </c>
      <c r="B706" s="7" t="s">
        <v>363</v>
      </c>
      <c r="C706" s="7">
        <v>1111</v>
      </c>
      <c r="D706" s="7" t="s">
        <v>496</v>
      </c>
      <c r="E706" s="7" t="str">
        <f t="shared" si="45"/>
        <v>Tomina</v>
      </c>
      <c r="F706" s="7" t="s">
        <v>379</v>
      </c>
      <c r="G706" s="7">
        <v>260</v>
      </c>
      <c r="H706" s="7" t="s">
        <v>400</v>
      </c>
      <c r="I706" s="7"/>
      <c r="J706" s="7">
        <v>109992</v>
      </c>
      <c r="K706" s="7">
        <f t="shared" si="46"/>
        <v>2229220</v>
      </c>
      <c r="L706" s="7"/>
      <c r="M706" s="6"/>
      <c r="N706" s="7"/>
      <c r="O706" s="7"/>
      <c r="P706" s="38"/>
      <c r="Q706" s="31"/>
      <c r="R706" s="9"/>
      <c r="S706" s="9"/>
      <c r="T706" s="25"/>
      <c r="U706" s="26"/>
      <c r="V706" s="32"/>
      <c r="W706" s="19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</row>
    <row r="707" spans="1:40" ht="14.25" customHeight="1">
      <c r="A707" s="7" t="s">
        <v>483</v>
      </c>
      <c r="B707" s="7" t="s">
        <v>363</v>
      </c>
      <c r="C707" s="7">
        <v>1111</v>
      </c>
      <c r="D707" s="7" t="s">
        <v>496</v>
      </c>
      <c r="E707" s="7" t="str">
        <f t="shared" si="45"/>
        <v>Tomina</v>
      </c>
      <c r="F707" s="7" t="s">
        <v>379</v>
      </c>
      <c r="G707" s="7">
        <v>280</v>
      </c>
      <c r="H707" s="7" t="s">
        <v>402</v>
      </c>
      <c r="I707" s="7"/>
      <c r="J707" s="7">
        <v>54312</v>
      </c>
      <c r="K707" s="7">
        <f t="shared" si="46"/>
        <v>2229220</v>
      </c>
      <c r="L707" s="7"/>
      <c r="M707" s="6"/>
      <c r="N707" s="7"/>
      <c r="O707" s="7"/>
      <c r="P707" s="38"/>
      <c r="Q707" s="31"/>
      <c r="R707" s="9"/>
      <c r="S707" s="9"/>
      <c r="T707" s="25"/>
      <c r="U707" s="26"/>
      <c r="V707" s="32"/>
      <c r="W707" s="19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</row>
    <row r="708" spans="1:40" ht="14.25" customHeight="1">
      <c r="A708" s="7" t="s">
        <v>483</v>
      </c>
      <c r="B708" s="7" t="s">
        <v>363</v>
      </c>
      <c r="C708" s="7">
        <v>1111</v>
      </c>
      <c r="D708" s="7" t="s">
        <v>496</v>
      </c>
      <c r="E708" s="7" t="str">
        <f t="shared" si="45"/>
        <v>Tomina</v>
      </c>
      <c r="F708" s="7" t="s">
        <v>379</v>
      </c>
      <c r="G708" s="7">
        <v>310</v>
      </c>
      <c r="H708" s="7" t="s">
        <v>403</v>
      </c>
      <c r="I708" s="7"/>
      <c r="J708" s="7">
        <v>95000</v>
      </c>
      <c r="K708" s="7">
        <f t="shared" si="46"/>
        <v>2229220</v>
      </c>
      <c r="L708" s="7"/>
      <c r="M708" s="6"/>
      <c r="N708" s="7"/>
      <c r="O708" s="7"/>
      <c r="P708" s="38"/>
      <c r="Q708" s="31"/>
      <c r="R708" s="9"/>
      <c r="S708" s="9"/>
      <c r="T708" s="25"/>
      <c r="U708" s="26"/>
      <c r="V708" s="32"/>
      <c r="W708" s="19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</row>
    <row r="709" spans="1:40" ht="14.25" customHeight="1">
      <c r="A709" s="7" t="s">
        <v>483</v>
      </c>
      <c r="B709" s="7" t="s">
        <v>363</v>
      </c>
      <c r="C709" s="7">
        <v>1111</v>
      </c>
      <c r="D709" s="7" t="s">
        <v>496</v>
      </c>
      <c r="E709" s="7" t="str">
        <f t="shared" si="45"/>
        <v>Tomina</v>
      </c>
      <c r="F709" s="7" t="s">
        <v>379</v>
      </c>
      <c r="G709" s="7">
        <v>320</v>
      </c>
      <c r="H709" s="7" t="s">
        <v>427</v>
      </c>
      <c r="I709" s="7"/>
      <c r="J709" s="7">
        <v>224380</v>
      </c>
      <c r="K709" s="7">
        <f t="shared" si="46"/>
        <v>2229220</v>
      </c>
      <c r="L709" s="7"/>
      <c r="M709" s="6"/>
      <c r="N709" s="7"/>
      <c r="O709" s="7"/>
      <c r="P709" s="38"/>
      <c r="Q709" s="31"/>
      <c r="R709" s="9"/>
      <c r="S709" s="9"/>
      <c r="T709" s="25"/>
      <c r="U709" s="26"/>
      <c r="V709" s="32"/>
      <c r="W709" s="19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</row>
    <row r="710" spans="1:40" ht="14.25" customHeight="1">
      <c r="A710" s="7" t="s">
        <v>483</v>
      </c>
      <c r="B710" s="7" t="s">
        <v>363</v>
      </c>
      <c r="C710" s="7">
        <v>1111</v>
      </c>
      <c r="D710" s="7" t="s">
        <v>496</v>
      </c>
      <c r="E710" s="7" t="str">
        <f t="shared" si="45"/>
        <v>Tomina</v>
      </c>
      <c r="F710" s="7" t="s">
        <v>379</v>
      </c>
      <c r="G710" s="7">
        <v>330</v>
      </c>
      <c r="H710" s="7" t="s">
        <v>404</v>
      </c>
      <c r="I710" s="7"/>
      <c r="J710" s="7">
        <v>91399</v>
      </c>
      <c r="K710" s="7">
        <f t="shared" si="46"/>
        <v>2229220</v>
      </c>
      <c r="L710" s="7"/>
      <c r="M710" s="6"/>
      <c r="N710" s="7"/>
      <c r="O710" s="7"/>
      <c r="P710" s="38"/>
      <c r="Q710" s="31"/>
      <c r="R710" s="9"/>
      <c r="S710" s="9"/>
      <c r="T710" s="25"/>
      <c r="U710" s="26"/>
      <c r="V710" s="32"/>
      <c r="W710" s="19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</row>
    <row r="711" spans="1:40" ht="14.25" customHeight="1">
      <c r="A711" s="7" t="s">
        <v>483</v>
      </c>
      <c r="B711" s="7" t="s">
        <v>363</v>
      </c>
      <c r="C711" s="7">
        <v>1111</v>
      </c>
      <c r="D711" s="7" t="s">
        <v>496</v>
      </c>
      <c r="E711" s="7" t="str">
        <f t="shared" si="45"/>
        <v>Tomina</v>
      </c>
      <c r="F711" s="7" t="s">
        <v>379</v>
      </c>
      <c r="G711" s="7">
        <v>340</v>
      </c>
      <c r="H711" s="7" t="s">
        <v>405</v>
      </c>
      <c r="I711" s="7"/>
      <c r="J711" s="7">
        <v>460066</v>
      </c>
      <c r="K711" s="7">
        <f t="shared" si="46"/>
        <v>2229220</v>
      </c>
      <c r="L711" s="7"/>
      <c r="M711" s="6"/>
      <c r="N711" s="7"/>
      <c r="O711" s="7"/>
      <c r="P711" s="38"/>
      <c r="Q711" s="31"/>
      <c r="R711" s="9"/>
      <c r="S711" s="9"/>
      <c r="T711" s="25"/>
      <c r="U711" s="26"/>
      <c r="V711" s="32"/>
      <c r="W711" s="19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</row>
    <row r="712" spans="1:40" ht="14.25" customHeight="1">
      <c r="A712" s="7" t="s">
        <v>483</v>
      </c>
      <c r="B712" s="7" t="s">
        <v>363</v>
      </c>
      <c r="C712" s="7">
        <v>1111</v>
      </c>
      <c r="D712" s="7" t="s">
        <v>496</v>
      </c>
      <c r="E712" s="7" t="str">
        <f t="shared" si="45"/>
        <v>Tomina</v>
      </c>
      <c r="F712" s="7" t="s">
        <v>407</v>
      </c>
      <c r="G712" s="7">
        <v>110</v>
      </c>
      <c r="H712" s="7" t="s">
        <v>385</v>
      </c>
      <c r="I712" s="7"/>
      <c r="J712" s="7">
        <v>179220</v>
      </c>
      <c r="K712" s="7">
        <f t="shared" si="46"/>
        <v>2229220</v>
      </c>
      <c r="L712" s="7"/>
      <c r="M712" s="6"/>
      <c r="N712" s="7"/>
      <c r="O712" s="7"/>
      <c r="P712" s="38"/>
      <c r="Q712" s="31"/>
      <c r="R712" s="9"/>
      <c r="S712" s="9"/>
      <c r="T712" s="25"/>
      <c r="U712" s="26"/>
      <c r="V712" s="32"/>
      <c r="W712" s="19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</row>
    <row r="713" spans="1:40" ht="14.25" customHeight="1">
      <c r="A713" s="7" t="s">
        <v>483</v>
      </c>
      <c r="B713" s="7" t="s">
        <v>363</v>
      </c>
      <c r="C713" s="7">
        <v>1111</v>
      </c>
      <c r="D713" s="7" t="s">
        <v>496</v>
      </c>
      <c r="E713" s="7" t="str">
        <f t="shared" si="45"/>
        <v>Tomina</v>
      </c>
      <c r="F713" s="7" t="s">
        <v>407</v>
      </c>
      <c r="G713" s="7">
        <v>240</v>
      </c>
      <c r="H713" s="7" t="s">
        <v>397</v>
      </c>
      <c r="I713" s="7"/>
      <c r="J713" s="7">
        <v>2050000</v>
      </c>
      <c r="K713" s="7">
        <f t="shared" si="46"/>
        <v>2229220</v>
      </c>
      <c r="L713" s="7"/>
      <c r="M713" s="6"/>
      <c r="N713" s="7"/>
      <c r="O713" s="7"/>
      <c r="P713" s="38"/>
      <c r="Q713" s="31"/>
      <c r="R713" s="9"/>
      <c r="S713" s="9"/>
      <c r="T713" s="25"/>
      <c r="U713" s="26"/>
      <c r="V713" s="32"/>
      <c r="W713" s="19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</row>
    <row r="714" spans="1:40" ht="14.25" customHeight="1">
      <c r="A714" s="7" t="s">
        <v>483</v>
      </c>
      <c r="B714" s="7" t="s">
        <v>363</v>
      </c>
      <c r="C714" s="7">
        <v>1112</v>
      </c>
      <c r="D714" s="7" t="s">
        <v>497</v>
      </c>
      <c r="E714" s="7" t="str">
        <f t="shared" si="45"/>
        <v>Sopachuy</v>
      </c>
      <c r="F714" s="7" t="s">
        <v>379</v>
      </c>
      <c r="G714" s="7">
        <v>0</v>
      </c>
      <c r="H714" s="7" t="s">
        <v>380</v>
      </c>
      <c r="I714" s="7"/>
      <c r="J714" s="7">
        <v>1016840</v>
      </c>
      <c r="K714" s="7">
        <f t="shared" si="46"/>
        <v>2788267</v>
      </c>
      <c r="L714" s="7"/>
      <c r="M714" s="6"/>
      <c r="N714" s="7"/>
      <c r="O714" s="7"/>
      <c r="P714" s="38"/>
      <c r="Q714" s="31"/>
      <c r="R714" s="9"/>
      <c r="S714" s="9"/>
      <c r="T714" s="25"/>
      <c r="U714" s="26"/>
      <c r="V714" s="32"/>
      <c r="W714" s="19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</row>
    <row r="715" spans="1:40" ht="14.25" customHeight="1">
      <c r="A715" s="7" t="s">
        <v>483</v>
      </c>
      <c r="B715" s="7" t="s">
        <v>363</v>
      </c>
      <c r="C715" s="7">
        <v>1112</v>
      </c>
      <c r="D715" s="7" t="s">
        <v>497</v>
      </c>
      <c r="E715" s="7" t="str">
        <f t="shared" si="45"/>
        <v>Sopachuy</v>
      </c>
      <c r="F715" s="7" t="s">
        <v>379</v>
      </c>
      <c r="G715" s="7">
        <v>1</v>
      </c>
      <c r="H715" s="7" t="s">
        <v>381</v>
      </c>
      <c r="I715" s="7"/>
      <c r="J715" s="7">
        <v>558936</v>
      </c>
      <c r="K715" s="7">
        <f t="shared" si="46"/>
        <v>2788267</v>
      </c>
      <c r="L715" s="7"/>
      <c r="M715" s="6"/>
      <c r="N715" s="7"/>
      <c r="O715" s="7"/>
      <c r="P715" s="38"/>
      <c r="Q715" s="31"/>
      <c r="R715" s="9"/>
      <c r="S715" s="9"/>
      <c r="T715" s="25"/>
      <c r="U715" s="26"/>
      <c r="V715" s="32"/>
      <c r="W715" s="19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</row>
    <row r="716" spans="1:40" ht="14.25" customHeight="1">
      <c r="A716" s="7" t="s">
        <v>483</v>
      </c>
      <c r="B716" s="7" t="s">
        <v>363</v>
      </c>
      <c r="C716" s="7">
        <v>1112</v>
      </c>
      <c r="D716" s="7" t="s">
        <v>497</v>
      </c>
      <c r="E716" s="7" t="str">
        <f t="shared" si="45"/>
        <v>Sopachuy</v>
      </c>
      <c r="F716" s="7" t="s">
        <v>379</v>
      </c>
      <c r="G716" s="7">
        <v>97</v>
      </c>
      <c r="H716" s="7" t="s">
        <v>409</v>
      </c>
      <c r="I716" s="7"/>
      <c r="J716" s="7">
        <v>373106</v>
      </c>
      <c r="K716" s="7">
        <f t="shared" si="46"/>
        <v>2788267</v>
      </c>
      <c r="L716" s="7"/>
      <c r="M716" s="6"/>
      <c r="N716" s="7"/>
      <c r="O716" s="7"/>
      <c r="P716" s="38"/>
      <c r="Q716" s="31"/>
      <c r="R716" s="9"/>
      <c r="S716" s="9"/>
      <c r="T716" s="25"/>
      <c r="U716" s="26"/>
      <c r="V716" s="32"/>
      <c r="W716" s="19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</row>
    <row r="717" spans="1:40" ht="14.25" customHeight="1">
      <c r="A717" s="7" t="s">
        <v>483</v>
      </c>
      <c r="B717" s="7" t="s">
        <v>363</v>
      </c>
      <c r="C717" s="7">
        <v>1112</v>
      </c>
      <c r="D717" s="7" t="s">
        <v>497</v>
      </c>
      <c r="E717" s="7" t="str">
        <f t="shared" si="45"/>
        <v>Sopachuy</v>
      </c>
      <c r="F717" s="7" t="s">
        <v>379</v>
      </c>
      <c r="G717" s="7">
        <v>98</v>
      </c>
      <c r="H717" s="7" t="s">
        <v>495</v>
      </c>
      <c r="I717" s="7"/>
      <c r="J717" s="7">
        <v>43625</v>
      </c>
      <c r="K717" s="7">
        <f t="shared" si="46"/>
        <v>2788267</v>
      </c>
      <c r="L717" s="7"/>
      <c r="M717" s="6"/>
      <c r="N717" s="7"/>
      <c r="O717" s="7"/>
      <c r="P717" s="38"/>
      <c r="Q717" s="31"/>
      <c r="R717" s="9"/>
      <c r="S717" s="9"/>
      <c r="T717" s="25"/>
      <c r="U717" s="26"/>
      <c r="V717" s="32"/>
      <c r="W717" s="19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</row>
    <row r="718" spans="1:40" ht="14.25" customHeight="1">
      <c r="A718" s="7" t="s">
        <v>483</v>
      </c>
      <c r="B718" s="7" t="s">
        <v>363</v>
      </c>
      <c r="C718" s="7">
        <v>1112</v>
      </c>
      <c r="D718" s="7" t="s">
        <v>497</v>
      </c>
      <c r="E718" s="7" t="str">
        <f t="shared" si="45"/>
        <v>Sopachuy</v>
      </c>
      <c r="F718" s="7" t="s">
        <v>379</v>
      </c>
      <c r="G718" s="7">
        <v>99</v>
      </c>
      <c r="H718" s="7" t="s">
        <v>382</v>
      </c>
      <c r="I718" s="7"/>
      <c r="J718" s="7">
        <v>465231</v>
      </c>
      <c r="K718" s="7">
        <f t="shared" si="46"/>
        <v>2788267</v>
      </c>
      <c r="L718" s="7"/>
      <c r="M718" s="6"/>
      <c r="N718" s="7"/>
      <c r="O718" s="7"/>
      <c r="P718" s="38"/>
      <c r="Q718" s="31"/>
      <c r="R718" s="9"/>
      <c r="S718" s="9"/>
      <c r="T718" s="25"/>
      <c r="U718" s="26"/>
      <c r="V718" s="32"/>
      <c r="W718" s="19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</row>
    <row r="719" spans="1:40" ht="14.25" customHeight="1">
      <c r="A719" s="7" t="s">
        <v>483</v>
      </c>
      <c r="B719" s="7" t="s">
        <v>363</v>
      </c>
      <c r="C719" s="7">
        <v>1112</v>
      </c>
      <c r="D719" s="7" t="s">
        <v>497</v>
      </c>
      <c r="E719" s="7" t="str">
        <f t="shared" si="45"/>
        <v>Sopachuy</v>
      </c>
      <c r="F719" s="7" t="s">
        <v>379</v>
      </c>
      <c r="G719" s="7">
        <v>100</v>
      </c>
      <c r="H719" s="7" t="s">
        <v>383</v>
      </c>
      <c r="I719" s="7"/>
      <c r="J719" s="7">
        <v>541122</v>
      </c>
      <c r="K719" s="7">
        <f t="shared" si="46"/>
        <v>2788267</v>
      </c>
      <c r="L719" s="7"/>
      <c r="M719" s="6"/>
      <c r="N719" s="7"/>
      <c r="O719" s="7"/>
      <c r="P719" s="38"/>
      <c r="Q719" s="31"/>
      <c r="R719" s="9"/>
      <c r="S719" s="9"/>
      <c r="T719" s="25"/>
      <c r="U719" s="26"/>
      <c r="V719" s="32"/>
      <c r="W719" s="19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</row>
    <row r="720" spans="1:40" ht="14.25" customHeight="1">
      <c r="A720" s="7" t="s">
        <v>483</v>
      </c>
      <c r="B720" s="7" t="s">
        <v>363</v>
      </c>
      <c r="C720" s="7">
        <v>1112</v>
      </c>
      <c r="D720" s="7" t="s">
        <v>497</v>
      </c>
      <c r="E720" s="7" t="str">
        <f t="shared" si="45"/>
        <v>Sopachuy</v>
      </c>
      <c r="F720" s="7" t="s">
        <v>379</v>
      </c>
      <c r="G720" s="7">
        <v>110</v>
      </c>
      <c r="H720" s="7" t="s">
        <v>385</v>
      </c>
      <c r="I720" s="7"/>
      <c r="J720" s="7">
        <v>48696</v>
      </c>
      <c r="K720" s="7">
        <f t="shared" si="46"/>
        <v>2788267</v>
      </c>
      <c r="L720" s="7"/>
      <c r="M720" s="6"/>
      <c r="N720" s="7"/>
      <c r="O720" s="7"/>
      <c r="P720" s="38"/>
      <c r="Q720" s="31"/>
      <c r="R720" s="9"/>
      <c r="S720" s="9"/>
      <c r="T720" s="25"/>
      <c r="U720" s="26"/>
      <c r="V720" s="32"/>
      <c r="W720" s="19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</row>
    <row r="721" spans="1:40" ht="14.25" customHeight="1">
      <c r="A721" s="7" t="s">
        <v>483</v>
      </c>
      <c r="B721" s="7" t="s">
        <v>363</v>
      </c>
      <c r="C721" s="7">
        <v>1112</v>
      </c>
      <c r="D721" s="7" t="s">
        <v>497</v>
      </c>
      <c r="E721" s="7" t="str">
        <f t="shared" si="45"/>
        <v>Sopachuy</v>
      </c>
      <c r="F721" s="7" t="s">
        <v>379</v>
      </c>
      <c r="G721" s="7">
        <v>120</v>
      </c>
      <c r="H721" s="7" t="s">
        <v>485</v>
      </c>
      <c r="I721" s="7"/>
      <c r="J721" s="7">
        <v>15000</v>
      </c>
      <c r="K721" s="7">
        <f t="shared" si="46"/>
        <v>2788267</v>
      </c>
      <c r="L721" s="7"/>
      <c r="M721" s="6"/>
      <c r="N721" s="7"/>
      <c r="O721" s="7"/>
      <c r="P721" s="38"/>
      <c r="Q721" s="31"/>
      <c r="R721" s="9"/>
      <c r="S721" s="9"/>
      <c r="T721" s="25"/>
      <c r="U721" s="26"/>
      <c r="V721" s="32"/>
      <c r="W721" s="19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</row>
    <row r="722" spans="1:40" ht="14.25" customHeight="1">
      <c r="A722" s="7" t="s">
        <v>483</v>
      </c>
      <c r="B722" s="7" t="s">
        <v>363</v>
      </c>
      <c r="C722" s="7">
        <v>1112</v>
      </c>
      <c r="D722" s="7" t="s">
        <v>497</v>
      </c>
      <c r="E722" s="7" t="str">
        <f t="shared" si="45"/>
        <v>Sopachuy</v>
      </c>
      <c r="F722" s="7" t="s">
        <v>379</v>
      </c>
      <c r="G722" s="7">
        <v>130</v>
      </c>
      <c r="H722" s="7" t="s">
        <v>386</v>
      </c>
      <c r="I722" s="7"/>
      <c r="J722" s="7">
        <v>43196</v>
      </c>
      <c r="K722" s="7">
        <f t="shared" si="46"/>
        <v>2788267</v>
      </c>
      <c r="L722" s="7"/>
      <c r="M722" s="6"/>
      <c r="N722" s="7"/>
      <c r="O722" s="7"/>
      <c r="P722" s="38"/>
      <c r="Q722" s="31"/>
      <c r="R722" s="9"/>
      <c r="S722" s="9"/>
      <c r="T722" s="25"/>
      <c r="U722" s="26"/>
      <c r="V722" s="32"/>
      <c r="W722" s="19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</row>
    <row r="723" spans="1:40" ht="14.25" customHeight="1">
      <c r="A723" s="7" t="s">
        <v>483</v>
      </c>
      <c r="B723" s="7" t="s">
        <v>363</v>
      </c>
      <c r="C723" s="7">
        <v>1112</v>
      </c>
      <c r="D723" s="7" t="s">
        <v>497</v>
      </c>
      <c r="E723" s="7" t="str">
        <f t="shared" si="45"/>
        <v>Sopachuy</v>
      </c>
      <c r="F723" s="7" t="s">
        <v>379</v>
      </c>
      <c r="G723" s="7">
        <v>160</v>
      </c>
      <c r="H723" s="7" t="s">
        <v>389</v>
      </c>
      <c r="I723" s="7"/>
      <c r="J723" s="7">
        <v>45000</v>
      </c>
      <c r="K723" s="7">
        <f t="shared" si="46"/>
        <v>2788267</v>
      </c>
      <c r="L723" s="7"/>
      <c r="M723" s="6"/>
      <c r="N723" s="7"/>
      <c r="O723" s="7"/>
      <c r="P723" s="38"/>
      <c r="Q723" s="31"/>
      <c r="R723" s="9"/>
      <c r="S723" s="9"/>
      <c r="T723" s="25"/>
      <c r="U723" s="26"/>
      <c r="V723" s="32"/>
      <c r="W723" s="19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</row>
    <row r="724" spans="1:40" ht="14.25" customHeight="1">
      <c r="A724" s="7" t="s">
        <v>483</v>
      </c>
      <c r="B724" s="7" t="s">
        <v>363</v>
      </c>
      <c r="C724" s="7">
        <v>1112</v>
      </c>
      <c r="D724" s="7" t="s">
        <v>497</v>
      </c>
      <c r="E724" s="7" t="str">
        <f t="shared" si="45"/>
        <v>Sopachuy</v>
      </c>
      <c r="F724" s="7" t="s">
        <v>379</v>
      </c>
      <c r="G724" s="7">
        <v>170</v>
      </c>
      <c r="H724" s="7" t="s">
        <v>390</v>
      </c>
      <c r="I724" s="7"/>
      <c r="J724" s="7">
        <v>253478</v>
      </c>
      <c r="K724" s="7">
        <f t="shared" si="46"/>
        <v>2788267</v>
      </c>
      <c r="L724" s="7"/>
      <c r="M724" s="6"/>
      <c r="N724" s="7"/>
      <c r="O724" s="7"/>
      <c r="P724" s="38"/>
      <c r="Q724" s="31"/>
      <c r="R724" s="9"/>
      <c r="S724" s="9"/>
      <c r="T724" s="25"/>
      <c r="U724" s="26"/>
      <c r="V724" s="32"/>
      <c r="W724" s="19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</row>
    <row r="725" spans="1:40" ht="14.25" customHeight="1">
      <c r="A725" s="7" t="s">
        <v>483</v>
      </c>
      <c r="B725" s="7" t="s">
        <v>363</v>
      </c>
      <c r="C725" s="7">
        <v>1112</v>
      </c>
      <c r="D725" s="7" t="s">
        <v>497</v>
      </c>
      <c r="E725" s="7" t="str">
        <f t="shared" si="45"/>
        <v>Sopachuy</v>
      </c>
      <c r="F725" s="7" t="s">
        <v>379</v>
      </c>
      <c r="G725" s="7">
        <v>180</v>
      </c>
      <c r="H725" s="7" t="s">
        <v>411</v>
      </c>
      <c r="I725" s="7"/>
      <c r="J725" s="7">
        <v>583900</v>
      </c>
      <c r="K725" s="7">
        <f t="shared" si="46"/>
        <v>2788267</v>
      </c>
      <c r="L725" s="7"/>
      <c r="M725" s="6"/>
      <c r="N725" s="7"/>
      <c r="O725" s="7"/>
      <c r="P725" s="38"/>
      <c r="Q725" s="31"/>
      <c r="R725" s="9"/>
      <c r="S725" s="9"/>
      <c r="T725" s="25"/>
      <c r="U725" s="26"/>
      <c r="V725" s="32"/>
      <c r="W725" s="19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</row>
    <row r="726" spans="1:40" ht="14.25" customHeight="1">
      <c r="A726" s="7" t="s">
        <v>483</v>
      </c>
      <c r="B726" s="7" t="s">
        <v>363</v>
      </c>
      <c r="C726" s="7">
        <v>1112</v>
      </c>
      <c r="D726" s="7" t="s">
        <v>497</v>
      </c>
      <c r="E726" s="7" t="str">
        <f t="shared" si="45"/>
        <v>Sopachuy</v>
      </c>
      <c r="F726" s="7" t="s">
        <v>379</v>
      </c>
      <c r="G726" s="7">
        <v>200</v>
      </c>
      <c r="H726" s="7" t="s">
        <v>393</v>
      </c>
      <c r="I726" s="7"/>
      <c r="J726" s="7">
        <v>2016679</v>
      </c>
      <c r="K726" s="7">
        <f t="shared" si="46"/>
        <v>2788267</v>
      </c>
      <c r="L726" s="7"/>
      <c r="M726" s="6"/>
      <c r="N726" s="7"/>
      <c r="O726" s="7"/>
      <c r="P726" s="38"/>
      <c r="Q726" s="31"/>
      <c r="R726" s="9"/>
      <c r="S726" s="9"/>
      <c r="T726" s="25"/>
      <c r="U726" s="26"/>
      <c r="V726" s="32"/>
      <c r="W726" s="19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</row>
    <row r="727" spans="1:40" ht="14.25" customHeight="1">
      <c r="A727" s="7" t="s">
        <v>483</v>
      </c>
      <c r="B727" s="7" t="s">
        <v>363</v>
      </c>
      <c r="C727" s="7">
        <v>1112</v>
      </c>
      <c r="D727" s="7" t="s">
        <v>497</v>
      </c>
      <c r="E727" s="7" t="str">
        <f t="shared" si="45"/>
        <v>Sopachuy</v>
      </c>
      <c r="F727" s="7" t="s">
        <v>379</v>
      </c>
      <c r="G727" s="7">
        <v>210</v>
      </c>
      <c r="H727" s="7" t="s">
        <v>394</v>
      </c>
      <c r="I727" s="7"/>
      <c r="J727" s="7">
        <v>1072027</v>
      </c>
      <c r="K727" s="7">
        <f t="shared" si="46"/>
        <v>2788267</v>
      </c>
      <c r="L727" s="7"/>
      <c r="M727" s="6"/>
      <c r="N727" s="7"/>
      <c r="O727" s="7"/>
      <c r="P727" s="38"/>
      <c r="Q727" s="31"/>
      <c r="R727" s="9"/>
      <c r="S727" s="9"/>
      <c r="T727" s="25"/>
      <c r="U727" s="26"/>
      <c r="V727" s="32"/>
      <c r="W727" s="19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</row>
    <row r="728" spans="1:40" ht="14.25" customHeight="1">
      <c r="A728" s="7" t="s">
        <v>483</v>
      </c>
      <c r="B728" s="7" t="s">
        <v>363</v>
      </c>
      <c r="C728" s="7">
        <v>1112</v>
      </c>
      <c r="D728" s="7" t="s">
        <v>497</v>
      </c>
      <c r="E728" s="7" t="str">
        <f t="shared" si="45"/>
        <v>Sopachuy</v>
      </c>
      <c r="F728" s="7" t="s">
        <v>379</v>
      </c>
      <c r="G728" s="7">
        <v>220</v>
      </c>
      <c r="H728" s="7" t="s">
        <v>395</v>
      </c>
      <c r="I728" s="7"/>
      <c r="J728" s="7">
        <v>96500</v>
      </c>
      <c r="K728" s="7">
        <f t="shared" si="46"/>
        <v>2788267</v>
      </c>
      <c r="L728" s="7"/>
      <c r="M728" s="6"/>
      <c r="N728" s="7"/>
      <c r="O728" s="7"/>
      <c r="P728" s="38"/>
      <c r="Q728" s="31"/>
      <c r="R728" s="9"/>
      <c r="S728" s="9"/>
      <c r="T728" s="25"/>
      <c r="U728" s="26"/>
      <c r="V728" s="32"/>
      <c r="W728" s="19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</row>
    <row r="729" spans="1:40" ht="14.25" customHeight="1">
      <c r="A729" s="7" t="s">
        <v>483</v>
      </c>
      <c r="B729" s="7" t="s">
        <v>363</v>
      </c>
      <c r="C729" s="7">
        <v>1112</v>
      </c>
      <c r="D729" s="7" t="s">
        <v>497</v>
      </c>
      <c r="E729" s="7" t="str">
        <f t="shared" si="45"/>
        <v>Sopachuy</v>
      </c>
      <c r="F729" s="7" t="s">
        <v>379</v>
      </c>
      <c r="G729" s="7">
        <v>230</v>
      </c>
      <c r="H729" s="7" t="s">
        <v>396</v>
      </c>
      <c r="I729" s="7"/>
      <c r="J729" s="7">
        <v>111000</v>
      </c>
      <c r="K729" s="7">
        <f t="shared" si="46"/>
        <v>2788267</v>
      </c>
      <c r="L729" s="7"/>
      <c r="M729" s="6"/>
      <c r="N729" s="7"/>
      <c r="O729" s="7"/>
      <c r="P729" s="38"/>
      <c r="Q729" s="31"/>
      <c r="R729" s="9"/>
      <c r="S729" s="9"/>
      <c r="T729" s="25"/>
      <c r="U729" s="26"/>
      <c r="V729" s="32"/>
      <c r="W729" s="19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</row>
    <row r="730" spans="1:40" ht="14.25" customHeight="1">
      <c r="A730" s="7" t="s">
        <v>483</v>
      </c>
      <c r="B730" s="7" t="s">
        <v>363</v>
      </c>
      <c r="C730" s="7">
        <v>1112</v>
      </c>
      <c r="D730" s="7" t="s">
        <v>497</v>
      </c>
      <c r="E730" s="7" t="str">
        <f t="shared" si="45"/>
        <v>Sopachuy</v>
      </c>
      <c r="F730" s="7" t="s">
        <v>379</v>
      </c>
      <c r="G730" s="7">
        <v>240</v>
      </c>
      <c r="H730" s="7" t="s">
        <v>397</v>
      </c>
      <c r="I730" s="7"/>
      <c r="J730" s="7">
        <v>23000</v>
      </c>
      <c r="K730" s="7">
        <f t="shared" si="46"/>
        <v>2788267</v>
      </c>
      <c r="L730" s="7"/>
      <c r="M730" s="6"/>
      <c r="N730" s="7"/>
      <c r="O730" s="7"/>
      <c r="P730" s="38"/>
      <c r="Q730" s="31"/>
      <c r="R730" s="9"/>
      <c r="S730" s="9"/>
      <c r="T730" s="25"/>
      <c r="U730" s="26"/>
      <c r="V730" s="32"/>
      <c r="W730" s="19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</row>
    <row r="731" spans="1:40" ht="14.25" customHeight="1">
      <c r="A731" s="7" t="s">
        <v>483</v>
      </c>
      <c r="B731" s="7" t="s">
        <v>363</v>
      </c>
      <c r="C731" s="7">
        <v>1112</v>
      </c>
      <c r="D731" s="7" t="s">
        <v>497</v>
      </c>
      <c r="E731" s="7" t="str">
        <f t="shared" si="45"/>
        <v>Sopachuy</v>
      </c>
      <c r="F731" s="7" t="s">
        <v>379</v>
      </c>
      <c r="G731" s="7">
        <v>250</v>
      </c>
      <c r="H731" s="7" t="s">
        <v>399</v>
      </c>
      <c r="I731" s="7"/>
      <c r="J731" s="7">
        <v>1031383</v>
      </c>
      <c r="K731" s="7">
        <f t="shared" si="46"/>
        <v>2788267</v>
      </c>
      <c r="L731" s="7"/>
      <c r="M731" s="6"/>
      <c r="N731" s="7"/>
      <c r="O731" s="7"/>
      <c r="P731" s="38"/>
      <c r="Q731" s="31"/>
      <c r="R731" s="9"/>
      <c r="S731" s="9"/>
      <c r="T731" s="25"/>
      <c r="U731" s="26"/>
      <c r="V731" s="32"/>
      <c r="W731" s="19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</row>
    <row r="732" spans="1:40" ht="14.25" customHeight="1">
      <c r="A732" s="7" t="s">
        <v>483</v>
      </c>
      <c r="B732" s="7" t="s">
        <v>363</v>
      </c>
      <c r="C732" s="7">
        <v>1112</v>
      </c>
      <c r="D732" s="7" t="s">
        <v>497</v>
      </c>
      <c r="E732" s="7" t="str">
        <f t="shared" si="45"/>
        <v>Sopachuy</v>
      </c>
      <c r="F732" s="7" t="s">
        <v>379</v>
      </c>
      <c r="G732" s="7">
        <v>260</v>
      </c>
      <c r="H732" s="7" t="s">
        <v>400</v>
      </c>
      <c r="I732" s="7"/>
      <c r="J732" s="7">
        <v>154191</v>
      </c>
      <c r="K732" s="7">
        <f t="shared" si="46"/>
        <v>2788267</v>
      </c>
      <c r="L732" s="7"/>
      <c r="M732" s="6"/>
      <c r="N732" s="7"/>
      <c r="O732" s="7"/>
      <c r="P732" s="38"/>
      <c r="Q732" s="31"/>
      <c r="R732" s="9"/>
      <c r="S732" s="9"/>
      <c r="T732" s="25"/>
      <c r="U732" s="26"/>
      <c r="V732" s="32"/>
      <c r="W732" s="19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</row>
    <row r="733" spans="1:40" ht="14.25" customHeight="1">
      <c r="A733" s="7" t="s">
        <v>483</v>
      </c>
      <c r="B733" s="7" t="s">
        <v>363</v>
      </c>
      <c r="C733" s="7">
        <v>1112</v>
      </c>
      <c r="D733" s="7" t="s">
        <v>497</v>
      </c>
      <c r="E733" s="7" t="str">
        <f t="shared" si="45"/>
        <v>Sopachuy</v>
      </c>
      <c r="F733" s="7" t="s">
        <v>379</v>
      </c>
      <c r="G733" s="7">
        <v>310</v>
      </c>
      <c r="H733" s="7" t="s">
        <v>403</v>
      </c>
      <c r="I733" s="7"/>
      <c r="J733" s="7">
        <v>28000</v>
      </c>
      <c r="K733" s="7">
        <f t="shared" si="46"/>
        <v>2788267</v>
      </c>
      <c r="L733" s="7"/>
      <c r="M733" s="6"/>
      <c r="N733" s="7"/>
      <c r="O733" s="7"/>
      <c r="P733" s="38"/>
      <c r="Q733" s="31"/>
      <c r="R733" s="9"/>
      <c r="S733" s="9"/>
      <c r="T733" s="25"/>
      <c r="U733" s="26"/>
      <c r="V733" s="32"/>
      <c r="W733" s="19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</row>
    <row r="734" spans="1:40" ht="14.25" customHeight="1">
      <c r="A734" s="7" t="s">
        <v>483</v>
      </c>
      <c r="B734" s="7" t="s">
        <v>363</v>
      </c>
      <c r="C734" s="7">
        <v>1112</v>
      </c>
      <c r="D734" s="7" t="s">
        <v>497</v>
      </c>
      <c r="E734" s="7" t="str">
        <f t="shared" si="45"/>
        <v>Sopachuy</v>
      </c>
      <c r="F734" s="7" t="s">
        <v>379</v>
      </c>
      <c r="G734" s="7">
        <v>330</v>
      </c>
      <c r="H734" s="7" t="s">
        <v>404</v>
      </c>
      <c r="I734" s="7"/>
      <c r="J734" s="7">
        <v>76667</v>
      </c>
      <c r="K734" s="7">
        <f t="shared" si="46"/>
        <v>2788267</v>
      </c>
      <c r="L734" s="7"/>
      <c r="M734" s="6"/>
      <c r="N734" s="7"/>
      <c r="O734" s="7"/>
      <c r="P734" s="38"/>
      <c r="Q734" s="31"/>
      <c r="R734" s="9"/>
      <c r="S734" s="9"/>
      <c r="T734" s="25"/>
      <c r="U734" s="26"/>
      <c r="V734" s="32"/>
      <c r="W734" s="19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</row>
    <row r="735" spans="1:40" ht="14.25" customHeight="1">
      <c r="A735" s="7" t="s">
        <v>483</v>
      </c>
      <c r="B735" s="7" t="s">
        <v>363</v>
      </c>
      <c r="C735" s="7">
        <v>1112</v>
      </c>
      <c r="D735" s="7" t="s">
        <v>497</v>
      </c>
      <c r="E735" s="7" t="str">
        <f t="shared" si="45"/>
        <v>Sopachuy</v>
      </c>
      <c r="F735" s="7" t="s">
        <v>379</v>
      </c>
      <c r="G735" s="7">
        <v>340</v>
      </c>
      <c r="H735" s="7" t="s">
        <v>405</v>
      </c>
      <c r="I735" s="7"/>
      <c r="J735" s="7">
        <v>585410</v>
      </c>
      <c r="K735" s="7">
        <f t="shared" si="46"/>
        <v>2788267</v>
      </c>
      <c r="L735" s="7"/>
      <c r="M735" s="6"/>
      <c r="N735" s="7"/>
      <c r="O735" s="7"/>
      <c r="P735" s="38"/>
      <c r="Q735" s="31"/>
      <c r="R735" s="9"/>
      <c r="S735" s="9"/>
      <c r="T735" s="25"/>
      <c r="U735" s="26"/>
      <c r="V735" s="32"/>
      <c r="W735" s="19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</row>
    <row r="736" spans="1:40" ht="14.25" customHeight="1">
      <c r="A736" s="7" t="s">
        <v>483</v>
      </c>
      <c r="B736" s="7" t="s">
        <v>363</v>
      </c>
      <c r="C736" s="7">
        <v>1112</v>
      </c>
      <c r="D736" s="7" t="s">
        <v>497</v>
      </c>
      <c r="E736" s="7" t="str">
        <f t="shared" si="45"/>
        <v>Sopachuy</v>
      </c>
      <c r="F736" s="7" t="s">
        <v>407</v>
      </c>
      <c r="G736" s="7">
        <v>110</v>
      </c>
      <c r="H736" s="7" t="s">
        <v>385</v>
      </c>
      <c r="I736" s="7"/>
      <c r="J736" s="7">
        <v>1395303</v>
      </c>
      <c r="K736" s="7">
        <f t="shared" si="46"/>
        <v>2788267</v>
      </c>
      <c r="L736" s="7"/>
      <c r="M736" s="6"/>
      <c r="N736" s="7"/>
      <c r="O736" s="7"/>
      <c r="P736" s="38"/>
      <c r="Q736" s="31"/>
      <c r="R736" s="9"/>
      <c r="S736" s="9"/>
      <c r="T736" s="25"/>
      <c r="U736" s="26"/>
      <c r="V736" s="32"/>
      <c r="W736" s="19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</row>
    <row r="737" spans="1:40" ht="14.25" customHeight="1">
      <c r="A737" s="7" t="s">
        <v>483</v>
      </c>
      <c r="B737" s="7" t="s">
        <v>363</v>
      </c>
      <c r="C737" s="7">
        <v>1112</v>
      </c>
      <c r="D737" s="7" t="s">
        <v>497</v>
      </c>
      <c r="E737" s="7" t="str">
        <f t="shared" si="45"/>
        <v>Sopachuy</v>
      </c>
      <c r="F737" s="7" t="s">
        <v>407</v>
      </c>
      <c r="G737" s="7">
        <v>170</v>
      </c>
      <c r="H737" s="7" t="s">
        <v>390</v>
      </c>
      <c r="I737" s="7"/>
      <c r="J737" s="7">
        <v>1152458</v>
      </c>
      <c r="K737" s="7">
        <f t="shared" si="46"/>
        <v>2788267</v>
      </c>
      <c r="L737" s="7"/>
      <c r="M737" s="6"/>
      <c r="N737" s="7"/>
      <c r="O737" s="7"/>
      <c r="P737" s="38"/>
      <c r="Q737" s="31"/>
      <c r="R737" s="9"/>
      <c r="S737" s="9"/>
      <c r="T737" s="25"/>
      <c r="U737" s="26"/>
      <c r="V737" s="32"/>
      <c r="W737" s="19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</row>
    <row r="738" spans="1:40" ht="14.25" customHeight="1">
      <c r="A738" s="7" t="s">
        <v>483</v>
      </c>
      <c r="B738" s="7" t="s">
        <v>363</v>
      </c>
      <c r="C738" s="7">
        <v>1112</v>
      </c>
      <c r="D738" s="7" t="s">
        <v>497</v>
      </c>
      <c r="E738" s="7" t="str">
        <f t="shared" si="45"/>
        <v>Sopachuy</v>
      </c>
      <c r="F738" s="7" t="s">
        <v>407</v>
      </c>
      <c r="G738" s="7">
        <v>350</v>
      </c>
      <c r="H738" s="7" t="s">
        <v>406</v>
      </c>
      <c r="I738" s="7"/>
      <c r="J738" s="7">
        <v>240506</v>
      </c>
      <c r="K738" s="7">
        <f t="shared" si="46"/>
        <v>2788267</v>
      </c>
      <c r="L738" s="7"/>
      <c r="M738" s="6"/>
      <c r="N738" s="7"/>
      <c r="O738" s="7"/>
      <c r="P738" s="38"/>
      <c r="Q738" s="31"/>
      <c r="R738" s="9"/>
      <c r="S738" s="9"/>
      <c r="T738" s="25"/>
      <c r="U738" s="26"/>
      <c r="V738" s="32"/>
      <c r="W738" s="19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</row>
    <row r="739" spans="1:40" ht="14.25" customHeight="1">
      <c r="A739" s="7" t="s">
        <v>483</v>
      </c>
      <c r="B739" s="7" t="s">
        <v>363</v>
      </c>
      <c r="C739" s="7">
        <v>1113</v>
      </c>
      <c r="D739" s="7" t="s">
        <v>498</v>
      </c>
      <c r="E739" s="7" t="str">
        <f t="shared" si="45"/>
        <v>Villa Alcalá</v>
      </c>
      <c r="F739" s="7" t="s">
        <v>379</v>
      </c>
      <c r="G739" s="7">
        <v>0</v>
      </c>
      <c r="H739" s="7" t="s">
        <v>380</v>
      </c>
      <c r="I739" s="7"/>
      <c r="J739" s="7">
        <v>517708</v>
      </c>
      <c r="K739" s="7">
        <f t="shared" si="46"/>
        <v>167859</v>
      </c>
      <c r="L739" s="7"/>
      <c r="M739" s="6"/>
      <c r="N739" s="7"/>
      <c r="O739" s="7"/>
      <c r="P739" s="38"/>
      <c r="Q739" s="31"/>
      <c r="R739" s="9"/>
      <c r="S739" s="9"/>
      <c r="T739" s="25"/>
      <c r="U739" s="26"/>
      <c r="V739" s="32"/>
      <c r="W739" s="19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</row>
    <row r="740" spans="1:40" ht="14.25" customHeight="1">
      <c r="A740" s="7" t="s">
        <v>483</v>
      </c>
      <c r="B740" s="7" t="s">
        <v>363</v>
      </c>
      <c r="C740" s="7">
        <v>1113</v>
      </c>
      <c r="D740" s="7" t="s">
        <v>498</v>
      </c>
      <c r="E740" s="7" t="str">
        <f t="shared" si="45"/>
        <v>Villa Alcalá</v>
      </c>
      <c r="F740" s="7" t="s">
        <v>379</v>
      </c>
      <c r="G740" s="7">
        <v>1</v>
      </c>
      <c r="H740" s="7" t="s">
        <v>381</v>
      </c>
      <c r="I740" s="7"/>
      <c r="J740" s="7">
        <v>416637</v>
      </c>
      <c r="K740" s="7">
        <f t="shared" si="46"/>
        <v>167859</v>
      </c>
      <c r="L740" s="7"/>
      <c r="M740" s="6"/>
      <c r="N740" s="7"/>
      <c r="O740" s="7"/>
      <c r="P740" s="38"/>
      <c r="Q740" s="31"/>
      <c r="R740" s="9"/>
      <c r="S740" s="9"/>
      <c r="T740" s="25"/>
      <c r="U740" s="26"/>
      <c r="V740" s="32"/>
      <c r="W740" s="19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</row>
    <row r="741" spans="1:40" ht="14.25" customHeight="1">
      <c r="A741" s="7" t="s">
        <v>483</v>
      </c>
      <c r="B741" s="7" t="s">
        <v>363</v>
      </c>
      <c r="C741" s="7">
        <v>1113</v>
      </c>
      <c r="D741" s="7" t="s">
        <v>498</v>
      </c>
      <c r="E741" s="7" t="str">
        <f t="shared" si="45"/>
        <v>Villa Alcalá</v>
      </c>
      <c r="F741" s="7" t="s">
        <v>379</v>
      </c>
      <c r="G741" s="7">
        <v>99</v>
      </c>
      <c r="H741" s="7" t="s">
        <v>382</v>
      </c>
      <c r="I741" s="7"/>
      <c r="J741" s="7">
        <v>136619</v>
      </c>
      <c r="K741" s="7">
        <f t="shared" si="46"/>
        <v>167859</v>
      </c>
      <c r="L741" s="7"/>
      <c r="M741" s="6"/>
      <c r="N741" s="7"/>
      <c r="O741" s="7"/>
      <c r="P741" s="38"/>
      <c r="Q741" s="31"/>
      <c r="R741" s="9"/>
      <c r="S741" s="9"/>
      <c r="T741" s="25"/>
      <c r="U741" s="26"/>
      <c r="V741" s="32"/>
      <c r="W741" s="19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</row>
    <row r="742" spans="1:40" ht="14.25" customHeight="1">
      <c r="A742" s="7" t="s">
        <v>483</v>
      </c>
      <c r="B742" s="7" t="s">
        <v>363</v>
      </c>
      <c r="C742" s="7">
        <v>1113</v>
      </c>
      <c r="D742" s="7" t="s">
        <v>498</v>
      </c>
      <c r="E742" s="7" t="str">
        <f t="shared" si="45"/>
        <v>Villa Alcalá</v>
      </c>
      <c r="F742" s="7" t="s">
        <v>379</v>
      </c>
      <c r="G742" s="7">
        <v>100</v>
      </c>
      <c r="H742" s="7" t="s">
        <v>383</v>
      </c>
      <c r="I742" s="7"/>
      <c r="J742" s="7">
        <v>349187</v>
      </c>
      <c r="K742" s="7">
        <f t="shared" si="46"/>
        <v>167859</v>
      </c>
      <c r="L742" s="7"/>
      <c r="M742" s="6"/>
      <c r="N742" s="7"/>
      <c r="O742" s="7"/>
      <c r="P742" s="38"/>
      <c r="Q742" s="31"/>
      <c r="R742" s="9"/>
      <c r="S742" s="9"/>
      <c r="T742" s="25"/>
      <c r="U742" s="26"/>
      <c r="V742" s="32"/>
      <c r="W742" s="19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</row>
    <row r="743" spans="1:40" ht="14.25" customHeight="1">
      <c r="A743" s="7" t="s">
        <v>483</v>
      </c>
      <c r="B743" s="7" t="s">
        <v>363</v>
      </c>
      <c r="C743" s="7">
        <v>1113</v>
      </c>
      <c r="D743" s="7" t="s">
        <v>498</v>
      </c>
      <c r="E743" s="7" t="str">
        <f t="shared" si="45"/>
        <v>Villa Alcalá</v>
      </c>
      <c r="F743" s="7" t="s">
        <v>379</v>
      </c>
      <c r="G743" s="7">
        <v>110</v>
      </c>
      <c r="H743" s="7" t="s">
        <v>385</v>
      </c>
      <c r="I743" s="7"/>
      <c r="J743" s="7">
        <v>45000</v>
      </c>
      <c r="K743" s="7">
        <f t="shared" si="46"/>
        <v>167859</v>
      </c>
      <c r="L743" s="7"/>
      <c r="M743" s="6"/>
      <c r="N743" s="7"/>
      <c r="O743" s="7"/>
      <c r="P743" s="38"/>
      <c r="Q743" s="31"/>
      <c r="R743" s="9"/>
      <c r="S743" s="9"/>
      <c r="T743" s="25"/>
      <c r="U743" s="26"/>
      <c r="V743" s="32"/>
      <c r="W743" s="19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</row>
    <row r="744" spans="1:40" ht="14.25" customHeight="1">
      <c r="A744" s="7" t="s">
        <v>483</v>
      </c>
      <c r="B744" s="7" t="s">
        <v>363</v>
      </c>
      <c r="C744" s="7">
        <v>1113</v>
      </c>
      <c r="D744" s="7" t="s">
        <v>498</v>
      </c>
      <c r="E744" s="7" t="str">
        <f t="shared" si="45"/>
        <v>Villa Alcalá</v>
      </c>
      <c r="F744" s="7" t="s">
        <v>379</v>
      </c>
      <c r="G744" s="7">
        <v>130</v>
      </c>
      <c r="H744" s="7" t="s">
        <v>386</v>
      </c>
      <c r="I744" s="7"/>
      <c r="J744" s="7">
        <v>177480</v>
      </c>
      <c r="K744" s="7">
        <f t="shared" si="46"/>
        <v>167859</v>
      </c>
      <c r="L744" s="7"/>
      <c r="M744" s="6"/>
      <c r="N744" s="7"/>
      <c r="O744" s="7"/>
      <c r="P744" s="38"/>
      <c r="Q744" s="31"/>
      <c r="R744" s="9"/>
      <c r="S744" s="9"/>
      <c r="T744" s="25"/>
      <c r="U744" s="26"/>
      <c r="V744" s="32"/>
      <c r="W744" s="19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</row>
    <row r="745" spans="1:40" ht="14.25" customHeight="1">
      <c r="A745" s="7" t="s">
        <v>483</v>
      </c>
      <c r="B745" s="7" t="s">
        <v>363</v>
      </c>
      <c r="C745" s="7">
        <v>1113</v>
      </c>
      <c r="D745" s="7" t="s">
        <v>498</v>
      </c>
      <c r="E745" s="7" t="str">
        <f t="shared" si="45"/>
        <v>Villa Alcalá</v>
      </c>
      <c r="F745" s="7" t="s">
        <v>379</v>
      </c>
      <c r="G745" s="7">
        <v>140</v>
      </c>
      <c r="H745" s="7" t="s">
        <v>388</v>
      </c>
      <c r="I745" s="7"/>
      <c r="J745" s="7">
        <v>66500</v>
      </c>
      <c r="K745" s="7">
        <f t="shared" si="46"/>
        <v>167859</v>
      </c>
      <c r="L745" s="7"/>
      <c r="M745" s="6"/>
      <c r="N745" s="7"/>
      <c r="O745" s="7"/>
      <c r="P745" s="38"/>
      <c r="Q745" s="31"/>
      <c r="R745" s="9"/>
      <c r="S745" s="9"/>
      <c r="T745" s="25"/>
      <c r="U745" s="26"/>
      <c r="V745" s="32"/>
      <c r="W745" s="19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</row>
    <row r="746" spans="1:40" ht="14.25" customHeight="1">
      <c r="A746" s="7" t="s">
        <v>483</v>
      </c>
      <c r="B746" s="7" t="s">
        <v>363</v>
      </c>
      <c r="C746" s="7">
        <v>1113</v>
      </c>
      <c r="D746" s="7" t="s">
        <v>498</v>
      </c>
      <c r="E746" s="7" t="str">
        <f t="shared" si="45"/>
        <v>Villa Alcalá</v>
      </c>
      <c r="F746" s="7" t="s">
        <v>379</v>
      </c>
      <c r="G746" s="7">
        <v>160</v>
      </c>
      <c r="H746" s="7" t="s">
        <v>389</v>
      </c>
      <c r="I746" s="7"/>
      <c r="J746" s="7">
        <v>30684</v>
      </c>
      <c r="K746" s="7">
        <f t="shared" si="46"/>
        <v>167859</v>
      </c>
      <c r="L746" s="7"/>
      <c r="M746" s="6"/>
      <c r="N746" s="7"/>
      <c r="O746" s="7"/>
      <c r="P746" s="38"/>
      <c r="Q746" s="31"/>
      <c r="R746" s="9"/>
      <c r="S746" s="9"/>
      <c r="T746" s="25"/>
      <c r="U746" s="26"/>
      <c r="V746" s="32"/>
      <c r="W746" s="19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</row>
    <row r="747" spans="1:40" ht="14.25" customHeight="1">
      <c r="A747" s="7" t="s">
        <v>483</v>
      </c>
      <c r="B747" s="7" t="s">
        <v>363</v>
      </c>
      <c r="C747" s="7">
        <v>1113</v>
      </c>
      <c r="D747" s="7" t="s">
        <v>498</v>
      </c>
      <c r="E747" s="7" t="str">
        <f t="shared" si="45"/>
        <v>Villa Alcalá</v>
      </c>
      <c r="F747" s="7" t="s">
        <v>379</v>
      </c>
      <c r="G747" s="7">
        <v>170</v>
      </c>
      <c r="H747" s="7" t="s">
        <v>390</v>
      </c>
      <c r="I747" s="7"/>
      <c r="J747" s="7">
        <v>45000</v>
      </c>
      <c r="K747" s="7">
        <f t="shared" si="46"/>
        <v>167859</v>
      </c>
      <c r="L747" s="7"/>
      <c r="M747" s="6"/>
      <c r="N747" s="7"/>
      <c r="O747" s="7"/>
      <c r="P747" s="38"/>
      <c r="Q747" s="31"/>
      <c r="R747" s="9"/>
      <c r="S747" s="9"/>
      <c r="T747" s="25"/>
      <c r="U747" s="26"/>
      <c r="V747" s="32"/>
      <c r="W747" s="19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</row>
    <row r="748" spans="1:40" ht="14.25" customHeight="1">
      <c r="A748" s="7" t="s">
        <v>483</v>
      </c>
      <c r="B748" s="7" t="s">
        <v>363</v>
      </c>
      <c r="C748" s="7">
        <v>1113</v>
      </c>
      <c r="D748" s="7" t="s">
        <v>498</v>
      </c>
      <c r="E748" s="7" t="str">
        <f t="shared" si="45"/>
        <v>Villa Alcalá</v>
      </c>
      <c r="F748" s="7" t="s">
        <v>379</v>
      </c>
      <c r="G748" s="7">
        <v>180</v>
      </c>
      <c r="H748" s="7" t="s">
        <v>411</v>
      </c>
      <c r="I748" s="7"/>
      <c r="J748" s="7">
        <v>154000</v>
      </c>
      <c r="K748" s="7">
        <f t="shared" si="46"/>
        <v>167859</v>
      </c>
      <c r="L748" s="7"/>
      <c r="M748" s="6"/>
      <c r="N748" s="7"/>
      <c r="O748" s="7"/>
      <c r="P748" s="38"/>
      <c r="Q748" s="31"/>
      <c r="R748" s="9"/>
      <c r="S748" s="9"/>
      <c r="T748" s="25"/>
      <c r="U748" s="26"/>
      <c r="V748" s="32"/>
      <c r="W748" s="19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</row>
    <row r="749" spans="1:40" ht="14.25" customHeight="1">
      <c r="A749" s="7" t="s">
        <v>483</v>
      </c>
      <c r="B749" s="7" t="s">
        <v>363</v>
      </c>
      <c r="C749" s="7">
        <v>1113</v>
      </c>
      <c r="D749" s="7" t="s">
        <v>498</v>
      </c>
      <c r="E749" s="7" t="str">
        <f t="shared" si="45"/>
        <v>Villa Alcalá</v>
      </c>
      <c r="F749" s="7" t="s">
        <v>379</v>
      </c>
      <c r="G749" s="7">
        <v>190</v>
      </c>
      <c r="H749" s="7" t="s">
        <v>392</v>
      </c>
      <c r="I749" s="7"/>
      <c r="J749" s="7">
        <v>69400</v>
      </c>
      <c r="K749" s="7">
        <f t="shared" si="46"/>
        <v>167859</v>
      </c>
      <c r="L749" s="7"/>
      <c r="M749" s="6"/>
      <c r="N749" s="7"/>
      <c r="O749" s="7"/>
      <c r="P749" s="38"/>
      <c r="Q749" s="31"/>
      <c r="R749" s="9"/>
      <c r="S749" s="9"/>
      <c r="T749" s="25"/>
      <c r="U749" s="26"/>
      <c r="V749" s="32"/>
      <c r="W749" s="19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</row>
    <row r="750" spans="1:40" ht="14.25" customHeight="1">
      <c r="A750" s="7" t="s">
        <v>483</v>
      </c>
      <c r="B750" s="7" t="s">
        <v>363</v>
      </c>
      <c r="C750" s="7">
        <v>1113</v>
      </c>
      <c r="D750" s="7" t="s">
        <v>498</v>
      </c>
      <c r="E750" s="7" t="str">
        <f t="shared" si="45"/>
        <v>Villa Alcalá</v>
      </c>
      <c r="F750" s="7" t="s">
        <v>379</v>
      </c>
      <c r="G750" s="7">
        <v>200</v>
      </c>
      <c r="H750" s="7" t="s">
        <v>393</v>
      </c>
      <c r="I750" s="7"/>
      <c r="J750" s="7">
        <v>1154326</v>
      </c>
      <c r="K750" s="7">
        <f t="shared" si="46"/>
        <v>167859</v>
      </c>
      <c r="L750" s="7"/>
      <c r="M750" s="6"/>
      <c r="N750" s="7"/>
      <c r="O750" s="7"/>
      <c r="P750" s="38"/>
      <c r="Q750" s="31"/>
      <c r="R750" s="9"/>
      <c r="S750" s="9"/>
      <c r="T750" s="25"/>
      <c r="U750" s="26"/>
      <c r="V750" s="32"/>
      <c r="W750" s="19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</row>
    <row r="751" spans="1:40" ht="14.25" customHeight="1">
      <c r="A751" s="7" t="s">
        <v>483</v>
      </c>
      <c r="B751" s="7" t="s">
        <v>363</v>
      </c>
      <c r="C751" s="7">
        <v>1113</v>
      </c>
      <c r="D751" s="7" t="s">
        <v>498</v>
      </c>
      <c r="E751" s="7" t="str">
        <f t="shared" si="45"/>
        <v>Villa Alcalá</v>
      </c>
      <c r="F751" s="7" t="s">
        <v>379</v>
      </c>
      <c r="G751" s="7">
        <v>210</v>
      </c>
      <c r="H751" s="7" t="s">
        <v>394</v>
      </c>
      <c r="I751" s="7"/>
      <c r="J751" s="7">
        <v>565907</v>
      </c>
      <c r="K751" s="7">
        <f t="shared" si="46"/>
        <v>167859</v>
      </c>
      <c r="L751" s="7"/>
      <c r="M751" s="6"/>
      <c r="N751" s="7"/>
      <c r="O751" s="7"/>
      <c r="P751" s="38"/>
      <c r="Q751" s="31"/>
      <c r="R751" s="9"/>
      <c r="S751" s="9"/>
      <c r="T751" s="25"/>
      <c r="U751" s="26"/>
      <c r="V751" s="32"/>
      <c r="W751" s="19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</row>
    <row r="752" spans="1:40" ht="14.25" customHeight="1">
      <c r="A752" s="7" t="s">
        <v>483</v>
      </c>
      <c r="B752" s="7" t="s">
        <v>363</v>
      </c>
      <c r="C752" s="7">
        <v>1113</v>
      </c>
      <c r="D752" s="7" t="s">
        <v>498</v>
      </c>
      <c r="E752" s="7" t="str">
        <f t="shared" si="45"/>
        <v>Villa Alcalá</v>
      </c>
      <c r="F752" s="7" t="s">
        <v>379</v>
      </c>
      <c r="G752" s="7">
        <v>220</v>
      </c>
      <c r="H752" s="7" t="s">
        <v>395</v>
      </c>
      <c r="I752" s="7"/>
      <c r="J752" s="7">
        <v>145244</v>
      </c>
      <c r="K752" s="7">
        <f t="shared" si="46"/>
        <v>167859</v>
      </c>
      <c r="L752" s="7"/>
      <c r="M752" s="6"/>
      <c r="N752" s="7"/>
      <c r="O752" s="7"/>
      <c r="P752" s="38"/>
      <c r="Q752" s="31"/>
      <c r="R752" s="9"/>
      <c r="S752" s="9"/>
      <c r="T752" s="25"/>
      <c r="U752" s="26"/>
      <c r="V752" s="32"/>
      <c r="W752" s="19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</row>
    <row r="753" spans="1:40" ht="14.25" customHeight="1">
      <c r="A753" s="7" t="s">
        <v>483</v>
      </c>
      <c r="B753" s="7" t="s">
        <v>363</v>
      </c>
      <c r="C753" s="7">
        <v>1113</v>
      </c>
      <c r="D753" s="7" t="s">
        <v>498</v>
      </c>
      <c r="E753" s="7" t="str">
        <f t="shared" si="45"/>
        <v>Villa Alcalá</v>
      </c>
      <c r="F753" s="7" t="s">
        <v>379</v>
      </c>
      <c r="G753" s="7">
        <v>230</v>
      </c>
      <c r="H753" s="7" t="s">
        <v>396</v>
      </c>
      <c r="I753" s="7"/>
      <c r="J753" s="7">
        <v>135000</v>
      </c>
      <c r="K753" s="7">
        <f t="shared" si="46"/>
        <v>167859</v>
      </c>
      <c r="L753" s="7"/>
      <c r="M753" s="6"/>
      <c r="N753" s="7"/>
      <c r="O753" s="7"/>
      <c r="P753" s="38"/>
      <c r="Q753" s="31"/>
      <c r="R753" s="9"/>
      <c r="S753" s="9"/>
      <c r="T753" s="25"/>
      <c r="U753" s="26"/>
      <c r="V753" s="32"/>
      <c r="W753" s="19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</row>
    <row r="754" spans="1:40" ht="14.25" customHeight="1">
      <c r="A754" s="7" t="s">
        <v>483</v>
      </c>
      <c r="B754" s="7" t="s">
        <v>363</v>
      </c>
      <c r="C754" s="7">
        <v>1113</v>
      </c>
      <c r="D754" s="7" t="s">
        <v>498</v>
      </c>
      <c r="E754" s="7" t="str">
        <f t="shared" si="45"/>
        <v>Villa Alcalá</v>
      </c>
      <c r="F754" s="7" t="s">
        <v>379</v>
      </c>
      <c r="G754" s="7">
        <v>250</v>
      </c>
      <c r="H754" s="7" t="s">
        <v>399</v>
      </c>
      <c r="I754" s="7"/>
      <c r="J754" s="7">
        <v>732059</v>
      </c>
      <c r="K754" s="7">
        <f t="shared" si="46"/>
        <v>167859</v>
      </c>
      <c r="L754" s="7"/>
      <c r="M754" s="6"/>
      <c r="N754" s="7"/>
      <c r="O754" s="7"/>
      <c r="P754" s="38"/>
      <c r="Q754" s="31"/>
      <c r="R754" s="9"/>
      <c r="S754" s="9"/>
      <c r="T754" s="25"/>
      <c r="U754" s="26"/>
      <c r="V754" s="32"/>
      <c r="W754" s="19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</row>
    <row r="755" spans="1:40" ht="14.25" customHeight="1">
      <c r="A755" s="7" t="s">
        <v>483</v>
      </c>
      <c r="B755" s="7" t="s">
        <v>363</v>
      </c>
      <c r="C755" s="7">
        <v>1113</v>
      </c>
      <c r="D755" s="7" t="s">
        <v>498</v>
      </c>
      <c r="E755" s="7" t="str">
        <f t="shared" si="45"/>
        <v>Villa Alcalá</v>
      </c>
      <c r="F755" s="7" t="s">
        <v>379</v>
      </c>
      <c r="G755" s="7">
        <v>260</v>
      </c>
      <c r="H755" s="7" t="s">
        <v>400</v>
      </c>
      <c r="I755" s="7"/>
      <c r="J755" s="7">
        <v>104188</v>
      </c>
      <c r="K755" s="7">
        <f t="shared" si="46"/>
        <v>167859</v>
      </c>
      <c r="L755" s="7"/>
      <c r="M755" s="6"/>
      <c r="N755" s="7"/>
      <c r="O755" s="7"/>
      <c r="P755" s="38"/>
      <c r="Q755" s="31"/>
      <c r="R755" s="9"/>
      <c r="S755" s="9"/>
      <c r="T755" s="25"/>
      <c r="U755" s="26"/>
      <c r="V755" s="32"/>
      <c r="W755" s="19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</row>
    <row r="756" spans="1:40" ht="14.25" customHeight="1">
      <c r="A756" s="7" t="s">
        <v>483</v>
      </c>
      <c r="B756" s="7" t="s">
        <v>363</v>
      </c>
      <c r="C756" s="7">
        <v>1113</v>
      </c>
      <c r="D756" s="7" t="s">
        <v>498</v>
      </c>
      <c r="E756" s="7" t="str">
        <f t="shared" si="45"/>
        <v>Villa Alcalá</v>
      </c>
      <c r="F756" s="7" t="s">
        <v>379</v>
      </c>
      <c r="G756" s="7">
        <v>310</v>
      </c>
      <c r="H756" s="7" t="s">
        <v>403</v>
      </c>
      <c r="I756" s="7"/>
      <c r="J756" s="7">
        <v>40000</v>
      </c>
      <c r="K756" s="7">
        <f t="shared" si="46"/>
        <v>167859</v>
      </c>
      <c r="L756" s="7"/>
      <c r="M756" s="6"/>
      <c r="N756" s="7"/>
      <c r="O756" s="7"/>
      <c r="P756" s="38"/>
      <c r="Q756" s="31"/>
      <c r="R756" s="9"/>
      <c r="S756" s="9"/>
      <c r="T756" s="25"/>
      <c r="U756" s="26"/>
      <c r="V756" s="32"/>
      <c r="W756" s="19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</row>
    <row r="757" spans="1:40" ht="14.25" customHeight="1">
      <c r="A757" s="7" t="s">
        <v>483</v>
      </c>
      <c r="B757" s="7" t="s">
        <v>363</v>
      </c>
      <c r="C757" s="7">
        <v>1113</v>
      </c>
      <c r="D757" s="7" t="s">
        <v>498</v>
      </c>
      <c r="E757" s="7" t="str">
        <f t="shared" si="45"/>
        <v>Villa Alcalá</v>
      </c>
      <c r="F757" s="7" t="s">
        <v>379</v>
      </c>
      <c r="G757" s="7">
        <v>330</v>
      </c>
      <c r="H757" s="7" t="s">
        <v>404</v>
      </c>
      <c r="I757" s="7"/>
      <c r="J757" s="7">
        <v>55576</v>
      </c>
      <c r="K757" s="7">
        <f t="shared" si="46"/>
        <v>167859</v>
      </c>
      <c r="L757" s="7"/>
      <c r="M757" s="6"/>
      <c r="N757" s="7"/>
      <c r="O757" s="7"/>
      <c r="P757" s="38"/>
      <c r="Q757" s="31"/>
      <c r="R757" s="9"/>
      <c r="S757" s="9"/>
      <c r="T757" s="25"/>
      <c r="U757" s="26"/>
      <c r="V757" s="32"/>
      <c r="W757" s="19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</row>
    <row r="758" spans="1:40" ht="14.25" customHeight="1">
      <c r="A758" s="7" t="s">
        <v>483</v>
      </c>
      <c r="B758" s="7" t="s">
        <v>363</v>
      </c>
      <c r="C758" s="7">
        <v>1113</v>
      </c>
      <c r="D758" s="7" t="s">
        <v>498</v>
      </c>
      <c r="E758" s="7" t="str">
        <f t="shared" si="45"/>
        <v>Villa Alcalá</v>
      </c>
      <c r="F758" s="7" t="s">
        <v>379</v>
      </c>
      <c r="G758" s="7">
        <v>340</v>
      </c>
      <c r="H758" s="7" t="s">
        <v>405</v>
      </c>
      <c r="I758" s="7"/>
      <c r="J758" s="7">
        <v>893902</v>
      </c>
      <c r="K758" s="7">
        <f t="shared" si="46"/>
        <v>167859</v>
      </c>
      <c r="L758" s="7"/>
      <c r="M758" s="6"/>
      <c r="N758" s="7"/>
      <c r="O758" s="7"/>
      <c r="P758" s="38"/>
      <c r="Q758" s="31"/>
      <c r="R758" s="9"/>
      <c r="S758" s="9"/>
      <c r="T758" s="25"/>
      <c r="U758" s="26"/>
      <c r="V758" s="32"/>
      <c r="W758" s="19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</row>
    <row r="759" spans="1:40" ht="14.25" customHeight="1">
      <c r="A759" s="7" t="s">
        <v>483</v>
      </c>
      <c r="B759" s="7" t="s">
        <v>363</v>
      </c>
      <c r="C759" s="7">
        <v>1113</v>
      </c>
      <c r="D759" s="7" t="s">
        <v>498</v>
      </c>
      <c r="E759" s="7" t="str">
        <f t="shared" si="45"/>
        <v>Villa Alcalá</v>
      </c>
      <c r="F759" s="7" t="s">
        <v>407</v>
      </c>
      <c r="G759" s="7">
        <v>130</v>
      </c>
      <c r="H759" s="7" t="s">
        <v>386</v>
      </c>
      <c r="I759" s="7"/>
      <c r="J759" s="7">
        <v>167859</v>
      </c>
      <c r="K759" s="7">
        <f t="shared" si="46"/>
        <v>167859</v>
      </c>
      <c r="L759" s="7"/>
      <c r="M759" s="6"/>
      <c r="N759" s="7"/>
      <c r="O759" s="7"/>
      <c r="P759" s="38"/>
      <c r="Q759" s="31"/>
      <c r="R759" s="9"/>
      <c r="S759" s="9"/>
      <c r="T759" s="25"/>
      <c r="U759" s="26"/>
      <c r="V759" s="32"/>
      <c r="W759" s="19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</row>
    <row r="760" spans="1:40" ht="14.25" customHeight="1">
      <c r="A760" s="7" t="s">
        <v>483</v>
      </c>
      <c r="B760" s="7" t="s">
        <v>363</v>
      </c>
      <c r="C760" s="7">
        <v>1114</v>
      </c>
      <c r="D760" s="7" t="s">
        <v>499</v>
      </c>
      <c r="E760" s="7" t="str">
        <f t="shared" si="45"/>
        <v>El Villar</v>
      </c>
      <c r="F760" s="7" t="s">
        <v>379</v>
      </c>
      <c r="G760" s="7">
        <v>0</v>
      </c>
      <c r="H760" s="7" t="s">
        <v>380</v>
      </c>
      <c r="I760" s="7"/>
      <c r="J760" s="7">
        <v>554483</v>
      </c>
      <c r="K760" s="7">
        <f t="shared" si="46"/>
        <v>4723011</v>
      </c>
      <c r="L760" s="7"/>
      <c r="M760" s="6"/>
      <c r="N760" s="7"/>
      <c r="O760" s="7"/>
      <c r="P760" s="38"/>
      <c r="Q760" s="31"/>
      <c r="R760" s="9"/>
      <c r="S760" s="9"/>
      <c r="T760" s="25"/>
      <c r="U760" s="26"/>
      <c r="V760" s="32"/>
      <c r="W760" s="19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</row>
    <row r="761" spans="1:40" ht="14.25" customHeight="1">
      <c r="A761" s="7" t="s">
        <v>483</v>
      </c>
      <c r="B761" s="7" t="s">
        <v>363</v>
      </c>
      <c r="C761" s="7">
        <v>1114</v>
      </c>
      <c r="D761" s="7" t="s">
        <v>499</v>
      </c>
      <c r="E761" s="7" t="str">
        <f t="shared" si="45"/>
        <v>El Villar</v>
      </c>
      <c r="F761" s="7" t="s">
        <v>379</v>
      </c>
      <c r="G761" s="7">
        <v>1</v>
      </c>
      <c r="H761" s="7" t="s">
        <v>381</v>
      </c>
      <c r="I761" s="7"/>
      <c r="J761" s="7">
        <v>372988</v>
      </c>
      <c r="K761" s="7">
        <f t="shared" si="46"/>
        <v>4723011</v>
      </c>
      <c r="L761" s="7"/>
      <c r="M761" s="6"/>
      <c r="N761" s="7"/>
      <c r="O761" s="7"/>
      <c r="P761" s="38"/>
      <c r="Q761" s="31"/>
      <c r="R761" s="9"/>
      <c r="S761" s="9"/>
      <c r="T761" s="25"/>
      <c r="U761" s="26"/>
      <c r="V761" s="32"/>
      <c r="W761" s="19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</row>
    <row r="762" spans="1:40" ht="14.25" customHeight="1">
      <c r="A762" s="7" t="s">
        <v>483</v>
      </c>
      <c r="B762" s="7" t="s">
        <v>363</v>
      </c>
      <c r="C762" s="7">
        <v>1114</v>
      </c>
      <c r="D762" s="7" t="s">
        <v>499</v>
      </c>
      <c r="E762" s="7" t="str">
        <f t="shared" si="45"/>
        <v>El Villar</v>
      </c>
      <c r="F762" s="7" t="s">
        <v>379</v>
      </c>
      <c r="G762" s="7">
        <v>97</v>
      </c>
      <c r="H762" s="7" t="s">
        <v>409</v>
      </c>
      <c r="I762" s="7"/>
      <c r="J762" s="7">
        <v>10000</v>
      </c>
      <c r="K762" s="7">
        <f t="shared" si="46"/>
        <v>4723011</v>
      </c>
      <c r="L762" s="7"/>
      <c r="M762" s="6"/>
      <c r="N762" s="7"/>
      <c r="O762" s="7"/>
      <c r="P762" s="38"/>
      <c r="Q762" s="31"/>
      <c r="R762" s="9"/>
      <c r="S762" s="9"/>
      <c r="T762" s="25"/>
      <c r="U762" s="26"/>
      <c r="V762" s="32"/>
      <c r="W762" s="19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</row>
    <row r="763" spans="1:40" ht="14.25" customHeight="1">
      <c r="A763" s="7" t="s">
        <v>483</v>
      </c>
      <c r="B763" s="7" t="s">
        <v>363</v>
      </c>
      <c r="C763" s="7">
        <v>1114</v>
      </c>
      <c r="D763" s="7" t="s">
        <v>499</v>
      </c>
      <c r="E763" s="7" t="str">
        <f t="shared" si="45"/>
        <v>El Villar</v>
      </c>
      <c r="F763" s="7" t="s">
        <v>379</v>
      </c>
      <c r="G763" s="7">
        <v>99</v>
      </c>
      <c r="H763" s="7" t="s">
        <v>382</v>
      </c>
      <c r="I763" s="7"/>
      <c r="J763" s="7">
        <v>177801</v>
      </c>
      <c r="K763" s="7">
        <f t="shared" si="46"/>
        <v>4723011</v>
      </c>
      <c r="L763" s="7"/>
      <c r="M763" s="6"/>
      <c r="N763" s="7"/>
      <c r="O763" s="7"/>
      <c r="P763" s="38"/>
      <c r="Q763" s="31"/>
      <c r="R763" s="9"/>
      <c r="S763" s="9"/>
      <c r="T763" s="25"/>
      <c r="U763" s="26"/>
      <c r="V763" s="32"/>
      <c r="W763" s="19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</row>
    <row r="764" spans="1:40" ht="14.25" customHeight="1">
      <c r="A764" s="7" t="s">
        <v>483</v>
      </c>
      <c r="B764" s="7" t="s">
        <v>363</v>
      </c>
      <c r="C764" s="7">
        <v>1114</v>
      </c>
      <c r="D764" s="7" t="s">
        <v>499</v>
      </c>
      <c r="E764" s="7" t="str">
        <f t="shared" si="45"/>
        <v>El Villar</v>
      </c>
      <c r="F764" s="7" t="s">
        <v>379</v>
      </c>
      <c r="G764" s="7">
        <v>100</v>
      </c>
      <c r="H764" s="7" t="s">
        <v>383</v>
      </c>
      <c r="I764" s="7"/>
      <c r="J764" s="7">
        <v>309433</v>
      </c>
      <c r="K764" s="7">
        <f t="shared" si="46"/>
        <v>4723011</v>
      </c>
      <c r="L764" s="7"/>
      <c r="M764" s="6"/>
      <c r="N764" s="7"/>
      <c r="O764" s="7"/>
      <c r="P764" s="38"/>
      <c r="Q764" s="31"/>
      <c r="R764" s="9"/>
      <c r="S764" s="9"/>
      <c r="T764" s="25"/>
      <c r="U764" s="26"/>
      <c r="V764" s="32"/>
      <c r="W764" s="19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</row>
    <row r="765" spans="1:40" ht="14.25" customHeight="1">
      <c r="A765" s="7" t="s">
        <v>483</v>
      </c>
      <c r="B765" s="7" t="s">
        <v>363</v>
      </c>
      <c r="C765" s="7">
        <v>1114</v>
      </c>
      <c r="D765" s="7" t="s">
        <v>499</v>
      </c>
      <c r="E765" s="7" t="str">
        <f t="shared" si="45"/>
        <v>El Villar</v>
      </c>
      <c r="F765" s="7" t="s">
        <v>379</v>
      </c>
      <c r="G765" s="7">
        <v>110</v>
      </c>
      <c r="H765" s="7" t="s">
        <v>385</v>
      </c>
      <c r="I765" s="7"/>
      <c r="J765" s="7">
        <v>52036</v>
      </c>
      <c r="K765" s="7">
        <f t="shared" si="46"/>
        <v>4723011</v>
      </c>
      <c r="L765" s="7"/>
      <c r="M765" s="6"/>
      <c r="N765" s="7"/>
      <c r="O765" s="7"/>
      <c r="P765" s="38"/>
      <c r="Q765" s="31"/>
      <c r="R765" s="9"/>
      <c r="S765" s="9"/>
      <c r="T765" s="25"/>
      <c r="U765" s="26"/>
      <c r="V765" s="32"/>
      <c r="W765" s="19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</row>
    <row r="766" spans="1:40" ht="14.25" customHeight="1">
      <c r="A766" s="7" t="s">
        <v>483</v>
      </c>
      <c r="B766" s="7" t="s">
        <v>363</v>
      </c>
      <c r="C766" s="7">
        <v>1114</v>
      </c>
      <c r="D766" s="7" t="s">
        <v>499</v>
      </c>
      <c r="E766" s="7" t="str">
        <f t="shared" si="45"/>
        <v>El Villar</v>
      </c>
      <c r="F766" s="7" t="s">
        <v>379</v>
      </c>
      <c r="G766" s="7">
        <v>120</v>
      </c>
      <c r="H766" s="7" t="s">
        <v>485</v>
      </c>
      <c r="I766" s="7"/>
      <c r="J766" s="7">
        <v>10000</v>
      </c>
      <c r="K766" s="7">
        <f t="shared" si="46"/>
        <v>4723011</v>
      </c>
      <c r="L766" s="7"/>
      <c r="M766" s="6"/>
      <c r="N766" s="7"/>
      <c r="O766" s="7"/>
      <c r="P766" s="38"/>
      <c r="Q766" s="31"/>
      <c r="R766" s="9"/>
      <c r="S766" s="9"/>
      <c r="T766" s="25"/>
      <c r="U766" s="26"/>
      <c r="V766" s="32"/>
      <c r="W766" s="19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</row>
    <row r="767" spans="1:40" ht="14.25" customHeight="1">
      <c r="A767" s="7" t="s">
        <v>483</v>
      </c>
      <c r="B767" s="7" t="s">
        <v>363</v>
      </c>
      <c r="C767" s="7">
        <v>1114</v>
      </c>
      <c r="D767" s="7" t="s">
        <v>499</v>
      </c>
      <c r="E767" s="7" t="str">
        <f t="shared" ref="E767:E1021" si="47">SUBSTITUTE(D767,"Gobierno Autónomo Municipal de ","")</f>
        <v>El Villar</v>
      </c>
      <c r="F767" s="7" t="s">
        <v>379</v>
      </c>
      <c r="G767" s="7">
        <v>130</v>
      </c>
      <c r="H767" s="7" t="s">
        <v>386</v>
      </c>
      <c r="I767" s="7"/>
      <c r="J767" s="7">
        <v>55600</v>
      </c>
      <c r="K767" s="7">
        <f t="shared" ref="K767:K1021" si="48">SUMIFS(J:J, E:E, E767, F:F, "PROYECT. INVERSION")</f>
        <v>4723011</v>
      </c>
      <c r="L767" s="7"/>
      <c r="M767" s="6"/>
      <c r="N767" s="7"/>
      <c r="O767" s="7"/>
      <c r="P767" s="38"/>
      <c r="Q767" s="31"/>
      <c r="R767" s="9"/>
      <c r="S767" s="9"/>
      <c r="T767" s="25"/>
      <c r="U767" s="26"/>
      <c r="V767" s="32"/>
      <c r="W767" s="19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</row>
    <row r="768" spans="1:40" ht="14.25" customHeight="1">
      <c r="A768" s="7" t="s">
        <v>483</v>
      </c>
      <c r="B768" s="7" t="s">
        <v>363</v>
      </c>
      <c r="C768" s="7">
        <v>1114</v>
      </c>
      <c r="D768" s="7" t="s">
        <v>499</v>
      </c>
      <c r="E768" s="7" t="str">
        <f t="shared" si="47"/>
        <v>El Villar</v>
      </c>
      <c r="F768" s="7" t="s">
        <v>379</v>
      </c>
      <c r="G768" s="7">
        <v>140</v>
      </c>
      <c r="H768" s="7" t="s">
        <v>388</v>
      </c>
      <c r="I768" s="7"/>
      <c r="J768" s="7">
        <v>17000</v>
      </c>
      <c r="K768" s="7">
        <f t="shared" si="48"/>
        <v>4723011</v>
      </c>
      <c r="L768" s="7"/>
      <c r="M768" s="6"/>
      <c r="N768" s="7"/>
      <c r="O768" s="7"/>
      <c r="P768" s="38"/>
      <c r="Q768" s="31"/>
      <c r="R768" s="9"/>
      <c r="S768" s="9"/>
      <c r="T768" s="25"/>
      <c r="U768" s="26"/>
      <c r="V768" s="32"/>
      <c r="W768" s="19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</row>
    <row r="769" spans="1:40" ht="14.25" customHeight="1">
      <c r="A769" s="7" t="s">
        <v>483</v>
      </c>
      <c r="B769" s="7" t="s">
        <v>363</v>
      </c>
      <c r="C769" s="7">
        <v>1114</v>
      </c>
      <c r="D769" s="7" t="s">
        <v>499</v>
      </c>
      <c r="E769" s="7" t="str">
        <f t="shared" si="47"/>
        <v>El Villar</v>
      </c>
      <c r="F769" s="7" t="s">
        <v>379</v>
      </c>
      <c r="G769" s="7">
        <v>160</v>
      </c>
      <c r="H769" s="7" t="s">
        <v>389</v>
      </c>
      <c r="I769" s="7"/>
      <c r="J769" s="7">
        <v>10000</v>
      </c>
      <c r="K769" s="7">
        <f t="shared" si="48"/>
        <v>4723011</v>
      </c>
      <c r="L769" s="7"/>
      <c r="M769" s="6"/>
      <c r="N769" s="7"/>
      <c r="O769" s="7"/>
      <c r="P769" s="38"/>
      <c r="Q769" s="31"/>
      <c r="R769" s="9"/>
      <c r="S769" s="9"/>
      <c r="T769" s="25"/>
      <c r="U769" s="26"/>
      <c r="V769" s="32"/>
      <c r="W769" s="19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</row>
    <row r="770" spans="1:40" ht="14.25" customHeight="1">
      <c r="A770" s="7" t="s">
        <v>483</v>
      </c>
      <c r="B770" s="7" t="s">
        <v>363</v>
      </c>
      <c r="C770" s="7">
        <v>1114</v>
      </c>
      <c r="D770" s="7" t="s">
        <v>499</v>
      </c>
      <c r="E770" s="7" t="str">
        <f t="shared" si="47"/>
        <v>El Villar</v>
      </c>
      <c r="F770" s="7" t="s">
        <v>379</v>
      </c>
      <c r="G770" s="7">
        <v>170</v>
      </c>
      <c r="H770" s="7" t="s">
        <v>390</v>
      </c>
      <c r="I770" s="7"/>
      <c r="J770" s="7">
        <v>7000</v>
      </c>
      <c r="K770" s="7">
        <f t="shared" si="48"/>
        <v>4723011</v>
      </c>
      <c r="L770" s="7"/>
      <c r="M770" s="6"/>
      <c r="N770" s="7"/>
      <c r="O770" s="7"/>
      <c r="P770" s="38"/>
      <c r="Q770" s="31"/>
      <c r="R770" s="9"/>
      <c r="S770" s="9"/>
      <c r="T770" s="25"/>
      <c r="U770" s="26"/>
      <c r="V770" s="32"/>
      <c r="W770" s="19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</row>
    <row r="771" spans="1:40" ht="14.25" customHeight="1">
      <c r="A771" s="7" t="s">
        <v>483</v>
      </c>
      <c r="B771" s="7" t="s">
        <v>363</v>
      </c>
      <c r="C771" s="7">
        <v>1114</v>
      </c>
      <c r="D771" s="7" t="s">
        <v>499</v>
      </c>
      <c r="E771" s="7" t="str">
        <f t="shared" si="47"/>
        <v>El Villar</v>
      </c>
      <c r="F771" s="7" t="s">
        <v>379</v>
      </c>
      <c r="G771" s="7">
        <v>180</v>
      </c>
      <c r="H771" s="7" t="s">
        <v>411</v>
      </c>
      <c r="I771" s="7"/>
      <c r="J771" s="7">
        <v>193500</v>
      </c>
      <c r="K771" s="7">
        <f t="shared" si="48"/>
        <v>4723011</v>
      </c>
      <c r="L771" s="7"/>
      <c r="M771" s="6"/>
      <c r="N771" s="7"/>
      <c r="O771" s="7"/>
      <c r="P771" s="38"/>
      <c r="Q771" s="31"/>
      <c r="R771" s="9"/>
      <c r="S771" s="9"/>
      <c r="T771" s="25"/>
      <c r="U771" s="26"/>
      <c r="V771" s="32"/>
      <c r="W771" s="19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</row>
    <row r="772" spans="1:40" ht="14.25" customHeight="1">
      <c r="A772" s="7" t="s">
        <v>483</v>
      </c>
      <c r="B772" s="7" t="s">
        <v>363</v>
      </c>
      <c r="C772" s="7">
        <v>1114</v>
      </c>
      <c r="D772" s="7" t="s">
        <v>499</v>
      </c>
      <c r="E772" s="7" t="str">
        <f t="shared" si="47"/>
        <v>El Villar</v>
      </c>
      <c r="F772" s="7" t="s">
        <v>379</v>
      </c>
      <c r="G772" s="7">
        <v>190</v>
      </c>
      <c r="H772" s="7" t="s">
        <v>392</v>
      </c>
      <c r="I772" s="7"/>
      <c r="J772" s="7">
        <v>2500</v>
      </c>
      <c r="K772" s="7">
        <f t="shared" si="48"/>
        <v>4723011</v>
      </c>
      <c r="L772" s="7"/>
      <c r="M772" s="6"/>
      <c r="N772" s="7"/>
      <c r="O772" s="7"/>
      <c r="P772" s="38"/>
      <c r="Q772" s="31"/>
      <c r="R772" s="9"/>
      <c r="S772" s="9"/>
      <c r="T772" s="25"/>
      <c r="U772" s="26"/>
      <c r="V772" s="32"/>
      <c r="W772" s="19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</row>
    <row r="773" spans="1:40" ht="14.25" customHeight="1">
      <c r="A773" s="7" t="s">
        <v>483</v>
      </c>
      <c r="B773" s="7" t="s">
        <v>363</v>
      </c>
      <c r="C773" s="7">
        <v>1114</v>
      </c>
      <c r="D773" s="7" t="s">
        <v>499</v>
      </c>
      <c r="E773" s="7" t="str">
        <f t="shared" si="47"/>
        <v>El Villar</v>
      </c>
      <c r="F773" s="7" t="s">
        <v>379</v>
      </c>
      <c r="G773" s="7">
        <v>200</v>
      </c>
      <c r="H773" s="7" t="s">
        <v>393</v>
      </c>
      <c r="I773" s="7"/>
      <c r="J773" s="7">
        <v>1155654</v>
      </c>
      <c r="K773" s="7">
        <f t="shared" si="48"/>
        <v>4723011</v>
      </c>
      <c r="L773" s="7"/>
      <c r="M773" s="6"/>
      <c r="N773" s="7"/>
      <c r="O773" s="7"/>
      <c r="P773" s="38"/>
      <c r="Q773" s="31"/>
      <c r="R773" s="9"/>
      <c r="S773" s="9"/>
      <c r="T773" s="25"/>
      <c r="U773" s="26"/>
      <c r="V773" s="32"/>
      <c r="W773" s="19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</row>
    <row r="774" spans="1:40" ht="14.25" customHeight="1">
      <c r="A774" s="7" t="s">
        <v>483</v>
      </c>
      <c r="B774" s="7" t="s">
        <v>363</v>
      </c>
      <c r="C774" s="7">
        <v>1114</v>
      </c>
      <c r="D774" s="7" t="s">
        <v>499</v>
      </c>
      <c r="E774" s="7" t="str">
        <f t="shared" si="47"/>
        <v>El Villar</v>
      </c>
      <c r="F774" s="7" t="s">
        <v>379</v>
      </c>
      <c r="G774" s="7">
        <v>210</v>
      </c>
      <c r="H774" s="7" t="s">
        <v>394</v>
      </c>
      <c r="I774" s="7"/>
      <c r="J774" s="7">
        <v>644016</v>
      </c>
      <c r="K774" s="7">
        <f t="shared" si="48"/>
        <v>4723011</v>
      </c>
      <c r="L774" s="7"/>
      <c r="M774" s="6"/>
      <c r="N774" s="7"/>
      <c r="O774" s="7"/>
      <c r="P774" s="38"/>
      <c r="Q774" s="31"/>
      <c r="R774" s="9"/>
      <c r="S774" s="9"/>
      <c r="T774" s="25"/>
      <c r="U774" s="26"/>
      <c r="V774" s="32"/>
      <c r="W774" s="19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</row>
    <row r="775" spans="1:40" ht="14.25" customHeight="1">
      <c r="A775" s="7" t="s">
        <v>483</v>
      </c>
      <c r="B775" s="7" t="s">
        <v>363</v>
      </c>
      <c r="C775" s="7">
        <v>1114</v>
      </c>
      <c r="D775" s="7" t="s">
        <v>499</v>
      </c>
      <c r="E775" s="7" t="str">
        <f t="shared" si="47"/>
        <v>El Villar</v>
      </c>
      <c r="F775" s="7" t="s">
        <v>379</v>
      </c>
      <c r="G775" s="7">
        <v>220</v>
      </c>
      <c r="H775" s="7" t="s">
        <v>395</v>
      </c>
      <c r="I775" s="7"/>
      <c r="J775" s="7">
        <v>79896</v>
      </c>
      <c r="K775" s="7">
        <f t="shared" si="48"/>
        <v>4723011</v>
      </c>
      <c r="L775" s="7"/>
      <c r="M775" s="6"/>
      <c r="N775" s="7"/>
      <c r="O775" s="7"/>
      <c r="P775" s="38"/>
      <c r="Q775" s="31"/>
      <c r="R775" s="9"/>
      <c r="S775" s="9"/>
      <c r="T775" s="25"/>
      <c r="U775" s="26"/>
      <c r="V775" s="32"/>
      <c r="W775" s="19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</row>
    <row r="776" spans="1:40" ht="14.25" customHeight="1">
      <c r="A776" s="7" t="s">
        <v>483</v>
      </c>
      <c r="B776" s="7" t="s">
        <v>363</v>
      </c>
      <c r="C776" s="7">
        <v>1114</v>
      </c>
      <c r="D776" s="7" t="s">
        <v>499</v>
      </c>
      <c r="E776" s="7" t="str">
        <f t="shared" si="47"/>
        <v>El Villar</v>
      </c>
      <c r="F776" s="7" t="s">
        <v>379</v>
      </c>
      <c r="G776" s="7">
        <v>230</v>
      </c>
      <c r="H776" s="7" t="s">
        <v>396</v>
      </c>
      <c r="I776" s="7"/>
      <c r="J776" s="7">
        <v>30000</v>
      </c>
      <c r="K776" s="7">
        <f t="shared" si="48"/>
        <v>4723011</v>
      </c>
      <c r="L776" s="7"/>
      <c r="M776" s="6"/>
      <c r="N776" s="7"/>
      <c r="O776" s="7"/>
      <c r="P776" s="38"/>
      <c r="Q776" s="31"/>
      <c r="R776" s="9"/>
      <c r="S776" s="9"/>
      <c r="T776" s="25"/>
      <c r="U776" s="26"/>
      <c r="V776" s="32"/>
      <c r="W776" s="19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</row>
    <row r="777" spans="1:40" ht="14.25" customHeight="1">
      <c r="A777" s="7" t="s">
        <v>483</v>
      </c>
      <c r="B777" s="7" t="s">
        <v>363</v>
      </c>
      <c r="C777" s="7">
        <v>1114</v>
      </c>
      <c r="D777" s="7" t="s">
        <v>499</v>
      </c>
      <c r="E777" s="7" t="str">
        <f t="shared" si="47"/>
        <v>El Villar</v>
      </c>
      <c r="F777" s="7" t="s">
        <v>379</v>
      </c>
      <c r="G777" s="7">
        <v>240</v>
      </c>
      <c r="H777" s="7" t="s">
        <v>397</v>
      </c>
      <c r="I777" s="7"/>
      <c r="J777" s="7">
        <v>3000</v>
      </c>
      <c r="K777" s="7">
        <f t="shared" si="48"/>
        <v>4723011</v>
      </c>
      <c r="L777" s="7"/>
      <c r="M777" s="6"/>
      <c r="N777" s="7"/>
      <c r="O777" s="7"/>
      <c r="P777" s="38"/>
      <c r="Q777" s="31"/>
      <c r="R777" s="9"/>
      <c r="S777" s="9"/>
      <c r="T777" s="25"/>
      <c r="U777" s="26"/>
      <c r="V777" s="32"/>
      <c r="W777" s="19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</row>
    <row r="778" spans="1:40" ht="14.25" customHeight="1">
      <c r="A778" s="7" t="s">
        <v>483</v>
      </c>
      <c r="B778" s="7" t="s">
        <v>363</v>
      </c>
      <c r="C778" s="7">
        <v>1114</v>
      </c>
      <c r="D778" s="7" t="s">
        <v>499</v>
      </c>
      <c r="E778" s="7" t="str">
        <f t="shared" si="47"/>
        <v>El Villar</v>
      </c>
      <c r="F778" s="7" t="s">
        <v>379</v>
      </c>
      <c r="G778" s="7">
        <v>250</v>
      </c>
      <c r="H778" s="7" t="s">
        <v>399</v>
      </c>
      <c r="I778" s="7"/>
      <c r="J778" s="7">
        <v>668840</v>
      </c>
      <c r="K778" s="7">
        <f t="shared" si="48"/>
        <v>4723011</v>
      </c>
      <c r="L778" s="7"/>
      <c r="M778" s="6"/>
      <c r="N778" s="7"/>
      <c r="O778" s="7"/>
      <c r="P778" s="38"/>
      <c r="Q778" s="31"/>
      <c r="R778" s="9"/>
      <c r="S778" s="9"/>
      <c r="T778" s="25"/>
      <c r="U778" s="26"/>
      <c r="V778" s="32"/>
      <c r="W778" s="19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</row>
    <row r="779" spans="1:40" ht="14.25" customHeight="1">
      <c r="A779" s="7" t="s">
        <v>483</v>
      </c>
      <c r="B779" s="7" t="s">
        <v>363</v>
      </c>
      <c r="C779" s="7">
        <v>1114</v>
      </c>
      <c r="D779" s="7" t="s">
        <v>499</v>
      </c>
      <c r="E779" s="7" t="str">
        <f t="shared" si="47"/>
        <v>El Villar</v>
      </c>
      <c r="F779" s="7" t="s">
        <v>379</v>
      </c>
      <c r="G779" s="7">
        <v>260</v>
      </c>
      <c r="H779" s="7" t="s">
        <v>400</v>
      </c>
      <c r="I779" s="7"/>
      <c r="J779" s="7">
        <v>153900</v>
      </c>
      <c r="K779" s="7">
        <f t="shared" si="48"/>
        <v>4723011</v>
      </c>
      <c r="L779" s="7"/>
      <c r="M779" s="6"/>
      <c r="N779" s="7"/>
      <c r="O779" s="7"/>
      <c r="P779" s="38"/>
      <c r="Q779" s="31"/>
      <c r="R779" s="9"/>
      <c r="S779" s="9"/>
      <c r="T779" s="25"/>
      <c r="U779" s="26"/>
      <c r="V779" s="32"/>
      <c r="W779" s="19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</row>
    <row r="780" spans="1:40" ht="14.25" customHeight="1">
      <c r="A780" s="7" t="s">
        <v>483</v>
      </c>
      <c r="B780" s="7" t="s">
        <v>363</v>
      </c>
      <c r="C780" s="7">
        <v>1114</v>
      </c>
      <c r="D780" s="7" t="s">
        <v>499</v>
      </c>
      <c r="E780" s="7" t="str">
        <f t="shared" si="47"/>
        <v>El Villar</v>
      </c>
      <c r="F780" s="7" t="s">
        <v>379</v>
      </c>
      <c r="G780" s="7">
        <v>310</v>
      </c>
      <c r="H780" s="7" t="s">
        <v>403</v>
      </c>
      <c r="I780" s="7"/>
      <c r="J780" s="7">
        <v>10000</v>
      </c>
      <c r="K780" s="7">
        <f t="shared" si="48"/>
        <v>4723011</v>
      </c>
      <c r="L780" s="7"/>
      <c r="M780" s="6"/>
      <c r="N780" s="7"/>
      <c r="O780" s="7"/>
      <c r="P780" s="38"/>
      <c r="Q780" s="31"/>
      <c r="R780" s="9"/>
      <c r="S780" s="9"/>
      <c r="T780" s="25"/>
      <c r="U780" s="26"/>
      <c r="V780" s="32"/>
      <c r="W780" s="19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</row>
    <row r="781" spans="1:40" ht="14.25" customHeight="1">
      <c r="A781" s="7" t="s">
        <v>483</v>
      </c>
      <c r="B781" s="7" t="s">
        <v>363</v>
      </c>
      <c r="C781" s="7">
        <v>1114</v>
      </c>
      <c r="D781" s="7" t="s">
        <v>499</v>
      </c>
      <c r="E781" s="7" t="str">
        <f t="shared" si="47"/>
        <v>El Villar</v>
      </c>
      <c r="F781" s="7" t="s">
        <v>379</v>
      </c>
      <c r="G781" s="7">
        <v>330</v>
      </c>
      <c r="H781" s="7" t="s">
        <v>404</v>
      </c>
      <c r="I781" s="7"/>
      <c r="J781" s="7">
        <v>46205</v>
      </c>
      <c r="K781" s="7">
        <f t="shared" si="48"/>
        <v>4723011</v>
      </c>
      <c r="L781" s="7"/>
      <c r="M781" s="6"/>
      <c r="N781" s="7"/>
      <c r="O781" s="7"/>
      <c r="P781" s="38"/>
      <c r="Q781" s="31"/>
      <c r="R781" s="9"/>
      <c r="S781" s="9"/>
      <c r="T781" s="25"/>
      <c r="U781" s="26"/>
      <c r="V781" s="32"/>
      <c r="W781" s="19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</row>
    <row r="782" spans="1:40" ht="14.25" customHeight="1">
      <c r="A782" s="7" t="s">
        <v>483</v>
      </c>
      <c r="B782" s="7" t="s">
        <v>363</v>
      </c>
      <c r="C782" s="7">
        <v>1114</v>
      </c>
      <c r="D782" s="7" t="s">
        <v>499</v>
      </c>
      <c r="E782" s="7" t="str">
        <f t="shared" si="47"/>
        <v>El Villar</v>
      </c>
      <c r="F782" s="7" t="s">
        <v>379</v>
      </c>
      <c r="G782" s="7">
        <v>340</v>
      </c>
      <c r="H782" s="7" t="s">
        <v>405</v>
      </c>
      <c r="I782" s="7"/>
      <c r="J782" s="7">
        <v>680808</v>
      </c>
      <c r="K782" s="7">
        <f t="shared" si="48"/>
        <v>4723011</v>
      </c>
      <c r="L782" s="7"/>
      <c r="M782" s="6"/>
      <c r="N782" s="7"/>
      <c r="O782" s="7"/>
      <c r="P782" s="38"/>
      <c r="Q782" s="31"/>
      <c r="R782" s="9"/>
      <c r="S782" s="9"/>
      <c r="T782" s="25"/>
      <c r="U782" s="26"/>
      <c r="V782" s="32"/>
      <c r="W782" s="19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</row>
    <row r="783" spans="1:40" ht="14.25" customHeight="1">
      <c r="A783" s="7" t="s">
        <v>483</v>
      </c>
      <c r="B783" s="7" t="s">
        <v>363</v>
      </c>
      <c r="C783" s="7">
        <v>1114</v>
      </c>
      <c r="D783" s="7" t="s">
        <v>499</v>
      </c>
      <c r="E783" s="7" t="str">
        <f t="shared" si="47"/>
        <v>El Villar</v>
      </c>
      <c r="F783" s="7" t="s">
        <v>379</v>
      </c>
      <c r="G783" s="7">
        <v>350</v>
      </c>
      <c r="H783" s="7" t="s">
        <v>406</v>
      </c>
      <c r="I783" s="7"/>
      <c r="J783" s="7">
        <v>223096</v>
      </c>
      <c r="K783" s="7">
        <f t="shared" si="48"/>
        <v>4723011</v>
      </c>
      <c r="L783" s="7"/>
      <c r="M783" s="6"/>
      <c r="N783" s="7"/>
      <c r="O783" s="7"/>
      <c r="P783" s="38"/>
      <c r="Q783" s="31"/>
      <c r="R783" s="9"/>
      <c r="S783" s="9"/>
      <c r="T783" s="25"/>
      <c r="U783" s="26"/>
      <c r="V783" s="32"/>
      <c r="W783" s="19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</row>
    <row r="784" spans="1:40" ht="14.25" customHeight="1">
      <c r="A784" s="7" t="s">
        <v>483</v>
      </c>
      <c r="B784" s="7" t="s">
        <v>363</v>
      </c>
      <c r="C784" s="7">
        <v>1114</v>
      </c>
      <c r="D784" s="7" t="s">
        <v>499</v>
      </c>
      <c r="E784" s="7" t="str">
        <f t="shared" si="47"/>
        <v>El Villar</v>
      </c>
      <c r="F784" s="7" t="s">
        <v>407</v>
      </c>
      <c r="G784" s="7">
        <v>170</v>
      </c>
      <c r="H784" s="7" t="s">
        <v>390</v>
      </c>
      <c r="I784" s="7"/>
      <c r="J784" s="7">
        <v>205528</v>
      </c>
      <c r="K784" s="7">
        <f t="shared" si="48"/>
        <v>4723011</v>
      </c>
      <c r="L784" s="7"/>
      <c r="M784" s="6"/>
      <c r="N784" s="7"/>
      <c r="O784" s="7"/>
      <c r="P784" s="38"/>
      <c r="Q784" s="31"/>
      <c r="R784" s="9"/>
      <c r="S784" s="9"/>
      <c r="T784" s="25"/>
      <c r="U784" s="26"/>
      <c r="V784" s="32"/>
      <c r="W784" s="19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</row>
    <row r="785" spans="1:40" ht="14.25" customHeight="1">
      <c r="A785" s="7" t="s">
        <v>483</v>
      </c>
      <c r="B785" s="7" t="s">
        <v>363</v>
      </c>
      <c r="C785" s="7">
        <v>1114</v>
      </c>
      <c r="D785" s="7" t="s">
        <v>499</v>
      </c>
      <c r="E785" s="7" t="str">
        <f t="shared" si="47"/>
        <v>El Villar</v>
      </c>
      <c r="F785" s="7" t="s">
        <v>407</v>
      </c>
      <c r="G785" s="7">
        <v>350</v>
      </c>
      <c r="H785" s="7" t="s">
        <v>406</v>
      </c>
      <c r="I785" s="7"/>
      <c r="J785" s="7">
        <v>4517483</v>
      </c>
      <c r="K785" s="7">
        <f t="shared" si="48"/>
        <v>4723011</v>
      </c>
      <c r="L785" s="7"/>
      <c r="M785" s="6"/>
      <c r="N785" s="7"/>
      <c r="O785" s="7"/>
      <c r="P785" s="38"/>
      <c r="Q785" s="31"/>
      <c r="R785" s="9"/>
      <c r="S785" s="9"/>
      <c r="T785" s="25"/>
      <c r="U785" s="26"/>
      <c r="V785" s="32"/>
      <c r="W785" s="19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</row>
    <row r="786" spans="1:40" ht="14.25" customHeight="1">
      <c r="A786" s="7" t="s">
        <v>483</v>
      </c>
      <c r="B786" s="7" t="s">
        <v>363</v>
      </c>
      <c r="C786" s="7">
        <v>1115</v>
      </c>
      <c r="D786" s="7" t="s">
        <v>500</v>
      </c>
      <c r="E786" s="7" t="str">
        <f t="shared" si="47"/>
        <v>Monteagudo</v>
      </c>
      <c r="F786" s="7" t="s">
        <v>379</v>
      </c>
      <c r="G786" s="7">
        <v>0</v>
      </c>
      <c r="H786" s="7" t="s">
        <v>380</v>
      </c>
      <c r="I786" s="7"/>
      <c r="J786" s="7">
        <v>3920865</v>
      </c>
      <c r="K786" s="7">
        <f t="shared" si="48"/>
        <v>10677914</v>
      </c>
      <c r="L786" s="7"/>
      <c r="M786" s="6"/>
      <c r="N786" s="7"/>
      <c r="O786" s="7"/>
      <c r="P786" s="38"/>
      <c r="Q786" s="31"/>
      <c r="R786" s="9"/>
      <c r="S786" s="9"/>
      <c r="T786" s="25"/>
      <c r="U786" s="26"/>
      <c r="V786" s="32"/>
      <c r="W786" s="19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</row>
    <row r="787" spans="1:40" ht="14.25" customHeight="1">
      <c r="A787" s="7" t="s">
        <v>483</v>
      </c>
      <c r="B787" s="7" t="s">
        <v>363</v>
      </c>
      <c r="C787" s="7">
        <v>1115</v>
      </c>
      <c r="D787" s="7" t="s">
        <v>500</v>
      </c>
      <c r="E787" s="7" t="str">
        <f t="shared" si="47"/>
        <v>Monteagudo</v>
      </c>
      <c r="F787" s="7" t="s">
        <v>379</v>
      </c>
      <c r="G787" s="7">
        <v>1</v>
      </c>
      <c r="H787" s="7" t="s">
        <v>381</v>
      </c>
      <c r="I787" s="7"/>
      <c r="J787" s="7">
        <v>1326962</v>
      </c>
      <c r="K787" s="7">
        <f t="shared" si="48"/>
        <v>10677914</v>
      </c>
      <c r="L787" s="7"/>
      <c r="M787" s="6"/>
      <c r="N787" s="7"/>
      <c r="O787" s="7"/>
      <c r="P787" s="38"/>
      <c r="Q787" s="31"/>
      <c r="R787" s="9"/>
      <c r="S787" s="9"/>
      <c r="T787" s="25"/>
      <c r="U787" s="26"/>
      <c r="V787" s="32"/>
      <c r="W787" s="19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</row>
    <row r="788" spans="1:40" ht="14.25" customHeight="1">
      <c r="A788" s="7" t="s">
        <v>483</v>
      </c>
      <c r="B788" s="7" t="s">
        <v>363</v>
      </c>
      <c r="C788" s="7">
        <v>1115</v>
      </c>
      <c r="D788" s="7" t="s">
        <v>500</v>
      </c>
      <c r="E788" s="7" t="str">
        <f t="shared" si="47"/>
        <v>Monteagudo</v>
      </c>
      <c r="F788" s="7" t="s">
        <v>379</v>
      </c>
      <c r="G788" s="7">
        <v>97</v>
      </c>
      <c r="H788" s="7" t="s">
        <v>409</v>
      </c>
      <c r="I788" s="7"/>
      <c r="J788" s="7">
        <v>50000</v>
      </c>
      <c r="K788" s="7">
        <f t="shared" si="48"/>
        <v>10677914</v>
      </c>
      <c r="L788" s="7"/>
      <c r="M788" s="6"/>
      <c r="N788" s="7"/>
      <c r="O788" s="7"/>
      <c r="P788" s="38"/>
      <c r="Q788" s="31"/>
      <c r="R788" s="9"/>
      <c r="S788" s="9"/>
      <c r="T788" s="25"/>
      <c r="U788" s="26"/>
      <c r="V788" s="32"/>
      <c r="W788" s="19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</row>
    <row r="789" spans="1:40" ht="14.25" customHeight="1">
      <c r="A789" s="7" t="s">
        <v>483</v>
      </c>
      <c r="B789" s="7" t="s">
        <v>363</v>
      </c>
      <c r="C789" s="7">
        <v>1115</v>
      </c>
      <c r="D789" s="7" t="s">
        <v>500</v>
      </c>
      <c r="E789" s="7" t="str">
        <f t="shared" si="47"/>
        <v>Monteagudo</v>
      </c>
      <c r="F789" s="7" t="s">
        <v>379</v>
      </c>
      <c r="G789" s="7">
        <v>99</v>
      </c>
      <c r="H789" s="7" t="s">
        <v>382</v>
      </c>
      <c r="I789" s="7"/>
      <c r="J789" s="7">
        <v>2365189</v>
      </c>
      <c r="K789" s="7">
        <f t="shared" si="48"/>
        <v>10677914</v>
      </c>
      <c r="L789" s="7"/>
      <c r="M789" s="6"/>
      <c r="N789" s="7"/>
      <c r="O789" s="7"/>
      <c r="P789" s="38"/>
      <c r="Q789" s="31"/>
      <c r="R789" s="9"/>
      <c r="S789" s="9"/>
      <c r="T789" s="25"/>
      <c r="U789" s="26"/>
      <c r="V789" s="32"/>
      <c r="W789" s="19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</row>
    <row r="790" spans="1:40" ht="14.25" customHeight="1">
      <c r="A790" s="7" t="s">
        <v>483</v>
      </c>
      <c r="B790" s="7" t="s">
        <v>363</v>
      </c>
      <c r="C790" s="7">
        <v>1115</v>
      </c>
      <c r="D790" s="7" t="s">
        <v>500</v>
      </c>
      <c r="E790" s="7" t="str">
        <f t="shared" si="47"/>
        <v>Monteagudo</v>
      </c>
      <c r="F790" s="7" t="s">
        <v>379</v>
      </c>
      <c r="G790" s="7">
        <v>100</v>
      </c>
      <c r="H790" s="7" t="s">
        <v>383</v>
      </c>
      <c r="I790" s="7"/>
      <c r="J790" s="7">
        <v>694799</v>
      </c>
      <c r="K790" s="7">
        <f t="shared" si="48"/>
        <v>10677914</v>
      </c>
      <c r="L790" s="7"/>
      <c r="M790" s="6"/>
      <c r="N790" s="7"/>
      <c r="O790" s="7"/>
      <c r="P790" s="38"/>
      <c r="Q790" s="31"/>
      <c r="R790" s="9"/>
      <c r="S790" s="9"/>
      <c r="T790" s="25"/>
      <c r="U790" s="26"/>
      <c r="V790" s="32"/>
      <c r="W790" s="19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</row>
    <row r="791" spans="1:40" ht="14.25" customHeight="1">
      <c r="A791" s="7" t="s">
        <v>483</v>
      </c>
      <c r="B791" s="7" t="s">
        <v>363</v>
      </c>
      <c r="C791" s="7">
        <v>1115</v>
      </c>
      <c r="D791" s="7" t="s">
        <v>500</v>
      </c>
      <c r="E791" s="7" t="str">
        <f t="shared" si="47"/>
        <v>Monteagudo</v>
      </c>
      <c r="F791" s="7" t="s">
        <v>379</v>
      </c>
      <c r="G791" s="7">
        <v>110</v>
      </c>
      <c r="H791" s="7" t="s">
        <v>385</v>
      </c>
      <c r="I791" s="7"/>
      <c r="J791" s="7">
        <v>134900</v>
      </c>
      <c r="K791" s="7">
        <f t="shared" si="48"/>
        <v>10677914</v>
      </c>
      <c r="L791" s="7"/>
      <c r="M791" s="6"/>
      <c r="N791" s="7"/>
      <c r="O791" s="7"/>
      <c r="P791" s="38"/>
      <c r="Q791" s="31"/>
      <c r="R791" s="9"/>
      <c r="S791" s="9"/>
      <c r="T791" s="25"/>
      <c r="U791" s="26"/>
      <c r="V791" s="32"/>
      <c r="W791" s="19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</row>
    <row r="792" spans="1:40" ht="14.25" customHeight="1">
      <c r="A792" s="7" t="s">
        <v>483</v>
      </c>
      <c r="B792" s="7" t="s">
        <v>363</v>
      </c>
      <c r="C792" s="7">
        <v>1115</v>
      </c>
      <c r="D792" s="7" t="s">
        <v>500</v>
      </c>
      <c r="E792" s="7" t="str">
        <f t="shared" si="47"/>
        <v>Monteagudo</v>
      </c>
      <c r="F792" s="7" t="s">
        <v>379</v>
      </c>
      <c r="G792" s="7">
        <v>130</v>
      </c>
      <c r="H792" s="7" t="s">
        <v>386</v>
      </c>
      <c r="I792" s="7"/>
      <c r="J792" s="7">
        <v>469925</v>
      </c>
      <c r="K792" s="7">
        <f t="shared" si="48"/>
        <v>10677914</v>
      </c>
      <c r="L792" s="7"/>
      <c r="M792" s="6"/>
      <c r="N792" s="7"/>
      <c r="O792" s="7"/>
      <c r="P792" s="38"/>
      <c r="Q792" s="31"/>
      <c r="R792" s="9"/>
      <c r="S792" s="9"/>
      <c r="T792" s="25"/>
      <c r="U792" s="26"/>
      <c r="V792" s="32"/>
      <c r="W792" s="19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</row>
    <row r="793" spans="1:40" ht="14.25" customHeight="1">
      <c r="A793" s="7" t="s">
        <v>483</v>
      </c>
      <c r="B793" s="7" t="s">
        <v>363</v>
      </c>
      <c r="C793" s="7">
        <v>1115</v>
      </c>
      <c r="D793" s="7" t="s">
        <v>500</v>
      </c>
      <c r="E793" s="7" t="str">
        <f t="shared" si="47"/>
        <v>Monteagudo</v>
      </c>
      <c r="F793" s="7" t="s">
        <v>379</v>
      </c>
      <c r="G793" s="7">
        <v>140</v>
      </c>
      <c r="H793" s="7" t="s">
        <v>388</v>
      </c>
      <c r="I793" s="7"/>
      <c r="J793" s="7">
        <v>456772</v>
      </c>
      <c r="K793" s="7">
        <f t="shared" si="48"/>
        <v>10677914</v>
      </c>
      <c r="L793" s="7"/>
      <c r="M793" s="6"/>
      <c r="N793" s="7"/>
      <c r="O793" s="7"/>
      <c r="P793" s="38"/>
      <c r="Q793" s="31"/>
      <c r="R793" s="9"/>
      <c r="S793" s="9"/>
      <c r="T793" s="25"/>
      <c r="U793" s="26"/>
      <c r="V793" s="32"/>
      <c r="W793" s="19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</row>
    <row r="794" spans="1:40" ht="14.25" customHeight="1">
      <c r="A794" s="7" t="s">
        <v>483</v>
      </c>
      <c r="B794" s="7" t="s">
        <v>363</v>
      </c>
      <c r="C794" s="7">
        <v>1115</v>
      </c>
      <c r="D794" s="7" t="s">
        <v>500</v>
      </c>
      <c r="E794" s="7" t="str">
        <f t="shared" si="47"/>
        <v>Monteagudo</v>
      </c>
      <c r="F794" s="7" t="s">
        <v>379</v>
      </c>
      <c r="G794" s="7">
        <v>160</v>
      </c>
      <c r="H794" s="7" t="s">
        <v>389</v>
      </c>
      <c r="I794" s="7"/>
      <c r="J794" s="7">
        <v>383187</v>
      </c>
      <c r="K794" s="7">
        <f t="shared" si="48"/>
        <v>10677914</v>
      </c>
      <c r="L794" s="7"/>
      <c r="M794" s="6"/>
      <c r="N794" s="7"/>
      <c r="O794" s="7"/>
      <c r="P794" s="38"/>
      <c r="Q794" s="31"/>
      <c r="R794" s="9"/>
      <c r="S794" s="9"/>
      <c r="T794" s="25"/>
      <c r="U794" s="26"/>
      <c r="V794" s="32"/>
      <c r="W794" s="19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</row>
    <row r="795" spans="1:40" ht="14.25" customHeight="1">
      <c r="A795" s="7" t="s">
        <v>483</v>
      </c>
      <c r="B795" s="7" t="s">
        <v>363</v>
      </c>
      <c r="C795" s="7">
        <v>1115</v>
      </c>
      <c r="D795" s="7" t="s">
        <v>500</v>
      </c>
      <c r="E795" s="7" t="str">
        <f t="shared" si="47"/>
        <v>Monteagudo</v>
      </c>
      <c r="F795" s="7" t="s">
        <v>379</v>
      </c>
      <c r="G795" s="7">
        <v>180</v>
      </c>
      <c r="H795" s="7" t="s">
        <v>411</v>
      </c>
      <c r="I795" s="7"/>
      <c r="J795" s="7">
        <v>2575016</v>
      </c>
      <c r="K795" s="7">
        <f t="shared" si="48"/>
        <v>10677914</v>
      </c>
      <c r="L795" s="7"/>
      <c r="M795" s="6"/>
      <c r="N795" s="7"/>
      <c r="O795" s="7"/>
      <c r="P795" s="38"/>
      <c r="Q795" s="31"/>
      <c r="R795" s="9"/>
      <c r="S795" s="9"/>
      <c r="T795" s="25"/>
      <c r="U795" s="26"/>
      <c r="V795" s="32"/>
      <c r="W795" s="19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</row>
    <row r="796" spans="1:40" ht="14.25" customHeight="1">
      <c r="A796" s="7" t="s">
        <v>483</v>
      </c>
      <c r="B796" s="7" t="s">
        <v>363</v>
      </c>
      <c r="C796" s="7">
        <v>1115</v>
      </c>
      <c r="D796" s="7" t="s">
        <v>500</v>
      </c>
      <c r="E796" s="7" t="str">
        <f t="shared" si="47"/>
        <v>Monteagudo</v>
      </c>
      <c r="F796" s="7" t="s">
        <v>379</v>
      </c>
      <c r="G796" s="7">
        <v>190</v>
      </c>
      <c r="H796" s="7" t="s">
        <v>392</v>
      </c>
      <c r="I796" s="7"/>
      <c r="J796" s="7">
        <v>650011</v>
      </c>
      <c r="K796" s="7">
        <f t="shared" si="48"/>
        <v>10677914</v>
      </c>
      <c r="L796" s="7"/>
      <c r="M796" s="6"/>
      <c r="N796" s="7"/>
      <c r="O796" s="7"/>
      <c r="P796" s="38"/>
      <c r="Q796" s="31"/>
      <c r="R796" s="9"/>
      <c r="S796" s="9"/>
      <c r="T796" s="25"/>
      <c r="U796" s="26"/>
      <c r="V796" s="32"/>
      <c r="W796" s="19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</row>
    <row r="797" spans="1:40" ht="14.25" customHeight="1">
      <c r="A797" s="7" t="s">
        <v>483</v>
      </c>
      <c r="B797" s="7" t="s">
        <v>363</v>
      </c>
      <c r="C797" s="7">
        <v>1115</v>
      </c>
      <c r="D797" s="7" t="s">
        <v>500</v>
      </c>
      <c r="E797" s="7" t="str">
        <f t="shared" si="47"/>
        <v>Monteagudo</v>
      </c>
      <c r="F797" s="7" t="s">
        <v>379</v>
      </c>
      <c r="G797" s="7">
        <v>200</v>
      </c>
      <c r="H797" s="7" t="s">
        <v>393</v>
      </c>
      <c r="I797" s="7"/>
      <c r="J797" s="7">
        <v>8611563</v>
      </c>
      <c r="K797" s="7">
        <f t="shared" si="48"/>
        <v>10677914</v>
      </c>
      <c r="L797" s="7"/>
      <c r="M797" s="6"/>
      <c r="N797" s="7"/>
      <c r="O797" s="7"/>
      <c r="P797" s="38"/>
      <c r="Q797" s="31"/>
      <c r="R797" s="9"/>
      <c r="S797" s="9"/>
      <c r="T797" s="25"/>
      <c r="U797" s="26"/>
      <c r="V797" s="32"/>
      <c r="W797" s="19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</row>
    <row r="798" spans="1:40" ht="14.25" customHeight="1">
      <c r="A798" s="7" t="s">
        <v>483</v>
      </c>
      <c r="B798" s="7" t="s">
        <v>363</v>
      </c>
      <c r="C798" s="7">
        <v>1115</v>
      </c>
      <c r="D798" s="7" t="s">
        <v>500</v>
      </c>
      <c r="E798" s="7" t="str">
        <f t="shared" si="47"/>
        <v>Monteagudo</v>
      </c>
      <c r="F798" s="7" t="s">
        <v>379</v>
      </c>
      <c r="G798" s="7">
        <v>210</v>
      </c>
      <c r="H798" s="7" t="s">
        <v>394</v>
      </c>
      <c r="I798" s="7"/>
      <c r="J798" s="7">
        <v>5192552</v>
      </c>
      <c r="K798" s="7">
        <f t="shared" si="48"/>
        <v>10677914</v>
      </c>
      <c r="L798" s="7"/>
      <c r="M798" s="6"/>
      <c r="N798" s="7"/>
      <c r="O798" s="7"/>
      <c r="P798" s="38"/>
      <c r="Q798" s="31"/>
      <c r="R798" s="9"/>
      <c r="S798" s="9"/>
      <c r="T798" s="25"/>
      <c r="U798" s="26"/>
      <c r="V798" s="32"/>
      <c r="W798" s="19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</row>
    <row r="799" spans="1:40" ht="14.25" customHeight="1">
      <c r="A799" s="7" t="s">
        <v>483</v>
      </c>
      <c r="B799" s="7" t="s">
        <v>363</v>
      </c>
      <c r="C799" s="7">
        <v>1115</v>
      </c>
      <c r="D799" s="7" t="s">
        <v>500</v>
      </c>
      <c r="E799" s="7" t="str">
        <f t="shared" si="47"/>
        <v>Monteagudo</v>
      </c>
      <c r="F799" s="7" t="s">
        <v>379</v>
      </c>
      <c r="G799" s="7">
        <v>220</v>
      </c>
      <c r="H799" s="7" t="s">
        <v>395</v>
      </c>
      <c r="I799" s="7"/>
      <c r="J799" s="7">
        <v>258447</v>
      </c>
      <c r="K799" s="7">
        <f t="shared" si="48"/>
        <v>10677914</v>
      </c>
      <c r="L799" s="7"/>
      <c r="M799" s="6"/>
      <c r="N799" s="7"/>
      <c r="O799" s="7"/>
      <c r="P799" s="38"/>
      <c r="Q799" s="31"/>
      <c r="R799" s="9"/>
      <c r="S799" s="9"/>
      <c r="T799" s="25"/>
      <c r="U799" s="26"/>
      <c r="V799" s="32"/>
      <c r="W799" s="19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</row>
    <row r="800" spans="1:40" ht="14.25" customHeight="1">
      <c r="A800" s="7" t="s">
        <v>483</v>
      </c>
      <c r="B800" s="7" t="s">
        <v>363</v>
      </c>
      <c r="C800" s="7">
        <v>1115</v>
      </c>
      <c r="D800" s="7" t="s">
        <v>500</v>
      </c>
      <c r="E800" s="7" t="str">
        <f t="shared" si="47"/>
        <v>Monteagudo</v>
      </c>
      <c r="F800" s="7" t="s">
        <v>379</v>
      </c>
      <c r="G800" s="7">
        <v>230</v>
      </c>
      <c r="H800" s="7" t="s">
        <v>396</v>
      </c>
      <c r="I800" s="7"/>
      <c r="J800" s="7">
        <v>171900</v>
      </c>
      <c r="K800" s="7">
        <f t="shared" si="48"/>
        <v>10677914</v>
      </c>
      <c r="L800" s="7"/>
      <c r="M800" s="6"/>
      <c r="N800" s="7"/>
      <c r="O800" s="7"/>
      <c r="P800" s="38"/>
      <c r="Q800" s="31"/>
      <c r="R800" s="9"/>
      <c r="S800" s="9"/>
      <c r="T800" s="25"/>
      <c r="U800" s="26"/>
      <c r="V800" s="32"/>
      <c r="W800" s="19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</row>
    <row r="801" spans="1:40" ht="14.25" customHeight="1">
      <c r="A801" s="7" t="s">
        <v>483</v>
      </c>
      <c r="B801" s="7" t="s">
        <v>363</v>
      </c>
      <c r="C801" s="7">
        <v>1115</v>
      </c>
      <c r="D801" s="7" t="s">
        <v>500</v>
      </c>
      <c r="E801" s="7" t="str">
        <f t="shared" si="47"/>
        <v>Monteagudo</v>
      </c>
      <c r="F801" s="7" t="s">
        <v>379</v>
      </c>
      <c r="G801" s="7">
        <v>240</v>
      </c>
      <c r="H801" s="7" t="s">
        <v>397</v>
      </c>
      <c r="I801" s="7"/>
      <c r="J801" s="7">
        <v>18000</v>
      </c>
      <c r="K801" s="7">
        <f t="shared" si="48"/>
        <v>10677914</v>
      </c>
      <c r="L801" s="7"/>
      <c r="M801" s="6"/>
      <c r="N801" s="7"/>
      <c r="O801" s="7"/>
      <c r="P801" s="38"/>
      <c r="Q801" s="31"/>
      <c r="R801" s="9"/>
      <c r="S801" s="9"/>
      <c r="T801" s="25"/>
      <c r="U801" s="26"/>
      <c r="V801" s="32"/>
      <c r="W801" s="19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</row>
    <row r="802" spans="1:40" ht="14.25" customHeight="1">
      <c r="A802" s="7" t="s">
        <v>483</v>
      </c>
      <c r="B802" s="7" t="s">
        <v>363</v>
      </c>
      <c r="C802" s="7">
        <v>1115</v>
      </c>
      <c r="D802" s="7" t="s">
        <v>500</v>
      </c>
      <c r="E802" s="7" t="str">
        <f t="shared" si="47"/>
        <v>Monteagudo</v>
      </c>
      <c r="F802" s="7" t="s">
        <v>379</v>
      </c>
      <c r="G802" s="7">
        <v>250</v>
      </c>
      <c r="H802" s="7" t="s">
        <v>399</v>
      </c>
      <c r="I802" s="7"/>
      <c r="J802" s="7">
        <v>3944691</v>
      </c>
      <c r="K802" s="7">
        <f t="shared" si="48"/>
        <v>10677914</v>
      </c>
      <c r="L802" s="7"/>
      <c r="M802" s="6"/>
      <c r="N802" s="7"/>
      <c r="O802" s="7"/>
      <c r="P802" s="38"/>
      <c r="Q802" s="31"/>
      <c r="R802" s="9"/>
      <c r="S802" s="9"/>
      <c r="T802" s="25"/>
      <c r="U802" s="26"/>
      <c r="V802" s="32"/>
      <c r="W802" s="19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</row>
    <row r="803" spans="1:40" ht="14.25" customHeight="1">
      <c r="A803" s="7" t="s">
        <v>483</v>
      </c>
      <c r="B803" s="7" t="s">
        <v>363</v>
      </c>
      <c r="C803" s="7">
        <v>1115</v>
      </c>
      <c r="D803" s="7" t="s">
        <v>500</v>
      </c>
      <c r="E803" s="7" t="str">
        <f t="shared" si="47"/>
        <v>Monteagudo</v>
      </c>
      <c r="F803" s="7" t="s">
        <v>379</v>
      </c>
      <c r="G803" s="7">
        <v>260</v>
      </c>
      <c r="H803" s="7" t="s">
        <v>400</v>
      </c>
      <c r="I803" s="7"/>
      <c r="J803" s="7">
        <v>100090</v>
      </c>
      <c r="K803" s="7">
        <f t="shared" si="48"/>
        <v>10677914</v>
      </c>
      <c r="L803" s="7"/>
      <c r="M803" s="6"/>
      <c r="N803" s="7"/>
      <c r="O803" s="7"/>
      <c r="P803" s="38"/>
      <c r="Q803" s="31"/>
      <c r="R803" s="9"/>
      <c r="S803" s="9"/>
      <c r="T803" s="25"/>
      <c r="U803" s="26"/>
      <c r="V803" s="32"/>
      <c r="W803" s="19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</row>
    <row r="804" spans="1:40" ht="14.25" customHeight="1">
      <c r="A804" s="7" t="s">
        <v>483</v>
      </c>
      <c r="B804" s="7" t="s">
        <v>363</v>
      </c>
      <c r="C804" s="7">
        <v>1115</v>
      </c>
      <c r="D804" s="7" t="s">
        <v>500</v>
      </c>
      <c r="E804" s="7" t="str">
        <f t="shared" si="47"/>
        <v>Monteagudo</v>
      </c>
      <c r="F804" s="7" t="s">
        <v>379</v>
      </c>
      <c r="G804" s="7">
        <v>270</v>
      </c>
      <c r="H804" s="7" t="s">
        <v>401</v>
      </c>
      <c r="I804" s="7"/>
      <c r="J804" s="7">
        <v>147045</v>
      </c>
      <c r="K804" s="7">
        <f t="shared" si="48"/>
        <v>10677914</v>
      </c>
      <c r="L804" s="7"/>
      <c r="M804" s="6"/>
      <c r="N804" s="7"/>
      <c r="O804" s="7"/>
      <c r="P804" s="38"/>
      <c r="Q804" s="31"/>
      <c r="R804" s="9"/>
      <c r="S804" s="9"/>
      <c r="T804" s="25"/>
      <c r="U804" s="26"/>
      <c r="V804" s="32"/>
      <c r="W804" s="19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</row>
    <row r="805" spans="1:40" ht="14.25" customHeight="1">
      <c r="A805" s="7" t="s">
        <v>483</v>
      </c>
      <c r="B805" s="7" t="s">
        <v>363</v>
      </c>
      <c r="C805" s="7">
        <v>1115</v>
      </c>
      <c r="D805" s="7" t="s">
        <v>500</v>
      </c>
      <c r="E805" s="7" t="str">
        <f t="shared" si="47"/>
        <v>Monteagudo</v>
      </c>
      <c r="F805" s="7" t="s">
        <v>379</v>
      </c>
      <c r="G805" s="7">
        <v>280</v>
      </c>
      <c r="H805" s="7" t="s">
        <v>402</v>
      </c>
      <c r="I805" s="7"/>
      <c r="J805" s="7">
        <v>341760</v>
      </c>
      <c r="K805" s="7">
        <f t="shared" si="48"/>
        <v>10677914</v>
      </c>
      <c r="L805" s="7"/>
      <c r="M805" s="6"/>
      <c r="N805" s="7"/>
      <c r="O805" s="7"/>
      <c r="P805" s="38"/>
      <c r="Q805" s="31"/>
      <c r="R805" s="9"/>
      <c r="S805" s="9"/>
      <c r="T805" s="25"/>
      <c r="U805" s="26"/>
      <c r="V805" s="32"/>
      <c r="W805" s="19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</row>
    <row r="806" spans="1:40" ht="14.25" customHeight="1">
      <c r="A806" s="7" t="s">
        <v>483</v>
      </c>
      <c r="B806" s="7" t="s">
        <v>363</v>
      </c>
      <c r="C806" s="7">
        <v>1115</v>
      </c>
      <c r="D806" s="7" t="s">
        <v>500</v>
      </c>
      <c r="E806" s="7" t="str">
        <f t="shared" si="47"/>
        <v>Monteagudo</v>
      </c>
      <c r="F806" s="7" t="s">
        <v>379</v>
      </c>
      <c r="G806" s="7">
        <v>290</v>
      </c>
      <c r="H806" s="7" t="s">
        <v>426</v>
      </c>
      <c r="I806" s="7"/>
      <c r="J806" s="7">
        <v>303873</v>
      </c>
      <c r="K806" s="7">
        <f t="shared" si="48"/>
        <v>10677914</v>
      </c>
      <c r="L806" s="7"/>
      <c r="M806" s="6"/>
      <c r="N806" s="7"/>
      <c r="O806" s="7"/>
      <c r="P806" s="38"/>
      <c r="Q806" s="31"/>
      <c r="R806" s="9"/>
      <c r="S806" s="9"/>
      <c r="T806" s="25"/>
      <c r="U806" s="26"/>
      <c r="V806" s="32"/>
      <c r="W806" s="19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</row>
    <row r="807" spans="1:40" ht="14.25" customHeight="1">
      <c r="A807" s="7" t="s">
        <v>483</v>
      </c>
      <c r="B807" s="7" t="s">
        <v>363</v>
      </c>
      <c r="C807" s="7">
        <v>1115</v>
      </c>
      <c r="D807" s="7" t="s">
        <v>500</v>
      </c>
      <c r="E807" s="7" t="str">
        <f t="shared" si="47"/>
        <v>Monteagudo</v>
      </c>
      <c r="F807" s="7" t="s">
        <v>379</v>
      </c>
      <c r="G807" s="7">
        <v>310</v>
      </c>
      <c r="H807" s="7" t="s">
        <v>403</v>
      </c>
      <c r="I807" s="7"/>
      <c r="J807" s="7">
        <v>121322</v>
      </c>
      <c r="K807" s="7">
        <f t="shared" si="48"/>
        <v>10677914</v>
      </c>
      <c r="L807" s="7"/>
      <c r="M807" s="6"/>
      <c r="N807" s="7"/>
      <c r="O807" s="7"/>
      <c r="P807" s="38"/>
      <c r="Q807" s="31"/>
      <c r="R807" s="9"/>
      <c r="S807" s="9"/>
      <c r="T807" s="25"/>
      <c r="U807" s="26"/>
      <c r="V807" s="32"/>
      <c r="W807" s="19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</row>
    <row r="808" spans="1:40" ht="14.25" customHeight="1">
      <c r="A808" s="7" t="s">
        <v>483</v>
      </c>
      <c r="B808" s="7" t="s">
        <v>363</v>
      </c>
      <c r="C808" s="7">
        <v>1115</v>
      </c>
      <c r="D808" s="7" t="s">
        <v>500</v>
      </c>
      <c r="E808" s="7" t="str">
        <f t="shared" si="47"/>
        <v>Monteagudo</v>
      </c>
      <c r="F808" s="7" t="s">
        <v>379</v>
      </c>
      <c r="G808" s="7">
        <v>330</v>
      </c>
      <c r="H808" s="7" t="s">
        <v>404</v>
      </c>
      <c r="I808" s="7"/>
      <c r="J808" s="7">
        <v>343465</v>
      </c>
      <c r="K808" s="7">
        <f t="shared" si="48"/>
        <v>10677914</v>
      </c>
      <c r="L808" s="7"/>
      <c r="M808" s="6"/>
      <c r="N808" s="7"/>
      <c r="O808" s="7"/>
      <c r="P808" s="38"/>
      <c r="Q808" s="31"/>
      <c r="R808" s="9"/>
      <c r="S808" s="9"/>
      <c r="T808" s="25"/>
      <c r="U808" s="26"/>
      <c r="V808" s="32"/>
      <c r="W808" s="19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</row>
    <row r="809" spans="1:40" ht="14.25" customHeight="1">
      <c r="A809" s="7" t="s">
        <v>483</v>
      </c>
      <c r="B809" s="7" t="s">
        <v>363</v>
      </c>
      <c r="C809" s="7">
        <v>1115</v>
      </c>
      <c r="D809" s="7" t="s">
        <v>500</v>
      </c>
      <c r="E809" s="7" t="str">
        <f t="shared" si="47"/>
        <v>Monteagudo</v>
      </c>
      <c r="F809" s="7" t="s">
        <v>379</v>
      </c>
      <c r="G809" s="7">
        <v>340</v>
      </c>
      <c r="H809" s="7" t="s">
        <v>405</v>
      </c>
      <c r="I809" s="7"/>
      <c r="J809" s="7">
        <v>1284937</v>
      </c>
      <c r="K809" s="7">
        <f t="shared" si="48"/>
        <v>10677914</v>
      </c>
      <c r="L809" s="7"/>
      <c r="M809" s="6"/>
      <c r="N809" s="7"/>
      <c r="O809" s="7"/>
      <c r="P809" s="38"/>
      <c r="Q809" s="31"/>
      <c r="R809" s="9"/>
      <c r="S809" s="9"/>
      <c r="T809" s="25"/>
      <c r="U809" s="26"/>
      <c r="V809" s="32"/>
      <c r="W809" s="19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</row>
    <row r="810" spans="1:40" ht="14.25" customHeight="1">
      <c r="A810" s="7" t="s">
        <v>483</v>
      </c>
      <c r="B810" s="7" t="s">
        <v>363</v>
      </c>
      <c r="C810" s="7">
        <v>1115</v>
      </c>
      <c r="D810" s="7" t="s">
        <v>500</v>
      </c>
      <c r="E810" s="7" t="str">
        <f t="shared" si="47"/>
        <v>Monteagudo</v>
      </c>
      <c r="F810" s="7" t="s">
        <v>407</v>
      </c>
      <c r="G810" s="7">
        <v>310</v>
      </c>
      <c r="H810" s="7" t="s">
        <v>403</v>
      </c>
      <c r="I810" s="7"/>
      <c r="J810" s="7">
        <v>25900</v>
      </c>
      <c r="K810" s="7">
        <f t="shared" si="48"/>
        <v>10677914</v>
      </c>
      <c r="L810" s="7"/>
      <c r="M810" s="6"/>
      <c r="N810" s="7"/>
      <c r="O810" s="7"/>
      <c r="P810" s="38"/>
      <c r="Q810" s="31"/>
      <c r="R810" s="9"/>
      <c r="S810" s="9"/>
      <c r="T810" s="25"/>
      <c r="U810" s="26"/>
      <c r="V810" s="32"/>
      <c r="W810" s="19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</row>
    <row r="811" spans="1:40" ht="14.25" customHeight="1">
      <c r="A811" s="7" t="s">
        <v>483</v>
      </c>
      <c r="B811" s="7" t="s">
        <v>363</v>
      </c>
      <c r="C811" s="7">
        <v>1115</v>
      </c>
      <c r="D811" s="7" t="s">
        <v>500</v>
      </c>
      <c r="E811" s="7" t="str">
        <f t="shared" si="47"/>
        <v>Monteagudo</v>
      </c>
      <c r="F811" s="7" t="s">
        <v>407</v>
      </c>
      <c r="G811" s="7">
        <v>350</v>
      </c>
      <c r="H811" s="7" t="s">
        <v>406</v>
      </c>
      <c r="I811" s="7"/>
      <c r="J811" s="7">
        <v>10652014</v>
      </c>
      <c r="K811" s="7">
        <f t="shared" si="48"/>
        <v>10677914</v>
      </c>
      <c r="L811" s="7"/>
      <c r="M811" s="6"/>
      <c r="N811" s="7"/>
      <c r="O811" s="7"/>
      <c r="P811" s="38"/>
      <c r="Q811" s="31"/>
      <c r="R811" s="9"/>
      <c r="S811" s="9"/>
      <c r="T811" s="25"/>
      <c r="U811" s="26"/>
      <c r="V811" s="32"/>
      <c r="W811" s="19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</row>
    <row r="812" spans="1:40" ht="14.25" customHeight="1">
      <c r="A812" s="7" t="s">
        <v>483</v>
      </c>
      <c r="B812" s="7" t="s">
        <v>363</v>
      </c>
      <c r="C812" s="7">
        <v>1116</v>
      </c>
      <c r="D812" s="7" t="s">
        <v>501</v>
      </c>
      <c r="E812" s="7" t="str">
        <f t="shared" si="47"/>
        <v>San Pablo de Huacareta</v>
      </c>
      <c r="F812" s="7" t="s">
        <v>379</v>
      </c>
      <c r="G812" s="7">
        <v>0</v>
      </c>
      <c r="H812" s="7" t="s">
        <v>380</v>
      </c>
      <c r="I812" s="7"/>
      <c r="J812" s="7">
        <v>1182675</v>
      </c>
      <c r="K812" s="7">
        <f t="shared" si="48"/>
        <v>5546423</v>
      </c>
      <c r="L812" s="7"/>
      <c r="M812" s="6"/>
      <c r="N812" s="7"/>
      <c r="O812" s="7"/>
      <c r="P812" s="38"/>
      <c r="Q812" s="31"/>
      <c r="R812" s="9"/>
      <c r="S812" s="9"/>
      <c r="T812" s="25"/>
      <c r="U812" s="26"/>
      <c r="V812" s="32"/>
      <c r="W812" s="19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</row>
    <row r="813" spans="1:40" ht="14.25" customHeight="1">
      <c r="A813" s="7" t="s">
        <v>483</v>
      </c>
      <c r="B813" s="7" t="s">
        <v>363</v>
      </c>
      <c r="C813" s="7">
        <v>1116</v>
      </c>
      <c r="D813" s="7" t="s">
        <v>501</v>
      </c>
      <c r="E813" s="7" t="str">
        <f t="shared" si="47"/>
        <v>San Pablo de Huacareta</v>
      </c>
      <c r="F813" s="7" t="s">
        <v>379</v>
      </c>
      <c r="G813" s="7">
        <v>1</v>
      </c>
      <c r="H813" s="7" t="s">
        <v>381</v>
      </c>
      <c r="I813" s="7"/>
      <c r="J813" s="7">
        <v>456443</v>
      </c>
      <c r="K813" s="7">
        <f t="shared" si="48"/>
        <v>5546423</v>
      </c>
      <c r="L813" s="7"/>
      <c r="M813" s="6"/>
      <c r="N813" s="7"/>
      <c r="O813" s="7"/>
      <c r="P813" s="38"/>
      <c r="Q813" s="31"/>
      <c r="R813" s="9"/>
      <c r="S813" s="9"/>
      <c r="T813" s="25"/>
      <c r="U813" s="26"/>
      <c r="V813" s="32"/>
      <c r="W813" s="19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</row>
    <row r="814" spans="1:40" ht="14.25" customHeight="1">
      <c r="A814" s="7" t="s">
        <v>483</v>
      </c>
      <c r="B814" s="7" t="s">
        <v>363</v>
      </c>
      <c r="C814" s="7">
        <v>1116</v>
      </c>
      <c r="D814" s="7" t="s">
        <v>501</v>
      </c>
      <c r="E814" s="7" t="str">
        <f t="shared" si="47"/>
        <v>San Pablo de Huacareta</v>
      </c>
      <c r="F814" s="7" t="s">
        <v>379</v>
      </c>
      <c r="G814" s="7">
        <v>99</v>
      </c>
      <c r="H814" s="7" t="s">
        <v>382</v>
      </c>
      <c r="I814" s="7"/>
      <c r="J814" s="7">
        <v>649303</v>
      </c>
      <c r="K814" s="7">
        <f t="shared" si="48"/>
        <v>5546423</v>
      </c>
      <c r="L814" s="7"/>
      <c r="M814" s="6"/>
      <c r="N814" s="7"/>
      <c r="O814" s="7"/>
      <c r="P814" s="38"/>
      <c r="Q814" s="31"/>
      <c r="R814" s="9"/>
      <c r="S814" s="9"/>
      <c r="T814" s="25"/>
      <c r="U814" s="26"/>
      <c r="V814" s="32"/>
      <c r="W814" s="19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</row>
    <row r="815" spans="1:40" ht="14.25" customHeight="1">
      <c r="A815" s="7" t="s">
        <v>483</v>
      </c>
      <c r="B815" s="7" t="s">
        <v>363</v>
      </c>
      <c r="C815" s="7">
        <v>1116</v>
      </c>
      <c r="D815" s="7" t="s">
        <v>501</v>
      </c>
      <c r="E815" s="7" t="str">
        <f t="shared" si="47"/>
        <v>San Pablo de Huacareta</v>
      </c>
      <c r="F815" s="7" t="s">
        <v>379</v>
      </c>
      <c r="G815" s="7">
        <v>100</v>
      </c>
      <c r="H815" s="7" t="s">
        <v>383</v>
      </c>
      <c r="I815" s="7"/>
      <c r="J815" s="7">
        <v>750004</v>
      </c>
      <c r="K815" s="7">
        <f t="shared" si="48"/>
        <v>5546423</v>
      </c>
      <c r="L815" s="7"/>
      <c r="M815" s="6"/>
      <c r="N815" s="7"/>
      <c r="O815" s="7"/>
      <c r="P815" s="38"/>
      <c r="Q815" s="31"/>
      <c r="R815" s="9"/>
      <c r="S815" s="9"/>
      <c r="T815" s="25"/>
      <c r="U815" s="26"/>
      <c r="V815" s="32"/>
      <c r="W815" s="19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</row>
    <row r="816" spans="1:40" ht="14.25" customHeight="1">
      <c r="A816" s="7" t="s">
        <v>483</v>
      </c>
      <c r="B816" s="7" t="s">
        <v>363</v>
      </c>
      <c r="C816" s="7">
        <v>1116</v>
      </c>
      <c r="D816" s="7" t="s">
        <v>501</v>
      </c>
      <c r="E816" s="7" t="str">
        <f t="shared" si="47"/>
        <v>San Pablo de Huacareta</v>
      </c>
      <c r="F816" s="7" t="s">
        <v>379</v>
      </c>
      <c r="G816" s="7">
        <v>110</v>
      </c>
      <c r="H816" s="7" t="s">
        <v>385</v>
      </c>
      <c r="I816" s="7"/>
      <c r="J816" s="7">
        <v>100000</v>
      </c>
      <c r="K816" s="7">
        <f t="shared" si="48"/>
        <v>5546423</v>
      </c>
      <c r="L816" s="7"/>
      <c r="M816" s="6"/>
      <c r="N816" s="7"/>
      <c r="O816" s="7"/>
      <c r="P816" s="38"/>
      <c r="Q816" s="31"/>
      <c r="R816" s="9"/>
      <c r="S816" s="9"/>
      <c r="T816" s="25"/>
      <c r="U816" s="26"/>
      <c r="V816" s="32"/>
      <c r="W816" s="19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</row>
    <row r="817" spans="1:40" ht="14.25" customHeight="1">
      <c r="A817" s="7" t="s">
        <v>483</v>
      </c>
      <c r="B817" s="7" t="s">
        <v>363</v>
      </c>
      <c r="C817" s="7">
        <v>1116</v>
      </c>
      <c r="D817" s="7" t="s">
        <v>501</v>
      </c>
      <c r="E817" s="7" t="str">
        <f t="shared" si="47"/>
        <v>San Pablo de Huacareta</v>
      </c>
      <c r="F817" s="7" t="s">
        <v>379</v>
      </c>
      <c r="G817" s="7">
        <v>130</v>
      </c>
      <c r="H817" s="7" t="s">
        <v>386</v>
      </c>
      <c r="I817" s="7"/>
      <c r="J817" s="7">
        <v>221367</v>
      </c>
      <c r="K817" s="7">
        <f t="shared" si="48"/>
        <v>5546423</v>
      </c>
      <c r="L817" s="7"/>
      <c r="M817" s="6"/>
      <c r="N817" s="7"/>
      <c r="O817" s="7"/>
      <c r="P817" s="38"/>
      <c r="Q817" s="31"/>
      <c r="R817" s="9"/>
      <c r="S817" s="9"/>
      <c r="T817" s="25"/>
      <c r="U817" s="26"/>
      <c r="V817" s="32"/>
      <c r="W817" s="19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</row>
    <row r="818" spans="1:40" ht="14.25" customHeight="1">
      <c r="A818" s="7" t="s">
        <v>483</v>
      </c>
      <c r="B818" s="7" t="s">
        <v>363</v>
      </c>
      <c r="C818" s="7">
        <v>1116</v>
      </c>
      <c r="D818" s="7" t="s">
        <v>501</v>
      </c>
      <c r="E818" s="7" t="str">
        <f t="shared" si="47"/>
        <v>San Pablo de Huacareta</v>
      </c>
      <c r="F818" s="7" t="s">
        <v>379</v>
      </c>
      <c r="G818" s="7">
        <v>140</v>
      </c>
      <c r="H818" s="7" t="s">
        <v>388</v>
      </c>
      <c r="I818" s="7"/>
      <c r="J818" s="7">
        <v>100000</v>
      </c>
      <c r="K818" s="7">
        <f t="shared" si="48"/>
        <v>5546423</v>
      </c>
      <c r="L818" s="7"/>
      <c r="M818" s="6"/>
      <c r="N818" s="7"/>
      <c r="O818" s="7"/>
      <c r="P818" s="38"/>
      <c r="Q818" s="31"/>
      <c r="R818" s="9"/>
      <c r="S818" s="9"/>
      <c r="T818" s="25"/>
      <c r="U818" s="26"/>
      <c r="V818" s="32"/>
      <c r="W818" s="19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</row>
    <row r="819" spans="1:40" ht="14.25" customHeight="1">
      <c r="A819" s="7" t="s">
        <v>483</v>
      </c>
      <c r="B819" s="7" t="s">
        <v>363</v>
      </c>
      <c r="C819" s="7">
        <v>1116</v>
      </c>
      <c r="D819" s="7" t="s">
        <v>501</v>
      </c>
      <c r="E819" s="7" t="str">
        <f t="shared" si="47"/>
        <v>San Pablo de Huacareta</v>
      </c>
      <c r="F819" s="7" t="s">
        <v>379</v>
      </c>
      <c r="G819" s="7">
        <v>160</v>
      </c>
      <c r="H819" s="7" t="s">
        <v>389</v>
      </c>
      <c r="I819" s="7"/>
      <c r="J819" s="7">
        <v>140000</v>
      </c>
      <c r="K819" s="7">
        <f t="shared" si="48"/>
        <v>5546423</v>
      </c>
      <c r="L819" s="7"/>
      <c r="M819" s="6"/>
      <c r="N819" s="7"/>
      <c r="O819" s="7"/>
      <c r="P819" s="38"/>
      <c r="Q819" s="31"/>
      <c r="R819" s="9"/>
      <c r="S819" s="9"/>
      <c r="T819" s="25"/>
      <c r="U819" s="26"/>
      <c r="V819" s="32"/>
      <c r="W819" s="19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</row>
    <row r="820" spans="1:40" ht="14.25" customHeight="1">
      <c r="A820" s="7" t="s">
        <v>483</v>
      </c>
      <c r="B820" s="7" t="s">
        <v>363</v>
      </c>
      <c r="C820" s="7">
        <v>1116</v>
      </c>
      <c r="D820" s="7" t="s">
        <v>501</v>
      </c>
      <c r="E820" s="7" t="str">
        <f t="shared" si="47"/>
        <v>San Pablo de Huacareta</v>
      </c>
      <c r="F820" s="7" t="s">
        <v>379</v>
      </c>
      <c r="G820" s="7">
        <v>170</v>
      </c>
      <c r="H820" s="7" t="s">
        <v>390</v>
      </c>
      <c r="I820" s="7"/>
      <c r="J820" s="7">
        <v>133423</v>
      </c>
      <c r="K820" s="7">
        <f t="shared" si="48"/>
        <v>5546423</v>
      </c>
      <c r="L820" s="7"/>
      <c r="M820" s="6"/>
      <c r="N820" s="7"/>
      <c r="O820" s="7"/>
      <c r="P820" s="38"/>
      <c r="Q820" s="31"/>
      <c r="R820" s="9"/>
      <c r="S820" s="9"/>
      <c r="T820" s="25"/>
      <c r="U820" s="26"/>
      <c r="V820" s="32"/>
      <c r="W820" s="19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</row>
    <row r="821" spans="1:40" ht="14.25" customHeight="1">
      <c r="A821" s="7" t="s">
        <v>483</v>
      </c>
      <c r="B821" s="7" t="s">
        <v>363</v>
      </c>
      <c r="C821" s="7">
        <v>1116</v>
      </c>
      <c r="D821" s="7" t="s">
        <v>501</v>
      </c>
      <c r="E821" s="7" t="str">
        <f t="shared" si="47"/>
        <v>San Pablo de Huacareta</v>
      </c>
      <c r="F821" s="7" t="s">
        <v>379</v>
      </c>
      <c r="G821" s="7">
        <v>180</v>
      </c>
      <c r="H821" s="7" t="s">
        <v>411</v>
      </c>
      <c r="I821" s="7"/>
      <c r="J821" s="7">
        <v>765934</v>
      </c>
      <c r="K821" s="7">
        <f t="shared" si="48"/>
        <v>5546423</v>
      </c>
      <c r="L821" s="7"/>
      <c r="M821" s="6"/>
      <c r="N821" s="7"/>
      <c r="O821" s="7"/>
      <c r="P821" s="38"/>
      <c r="Q821" s="31"/>
      <c r="R821" s="9"/>
      <c r="S821" s="9"/>
      <c r="T821" s="25"/>
      <c r="U821" s="26"/>
      <c r="V821" s="32"/>
      <c r="W821" s="19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</row>
    <row r="822" spans="1:40" ht="14.25" customHeight="1">
      <c r="A822" s="7" t="s">
        <v>483</v>
      </c>
      <c r="B822" s="7" t="s">
        <v>363</v>
      </c>
      <c r="C822" s="7">
        <v>1116</v>
      </c>
      <c r="D822" s="7" t="s">
        <v>501</v>
      </c>
      <c r="E822" s="7" t="str">
        <f t="shared" si="47"/>
        <v>San Pablo de Huacareta</v>
      </c>
      <c r="F822" s="7" t="s">
        <v>379</v>
      </c>
      <c r="G822" s="7">
        <v>200</v>
      </c>
      <c r="H822" s="7" t="s">
        <v>393</v>
      </c>
      <c r="I822" s="7"/>
      <c r="J822" s="7">
        <v>2063095</v>
      </c>
      <c r="K822" s="7">
        <f t="shared" si="48"/>
        <v>5546423</v>
      </c>
      <c r="L822" s="7"/>
      <c r="M822" s="6"/>
      <c r="N822" s="7"/>
      <c r="O822" s="7"/>
      <c r="P822" s="38"/>
      <c r="Q822" s="31"/>
      <c r="R822" s="9"/>
      <c r="S822" s="9"/>
      <c r="T822" s="25"/>
      <c r="U822" s="26"/>
      <c r="V822" s="32"/>
      <c r="W822" s="19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</row>
    <row r="823" spans="1:40" ht="14.25" customHeight="1">
      <c r="A823" s="7" t="s">
        <v>483</v>
      </c>
      <c r="B823" s="7" t="s">
        <v>363</v>
      </c>
      <c r="C823" s="7">
        <v>1116</v>
      </c>
      <c r="D823" s="7" t="s">
        <v>501</v>
      </c>
      <c r="E823" s="7" t="str">
        <f t="shared" si="47"/>
        <v>San Pablo de Huacareta</v>
      </c>
      <c r="F823" s="7" t="s">
        <v>379</v>
      </c>
      <c r="G823" s="7">
        <v>210</v>
      </c>
      <c r="H823" s="7" t="s">
        <v>394</v>
      </c>
      <c r="I823" s="7"/>
      <c r="J823" s="7">
        <v>756232</v>
      </c>
      <c r="K823" s="7">
        <f t="shared" si="48"/>
        <v>5546423</v>
      </c>
      <c r="L823" s="7"/>
      <c r="M823" s="6"/>
      <c r="N823" s="7"/>
      <c r="O823" s="7"/>
      <c r="P823" s="38"/>
      <c r="Q823" s="31"/>
      <c r="R823" s="9"/>
      <c r="S823" s="9"/>
      <c r="T823" s="25"/>
      <c r="U823" s="26"/>
      <c r="V823" s="32"/>
      <c r="W823" s="19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</row>
    <row r="824" spans="1:40" ht="14.25" customHeight="1">
      <c r="A824" s="7" t="s">
        <v>483</v>
      </c>
      <c r="B824" s="7" t="s">
        <v>363</v>
      </c>
      <c r="C824" s="7">
        <v>1116</v>
      </c>
      <c r="D824" s="7" t="s">
        <v>501</v>
      </c>
      <c r="E824" s="7" t="str">
        <f t="shared" si="47"/>
        <v>San Pablo de Huacareta</v>
      </c>
      <c r="F824" s="7" t="s">
        <v>379</v>
      </c>
      <c r="G824" s="7">
        <v>220</v>
      </c>
      <c r="H824" s="7" t="s">
        <v>395</v>
      </c>
      <c r="I824" s="7"/>
      <c r="J824" s="7">
        <v>94690</v>
      </c>
      <c r="K824" s="7">
        <f t="shared" si="48"/>
        <v>5546423</v>
      </c>
      <c r="L824" s="7"/>
      <c r="M824" s="6"/>
      <c r="N824" s="7"/>
      <c r="O824" s="7"/>
      <c r="P824" s="38"/>
      <c r="Q824" s="31"/>
      <c r="R824" s="9"/>
      <c r="S824" s="9"/>
      <c r="T824" s="25"/>
      <c r="U824" s="26"/>
      <c r="V824" s="32"/>
      <c r="W824" s="19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</row>
    <row r="825" spans="1:40" ht="14.25" customHeight="1">
      <c r="A825" s="7" t="s">
        <v>483</v>
      </c>
      <c r="B825" s="7" t="s">
        <v>363</v>
      </c>
      <c r="C825" s="7">
        <v>1116</v>
      </c>
      <c r="D825" s="7" t="s">
        <v>501</v>
      </c>
      <c r="E825" s="7" t="str">
        <f t="shared" si="47"/>
        <v>San Pablo de Huacareta</v>
      </c>
      <c r="F825" s="7" t="s">
        <v>379</v>
      </c>
      <c r="G825" s="7">
        <v>230</v>
      </c>
      <c r="H825" s="7" t="s">
        <v>396</v>
      </c>
      <c r="I825" s="7"/>
      <c r="J825" s="7">
        <v>127143</v>
      </c>
      <c r="K825" s="7">
        <f t="shared" si="48"/>
        <v>5546423</v>
      </c>
      <c r="L825" s="7"/>
      <c r="M825" s="6"/>
      <c r="N825" s="7"/>
      <c r="O825" s="7"/>
      <c r="P825" s="38"/>
      <c r="Q825" s="31"/>
      <c r="R825" s="9"/>
      <c r="S825" s="9"/>
      <c r="T825" s="25"/>
      <c r="U825" s="26"/>
      <c r="V825" s="32"/>
      <c r="W825" s="19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</row>
    <row r="826" spans="1:40" ht="14.25" customHeight="1">
      <c r="A826" s="7" t="s">
        <v>483</v>
      </c>
      <c r="B826" s="7" t="s">
        <v>363</v>
      </c>
      <c r="C826" s="7">
        <v>1116</v>
      </c>
      <c r="D826" s="7" t="s">
        <v>501</v>
      </c>
      <c r="E826" s="7" t="str">
        <f t="shared" si="47"/>
        <v>San Pablo de Huacareta</v>
      </c>
      <c r="F826" s="7" t="s">
        <v>379</v>
      </c>
      <c r="G826" s="7">
        <v>240</v>
      </c>
      <c r="H826" s="7" t="s">
        <v>397</v>
      </c>
      <c r="I826" s="7"/>
      <c r="J826" s="7">
        <v>25000</v>
      </c>
      <c r="K826" s="7">
        <f t="shared" si="48"/>
        <v>5546423</v>
      </c>
      <c r="L826" s="7"/>
      <c r="M826" s="6"/>
      <c r="N826" s="7"/>
      <c r="O826" s="7"/>
      <c r="P826" s="38"/>
      <c r="Q826" s="31"/>
      <c r="R826" s="9"/>
      <c r="S826" s="9"/>
      <c r="T826" s="25"/>
      <c r="U826" s="26"/>
      <c r="V826" s="32"/>
      <c r="W826" s="19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</row>
    <row r="827" spans="1:40" ht="14.25" customHeight="1">
      <c r="A827" s="7" t="s">
        <v>483</v>
      </c>
      <c r="B827" s="7" t="s">
        <v>363</v>
      </c>
      <c r="C827" s="7">
        <v>1116</v>
      </c>
      <c r="D827" s="7" t="s">
        <v>501</v>
      </c>
      <c r="E827" s="7" t="str">
        <f t="shared" si="47"/>
        <v>San Pablo de Huacareta</v>
      </c>
      <c r="F827" s="7" t="s">
        <v>379</v>
      </c>
      <c r="G827" s="7">
        <v>250</v>
      </c>
      <c r="H827" s="7" t="s">
        <v>399</v>
      </c>
      <c r="I827" s="7"/>
      <c r="J827" s="7">
        <v>1250141</v>
      </c>
      <c r="K827" s="7">
        <f t="shared" si="48"/>
        <v>5546423</v>
      </c>
      <c r="L827" s="7"/>
      <c r="M827" s="6"/>
      <c r="N827" s="7"/>
      <c r="O827" s="7"/>
      <c r="P827" s="38"/>
      <c r="Q827" s="31"/>
      <c r="R827" s="9"/>
      <c r="S827" s="9"/>
      <c r="T827" s="25"/>
      <c r="U827" s="26"/>
      <c r="V827" s="32"/>
      <c r="W827" s="19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</row>
    <row r="828" spans="1:40" ht="14.25" customHeight="1">
      <c r="A828" s="7" t="s">
        <v>483</v>
      </c>
      <c r="B828" s="7" t="s">
        <v>363</v>
      </c>
      <c r="C828" s="7">
        <v>1116</v>
      </c>
      <c r="D828" s="7" t="s">
        <v>501</v>
      </c>
      <c r="E828" s="7" t="str">
        <f t="shared" si="47"/>
        <v>San Pablo de Huacareta</v>
      </c>
      <c r="F828" s="7" t="s">
        <v>379</v>
      </c>
      <c r="G828" s="7">
        <v>260</v>
      </c>
      <c r="H828" s="7" t="s">
        <v>400</v>
      </c>
      <c r="I828" s="7"/>
      <c r="J828" s="7">
        <v>59300</v>
      </c>
      <c r="K828" s="7">
        <f t="shared" si="48"/>
        <v>5546423</v>
      </c>
      <c r="L828" s="7"/>
      <c r="M828" s="6"/>
      <c r="N828" s="7"/>
      <c r="O828" s="7"/>
      <c r="P828" s="38"/>
      <c r="Q828" s="31"/>
      <c r="R828" s="9"/>
      <c r="S828" s="9"/>
      <c r="T828" s="25"/>
      <c r="U828" s="26"/>
      <c r="V828" s="32"/>
      <c r="W828" s="19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</row>
    <row r="829" spans="1:40" ht="14.25" customHeight="1">
      <c r="A829" s="7" t="s">
        <v>483</v>
      </c>
      <c r="B829" s="7" t="s">
        <v>363</v>
      </c>
      <c r="C829" s="7">
        <v>1116</v>
      </c>
      <c r="D829" s="7" t="s">
        <v>501</v>
      </c>
      <c r="E829" s="7" t="str">
        <f t="shared" si="47"/>
        <v>San Pablo de Huacareta</v>
      </c>
      <c r="F829" s="7" t="s">
        <v>379</v>
      </c>
      <c r="G829" s="7">
        <v>310</v>
      </c>
      <c r="H829" s="7" t="s">
        <v>403</v>
      </c>
      <c r="I829" s="7"/>
      <c r="J829" s="7">
        <v>68000</v>
      </c>
      <c r="K829" s="7">
        <f t="shared" si="48"/>
        <v>5546423</v>
      </c>
      <c r="L829" s="7"/>
      <c r="M829" s="6"/>
      <c r="N829" s="7"/>
      <c r="O829" s="7"/>
      <c r="P829" s="38"/>
      <c r="Q829" s="31"/>
      <c r="R829" s="9"/>
      <c r="S829" s="9"/>
      <c r="T829" s="25"/>
      <c r="U829" s="26"/>
      <c r="V829" s="32"/>
      <c r="W829" s="19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</row>
    <row r="830" spans="1:40" ht="14.25" customHeight="1">
      <c r="A830" s="7" t="s">
        <v>483</v>
      </c>
      <c r="B830" s="7" t="s">
        <v>363</v>
      </c>
      <c r="C830" s="7">
        <v>1116</v>
      </c>
      <c r="D830" s="7" t="s">
        <v>501</v>
      </c>
      <c r="E830" s="7" t="str">
        <f t="shared" si="47"/>
        <v>San Pablo de Huacareta</v>
      </c>
      <c r="F830" s="7" t="s">
        <v>379</v>
      </c>
      <c r="G830" s="7">
        <v>330</v>
      </c>
      <c r="H830" s="7" t="s">
        <v>404</v>
      </c>
      <c r="I830" s="7"/>
      <c r="J830" s="7">
        <v>88398</v>
      </c>
      <c r="K830" s="7">
        <f t="shared" si="48"/>
        <v>5546423</v>
      </c>
      <c r="L830" s="7"/>
      <c r="M830" s="6"/>
      <c r="N830" s="7"/>
      <c r="O830" s="7"/>
      <c r="P830" s="38"/>
      <c r="Q830" s="31"/>
      <c r="R830" s="9"/>
      <c r="S830" s="9"/>
      <c r="T830" s="25"/>
      <c r="U830" s="26"/>
      <c r="V830" s="32"/>
      <c r="W830" s="19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</row>
    <row r="831" spans="1:40" ht="14.25" customHeight="1">
      <c r="A831" s="7" t="s">
        <v>483</v>
      </c>
      <c r="B831" s="7" t="s">
        <v>363</v>
      </c>
      <c r="C831" s="7">
        <v>1116</v>
      </c>
      <c r="D831" s="7" t="s">
        <v>501</v>
      </c>
      <c r="E831" s="7" t="str">
        <f t="shared" si="47"/>
        <v>San Pablo de Huacareta</v>
      </c>
      <c r="F831" s="7" t="s">
        <v>379</v>
      </c>
      <c r="G831" s="7">
        <v>340</v>
      </c>
      <c r="H831" s="7" t="s">
        <v>405</v>
      </c>
      <c r="I831" s="7"/>
      <c r="J831" s="7">
        <v>573043</v>
      </c>
      <c r="K831" s="7">
        <f t="shared" si="48"/>
        <v>5546423</v>
      </c>
      <c r="L831" s="7"/>
      <c r="M831" s="6"/>
      <c r="N831" s="7"/>
      <c r="O831" s="7"/>
      <c r="P831" s="38"/>
      <c r="Q831" s="31"/>
      <c r="R831" s="9"/>
      <c r="S831" s="9"/>
      <c r="T831" s="25"/>
      <c r="U831" s="26"/>
      <c r="V831" s="32"/>
      <c r="W831" s="19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</row>
    <row r="832" spans="1:40" ht="14.25" customHeight="1">
      <c r="A832" s="7" t="s">
        <v>483</v>
      </c>
      <c r="B832" s="7" t="s">
        <v>363</v>
      </c>
      <c r="C832" s="7">
        <v>1116</v>
      </c>
      <c r="D832" s="7" t="s">
        <v>501</v>
      </c>
      <c r="E832" s="7" t="str">
        <f t="shared" si="47"/>
        <v>San Pablo de Huacareta</v>
      </c>
      <c r="F832" s="7" t="s">
        <v>407</v>
      </c>
      <c r="G832" s="7">
        <v>350</v>
      </c>
      <c r="H832" s="7" t="s">
        <v>406</v>
      </c>
      <c r="I832" s="7"/>
      <c r="J832" s="7">
        <v>5546423</v>
      </c>
      <c r="K832" s="7">
        <f t="shared" si="48"/>
        <v>5546423</v>
      </c>
      <c r="L832" s="7"/>
      <c r="M832" s="6"/>
      <c r="N832" s="7"/>
      <c r="O832" s="7"/>
      <c r="P832" s="38"/>
      <c r="Q832" s="31"/>
      <c r="R832" s="9"/>
      <c r="S832" s="9"/>
      <c r="T832" s="25"/>
      <c r="U832" s="26"/>
      <c r="V832" s="32"/>
      <c r="W832" s="19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</row>
    <row r="833" spans="1:40" ht="14.25" customHeight="1">
      <c r="A833" s="7" t="s">
        <v>483</v>
      </c>
      <c r="B833" s="7" t="s">
        <v>363</v>
      </c>
      <c r="C833" s="7">
        <v>1117</v>
      </c>
      <c r="D833" s="7" t="s">
        <v>502</v>
      </c>
      <c r="E833" s="7" t="str">
        <f t="shared" si="47"/>
        <v>Tarabuco</v>
      </c>
      <c r="F833" s="7" t="s">
        <v>379</v>
      </c>
      <c r="G833" s="7">
        <v>0</v>
      </c>
      <c r="H833" s="7" t="s">
        <v>380</v>
      </c>
      <c r="I833" s="7"/>
      <c r="J833" s="7">
        <v>2536396</v>
      </c>
      <c r="K833" s="7">
        <f t="shared" si="48"/>
        <v>8699369</v>
      </c>
      <c r="L833" s="7"/>
      <c r="M833" s="6"/>
      <c r="N833" s="7"/>
      <c r="O833" s="7"/>
      <c r="P833" s="38"/>
      <c r="Q833" s="31"/>
      <c r="R833" s="9"/>
      <c r="S833" s="9"/>
      <c r="T833" s="25"/>
      <c r="U833" s="26"/>
      <c r="V833" s="32"/>
      <c r="W833" s="19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</row>
    <row r="834" spans="1:40" ht="14.25" customHeight="1">
      <c r="A834" s="7" t="s">
        <v>483</v>
      </c>
      <c r="B834" s="7" t="s">
        <v>363</v>
      </c>
      <c r="C834" s="7">
        <v>1117</v>
      </c>
      <c r="D834" s="7" t="s">
        <v>502</v>
      </c>
      <c r="E834" s="7" t="str">
        <f t="shared" si="47"/>
        <v>Tarabuco</v>
      </c>
      <c r="F834" s="7" t="s">
        <v>379</v>
      </c>
      <c r="G834" s="7">
        <v>1</v>
      </c>
      <c r="H834" s="7" t="s">
        <v>381</v>
      </c>
      <c r="I834" s="7"/>
      <c r="J834" s="7">
        <v>845466</v>
      </c>
      <c r="K834" s="7">
        <f t="shared" si="48"/>
        <v>8699369</v>
      </c>
      <c r="L834" s="7"/>
      <c r="M834" s="6"/>
      <c r="N834" s="7"/>
      <c r="O834" s="7"/>
      <c r="P834" s="38"/>
      <c r="Q834" s="31"/>
      <c r="R834" s="9"/>
      <c r="S834" s="9"/>
      <c r="T834" s="25"/>
      <c r="U834" s="26"/>
      <c r="V834" s="32"/>
      <c r="W834" s="19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</row>
    <row r="835" spans="1:40" ht="14.25" customHeight="1">
      <c r="A835" s="7" t="s">
        <v>483</v>
      </c>
      <c r="B835" s="7" t="s">
        <v>363</v>
      </c>
      <c r="C835" s="7">
        <v>1117</v>
      </c>
      <c r="D835" s="7" t="s">
        <v>502</v>
      </c>
      <c r="E835" s="7" t="str">
        <f t="shared" si="47"/>
        <v>Tarabuco</v>
      </c>
      <c r="F835" s="7" t="s">
        <v>379</v>
      </c>
      <c r="G835" s="7">
        <v>97</v>
      </c>
      <c r="H835" s="7" t="s">
        <v>409</v>
      </c>
      <c r="I835" s="7"/>
      <c r="J835" s="7">
        <v>1081403</v>
      </c>
      <c r="K835" s="7">
        <f t="shared" si="48"/>
        <v>8699369</v>
      </c>
      <c r="L835" s="7"/>
      <c r="M835" s="6"/>
      <c r="N835" s="7"/>
      <c r="O835" s="7"/>
      <c r="P835" s="38"/>
      <c r="Q835" s="31"/>
      <c r="R835" s="9"/>
      <c r="S835" s="9"/>
      <c r="T835" s="25"/>
      <c r="U835" s="26"/>
      <c r="V835" s="32"/>
      <c r="W835" s="19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</row>
    <row r="836" spans="1:40" ht="14.25" customHeight="1">
      <c r="A836" s="7" t="s">
        <v>483</v>
      </c>
      <c r="B836" s="7" t="s">
        <v>363</v>
      </c>
      <c r="C836" s="7">
        <v>1117</v>
      </c>
      <c r="D836" s="7" t="s">
        <v>502</v>
      </c>
      <c r="E836" s="7" t="str">
        <f t="shared" si="47"/>
        <v>Tarabuco</v>
      </c>
      <c r="F836" s="7" t="s">
        <v>379</v>
      </c>
      <c r="G836" s="7">
        <v>99</v>
      </c>
      <c r="H836" s="7" t="s">
        <v>382</v>
      </c>
      <c r="I836" s="7"/>
      <c r="J836" s="7">
        <v>1538751</v>
      </c>
      <c r="K836" s="7">
        <f t="shared" si="48"/>
        <v>8699369</v>
      </c>
      <c r="L836" s="7"/>
      <c r="M836" s="6"/>
      <c r="N836" s="7"/>
      <c r="O836" s="7"/>
      <c r="P836" s="38"/>
      <c r="Q836" s="31"/>
      <c r="R836" s="9"/>
      <c r="S836" s="9"/>
      <c r="T836" s="25"/>
      <c r="U836" s="26"/>
      <c r="V836" s="32"/>
      <c r="W836" s="19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</row>
    <row r="837" spans="1:40" ht="14.25" customHeight="1">
      <c r="A837" s="7" t="s">
        <v>483</v>
      </c>
      <c r="B837" s="7" t="s">
        <v>363</v>
      </c>
      <c r="C837" s="7">
        <v>1117</v>
      </c>
      <c r="D837" s="7" t="s">
        <v>502</v>
      </c>
      <c r="E837" s="7" t="str">
        <f t="shared" si="47"/>
        <v>Tarabuco</v>
      </c>
      <c r="F837" s="7" t="s">
        <v>379</v>
      </c>
      <c r="G837" s="7">
        <v>100</v>
      </c>
      <c r="H837" s="7" t="s">
        <v>383</v>
      </c>
      <c r="I837" s="7"/>
      <c r="J837" s="7">
        <v>516031</v>
      </c>
      <c r="K837" s="7">
        <f t="shared" si="48"/>
        <v>8699369</v>
      </c>
      <c r="L837" s="7"/>
      <c r="M837" s="6"/>
      <c r="N837" s="7"/>
      <c r="O837" s="7"/>
      <c r="P837" s="38"/>
      <c r="Q837" s="31"/>
      <c r="R837" s="9"/>
      <c r="S837" s="9"/>
      <c r="T837" s="25"/>
      <c r="U837" s="26"/>
      <c r="V837" s="32"/>
      <c r="W837" s="19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</row>
    <row r="838" spans="1:40" ht="14.25" customHeight="1">
      <c r="A838" s="7" t="s">
        <v>483</v>
      </c>
      <c r="B838" s="7" t="s">
        <v>363</v>
      </c>
      <c r="C838" s="7">
        <v>1117</v>
      </c>
      <c r="D838" s="7" t="s">
        <v>502</v>
      </c>
      <c r="E838" s="7" t="str">
        <f t="shared" si="47"/>
        <v>Tarabuco</v>
      </c>
      <c r="F838" s="7" t="s">
        <v>379</v>
      </c>
      <c r="G838" s="7">
        <v>110</v>
      </c>
      <c r="H838" s="7" t="s">
        <v>385</v>
      </c>
      <c r="I838" s="7"/>
      <c r="J838" s="7">
        <v>71100</v>
      </c>
      <c r="K838" s="7">
        <f t="shared" si="48"/>
        <v>8699369</v>
      </c>
      <c r="L838" s="7"/>
      <c r="M838" s="6"/>
      <c r="N838" s="7"/>
      <c r="O838" s="7"/>
      <c r="P838" s="38"/>
      <c r="Q838" s="31"/>
      <c r="R838" s="9"/>
      <c r="S838" s="9"/>
      <c r="T838" s="25"/>
      <c r="U838" s="26"/>
      <c r="V838" s="32"/>
      <c r="W838" s="19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</row>
    <row r="839" spans="1:40" ht="14.25" customHeight="1">
      <c r="A839" s="7" t="s">
        <v>483</v>
      </c>
      <c r="B839" s="7" t="s">
        <v>363</v>
      </c>
      <c r="C839" s="7">
        <v>1117</v>
      </c>
      <c r="D839" s="7" t="s">
        <v>502</v>
      </c>
      <c r="E839" s="7" t="str">
        <f t="shared" si="47"/>
        <v>Tarabuco</v>
      </c>
      <c r="F839" s="7" t="s">
        <v>379</v>
      </c>
      <c r="G839" s="7">
        <v>120</v>
      </c>
      <c r="H839" s="7" t="s">
        <v>485</v>
      </c>
      <c r="I839" s="7"/>
      <c r="J839" s="7">
        <v>200000</v>
      </c>
      <c r="K839" s="7">
        <f t="shared" si="48"/>
        <v>8699369</v>
      </c>
      <c r="L839" s="7"/>
      <c r="M839" s="6"/>
      <c r="N839" s="7"/>
      <c r="O839" s="7"/>
      <c r="P839" s="38"/>
      <c r="Q839" s="31"/>
      <c r="R839" s="9"/>
      <c r="S839" s="9"/>
      <c r="T839" s="25"/>
      <c r="U839" s="26"/>
      <c r="V839" s="32"/>
      <c r="W839" s="19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</row>
    <row r="840" spans="1:40" ht="14.25" customHeight="1">
      <c r="A840" s="7" t="s">
        <v>483</v>
      </c>
      <c r="B840" s="7" t="s">
        <v>363</v>
      </c>
      <c r="C840" s="7">
        <v>1117</v>
      </c>
      <c r="D840" s="7" t="s">
        <v>502</v>
      </c>
      <c r="E840" s="7" t="str">
        <f t="shared" si="47"/>
        <v>Tarabuco</v>
      </c>
      <c r="F840" s="7" t="s">
        <v>379</v>
      </c>
      <c r="G840" s="7">
        <v>130</v>
      </c>
      <c r="H840" s="7" t="s">
        <v>386</v>
      </c>
      <c r="I840" s="7"/>
      <c r="J840" s="7">
        <v>35000</v>
      </c>
      <c r="K840" s="7">
        <f t="shared" si="48"/>
        <v>8699369</v>
      </c>
      <c r="L840" s="7"/>
      <c r="M840" s="6"/>
      <c r="N840" s="7"/>
      <c r="O840" s="7"/>
      <c r="P840" s="38"/>
      <c r="Q840" s="31"/>
      <c r="R840" s="9"/>
      <c r="S840" s="9"/>
      <c r="T840" s="25"/>
      <c r="U840" s="26"/>
      <c r="V840" s="32"/>
      <c r="W840" s="19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</row>
    <row r="841" spans="1:40" ht="14.25" customHeight="1">
      <c r="A841" s="7" t="s">
        <v>483</v>
      </c>
      <c r="B841" s="7" t="s">
        <v>363</v>
      </c>
      <c r="C841" s="7">
        <v>1117</v>
      </c>
      <c r="D841" s="7" t="s">
        <v>502</v>
      </c>
      <c r="E841" s="7" t="str">
        <f t="shared" si="47"/>
        <v>Tarabuco</v>
      </c>
      <c r="F841" s="7" t="s">
        <v>379</v>
      </c>
      <c r="G841" s="7">
        <v>140</v>
      </c>
      <c r="H841" s="7" t="s">
        <v>388</v>
      </c>
      <c r="I841" s="7"/>
      <c r="J841" s="7">
        <v>80000</v>
      </c>
      <c r="K841" s="7">
        <f t="shared" si="48"/>
        <v>8699369</v>
      </c>
      <c r="L841" s="7"/>
      <c r="M841" s="6"/>
      <c r="N841" s="7"/>
      <c r="O841" s="7"/>
      <c r="P841" s="38"/>
      <c r="Q841" s="31"/>
      <c r="R841" s="9"/>
      <c r="S841" s="9"/>
      <c r="T841" s="25"/>
      <c r="U841" s="26"/>
      <c r="V841" s="32"/>
      <c r="W841" s="19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</row>
    <row r="842" spans="1:40" ht="14.25" customHeight="1">
      <c r="A842" s="7" t="s">
        <v>483</v>
      </c>
      <c r="B842" s="7" t="s">
        <v>363</v>
      </c>
      <c r="C842" s="7">
        <v>1117</v>
      </c>
      <c r="D842" s="7" t="s">
        <v>502</v>
      </c>
      <c r="E842" s="7" t="str">
        <f t="shared" si="47"/>
        <v>Tarabuco</v>
      </c>
      <c r="F842" s="7" t="s">
        <v>379</v>
      </c>
      <c r="G842" s="7">
        <v>160</v>
      </c>
      <c r="H842" s="7" t="s">
        <v>389</v>
      </c>
      <c r="I842" s="7"/>
      <c r="J842" s="7">
        <v>93591</v>
      </c>
      <c r="K842" s="7">
        <f t="shared" si="48"/>
        <v>8699369</v>
      </c>
      <c r="L842" s="7"/>
      <c r="M842" s="6"/>
      <c r="N842" s="7"/>
      <c r="O842" s="7"/>
      <c r="P842" s="38"/>
      <c r="Q842" s="31"/>
      <c r="R842" s="9"/>
      <c r="S842" s="9"/>
      <c r="T842" s="25"/>
      <c r="U842" s="26"/>
      <c r="V842" s="32"/>
      <c r="W842" s="19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</row>
    <row r="843" spans="1:40" ht="14.25" customHeight="1">
      <c r="A843" s="7" t="s">
        <v>483</v>
      </c>
      <c r="B843" s="7" t="s">
        <v>363</v>
      </c>
      <c r="C843" s="7">
        <v>1117</v>
      </c>
      <c r="D843" s="7" t="s">
        <v>502</v>
      </c>
      <c r="E843" s="7" t="str">
        <f t="shared" si="47"/>
        <v>Tarabuco</v>
      </c>
      <c r="F843" s="7" t="s">
        <v>379</v>
      </c>
      <c r="G843" s="7">
        <v>170</v>
      </c>
      <c r="H843" s="7" t="s">
        <v>390</v>
      </c>
      <c r="I843" s="7"/>
      <c r="J843" s="7">
        <v>265585</v>
      </c>
      <c r="K843" s="7">
        <f t="shared" si="48"/>
        <v>8699369</v>
      </c>
      <c r="L843" s="7"/>
      <c r="M843" s="6"/>
      <c r="N843" s="7"/>
      <c r="O843" s="7"/>
      <c r="P843" s="38"/>
      <c r="Q843" s="31"/>
      <c r="R843" s="9"/>
      <c r="S843" s="9"/>
      <c r="T843" s="25"/>
      <c r="U843" s="26"/>
      <c r="V843" s="32"/>
      <c r="W843" s="19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</row>
    <row r="844" spans="1:40" ht="14.25" customHeight="1">
      <c r="A844" s="7" t="s">
        <v>483</v>
      </c>
      <c r="B844" s="7" t="s">
        <v>363</v>
      </c>
      <c r="C844" s="7">
        <v>1117</v>
      </c>
      <c r="D844" s="7" t="s">
        <v>502</v>
      </c>
      <c r="E844" s="7" t="str">
        <f t="shared" si="47"/>
        <v>Tarabuco</v>
      </c>
      <c r="F844" s="7" t="s">
        <v>379</v>
      </c>
      <c r="G844" s="7">
        <v>180</v>
      </c>
      <c r="H844" s="7" t="s">
        <v>411</v>
      </c>
      <c r="I844" s="7"/>
      <c r="J844" s="7">
        <v>300000</v>
      </c>
      <c r="K844" s="7">
        <f t="shared" si="48"/>
        <v>8699369</v>
      </c>
      <c r="L844" s="7"/>
      <c r="M844" s="6"/>
      <c r="N844" s="7"/>
      <c r="O844" s="7"/>
      <c r="P844" s="38"/>
      <c r="Q844" s="31"/>
      <c r="R844" s="9"/>
      <c r="S844" s="9"/>
      <c r="T844" s="25"/>
      <c r="U844" s="26"/>
      <c r="V844" s="32"/>
      <c r="W844" s="19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</row>
    <row r="845" spans="1:40" ht="14.25" customHeight="1">
      <c r="A845" s="7" t="s">
        <v>483</v>
      </c>
      <c r="B845" s="7" t="s">
        <v>363</v>
      </c>
      <c r="C845" s="7">
        <v>1117</v>
      </c>
      <c r="D845" s="7" t="s">
        <v>502</v>
      </c>
      <c r="E845" s="7" t="str">
        <f t="shared" si="47"/>
        <v>Tarabuco</v>
      </c>
      <c r="F845" s="7" t="s">
        <v>379</v>
      </c>
      <c r="G845" s="7">
        <v>190</v>
      </c>
      <c r="H845" s="7" t="s">
        <v>392</v>
      </c>
      <c r="I845" s="7"/>
      <c r="J845" s="7">
        <v>15000</v>
      </c>
      <c r="K845" s="7">
        <f t="shared" si="48"/>
        <v>8699369</v>
      </c>
      <c r="L845" s="7"/>
      <c r="M845" s="6"/>
      <c r="N845" s="7"/>
      <c r="O845" s="7"/>
      <c r="P845" s="38"/>
      <c r="Q845" s="31"/>
      <c r="R845" s="9"/>
      <c r="S845" s="9"/>
      <c r="T845" s="25"/>
      <c r="U845" s="26"/>
      <c r="V845" s="32"/>
      <c r="W845" s="19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</row>
    <row r="846" spans="1:40" ht="14.25" customHeight="1">
      <c r="A846" s="7" t="s">
        <v>483</v>
      </c>
      <c r="B846" s="7" t="s">
        <v>363</v>
      </c>
      <c r="C846" s="7">
        <v>1117</v>
      </c>
      <c r="D846" s="7" t="s">
        <v>502</v>
      </c>
      <c r="E846" s="7" t="str">
        <f t="shared" si="47"/>
        <v>Tarabuco</v>
      </c>
      <c r="F846" s="7" t="s">
        <v>379</v>
      </c>
      <c r="G846" s="7">
        <v>200</v>
      </c>
      <c r="H846" s="7" t="s">
        <v>393</v>
      </c>
      <c r="I846" s="7"/>
      <c r="J846" s="7">
        <v>3900000</v>
      </c>
      <c r="K846" s="7">
        <f t="shared" si="48"/>
        <v>8699369</v>
      </c>
      <c r="L846" s="7"/>
      <c r="M846" s="6"/>
      <c r="N846" s="7"/>
      <c r="O846" s="7"/>
      <c r="P846" s="38"/>
      <c r="Q846" s="31"/>
      <c r="R846" s="9"/>
      <c r="S846" s="9"/>
      <c r="T846" s="25"/>
      <c r="U846" s="26"/>
      <c r="V846" s="32"/>
      <c r="W846" s="19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</row>
    <row r="847" spans="1:40" ht="14.25" customHeight="1">
      <c r="A847" s="7" t="s">
        <v>483</v>
      </c>
      <c r="B847" s="7" t="s">
        <v>363</v>
      </c>
      <c r="C847" s="7">
        <v>1117</v>
      </c>
      <c r="D847" s="7" t="s">
        <v>502</v>
      </c>
      <c r="E847" s="7" t="str">
        <f t="shared" si="47"/>
        <v>Tarabuco</v>
      </c>
      <c r="F847" s="7" t="s">
        <v>379</v>
      </c>
      <c r="G847" s="7">
        <v>210</v>
      </c>
      <c r="H847" s="7" t="s">
        <v>394</v>
      </c>
      <c r="I847" s="7"/>
      <c r="J847" s="7">
        <v>3200000</v>
      </c>
      <c r="K847" s="7">
        <f t="shared" si="48"/>
        <v>8699369</v>
      </c>
      <c r="L847" s="7"/>
      <c r="M847" s="6"/>
      <c r="N847" s="7"/>
      <c r="O847" s="7"/>
      <c r="P847" s="38"/>
      <c r="Q847" s="31"/>
      <c r="R847" s="9"/>
      <c r="S847" s="9"/>
      <c r="T847" s="25"/>
      <c r="U847" s="26"/>
      <c r="V847" s="32"/>
      <c r="W847" s="19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</row>
    <row r="848" spans="1:40" ht="14.25" customHeight="1">
      <c r="A848" s="7" t="s">
        <v>483</v>
      </c>
      <c r="B848" s="7" t="s">
        <v>363</v>
      </c>
      <c r="C848" s="7">
        <v>1117</v>
      </c>
      <c r="D848" s="7" t="s">
        <v>502</v>
      </c>
      <c r="E848" s="7" t="str">
        <f t="shared" si="47"/>
        <v>Tarabuco</v>
      </c>
      <c r="F848" s="7" t="s">
        <v>379</v>
      </c>
      <c r="G848" s="7">
        <v>220</v>
      </c>
      <c r="H848" s="7" t="s">
        <v>395</v>
      </c>
      <c r="I848" s="7"/>
      <c r="J848" s="7">
        <v>80000</v>
      </c>
      <c r="K848" s="7">
        <f t="shared" si="48"/>
        <v>8699369</v>
      </c>
      <c r="L848" s="7"/>
      <c r="M848" s="6"/>
      <c r="N848" s="7"/>
      <c r="O848" s="7"/>
      <c r="P848" s="38"/>
      <c r="Q848" s="31"/>
      <c r="R848" s="9"/>
      <c r="S848" s="9"/>
      <c r="T848" s="25"/>
      <c r="U848" s="26"/>
      <c r="V848" s="32"/>
      <c r="W848" s="19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</row>
    <row r="849" spans="1:40" ht="14.25" customHeight="1">
      <c r="A849" s="7" t="s">
        <v>483</v>
      </c>
      <c r="B849" s="7" t="s">
        <v>363</v>
      </c>
      <c r="C849" s="7">
        <v>1117</v>
      </c>
      <c r="D849" s="7" t="s">
        <v>502</v>
      </c>
      <c r="E849" s="7" t="str">
        <f t="shared" si="47"/>
        <v>Tarabuco</v>
      </c>
      <c r="F849" s="7" t="s">
        <v>379</v>
      </c>
      <c r="G849" s="7">
        <v>230</v>
      </c>
      <c r="H849" s="7" t="s">
        <v>396</v>
      </c>
      <c r="I849" s="7"/>
      <c r="J849" s="7">
        <v>300000</v>
      </c>
      <c r="K849" s="7">
        <f t="shared" si="48"/>
        <v>8699369</v>
      </c>
      <c r="L849" s="7"/>
      <c r="M849" s="6"/>
      <c r="N849" s="7"/>
      <c r="O849" s="7"/>
      <c r="P849" s="38"/>
      <c r="Q849" s="31"/>
      <c r="R849" s="9"/>
      <c r="S849" s="9"/>
      <c r="T849" s="25"/>
      <c r="U849" s="26"/>
      <c r="V849" s="32"/>
      <c r="W849" s="19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</row>
    <row r="850" spans="1:40" ht="14.25" customHeight="1">
      <c r="A850" s="7" t="s">
        <v>483</v>
      </c>
      <c r="B850" s="7" t="s">
        <v>363</v>
      </c>
      <c r="C850" s="7">
        <v>1117</v>
      </c>
      <c r="D850" s="7" t="s">
        <v>502</v>
      </c>
      <c r="E850" s="7" t="str">
        <f t="shared" si="47"/>
        <v>Tarabuco</v>
      </c>
      <c r="F850" s="7" t="s">
        <v>379</v>
      </c>
      <c r="G850" s="7">
        <v>240</v>
      </c>
      <c r="H850" s="7" t="s">
        <v>397</v>
      </c>
      <c r="I850" s="7"/>
      <c r="J850" s="7">
        <v>60000</v>
      </c>
      <c r="K850" s="7">
        <f t="shared" si="48"/>
        <v>8699369</v>
      </c>
      <c r="L850" s="7"/>
      <c r="M850" s="6"/>
      <c r="N850" s="7"/>
      <c r="O850" s="7"/>
      <c r="P850" s="38"/>
      <c r="Q850" s="31"/>
      <c r="R850" s="9"/>
      <c r="S850" s="9"/>
      <c r="T850" s="25"/>
      <c r="U850" s="26"/>
      <c r="V850" s="32"/>
      <c r="W850" s="19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</row>
    <row r="851" spans="1:40" ht="14.25" customHeight="1">
      <c r="A851" s="7" t="s">
        <v>483</v>
      </c>
      <c r="B851" s="7" t="s">
        <v>363</v>
      </c>
      <c r="C851" s="7">
        <v>1117</v>
      </c>
      <c r="D851" s="7" t="s">
        <v>502</v>
      </c>
      <c r="E851" s="7" t="str">
        <f t="shared" si="47"/>
        <v>Tarabuco</v>
      </c>
      <c r="F851" s="7" t="s">
        <v>379</v>
      </c>
      <c r="G851" s="7">
        <v>250</v>
      </c>
      <c r="H851" s="7" t="s">
        <v>399</v>
      </c>
      <c r="I851" s="7"/>
      <c r="J851" s="7">
        <v>2071415</v>
      </c>
      <c r="K851" s="7">
        <f t="shared" si="48"/>
        <v>8699369</v>
      </c>
      <c r="L851" s="7"/>
      <c r="M851" s="6"/>
      <c r="N851" s="7"/>
      <c r="O851" s="7"/>
      <c r="P851" s="38"/>
      <c r="Q851" s="31"/>
      <c r="R851" s="9"/>
      <c r="S851" s="9"/>
      <c r="T851" s="25"/>
      <c r="U851" s="26"/>
      <c r="V851" s="32"/>
      <c r="W851" s="19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</row>
    <row r="852" spans="1:40" ht="14.25" customHeight="1">
      <c r="A852" s="7" t="s">
        <v>483</v>
      </c>
      <c r="B852" s="7" t="s">
        <v>363</v>
      </c>
      <c r="C852" s="7">
        <v>1117</v>
      </c>
      <c r="D852" s="7" t="s">
        <v>502</v>
      </c>
      <c r="E852" s="7" t="str">
        <f t="shared" si="47"/>
        <v>Tarabuco</v>
      </c>
      <c r="F852" s="7" t="s">
        <v>379</v>
      </c>
      <c r="G852" s="7">
        <v>260</v>
      </c>
      <c r="H852" s="7" t="s">
        <v>400</v>
      </c>
      <c r="I852" s="7"/>
      <c r="J852" s="7">
        <v>40000</v>
      </c>
      <c r="K852" s="7">
        <f t="shared" si="48"/>
        <v>8699369</v>
      </c>
      <c r="L852" s="7"/>
      <c r="M852" s="6"/>
      <c r="N852" s="7"/>
      <c r="O852" s="7"/>
      <c r="P852" s="38"/>
      <c r="Q852" s="31"/>
      <c r="R852" s="9"/>
      <c r="S852" s="9"/>
      <c r="T852" s="25"/>
      <c r="U852" s="26"/>
      <c r="V852" s="32"/>
      <c r="W852" s="19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</row>
    <row r="853" spans="1:40" ht="14.25" customHeight="1">
      <c r="A853" s="7" t="s">
        <v>483</v>
      </c>
      <c r="B853" s="7" t="s">
        <v>363</v>
      </c>
      <c r="C853" s="7">
        <v>1117</v>
      </c>
      <c r="D853" s="7" t="s">
        <v>502</v>
      </c>
      <c r="E853" s="7" t="str">
        <f t="shared" si="47"/>
        <v>Tarabuco</v>
      </c>
      <c r="F853" s="7" t="s">
        <v>379</v>
      </c>
      <c r="G853" s="7">
        <v>310</v>
      </c>
      <c r="H853" s="7" t="s">
        <v>403</v>
      </c>
      <c r="I853" s="7"/>
      <c r="J853" s="7">
        <v>300000</v>
      </c>
      <c r="K853" s="7">
        <f t="shared" si="48"/>
        <v>8699369</v>
      </c>
      <c r="L853" s="7"/>
      <c r="M853" s="6"/>
      <c r="N853" s="7"/>
      <c r="O853" s="7"/>
      <c r="P853" s="38"/>
      <c r="Q853" s="31"/>
      <c r="R853" s="9"/>
      <c r="S853" s="9"/>
      <c r="T853" s="25"/>
      <c r="U853" s="26"/>
      <c r="V853" s="32"/>
      <c r="W853" s="19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</row>
    <row r="854" spans="1:40" ht="14.25" customHeight="1">
      <c r="A854" s="7" t="s">
        <v>483</v>
      </c>
      <c r="B854" s="7" t="s">
        <v>363</v>
      </c>
      <c r="C854" s="7">
        <v>1117</v>
      </c>
      <c r="D854" s="7" t="s">
        <v>502</v>
      </c>
      <c r="E854" s="7" t="str">
        <f t="shared" si="47"/>
        <v>Tarabuco</v>
      </c>
      <c r="F854" s="7" t="s">
        <v>379</v>
      </c>
      <c r="G854" s="7">
        <v>330</v>
      </c>
      <c r="H854" s="7" t="s">
        <v>404</v>
      </c>
      <c r="I854" s="7"/>
      <c r="J854" s="7">
        <v>206286</v>
      </c>
      <c r="K854" s="7">
        <f t="shared" si="48"/>
        <v>8699369</v>
      </c>
      <c r="L854" s="7"/>
      <c r="M854" s="6"/>
      <c r="N854" s="7"/>
      <c r="O854" s="7"/>
      <c r="P854" s="38"/>
      <c r="Q854" s="31"/>
      <c r="R854" s="9"/>
      <c r="S854" s="9"/>
      <c r="T854" s="25"/>
      <c r="U854" s="26"/>
      <c r="V854" s="32"/>
      <c r="W854" s="19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</row>
    <row r="855" spans="1:40" ht="14.25" customHeight="1">
      <c r="A855" s="7" t="s">
        <v>483</v>
      </c>
      <c r="B855" s="7" t="s">
        <v>363</v>
      </c>
      <c r="C855" s="7">
        <v>1117</v>
      </c>
      <c r="D855" s="7" t="s">
        <v>502</v>
      </c>
      <c r="E855" s="7" t="str">
        <f t="shared" si="47"/>
        <v>Tarabuco</v>
      </c>
      <c r="F855" s="7" t="s">
        <v>379</v>
      </c>
      <c r="G855" s="7">
        <v>340</v>
      </c>
      <c r="H855" s="7" t="s">
        <v>405</v>
      </c>
      <c r="I855" s="7"/>
      <c r="J855" s="7">
        <v>1700726</v>
      </c>
      <c r="K855" s="7">
        <f t="shared" si="48"/>
        <v>8699369</v>
      </c>
      <c r="L855" s="7"/>
      <c r="M855" s="6"/>
      <c r="N855" s="7"/>
      <c r="O855" s="7"/>
      <c r="P855" s="38"/>
      <c r="Q855" s="31"/>
      <c r="R855" s="9"/>
      <c r="S855" s="9"/>
      <c r="T855" s="25"/>
      <c r="U855" s="26"/>
      <c r="V855" s="32"/>
      <c r="W855" s="19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</row>
    <row r="856" spans="1:40" ht="14.25" customHeight="1">
      <c r="A856" s="7" t="s">
        <v>483</v>
      </c>
      <c r="B856" s="7" t="s">
        <v>363</v>
      </c>
      <c r="C856" s="7">
        <v>1117</v>
      </c>
      <c r="D856" s="7" t="s">
        <v>502</v>
      </c>
      <c r="E856" s="7" t="str">
        <f t="shared" si="47"/>
        <v>Tarabuco</v>
      </c>
      <c r="F856" s="7" t="s">
        <v>407</v>
      </c>
      <c r="G856" s="7">
        <v>120</v>
      </c>
      <c r="H856" s="7" t="s">
        <v>485</v>
      </c>
      <c r="I856" s="7"/>
      <c r="J856" s="7">
        <v>8699369</v>
      </c>
      <c r="K856" s="7">
        <f t="shared" si="48"/>
        <v>8699369</v>
      </c>
      <c r="L856" s="7"/>
      <c r="M856" s="6"/>
      <c r="N856" s="7"/>
      <c r="O856" s="7"/>
      <c r="P856" s="38"/>
      <c r="Q856" s="31"/>
      <c r="R856" s="9"/>
      <c r="S856" s="9"/>
      <c r="T856" s="25"/>
      <c r="U856" s="26"/>
      <c r="V856" s="32"/>
      <c r="W856" s="19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</row>
    <row r="857" spans="1:40" ht="14.25" customHeight="1">
      <c r="A857" s="7" t="s">
        <v>483</v>
      </c>
      <c r="B857" s="7" t="s">
        <v>363</v>
      </c>
      <c r="C857" s="7">
        <v>1118</v>
      </c>
      <c r="D857" s="7" t="s">
        <v>503</v>
      </c>
      <c r="E857" s="7" t="str">
        <f t="shared" si="47"/>
        <v>Yamparáez</v>
      </c>
      <c r="F857" s="7" t="s">
        <v>379</v>
      </c>
      <c r="G857" s="7">
        <v>0</v>
      </c>
      <c r="H857" s="7" t="s">
        <v>380</v>
      </c>
      <c r="I857" s="7"/>
      <c r="J857" s="7">
        <v>1339272</v>
      </c>
      <c r="K857" s="7">
        <f t="shared" si="48"/>
        <v>8048316</v>
      </c>
      <c r="L857" s="7"/>
      <c r="M857" s="6"/>
      <c r="N857" s="7"/>
      <c r="O857" s="7"/>
      <c r="P857" s="38"/>
      <c r="Q857" s="31"/>
      <c r="R857" s="9"/>
      <c r="S857" s="9"/>
      <c r="T857" s="25"/>
      <c r="U857" s="26"/>
      <c r="V857" s="32"/>
      <c r="W857" s="19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</row>
    <row r="858" spans="1:40" ht="14.25" customHeight="1">
      <c r="A858" s="7" t="s">
        <v>483</v>
      </c>
      <c r="B858" s="7" t="s">
        <v>363</v>
      </c>
      <c r="C858" s="7">
        <v>1118</v>
      </c>
      <c r="D858" s="7" t="s">
        <v>503</v>
      </c>
      <c r="E858" s="7" t="str">
        <f t="shared" si="47"/>
        <v>Yamparáez</v>
      </c>
      <c r="F858" s="7" t="s">
        <v>379</v>
      </c>
      <c r="G858" s="7">
        <v>1</v>
      </c>
      <c r="H858" s="7" t="s">
        <v>381</v>
      </c>
      <c r="I858" s="7"/>
      <c r="J858" s="7">
        <v>525190</v>
      </c>
      <c r="K858" s="7">
        <f t="shared" si="48"/>
        <v>8048316</v>
      </c>
      <c r="L858" s="7"/>
      <c r="M858" s="6"/>
      <c r="N858" s="7"/>
      <c r="O858" s="7"/>
      <c r="P858" s="38"/>
      <c r="Q858" s="31"/>
      <c r="R858" s="9"/>
      <c r="S858" s="9"/>
      <c r="T858" s="25"/>
      <c r="U858" s="26"/>
      <c r="V858" s="32"/>
      <c r="W858" s="19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</row>
    <row r="859" spans="1:40" ht="14.25" customHeight="1">
      <c r="A859" s="7" t="s">
        <v>483</v>
      </c>
      <c r="B859" s="7" t="s">
        <v>363</v>
      </c>
      <c r="C859" s="7">
        <v>1118</v>
      </c>
      <c r="D859" s="7" t="s">
        <v>503</v>
      </c>
      <c r="E859" s="7" t="str">
        <f t="shared" si="47"/>
        <v>Yamparáez</v>
      </c>
      <c r="F859" s="7" t="s">
        <v>379</v>
      </c>
      <c r="G859" s="7">
        <v>97</v>
      </c>
      <c r="H859" s="7" t="s">
        <v>409</v>
      </c>
      <c r="I859" s="7"/>
      <c r="J859" s="7">
        <v>691565</v>
      </c>
      <c r="K859" s="7">
        <f t="shared" si="48"/>
        <v>8048316</v>
      </c>
      <c r="L859" s="7"/>
      <c r="M859" s="6"/>
      <c r="N859" s="7"/>
      <c r="O859" s="7"/>
      <c r="P859" s="38"/>
      <c r="Q859" s="31"/>
      <c r="R859" s="9"/>
      <c r="S859" s="9"/>
      <c r="T859" s="25"/>
      <c r="U859" s="26"/>
      <c r="V859" s="32"/>
      <c r="W859" s="19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</row>
    <row r="860" spans="1:40" ht="14.25" customHeight="1">
      <c r="A860" s="7" t="s">
        <v>483</v>
      </c>
      <c r="B860" s="7" t="s">
        <v>363</v>
      </c>
      <c r="C860" s="7">
        <v>1118</v>
      </c>
      <c r="D860" s="7" t="s">
        <v>503</v>
      </c>
      <c r="E860" s="7" t="str">
        <f t="shared" si="47"/>
        <v>Yamparáez</v>
      </c>
      <c r="F860" s="7" t="s">
        <v>379</v>
      </c>
      <c r="G860" s="7">
        <v>99</v>
      </c>
      <c r="H860" s="7" t="s">
        <v>382</v>
      </c>
      <c r="I860" s="7"/>
      <c r="J860" s="7">
        <v>814486</v>
      </c>
      <c r="K860" s="7">
        <f t="shared" si="48"/>
        <v>8048316</v>
      </c>
      <c r="L860" s="7"/>
      <c r="M860" s="6"/>
      <c r="N860" s="7"/>
      <c r="O860" s="7"/>
      <c r="P860" s="38"/>
      <c r="Q860" s="31"/>
      <c r="R860" s="9"/>
      <c r="S860" s="9"/>
      <c r="T860" s="25"/>
      <c r="U860" s="26"/>
      <c r="V860" s="32"/>
      <c r="W860" s="19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</row>
    <row r="861" spans="1:40" ht="14.25" customHeight="1">
      <c r="A861" s="7" t="s">
        <v>483</v>
      </c>
      <c r="B861" s="7" t="s">
        <v>363</v>
      </c>
      <c r="C861" s="7">
        <v>1118</v>
      </c>
      <c r="D861" s="7" t="s">
        <v>503</v>
      </c>
      <c r="E861" s="7" t="str">
        <f t="shared" si="47"/>
        <v>Yamparáez</v>
      </c>
      <c r="F861" s="7" t="s">
        <v>379</v>
      </c>
      <c r="G861" s="7">
        <v>100</v>
      </c>
      <c r="H861" s="7" t="s">
        <v>383</v>
      </c>
      <c r="I861" s="7"/>
      <c r="J861" s="7">
        <v>366618</v>
      </c>
      <c r="K861" s="7">
        <f t="shared" si="48"/>
        <v>8048316</v>
      </c>
      <c r="L861" s="7"/>
      <c r="M861" s="6"/>
      <c r="N861" s="7"/>
      <c r="O861" s="7"/>
      <c r="P861" s="38"/>
      <c r="Q861" s="31"/>
      <c r="R861" s="9"/>
      <c r="S861" s="9"/>
      <c r="T861" s="25"/>
      <c r="U861" s="26"/>
      <c r="V861" s="32"/>
      <c r="W861" s="19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</row>
    <row r="862" spans="1:40" ht="14.25" customHeight="1">
      <c r="A862" s="7" t="s">
        <v>483</v>
      </c>
      <c r="B862" s="7" t="s">
        <v>363</v>
      </c>
      <c r="C862" s="7">
        <v>1118</v>
      </c>
      <c r="D862" s="7" t="s">
        <v>503</v>
      </c>
      <c r="E862" s="7" t="str">
        <f t="shared" si="47"/>
        <v>Yamparáez</v>
      </c>
      <c r="F862" s="7" t="s">
        <v>379</v>
      </c>
      <c r="G862" s="7">
        <v>110</v>
      </c>
      <c r="H862" s="7" t="s">
        <v>385</v>
      </c>
      <c r="I862" s="7"/>
      <c r="J862" s="7">
        <v>80000</v>
      </c>
      <c r="K862" s="7">
        <f t="shared" si="48"/>
        <v>8048316</v>
      </c>
      <c r="L862" s="7"/>
      <c r="M862" s="6"/>
      <c r="N862" s="7"/>
      <c r="O862" s="7"/>
      <c r="P862" s="38"/>
      <c r="Q862" s="31"/>
      <c r="R862" s="9"/>
      <c r="S862" s="9"/>
      <c r="T862" s="25"/>
      <c r="U862" s="26"/>
      <c r="V862" s="32"/>
      <c r="W862" s="19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</row>
    <row r="863" spans="1:40" ht="14.25" customHeight="1">
      <c r="A863" s="7" t="s">
        <v>483</v>
      </c>
      <c r="B863" s="7" t="s">
        <v>363</v>
      </c>
      <c r="C863" s="7">
        <v>1118</v>
      </c>
      <c r="D863" s="7" t="s">
        <v>503</v>
      </c>
      <c r="E863" s="7" t="str">
        <f t="shared" si="47"/>
        <v>Yamparáez</v>
      </c>
      <c r="F863" s="7" t="s">
        <v>379</v>
      </c>
      <c r="G863" s="7">
        <v>130</v>
      </c>
      <c r="H863" s="7" t="s">
        <v>386</v>
      </c>
      <c r="I863" s="7"/>
      <c r="J863" s="7">
        <v>73000</v>
      </c>
      <c r="K863" s="7">
        <f t="shared" si="48"/>
        <v>8048316</v>
      </c>
      <c r="L863" s="7"/>
      <c r="M863" s="6"/>
      <c r="N863" s="7"/>
      <c r="O863" s="7"/>
      <c r="P863" s="38"/>
      <c r="Q863" s="31"/>
      <c r="R863" s="9"/>
      <c r="S863" s="9"/>
      <c r="T863" s="25"/>
      <c r="U863" s="26"/>
      <c r="V863" s="32"/>
      <c r="W863" s="19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</row>
    <row r="864" spans="1:40" ht="14.25" customHeight="1">
      <c r="A864" s="7" t="s">
        <v>483</v>
      </c>
      <c r="B864" s="7" t="s">
        <v>363</v>
      </c>
      <c r="C864" s="7">
        <v>1118</v>
      </c>
      <c r="D864" s="7" t="s">
        <v>503</v>
      </c>
      <c r="E864" s="7" t="str">
        <f t="shared" si="47"/>
        <v>Yamparáez</v>
      </c>
      <c r="F864" s="7" t="s">
        <v>379</v>
      </c>
      <c r="G864" s="7">
        <v>140</v>
      </c>
      <c r="H864" s="7" t="s">
        <v>388</v>
      </c>
      <c r="I864" s="7"/>
      <c r="J864" s="7">
        <v>6000</v>
      </c>
      <c r="K864" s="7">
        <f t="shared" si="48"/>
        <v>8048316</v>
      </c>
      <c r="L864" s="7"/>
      <c r="M864" s="6"/>
      <c r="N864" s="7"/>
      <c r="O864" s="7"/>
      <c r="P864" s="38"/>
      <c r="Q864" s="31"/>
      <c r="R864" s="9"/>
      <c r="S864" s="9"/>
      <c r="T864" s="25"/>
      <c r="U864" s="26"/>
      <c r="V864" s="32"/>
      <c r="W864" s="19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</row>
    <row r="865" spans="1:40" ht="14.25" customHeight="1">
      <c r="A865" s="7" t="s">
        <v>483</v>
      </c>
      <c r="B865" s="7" t="s">
        <v>363</v>
      </c>
      <c r="C865" s="7">
        <v>1118</v>
      </c>
      <c r="D865" s="7" t="s">
        <v>503</v>
      </c>
      <c r="E865" s="7" t="str">
        <f t="shared" si="47"/>
        <v>Yamparáez</v>
      </c>
      <c r="F865" s="7" t="s">
        <v>379</v>
      </c>
      <c r="G865" s="7">
        <v>160</v>
      </c>
      <c r="H865" s="7" t="s">
        <v>389</v>
      </c>
      <c r="I865" s="7"/>
      <c r="J865" s="7">
        <v>90000</v>
      </c>
      <c r="K865" s="7">
        <f t="shared" si="48"/>
        <v>8048316</v>
      </c>
      <c r="L865" s="7"/>
      <c r="M865" s="6"/>
      <c r="N865" s="7"/>
      <c r="O865" s="7"/>
      <c r="P865" s="38"/>
      <c r="Q865" s="31"/>
      <c r="R865" s="9"/>
      <c r="S865" s="9"/>
      <c r="T865" s="25"/>
      <c r="U865" s="26"/>
      <c r="V865" s="32"/>
      <c r="W865" s="19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</row>
    <row r="866" spans="1:40" ht="14.25" customHeight="1">
      <c r="A866" s="7" t="s">
        <v>483</v>
      </c>
      <c r="B866" s="7" t="s">
        <v>363</v>
      </c>
      <c r="C866" s="7">
        <v>1118</v>
      </c>
      <c r="D866" s="7" t="s">
        <v>503</v>
      </c>
      <c r="E866" s="7" t="str">
        <f t="shared" si="47"/>
        <v>Yamparáez</v>
      </c>
      <c r="F866" s="7" t="s">
        <v>379</v>
      </c>
      <c r="G866" s="7">
        <v>170</v>
      </c>
      <c r="H866" s="7" t="s">
        <v>390</v>
      </c>
      <c r="I866" s="7"/>
      <c r="J866" s="7">
        <v>15000</v>
      </c>
      <c r="K866" s="7">
        <f t="shared" si="48"/>
        <v>8048316</v>
      </c>
      <c r="L866" s="7"/>
      <c r="M866" s="6"/>
      <c r="N866" s="7"/>
      <c r="O866" s="7"/>
      <c r="P866" s="38"/>
      <c r="Q866" s="31"/>
      <c r="R866" s="9"/>
      <c r="S866" s="9"/>
      <c r="T866" s="25"/>
      <c r="U866" s="26"/>
      <c r="V866" s="32"/>
      <c r="W866" s="19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</row>
    <row r="867" spans="1:40" ht="14.25" customHeight="1">
      <c r="A867" s="7" t="s">
        <v>483</v>
      </c>
      <c r="B867" s="7" t="s">
        <v>363</v>
      </c>
      <c r="C867" s="7">
        <v>1118</v>
      </c>
      <c r="D867" s="7" t="s">
        <v>503</v>
      </c>
      <c r="E867" s="7" t="str">
        <f t="shared" si="47"/>
        <v>Yamparáez</v>
      </c>
      <c r="F867" s="7" t="s">
        <v>379</v>
      </c>
      <c r="G867" s="7">
        <v>180</v>
      </c>
      <c r="H867" s="7" t="s">
        <v>411</v>
      </c>
      <c r="I867" s="7"/>
      <c r="J867" s="7">
        <v>509051</v>
      </c>
      <c r="K867" s="7">
        <f t="shared" si="48"/>
        <v>8048316</v>
      </c>
      <c r="L867" s="7"/>
      <c r="M867" s="6"/>
      <c r="N867" s="7"/>
      <c r="O867" s="7"/>
      <c r="P867" s="38"/>
      <c r="Q867" s="31"/>
      <c r="R867" s="9"/>
      <c r="S867" s="9"/>
      <c r="T867" s="25"/>
      <c r="U867" s="26"/>
      <c r="V867" s="32"/>
      <c r="W867" s="19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</row>
    <row r="868" spans="1:40" ht="14.25" customHeight="1">
      <c r="A868" s="7" t="s">
        <v>483</v>
      </c>
      <c r="B868" s="7" t="s">
        <v>363</v>
      </c>
      <c r="C868" s="7">
        <v>1118</v>
      </c>
      <c r="D868" s="7" t="s">
        <v>503</v>
      </c>
      <c r="E868" s="7" t="str">
        <f t="shared" si="47"/>
        <v>Yamparáez</v>
      </c>
      <c r="F868" s="7" t="s">
        <v>379</v>
      </c>
      <c r="G868" s="7">
        <v>190</v>
      </c>
      <c r="H868" s="7" t="s">
        <v>392</v>
      </c>
      <c r="I868" s="7"/>
      <c r="J868" s="7">
        <v>252477</v>
      </c>
      <c r="K868" s="7">
        <f t="shared" si="48"/>
        <v>8048316</v>
      </c>
      <c r="L868" s="7"/>
      <c r="M868" s="6"/>
      <c r="N868" s="7"/>
      <c r="O868" s="7"/>
      <c r="P868" s="38"/>
      <c r="Q868" s="31"/>
      <c r="R868" s="9"/>
      <c r="S868" s="9"/>
      <c r="T868" s="25"/>
      <c r="U868" s="26"/>
      <c r="V868" s="32"/>
      <c r="W868" s="19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</row>
    <row r="869" spans="1:40" ht="14.25" customHeight="1">
      <c r="A869" s="7" t="s">
        <v>483</v>
      </c>
      <c r="B869" s="7" t="s">
        <v>363</v>
      </c>
      <c r="C869" s="7">
        <v>1118</v>
      </c>
      <c r="D869" s="7" t="s">
        <v>503</v>
      </c>
      <c r="E869" s="7" t="str">
        <f t="shared" si="47"/>
        <v>Yamparáez</v>
      </c>
      <c r="F869" s="7" t="s">
        <v>379</v>
      </c>
      <c r="G869" s="7">
        <v>200</v>
      </c>
      <c r="H869" s="7" t="s">
        <v>393</v>
      </c>
      <c r="I869" s="7"/>
      <c r="J869" s="7">
        <v>2781778</v>
      </c>
      <c r="K869" s="7">
        <f t="shared" si="48"/>
        <v>8048316</v>
      </c>
      <c r="L869" s="7"/>
      <c r="M869" s="6"/>
      <c r="N869" s="7"/>
      <c r="O869" s="7"/>
      <c r="P869" s="38"/>
      <c r="Q869" s="31"/>
      <c r="R869" s="9"/>
      <c r="S869" s="9"/>
      <c r="T869" s="25"/>
      <c r="U869" s="26"/>
      <c r="V869" s="32"/>
      <c r="W869" s="19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</row>
    <row r="870" spans="1:40" ht="14.25" customHeight="1">
      <c r="A870" s="7" t="s">
        <v>483</v>
      </c>
      <c r="B870" s="7" t="s">
        <v>363</v>
      </c>
      <c r="C870" s="7">
        <v>1118</v>
      </c>
      <c r="D870" s="7" t="s">
        <v>503</v>
      </c>
      <c r="E870" s="7" t="str">
        <f t="shared" si="47"/>
        <v>Yamparáez</v>
      </c>
      <c r="F870" s="7" t="s">
        <v>379</v>
      </c>
      <c r="G870" s="7">
        <v>210</v>
      </c>
      <c r="H870" s="7" t="s">
        <v>394</v>
      </c>
      <c r="I870" s="7"/>
      <c r="J870" s="7">
        <v>1720049</v>
      </c>
      <c r="K870" s="7">
        <f t="shared" si="48"/>
        <v>8048316</v>
      </c>
      <c r="L870" s="7"/>
      <c r="M870" s="6"/>
      <c r="N870" s="7"/>
      <c r="O870" s="7"/>
      <c r="P870" s="38"/>
      <c r="Q870" s="31"/>
      <c r="R870" s="9"/>
      <c r="S870" s="9"/>
      <c r="T870" s="25"/>
      <c r="U870" s="26"/>
      <c r="V870" s="32"/>
      <c r="W870" s="19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</row>
    <row r="871" spans="1:40" ht="14.25" customHeight="1">
      <c r="A871" s="7" t="s">
        <v>483</v>
      </c>
      <c r="B871" s="7" t="s">
        <v>363</v>
      </c>
      <c r="C871" s="7">
        <v>1118</v>
      </c>
      <c r="D871" s="7" t="s">
        <v>503</v>
      </c>
      <c r="E871" s="7" t="str">
        <f t="shared" si="47"/>
        <v>Yamparáez</v>
      </c>
      <c r="F871" s="7" t="s">
        <v>379</v>
      </c>
      <c r="G871" s="7">
        <v>220</v>
      </c>
      <c r="H871" s="7" t="s">
        <v>395</v>
      </c>
      <c r="I871" s="7"/>
      <c r="J871" s="7">
        <v>136300</v>
      </c>
      <c r="K871" s="7">
        <f t="shared" si="48"/>
        <v>8048316</v>
      </c>
      <c r="L871" s="7"/>
      <c r="M871" s="6"/>
      <c r="N871" s="7"/>
      <c r="O871" s="7"/>
      <c r="P871" s="38"/>
      <c r="Q871" s="31"/>
      <c r="R871" s="9"/>
      <c r="S871" s="9"/>
      <c r="T871" s="25"/>
      <c r="U871" s="26"/>
      <c r="V871" s="32"/>
      <c r="W871" s="19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</row>
    <row r="872" spans="1:40" ht="14.25" customHeight="1">
      <c r="A872" s="7" t="s">
        <v>483</v>
      </c>
      <c r="B872" s="7" t="s">
        <v>363</v>
      </c>
      <c r="C872" s="7">
        <v>1118</v>
      </c>
      <c r="D872" s="7" t="s">
        <v>503</v>
      </c>
      <c r="E872" s="7" t="str">
        <f t="shared" si="47"/>
        <v>Yamparáez</v>
      </c>
      <c r="F872" s="7" t="s">
        <v>379</v>
      </c>
      <c r="G872" s="7">
        <v>230</v>
      </c>
      <c r="H872" s="7" t="s">
        <v>396</v>
      </c>
      <c r="I872" s="7"/>
      <c r="J872" s="7">
        <v>66100</v>
      </c>
      <c r="K872" s="7">
        <f t="shared" si="48"/>
        <v>8048316</v>
      </c>
      <c r="L872" s="7"/>
      <c r="M872" s="6"/>
      <c r="N872" s="7"/>
      <c r="O872" s="7"/>
      <c r="P872" s="38"/>
      <c r="Q872" s="31"/>
      <c r="R872" s="9"/>
      <c r="S872" s="9"/>
      <c r="T872" s="25"/>
      <c r="U872" s="26"/>
      <c r="V872" s="32"/>
      <c r="W872" s="19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</row>
    <row r="873" spans="1:40" ht="14.25" customHeight="1">
      <c r="A873" s="7" t="s">
        <v>483</v>
      </c>
      <c r="B873" s="7" t="s">
        <v>363</v>
      </c>
      <c r="C873" s="7">
        <v>1118</v>
      </c>
      <c r="D873" s="7" t="s">
        <v>503</v>
      </c>
      <c r="E873" s="7" t="str">
        <f t="shared" si="47"/>
        <v>Yamparáez</v>
      </c>
      <c r="F873" s="7" t="s">
        <v>379</v>
      </c>
      <c r="G873" s="7">
        <v>240</v>
      </c>
      <c r="H873" s="7" t="s">
        <v>397</v>
      </c>
      <c r="I873" s="7"/>
      <c r="J873" s="7">
        <v>52400</v>
      </c>
      <c r="K873" s="7">
        <f t="shared" si="48"/>
        <v>8048316</v>
      </c>
      <c r="L873" s="7"/>
      <c r="M873" s="6"/>
      <c r="N873" s="7"/>
      <c r="O873" s="7"/>
      <c r="P873" s="38"/>
      <c r="Q873" s="31"/>
      <c r="R873" s="9"/>
      <c r="S873" s="9"/>
      <c r="T873" s="25"/>
      <c r="U873" s="26"/>
      <c r="V873" s="32"/>
      <c r="W873" s="19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</row>
    <row r="874" spans="1:40" ht="14.25" customHeight="1">
      <c r="A874" s="7" t="s">
        <v>483</v>
      </c>
      <c r="B874" s="7" t="s">
        <v>363</v>
      </c>
      <c r="C874" s="7">
        <v>1118</v>
      </c>
      <c r="D874" s="7" t="s">
        <v>503</v>
      </c>
      <c r="E874" s="7" t="str">
        <f t="shared" si="47"/>
        <v>Yamparáez</v>
      </c>
      <c r="F874" s="7" t="s">
        <v>379</v>
      </c>
      <c r="G874" s="7">
        <v>250</v>
      </c>
      <c r="H874" s="7" t="s">
        <v>399</v>
      </c>
      <c r="I874" s="7"/>
      <c r="J874" s="7">
        <v>1217639</v>
      </c>
      <c r="K874" s="7">
        <f t="shared" si="48"/>
        <v>8048316</v>
      </c>
      <c r="L874" s="7"/>
      <c r="M874" s="6"/>
      <c r="N874" s="7"/>
      <c r="O874" s="7"/>
      <c r="P874" s="38"/>
      <c r="Q874" s="31"/>
      <c r="R874" s="9"/>
      <c r="S874" s="9"/>
      <c r="T874" s="25"/>
      <c r="U874" s="26"/>
      <c r="V874" s="32"/>
      <c r="W874" s="19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</row>
    <row r="875" spans="1:40" ht="14.25" customHeight="1">
      <c r="A875" s="7" t="s">
        <v>483</v>
      </c>
      <c r="B875" s="7" t="s">
        <v>363</v>
      </c>
      <c r="C875" s="7">
        <v>1118</v>
      </c>
      <c r="D875" s="7" t="s">
        <v>503</v>
      </c>
      <c r="E875" s="7" t="str">
        <f t="shared" si="47"/>
        <v>Yamparáez</v>
      </c>
      <c r="F875" s="7" t="s">
        <v>379</v>
      </c>
      <c r="G875" s="7">
        <v>260</v>
      </c>
      <c r="H875" s="7" t="s">
        <v>400</v>
      </c>
      <c r="I875" s="7"/>
      <c r="J875" s="7">
        <v>118532</v>
      </c>
      <c r="K875" s="7">
        <f t="shared" si="48"/>
        <v>8048316</v>
      </c>
      <c r="L875" s="7"/>
      <c r="M875" s="6"/>
      <c r="N875" s="7"/>
      <c r="O875" s="7"/>
      <c r="P875" s="38"/>
      <c r="Q875" s="31"/>
      <c r="R875" s="9"/>
      <c r="S875" s="9"/>
      <c r="T875" s="25"/>
      <c r="U875" s="26"/>
      <c r="V875" s="32"/>
      <c r="W875" s="19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</row>
    <row r="876" spans="1:40" ht="14.25" customHeight="1">
      <c r="A876" s="7" t="s">
        <v>483</v>
      </c>
      <c r="B876" s="7" t="s">
        <v>363</v>
      </c>
      <c r="C876" s="7">
        <v>1118</v>
      </c>
      <c r="D876" s="7" t="s">
        <v>503</v>
      </c>
      <c r="E876" s="7" t="str">
        <f t="shared" si="47"/>
        <v>Yamparáez</v>
      </c>
      <c r="F876" s="7" t="s">
        <v>379</v>
      </c>
      <c r="G876" s="7">
        <v>310</v>
      </c>
      <c r="H876" s="7" t="s">
        <v>403</v>
      </c>
      <c r="I876" s="7"/>
      <c r="J876" s="7">
        <v>89996</v>
      </c>
      <c r="K876" s="7">
        <f t="shared" si="48"/>
        <v>8048316</v>
      </c>
      <c r="L876" s="7"/>
      <c r="M876" s="6"/>
      <c r="N876" s="7"/>
      <c r="O876" s="7"/>
      <c r="P876" s="38"/>
      <c r="Q876" s="31"/>
      <c r="R876" s="9"/>
      <c r="S876" s="9"/>
      <c r="T876" s="25"/>
      <c r="U876" s="26"/>
      <c r="V876" s="32"/>
      <c r="W876" s="19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</row>
    <row r="877" spans="1:40" ht="14.25" customHeight="1">
      <c r="A877" s="7" t="s">
        <v>483</v>
      </c>
      <c r="B877" s="7" t="s">
        <v>363</v>
      </c>
      <c r="C877" s="7">
        <v>1118</v>
      </c>
      <c r="D877" s="7" t="s">
        <v>503</v>
      </c>
      <c r="E877" s="7" t="str">
        <f t="shared" si="47"/>
        <v>Yamparáez</v>
      </c>
      <c r="F877" s="7" t="s">
        <v>379</v>
      </c>
      <c r="G877" s="7">
        <v>330</v>
      </c>
      <c r="H877" s="7" t="s">
        <v>404</v>
      </c>
      <c r="I877" s="7"/>
      <c r="J877" s="7">
        <v>105632</v>
      </c>
      <c r="K877" s="7">
        <f t="shared" si="48"/>
        <v>8048316</v>
      </c>
      <c r="L877" s="7"/>
      <c r="M877" s="6"/>
      <c r="N877" s="7"/>
      <c r="O877" s="7"/>
      <c r="P877" s="38"/>
      <c r="Q877" s="31"/>
      <c r="R877" s="9"/>
      <c r="S877" s="9"/>
      <c r="T877" s="25"/>
      <c r="U877" s="26"/>
      <c r="V877" s="32"/>
      <c r="W877" s="19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</row>
    <row r="878" spans="1:40" ht="14.25" customHeight="1">
      <c r="A878" s="7" t="s">
        <v>483</v>
      </c>
      <c r="B878" s="7" t="s">
        <v>363</v>
      </c>
      <c r="C878" s="7">
        <v>1118</v>
      </c>
      <c r="D878" s="7" t="s">
        <v>503</v>
      </c>
      <c r="E878" s="7" t="str">
        <f t="shared" si="47"/>
        <v>Yamparáez</v>
      </c>
      <c r="F878" s="7" t="s">
        <v>379</v>
      </c>
      <c r="G878" s="7">
        <v>340</v>
      </c>
      <c r="H878" s="7" t="s">
        <v>405</v>
      </c>
      <c r="I878" s="7"/>
      <c r="J878" s="7">
        <v>904304</v>
      </c>
      <c r="K878" s="7">
        <f t="shared" si="48"/>
        <v>8048316</v>
      </c>
      <c r="L878" s="7"/>
      <c r="M878" s="6"/>
      <c r="N878" s="7"/>
      <c r="O878" s="7"/>
      <c r="P878" s="38"/>
      <c r="Q878" s="31"/>
      <c r="R878" s="9"/>
      <c r="S878" s="9"/>
      <c r="T878" s="25"/>
      <c r="U878" s="26"/>
      <c r="V878" s="32"/>
      <c r="W878" s="19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</row>
    <row r="879" spans="1:40" ht="14.25" customHeight="1">
      <c r="A879" s="7" t="s">
        <v>483</v>
      </c>
      <c r="B879" s="7" t="s">
        <v>363</v>
      </c>
      <c r="C879" s="7">
        <v>1118</v>
      </c>
      <c r="D879" s="7" t="s">
        <v>503</v>
      </c>
      <c r="E879" s="7" t="str">
        <f t="shared" si="47"/>
        <v>Yamparáez</v>
      </c>
      <c r="F879" s="7" t="s">
        <v>407</v>
      </c>
      <c r="G879" s="7">
        <v>110</v>
      </c>
      <c r="H879" s="7" t="s">
        <v>385</v>
      </c>
      <c r="I879" s="7"/>
      <c r="J879" s="7">
        <v>115345</v>
      </c>
      <c r="K879" s="7">
        <f t="shared" si="48"/>
        <v>8048316</v>
      </c>
      <c r="L879" s="7"/>
      <c r="M879" s="6"/>
      <c r="N879" s="7"/>
      <c r="O879" s="7"/>
      <c r="P879" s="38"/>
      <c r="Q879" s="31"/>
      <c r="R879" s="9"/>
      <c r="S879" s="9"/>
      <c r="T879" s="25"/>
      <c r="U879" s="26"/>
      <c r="V879" s="32"/>
      <c r="W879" s="19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</row>
    <row r="880" spans="1:40" ht="14.25" customHeight="1">
      <c r="A880" s="7" t="s">
        <v>483</v>
      </c>
      <c r="B880" s="7" t="s">
        <v>363</v>
      </c>
      <c r="C880" s="7">
        <v>1118</v>
      </c>
      <c r="D880" s="7" t="s">
        <v>503</v>
      </c>
      <c r="E880" s="7" t="str">
        <f t="shared" si="47"/>
        <v>Yamparáez</v>
      </c>
      <c r="F880" s="7" t="s">
        <v>407</v>
      </c>
      <c r="G880" s="7">
        <v>170</v>
      </c>
      <c r="H880" s="7" t="s">
        <v>390</v>
      </c>
      <c r="I880" s="7"/>
      <c r="J880" s="7">
        <v>998077</v>
      </c>
      <c r="K880" s="7">
        <f t="shared" si="48"/>
        <v>8048316</v>
      </c>
      <c r="L880" s="7"/>
      <c r="M880" s="6"/>
      <c r="N880" s="7"/>
      <c r="O880" s="7"/>
      <c r="P880" s="38"/>
      <c r="Q880" s="31"/>
      <c r="R880" s="9"/>
      <c r="S880" s="9"/>
      <c r="T880" s="25"/>
      <c r="U880" s="26"/>
      <c r="V880" s="32"/>
      <c r="W880" s="19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</row>
    <row r="881" spans="1:40" ht="14.25" customHeight="1">
      <c r="A881" s="7" t="s">
        <v>483</v>
      </c>
      <c r="B881" s="7" t="s">
        <v>363</v>
      </c>
      <c r="C881" s="7">
        <v>1118</v>
      </c>
      <c r="D881" s="7" t="s">
        <v>503</v>
      </c>
      <c r="E881" s="7" t="str">
        <f t="shared" si="47"/>
        <v>Yamparáez</v>
      </c>
      <c r="F881" s="7" t="s">
        <v>407</v>
      </c>
      <c r="G881" s="7">
        <v>240</v>
      </c>
      <c r="H881" s="7" t="s">
        <v>397</v>
      </c>
      <c r="I881" s="7"/>
      <c r="J881" s="7">
        <v>10000</v>
      </c>
      <c r="K881" s="7">
        <f t="shared" si="48"/>
        <v>8048316</v>
      </c>
      <c r="L881" s="7"/>
      <c r="M881" s="6"/>
      <c r="N881" s="7"/>
      <c r="O881" s="7"/>
      <c r="P881" s="38"/>
      <c r="Q881" s="31"/>
      <c r="R881" s="9"/>
      <c r="S881" s="9"/>
      <c r="T881" s="25"/>
      <c r="U881" s="26"/>
      <c r="V881" s="32"/>
      <c r="W881" s="19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</row>
    <row r="882" spans="1:40" ht="14.25" customHeight="1">
      <c r="A882" s="7" t="s">
        <v>483</v>
      </c>
      <c r="B882" s="7" t="s">
        <v>363</v>
      </c>
      <c r="C882" s="7">
        <v>1118</v>
      </c>
      <c r="D882" s="7" t="s">
        <v>503</v>
      </c>
      <c r="E882" s="7" t="str">
        <f t="shared" si="47"/>
        <v>Yamparáez</v>
      </c>
      <c r="F882" s="7" t="s">
        <v>407</v>
      </c>
      <c r="G882" s="7">
        <v>350</v>
      </c>
      <c r="H882" s="7" t="s">
        <v>406</v>
      </c>
      <c r="I882" s="7"/>
      <c r="J882" s="7">
        <v>6924894</v>
      </c>
      <c r="K882" s="7">
        <f t="shared" si="48"/>
        <v>8048316</v>
      </c>
      <c r="L882" s="7"/>
      <c r="M882" s="6"/>
      <c r="N882" s="7"/>
      <c r="O882" s="7"/>
      <c r="P882" s="38"/>
      <c r="Q882" s="31"/>
      <c r="R882" s="9"/>
      <c r="S882" s="9"/>
      <c r="T882" s="25"/>
      <c r="U882" s="26"/>
      <c r="V882" s="32"/>
      <c r="W882" s="19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</row>
    <row r="883" spans="1:40" ht="14.25" customHeight="1">
      <c r="A883" s="7" t="s">
        <v>483</v>
      </c>
      <c r="B883" s="7" t="s">
        <v>363</v>
      </c>
      <c r="C883" s="7">
        <v>1119</v>
      </c>
      <c r="D883" s="7" t="s">
        <v>504</v>
      </c>
      <c r="E883" s="7" t="str">
        <f t="shared" si="47"/>
        <v>Camargo</v>
      </c>
      <c r="F883" s="7" t="s">
        <v>379</v>
      </c>
      <c r="G883" s="7">
        <v>0</v>
      </c>
      <c r="H883" s="7" t="s">
        <v>380</v>
      </c>
      <c r="I883" s="7"/>
      <c r="J883" s="7">
        <v>2168013</v>
      </c>
      <c r="K883" s="7">
        <f t="shared" si="48"/>
        <v>0</v>
      </c>
      <c r="L883" s="7"/>
      <c r="M883" s="6"/>
      <c r="N883" s="7"/>
      <c r="O883" s="7"/>
      <c r="P883" s="38"/>
      <c r="Q883" s="31"/>
      <c r="R883" s="9"/>
      <c r="S883" s="9"/>
      <c r="T883" s="25"/>
      <c r="U883" s="26"/>
      <c r="V883" s="32"/>
      <c r="W883" s="19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</row>
    <row r="884" spans="1:40" ht="14.25" customHeight="1">
      <c r="A884" s="7" t="s">
        <v>483</v>
      </c>
      <c r="B884" s="7" t="s">
        <v>363</v>
      </c>
      <c r="C884" s="7">
        <v>1119</v>
      </c>
      <c r="D884" s="7" t="s">
        <v>504</v>
      </c>
      <c r="E884" s="7" t="str">
        <f t="shared" si="47"/>
        <v>Camargo</v>
      </c>
      <c r="F884" s="7" t="s">
        <v>379</v>
      </c>
      <c r="G884" s="7">
        <v>1</v>
      </c>
      <c r="H884" s="7" t="s">
        <v>381</v>
      </c>
      <c r="I884" s="7"/>
      <c r="J884" s="7">
        <v>1172733</v>
      </c>
      <c r="K884" s="7">
        <f t="shared" si="48"/>
        <v>0</v>
      </c>
      <c r="L884" s="7"/>
      <c r="M884" s="6"/>
      <c r="N884" s="7"/>
      <c r="O884" s="7"/>
      <c r="P884" s="38"/>
      <c r="Q884" s="31"/>
      <c r="R884" s="9"/>
      <c r="S884" s="9"/>
      <c r="T884" s="25"/>
      <c r="U884" s="26"/>
      <c r="V884" s="32"/>
      <c r="W884" s="19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</row>
    <row r="885" spans="1:40" ht="14.25" customHeight="1">
      <c r="A885" s="7" t="s">
        <v>483</v>
      </c>
      <c r="B885" s="7" t="s">
        <v>363</v>
      </c>
      <c r="C885" s="7">
        <v>1119</v>
      </c>
      <c r="D885" s="7" t="s">
        <v>504</v>
      </c>
      <c r="E885" s="7" t="str">
        <f t="shared" si="47"/>
        <v>Camargo</v>
      </c>
      <c r="F885" s="7" t="s">
        <v>379</v>
      </c>
      <c r="G885" s="7">
        <v>97</v>
      </c>
      <c r="H885" s="7" t="s">
        <v>409</v>
      </c>
      <c r="I885" s="7"/>
      <c r="J885" s="7">
        <v>1270498</v>
      </c>
      <c r="K885" s="7">
        <f t="shared" si="48"/>
        <v>0</v>
      </c>
      <c r="L885" s="7"/>
      <c r="M885" s="6"/>
      <c r="N885" s="7"/>
      <c r="O885" s="7"/>
      <c r="P885" s="38"/>
      <c r="Q885" s="31"/>
      <c r="R885" s="9"/>
      <c r="S885" s="9"/>
      <c r="T885" s="25"/>
      <c r="U885" s="26"/>
      <c r="V885" s="32"/>
      <c r="W885" s="19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</row>
    <row r="886" spans="1:40" ht="14.25" customHeight="1">
      <c r="A886" s="7" t="s">
        <v>483</v>
      </c>
      <c r="B886" s="7" t="s">
        <v>363</v>
      </c>
      <c r="C886" s="7">
        <v>1119</v>
      </c>
      <c r="D886" s="7" t="s">
        <v>504</v>
      </c>
      <c r="E886" s="7" t="str">
        <f t="shared" si="47"/>
        <v>Camargo</v>
      </c>
      <c r="F886" s="7" t="s">
        <v>379</v>
      </c>
      <c r="G886" s="7">
        <v>100</v>
      </c>
      <c r="H886" s="7" t="s">
        <v>383</v>
      </c>
      <c r="I886" s="7"/>
      <c r="J886" s="7">
        <v>596400</v>
      </c>
      <c r="K886" s="7">
        <f t="shared" si="48"/>
        <v>0</v>
      </c>
      <c r="L886" s="7"/>
      <c r="M886" s="6"/>
      <c r="N886" s="7"/>
      <c r="O886" s="7"/>
      <c r="P886" s="38"/>
      <c r="Q886" s="31"/>
      <c r="R886" s="9"/>
      <c r="S886" s="9"/>
      <c r="T886" s="25"/>
      <c r="U886" s="26"/>
      <c r="V886" s="32"/>
      <c r="W886" s="19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</row>
    <row r="887" spans="1:40" ht="14.25" customHeight="1">
      <c r="A887" s="7" t="s">
        <v>483</v>
      </c>
      <c r="B887" s="7" t="s">
        <v>363</v>
      </c>
      <c r="C887" s="7">
        <v>1119</v>
      </c>
      <c r="D887" s="7" t="s">
        <v>504</v>
      </c>
      <c r="E887" s="7" t="str">
        <f t="shared" si="47"/>
        <v>Camargo</v>
      </c>
      <c r="F887" s="7" t="s">
        <v>379</v>
      </c>
      <c r="G887" s="7">
        <v>110</v>
      </c>
      <c r="H887" s="7" t="s">
        <v>385</v>
      </c>
      <c r="I887" s="7"/>
      <c r="J887" s="7">
        <v>100000</v>
      </c>
      <c r="K887" s="7">
        <f t="shared" si="48"/>
        <v>0</v>
      </c>
      <c r="L887" s="7"/>
      <c r="M887" s="6"/>
      <c r="N887" s="7"/>
      <c r="O887" s="7"/>
      <c r="P887" s="38"/>
      <c r="Q887" s="31"/>
      <c r="R887" s="9"/>
      <c r="S887" s="9"/>
      <c r="T887" s="25"/>
      <c r="U887" s="26"/>
      <c r="V887" s="32"/>
      <c r="W887" s="19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</row>
    <row r="888" spans="1:40" ht="14.25" customHeight="1">
      <c r="A888" s="7" t="s">
        <v>483</v>
      </c>
      <c r="B888" s="7" t="s">
        <v>363</v>
      </c>
      <c r="C888" s="7">
        <v>1119</v>
      </c>
      <c r="D888" s="7" t="s">
        <v>504</v>
      </c>
      <c r="E888" s="7" t="str">
        <f t="shared" si="47"/>
        <v>Camargo</v>
      </c>
      <c r="F888" s="7" t="s">
        <v>379</v>
      </c>
      <c r="G888" s="7">
        <v>120</v>
      </c>
      <c r="H888" s="7" t="s">
        <v>485</v>
      </c>
      <c r="I888" s="7"/>
      <c r="J888" s="7">
        <v>50000</v>
      </c>
      <c r="K888" s="7">
        <f t="shared" si="48"/>
        <v>0</v>
      </c>
      <c r="L888" s="7"/>
      <c r="M888" s="6"/>
      <c r="N888" s="7"/>
      <c r="O888" s="7"/>
      <c r="P888" s="38"/>
      <c r="Q888" s="31"/>
      <c r="R888" s="9"/>
      <c r="S888" s="9"/>
      <c r="T888" s="25"/>
      <c r="U888" s="26"/>
      <c r="V888" s="32"/>
      <c r="W888" s="19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</row>
    <row r="889" spans="1:40" ht="14.25" customHeight="1">
      <c r="A889" s="7" t="s">
        <v>483</v>
      </c>
      <c r="B889" s="7" t="s">
        <v>363</v>
      </c>
      <c r="C889" s="7">
        <v>1119</v>
      </c>
      <c r="D889" s="7" t="s">
        <v>504</v>
      </c>
      <c r="E889" s="7" t="str">
        <f t="shared" si="47"/>
        <v>Camargo</v>
      </c>
      <c r="F889" s="7" t="s">
        <v>379</v>
      </c>
      <c r="G889" s="7">
        <v>130</v>
      </c>
      <c r="H889" s="7" t="s">
        <v>386</v>
      </c>
      <c r="I889" s="7"/>
      <c r="J889" s="7">
        <v>274400</v>
      </c>
      <c r="K889" s="7">
        <f t="shared" si="48"/>
        <v>0</v>
      </c>
      <c r="L889" s="7"/>
      <c r="M889" s="6"/>
      <c r="N889" s="7"/>
      <c r="O889" s="7"/>
      <c r="P889" s="38"/>
      <c r="Q889" s="31"/>
      <c r="R889" s="9"/>
      <c r="S889" s="9"/>
      <c r="T889" s="25"/>
      <c r="U889" s="26"/>
      <c r="V889" s="32"/>
      <c r="W889" s="19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</row>
    <row r="890" spans="1:40" ht="14.25" customHeight="1">
      <c r="A890" s="7" t="s">
        <v>483</v>
      </c>
      <c r="B890" s="7" t="s">
        <v>363</v>
      </c>
      <c r="C890" s="7">
        <v>1119</v>
      </c>
      <c r="D890" s="7" t="s">
        <v>504</v>
      </c>
      <c r="E890" s="7" t="str">
        <f t="shared" si="47"/>
        <v>Camargo</v>
      </c>
      <c r="F890" s="7" t="s">
        <v>379</v>
      </c>
      <c r="G890" s="7">
        <v>140</v>
      </c>
      <c r="H890" s="7" t="s">
        <v>388</v>
      </c>
      <c r="I890" s="7"/>
      <c r="J890" s="7">
        <v>254890</v>
      </c>
      <c r="K890" s="7">
        <f t="shared" si="48"/>
        <v>0</v>
      </c>
      <c r="L890" s="7"/>
      <c r="M890" s="6"/>
      <c r="N890" s="7"/>
      <c r="O890" s="7"/>
      <c r="P890" s="38"/>
      <c r="Q890" s="31"/>
      <c r="R890" s="9"/>
      <c r="S890" s="9"/>
      <c r="T890" s="25"/>
      <c r="U890" s="26"/>
      <c r="V890" s="32"/>
      <c r="W890" s="19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</row>
    <row r="891" spans="1:40" ht="14.25" customHeight="1">
      <c r="A891" s="7" t="s">
        <v>483</v>
      </c>
      <c r="B891" s="7" t="s">
        <v>363</v>
      </c>
      <c r="C891" s="7">
        <v>1119</v>
      </c>
      <c r="D891" s="7" t="s">
        <v>504</v>
      </c>
      <c r="E891" s="7" t="str">
        <f t="shared" si="47"/>
        <v>Camargo</v>
      </c>
      <c r="F891" s="7" t="s">
        <v>379</v>
      </c>
      <c r="G891" s="7">
        <v>160</v>
      </c>
      <c r="H891" s="7" t="s">
        <v>389</v>
      </c>
      <c r="I891" s="7"/>
      <c r="J891" s="7">
        <v>169566</v>
      </c>
      <c r="K891" s="7">
        <f t="shared" si="48"/>
        <v>0</v>
      </c>
      <c r="L891" s="7"/>
      <c r="M891" s="6"/>
      <c r="N891" s="7"/>
      <c r="O891" s="7"/>
      <c r="P891" s="38"/>
      <c r="Q891" s="31"/>
      <c r="R891" s="9"/>
      <c r="S891" s="9"/>
      <c r="T891" s="25"/>
      <c r="U891" s="26"/>
      <c r="V891" s="32"/>
      <c r="W891" s="19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</row>
    <row r="892" spans="1:40" ht="14.25" customHeight="1">
      <c r="A892" s="7" t="s">
        <v>483</v>
      </c>
      <c r="B892" s="7" t="s">
        <v>363</v>
      </c>
      <c r="C892" s="7">
        <v>1119</v>
      </c>
      <c r="D892" s="7" t="s">
        <v>504</v>
      </c>
      <c r="E892" s="7" t="str">
        <f t="shared" si="47"/>
        <v>Camargo</v>
      </c>
      <c r="F892" s="7" t="s">
        <v>379</v>
      </c>
      <c r="G892" s="7">
        <v>170</v>
      </c>
      <c r="H892" s="7" t="s">
        <v>390</v>
      </c>
      <c r="I892" s="7"/>
      <c r="J892" s="7">
        <v>1309492</v>
      </c>
      <c r="K892" s="7">
        <f t="shared" si="48"/>
        <v>0</v>
      </c>
      <c r="L892" s="7"/>
      <c r="M892" s="6"/>
      <c r="N892" s="7"/>
      <c r="O892" s="7"/>
      <c r="P892" s="38"/>
      <c r="Q892" s="31"/>
      <c r="R892" s="9"/>
      <c r="S892" s="9"/>
      <c r="T892" s="25"/>
      <c r="U892" s="26"/>
      <c r="V892" s="32"/>
      <c r="W892" s="19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</row>
    <row r="893" spans="1:40" ht="14.25" customHeight="1">
      <c r="A893" s="7" t="s">
        <v>483</v>
      </c>
      <c r="B893" s="7" t="s">
        <v>363</v>
      </c>
      <c r="C893" s="7">
        <v>1119</v>
      </c>
      <c r="D893" s="7" t="s">
        <v>504</v>
      </c>
      <c r="E893" s="7" t="str">
        <f t="shared" si="47"/>
        <v>Camargo</v>
      </c>
      <c r="F893" s="7" t="s">
        <v>379</v>
      </c>
      <c r="G893" s="7">
        <v>180</v>
      </c>
      <c r="H893" s="7" t="s">
        <v>411</v>
      </c>
      <c r="I893" s="7"/>
      <c r="J893" s="7">
        <v>550460</v>
      </c>
      <c r="K893" s="7">
        <f t="shared" si="48"/>
        <v>0</v>
      </c>
      <c r="L893" s="7"/>
      <c r="M893" s="6"/>
      <c r="N893" s="7"/>
      <c r="O893" s="7"/>
      <c r="P893" s="38"/>
      <c r="Q893" s="31"/>
      <c r="R893" s="9"/>
      <c r="S893" s="9"/>
      <c r="T893" s="25"/>
      <c r="U893" s="26"/>
      <c r="V893" s="32"/>
      <c r="W893" s="19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</row>
    <row r="894" spans="1:40" ht="14.25" customHeight="1">
      <c r="A894" s="7" t="s">
        <v>483</v>
      </c>
      <c r="B894" s="7" t="s">
        <v>363</v>
      </c>
      <c r="C894" s="7">
        <v>1119</v>
      </c>
      <c r="D894" s="7" t="s">
        <v>504</v>
      </c>
      <c r="E894" s="7" t="str">
        <f t="shared" si="47"/>
        <v>Camargo</v>
      </c>
      <c r="F894" s="7" t="s">
        <v>379</v>
      </c>
      <c r="G894" s="7">
        <v>190</v>
      </c>
      <c r="H894" s="7" t="s">
        <v>392</v>
      </c>
      <c r="I894" s="7"/>
      <c r="J894" s="7">
        <v>164620</v>
      </c>
      <c r="K894" s="7">
        <f t="shared" si="48"/>
        <v>0</v>
      </c>
      <c r="L894" s="7"/>
      <c r="M894" s="6"/>
      <c r="N894" s="7"/>
      <c r="O894" s="7"/>
      <c r="P894" s="38"/>
      <c r="Q894" s="31"/>
      <c r="R894" s="9"/>
      <c r="S894" s="9"/>
      <c r="T894" s="25"/>
      <c r="U894" s="26"/>
      <c r="V894" s="32"/>
      <c r="W894" s="19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</row>
    <row r="895" spans="1:40" ht="14.25" customHeight="1">
      <c r="A895" s="7" t="s">
        <v>483</v>
      </c>
      <c r="B895" s="7" t="s">
        <v>363</v>
      </c>
      <c r="C895" s="7">
        <v>1119</v>
      </c>
      <c r="D895" s="7" t="s">
        <v>504</v>
      </c>
      <c r="E895" s="7" t="str">
        <f t="shared" si="47"/>
        <v>Camargo</v>
      </c>
      <c r="F895" s="7" t="s">
        <v>379</v>
      </c>
      <c r="G895" s="7">
        <v>200</v>
      </c>
      <c r="H895" s="7" t="s">
        <v>393</v>
      </c>
      <c r="I895" s="7"/>
      <c r="J895" s="7">
        <v>4384928</v>
      </c>
      <c r="K895" s="7">
        <f t="shared" si="48"/>
        <v>0</v>
      </c>
      <c r="L895" s="7"/>
      <c r="M895" s="6"/>
      <c r="N895" s="7"/>
      <c r="O895" s="7"/>
      <c r="P895" s="38"/>
      <c r="Q895" s="31"/>
      <c r="R895" s="9"/>
      <c r="S895" s="9"/>
      <c r="T895" s="25"/>
      <c r="U895" s="26"/>
      <c r="V895" s="32"/>
      <c r="W895" s="19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</row>
    <row r="896" spans="1:40" ht="14.25" customHeight="1">
      <c r="A896" s="7" t="s">
        <v>483</v>
      </c>
      <c r="B896" s="7" t="s">
        <v>363</v>
      </c>
      <c r="C896" s="7">
        <v>1119</v>
      </c>
      <c r="D896" s="7" t="s">
        <v>504</v>
      </c>
      <c r="E896" s="7" t="str">
        <f t="shared" si="47"/>
        <v>Camargo</v>
      </c>
      <c r="F896" s="7" t="s">
        <v>379</v>
      </c>
      <c r="G896" s="7">
        <v>210</v>
      </c>
      <c r="H896" s="7" t="s">
        <v>394</v>
      </c>
      <c r="I896" s="7"/>
      <c r="J896" s="7">
        <v>2449756</v>
      </c>
      <c r="K896" s="7">
        <f t="shared" si="48"/>
        <v>0</v>
      </c>
      <c r="L896" s="7"/>
      <c r="M896" s="6"/>
      <c r="N896" s="7"/>
      <c r="O896" s="7"/>
      <c r="P896" s="38"/>
      <c r="Q896" s="31"/>
      <c r="R896" s="9"/>
      <c r="S896" s="9"/>
      <c r="T896" s="25"/>
      <c r="U896" s="26"/>
      <c r="V896" s="32"/>
      <c r="W896" s="19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</row>
    <row r="897" spans="1:40" ht="14.25" customHeight="1">
      <c r="A897" s="7" t="s">
        <v>483</v>
      </c>
      <c r="B897" s="7" t="s">
        <v>363</v>
      </c>
      <c r="C897" s="7">
        <v>1119</v>
      </c>
      <c r="D897" s="7" t="s">
        <v>504</v>
      </c>
      <c r="E897" s="7" t="str">
        <f t="shared" si="47"/>
        <v>Camargo</v>
      </c>
      <c r="F897" s="7" t="s">
        <v>379</v>
      </c>
      <c r="G897" s="7">
        <v>220</v>
      </c>
      <c r="H897" s="7" t="s">
        <v>395</v>
      </c>
      <c r="I897" s="7"/>
      <c r="J897" s="7">
        <v>595234</v>
      </c>
      <c r="K897" s="7">
        <f t="shared" si="48"/>
        <v>0</v>
      </c>
      <c r="L897" s="7"/>
      <c r="M897" s="6"/>
      <c r="N897" s="7"/>
      <c r="O897" s="7"/>
      <c r="P897" s="38"/>
      <c r="Q897" s="31"/>
      <c r="R897" s="9"/>
      <c r="S897" s="9"/>
      <c r="T897" s="25"/>
      <c r="U897" s="26"/>
      <c r="V897" s="32"/>
      <c r="W897" s="19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</row>
    <row r="898" spans="1:40" ht="14.25" customHeight="1">
      <c r="A898" s="7" t="s">
        <v>483</v>
      </c>
      <c r="B898" s="7" t="s">
        <v>363</v>
      </c>
      <c r="C898" s="7">
        <v>1119</v>
      </c>
      <c r="D898" s="7" t="s">
        <v>504</v>
      </c>
      <c r="E898" s="7" t="str">
        <f t="shared" si="47"/>
        <v>Camargo</v>
      </c>
      <c r="F898" s="7" t="s">
        <v>379</v>
      </c>
      <c r="G898" s="7">
        <v>230</v>
      </c>
      <c r="H898" s="7" t="s">
        <v>396</v>
      </c>
      <c r="I898" s="7"/>
      <c r="J898" s="7">
        <v>110000</v>
      </c>
      <c r="K898" s="7">
        <f t="shared" si="48"/>
        <v>0</v>
      </c>
      <c r="L898" s="7"/>
      <c r="M898" s="6"/>
      <c r="N898" s="7"/>
      <c r="O898" s="7"/>
      <c r="P898" s="38"/>
      <c r="Q898" s="31"/>
      <c r="R898" s="9"/>
      <c r="S898" s="9"/>
      <c r="T898" s="25"/>
      <c r="U898" s="26"/>
      <c r="V898" s="32"/>
      <c r="W898" s="19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</row>
    <row r="899" spans="1:40" ht="14.25" customHeight="1">
      <c r="A899" s="7" t="s">
        <v>483</v>
      </c>
      <c r="B899" s="7" t="s">
        <v>363</v>
      </c>
      <c r="C899" s="7">
        <v>1119</v>
      </c>
      <c r="D899" s="7" t="s">
        <v>504</v>
      </c>
      <c r="E899" s="7" t="str">
        <f t="shared" si="47"/>
        <v>Camargo</v>
      </c>
      <c r="F899" s="7" t="s">
        <v>379</v>
      </c>
      <c r="G899" s="7">
        <v>240</v>
      </c>
      <c r="H899" s="7" t="s">
        <v>397</v>
      </c>
      <c r="I899" s="7"/>
      <c r="J899" s="7">
        <v>109566</v>
      </c>
      <c r="K899" s="7">
        <f t="shared" si="48"/>
        <v>0</v>
      </c>
      <c r="L899" s="7"/>
      <c r="M899" s="6"/>
      <c r="N899" s="7"/>
      <c r="O899" s="7"/>
      <c r="P899" s="38"/>
      <c r="Q899" s="31"/>
      <c r="R899" s="9"/>
      <c r="S899" s="9"/>
      <c r="T899" s="25"/>
      <c r="U899" s="26"/>
      <c r="V899" s="32"/>
      <c r="W899" s="19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</row>
    <row r="900" spans="1:40" ht="14.25" customHeight="1">
      <c r="A900" s="7" t="s">
        <v>483</v>
      </c>
      <c r="B900" s="7" t="s">
        <v>363</v>
      </c>
      <c r="C900" s="7">
        <v>1119</v>
      </c>
      <c r="D900" s="7" t="s">
        <v>504</v>
      </c>
      <c r="E900" s="7" t="str">
        <f t="shared" si="47"/>
        <v>Camargo</v>
      </c>
      <c r="F900" s="7" t="s">
        <v>379</v>
      </c>
      <c r="G900" s="7">
        <v>250</v>
      </c>
      <c r="H900" s="7" t="s">
        <v>399</v>
      </c>
      <c r="I900" s="7"/>
      <c r="J900" s="7">
        <v>2392782</v>
      </c>
      <c r="K900" s="7">
        <f t="shared" si="48"/>
        <v>0</v>
      </c>
      <c r="L900" s="7"/>
      <c r="M900" s="6"/>
      <c r="N900" s="7"/>
      <c r="O900" s="7"/>
      <c r="P900" s="38"/>
      <c r="Q900" s="31"/>
      <c r="R900" s="9"/>
      <c r="S900" s="9"/>
      <c r="T900" s="25"/>
      <c r="U900" s="26"/>
      <c r="V900" s="32"/>
      <c r="W900" s="19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</row>
    <row r="901" spans="1:40" ht="14.25" customHeight="1">
      <c r="A901" s="7" t="s">
        <v>483</v>
      </c>
      <c r="B901" s="7" t="s">
        <v>363</v>
      </c>
      <c r="C901" s="7">
        <v>1119</v>
      </c>
      <c r="D901" s="7" t="s">
        <v>504</v>
      </c>
      <c r="E901" s="7" t="str">
        <f t="shared" si="47"/>
        <v>Camargo</v>
      </c>
      <c r="F901" s="7" t="s">
        <v>379</v>
      </c>
      <c r="G901" s="7">
        <v>260</v>
      </c>
      <c r="H901" s="7" t="s">
        <v>400</v>
      </c>
      <c r="I901" s="7"/>
      <c r="J901" s="7">
        <v>224820</v>
      </c>
      <c r="K901" s="7">
        <f t="shared" si="48"/>
        <v>0</v>
      </c>
      <c r="L901" s="7"/>
      <c r="M901" s="6"/>
      <c r="N901" s="7"/>
      <c r="O901" s="7"/>
      <c r="P901" s="38"/>
      <c r="Q901" s="31"/>
      <c r="R901" s="9"/>
      <c r="S901" s="9"/>
      <c r="T901" s="25"/>
      <c r="U901" s="26"/>
      <c r="V901" s="32"/>
      <c r="W901" s="19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</row>
    <row r="902" spans="1:40" ht="14.25" customHeight="1">
      <c r="A902" s="7" t="s">
        <v>483</v>
      </c>
      <c r="B902" s="7" t="s">
        <v>363</v>
      </c>
      <c r="C902" s="7">
        <v>1119</v>
      </c>
      <c r="D902" s="7" t="s">
        <v>504</v>
      </c>
      <c r="E902" s="7" t="str">
        <f t="shared" si="47"/>
        <v>Camargo</v>
      </c>
      <c r="F902" s="7" t="s">
        <v>379</v>
      </c>
      <c r="G902" s="7">
        <v>290</v>
      </c>
      <c r="H902" s="7" t="s">
        <v>426</v>
      </c>
      <c r="I902" s="7"/>
      <c r="J902" s="7">
        <v>130000</v>
      </c>
      <c r="K902" s="7">
        <f t="shared" si="48"/>
        <v>0</v>
      </c>
      <c r="L902" s="7"/>
      <c r="M902" s="6"/>
      <c r="N902" s="7"/>
      <c r="O902" s="7"/>
      <c r="P902" s="38"/>
      <c r="Q902" s="31"/>
      <c r="R902" s="9"/>
      <c r="S902" s="9"/>
      <c r="T902" s="25"/>
      <c r="U902" s="26"/>
      <c r="V902" s="32"/>
      <c r="W902" s="19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</row>
    <row r="903" spans="1:40" ht="14.25" customHeight="1">
      <c r="A903" s="7" t="s">
        <v>483</v>
      </c>
      <c r="B903" s="7" t="s">
        <v>363</v>
      </c>
      <c r="C903" s="7">
        <v>1119</v>
      </c>
      <c r="D903" s="7" t="s">
        <v>504</v>
      </c>
      <c r="E903" s="7" t="str">
        <f t="shared" si="47"/>
        <v>Camargo</v>
      </c>
      <c r="F903" s="7" t="s">
        <v>379</v>
      </c>
      <c r="G903" s="7">
        <v>300</v>
      </c>
      <c r="H903" s="7" t="s">
        <v>417</v>
      </c>
      <c r="I903" s="7"/>
      <c r="J903" s="7">
        <v>30000</v>
      </c>
      <c r="K903" s="7">
        <f t="shared" si="48"/>
        <v>0</v>
      </c>
      <c r="L903" s="7"/>
      <c r="M903" s="6"/>
      <c r="N903" s="7"/>
      <c r="O903" s="7"/>
      <c r="P903" s="38"/>
      <c r="Q903" s="31"/>
      <c r="R903" s="9"/>
      <c r="S903" s="9"/>
      <c r="T903" s="25"/>
      <c r="U903" s="26"/>
      <c r="V903" s="32"/>
      <c r="W903" s="19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</row>
    <row r="904" spans="1:40" ht="14.25" customHeight="1">
      <c r="A904" s="7" t="s">
        <v>483</v>
      </c>
      <c r="B904" s="7" t="s">
        <v>363</v>
      </c>
      <c r="C904" s="7">
        <v>1119</v>
      </c>
      <c r="D904" s="7" t="s">
        <v>504</v>
      </c>
      <c r="E904" s="7" t="str">
        <f t="shared" si="47"/>
        <v>Camargo</v>
      </c>
      <c r="F904" s="7" t="s">
        <v>379</v>
      </c>
      <c r="G904" s="7">
        <v>310</v>
      </c>
      <c r="H904" s="7" t="s">
        <v>403</v>
      </c>
      <c r="I904" s="7"/>
      <c r="J904" s="7">
        <v>301000</v>
      </c>
      <c r="K904" s="7">
        <f t="shared" si="48"/>
        <v>0</v>
      </c>
      <c r="L904" s="7"/>
      <c r="M904" s="6"/>
      <c r="N904" s="7"/>
      <c r="O904" s="7"/>
      <c r="P904" s="38"/>
      <c r="Q904" s="31"/>
      <c r="R904" s="9"/>
      <c r="S904" s="9"/>
      <c r="T904" s="25"/>
      <c r="U904" s="26"/>
      <c r="V904" s="32"/>
      <c r="W904" s="19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</row>
    <row r="905" spans="1:40" ht="14.25" customHeight="1">
      <c r="A905" s="7" t="s">
        <v>483</v>
      </c>
      <c r="B905" s="7" t="s">
        <v>363</v>
      </c>
      <c r="C905" s="7">
        <v>1119</v>
      </c>
      <c r="D905" s="7" t="s">
        <v>504</v>
      </c>
      <c r="E905" s="7" t="str">
        <f t="shared" si="47"/>
        <v>Camargo</v>
      </c>
      <c r="F905" s="7" t="s">
        <v>379</v>
      </c>
      <c r="G905" s="7">
        <v>330</v>
      </c>
      <c r="H905" s="7" t="s">
        <v>404</v>
      </c>
      <c r="I905" s="7"/>
      <c r="J905" s="7">
        <v>226051</v>
      </c>
      <c r="K905" s="7">
        <f t="shared" si="48"/>
        <v>0</v>
      </c>
      <c r="L905" s="7"/>
      <c r="M905" s="6"/>
      <c r="N905" s="7"/>
      <c r="O905" s="7"/>
      <c r="P905" s="38"/>
      <c r="Q905" s="31"/>
      <c r="R905" s="9"/>
      <c r="S905" s="9"/>
      <c r="T905" s="25"/>
      <c r="U905" s="26"/>
      <c r="V905" s="32"/>
      <c r="W905" s="19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</row>
    <row r="906" spans="1:40" ht="14.25" customHeight="1">
      <c r="A906" s="7" t="s">
        <v>483</v>
      </c>
      <c r="B906" s="7" t="s">
        <v>363</v>
      </c>
      <c r="C906" s="7">
        <v>1119</v>
      </c>
      <c r="D906" s="7" t="s">
        <v>504</v>
      </c>
      <c r="E906" s="7" t="str">
        <f t="shared" si="47"/>
        <v>Camargo</v>
      </c>
      <c r="F906" s="7" t="s">
        <v>379</v>
      </c>
      <c r="G906" s="7">
        <v>340</v>
      </c>
      <c r="H906" s="7" t="s">
        <v>405</v>
      </c>
      <c r="I906" s="7"/>
      <c r="J906" s="7">
        <v>1104622</v>
      </c>
      <c r="K906" s="7">
        <f t="shared" si="48"/>
        <v>0</v>
      </c>
      <c r="L906" s="7"/>
      <c r="M906" s="6"/>
      <c r="N906" s="7"/>
      <c r="O906" s="7"/>
      <c r="P906" s="38"/>
      <c r="Q906" s="31"/>
      <c r="R906" s="9"/>
      <c r="S906" s="9"/>
      <c r="T906" s="25"/>
      <c r="U906" s="26"/>
      <c r="V906" s="32"/>
      <c r="W906" s="19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</row>
    <row r="907" spans="1:40" ht="14.25" customHeight="1">
      <c r="A907" s="7" t="s">
        <v>483</v>
      </c>
      <c r="B907" s="7" t="s">
        <v>363</v>
      </c>
      <c r="C907" s="7">
        <v>1120</v>
      </c>
      <c r="D907" s="7" t="s">
        <v>505</v>
      </c>
      <c r="E907" s="7" t="str">
        <f t="shared" si="47"/>
        <v>San Lucas</v>
      </c>
      <c r="F907" s="7" t="s">
        <v>379</v>
      </c>
      <c r="G907" s="7">
        <v>0</v>
      </c>
      <c r="H907" s="7" t="s">
        <v>380</v>
      </c>
      <c r="I907" s="7"/>
      <c r="J907" s="7">
        <v>5360520</v>
      </c>
      <c r="K907" s="7">
        <f t="shared" si="48"/>
        <v>12509046</v>
      </c>
      <c r="L907" s="7"/>
      <c r="M907" s="6"/>
      <c r="N907" s="7"/>
      <c r="O907" s="7"/>
      <c r="P907" s="38"/>
      <c r="Q907" s="31"/>
      <c r="R907" s="9"/>
      <c r="S907" s="9"/>
      <c r="T907" s="25"/>
      <c r="U907" s="26"/>
      <c r="V907" s="32"/>
      <c r="W907" s="19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</row>
    <row r="908" spans="1:40" ht="14.25" customHeight="1">
      <c r="A908" s="7" t="s">
        <v>483</v>
      </c>
      <c r="B908" s="7" t="s">
        <v>363</v>
      </c>
      <c r="C908" s="7">
        <v>1120</v>
      </c>
      <c r="D908" s="7" t="s">
        <v>505</v>
      </c>
      <c r="E908" s="7" t="str">
        <f t="shared" si="47"/>
        <v>San Lucas</v>
      </c>
      <c r="F908" s="7" t="s">
        <v>379</v>
      </c>
      <c r="G908" s="7">
        <v>1</v>
      </c>
      <c r="H908" s="7" t="s">
        <v>381</v>
      </c>
      <c r="I908" s="7"/>
      <c r="J908" s="7">
        <v>1352630</v>
      </c>
      <c r="K908" s="7">
        <f t="shared" si="48"/>
        <v>12509046</v>
      </c>
      <c r="L908" s="7"/>
      <c r="M908" s="6"/>
      <c r="N908" s="7"/>
      <c r="O908" s="7"/>
      <c r="P908" s="38"/>
      <c r="Q908" s="31"/>
      <c r="R908" s="9"/>
      <c r="S908" s="9"/>
      <c r="T908" s="25"/>
      <c r="U908" s="26"/>
      <c r="V908" s="32"/>
      <c r="W908" s="19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</row>
    <row r="909" spans="1:40" ht="14.25" customHeight="1">
      <c r="A909" s="7" t="s">
        <v>483</v>
      </c>
      <c r="B909" s="7" t="s">
        <v>363</v>
      </c>
      <c r="C909" s="7">
        <v>1120</v>
      </c>
      <c r="D909" s="7" t="s">
        <v>505</v>
      </c>
      <c r="E909" s="7" t="str">
        <f t="shared" si="47"/>
        <v>San Lucas</v>
      </c>
      <c r="F909" s="7" t="s">
        <v>379</v>
      </c>
      <c r="G909" s="7">
        <v>97</v>
      </c>
      <c r="H909" s="7" t="s">
        <v>409</v>
      </c>
      <c r="I909" s="7"/>
      <c r="J909" s="7">
        <v>1014984</v>
      </c>
      <c r="K909" s="7">
        <f t="shared" si="48"/>
        <v>12509046</v>
      </c>
      <c r="L909" s="7"/>
      <c r="M909" s="6"/>
      <c r="N909" s="7"/>
      <c r="O909" s="7"/>
      <c r="P909" s="38"/>
      <c r="Q909" s="31"/>
      <c r="R909" s="9"/>
      <c r="S909" s="9"/>
      <c r="T909" s="25"/>
      <c r="U909" s="26"/>
      <c r="V909" s="32"/>
      <c r="W909" s="19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</row>
    <row r="910" spans="1:40" ht="14.25" customHeight="1">
      <c r="A910" s="7" t="s">
        <v>483</v>
      </c>
      <c r="B910" s="7" t="s">
        <v>363</v>
      </c>
      <c r="C910" s="7">
        <v>1120</v>
      </c>
      <c r="D910" s="7" t="s">
        <v>505</v>
      </c>
      <c r="E910" s="7" t="str">
        <f t="shared" si="47"/>
        <v>San Lucas</v>
      </c>
      <c r="F910" s="7" t="s">
        <v>379</v>
      </c>
      <c r="G910" s="7">
        <v>99</v>
      </c>
      <c r="H910" s="7" t="s">
        <v>382</v>
      </c>
      <c r="I910" s="7"/>
      <c r="J910" s="7">
        <v>543755</v>
      </c>
      <c r="K910" s="7">
        <f t="shared" si="48"/>
        <v>12509046</v>
      </c>
      <c r="L910" s="7"/>
      <c r="M910" s="6"/>
      <c r="N910" s="7"/>
      <c r="O910" s="7"/>
      <c r="P910" s="38"/>
      <c r="Q910" s="31"/>
      <c r="R910" s="9"/>
      <c r="S910" s="9"/>
      <c r="T910" s="25"/>
      <c r="U910" s="26"/>
      <c r="V910" s="32"/>
      <c r="W910" s="19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</row>
    <row r="911" spans="1:40" ht="14.25" customHeight="1">
      <c r="A911" s="7" t="s">
        <v>483</v>
      </c>
      <c r="B911" s="7" t="s">
        <v>363</v>
      </c>
      <c r="C911" s="7">
        <v>1120</v>
      </c>
      <c r="D911" s="7" t="s">
        <v>505</v>
      </c>
      <c r="E911" s="7" t="str">
        <f t="shared" si="47"/>
        <v>San Lucas</v>
      </c>
      <c r="F911" s="7" t="s">
        <v>379</v>
      </c>
      <c r="G911" s="7">
        <v>100</v>
      </c>
      <c r="H911" s="7" t="s">
        <v>383</v>
      </c>
      <c r="I911" s="7"/>
      <c r="J911" s="7">
        <v>779476</v>
      </c>
      <c r="K911" s="7">
        <f t="shared" si="48"/>
        <v>12509046</v>
      </c>
      <c r="L911" s="7"/>
      <c r="M911" s="6"/>
      <c r="N911" s="7"/>
      <c r="O911" s="7"/>
      <c r="P911" s="38"/>
      <c r="Q911" s="31"/>
      <c r="R911" s="9"/>
      <c r="S911" s="9"/>
      <c r="T911" s="25"/>
      <c r="U911" s="26"/>
      <c r="V911" s="32"/>
      <c r="W911" s="19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</row>
    <row r="912" spans="1:40" ht="14.25" customHeight="1">
      <c r="A912" s="7" t="s">
        <v>483</v>
      </c>
      <c r="B912" s="7" t="s">
        <v>363</v>
      </c>
      <c r="C912" s="7">
        <v>1120</v>
      </c>
      <c r="D912" s="7" t="s">
        <v>505</v>
      </c>
      <c r="E912" s="7" t="str">
        <f t="shared" si="47"/>
        <v>San Lucas</v>
      </c>
      <c r="F912" s="7" t="s">
        <v>379</v>
      </c>
      <c r="G912" s="7">
        <v>110</v>
      </c>
      <c r="H912" s="7" t="s">
        <v>385</v>
      </c>
      <c r="I912" s="7"/>
      <c r="J912" s="7">
        <v>120000</v>
      </c>
      <c r="K912" s="7">
        <f t="shared" si="48"/>
        <v>12509046</v>
      </c>
      <c r="L912" s="7"/>
      <c r="M912" s="6"/>
      <c r="N912" s="7"/>
      <c r="O912" s="7"/>
      <c r="P912" s="38"/>
      <c r="Q912" s="31"/>
      <c r="R912" s="9"/>
      <c r="S912" s="9"/>
      <c r="T912" s="25"/>
      <c r="U912" s="26"/>
      <c r="V912" s="32"/>
      <c r="W912" s="19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</row>
    <row r="913" spans="1:40" ht="14.25" customHeight="1">
      <c r="A913" s="7" t="s">
        <v>483</v>
      </c>
      <c r="B913" s="7" t="s">
        <v>363</v>
      </c>
      <c r="C913" s="7">
        <v>1120</v>
      </c>
      <c r="D913" s="7" t="s">
        <v>505</v>
      </c>
      <c r="E913" s="7" t="str">
        <f t="shared" si="47"/>
        <v>San Lucas</v>
      </c>
      <c r="F913" s="7" t="s">
        <v>379</v>
      </c>
      <c r="G913" s="7">
        <v>120</v>
      </c>
      <c r="H913" s="7" t="s">
        <v>485</v>
      </c>
      <c r="I913" s="7"/>
      <c r="J913" s="7">
        <v>1185000</v>
      </c>
      <c r="K913" s="7">
        <f t="shared" si="48"/>
        <v>12509046</v>
      </c>
      <c r="L913" s="7"/>
      <c r="M913" s="6"/>
      <c r="N913" s="7"/>
      <c r="O913" s="7"/>
      <c r="P913" s="38"/>
      <c r="Q913" s="31"/>
      <c r="R913" s="9"/>
      <c r="S913" s="9"/>
      <c r="T913" s="25"/>
      <c r="U913" s="26"/>
      <c r="V913" s="32"/>
      <c r="W913" s="19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</row>
    <row r="914" spans="1:40" ht="14.25" customHeight="1">
      <c r="A914" s="7" t="s">
        <v>483</v>
      </c>
      <c r="B914" s="7" t="s">
        <v>363</v>
      </c>
      <c r="C914" s="7">
        <v>1120</v>
      </c>
      <c r="D914" s="7" t="s">
        <v>505</v>
      </c>
      <c r="E914" s="7" t="str">
        <f t="shared" si="47"/>
        <v>San Lucas</v>
      </c>
      <c r="F914" s="7" t="s">
        <v>379</v>
      </c>
      <c r="G914" s="7">
        <v>130</v>
      </c>
      <c r="H914" s="7" t="s">
        <v>386</v>
      </c>
      <c r="I914" s="7"/>
      <c r="J914" s="7">
        <v>365040</v>
      </c>
      <c r="K914" s="7">
        <f t="shared" si="48"/>
        <v>12509046</v>
      </c>
      <c r="L914" s="7"/>
      <c r="M914" s="6"/>
      <c r="N914" s="7"/>
      <c r="O914" s="7"/>
      <c r="P914" s="38"/>
      <c r="Q914" s="31"/>
      <c r="R914" s="9"/>
      <c r="S914" s="9"/>
      <c r="T914" s="25"/>
      <c r="U914" s="26"/>
      <c r="V914" s="32"/>
      <c r="W914" s="19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</row>
    <row r="915" spans="1:40" ht="14.25" customHeight="1">
      <c r="A915" s="7" t="s">
        <v>483</v>
      </c>
      <c r="B915" s="7" t="s">
        <v>363</v>
      </c>
      <c r="C915" s="7">
        <v>1120</v>
      </c>
      <c r="D915" s="7" t="s">
        <v>505</v>
      </c>
      <c r="E915" s="7" t="str">
        <f t="shared" si="47"/>
        <v>San Lucas</v>
      </c>
      <c r="F915" s="7" t="s">
        <v>379</v>
      </c>
      <c r="G915" s="7">
        <v>140</v>
      </c>
      <c r="H915" s="7" t="s">
        <v>388</v>
      </c>
      <c r="I915" s="7"/>
      <c r="J915" s="7">
        <v>70000</v>
      </c>
      <c r="K915" s="7">
        <f t="shared" si="48"/>
        <v>12509046</v>
      </c>
      <c r="L915" s="7"/>
      <c r="M915" s="6"/>
      <c r="N915" s="7"/>
      <c r="O915" s="7"/>
      <c r="P915" s="38"/>
      <c r="Q915" s="31"/>
      <c r="R915" s="9"/>
      <c r="S915" s="9"/>
      <c r="T915" s="25"/>
      <c r="U915" s="26"/>
      <c r="V915" s="32"/>
      <c r="W915" s="19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</row>
    <row r="916" spans="1:40" ht="14.25" customHeight="1">
      <c r="A916" s="7" t="s">
        <v>483</v>
      </c>
      <c r="B916" s="7" t="s">
        <v>363</v>
      </c>
      <c r="C916" s="7">
        <v>1120</v>
      </c>
      <c r="D916" s="7" t="s">
        <v>505</v>
      </c>
      <c r="E916" s="7" t="str">
        <f t="shared" si="47"/>
        <v>San Lucas</v>
      </c>
      <c r="F916" s="7" t="s">
        <v>379</v>
      </c>
      <c r="G916" s="7">
        <v>160</v>
      </c>
      <c r="H916" s="7" t="s">
        <v>389</v>
      </c>
      <c r="I916" s="7"/>
      <c r="J916" s="7">
        <v>150000</v>
      </c>
      <c r="K916" s="7">
        <f t="shared" si="48"/>
        <v>12509046</v>
      </c>
      <c r="L916" s="7"/>
      <c r="M916" s="6"/>
      <c r="N916" s="7"/>
      <c r="O916" s="7"/>
      <c r="P916" s="38"/>
      <c r="Q916" s="31"/>
      <c r="R916" s="9"/>
      <c r="S916" s="9"/>
      <c r="T916" s="25"/>
      <c r="U916" s="26"/>
      <c r="V916" s="32"/>
      <c r="W916" s="19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</row>
    <row r="917" spans="1:40" ht="14.25" customHeight="1">
      <c r="A917" s="7" t="s">
        <v>483</v>
      </c>
      <c r="B917" s="7" t="s">
        <v>363</v>
      </c>
      <c r="C917" s="7">
        <v>1120</v>
      </c>
      <c r="D917" s="7" t="s">
        <v>505</v>
      </c>
      <c r="E917" s="7" t="str">
        <f t="shared" si="47"/>
        <v>San Lucas</v>
      </c>
      <c r="F917" s="7" t="s">
        <v>379</v>
      </c>
      <c r="G917" s="7">
        <v>170</v>
      </c>
      <c r="H917" s="7" t="s">
        <v>390</v>
      </c>
      <c r="I917" s="7"/>
      <c r="J917" s="7">
        <v>796920</v>
      </c>
      <c r="K917" s="7">
        <f t="shared" si="48"/>
        <v>12509046</v>
      </c>
      <c r="L917" s="7"/>
      <c r="M917" s="6"/>
      <c r="N917" s="7"/>
      <c r="O917" s="7"/>
      <c r="P917" s="38"/>
      <c r="Q917" s="31"/>
      <c r="R917" s="9"/>
      <c r="S917" s="9"/>
      <c r="T917" s="25"/>
      <c r="U917" s="26"/>
      <c r="V917" s="32"/>
      <c r="W917" s="19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</row>
    <row r="918" spans="1:40" ht="14.25" customHeight="1">
      <c r="A918" s="7" t="s">
        <v>483</v>
      </c>
      <c r="B918" s="7" t="s">
        <v>363</v>
      </c>
      <c r="C918" s="7">
        <v>1120</v>
      </c>
      <c r="D918" s="7" t="s">
        <v>505</v>
      </c>
      <c r="E918" s="7" t="str">
        <f t="shared" si="47"/>
        <v>San Lucas</v>
      </c>
      <c r="F918" s="7" t="s">
        <v>379</v>
      </c>
      <c r="G918" s="7">
        <v>180</v>
      </c>
      <c r="H918" s="7" t="s">
        <v>411</v>
      </c>
      <c r="I918" s="7"/>
      <c r="J918" s="7">
        <v>1200000</v>
      </c>
      <c r="K918" s="7">
        <f t="shared" si="48"/>
        <v>12509046</v>
      </c>
      <c r="L918" s="7"/>
      <c r="M918" s="6"/>
      <c r="N918" s="7"/>
      <c r="O918" s="7"/>
      <c r="P918" s="38"/>
      <c r="Q918" s="31"/>
      <c r="R918" s="9"/>
      <c r="S918" s="9"/>
      <c r="T918" s="25"/>
      <c r="U918" s="26"/>
      <c r="V918" s="32"/>
      <c r="W918" s="19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</row>
    <row r="919" spans="1:40" ht="14.25" customHeight="1">
      <c r="A919" s="7" t="s">
        <v>483</v>
      </c>
      <c r="B919" s="7" t="s">
        <v>363</v>
      </c>
      <c r="C919" s="7">
        <v>1120</v>
      </c>
      <c r="D919" s="7" t="s">
        <v>505</v>
      </c>
      <c r="E919" s="7" t="str">
        <f t="shared" si="47"/>
        <v>San Lucas</v>
      </c>
      <c r="F919" s="7" t="s">
        <v>379</v>
      </c>
      <c r="G919" s="7">
        <v>190</v>
      </c>
      <c r="H919" s="7" t="s">
        <v>392</v>
      </c>
      <c r="I919" s="7"/>
      <c r="J919" s="7">
        <v>50000</v>
      </c>
      <c r="K919" s="7">
        <f t="shared" si="48"/>
        <v>12509046</v>
      </c>
      <c r="L919" s="7"/>
      <c r="M919" s="6"/>
      <c r="N919" s="7"/>
      <c r="O919" s="7"/>
      <c r="P919" s="38"/>
      <c r="Q919" s="31"/>
      <c r="R919" s="9"/>
      <c r="S919" s="9"/>
      <c r="T919" s="25"/>
      <c r="U919" s="26"/>
      <c r="V919" s="32"/>
      <c r="W919" s="19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</row>
    <row r="920" spans="1:40" ht="14.25" customHeight="1">
      <c r="A920" s="7" t="s">
        <v>483</v>
      </c>
      <c r="B920" s="7" t="s">
        <v>363</v>
      </c>
      <c r="C920" s="7">
        <v>1120</v>
      </c>
      <c r="D920" s="7" t="s">
        <v>505</v>
      </c>
      <c r="E920" s="7" t="str">
        <f t="shared" si="47"/>
        <v>San Lucas</v>
      </c>
      <c r="F920" s="7" t="s">
        <v>379</v>
      </c>
      <c r="G920" s="7">
        <v>200</v>
      </c>
      <c r="H920" s="7" t="s">
        <v>393</v>
      </c>
      <c r="I920" s="7"/>
      <c r="J920" s="7">
        <v>8404794</v>
      </c>
      <c r="K920" s="7">
        <f t="shared" si="48"/>
        <v>12509046</v>
      </c>
      <c r="L920" s="7"/>
      <c r="M920" s="6"/>
      <c r="N920" s="7"/>
      <c r="O920" s="7"/>
      <c r="P920" s="38"/>
      <c r="Q920" s="31"/>
      <c r="R920" s="9"/>
      <c r="S920" s="9"/>
      <c r="T920" s="25"/>
      <c r="U920" s="26"/>
      <c r="V920" s="32"/>
      <c r="W920" s="19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</row>
    <row r="921" spans="1:40" ht="14.25" customHeight="1">
      <c r="A921" s="7" t="s">
        <v>483</v>
      </c>
      <c r="B921" s="7" t="s">
        <v>363</v>
      </c>
      <c r="C921" s="7">
        <v>1120</v>
      </c>
      <c r="D921" s="7" t="s">
        <v>505</v>
      </c>
      <c r="E921" s="7" t="str">
        <f t="shared" si="47"/>
        <v>San Lucas</v>
      </c>
      <c r="F921" s="7" t="s">
        <v>379</v>
      </c>
      <c r="G921" s="7">
        <v>210</v>
      </c>
      <c r="H921" s="7" t="s">
        <v>394</v>
      </c>
      <c r="I921" s="7"/>
      <c r="J921" s="7">
        <v>6025984</v>
      </c>
      <c r="K921" s="7">
        <f t="shared" si="48"/>
        <v>12509046</v>
      </c>
      <c r="L921" s="7"/>
      <c r="M921" s="6"/>
      <c r="N921" s="7"/>
      <c r="O921" s="7"/>
      <c r="P921" s="38"/>
      <c r="Q921" s="31"/>
      <c r="R921" s="9"/>
      <c r="S921" s="9"/>
      <c r="T921" s="25"/>
      <c r="U921" s="26"/>
      <c r="V921" s="32"/>
      <c r="W921" s="19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</row>
    <row r="922" spans="1:40" ht="14.25" customHeight="1">
      <c r="A922" s="7" t="s">
        <v>483</v>
      </c>
      <c r="B922" s="7" t="s">
        <v>363</v>
      </c>
      <c r="C922" s="7">
        <v>1120</v>
      </c>
      <c r="D922" s="7" t="s">
        <v>505</v>
      </c>
      <c r="E922" s="7" t="str">
        <f t="shared" si="47"/>
        <v>San Lucas</v>
      </c>
      <c r="F922" s="7" t="s">
        <v>379</v>
      </c>
      <c r="G922" s="7">
        <v>220</v>
      </c>
      <c r="H922" s="7" t="s">
        <v>395</v>
      </c>
      <c r="I922" s="7"/>
      <c r="J922" s="7">
        <v>160000</v>
      </c>
      <c r="K922" s="7">
        <f t="shared" si="48"/>
        <v>12509046</v>
      </c>
      <c r="L922" s="7"/>
      <c r="M922" s="6"/>
      <c r="N922" s="7"/>
      <c r="O922" s="7"/>
      <c r="P922" s="38"/>
      <c r="Q922" s="31"/>
      <c r="R922" s="9"/>
      <c r="S922" s="9"/>
      <c r="T922" s="25"/>
      <c r="U922" s="26"/>
      <c r="V922" s="32"/>
      <c r="W922" s="19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</row>
    <row r="923" spans="1:40" ht="14.25" customHeight="1">
      <c r="A923" s="7" t="s">
        <v>483</v>
      </c>
      <c r="B923" s="7" t="s">
        <v>363</v>
      </c>
      <c r="C923" s="7">
        <v>1120</v>
      </c>
      <c r="D923" s="7" t="s">
        <v>505</v>
      </c>
      <c r="E923" s="7" t="str">
        <f t="shared" si="47"/>
        <v>San Lucas</v>
      </c>
      <c r="F923" s="7" t="s">
        <v>379</v>
      </c>
      <c r="G923" s="7">
        <v>230</v>
      </c>
      <c r="H923" s="7" t="s">
        <v>396</v>
      </c>
      <c r="I923" s="7"/>
      <c r="J923" s="7">
        <v>80000</v>
      </c>
      <c r="K923" s="7">
        <f t="shared" si="48"/>
        <v>12509046</v>
      </c>
      <c r="L923" s="7"/>
      <c r="M923" s="6"/>
      <c r="N923" s="7"/>
      <c r="O923" s="7"/>
      <c r="P923" s="38"/>
      <c r="Q923" s="31"/>
      <c r="R923" s="9"/>
      <c r="S923" s="9"/>
      <c r="T923" s="25"/>
      <c r="U923" s="26"/>
      <c r="V923" s="32"/>
      <c r="W923" s="19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</row>
    <row r="924" spans="1:40" ht="14.25" customHeight="1">
      <c r="A924" s="7" t="s">
        <v>483</v>
      </c>
      <c r="B924" s="7" t="s">
        <v>363</v>
      </c>
      <c r="C924" s="7">
        <v>1120</v>
      </c>
      <c r="D924" s="7" t="s">
        <v>505</v>
      </c>
      <c r="E924" s="7" t="str">
        <f t="shared" si="47"/>
        <v>San Lucas</v>
      </c>
      <c r="F924" s="7" t="s">
        <v>379</v>
      </c>
      <c r="G924" s="7">
        <v>240</v>
      </c>
      <c r="H924" s="7" t="s">
        <v>397</v>
      </c>
      <c r="I924" s="7"/>
      <c r="J924" s="7">
        <v>50000</v>
      </c>
      <c r="K924" s="7">
        <f t="shared" si="48"/>
        <v>12509046</v>
      </c>
      <c r="L924" s="7"/>
      <c r="M924" s="6"/>
      <c r="N924" s="7"/>
      <c r="O924" s="7"/>
      <c r="P924" s="38"/>
      <c r="Q924" s="31"/>
      <c r="R924" s="9"/>
      <c r="S924" s="9"/>
      <c r="T924" s="25"/>
      <c r="U924" s="26"/>
      <c r="V924" s="32"/>
      <c r="W924" s="19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</row>
    <row r="925" spans="1:40" ht="14.25" customHeight="1">
      <c r="A925" s="7" t="s">
        <v>483</v>
      </c>
      <c r="B925" s="7" t="s">
        <v>363</v>
      </c>
      <c r="C925" s="7">
        <v>1120</v>
      </c>
      <c r="D925" s="7" t="s">
        <v>505</v>
      </c>
      <c r="E925" s="7" t="str">
        <f t="shared" si="47"/>
        <v>San Lucas</v>
      </c>
      <c r="F925" s="7" t="s">
        <v>379</v>
      </c>
      <c r="G925" s="7">
        <v>250</v>
      </c>
      <c r="H925" s="7" t="s">
        <v>399</v>
      </c>
      <c r="I925" s="7"/>
      <c r="J925" s="7">
        <v>4219301</v>
      </c>
      <c r="K925" s="7">
        <f t="shared" si="48"/>
        <v>12509046</v>
      </c>
      <c r="L925" s="7"/>
      <c r="M925" s="6"/>
      <c r="N925" s="7"/>
      <c r="O925" s="7"/>
      <c r="P925" s="38"/>
      <c r="Q925" s="31"/>
      <c r="R925" s="9"/>
      <c r="S925" s="9"/>
      <c r="T925" s="25"/>
      <c r="U925" s="26"/>
      <c r="V925" s="32"/>
      <c r="W925" s="19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</row>
    <row r="926" spans="1:40" ht="14.25" customHeight="1">
      <c r="A926" s="7" t="s">
        <v>483</v>
      </c>
      <c r="B926" s="7" t="s">
        <v>363</v>
      </c>
      <c r="C926" s="7">
        <v>1120</v>
      </c>
      <c r="D926" s="7" t="s">
        <v>505</v>
      </c>
      <c r="E926" s="7" t="str">
        <f t="shared" si="47"/>
        <v>San Lucas</v>
      </c>
      <c r="F926" s="7" t="s">
        <v>379</v>
      </c>
      <c r="G926" s="7">
        <v>260</v>
      </c>
      <c r="H926" s="7" t="s">
        <v>400</v>
      </c>
      <c r="I926" s="7"/>
      <c r="J926" s="7">
        <v>112800</v>
      </c>
      <c r="K926" s="7">
        <f t="shared" si="48"/>
        <v>12509046</v>
      </c>
      <c r="L926" s="7"/>
      <c r="M926" s="6"/>
      <c r="N926" s="7"/>
      <c r="O926" s="7"/>
      <c r="P926" s="38"/>
      <c r="Q926" s="31"/>
      <c r="R926" s="9"/>
      <c r="S926" s="9"/>
      <c r="T926" s="25"/>
      <c r="U926" s="26"/>
      <c r="V926" s="32"/>
      <c r="W926" s="19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</row>
    <row r="927" spans="1:40" ht="14.25" customHeight="1">
      <c r="A927" s="7" t="s">
        <v>483</v>
      </c>
      <c r="B927" s="7" t="s">
        <v>363</v>
      </c>
      <c r="C927" s="7">
        <v>1120</v>
      </c>
      <c r="D927" s="7" t="s">
        <v>505</v>
      </c>
      <c r="E927" s="7" t="str">
        <f t="shared" si="47"/>
        <v>San Lucas</v>
      </c>
      <c r="F927" s="7" t="s">
        <v>379</v>
      </c>
      <c r="G927" s="7">
        <v>310</v>
      </c>
      <c r="H927" s="7" t="s">
        <v>403</v>
      </c>
      <c r="I927" s="7"/>
      <c r="J927" s="7">
        <v>50000</v>
      </c>
      <c r="K927" s="7">
        <f t="shared" si="48"/>
        <v>12509046</v>
      </c>
      <c r="L927" s="7"/>
      <c r="M927" s="6"/>
      <c r="N927" s="7"/>
      <c r="O927" s="7"/>
      <c r="P927" s="38"/>
      <c r="Q927" s="31"/>
      <c r="R927" s="9"/>
      <c r="S927" s="9"/>
      <c r="T927" s="25"/>
      <c r="U927" s="26"/>
      <c r="V927" s="32"/>
      <c r="W927" s="19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</row>
    <row r="928" spans="1:40" ht="14.25" customHeight="1">
      <c r="A928" s="7" t="s">
        <v>483</v>
      </c>
      <c r="B928" s="7" t="s">
        <v>363</v>
      </c>
      <c r="C928" s="7">
        <v>1120</v>
      </c>
      <c r="D928" s="7" t="s">
        <v>505</v>
      </c>
      <c r="E928" s="7" t="str">
        <f t="shared" si="47"/>
        <v>San Lucas</v>
      </c>
      <c r="F928" s="7" t="s">
        <v>379</v>
      </c>
      <c r="G928" s="7">
        <v>330</v>
      </c>
      <c r="H928" s="7" t="s">
        <v>404</v>
      </c>
      <c r="I928" s="7"/>
      <c r="J928" s="7">
        <v>325233</v>
      </c>
      <c r="K928" s="7">
        <f t="shared" si="48"/>
        <v>12509046</v>
      </c>
      <c r="L928" s="7"/>
      <c r="M928" s="6"/>
      <c r="N928" s="7"/>
      <c r="O928" s="7"/>
      <c r="P928" s="38"/>
      <c r="Q928" s="31"/>
      <c r="R928" s="9"/>
      <c r="S928" s="9"/>
      <c r="T928" s="25"/>
      <c r="U928" s="26"/>
      <c r="V928" s="32"/>
      <c r="W928" s="19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</row>
    <row r="929" spans="1:40" ht="14.25" customHeight="1">
      <c r="A929" s="7" t="s">
        <v>483</v>
      </c>
      <c r="B929" s="7" t="s">
        <v>363</v>
      </c>
      <c r="C929" s="7">
        <v>1120</v>
      </c>
      <c r="D929" s="7" t="s">
        <v>505</v>
      </c>
      <c r="E929" s="7" t="str">
        <f t="shared" si="47"/>
        <v>San Lucas</v>
      </c>
      <c r="F929" s="7" t="s">
        <v>379</v>
      </c>
      <c r="G929" s="7">
        <v>340</v>
      </c>
      <c r="H929" s="7" t="s">
        <v>405</v>
      </c>
      <c r="I929" s="7"/>
      <c r="J929" s="7">
        <v>4741157</v>
      </c>
      <c r="K929" s="7">
        <f t="shared" si="48"/>
        <v>12509046</v>
      </c>
      <c r="L929" s="7"/>
      <c r="M929" s="6"/>
      <c r="N929" s="7"/>
      <c r="O929" s="7"/>
      <c r="P929" s="38"/>
      <c r="Q929" s="31"/>
      <c r="R929" s="9"/>
      <c r="S929" s="9"/>
      <c r="T929" s="25"/>
      <c r="U929" s="26"/>
      <c r="V929" s="32"/>
      <c r="W929" s="19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</row>
    <row r="930" spans="1:40" ht="14.25" customHeight="1">
      <c r="A930" s="7" t="s">
        <v>483</v>
      </c>
      <c r="B930" s="7" t="s">
        <v>363</v>
      </c>
      <c r="C930" s="7">
        <v>1120</v>
      </c>
      <c r="D930" s="7" t="s">
        <v>505</v>
      </c>
      <c r="E930" s="7" t="str">
        <f t="shared" si="47"/>
        <v>San Lucas</v>
      </c>
      <c r="F930" s="7" t="s">
        <v>379</v>
      </c>
      <c r="G930" s="7">
        <v>350</v>
      </c>
      <c r="H930" s="7" t="s">
        <v>406</v>
      </c>
      <c r="I930" s="7"/>
      <c r="J930" s="7">
        <v>90000</v>
      </c>
      <c r="K930" s="7">
        <f t="shared" si="48"/>
        <v>12509046</v>
      </c>
      <c r="L930" s="7"/>
      <c r="M930" s="6"/>
      <c r="N930" s="7"/>
      <c r="O930" s="7"/>
      <c r="P930" s="38"/>
      <c r="Q930" s="31"/>
      <c r="R930" s="9"/>
      <c r="S930" s="9"/>
      <c r="T930" s="25"/>
      <c r="U930" s="26"/>
      <c r="V930" s="32"/>
      <c r="W930" s="19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</row>
    <row r="931" spans="1:40" ht="14.25" customHeight="1">
      <c r="A931" s="7" t="s">
        <v>483</v>
      </c>
      <c r="B931" s="7" t="s">
        <v>363</v>
      </c>
      <c r="C931" s="7">
        <v>1120</v>
      </c>
      <c r="D931" s="7" t="s">
        <v>505</v>
      </c>
      <c r="E931" s="7" t="str">
        <f t="shared" si="47"/>
        <v>San Lucas</v>
      </c>
      <c r="F931" s="7" t="s">
        <v>379</v>
      </c>
      <c r="G931" s="7">
        <v>360</v>
      </c>
      <c r="H931" s="7" t="s">
        <v>506</v>
      </c>
      <c r="I931" s="7"/>
      <c r="J931" s="7">
        <v>150000</v>
      </c>
      <c r="K931" s="7">
        <f t="shared" si="48"/>
        <v>12509046</v>
      </c>
      <c r="L931" s="7"/>
      <c r="M931" s="6"/>
      <c r="N931" s="7"/>
      <c r="O931" s="7"/>
      <c r="P931" s="38"/>
      <c r="Q931" s="31"/>
      <c r="R931" s="9"/>
      <c r="S931" s="9"/>
      <c r="T931" s="25"/>
      <c r="U931" s="26"/>
      <c r="V931" s="32"/>
      <c r="W931" s="19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</row>
    <row r="932" spans="1:40" ht="14.25" customHeight="1">
      <c r="A932" s="7" t="s">
        <v>483</v>
      </c>
      <c r="B932" s="7" t="s">
        <v>363</v>
      </c>
      <c r="C932" s="7">
        <v>1120</v>
      </c>
      <c r="D932" s="7" t="s">
        <v>505</v>
      </c>
      <c r="E932" s="7" t="str">
        <f t="shared" si="47"/>
        <v>San Lucas</v>
      </c>
      <c r="F932" s="7" t="s">
        <v>407</v>
      </c>
      <c r="G932" s="7">
        <v>110</v>
      </c>
      <c r="H932" s="7" t="s">
        <v>385</v>
      </c>
      <c r="I932" s="7"/>
      <c r="J932" s="7">
        <v>3625280</v>
      </c>
      <c r="K932" s="7">
        <f t="shared" si="48"/>
        <v>12509046</v>
      </c>
      <c r="L932" s="7"/>
      <c r="M932" s="6"/>
      <c r="N932" s="7"/>
      <c r="O932" s="7"/>
      <c r="P932" s="38"/>
      <c r="Q932" s="31"/>
      <c r="R932" s="9"/>
      <c r="S932" s="9"/>
      <c r="T932" s="25"/>
      <c r="U932" s="26"/>
      <c r="V932" s="32"/>
      <c r="W932" s="19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</row>
    <row r="933" spans="1:40" ht="14.25" customHeight="1">
      <c r="A933" s="7" t="s">
        <v>483</v>
      </c>
      <c r="B933" s="7" t="s">
        <v>363</v>
      </c>
      <c r="C933" s="7">
        <v>1120</v>
      </c>
      <c r="D933" s="7" t="s">
        <v>505</v>
      </c>
      <c r="E933" s="7" t="str">
        <f t="shared" si="47"/>
        <v>San Lucas</v>
      </c>
      <c r="F933" s="7" t="s">
        <v>407</v>
      </c>
      <c r="G933" s="7">
        <v>170</v>
      </c>
      <c r="H933" s="7" t="s">
        <v>390</v>
      </c>
      <c r="I933" s="7"/>
      <c r="J933" s="7">
        <v>130000</v>
      </c>
      <c r="K933" s="7">
        <f t="shared" si="48"/>
        <v>12509046</v>
      </c>
      <c r="L933" s="7"/>
      <c r="M933" s="6"/>
      <c r="N933" s="7"/>
      <c r="O933" s="7"/>
      <c r="P933" s="38"/>
      <c r="Q933" s="31"/>
      <c r="R933" s="9"/>
      <c r="S933" s="9"/>
      <c r="T933" s="25"/>
      <c r="U933" s="26"/>
      <c r="V933" s="32"/>
      <c r="W933" s="19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</row>
    <row r="934" spans="1:40" ht="14.25" customHeight="1">
      <c r="A934" s="7" t="s">
        <v>483</v>
      </c>
      <c r="B934" s="7" t="s">
        <v>363</v>
      </c>
      <c r="C934" s="7">
        <v>1120</v>
      </c>
      <c r="D934" s="7" t="s">
        <v>505</v>
      </c>
      <c r="E934" s="7" t="str">
        <f t="shared" si="47"/>
        <v>San Lucas</v>
      </c>
      <c r="F934" s="7" t="s">
        <v>407</v>
      </c>
      <c r="G934" s="7">
        <v>180</v>
      </c>
      <c r="H934" s="7" t="s">
        <v>411</v>
      </c>
      <c r="I934" s="7"/>
      <c r="J934" s="7">
        <v>375000</v>
      </c>
      <c r="K934" s="7">
        <f t="shared" si="48"/>
        <v>12509046</v>
      </c>
      <c r="L934" s="7"/>
      <c r="M934" s="6"/>
      <c r="N934" s="7"/>
      <c r="O934" s="7"/>
      <c r="P934" s="38"/>
      <c r="Q934" s="31"/>
      <c r="R934" s="9"/>
      <c r="S934" s="9"/>
      <c r="T934" s="25"/>
      <c r="U934" s="26"/>
      <c r="V934" s="32"/>
      <c r="W934" s="19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</row>
    <row r="935" spans="1:40" ht="14.25" customHeight="1">
      <c r="A935" s="7" t="s">
        <v>483</v>
      </c>
      <c r="B935" s="7" t="s">
        <v>363</v>
      </c>
      <c r="C935" s="7">
        <v>1120</v>
      </c>
      <c r="D935" s="7" t="s">
        <v>505</v>
      </c>
      <c r="E935" s="7" t="str">
        <f t="shared" si="47"/>
        <v>San Lucas</v>
      </c>
      <c r="F935" s="7" t="s">
        <v>407</v>
      </c>
      <c r="G935" s="7">
        <v>350</v>
      </c>
      <c r="H935" s="7" t="s">
        <v>406</v>
      </c>
      <c r="I935" s="7"/>
      <c r="J935" s="7">
        <v>8378766</v>
      </c>
      <c r="K935" s="7">
        <f t="shared" si="48"/>
        <v>12509046</v>
      </c>
      <c r="L935" s="7"/>
      <c r="M935" s="6"/>
      <c r="N935" s="7"/>
      <c r="O935" s="7"/>
      <c r="P935" s="38"/>
      <c r="Q935" s="31"/>
      <c r="R935" s="9"/>
      <c r="S935" s="9"/>
      <c r="T935" s="25"/>
      <c r="U935" s="26"/>
      <c r="V935" s="32"/>
      <c r="W935" s="19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</row>
    <row r="936" spans="1:40" ht="14.25" customHeight="1">
      <c r="A936" s="7" t="s">
        <v>483</v>
      </c>
      <c r="B936" s="7" t="s">
        <v>363</v>
      </c>
      <c r="C936" s="7">
        <v>1121</v>
      </c>
      <c r="D936" s="7" t="s">
        <v>507</v>
      </c>
      <c r="E936" s="7" t="str">
        <f t="shared" si="47"/>
        <v>Incahuasi</v>
      </c>
      <c r="F936" s="7" t="s">
        <v>379</v>
      </c>
      <c r="G936" s="7">
        <v>0</v>
      </c>
      <c r="H936" s="7" t="s">
        <v>380</v>
      </c>
      <c r="I936" s="7"/>
      <c r="J936" s="7">
        <v>1611815</v>
      </c>
      <c r="K936" s="7">
        <f t="shared" si="48"/>
        <v>1539043</v>
      </c>
      <c r="L936" s="7"/>
      <c r="M936" s="6"/>
      <c r="N936" s="7"/>
      <c r="O936" s="7"/>
      <c r="P936" s="38"/>
      <c r="Q936" s="31"/>
      <c r="R936" s="9"/>
      <c r="S936" s="9"/>
      <c r="T936" s="25"/>
      <c r="U936" s="26"/>
      <c r="V936" s="32"/>
      <c r="W936" s="19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</row>
    <row r="937" spans="1:40" ht="14.25" customHeight="1">
      <c r="A937" s="7" t="s">
        <v>483</v>
      </c>
      <c r="B937" s="7" t="s">
        <v>363</v>
      </c>
      <c r="C937" s="7">
        <v>1121</v>
      </c>
      <c r="D937" s="7" t="s">
        <v>507</v>
      </c>
      <c r="E937" s="7" t="str">
        <f t="shared" si="47"/>
        <v>Incahuasi</v>
      </c>
      <c r="F937" s="7" t="s">
        <v>379</v>
      </c>
      <c r="G937" s="7">
        <v>1</v>
      </c>
      <c r="H937" s="7" t="s">
        <v>381</v>
      </c>
      <c r="I937" s="7"/>
      <c r="J937" s="7">
        <v>713930</v>
      </c>
      <c r="K937" s="7">
        <f t="shared" si="48"/>
        <v>1539043</v>
      </c>
      <c r="L937" s="7"/>
      <c r="M937" s="6"/>
      <c r="N937" s="7"/>
      <c r="O937" s="7"/>
      <c r="P937" s="38"/>
      <c r="Q937" s="31"/>
      <c r="R937" s="9"/>
      <c r="S937" s="9"/>
      <c r="T937" s="25"/>
      <c r="U937" s="26"/>
      <c r="V937" s="32"/>
      <c r="W937" s="19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</row>
    <row r="938" spans="1:40" ht="14.25" customHeight="1">
      <c r="A938" s="7" t="s">
        <v>483</v>
      </c>
      <c r="B938" s="7" t="s">
        <v>363</v>
      </c>
      <c r="C938" s="7">
        <v>1121</v>
      </c>
      <c r="D938" s="7" t="s">
        <v>507</v>
      </c>
      <c r="E938" s="7" t="str">
        <f t="shared" si="47"/>
        <v>Incahuasi</v>
      </c>
      <c r="F938" s="7" t="s">
        <v>379</v>
      </c>
      <c r="G938" s="7">
        <v>97</v>
      </c>
      <c r="H938" s="7" t="s">
        <v>409</v>
      </c>
      <c r="I938" s="7"/>
      <c r="J938" s="7">
        <v>653455</v>
      </c>
      <c r="K938" s="7">
        <f t="shared" si="48"/>
        <v>1539043</v>
      </c>
      <c r="L938" s="7"/>
      <c r="M938" s="6"/>
      <c r="N938" s="7"/>
      <c r="O938" s="7"/>
      <c r="P938" s="38"/>
      <c r="Q938" s="31"/>
      <c r="R938" s="9"/>
      <c r="S938" s="9"/>
      <c r="T938" s="25"/>
      <c r="U938" s="26"/>
      <c r="V938" s="32"/>
      <c r="W938" s="19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</row>
    <row r="939" spans="1:40" ht="14.25" customHeight="1">
      <c r="A939" s="7" t="s">
        <v>483</v>
      </c>
      <c r="B939" s="7" t="s">
        <v>363</v>
      </c>
      <c r="C939" s="7">
        <v>1121</v>
      </c>
      <c r="D939" s="7" t="s">
        <v>507</v>
      </c>
      <c r="E939" s="7" t="str">
        <f t="shared" si="47"/>
        <v>Incahuasi</v>
      </c>
      <c r="F939" s="7" t="s">
        <v>379</v>
      </c>
      <c r="G939" s="7">
        <v>99</v>
      </c>
      <c r="H939" s="7" t="s">
        <v>382</v>
      </c>
      <c r="I939" s="7"/>
      <c r="J939" s="7">
        <v>1832634</v>
      </c>
      <c r="K939" s="7">
        <f t="shared" si="48"/>
        <v>1539043</v>
      </c>
      <c r="L939" s="7"/>
      <c r="M939" s="6"/>
      <c r="N939" s="7"/>
      <c r="O939" s="7"/>
      <c r="P939" s="38"/>
      <c r="Q939" s="31"/>
      <c r="R939" s="9"/>
      <c r="S939" s="9"/>
      <c r="T939" s="25"/>
      <c r="U939" s="26"/>
      <c r="V939" s="32"/>
      <c r="W939" s="19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</row>
    <row r="940" spans="1:40" ht="14.25" customHeight="1">
      <c r="A940" s="7" t="s">
        <v>483</v>
      </c>
      <c r="B940" s="7" t="s">
        <v>363</v>
      </c>
      <c r="C940" s="7">
        <v>1121</v>
      </c>
      <c r="D940" s="7" t="s">
        <v>507</v>
      </c>
      <c r="E940" s="7" t="str">
        <f t="shared" si="47"/>
        <v>Incahuasi</v>
      </c>
      <c r="F940" s="7" t="s">
        <v>379</v>
      </c>
      <c r="G940" s="7">
        <v>100</v>
      </c>
      <c r="H940" s="7" t="s">
        <v>383</v>
      </c>
      <c r="I940" s="7"/>
      <c r="J940" s="7">
        <v>558641</v>
      </c>
      <c r="K940" s="7">
        <f t="shared" si="48"/>
        <v>1539043</v>
      </c>
      <c r="L940" s="7"/>
      <c r="M940" s="6"/>
      <c r="N940" s="7"/>
      <c r="O940" s="7"/>
      <c r="P940" s="38"/>
      <c r="Q940" s="31"/>
      <c r="R940" s="9"/>
      <c r="S940" s="9"/>
      <c r="T940" s="25"/>
      <c r="U940" s="26"/>
      <c r="V940" s="32"/>
      <c r="W940" s="19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</row>
    <row r="941" spans="1:40" ht="14.25" customHeight="1">
      <c r="A941" s="7" t="s">
        <v>483</v>
      </c>
      <c r="B941" s="7" t="s">
        <v>363</v>
      </c>
      <c r="C941" s="7">
        <v>1121</v>
      </c>
      <c r="D941" s="7" t="s">
        <v>507</v>
      </c>
      <c r="E941" s="7" t="str">
        <f t="shared" si="47"/>
        <v>Incahuasi</v>
      </c>
      <c r="F941" s="7" t="s">
        <v>379</v>
      </c>
      <c r="G941" s="7">
        <v>110</v>
      </c>
      <c r="H941" s="7" t="s">
        <v>385</v>
      </c>
      <c r="I941" s="7"/>
      <c r="J941" s="7">
        <v>87000</v>
      </c>
      <c r="K941" s="7">
        <f t="shared" si="48"/>
        <v>1539043</v>
      </c>
      <c r="L941" s="7"/>
      <c r="M941" s="6"/>
      <c r="N941" s="7"/>
      <c r="O941" s="7"/>
      <c r="P941" s="38"/>
      <c r="Q941" s="31"/>
      <c r="R941" s="9"/>
      <c r="S941" s="9"/>
      <c r="T941" s="25"/>
      <c r="U941" s="26"/>
      <c r="V941" s="32"/>
      <c r="W941" s="19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</row>
    <row r="942" spans="1:40" ht="14.25" customHeight="1">
      <c r="A942" s="7" t="s">
        <v>483</v>
      </c>
      <c r="B942" s="7" t="s">
        <v>363</v>
      </c>
      <c r="C942" s="7">
        <v>1121</v>
      </c>
      <c r="D942" s="7" t="s">
        <v>507</v>
      </c>
      <c r="E942" s="7" t="str">
        <f t="shared" si="47"/>
        <v>Incahuasi</v>
      </c>
      <c r="F942" s="7" t="s">
        <v>379</v>
      </c>
      <c r="G942" s="7">
        <v>120</v>
      </c>
      <c r="H942" s="7" t="s">
        <v>485</v>
      </c>
      <c r="I942" s="7"/>
      <c r="J942" s="7">
        <v>20000</v>
      </c>
      <c r="K942" s="7">
        <f t="shared" si="48"/>
        <v>1539043</v>
      </c>
      <c r="L942" s="7"/>
      <c r="M942" s="6"/>
      <c r="N942" s="7"/>
      <c r="O942" s="7"/>
      <c r="P942" s="38"/>
      <c r="Q942" s="31"/>
      <c r="R942" s="9"/>
      <c r="S942" s="9"/>
      <c r="T942" s="25"/>
      <c r="U942" s="26"/>
      <c r="V942" s="32"/>
      <c r="W942" s="19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</row>
    <row r="943" spans="1:40" ht="14.25" customHeight="1">
      <c r="A943" s="7" t="s">
        <v>483</v>
      </c>
      <c r="B943" s="7" t="s">
        <v>363</v>
      </c>
      <c r="C943" s="7">
        <v>1121</v>
      </c>
      <c r="D943" s="7" t="s">
        <v>507</v>
      </c>
      <c r="E943" s="7" t="str">
        <f t="shared" si="47"/>
        <v>Incahuasi</v>
      </c>
      <c r="F943" s="7" t="s">
        <v>379</v>
      </c>
      <c r="G943" s="7">
        <v>130</v>
      </c>
      <c r="H943" s="7" t="s">
        <v>386</v>
      </c>
      <c r="I943" s="7"/>
      <c r="J943" s="7">
        <v>22000</v>
      </c>
      <c r="K943" s="7">
        <f t="shared" si="48"/>
        <v>1539043</v>
      </c>
      <c r="L943" s="7"/>
      <c r="M943" s="6"/>
      <c r="N943" s="7"/>
      <c r="O943" s="7"/>
      <c r="P943" s="38"/>
      <c r="Q943" s="31"/>
      <c r="R943" s="9"/>
      <c r="S943" s="9"/>
      <c r="T943" s="25"/>
      <c r="U943" s="26"/>
      <c r="V943" s="32"/>
      <c r="W943" s="19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</row>
    <row r="944" spans="1:40" ht="14.25" customHeight="1">
      <c r="A944" s="7" t="s">
        <v>483</v>
      </c>
      <c r="B944" s="7" t="s">
        <v>363</v>
      </c>
      <c r="C944" s="7">
        <v>1121</v>
      </c>
      <c r="D944" s="7" t="s">
        <v>507</v>
      </c>
      <c r="E944" s="7" t="str">
        <f t="shared" si="47"/>
        <v>Incahuasi</v>
      </c>
      <c r="F944" s="7" t="s">
        <v>379</v>
      </c>
      <c r="G944" s="7">
        <v>140</v>
      </c>
      <c r="H944" s="7" t="s">
        <v>388</v>
      </c>
      <c r="I944" s="7"/>
      <c r="J944" s="7">
        <v>83880</v>
      </c>
      <c r="K944" s="7">
        <f t="shared" si="48"/>
        <v>1539043</v>
      </c>
      <c r="L944" s="7"/>
      <c r="M944" s="6"/>
      <c r="N944" s="7"/>
      <c r="O944" s="7"/>
      <c r="P944" s="38"/>
      <c r="Q944" s="31"/>
      <c r="R944" s="9"/>
      <c r="S944" s="9"/>
      <c r="T944" s="25"/>
      <c r="U944" s="26"/>
      <c r="V944" s="32"/>
      <c r="W944" s="19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</row>
    <row r="945" spans="1:40" ht="14.25" customHeight="1">
      <c r="A945" s="7" t="s">
        <v>483</v>
      </c>
      <c r="B945" s="7" t="s">
        <v>363</v>
      </c>
      <c r="C945" s="7">
        <v>1121</v>
      </c>
      <c r="D945" s="7" t="s">
        <v>507</v>
      </c>
      <c r="E945" s="7" t="str">
        <f t="shared" si="47"/>
        <v>Incahuasi</v>
      </c>
      <c r="F945" s="7" t="s">
        <v>379</v>
      </c>
      <c r="G945" s="7">
        <v>160</v>
      </c>
      <c r="H945" s="7" t="s">
        <v>389</v>
      </c>
      <c r="I945" s="7"/>
      <c r="J945" s="7">
        <v>59000</v>
      </c>
      <c r="K945" s="7">
        <f t="shared" si="48"/>
        <v>1539043</v>
      </c>
      <c r="L945" s="7"/>
      <c r="M945" s="6"/>
      <c r="N945" s="7"/>
      <c r="O945" s="7"/>
      <c r="P945" s="38"/>
      <c r="Q945" s="31"/>
      <c r="R945" s="9"/>
      <c r="S945" s="9"/>
      <c r="T945" s="25"/>
      <c r="U945" s="26"/>
      <c r="V945" s="32"/>
      <c r="W945" s="19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</row>
    <row r="946" spans="1:40" ht="14.25" customHeight="1">
      <c r="A946" s="7" t="s">
        <v>483</v>
      </c>
      <c r="B946" s="7" t="s">
        <v>363</v>
      </c>
      <c r="C946" s="7">
        <v>1121</v>
      </c>
      <c r="D946" s="7" t="s">
        <v>507</v>
      </c>
      <c r="E946" s="7" t="str">
        <f t="shared" si="47"/>
        <v>Incahuasi</v>
      </c>
      <c r="F946" s="7" t="s">
        <v>379</v>
      </c>
      <c r="G946" s="7">
        <v>170</v>
      </c>
      <c r="H946" s="7" t="s">
        <v>390</v>
      </c>
      <c r="I946" s="7"/>
      <c r="J946" s="7">
        <v>40000</v>
      </c>
      <c r="K946" s="7">
        <f t="shared" si="48"/>
        <v>1539043</v>
      </c>
      <c r="L946" s="7"/>
      <c r="M946" s="6"/>
      <c r="N946" s="7"/>
      <c r="O946" s="7"/>
      <c r="P946" s="38"/>
      <c r="Q946" s="31"/>
      <c r="R946" s="9"/>
      <c r="S946" s="9"/>
      <c r="T946" s="25"/>
      <c r="U946" s="26"/>
      <c r="V946" s="32"/>
      <c r="W946" s="19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</row>
    <row r="947" spans="1:40" ht="14.25" customHeight="1">
      <c r="A947" s="7" t="s">
        <v>483</v>
      </c>
      <c r="B947" s="7" t="s">
        <v>363</v>
      </c>
      <c r="C947" s="7">
        <v>1121</v>
      </c>
      <c r="D947" s="7" t="s">
        <v>507</v>
      </c>
      <c r="E947" s="7" t="str">
        <f t="shared" si="47"/>
        <v>Incahuasi</v>
      </c>
      <c r="F947" s="7" t="s">
        <v>379</v>
      </c>
      <c r="G947" s="7">
        <v>180</v>
      </c>
      <c r="H947" s="7" t="s">
        <v>411</v>
      </c>
      <c r="I947" s="7"/>
      <c r="J947" s="7">
        <v>755200</v>
      </c>
      <c r="K947" s="7">
        <f t="shared" si="48"/>
        <v>1539043</v>
      </c>
      <c r="L947" s="7"/>
      <c r="M947" s="6"/>
      <c r="N947" s="7"/>
      <c r="O947" s="7"/>
      <c r="P947" s="38"/>
      <c r="Q947" s="31"/>
      <c r="R947" s="9"/>
      <c r="S947" s="9"/>
      <c r="T947" s="25"/>
      <c r="U947" s="26"/>
      <c r="V947" s="32"/>
      <c r="W947" s="19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</row>
    <row r="948" spans="1:40" ht="14.25" customHeight="1">
      <c r="A948" s="7" t="s">
        <v>483</v>
      </c>
      <c r="B948" s="7" t="s">
        <v>363</v>
      </c>
      <c r="C948" s="7">
        <v>1121</v>
      </c>
      <c r="D948" s="7" t="s">
        <v>507</v>
      </c>
      <c r="E948" s="7" t="str">
        <f t="shared" si="47"/>
        <v>Incahuasi</v>
      </c>
      <c r="F948" s="7" t="s">
        <v>379</v>
      </c>
      <c r="G948" s="7">
        <v>190</v>
      </c>
      <c r="H948" s="7" t="s">
        <v>392</v>
      </c>
      <c r="I948" s="7"/>
      <c r="J948" s="7">
        <v>101200</v>
      </c>
      <c r="K948" s="7">
        <f t="shared" si="48"/>
        <v>1539043</v>
      </c>
      <c r="L948" s="7"/>
      <c r="M948" s="6"/>
      <c r="N948" s="7"/>
      <c r="O948" s="7"/>
      <c r="P948" s="38"/>
      <c r="Q948" s="31"/>
      <c r="R948" s="9"/>
      <c r="S948" s="9"/>
      <c r="T948" s="25"/>
      <c r="U948" s="26"/>
      <c r="V948" s="32"/>
      <c r="W948" s="19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</row>
    <row r="949" spans="1:40" ht="14.25" customHeight="1">
      <c r="A949" s="7" t="s">
        <v>483</v>
      </c>
      <c r="B949" s="7" t="s">
        <v>363</v>
      </c>
      <c r="C949" s="7">
        <v>1121</v>
      </c>
      <c r="D949" s="7" t="s">
        <v>507</v>
      </c>
      <c r="E949" s="7" t="str">
        <f t="shared" si="47"/>
        <v>Incahuasi</v>
      </c>
      <c r="F949" s="7" t="s">
        <v>379</v>
      </c>
      <c r="G949" s="7">
        <v>200</v>
      </c>
      <c r="H949" s="7" t="s">
        <v>393</v>
      </c>
      <c r="I949" s="7"/>
      <c r="J949" s="7">
        <v>2924196</v>
      </c>
      <c r="K949" s="7">
        <f t="shared" si="48"/>
        <v>1539043</v>
      </c>
      <c r="L949" s="7"/>
      <c r="M949" s="6"/>
      <c r="N949" s="7"/>
      <c r="O949" s="7"/>
      <c r="P949" s="38"/>
      <c r="Q949" s="31"/>
      <c r="R949" s="9"/>
      <c r="S949" s="9"/>
      <c r="T949" s="25"/>
      <c r="U949" s="26"/>
      <c r="V949" s="32"/>
      <c r="W949" s="19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</row>
    <row r="950" spans="1:40" ht="14.25" customHeight="1">
      <c r="A950" s="7" t="s">
        <v>483</v>
      </c>
      <c r="B950" s="7" t="s">
        <v>363</v>
      </c>
      <c r="C950" s="7">
        <v>1121</v>
      </c>
      <c r="D950" s="7" t="s">
        <v>507</v>
      </c>
      <c r="E950" s="7" t="str">
        <f t="shared" si="47"/>
        <v>Incahuasi</v>
      </c>
      <c r="F950" s="7" t="s">
        <v>379</v>
      </c>
      <c r="G950" s="7">
        <v>210</v>
      </c>
      <c r="H950" s="7" t="s">
        <v>394</v>
      </c>
      <c r="I950" s="7"/>
      <c r="J950" s="7">
        <v>2096716</v>
      </c>
      <c r="K950" s="7">
        <f t="shared" si="48"/>
        <v>1539043</v>
      </c>
      <c r="L950" s="7"/>
      <c r="M950" s="6"/>
      <c r="N950" s="7"/>
      <c r="O950" s="7"/>
      <c r="P950" s="38"/>
      <c r="Q950" s="31"/>
      <c r="R950" s="9"/>
      <c r="S950" s="9"/>
      <c r="T950" s="25"/>
      <c r="U950" s="26"/>
      <c r="V950" s="32"/>
      <c r="W950" s="19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</row>
    <row r="951" spans="1:40" ht="14.25" customHeight="1">
      <c r="A951" s="7" t="s">
        <v>483</v>
      </c>
      <c r="B951" s="7" t="s">
        <v>363</v>
      </c>
      <c r="C951" s="7">
        <v>1121</v>
      </c>
      <c r="D951" s="7" t="s">
        <v>507</v>
      </c>
      <c r="E951" s="7" t="str">
        <f t="shared" si="47"/>
        <v>Incahuasi</v>
      </c>
      <c r="F951" s="7" t="s">
        <v>379</v>
      </c>
      <c r="G951" s="7">
        <v>220</v>
      </c>
      <c r="H951" s="7" t="s">
        <v>395</v>
      </c>
      <c r="I951" s="7"/>
      <c r="J951" s="7">
        <v>158800</v>
      </c>
      <c r="K951" s="7">
        <f t="shared" si="48"/>
        <v>1539043</v>
      </c>
      <c r="L951" s="7"/>
      <c r="M951" s="6"/>
      <c r="N951" s="7"/>
      <c r="O951" s="7"/>
      <c r="P951" s="38"/>
      <c r="Q951" s="31"/>
      <c r="R951" s="9"/>
      <c r="S951" s="9"/>
      <c r="T951" s="25"/>
      <c r="U951" s="26"/>
      <c r="V951" s="32"/>
      <c r="W951" s="19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</row>
    <row r="952" spans="1:40" ht="14.25" customHeight="1">
      <c r="A952" s="7" t="s">
        <v>483</v>
      </c>
      <c r="B952" s="7" t="s">
        <v>363</v>
      </c>
      <c r="C952" s="7">
        <v>1121</v>
      </c>
      <c r="D952" s="7" t="s">
        <v>507</v>
      </c>
      <c r="E952" s="7" t="str">
        <f t="shared" si="47"/>
        <v>Incahuasi</v>
      </c>
      <c r="F952" s="7" t="s">
        <v>379</v>
      </c>
      <c r="G952" s="7">
        <v>230</v>
      </c>
      <c r="H952" s="7" t="s">
        <v>396</v>
      </c>
      <c r="I952" s="7"/>
      <c r="J952" s="7">
        <v>117975</v>
      </c>
      <c r="K952" s="7">
        <f t="shared" si="48"/>
        <v>1539043</v>
      </c>
      <c r="L952" s="7"/>
      <c r="M952" s="6"/>
      <c r="N952" s="7"/>
      <c r="O952" s="7"/>
      <c r="P952" s="38"/>
      <c r="Q952" s="31"/>
      <c r="R952" s="9"/>
      <c r="S952" s="9"/>
      <c r="T952" s="25"/>
      <c r="U952" s="26"/>
      <c r="V952" s="32"/>
      <c r="W952" s="19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</row>
    <row r="953" spans="1:40" ht="14.25" customHeight="1">
      <c r="A953" s="7" t="s">
        <v>483</v>
      </c>
      <c r="B953" s="7" t="s">
        <v>363</v>
      </c>
      <c r="C953" s="7">
        <v>1121</v>
      </c>
      <c r="D953" s="7" t="s">
        <v>507</v>
      </c>
      <c r="E953" s="7" t="str">
        <f t="shared" si="47"/>
        <v>Incahuasi</v>
      </c>
      <c r="F953" s="7" t="s">
        <v>379</v>
      </c>
      <c r="G953" s="7">
        <v>240</v>
      </c>
      <c r="H953" s="7" t="s">
        <v>397</v>
      </c>
      <c r="I953" s="7"/>
      <c r="J953" s="7">
        <v>5000</v>
      </c>
      <c r="K953" s="7">
        <f t="shared" si="48"/>
        <v>1539043</v>
      </c>
      <c r="L953" s="7"/>
      <c r="M953" s="6"/>
      <c r="N953" s="7"/>
      <c r="O953" s="7"/>
      <c r="P953" s="38"/>
      <c r="Q953" s="31"/>
      <c r="R953" s="9"/>
      <c r="S953" s="9"/>
      <c r="T953" s="25"/>
      <c r="U953" s="26"/>
      <c r="V953" s="32"/>
      <c r="W953" s="19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</row>
    <row r="954" spans="1:40" ht="14.25" customHeight="1">
      <c r="A954" s="7" t="s">
        <v>483</v>
      </c>
      <c r="B954" s="7" t="s">
        <v>363</v>
      </c>
      <c r="C954" s="7">
        <v>1121</v>
      </c>
      <c r="D954" s="7" t="s">
        <v>507</v>
      </c>
      <c r="E954" s="7" t="str">
        <f t="shared" si="47"/>
        <v>Incahuasi</v>
      </c>
      <c r="F954" s="7" t="s">
        <v>379</v>
      </c>
      <c r="G954" s="7">
        <v>250</v>
      </c>
      <c r="H954" s="7" t="s">
        <v>399</v>
      </c>
      <c r="I954" s="7"/>
      <c r="J954" s="7">
        <v>1710027</v>
      </c>
      <c r="K954" s="7">
        <f t="shared" si="48"/>
        <v>1539043</v>
      </c>
      <c r="L954" s="7"/>
      <c r="M954" s="6"/>
      <c r="N954" s="7"/>
      <c r="O954" s="7"/>
      <c r="P954" s="38"/>
      <c r="Q954" s="31"/>
      <c r="R954" s="9"/>
      <c r="S954" s="9"/>
      <c r="T954" s="25"/>
      <c r="U954" s="26"/>
      <c r="V954" s="32"/>
      <c r="W954" s="19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</row>
    <row r="955" spans="1:40" ht="14.25" customHeight="1">
      <c r="A955" s="7" t="s">
        <v>483</v>
      </c>
      <c r="B955" s="7" t="s">
        <v>363</v>
      </c>
      <c r="C955" s="7">
        <v>1121</v>
      </c>
      <c r="D955" s="7" t="s">
        <v>507</v>
      </c>
      <c r="E955" s="7" t="str">
        <f t="shared" si="47"/>
        <v>Incahuasi</v>
      </c>
      <c r="F955" s="7" t="s">
        <v>379</v>
      </c>
      <c r="G955" s="7">
        <v>260</v>
      </c>
      <c r="H955" s="7" t="s">
        <v>400</v>
      </c>
      <c r="I955" s="7"/>
      <c r="J955" s="7">
        <v>195124</v>
      </c>
      <c r="K955" s="7">
        <f t="shared" si="48"/>
        <v>1539043</v>
      </c>
      <c r="L955" s="7"/>
      <c r="M955" s="6"/>
      <c r="N955" s="7"/>
      <c r="O955" s="7"/>
      <c r="P955" s="38"/>
      <c r="Q955" s="31"/>
      <c r="R955" s="9"/>
      <c r="S955" s="9"/>
      <c r="T955" s="25"/>
      <c r="U955" s="26"/>
      <c r="V955" s="32"/>
      <c r="W955" s="19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</row>
    <row r="956" spans="1:40" ht="14.25" customHeight="1">
      <c r="A956" s="7" t="s">
        <v>483</v>
      </c>
      <c r="B956" s="7" t="s">
        <v>363</v>
      </c>
      <c r="C956" s="7">
        <v>1121</v>
      </c>
      <c r="D956" s="7" t="s">
        <v>507</v>
      </c>
      <c r="E956" s="7" t="str">
        <f t="shared" si="47"/>
        <v>Incahuasi</v>
      </c>
      <c r="F956" s="7" t="s">
        <v>379</v>
      </c>
      <c r="G956" s="7">
        <v>310</v>
      </c>
      <c r="H956" s="7" t="s">
        <v>403</v>
      </c>
      <c r="I956" s="7"/>
      <c r="J956" s="7">
        <v>120000</v>
      </c>
      <c r="K956" s="7">
        <f t="shared" si="48"/>
        <v>1539043</v>
      </c>
      <c r="L956" s="7"/>
      <c r="M956" s="6"/>
      <c r="N956" s="7"/>
      <c r="O956" s="7"/>
      <c r="P956" s="38"/>
      <c r="Q956" s="31"/>
      <c r="R956" s="9"/>
      <c r="S956" s="9"/>
      <c r="T956" s="25"/>
      <c r="U956" s="26"/>
      <c r="V956" s="32"/>
      <c r="W956" s="19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</row>
    <row r="957" spans="1:40" ht="14.25" customHeight="1">
      <c r="A957" s="7" t="s">
        <v>483</v>
      </c>
      <c r="B957" s="7" t="s">
        <v>363</v>
      </c>
      <c r="C957" s="7">
        <v>1121</v>
      </c>
      <c r="D957" s="7" t="s">
        <v>507</v>
      </c>
      <c r="E957" s="7" t="str">
        <f t="shared" si="47"/>
        <v>Incahuasi</v>
      </c>
      <c r="F957" s="7" t="s">
        <v>379</v>
      </c>
      <c r="G957" s="7">
        <v>330</v>
      </c>
      <c r="H957" s="7" t="s">
        <v>404</v>
      </c>
      <c r="I957" s="7"/>
      <c r="J957" s="7">
        <v>183108</v>
      </c>
      <c r="K957" s="7">
        <f t="shared" si="48"/>
        <v>1539043</v>
      </c>
      <c r="L957" s="7"/>
      <c r="M957" s="6"/>
      <c r="N957" s="7"/>
      <c r="O957" s="7"/>
      <c r="P957" s="38"/>
      <c r="Q957" s="31"/>
      <c r="R957" s="9"/>
      <c r="S957" s="9"/>
      <c r="T957" s="25"/>
      <c r="U957" s="26"/>
      <c r="V957" s="32"/>
      <c r="W957" s="19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</row>
    <row r="958" spans="1:40" ht="14.25" customHeight="1">
      <c r="A958" s="7" t="s">
        <v>483</v>
      </c>
      <c r="B958" s="7" t="s">
        <v>363</v>
      </c>
      <c r="C958" s="7">
        <v>1121</v>
      </c>
      <c r="D958" s="7" t="s">
        <v>507</v>
      </c>
      <c r="E958" s="7" t="str">
        <f t="shared" si="47"/>
        <v>Incahuasi</v>
      </c>
      <c r="F958" s="7" t="s">
        <v>379</v>
      </c>
      <c r="G958" s="7">
        <v>340</v>
      </c>
      <c r="H958" s="7" t="s">
        <v>405</v>
      </c>
      <c r="I958" s="7"/>
      <c r="J958" s="7">
        <v>480144</v>
      </c>
      <c r="K958" s="7">
        <f t="shared" si="48"/>
        <v>1539043</v>
      </c>
      <c r="L958" s="7"/>
      <c r="M958" s="6"/>
      <c r="N958" s="7"/>
      <c r="O958" s="7"/>
      <c r="P958" s="38"/>
      <c r="Q958" s="31"/>
      <c r="R958" s="9"/>
      <c r="S958" s="9"/>
      <c r="T958" s="25"/>
      <c r="U958" s="26"/>
      <c r="V958" s="32"/>
      <c r="W958" s="19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</row>
    <row r="959" spans="1:40" ht="14.25" customHeight="1">
      <c r="A959" s="7" t="s">
        <v>483</v>
      </c>
      <c r="B959" s="7" t="s">
        <v>363</v>
      </c>
      <c r="C959" s="7">
        <v>1121</v>
      </c>
      <c r="D959" s="7" t="s">
        <v>507</v>
      </c>
      <c r="E959" s="7" t="str">
        <f t="shared" si="47"/>
        <v>Incahuasi</v>
      </c>
      <c r="F959" s="7" t="s">
        <v>407</v>
      </c>
      <c r="G959" s="7">
        <v>350</v>
      </c>
      <c r="H959" s="7" t="s">
        <v>406</v>
      </c>
      <c r="I959" s="7"/>
      <c r="J959" s="7">
        <v>1539043</v>
      </c>
      <c r="K959" s="7">
        <f t="shared" si="48"/>
        <v>1539043</v>
      </c>
      <c r="L959" s="7"/>
      <c r="M959" s="6"/>
      <c r="N959" s="7"/>
      <c r="O959" s="7"/>
      <c r="P959" s="38"/>
      <c r="Q959" s="31"/>
      <c r="R959" s="9"/>
      <c r="S959" s="9"/>
      <c r="T959" s="25"/>
      <c r="U959" s="26"/>
      <c r="V959" s="32"/>
      <c r="W959" s="19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</row>
    <row r="960" spans="1:40" ht="14.25" customHeight="1">
      <c r="A960" s="7" t="s">
        <v>483</v>
      </c>
      <c r="B960" s="7" t="s">
        <v>363</v>
      </c>
      <c r="C960" s="7">
        <v>1122</v>
      </c>
      <c r="D960" s="7" t="s">
        <v>508</v>
      </c>
      <c r="E960" s="7" t="str">
        <f t="shared" si="47"/>
        <v>Villa Serrano</v>
      </c>
      <c r="F960" s="7" t="s">
        <v>379</v>
      </c>
      <c r="G960" s="7">
        <v>0</v>
      </c>
      <c r="H960" s="7" t="s">
        <v>380</v>
      </c>
      <c r="I960" s="7"/>
      <c r="J960" s="7">
        <v>1203623</v>
      </c>
      <c r="K960" s="7">
        <f t="shared" si="48"/>
        <v>847515</v>
      </c>
      <c r="L960" s="7"/>
      <c r="M960" s="6"/>
      <c r="N960" s="7"/>
      <c r="O960" s="7"/>
      <c r="P960" s="38"/>
      <c r="Q960" s="31"/>
      <c r="R960" s="9"/>
      <c r="S960" s="9"/>
      <c r="T960" s="25"/>
      <c r="U960" s="26"/>
      <c r="V960" s="32"/>
      <c r="W960" s="19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</row>
    <row r="961" spans="1:40" ht="14.25" customHeight="1">
      <c r="A961" s="7" t="s">
        <v>483</v>
      </c>
      <c r="B961" s="7" t="s">
        <v>363</v>
      </c>
      <c r="C961" s="7">
        <v>1122</v>
      </c>
      <c r="D961" s="7" t="s">
        <v>508</v>
      </c>
      <c r="E961" s="7" t="str">
        <f t="shared" si="47"/>
        <v>Villa Serrano</v>
      </c>
      <c r="F961" s="7" t="s">
        <v>379</v>
      </c>
      <c r="G961" s="7">
        <v>1</v>
      </c>
      <c r="H961" s="7" t="s">
        <v>381</v>
      </c>
      <c r="I961" s="7"/>
      <c r="J961" s="7">
        <v>789045</v>
      </c>
      <c r="K961" s="7">
        <f t="shared" si="48"/>
        <v>847515</v>
      </c>
      <c r="L961" s="7"/>
      <c r="M961" s="6"/>
      <c r="N961" s="7"/>
      <c r="O961" s="7"/>
      <c r="P961" s="38"/>
      <c r="Q961" s="31"/>
      <c r="R961" s="9"/>
      <c r="S961" s="9"/>
      <c r="T961" s="25"/>
      <c r="U961" s="26"/>
      <c r="V961" s="32"/>
      <c r="W961" s="19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</row>
    <row r="962" spans="1:40" ht="14.25" customHeight="1">
      <c r="A962" s="7" t="s">
        <v>483</v>
      </c>
      <c r="B962" s="7" t="s">
        <v>363</v>
      </c>
      <c r="C962" s="7">
        <v>1122</v>
      </c>
      <c r="D962" s="7" t="s">
        <v>508</v>
      </c>
      <c r="E962" s="7" t="str">
        <f t="shared" si="47"/>
        <v>Villa Serrano</v>
      </c>
      <c r="F962" s="7" t="s">
        <v>379</v>
      </c>
      <c r="G962" s="7">
        <v>97</v>
      </c>
      <c r="H962" s="7" t="s">
        <v>409</v>
      </c>
      <c r="I962" s="7"/>
      <c r="J962" s="7">
        <v>869382</v>
      </c>
      <c r="K962" s="7">
        <f t="shared" si="48"/>
        <v>847515</v>
      </c>
      <c r="L962" s="7"/>
      <c r="M962" s="6"/>
      <c r="N962" s="7"/>
      <c r="O962" s="7"/>
      <c r="P962" s="38"/>
      <c r="Q962" s="31"/>
      <c r="R962" s="9"/>
      <c r="S962" s="9"/>
      <c r="T962" s="25"/>
      <c r="U962" s="26"/>
      <c r="V962" s="32"/>
      <c r="W962" s="19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</row>
    <row r="963" spans="1:40" ht="14.25" customHeight="1">
      <c r="A963" s="7" t="s">
        <v>483</v>
      </c>
      <c r="B963" s="7" t="s">
        <v>363</v>
      </c>
      <c r="C963" s="7">
        <v>1122</v>
      </c>
      <c r="D963" s="7" t="s">
        <v>508</v>
      </c>
      <c r="E963" s="7" t="str">
        <f t="shared" si="47"/>
        <v>Villa Serrano</v>
      </c>
      <c r="F963" s="7" t="s">
        <v>379</v>
      </c>
      <c r="G963" s="7">
        <v>99</v>
      </c>
      <c r="H963" s="7" t="s">
        <v>382</v>
      </c>
      <c r="I963" s="7"/>
      <c r="J963" s="7">
        <v>615599</v>
      </c>
      <c r="K963" s="7">
        <f t="shared" si="48"/>
        <v>847515</v>
      </c>
      <c r="L963" s="7"/>
      <c r="M963" s="6"/>
      <c r="N963" s="7"/>
      <c r="O963" s="7"/>
      <c r="P963" s="38"/>
      <c r="Q963" s="31"/>
      <c r="R963" s="9"/>
      <c r="S963" s="9"/>
      <c r="T963" s="25"/>
      <c r="U963" s="26"/>
      <c r="V963" s="32"/>
      <c r="W963" s="19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</row>
    <row r="964" spans="1:40" ht="14.25" customHeight="1">
      <c r="A964" s="7" t="s">
        <v>483</v>
      </c>
      <c r="B964" s="7" t="s">
        <v>363</v>
      </c>
      <c r="C964" s="7">
        <v>1122</v>
      </c>
      <c r="D964" s="7" t="s">
        <v>508</v>
      </c>
      <c r="E964" s="7" t="str">
        <f t="shared" si="47"/>
        <v>Villa Serrano</v>
      </c>
      <c r="F964" s="7" t="s">
        <v>379</v>
      </c>
      <c r="G964" s="7">
        <v>100</v>
      </c>
      <c r="H964" s="7" t="s">
        <v>383</v>
      </c>
      <c r="I964" s="7"/>
      <c r="J964" s="7">
        <v>572971</v>
      </c>
      <c r="K964" s="7">
        <f t="shared" si="48"/>
        <v>847515</v>
      </c>
      <c r="L964" s="7"/>
      <c r="M964" s="6"/>
      <c r="N964" s="7"/>
      <c r="O964" s="7"/>
      <c r="P964" s="38"/>
      <c r="Q964" s="31"/>
      <c r="R964" s="9"/>
      <c r="S964" s="9"/>
      <c r="T964" s="25"/>
      <c r="U964" s="26"/>
      <c r="V964" s="32"/>
      <c r="W964" s="19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</row>
    <row r="965" spans="1:40" ht="14.25" customHeight="1">
      <c r="A965" s="7" t="s">
        <v>483</v>
      </c>
      <c r="B965" s="7" t="s">
        <v>363</v>
      </c>
      <c r="C965" s="7">
        <v>1122</v>
      </c>
      <c r="D965" s="7" t="s">
        <v>508</v>
      </c>
      <c r="E965" s="7" t="str">
        <f t="shared" si="47"/>
        <v>Villa Serrano</v>
      </c>
      <c r="F965" s="7" t="s">
        <v>379</v>
      </c>
      <c r="G965" s="7">
        <v>110</v>
      </c>
      <c r="H965" s="7" t="s">
        <v>385</v>
      </c>
      <c r="I965" s="7"/>
      <c r="J965" s="7">
        <v>25000</v>
      </c>
      <c r="K965" s="7">
        <f t="shared" si="48"/>
        <v>847515</v>
      </c>
      <c r="L965" s="7"/>
      <c r="M965" s="6"/>
      <c r="N965" s="7"/>
      <c r="O965" s="7"/>
      <c r="P965" s="38"/>
      <c r="Q965" s="31"/>
      <c r="R965" s="9"/>
      <c r="S965" s="9"/>
      <c r="T965" s="25"/>
      <c r="U965" s="26"/>
      <c r="V965" s="32"/>
      <c r="W965" s="19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</row>
    <row r="966" spans="1:40" ht="14.25" customHeight="1">
      <c r="A966" s="7" t="s">
        <v>483</v>
      </c>
      <c r="B966" s="7" t="s">
        <v>363</v>
      </c>
      <c r="C966" s="7">
        <v>1122</v>
      </c>
      <c r="D966" s="7" t="s">
        <v>508</v>
      </c>
      <c r="E966" s="7" t="str">
        <f t="shared" si="47"/>
        <v>Villa Serrano</v>
      </c>
      <c r="F966" s="7" t="s">
        <v>379</v>
      </c>
      <c r="G966" s="7">
        <v>120</v>
      </c>
      <c r="H966" s="7" t="s">
        <v>485</v>
      </c>
      <c r="I966" s="7"/>
      <c r="J966" s="7">
        <v>40000</v>
      </c>
      <c r="K966" s="7">
        <f t="shared" si="48"/>
        <v>847515</v>
      </c>
      <c r="L966" s="7"/>
      <c r="M966" s="6"/>
      <c r="N966" s="7"/>
      <c r="O966" s="7"/>
      <c r="P966" s="38"/>
      <c r="Q966" s="31"/>
      <c r="R966" s="9"/>
      <c r="S966" s="9"/>
      <c r="T966" s="25"/>
      <c r="U966" s="26"/>
      <c r="V966" s="32"/>
      <c r="W966" s="19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</row>
    <row r="967" spans="1:40" ht="14.25" customHeight="1">
      <c r="A967" s="7" t="s">
        <v>483</v>
      </c>
      <c r="B967" s="7" t="s">
        <v>363</v>
      </c>
      <c r="C967" s="7">
        <v>1122</v>
      </c>
      <c r="D967" s="7" t="s">
        <v>508</v>
      </c>
      <c r="E967" s="7" t="str">
        <f t="shared" si="47"/>
        <v>Villa Serrano</v>
      </c>
      <c r="F967" s="7" t="s">
        <v>379</v>
      </c>
      <c r="G967" s="7">
        <v>130</v>
      </c>
      <c r="H967" s="7" t="s">
        <v>386</v>
      </c>
      <c r="I967" s="7"/>
      <c r="J967" s="7">
        <v>82292</v>
      </c>
      <c r="K967" s="7">
        <f t="shared" si="48"/>
        <v>847515</v>
      </c>
      <c r="L967" s="7"/>
      <c r="M967" s="6"/>
      <c r="N967" s="7"/>
      <c r="O967" s="7"/>
      <c r="P967" s="38"/>
      <c r="Q967" s="31"/>
      <c r="R967" s="9"/>
      <c r="S967" s="9"/>
      <c r="T967" s="25"/>
      <c r="U967" s="26"/>
      <c r="V967" s="32"/>
      <c r="W967" s="19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</row>
    <row r="968" spans="1:40" ht="14.25" customHeight="1">
      <c r="A968" s="7" t="s">
        <v>483</v>
      </c>
      <c r="B968" s="7" t="s">
        <v>363</v>
      </c>
      <c r="C968" s="7">
        <v>1122</v>
      </c>
      <c r="D968" s="7" t="s">
        <v>508</v>
      </c>
      <c r="E968" s="7" t="str">
        <f t="shared" si="47"/>
        <v>Villa Serrano</v>
      </c>
      <c r="F968" s="7" t="s">
        <v>379</v>
      </c>
      <c r="G968" s="7">
        <v>140</v>
      </c>
      <c r="H968" s="7" t="s">
        <v>388</v>
      </c>
      <c r="I968" s="7"/>
      <c r="J968" s="7">
        <v>80295</v>
      </c>
      <c r="K968" s="7">
        <f t="shared" si="48"/>
        <v>847515</v>
      </c>
      <c r="L968" s="7"/>
      <c r="M968" s="6"/>
      <c r="N968" s="7"/>
      <c r="O968" s="7"/>
      <c r="P968" s="38"/>
      <c r="Q968" s="31"/>
      <c r="R968" s="9"/>
      <c r="S968" s="9"/>
      <c r="T968" s="25"/>
      <c r="U968" s="26"/>
      <c r="V968" s="32"/>
      <c r="W968" s="19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</row>
    <row r="969" spans="1:40" ht="14.25" customHeight="1">
      <c r="A969" s="7" t="s">
        <v>483</v>
      </c>
      <c r="B969" s="7" t="s">
        <v>363</v>
      </c>
      <c r="C969" s="7">
        <v>1122</v>
      </c>
      <c r="D969" s="7" t="s">
        <v>508</v>
      </c>
      <c r="E969" s="7" t="str">
        <f t="shared" si="47"/>
        <v>Villa Serrano</v>
      </c>
      <c r="F969" s="7" t="s">
        <v>379</v>
      </c>
      <c r="G969" s="7">
        <v>160</v>
      </c>
      <c r="H969" s="7" t="s">
        <v>389</v>
      </c>
      <c r="I969" s="7"/>
      <c r="J969" s="7">
        <v>94200</v>
      </c>
      <c r="K969" s="7">
        <f t="shared" si="48"/>
        <v>847515</v>
      </c>
      <c r="L969" s="7"/>
      <c r="M969" s="6"/>
      <c r="N969" s="7"/>
      <c r="O969" s="7"/>
      <c r="P969" s="38"/>
      <c r="Q969" s="31"/>
      <c r="R969" s="9"/>
      <c r="S969" s="9"/>
      <c r="T969" s="25"/>
      <c r="U969" s="26"/>
      <c r="V969" s="32"/>
      <c r="W969" s="19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</row>
    <row r="970" spans="1:40" ht="14.25" customHeight="1">
      <c r="A970" s="7" t="s">
        <v>483</v>
      </c>
      <c r="B970" s="7" t="s">
        <v>363</v>
      </c>
      <c r="C970" s="7">
        <v>1122</v>
      </c>
      <c r="D970" s="7" t="s">
        <v>508</v>
      </c>
      <c r="E970" s="7" t="str">
        <f t="shared" si="47"/>
        <v>Villa Serrano</v>
      </c>
      <c r="F970" s="7" t="s">
        <v>379</v>
      </c>
      <c r="G970" s="7">
        <v>170</v>
      </c>
      <c r="H970" s="7" t="s">
        <v>390</v>
      </c>
      <c r="I970" s="7"/>
      <c r="J970" s="7">
        <v>84500</v>
      </c>
      <c r="K970" s="7">
        <f t="shared" si="48"/>
        <v>847515</v>
      </c>
      <c r="L970" s="7"/>
      <c r="M970" s="6"/>
      <c r="N970" s="7"/>
      <c r="O970" s="7"/>
      <c r="P970" s="38"/>
      <c r="Q970" s="31"/>
      <c r="R970" s="9"/>
      <c r="S970" s="9"/>
      <c r="T970" s="25"/>
      <c r="U970" s="26"/>
      <c r="V970" s="32"/>
      <c r="W970" s="19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</row>
    <row r="971" spans="1:40" ht="14.25" customHeight="1">
      <c r="A971" s="7" t="s">
        <v>483</v>
      </c>
      <c r="B971" s="7" t="s">
        <v>363</v>
      </c>
      <c r="C971" s="7">
        <v>1122</v>
      </c>
      <c r="D971" s="7" t="s">
        <v>508</v>
      </c>
      <c r="E971" s="7" t="str">
        <f t="shared" si="47"/>
        <v>Villa Serrano</v>
      </c>
      <c r="F971" s="7" t="s">
        <v>379</v>
      </c>
      <c r="G971" s="7">
        <v>180</v>
      </c>
      <c r="H971" s="7" t="s">
        <v>411</v>
      </c>
      <c r="I971" s="7"/>
      <c r="J971" s="7">
        <v>640000</v>
      </c>
      <c r="K971" s="7">
        <f t="shared" si="48"/>
        <v>847515</v>
      </c>
      <c r="L971" s="7"/>
      <c r="M971" s="6"/>
      <c r="N971" s="7"/>
      <c r="O971" s="7"/>
      <c r="P971" s="38"/>
      <c r="Q971" s="31"/>
      <c r="R971" s="9"/>
      <c r="S971" s="9"/>
      <c r="T971" s="25"/>
      <c r="U971" s="26"/>
      <c r="V971" s="32"/>
      <c r="W971" s="19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</row>
    <row r="972" spans="1:40" ht="14.25" customHeight="1">
      <c r="A972" s="7" t="s">
        <v>483</v>
      </c>
      <c r="B972" s="7" t="s">
        <v>363</v>
      </c>
      <c r="C972" s="7">
        <v>1122</v>
      </c>
      <c r="D972" s="7" t="s">
        <v>508</v>
      </c>
      <c r="E972" s="7" t="str">
        <f t="shared" si="47"/>
        <v>Villa Serrano</v>
      </c>
      <c r="F972" s="7" t="s">
        <v>379</v>
      </c>
      <c r="G972" s="7">
        <v>190</v>
      </c>
      <c r="H972" s="7" t="s">
        <v>392</v>
      </c>
      <c r="I972" s="7"/>
      <c r="J972" s="7">
        <v>163750</v>
      </c>
      <c r="K972" s="7">
        <f t="shared" si="48"/>
        <v>847515</v>
      </c>
      <c r="L972" s="7"/>
      <c r="M972" s="6"/>
      <c r="N972" s="7"/>
      <c r="O972" s="7"/>
      <c r="P972" s="38"/>
      <c r="Q972" s="31"/>
      <c r="R972" s="9"/>
      <c r="S972" s="9"/>
      <c r="T972" s="25"/>
      <c r="U972" s="26"/>
      <c r="V972" s="32"/>
      <c r="W972" s="19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</row>
    <row r="973" spans="1:40" ht="14.25" customHeight="1">
      <c r="A973" s="7" t="s">
        <v>483</v>
      </c>
      <c r="B973" s="7" t="s">
        <v>363</v>
      </c>
      <c r="C973" s="7">
        <v>1122</v>
      </c>
      <c r="D973" s="7" t="s">
        <v>508</v>
      </c>
      <c r="E973" s="7" t="str">
        <f t="shared" si="47"/>
        <v>Villa Serrano</v>
      </c>
      <c r="F973" s="7" t="s">
        <v>379</v>
      </c>
      <c r="G973" s="7">
        <v>200</v>
      </c>
      <c r="H973" s="7" t="s">
        <v>393</v>
      </c>
      <c r="I973" s="7"/>
      <c r="J973" s="7">
        <v>2173057</v>
      </c>
      <c r="K973" s="7">
        <f t="shared" si="48"/>
        <v>847515</v>
      </c>
      <c r="L973" s="7"/>
      <c r="M973" s="6"/>
      <c r="N973" s="7"/>
      <c r="O973" s="7"/>
      <c r="P973" s="38"/>
      <c r="Q973" s="31"/>
      <c r="R973" s="9"/>
      <c r="S973" s="9"/>
      <c r="T973" s="25"/>
      <c r="U973" s="26"/>
      <c r="V973" s="32"/>
      <c r="W973" s="19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</row>
    <row r="974" spans="1:40" ht="14.25" customHeight="1">
      <c r="A974" s="7" t="s">
        <v>483</v>
      </c>
      <c r="B974" s="7" t="s">
        <v>363</v>
      </c>
      <c r="C974" s="7">
        <v>1122</v>
      </c>
      <c r="D974" s="7" t="s">
        <v>508</v>
      </c>
      <c r="E974" s="7" t="str">
        <f t="shared" si="47"/>
        <v>Villa Serrano</v>
      </c>
      <c r="F974" s="7" t="s">
        <v>379</v>
      </c>
      <c r="G974" s="7">
        <v>210</v>
      </c>
      <c r="H974" s="7" t="s">
        <v>394</v>
      </c>
      <c r="I974" s="7"/>
      <c r="J974" s="7">
        <v>1479203</v>
      </c>
      <c r="K974" s="7">
        <f t="shared" si="48"/>
        <v>847515</v>
      </c>
      <c r="L974" s="7"/>
      <c r="M974" s="6"/>
      <c r="N974" s="7"/>
      <c r="O974" s="7"/>
      <c r="P974" s="38"/>
      <c r="Q974" s="31"/>
      <c r="R974" s="9"/>
      <c r="S974" s="9"/>
      <c r="T974" s="25"/>
      <c r="U974" s="26"/>
      <c r="V974" s="32"/>
      <c r="W974" s="19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</row>
    <row r="975" spans="1:40" ht="14.25" customHeight="1">
      <c r="A975" s="7" t="s">
        <v>483</v>
      </c>
      <c r="B975" s="7" t="s">
        <v>363</v>
      </c>
      <c r="C975" s="7">
        <v>1122</v>
      </c>
      <c r="D975" s="7" t="s">
        <v>508</v>
      </c>
      <c r="E975" s="7" t="str">
        <f t="shared" si="47"/>
        <v>Villa Serrano</v>
      </c>
      <c r="F975" s="7" t="s">
        <v>379</v>
      </c>
      <c r="G975" s="7">
        <v>220</v>
      </c>
      <c r="H975" s="7" t="s">
        <v>395</v>
      </c>
      <c r="I975" s="7"/>
      <c r="J975" s="7">
        <v>292860</v>
      </c>
      <c r="K975" s="7">
        <f t="shared" si="48"/>
        <v>847515</v>
      </c>
      <c r="L975" s="7"/>
      <c r="M975" s="6"/>
      <c r="N975" s="7"/>
      <c r="O975" s="7"/>
      <c r="P975" s="38"/>
      <c r="Q975" s="31"/>
      <c r="R975" s="9"/>
      <c r="S975" s="9"/>
      <c r="T975" s="25"/>
      <c r="U975" s="26"/>
      <c r="V975" s="32"/>
      <c r="W975" s="19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</row>
    <row r="976" spans="1:40" ht="14.25" customHeight="1">
      <c r="A976" s="7" t="s">
        <v>483</v>
      </c>
      <c r="B976" s="7" t="s">
        <v>363</v>
      </c>
      <c r="C976" s="7">
        <v>1122</v>
      </c>
      <c r="D976" s="7" t="s">
        <v>508</v>
      </c>
      <c r="E976" s="7" t="str">
        <f t="shared" si="47"/>
        <v>Villa Serrano</v>
      </c>
      <c r="F976" s="7" t="s">
        <v>379</v>
      </c>
      <c r="G976" s="7">
        <v>230</v>
      </c>
      <c r="H976" s="7" t="s">
        <v>396</v>
      </c>
      <c r="I976" s="7"/>
      <c r="J976" s="7">
        <v>204687</v>
      </c>
      <c r="K976" s="7">
        <f t="shared" si="48"/>
        <v>847515</v>
      </c>
      <c r="L976" s="7"/>
      <c r="M976" s="6"/>
      <c r="N976" s="7"/>
      <c r="O976" s="7"/>
      <c r="P976" s="38"/>
      <c r="Q976" s="31"/>
      <c r="R976" s="9"/>
      <c r="S976" s="9"/>
      <c r="T976" s="25"/>
      <c r="U976" s="26"/>
      <c r="V976" s="32"/>
      <c r="W976" s="19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</row>
    <row r="977" spans="1:40" ht="14.25" customHeight="1">
      <c r="A977" s="7" t="s">
        <v>483</v>
      </c>
      <c r="B977" s="7" t="s">
        <v>363</v>
      </c>
      <c r="C977" s="7">
        <v>1122</v>
      </c>
      <c r="D977" s="7" t="s">
        <v>508</v>
      </c>
      <c r="E977" s="7" t="str">
        <f t="shared" si="47"/>
        <v>Villa Serrano</v>
      </c>
      <c r="F977" s="7" t="s">
        <v>379</v>
      </c>
      <c r="G977" s="7">
        <v>240</v>
      </c>
      <c r="H977" s="7" t="s">
        <v>397</v>
      </c>
      <c r="I977" s="7"/>
      <c r="J977" s="7">
        <v>45094</v>
      </c>
      <c r="K977" s="7">
        <f t="shared" si="48"/>
        <v>847515</v>
      </c>
      <c r="L977" s="7"/>
      <c r="M977" s="6"/>
      <c r="N977" s="7"/>
      <c r="O977" s="7"/>
      <c r="P977" s="38"/>
      <c r="Q977" s="31"/>
      <c r="R977" s="9"/>
      <c r="S977" s="9"/>
      <c r="T977" s="25"/>
      <c r="U977" s="26"/>
      <c r="V977" s="32"/>
      <c r="W977" s="19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</row>
    <row r="978" spans="1:40" ht="14.25" customHeight="1">
      <c r="A978" s="7" t="s">
        <v>483</v>
      </c>
      <c r="B978" s="7" t="s">
        <v>363</v>
      </c>
      <c r="C978" s="7">
        <v>1122</v>
      </c>
      <c r="D978" s="7" t="s">
        <v>508</v>
      </c>
      <c r="E978" s="7" t="str">
        <f t="shared" si="47"/>
        <v>Villa Serrano</v>
      </c>
      <c r="F978" s="7" t="s">
        <v>379</v>
      </c>
      <c r="G978" s="7">
        <v>250</v>
      </c>
      <c r="H978" s="7" t="s">
        <v>399</v>
      </c>
      <c r="I978" s="7"/>
      <c r="J978" s="7">
        <v>1699516</v>
      </c>
      <c r="K978" s="7">
        <f t="shared" si="48"/>
        <v>847515</v>
      </c>
      <c r="L978" s="7"/>
      <c r="M978" s="6"/>
      <c r="N978" s="7"/>
      <c r="O978" s="7"/>
      <c r="P978" s="38"/>
      <c r="Q978" s="31"/>
      <c r="R978" s="9"/>
      <c r="S978" s="9"/>
      <c r="T978" s="25"/>
      <c r="U978" s="26"/>
      <c r="V978" s="32"/>
      <c r="W978" s="19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</row>
    <row r="979" spans="1:40" ht="14.25" customHeight="1">
      <c r="A979" s="7" t="s">
        <v>483</v>
      </c>
      <c r="B979" s="7" t="s">
        <v>363</v>
      </c>
      <c r="C979" s="7">
        <v>1122</v>
      </c>
      <c r="D979" s="7" t="s">
        <v>508</v>
      </c>
      <c r="E979" s="7" t="str">
        <f t="shared" si="47"/>
        <v>Villa Serrano</v>
      </c>
      <c r="F979" s="7" t="s">
        <v>379</v>
      </c>
      <c r="G979" s="7">
        <v>260</v>
      </c>
      <c r="H979" s="7" t="s">
        <v>400</v>
      </c>
      <c r="I979" s="7"/>
      <c r="J979" s="7">
        <v>197600</v>
      </c>
      <c r="K979" s="7">
        <f t="shared" si="48"/>
        <v>847515</v>
      </c>
      <c r="L979" s="7"/>
      <c r="M979" s="6"/>
      <c r="N979" s="7"/>
      <c r="O979" s="7"/>
      <c r="P979" s="38"/>
      <c r="Q979" s="31"/>
      <c r="R979" s="9"/>
      <c r="S979" s="9"/>
      <c r="T979" s="25"/>
      <c r="U979" s="26"/>
      <c r="V979" s="32"/>
      <c r="W979" s="19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</row>
    <row r="980" spans="1:40" ht="14.25" customHeight="1">
      <c r="A980" s="7" t="s">
        <v>483</v>
      </c>
      <c r="B980" s="7" t="s">
        <v>363</v>
      </c>
      <c r="C980" s="7">
        <v>1122</v>
      </c>
      <c r="D980" s="7" t="s">
        <v>508</v>
      </c>
      <c r="E980" s="7" t="str">
        <f t="shared" si="47"/>
        <v>Villa Serrano</v>
      </c>
      <c r="F980" s="7" t="s">
        <v>379</v>
      </c>
      <c r="G980" s="7">
        <v>310</v>
      </c>
      <c r="H980" s="7" t="s">
        <v>403</v>
      </c>
      <c r="I980" s="7"/>
      <c r="J980" s="7">
        <v>122190</v>
      </c>
      <c r="K980" s="7">
        <f t="shared" si="48"/>
        <v>847515</v>
      </c>
      <c r="L980" s="7"/>
      <c r="M980" s="6"/>
      <c r="N980" s="7"/>
      <c r="O980" s="7"/>
      <c r="P980" s="38"/>
      <c r="Q980" s="31"/>
      <c r="R980" s="9"/>
      <c r="S980" s="9"/>
      <c r="T980" s="25"/>
      <c r="U980" s="26"/>
      <c r="V980" s="32"/>
      <c r="W980" s="19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</row>
    <row r="981" spans="1:40" ht="14.25" customHeight="1">
      <c r="A981" s="7" t="s">
        <v>483</v>
      </c>
      <c r="B981" s="7" t="s">
        <v>363</v>
      </c>
      <c r="C981" s="7">
        <v>1122</v>
      </c>
      <c r="D981" s="7" t="s">
        <v>508</v>
      </c>
      <c r="E981" s="7" t="str">
        <f t="shared" si="47"/>
        <v>Villa Serrano</v>
      </c>
      <c r="F981" s="7" t="s">
        <v>379</v>
      </c>
      <c r="G981" s="7">
        <v>320</v>
      </c>
      <c r="H981" s="7" t="s">
        <v>427</v>
      </c>
      <c r="I981" s="7"/>
      <c r="J981" s="7">
        <v>85040</v>
      </c>
      <c r="K981" s="7">
        <f t="shared" si="48"/>
        <v>847515</v>
      </c>
      <c r="L981" s="7"/>
      <c r="M981" s="6"/>
      <c r="N981" s="7"/>
      <c r="O981" s="7"/>
      <c r="P981" s="38"/>
      <c r="Q981" s="31"/>
      <c r="R981" s="9"/>
      <c r="S981" s="9"/>
      <c r="T981" s="25"/>
      <c r="U981" s="26"/>
      <c r="V981" s="32"/>
      <c r="W981" s="19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</row>
    <row r="982" spans="1:40" ht="14.25" customHeight="1">
      <c r="A982" s="7" t="s">
        <v>483</v>
      </c>
      <c r="B982" s="7" t="s">
        <v>363</v>
      </c>
      <c r="C982" s="7">
        <v>1122</v>
      </c>
      <c r="D982" s="7" t="s">
        <v>508</v>
      </c>
      <c r="E982" s="7" t="str">
        <f t="shared" si="47"/>
        <v>Villa Serrano</v>
      </c>
      <c r="F982" s="7" t="s">
        <v>379</v>
      </c>
      <c r="G982" s="7">
        <v>330</v>
      </c>
      <c r="H982" s="7" t="s">
        <v>404</v>
      </c>
      <c r="I982" s="7"/>
      <c r="J982" s="7">
        <v>118536</v>
      </c>
      <c r="K982" s="7">
        <f t="shared" si="48"/>
        <v>847515</v>
      </c>
      <c r="L982" s="7"/>
      <c r="M982" s="6"/>
      <c r="N982" s="7"/>
      <c r="O982" s="7"/>
      <c r="P982" s="38"/>
      <c r="Q982" s="31"/>
      <c r="R982" s="9"/>
      <c r="S982" s="9"/>
      <c r="T982" s="25"/>
      <c r="U982" s="26"/>
      <c r="V982" s="32"/>
      <c r="W982" s="19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</row>
    <row r="983" spans="1:40" ht="14.25" customHeight="1">
      <c r="A983" s="7" t="s">
        <v>483</v>
      </c>
      <c r="B983" s="7" t="s">
        <v>363</v>
      </c>
      <c r="C983" s="7">
        <v>1122</v>
      </c>
      <c r="D983" s="7" t="s">
        <v>508</v>
      </c>
      <c r="E983" s="7" t="str">
        <f t="shared" si="47"/>
        <v>Villa Serrano</v>
      </c>
      <c r="F983" s="7" t="s">
        <v>379</v>
      </c>
      <c r="G983" s="7">
        <v>340</v>
      </c>
      <c r="H983" s="7" t="s">
        <v>405</v>
      </c>
      <c r="I983" s="7"/>
      <c r="J983" s="7">
        <v>981157</v>
      </c>
      <c r="K983" s="7">
        <f t="shared" si="48"/>
        <v>847515</v>
      </c>
      <c r="L983" s="7"/>
      <c r="M983" s="6"/>
      <c r="N983" s="7"/>
      <c r="O983" s="7"/>
      <c r="P983" s="38"/>
      <c r="Q983" s="31"/>
      <c r="R983" s="9"/>
      <c r="S983" s="9"/>
      <c r="T983" s="25"/>
      <c r="U983" s="26"/>
      <c r="V983" s="32"/>
      <c r="W983" s="19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</row>
    <row r="984" spans="1:40" ht="14.25" customHeight="1">
      <c r="A984" s="7" t="s">
        <v>483</v>
      </c>
      <c r="B984" s="7" t="s">
        <v>363</v>
      </c>
      <c r="C984" s="7">
        <v>1122</v>
      </c>
      <c r="D984" s="7" t="s">
        <v>508</v>
      </c>
      <c r="E984" s="7" t="str">
        <f t="shared" si="47"/>
        <v>Villa Serrano</v>
      </c>
      <c r="F984" s="7" t="s">
        <v>379</v>
      </c>
      <c r="G984" s="7">
        <v>350</v>
      </c>
      <c r="H984" s="7" t="s">
        <v>406</v>
      </c>
      <c r="I984" s="7"/>
      <c r="J984" s="7">
        <v>30000</v>
      </c>
      <c r="K984" s="7">
        <f t="shared" si="48"/>
        <v>847515</v>
      </c>
      <c r="L984" s="7"/>
      <c r="M984" s="6"/>
      <c r="N984" s="7"/>
      <c r="O984" s="7"/>
      <c r="P984" s="38"/>
      <c r="Q984" s="31"/>
      <c r="R984" s="9"/>
      <c r="S984" s="9"/>
      <c r="T984" s="25"/>
      <c r="U984" s="26"/>
      <c r="V984" s="32"/>
      <c r="W984" s="19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</row>
    <row r="985" spans="1:40" ht="14.25" customHeight="1">
      <c r="A985" s="7" t="s">
        <v>483</v>
      </c>
      <c r="B985" s="7" t="s">
        <v>363</v>
      </c>
      <c r="C985" s="7">
        <v>1122</v>
      </c>
      <c r="D985" s="7" t="s">
        <v>508</v>
      </c>
      <c r="E985" s="7" t="str">
        <f t="shared" si="47"/>
        <v>Villa Serrano</v>
      </c>
      <c r="F985" s="7" t="s">
        <v>407</v>
      </c>
      <c r="G985" s="7">
        <v>110</v>
      </c>
      <c r="H985" s="7" t="s">
        <v>385</v>
      </c>
      <c r="I985" s="7"/>
      <c r="J985" s="7">
        <v>105333</v>
      </c>
      <c r="K985" s="7">
        <f t="shared" si="48"/>
        <v>847515</v>
      </c>
      <c r="L985" s="7"/>
      <c r="M985" s="6"/>
      <c r="N985" s="7"/>
      <c r="O985" s="7"/>
      <c r="P985" s="38"/>
      <c r="Q985" s="31"/>
      <c r="R985" s="9"/>
      <c r="S985" s="9"/>
      <c r="T985" s="25"/>
      <c r="U985" s="26"/>
      <c r="V985" s="32"/>
      <c r="W985" s="19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</row>
    <row r="986" spans="1:40" ht="14.25" customHeight="1">
      <c r="A986" s="7" t="s">
        <v>483</v>
      </c>
      <c r="B986" s="7" t="s">
        <v>363</v>
      </c>
      <c r="C986" s="7">
        <v>1122</v>
      </c>
      <c r="D986" s="7" t="s">
        <v>508</v>
      </c>
      <c r="E986" s="7" t="str">
        <f t="shared" si="47"/>
        <v>Villa Serrano</v>
      </c>
      <c r="F986" s="7" t="s">
        <v>407</v>
      </c>
      <c r="G986" s="7">
        <v>120</v>
      </c>
      <c r="H986" s="7" t="s">
        <v>485</v>
      </c>
      <c r="I986" s="7"/>
      <c r="J986" s="7">
        <v>291443</v>
      </c>
      <c r="K986" s="7">
        <f t="shared" si="48"/>
        <v>847515</v>
      </c>
      <c r="L986" s="7"/>
      <c r="M986" s="6"/>
      <c r="N986" s="7"/>
      <c r="O986" s="7"/>
      <c r="P986" s="38"/>
      <c r="Q986" s="31"/>
      <c r="R986" s="9"/>
      <c r="S986" s="9"/>
      <c r="T986" s="25"/>
      <c r="U986" s="26"/>
      <c r="V986" s="32"/>
      <c r="W986" s="19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</row>
    <row r="987" spans="1:40" ht="14.25" customHeight="1">
      <c r="A987" s="7" t="s">
        <v>483</v>
      </c>
      <c r="B987" s="7" t="s">
        <v>363</v>
      </c>
      <c r="C987" s="7">
        <v>1122</v>
      </c>
      <c r="D987" s="7" t="s">
        <v>508</v>
      </c>
      <c r="E987" s="7" t="str">
        <f t="shared" si="47"/>
        <v>Villa Serrano</v>
      </c>
      <c r="F987" s="7" t="s">
        <v>407</v>
      </c>
      <c r="G987" s="7">
        <v>170</v>
      </c>
      <c r="H987" s="7" t="s">
        <v>390</v>
      </c>
      <c r="I987" s="7"/>
      <c r="J987" s="7">
        <v>274574</v>
      </c>
      <c r="K987" s="7">
        <f t="shared" si="48"/>
        <v>847515</v>
      </c>
      <c r="L987" s="7"/>
      <c r="M987" s="6"/>
      <c r="N987" s="7"/>
      <c r="O987" s="7"/>
      <c r="P987" s="38"/>
      <c r="Q987" s="31"/>
      <c r="R987" s="9"/>
      <c r="S987" s="9"/>
      <c r="T987" s="25"/>
      <c r="U987" s="26"/>
      <c r="V987" s="32"/>
      <c r="W987" s="19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</row>
    <row r="988" spans="1:40" ht="14.25" customHeight="1">
      <c r="A988" s="7" t="s">
        <v>483</v>
      </c>
      <c r="B988" s="7" t="s">
        <v>363</v>
      </c>
      <c r="C988" s="7">
        <v>1122</v>
      </c>
      <c r="D988" s="7" t="s">
        <v>508</v>
      </c>
      <c r="E988" s="7" t="str">
        <f t="shared" si="47"/>
        <v>Villa Serrano</v>
      </c>
      <c r="F988" s="7" t="s">
        <v>407</v>
      </c>
      <c r="G988" s="7">
        <v>180</v>
      </c>
      <c r="H988" s="7" t="s">
        <v>411</v>
      </c>
      <c r="I988" s="7"/>
      <c r="J988" s="7">
        <v>176165</v>
      </c>
      <c r="K988" s="7">
        <f t="shared" si="48"/>
        <v>847515</v>
      </c>
      <c r="L988" s="7"/>
      <c r="M988" s="6"/>
      <c r="N988" s="7"/>
      <c r="O988" s="7"/>
      <c r="P988" s="38"/>
      <c r="Q988" s="31"/>
      <c r="R988" s="9"/>
      <c r="S988" s="9"/>
      <c r="T988" s="25"/>
      <c r="U988" s="26"/>
      <c r="V988" s="32"/>
      <c r="W988" s="19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</row>
    <row r="989" spans="1:40" ht="14.25" customHeight="1">
      <c r="A989" s="7" t="s">
        <v>483</v>
      </c>
      <c r="B989" s="7" t="s">
        <v>363</v>
      </c>
      <c r="C989" s="7">
        <v>1123</v>
      </c>
      <c r="D989" s="7" t="s">
        <v>509</v>
      </c>
      <c r="E989" s="7" t="str">
        <f t="shared" si="47"/>
        <v>Camataqui (Villa Abecia)</v>
      </c>
      <c r="F989" s="7" t="s">
        <v>379</v>
      </c>
      <c r="G989" s="7">
        <v>0</v>
      </c>
      <c r="H989" s="7" t="s">
        <v>380</v>
      </c>
      <c r="I989" s="7"/>
      <c r="J989" s="7">
        <v>351353</v>
      </c>
      <c r="K989" s="7">
        <f t="shared" si="48"/>
        <v>0</v>
      </c>
      <c r="L989" s="7"/>
      <c r="M989" s="6"/>
      <c r="N989" s="7"/>
      <c r="O989" s="7"/>
      <c r="P989" s="38"/>
      <c r="Q989" s="31"/>
      <c r="R989" s="9"/>
      <c r="S989" s="9"/>
      <c r="T989" s="25"/>
      <c r="U989" s="26"/>
      <c r="V989" s="32"/>
      <c r="W989" s="19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</row>
    <row r="990" spans="1:40" ht="14.25" customHeight="1">
      <c r="A990" s="7" t="s">
        <v>483</v>
      </c>
      <c r="B990" s="7" t="s">
        <v>363</v>
      </c>
      <c r="C990" s="7">
        <v>1123</v>
      </c>
      <c r="D990" s="7" t="s">
        <v>509</v>
      </c>
      <c r="E990" s="7" t="str">
        <f t="shared" si="47"/>
        <v>Camataqui (Villa Abecia)</v>
      </c>
      <c r="F990" s="7" t="s">
        <v>379</v>
      </c>
      <c r="G990" s="7">
        <v>1</v>
      </c>
      <c r="H990" s="7" t="s">
        <v>381</v>
      </c>
      <c r="I990" s="7"/>
      <c r="J990" s="7">
        <v>268786</v>
      </c>
      <c r="K990" s="7">
        <f t="shared" si="48"/>
        <v>0</v>
      </c>
      <c r="L990" s="7"/>
      <c r="M990" s="6"/>
      <c r="N990" s="7"/>
      <c r="O990" s="7"/>
      <c r="P990" s="38"/>
      <c r="Q990" s="31"/>
      <c r="R990" s="9"/>
      <c r="S990" s="9"/>
      <c r="T990" s="25"/>
      <c r="U990" s="26"/>
      <c r="V990" s="32"/>
      <c r="W990" s="19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</row>
    <row r="991" spans="1:40" ht="14.25" customHeight="1">
      <c r="A991" s="7" t="s">
        <v>483</v>
      </c>
      <c r="B991" s="7" t="s">
        <v>363</v>
      </c>
      <c r="C991" s="7">
        <v>1123</v>
      </c>
      <c r="D991" s="7" t="s">
        <v>509</v>
      </c>
      <c r="E991" s="7" t="str">
        <f t="shared" si="47"/>
        <v>Camataqui (Villa Abecia)</v>
      </c>
      <c r="F991" s="7" t="s">
        <v>379</v>
      </c>
      <c r="G991" s="7">
        <v>97</v>
      </c>
      <c r="H991" s="7" t="s">
        <v>409</v>
      </c>
      <c r="I991" s="7"/>
      <c r="J991" s="7">
        <v>550000</v>
      </c>
      <c r="K991" s="7">
        <f t="shared" si="48"/>
        <v>0</v>
      </c>
      <c r="L991" s="7"/>
      <c r="M991" s="6"/>
      <c r="N991" s="7"/>
      <c r="O991" s="7"/>
      <c r="P991" s="38"/>
      <c r="Q991" s="31"/>
      <c r="R991" s="9"/>
      <c r="S991" s="9"/>
      <c r="T991" s="25"/>
      <c r="U991" s="26"/>
      <c r="V991" s="32"/>
      <c r="W991" s="19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</row>
    <row r="992" spans="1:40" ht="14.25" customHeight="1">
      <c r="A992" s="7" t="s">
        <v>483</v>
      </c>
      <c r="B992" s="7" t="s">
        <v>363</v>
      </c>
      <c r="C992" s="7">
        <v>1123</v>
      </c>
      <c r="D992" s="7" t="s">
        <v>509</v>
      </c>
      <c r="E992" s="7" t="str">
        <f t="shared" si="47"/>
        <v>Camataqui (Villa Abecia)</v>
      </c>
      <c r="F992" s="7" t="s">
        <v>379</v>
      </c>
      <c r="G992" s="7">
        <v>99</v>
      </c>
      <c r="H992" s="7" t="s">
        <v>382</v>
      </c>
      <c r="I992" s="7"/>
      <c r="J992" s="7">
        <v>251423</v>
      </c>
      <c r="K992" s="7">
        <f t="shared" si="48"/>
        <v>0</v>
      </c>
      <c r="L992" s="7"/>
      <c r="M992" s="6"/>
      <c r="N992" s="7"/>
      <c r="O992" s="7"/>
      <c r="P992" s="38"/>
      <c r="Q992" s="31"/>
      <c r="R992" s="9"/>
      <c r="S992" s="9"/>
      <c r="T992" s="25"/>
      <c r="U992" s="26"/>
      <c r="V992" s="32"/>
      <c r="W992" s="19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</row>
    <row r="993" spans="1:40" ht="14.25" customHeight="1">
      <c r="A993" s="7" t="s">
        <v>483</v>
      </c>
      <c r="B993" s="7" t="s">
        <v>363</v>
      </c>
      <c r="C993" s="7">
        <v>1123</v>
      </c>
      <c r="D993" s="7" t="s">
        <v>509</v>
      </c>
      <c r="E993" s="7" t="str">
        <f t="shared" si="47"/>
        <v>Camataqui (Villa Abecia)</v>
      </c>
      <c r="F993" s="7" t="s">
        <v>379</v>
      </c>
      <c r="G993" s="7">
        <v>100</v>
      </c>
      <c r="H993" s="7" t="s">
        <v>383</v>
      </c>
      <c r="I993" s="7"/>
      <c r="J993" s="7">
        <v>223515</v>
      </c>
      <c r="K993" s="7">
        <f t="shared" si="48"/>
        <v>0</v>
      </c>
      <c r="L993" s="7"/>
      <c r="M993" s="6"/>
      <c r="N993" s="7"/>
      <c r="O993" s="7"/>
      <c r="P993" s="38"/>
      <c r="Q993" s="31"/>
      <c r="R993" s="9"/>
      <c r="S993" s="9"/>
      <c r="T993" s="25"/>
      <c r="U993" s="26"/>
      <c r="V993" s="32"/>
      <c r="W993" s="19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</row>
    <row r="994" spans="1:40" ht="14.25" customHeight="1">
      <c r="A994" s="7" t="s">
        <v>483</v>
      </c>
      <c r="B994" s="7" t="s">
        <v>363</v>
      </c>
      <c r="C994" s="7">
        <v>1123</v>
      </c>
      <c r="D994" s="7" t="s">
        <v>509</v>
      </c>
      <c r="E994" s="7" t="str">
        <f t="shared" si="47"/>
        <v>Camataqui (Villa Abecia)</v>
      </c>
      <c r="F994" s="7" t="s">
        <v>379</v>
      </c>
      <c r="G994" s="7">
        <v>110</v>
      </c>
      <c r="H994" s="7" t="s">
        <v>385</v>
      </c>
      <c r="I994" s="7"/>
      <c r="J994" s="7">
        <v>5910</v>
      </c>
      <c r="K994" s="7">
        <f t="shared" si="48"/>
        <v>0</v>
      </c>
      <c r="L994" s="7"/>
      <c r="M994" s="6"/>
      <c r="N994" s="7"/>
      <c r="O994" s="7"/>
      <c r="P994" s="38"/>
      <c r="Q994" s="31"/>
      <c r="R994" s="9"/>
      <c r="S994" s="9"/>
      <c r="T994" s="25"/>
      <c r="U994" s="26"/>
      <c r="V994" s="32"/>
      <c r="W994" s="19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</row>
    <row r="995" spans="1:40" ht="14.25" customHeight="1">
      <c r="A995" s="7" t="s">
        <v>483</v>
      </c>
      <c r="B995" s="7" t="s">
        <v>363</v>
      </c>
      <c r="C995" s="7">
        <v>1123</v>
      </c>
      <c r="D995" s="7" t="s">
        <v>509</v>
      </c>
      <c r="E995" s="7" t="str">
        <f t="shared" si="47"/>
        <v>Camataqui (Villa Abecia)</v>
      </c>
      <c r="F995" s="7" t="s">
        <v>379</v>
      </c>
      <c r="G995" s="7">
        <v>120</v>
      </c>
      <c r="H995" s="7" t="s">
        <v>485</v>
      </c>
      <c r="I995" s="7"/>
      <c r="J995" s="7">
        <v>6050</v>
      </c>
      <c r="K995" s="7">
        <f t="shared" si="48"/>
        <v>0</v>
      </c>
      <c r="L995" s="7"/>
      <c r="M995" s="6"/>
      <c r="N995" s="7"/>
      <c r="O995" s="7"/>
      <c r="P995" s="38"/>
      <c r="Q995" s="31"/>
      <c r="R995" s="9"/>
      <c r="S995" s="9"/>
      <c r="T995" s="25"/>
      <c r="U995" s="26"/>
      <c r="V995" s="32"/>
      <c r="W995" s="19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</row>
    <row r="996" spans="1:40" ht="14.25" customHeight="1">
      <c r="A996" s="7" t="s">
        <v>483</v>
      </c>
      <c r="B996" s="7" t="s">
        <v>363</v>
      </c>
      <c r="C996" s="7">
        <v>1123</v>
      </c>
      <c r="D996" s="7" t="s">
        <v>509</v>
      </c>
      <c r="E996" s="7" t="str">
        <f t="shared" si="47"/>
        <v>Camataqui (Villa Abecia)</v>
      </c>
      <c r="F996" s="7" t="s">
        <v>379</v>
      </c>
      <c r="G996" s="7">
        <v>130</v>
      </c>
      <c r="H996" s="7" t="s">
        <v>386</v>
      </c>
      <c r="I996" s="7"/>
      <c r="J996" s="7">
        <v>7093</v>
      </c>
      <c r="K996" s="7">
        <f t="shared" si="48"/>
        <v>0</v>
      </c>
      <c r="L996" s="7"/>
      <c r="M996" s="6"/>
      <c r="N996" s="7"/>
      <c r="O996" s="7"/>
      <c r="P996" s="38"/>
      <c r="Q996" s="31"/>
      <c r="R996" s="9"/>
      <c r="S996" s="9"/>
      <c r="T996" s="25"/>
      <c r="U996" s="26"/>
      <c r="V996" s="32"/>
      <c r="W996" s="19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</row>
    <row r="997" spans="1:40" ht="14.25" customHeight="1">
      <c r="A997" s="7" t="s">
        <v>483</v>
      </c>
      <c r="B997" s="7" t="s">
        <v>363</v>
      </c>
      <c r="C997" s="7">
        <v>1123</v>
      </c>
      <c r="D997" s="7" t="s">
        <v>509</v>
      </c>
      <c r="E997" s="7" t="str">
        <f t="shared" si="47"/>
        <v>Camataqui (Villa Abecia)</v>
      </c>
      <c r="F997" s="7" t="s">
        <v>379</v>
      </c>
      <c r="G997" s="7">
        <v>140</v>
      </c>
      <c r="H997" s="7" t="s">
        <v>388</v>
      </c>
      <c r="I997" s="7"/>
      <c r="J997" s="7">
        <v>56800</v>
      </c>
      <c r="K997" s="7">
        <f t="shared" si="48"/>
        <v>0</v>
      </c>
      <c r="L997" s="7"/>
      <c r="M997" s="6"/>
      <c r="N997" s="7"/>
      <c r="O997" s="7"/>
      <c r="P997" s="38"/>
      <c r="Q997" s="31"/>
      <c r="R997" s="9"/>
      <c r="S997" s="9"/>
      <c r="T997" s="25"/>
      <c r="U997" s="26"/>
      <c r="V997" s="32"/>
      <c r="W997" s="19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</row>
    <row r="998" spans="1:40" ht="14.25" customHeight="1">
      <c r="A998" s="7" t="s">
        <v>483</v>
      </c>
      <c r="B998" s="7" t="s">
        <v>363</v>
      </c>
      <c r="C998" s="7">
        <v>1123</v>
      </c>
      <c r="D998" s="7" t="s">
        <v>509</v>
      </c>
      <c r="E998" s="7" t="str">
        <f t="shared" si="47"/>
        <v>Camataqui (Villa Abecia)</v>
      </c>
      <c r="F998" s="7" t="s">
        <v>379</v>
      </c>
      <c r="G998" s="7">
        <v>160</v>
      </c>
      <c r="H998" s="7" t="s">
        <v>389</v>
      </c>
      <c r="I998" s="7"/>
      <c r="J998" s="7">
        <v>45000</v>
      </c>
      <c r="K998" s="7">
        <f t="shared" si="48"/>
        <v>0</v>
      </c>
      <c r="L998" s="7"/>
      <c r="M998" s="6"/>
      <c r="N998" s="7"/>
      <c r="O998" s="7"/>
      <c r="P998" s="38"/>
      <c r="Q998" s="31"/>
      <c r="R998" s="9"/>
      <c r="S998" s="9"/>
      <c r="T998" s="25"/>
      <c r="U998" s="26"/>
      <c r="V998" s="32"/>
      <c r="W998" s="19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</row>
    <row r="999" spans="1:40" ht="14.25" customHeight="1">
      <c r="A999" s="7" t="s">
        <v>483</v>
      </c>
      <c r="B999" s="7" t="s">
        <v>363</v>
      </c>
      <c r="C999" s="7">
        <v>1123</v>
      </c>
      <c r="D999" s="7" t="s">
        <v>509</v>
      </c>
      <c r="E999" s="7" t="str">
        <f t="shared" si="47"/>
        <v>Camataqui (Villa Abecia)</v>
      </c>
      <c r="F999" s="7" t="s">
        <v>379</v>
      </c>
      <c r="G999" s="7">
        <v>170</v>
      </c>
      <c r="H999" s="7" t="s">
        <v>390</v>
      </c>
      <c r="I999" s="7"/>
      <c r="J999" s="7">
        <v>10000</v>
      </c>
      <c r="K999" s="7">
        <f t="shared" si="48"/>
        <v>0</v>
      </c>
      <c r="L999" s="7"/>
      <c r="M999" s="6"/>
      <c r="N999" s="7"/>
      <c r="O999" s="7"/>
      <c r="P999" s="38"/>
      <c r="Q999" s="31"/>
      <c r="R999" s="9"/>
      <c r="S999" s="9"/>
      <c r="T999" s="25"/>
      <c r="U999" s="26"/>
      <c r="V999" s="32"/>
      <c r="W999" s="19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</row>
    <row r="1000" spans="1:40" ht="14.25" customHeight="1">
      <c r="A1000" s="7" t="s">
        <v>483</v>
      </c>
      <c r="B1000" s="7" t="s">
        <v>363</v>
      </c>
      <c r="C1000" s="7">
        <v>1123</v>
      </c>
      <c r="D1000" s="7" t="s">
        <v>509</v>
      </c>
      <c r="E1000" s="7" t="str">
        <f t="shared" si="47"/>
        <v>Camataqui (Villa Abecia)</v>
      </c>
      <c r="F1000" s="7" t="s">
        <v>379</v>
      </c>
      <c r="G1000" s="7">
        <v>180</v>
      </c>
      <c r="H1000" s="7" t="s">
        <v>411</v>
      </c>
      <c r="I1000" s="7"/>
      <c r="J1000" s="7">
        <v>128392</v>
      </c>
      <c r="K1000" s="7">
        <f t="shared" si="48"/>
        <v>0</v>
      </c>
      <c r="L1000" s="7"/>
      <c r="M1000" s="6"/>
      <c r="N1000" s="7"/>
      <c r="O1000" s="7"/>
      <c r="P1000" s="38"/>
      <c r="Q1000" s="31"/>
      <c r="R1000" s="9"/>
      <c r="S1000" s="9"/>
      <c r="T1000" s="25"/>
      <c r="U1000" s="26"/>
      <c r="V1000" s="32"/>
      <c r="W1000" s="19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</row>
    <row r="1001" spans="1:40" ht="14.25" customHeight="1">
      <c r="A1001" s="7" t="s">
        <v>483</v>
      </c>
      <c r="B1001" s="7" t="s">
        <v>363</v>
      </c>
      <c r="C1001" s="7">
        <v>1123</v>
      </c>
      <c r="D1001" s="7" t="s">
        <v>509</v>
      </c>
      <c r="E1001" s="7" t="str">
        <f t="shared" si="47"/>
        <v>Camataqui (Villa Abecia)</v>
      </c>
      <c r="F1001" s="7" t="s">
        <v>379</v>
      </c>
      <c r="G1001" s="7">
        <v>200</v>
      </c>
      <c r="H1001" s="7" t="s">
        <v>393</v>
      </c>
      <c r="I1001" s="7"/>
      <c r="J1001" s="7">
        <v>590802</v>
      </c>
      <c r="K1001" s="7">
        <f t="shared" si="48"/>
        <v>0</v>
      </c>
      <c r="L1001" s="7"/>
      <c r="M1001" s="6"/>
      <c r="N1001" s="7"/>
      <c r="O1001" s="7"/>
      <c r="P1001" s="38"/>
      <c r="Q1001" s="31"/>
      <c r="R1001" s="9"/>
      <c r="S1001" s="9"/>
      <c r="T1001" s="25"/>
      <c r="U1001" s="26"/>
      <c r="V1001" s="32"/>
      <c r="W1001" s="38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</row>
    <row r="1002" spans="1:40" ht="14.25" customHeight="1">
      <c r="A1002" s="7" t="s">
        <v>483</v>
      </c>
      <c r="B1002" s="7" t="s">
        <v>363</v>
      </c>
      <c r="C1002" s="7">
        <v>1123</v>
      </c>
      <c r="D1002" s="7" t="s">
        <v>509</v>
      </c>
      <c r="E1002" s="7" t="str">
        <f t="shared" si="47"/>
        <v>Camataqui (Villa Abecia)</v>
      </c>
      <c r="F1002" s="7" t="s">
        <v>379</v>
      </c>
      <c r="G1002" s="7">
        <v>210</v>
      </c>
      <c r="H1002" s="7" t="s">
        <v>394</v>
      </c>
      <c r="I1002" s="7"/>
      <c r="J1002" s="7">
        <v>447981</v>
      </c>
      <c r="K1002" s="7">
        <f t="shared" si="48"/>
        <v>0</v>
      </c>
      <c r="L1002" s="7"/>
      <c r="M1002" s="6"/>
      <c r="N1002" s="7"/>
      <c r="O1002" s="7"/>
      <c r="P1002" s="38"/>
      <c r="Q1002" s="31"/>
      <c r="R1002" s="26"/>
      <c r="S1002" s="26"/>
      <c r="T1002" s="5"/>
      <c r="U1002" s="26"/>
      <c r="V1002" s="32"/>
      <c r="W1002" s="38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</row>
    <row r="1003" spans="1:40" ht="14.25" customHeight="1">
      <c r="A1003" s="7" t="s">
        <v>483</v>
      </c>
      <c r="B1003" s="7" t="s">
        <v>363</v>
      </c>
      <c r="C1003" s="7">
        <v>1123</v>
      </c>
      <c r="D1003" s="7" t="s">
        <v>509</v>
      </c>
      <c r="E1003" s="7" t="str">
        <f t="shared" si="47"/>
        <v>Camataqui (Villa Abecia)</v>
      </c>
      <c r="F1003" s="7" t="s">
        <v>379</v>
      </c>
      <c r="G1003" s="7">
        <v>220</v>
      </c>
      <c r="H1003" s="7" t="s">
        <v>395</v>
      </c>
      <c r="I1003" s="7"/>
      <c r="J1003" s="7">
        <v>100000</v>
      </c>
      <c r="K1003" s="7">
        <f t="shared" si="48"/>
        <v>0</v>
      </c>
      <c r="L1003" s="7"/>
      <c r="M1003" s="6"/>
      <c r="N1003" s="7"/>
      <c r="O1003" s="7"/>
      <c r="P1003" s="38"/>
      <c r="Q1003" s="31"/>
      <c r="R1003" s="26"/>
      <c r="S1003" s="26"/>
      <c r="T1003" s="5"/>
      <c r="U1003" s="26"/>
      <c r="V1003" s="32"/>
      <c r="W1003" s="38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</row>
    <row r="1004" spans="1:40" ht="14.25" customHeight="1">
      <c r="A1004" s="7" t="s">
        <v>483</v>
      </c>
      <c r="B1004" s="7" t="s">
        <v>363</v>
      </c>
      <c r="C1004" s="7">
        <v>1123</v>
      </c>
      <c r="D1004" s="7" t="s">
        <v>509</v>
      </c>
      <c r="E1004" s="7" t="str">
        <f t="shared" si="47"/>
        <v>Camataqui (Villa Abecia)</v>
      </c>
      <c r="F1004" s="7" t="s">
        <v>379</v>
      </c>
      <c r="G1004" s="7">
        <v>230</v>
      </c>
      <c r="H1004" s="7" t="s">
        <v>396</v>
      </c>
      <c r="I1004" s="7"/>
      <c r="J1004" s="7">
        <v>47000</v>
      </c>
      <c r="K1004" s="7">
        <f t="shared" si="48"/>
        <v>0</v>
      </c>
      <c r="L1004" s="7"/>
      <c r="M1004" s="6"/>
      <c r="N1004" s="7"/>
      <c r="O1004" s="7"/>
      <c r="P1004" s="38"/>
      <c r="Q1004" s="31"/>
      <c r="R1004" s="26"/>
      <c r="S1004" s="26"/>
      <c r="T1004" s="5"/>
      <c r="U1004" s="26"/>
      <c r="V1004" s="32"/>
      <c r="W1004" s="38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</row>
    <row r="1005" spans="1:40" ht="14.25" customHeight="1">
      <c r="A1005" s="7" t="s">
        <v>483</v>
      </c>
      <c r="B1005" s="7" t="s">
        <v>363</v>
      </c>
      <c r="C1005" s="7">
        <v>1123</v>
      </c>
      <c r="D1005" s="7" t="s">
        <v>509</v>
      </c>
      <c r="E1005" s="7" t="str">
        <f t="shared" si="47"/>
        <v>Camataqui (Villa Abecia)</v>
      </c>
      <c r="F1005" s="7" t="s">
        <v>379</v>
      </c>
      <c r="G1005" s="7">
        <v>240</v>
      </c>
      <c r="H1005" s="7" t="s">
        <v>397</v>
      </c>
      <c r="I1005" s="7"/>
      <c r="J1005" s="7">
        <v>79967</v>
      </c>
      <c r="K1005" s="7">
        <f t="shared" si="48"/>
        <v>0</v>
      </c>
      <c r="L1005" s="7"/>
      <c r="M1005" s="6"/>
      <c r="N1005" s="7"/>
      <c r="O1005" s="7"/>
      <c r="P1005" s="38"/>
      <c r="Q1005" s="31"/>
      <c r="R1005" s="42"/>
      <c r="S1005" s="42"/>
      <c r="T1005" s="42"/>
      <c r="U1005" s="43"/>
      <c r="V1005" s="32"/>
      <c r="W1005" s="38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</row>
    <row r="1006" spans="1:40" ht="14.25" customHeight="1">
      <c r="A1006" s="7" t="s">
        <v>483</v>
      </c>
      <c r="B1006" s="7" t="s">
        <v>363</v>
      </c>
      <c r="C1006" s="7">
        <v>1123</v>
      </c>
      <c r="D1006" s="7" t="s">
        <v>509</v>
      </c>
      <c r="E1006" s="7" t="str">
        <f t="shared" si="47"/>
        <v>Camataqui (Villa Abecia)</v>
      </c>
      <c r="F1006" s="7" t="s">
        <v>379</v>
      </c>
      <c r="G1006" s="7">
        <v>250</v>
      </c>
      <c r="H1006" s="7" t="s">
        <v>399</v>
      </c>
      <c r="I1006" s="7"/>
      <c r="J1006" s="7">
        <v>488352</v>
      </c>
      <c r="K1006" s="7">
        <f t="shared" si="48"/>
        <v>0</v>
      </c>
      <c r="L1006" s="7"/>
      <c r="M1006" s="6"/>
      <c r="N1006" s="7"/>
      <c r="O1006" s="7"/>
      <c r="P1006" s="38"/>
      <c r="Q1006" s="31"/>
      <c r="R1006" s="42"/>
      <c r="S1006" s="42"/>
      <c r="T1006" s="42"/>
      <c r="U1006" s="43"/>
      <c r="V1006" s="32"/>
      <c r="W1006" s="38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</row>
    <row r="1007" spans="1:40" ht="14.25" customHeight="1">
      <c r="A1007" s="7" t="s">
        <v>483</v>
      </c>
      <c r="B1007" s="7" t="s">
        <v>363</v>
      </c>
      <c r="C1007" s="7">
        <v>1123</v>
      </c>
      <c r="D1007" s="7" t="s">
        <v>509</v>
      </c>
      <c r="E1007" s="7" t="str">
        <f t="shared" si="47"/>
        <v>Camataqui (Villa Abecia)</v>
      </c>
      <c r="F1007" s="7" t="s">
        <v>379</v>
      </c>
      <c r="G1007" s="7">
        <v>260</v>
      </c>
      <c r="H1007" s="7" t="s">
        <v>400</v>
      </c>
      <c r="I1007" s="7"/>
      <c r="J1007" s="7">
        <v>86100</v>
      </c>
      <c r="K1007" s="7">
        <f t="shared" si="48"/>
        <v>0</v>
      </c>
      <c r="L1007" s="7"/>
      <c r="M1007" s="6"/>
      <c r="N1007" s="7"/>
      <c r="O1007" s="7"/>
      <c r="P1007" s="38"/>
      <c r="Q1007" s="31"/>
      <c r="R1007" s="42"/>
      <c r="S1007" s="42"/>
      <c r="T1007" s="42"/>
      <c r="U1007" s="43"/>
      <c r="V1007" s="32"/>
      <c r="W1007" s="38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</row>
    <row r="1008" spans="1:40" ht="14.25" customHeight="1">
      <c r="A1008" s="7" t="s">
        <v>483</v>
      </c>
      <c r="B1008" s="7" t="s">
        <v>363</v>
      </c>
      <c r="C1008" s="7">
        <v>1123</v>
      </c>
      <c r="D1008" s="7" t="s">
        <v>509</v>
      </c>
      <c r="E1008" s="7" t="str">
        <f t="shared" si="47"/>
        <v>Camataqui (Villa Abecia)</v>
      </c>
      <c r="F1008" s="7" t="s">
        <v>379</v>
      </c>
      <c r="G1008" s="7">
        <v>310</v>
      </c>
      <c r="H1008" s="7" t="s">
        <v>403</v>
      </c>
      <c r="I1008" s="7"/>
      <c r="J1008" s="7">
        <v>48400</v>
      </c>
      <c r="K1008" s="7">
        <f t="shared" si="48"/>
        <v>0</v>
      </c>
      <c r="L1008" s="7"/>
      <c r="M1008" s="6"/>
      <c r="N1008" s="7"/>
      <c r="O1008" s="7"/>
      <c r="P1008" s="38"/>
      <c r="Q1008" s="31"/>
      <c r="R1008" s="42"/>
      <c r="S1008" s="42"/>
      <c r="T1008" s="42"/>
      <c r="U1008" s="43"/>
      <c r="V1008" s="32"/>
      <c r="W1008" s="38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</row>
    <row r="1009" spans="1:40" ht="14.25" customHeight="1">
      <c r="A1009" s="7" t="s">
        <v>483</v>
      </c>
      <c r="B1009" s="7" t="s">
        <v>363</v>
      </c>
      <c r="C1009" s="7">
        <v>1123</v>
      </c>
      <c r="D1009" s="7" t="s">
        <v>509</v>
      </c>
      <c r="E1009" s="7" t="str">
        <f t="shared" si="47"/>
        <v>Camataqui (Villa Abecia)</v>
      </c>
      <c r="F1009" s="7" t="s">
        <v>379</v>
      </c>
      <c r="G1009" s="7">
        <v>330</v>
      </c>
      <c r="H1009" s="7" t="s">
        <v>404</v>
      </c>
      <c r="I1009" s="7"/>
      <c r="J1009" s="7">
        <v>43875</v>
      </c>
      <c r="K1009" s="7">
        <f t="shared" si="48"/>
        <v>0</v>
      </c>
      <c r="L1009" s="7"/>
      <c r="M1009" s="6"/>
      <c r="N1009" s="7"/>
      <c r="O1009" s="7"/>
      <c r="P1009" s="38"/>
      <c r="Q1009" s="31"/>
      <c r="R1009" s="42"/>
      <c r="S1009" s="42"/>
      <c r="T1009" s="42"/>
      <c r="U1009" s="43"/>
      <c r="V1009" s="32"/>
      <c r="W1009" s="38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</row>
    <row r="1010" spans="1:40" ht="14.25" customHeight="1">
      <c r="A1010" s="7" t="s">
        <v>483</v>
      </c>
      <c r="B1010" s="7" t="s">
        <v>363</v>
      </c>
      <c r="C1010" s="7">
        <v>1123</v>
      </c>
      <c r="D1010" s="7" t="s">
        <v>509</v>
      </c>
      <c r="E1010" s="7" t="str">
        <f t="shared" si="47"/>
        <v>Camataqui (Villa Abecia)</v>
      </c>
      <c r="F1010" s="7" t="s">
        <v>379</v>
      </c>
      <c r="G1010" s="7">
        <v>340</v>
      </c>
      <c r="H1010" s="7" t="s">
        <v>405</v>
      </c>
      <c r="I1010" s="7"/>
      <c r="J1010" s="7">
        <v>428926</v>
      </c>
      <c r="K1010" s="7">
        <f t="shared" si="48"/>
        <v>0</v>
      </c>
      <c r="L1010" s="7"/>
      <c r="M1010" s="6"/>
      <c r="N1010" s="7"/>
      <c r="O1010" s="7"/>
      <c r="P1010" s="38"/>
      <c r="Q1010" s="31"/>
      <c r="R1010" s="42"/>
      <c r="S1010" s="42"/>
      <c r="T1010" s="42"/>
      <c r="U1010" s="43"/>
      <c r="V1010" s="32"/>
      <c r="W1010" s="38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</row>
    <row r="1011" spans="1:40" ht="14.25" customHeight="1">
      <c r="A1011" s="7" t="s">
        <v>483</v>
      </c>
      <c r="B1011" s="7" t="s">
        <v>363</v>
      </c>
      <c r="C1011" s="7">
        <v>1124</v>
      </c>
      <c r="D1011" s="7" t="s">
        <v>510</v>
      </c>
      <c r="E1011" s="7" t="str">
        <f t="shared" si="47"/>
        <v>Culpina</v>
      </c>
      <c r="F1011" s="7" t="s">
        <v>379</v>
      </c>
      <c r="G1011" s="7">
        <v>0</v>
      </c>
      <c r="H1011" s="7" t="s">
        <v>380</v>
      </c>
      <c r="I1011" s="7"/>
      <c r="J1011" s="7">
        <v>2350191</v>
      </c>
      <c r="K1011" s="7">
        <f t="shared" si="48"/>
        <v>5869682</v>
      </c>
      <c r="L1011" s="7"/>
      <c r="M1011" s="6"/>
      <c r="N1011" s="7"/>
      <c r="O1011" s="7"/>
      <c r="P1011" s="38"/>
      <c r="Q1011" s="31"/>
      <c r="R1011" s="42"/>
      <c r="S1011" s="42"/>
      <c r="T1011" s="42"/>
      <c r="U1011" s="43"/>
      <c r="V1011" s="32"/>
      <c r="W1011" s="38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</row>
    <row r="1012" spans="1:40" ht="14.25" customHeight="1">
      <c r="A1012" s="7" t="s">
        <v>483</v>
      </c>
      <c r="B1012" s="7" t="s">
        <v>363</v>
      </c>
      <c r="C1012" s="7">
        <v>1124</v>
      </c>
      <c r="D1012" s="7" t="s">
        <v>510</v>
      </c>
      <c r="E1012" s="7" t="str">
        <f t="shared" si="47"/>
        <v>Culpina</v>
      </c>
      <c r="F1012" s="7" t="s">
        <v>379</v>
      </c>
      <c r="G1012" s="7">
        <v>1</v>
      </c>
      <c r="H1012" s="7" t="s">
        <v>381</v>
      </c>
      <c r="I1012" s="7"/>
      <c r="J1012" s="7">
        <v>1131574</v>
      </c>
      <c r="K1012" s="7">
        <f t="shared" si="48"/>
        <v>5869682</v>
      </c>
      <c r="L1012" s="7"/>
      <c r="M1012" s="6"/>
      <c r="N1012" s="7"/>
      <c r="O1012" s="7"/>
      <c r="P1012" s="38"/>
      <c r="Q1012" s="31"/>
      <c r="R1012" s="42"/>
      <c r="S1012" s="42"/>
      <c r="T1012" s="42"/>
      <c r="U1012" s="43"/>
      <c r="V1012" s="32"/>
      <c r="W1012" s="38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</row>
    <row r="1013" spans="1:40" ht="14.25" customHeight="1">
      <c r="A1013" s="7" t="s">
        <v>483</v>
      </c>
      <c r="B1013" s="7" t="s">
        <v>363</v>
      </c>
      <c r="C1013" s="7">
        <v>1124</v>
      </c>
      <c r="D1013" s="7" t="s">
        <v>510</v>
      </c>
      <c r="E1013" s="7" t="str">
        <f t="shared" si="47"/>
        <v>Culpina</v>
      </c>
      <c r="F1013" s="7" t="s">
        <v>379</v>
      </c>
      <c r="G1013" s="7">
        <v>97</v>
      </c>
      <c r="H1013" s="7" t="s">
        <v>409</v>
      </c>
      <c r="I1013" s="7"/>
      <c r="J1013" s="7">
        <v>472744</v>
      </c>
      <c r="K1013" s="7">
        <f t="shared" si="48"/>
        <v>5869682</v>
      </c>
      <c r="L1013" s="7"/>
      <c r="M1013" s="6"/>
      <c r="N1013" s="7"/>
      <c r="O1013" s="7"/>
      <c r="P1013" s="38"/>
      <c r="Q1013" s="31"/>
      <c r="R1013" s="42"/>
      <c r="S1013" s="42"/>
      <c r="T1013" s="42"/>
      <c r="U1013" s="43"/>
      <c r="V1013" s="32"/>
      <c r="W1013" s="38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</row>
    <row r="1014" spans="1:40" ht="14.25" customHeight="1">
      <c r="A1014" s="7" t="s">
        <v>483</v>
      </c>
      <c r="B1014" s="7" t="s">
        <v>363</v>
      </c>
      <c r="C1014" s="7">
        <v>1124</v>
      </c>
      <c r="D1014" s="7" t="s">
        <v>510</v>
      </c>
      <c r="E1014" s="7" t="str">
        <f t="shared" si="47"/>
        <v>Culpina</v>
      </c>
      <c r="F1014" s="7" t="s">
        <v>379</v>
      </c>
      <c r="G1014" s="7">
        <v>99</v>
      </c>
      <c r="H1014" s="7" t="s">
        <v>382</v>
      </c>
      <c r="I1014" s="7"/>
      <c r="J1014" s="7">
        <v>2890821</v>
      </c>
      <c r="K1014" s="7">
        <f t="shared" si="48"/>
        <v>5869682</v>
      </c>
      <c r="L1014" s="7"/>
      <c r="M1014" s="6"/>
      <c r="N1014" s="7"/>
      <c r="O1014" s="7"/>
      <c r="P1014" s="38"/>
      <c r="Q1014" s="31"/>
      <c r="R1014" s="42"/>
      <c r="S1014" s="42"/>
      <c r="T1014" s="42"/>
      <c r="U1014" s="43"/>
      <c r="V1014" s="32"/>
      <c r="W1014" s="38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</row>
    <row r="1015" spans="1:40" ht="14.25" customHeight="1">
      <c r="A1015" s="7" t="s">
        <v>483</v>
      </c>
      <c r="B1015" s="7" t="s">
        <v>363</v>
      </c>
      <c r="C1015" s="7">
        <v>1124</v>
      </c>
      <c r="D1015" s="7" t="s">
        <v>510</v>
      </c>
      <c r="E1015" s="7" t="str">
        <f t="shared" si="47"/>
        <v>Culpina</v>
      </c>
      <c r="F1015" s="7" t="s">
        <v>379</v>
      </c>
      <c r="G1015" s="7">
        <v>100</v>
      </c>
      <c r="H1015" s="7" t="s">
        <v>383</v>
      </c>
      <c r="I1015" s="7"/>
      <c r="J1015" s="7">
        <v>548617</v>
      </c>
      <c r="K1015" s="7">
        <f t="shared" si="48"/>
        <v>5869682</v>
      </c>
      <c r="L1015" s="7"/>
      <c r="M1015" s="6"/>
      <c r="N1015" s="7"/>
      <c r="O1015" s="7"/>
      <c r="P1015" s="38"/>
      <c r="Q1015" s="31"/>
      <c r="R1015" s="42"/>
      <c r="S1015" s="42"/>
      <c r="T1015" s="42"/>
      <c r="U1015" s="43"/>
      <c r="V1015" s="32"/>
      <c r="W1015" s="38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</row>
    <row r="1016" spans="1:40" ht="14.25" customHeight="1">
      <c r="A1016" s="7" t="s">
        <v>483</v>
      </c>
      <c r="B1016" s="7" t="s">
        <v>363</v>
      </c>
      <c r="C1016" s="7">
        <v>1124</v>
      </c>
      <c r="D1016" s="7" t="s">
        <v>510</v>
      </c>
      <c r="E1016" s="7" t="str">
        <f t="shared" si="47"/>
        <v>Culpina</v>
      </c>
      <c r="F1016" s="7" t="s">
        <v>379</v>
      </c>
      <c r="G1016" s="7">
        <v>110</v>
      </c>
      <c r="H1016" s="7" t="s">
        <v>385</v>
      </c>
      <c r="I1016" s="7"/>
      <c r="J1016" s="7">
        <v>110000</v>
      </c>
      <c r="K1016" s="7">
        <f t="shared" si="48"/>
        <v>5869682</v>
      </c>
      <c r="L1016" s="7"/>
      <c r="M1016" s="6"/>
      <c r="N1016" s="7"/>
      <c r="O1016" s="7"/>
      <c r="P1016" s="38"/>
      <c r="Q1016" s="31"/>
      <c r="R1016" s="42"/>
      <c r="S1016" s="42"/>
      <c r="T1016" s="42"/>
      <c r="U1016" s="43"/>
      <c r="V1016" s="32"/>
      <c r="W1016" s="38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</row>
    <row r="1017" spans="1:40" ht="14.25" customHeight="1">
      <c r="A1017" s="7" t="s">
        <v>483</v>
      </c>
      <c r="B1017" s="7" t="s">
        <v>363</v>
      </c>
      <c r="C1017" s="7">
        <v>1124</v>
      </c>
      <c r="D1017" s="7" t="s">
        <v>510</v>
      </c>
      <c r="E1017" s="7" t="str">
        <f t="shared" si="47"/>
        <v>Culpina</v>
      </c>
      <c r="F1017" s="7" t="s">
        <v>379</v>
      </c>
      <c r="G1017" s="7">
        <v>120</v>
      </c>
      <c r="H1017" s="7" t="s">
        <v>485</v>
      </c>
      <c r="I1017" s="7"/>
      <c r="J1017" s="7">
        <v>201000</v>
      </c>
      <c r="K1017" s="7">
        <f t="shared" si="48"/>
        <v>5869682</v>
      </c>
      <c r="L1017" s="7"/>
      <c r="M1017" s="6"/>
      <c r="N1017" s="7"/>
      <c r="O1017" s="7"/>
      <c r="P1017" s="38"/>
      <c r="Q1017" s="31"/>
      <c r="R1017" s="42"/>
      <c r="S1017" s="42"/>
      <c r="T1017" s="42"/>
      <c r="U1017" s="43"/>
      <c r="V1017" s="32"/>
      <c r="W1017" s="38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</row>
    <row r="1018" spans="1:40" ht="14.25" customHeight="1">
      <c r="A1018" s="7" t="s">
        <v>483</v>
      </c>
      <c r="B1018" s="7" t="s">
        <v>363</v>
      </c>
      <c r="C1018" s="7">
        <v>1124</v>
      </c>
      <c r="D1018" s="7" t="s">
        <v>510</v>
      </c>
      <c r="E1018" s="7" t="str">
        <f t="shared" si="47"/>
        <v>Culpina</v>
      </c>
      <c r="F1018" s="7" t="s">
        <v>379</v>
      </c>
      <c r="G1018" s="7">
        <v>130</v>
      </c>
      <c r="H1018" s="7" t="s">
        <v>386</v>
      </c>
      <c r="I1018" s="7"/>
      <c r="J1018" s="7">
        <v>154197</v>
      </c>
      <c r="K1018" s="7">
        <f t="shared" si="48"/>
        <v>5869682</v>
      </c>
      <c r="L1018" s="7"/>
      <c r="M1018" s="6"/>
      <c r="N1018" s="7"/>
      <c r="O1018" s="7"/>
      <c r="P1018" s="38"/>
      <c r="Q1018" s="31"/>
      <c r="R1018" s="42"/>
      <c r="S1018" s="42"/>
      <c r="T1018" s="42"/>
      <c r="U1018" s="43"/>
      <c r="V1018" s="32"/>
      <c r="W1018" s="38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</row>
    <row r="1019" spans="1:40" ht="14.25" customHeight="1">
      <c r="A1019" s="7" t="s">
        <v>483</v>
      </c>
      <c r="B1019" s="7" t="s">
        <v>363</v>
      </c>
      <c r="C1019" s="7">
        <v>1124</v>
      </c>
      <c r="D1019" s="7" t="s">
        <v>510</v>
      </c>
      <c r="E1019" s="7" t="str">
        <f t="shared" si="47"/>
        <v>Culpina</v>
      </c>
      <c r="F1019" s="7" t="s">
        <v>379</v>
      </c>
      <c r="G1019" s="7">
        <v>140</v>
      </c>
      <c r="H1019" s="7" t="s">
        <v>388</v>
      </c>
      <c r="I1019" s="7"/>
      <c r="J1019" s="7">
        <v>263007</v>
      </c>
      <c r="K1019" s="7">
        <f t="shared" si="48"/>
        <v>5869682</v>
      </c>
      <c r="L1019" s="7"/>
      <c r="M1019" s="6"/>
      <c r="N1019" s="7"/>
      <c r="O1019" s="7"/>
      <c r="P1019" s="38"/>
      <c r="Q1019" s="31"/>
      <c r="R1019" s="42"/>
      <c r="S1019" s="42"/>
      <c r="T1019" s="42"/>
      <c r="U1019" s="43"/>
      <c r="V1019" s="32"/>
      <c r="W1019" s="38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</row>
    <row r="1020" spans="1:40" ht="14.25" customHeight="1">
      <c r="A1020" s="7" t="s">
        <v>483</v>
      </c>
      <c r="B1020" s="7" t="s">
        <v>363</v>
      </c>
      <c r="C1020" s="7">
        <v>1124</v>
      </c>
      <c r="D1020" s="7" t="s">
        <v>510</v>
      </c>
      <c r="E1020" s="7" t="str">
        <f t="shared" si="47"/>
        <v>Culpina</v>
      </c>
      <c r="F1020" s="7" t="s">
        <v>379</v>
      </c>
      <c r="G1020" s="7">
        <v>160</v>
      </c>
      <c r="H1020" s="7" t="s">
        <v>389</v>
      </c>
      <c r="I1020" s="7"/>
      <c r="J1020" s="7">
        <v>116571</v>
      </c>
      <c r="K1020" s="7">
        <f t="shared" si="48"/>
        <v>5869682</v>
      </c>
      <c r="L1020" s="7"/>
      <c r="M1020" s="6"/>
      <c r="N1020" s="7"/>
      <c r="O1020" s="7"/>
      <c r="P1020" s="38"/>
      <c r="Q1020" s="31"/>
      <c r="R1020" s="42"/>
      <c r="S1020" s="42"/>
      <c r="T1020" s="42"/>
      <c r="U1020" s="43"/>
      <c r="V1020" s="32"/>
      <c r="W1020" s="38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</row>
    <row r="1021" spans="1:40" ht="14.25" customHeight="1">
      <c r="A1021" s="7" t="s">
        <v>483</v>
      </c>
      <c r="B1021" s="7" t="s">
        <v>363</v>
      </c>
      <c r="C1021" s="7">
        <v>1124</v>
      </c>
      <c r="D1021" s="7" t="s">
        <v>510</v>
      </c>
      <c r="E1021" s="7" t="str">
        <f t="shared" si="47"/>
        <v>Culpina</v>
      </c>
      <c r="F1021" s="7" t="s">
        <v>379</v>
      </c>
      <c r="G1021" s="7">
        <v>170</v>
      </c>
      <c r="H1021" s="7" t="s">
        <v>390</v>
      </c>
      <c r="I1021" s="7"/>
      <c r="J1021" s="7">
        <v>222000</v>
      </c>
      <c r="K1021" s="7">
        <f t="shared" si="48"/>
        <v>5869682</v>
      </c>
      <c r="L1021" s="7"/>
      <c r="M1021" s="6"/>
      <c r="N1021" s="7"/>
      <c r="O1021" s="7"/>
      <c r="P1021" s="38"/>
      <c r="Q1021" s="31"/>
      <c r="R1021" s="42"/>
      <c r="S1021" s="42"/>
      <c r="T1021" s="42"/>
      <c r="U1021" s="43"/>
      <c r="V1021" s="32"/>
      <c r="W1021" s="38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</row>
    <row r="1022" spans="1:40" ht="14.25" customHeight="1">
      <c r="A1022" s="7" t="s">
        <v>483</v>
      </c>
      <c r="B1022" s="7" t="s">
        <v>363</v>
      </c>
      <c r="C1022" s="7">
        <v>1124</v>
      </c>
      <c r="D1022" s="7" t="s">
        <v>510</v>
      </c>
      <c r="E1022" s="7" t="str">
        <f t="shared" ref="E1022:E1276" si="49">SUBSTITUTE(D1022,"Gobierno Autónomo Municipal de ","")</f>
        <v>Culpina</v>
      </c>
      <c r="F1022" s="7" t="s">
        <v>379</v>
      </c>
      <c r="G1022" s="7">
        <v>180</v>
      </c>
      <c r="H1022" s="7" t="s">
        <v>411</v>
      </c>
      <c r="I1022" s="7"/>
      <c r="J1022" s="7">
        <v>956947</v>
      </c>
      <c r="K1022" s="7">
        <f t="shared" ref="K1022:K1276" si="50">SUMIFS(J:J, E:E, E1022, F:F, "PROYECT. INVERSION")</f>
        <v>5869682</v>
      </c>
      <c r="L1022" s="7"/>
      <c r="M1022" s="6"/>
      <c r="N1022" s="7"/>
      <c r="O1022" s="7"/>
      <c r="P1022" s="38"/>
      <c r="Q1022" s="31"/>
      <c r="R1022" s="42"/>
      <c r="S1022" s="42"/>
      <c r="T1022" s="42"/>
      <c r="U1022" s="43"/>
      <c r="V1022" s="32"/>
      <c r="W1022" s="38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</row>
    <row r="1023" spans="1:40" ht="14.25" customHeight="1">
      <c r="A1023" s="7" t="s">
        <v>483</v>
      </c>
      <c r="B1023" s="7" t="s">
        <v>363</v>
      </c>
      <c r="C1023" s="7">
        <v>1124</v>
      </c>
      <c r="D1023" s="7" t="s">
        <v>510</v>
      </c>
      <c r="E1023" s="7" t="str">
        <f t="shared" si="49"/>
        <v>Culpina</v>
      </c>
      <c r="F1023" s="7" t="s">
        <v>379</v>
      </c>
      <c r="G1023" s="7">
        <v>190</v>
      </c>
      <c r="H1023" s="7" t="s">
        <v>392</v>
      </c>
      <c r="I1023" s="7"/>
      <c r="J1023" s="7">
        <v>340400</v>
      </c>
      <c r="K1023" s="7">
        <f t="shared" si="50"/>
        <v>5869682</v>
      </c>
      <c r="L1023" s="7"/>
      <c r="M1023" s="6"/>
      <c r="N1023" s="7"/>
      <c r="O1023" s="7"/>
      <c r="P1023" s="38"/>
      <c r="Q1023" s="31"/>
      <c r="R1023" s="42"/>
      <c r="S1023" s="42"/>
      <c r="T1023" s="42"/>
      <c r="U1023" s="43"/>
      <c r="V1023" s="32"/>
      <c r="W1023" s="38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</row>
    <row r="1024" spans="1:40" ht="14.25" customHeight="1">
      <c r="A1024" s="7" t="s">
        <v>483</v>
      </c>
      <c r="B1024" s="7" t="s">
        <v>363</v>
      </c>
      <c r="C1024" s="7">
        <v>1124</v>
      </c>
      <c r="D1024" s="7" t="s">
        <v>510</v>
      </c>
      <c r="E1024" s="7" t="str">
        <f t="shared" si="49"/>
        <v>Culpina</v>
      </c>
      <c r="F1024" s="7" t="s">
        <v>379</v>
      </c>
      <c r="G1024" s="7">
        <v>200</v>
      </c>
      <c r="H1024" s="7" t="s">
        <v>393</v>
      </c>
      <c r="I1024" s="7"/>
      <c r="J1024" s="7">
        <v>3633704</v>
      </c>
      <c r="K1024" s="7">
        <f t="shared" si="50"/>
        <v>5869682</v>
      </c>
      <c r="L1024" s="7"/>
      <c r="M1024" s="6"/>
      <c r="N1024" s="7"/>
      <c r="O1024" s="7"/>
      <c r="P1024" s="38"/>
      <c r="Q1024" s="31"/>
      <c r="R1024" s="42"/>
      <c r="S1024" s="42"/>
      <c r="T1024" s="42"/>
      <c r="U1024" s="43"/>
      <c r="V1024" s="32"/>
      <c r="W1024" s="38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</row>
    <row r="1025" spans="1:40" ht="14.25" customHeight="1">
      <c r="A1025" s="7" t="s">
        <v>483</v>
      </c>
      <c r="B1025" s="7" t="s">
        <v>363</v>
      </c>
      <c r="C1025" s="7">
        <v>1124</v>
      </c>
      <c r="D1025" s="7" t="s">
        <v>510</v>
      </c>
      <c r="E1025" s="7" t="str">
        <f t="shared" si="49"/>
        <v>Culpina</v>
      </c>
      <c r="F1025" s="7" t="s">
        <v>379</v>
      </c>
      <c r="G1025" s="7">
        <v>210</v>
      </c>
      <c r="H1025" s="7" t="s">
        <v>394</v>
      </c>
      <c r="I1025" s="7"/>
      <c r="J1025" s="7">
        <v>2311211</v>
      </c>
      <c r="K1025" s="7">
        <f t="shared" si="50"/>
        <v>5869682</v>
      </c>
      <c r="L1025" s="7"/>
      <c r="M1025" s="6"/>
      <c r="N1025" s="7"/>
      <c r="O1025" s="7"/>
      <c r="P1025" s="38"/>
      <c r="Q1025" s="31"/>
      <c r="R1025" s="42"/>
      <c r="S1025" s="42"/>
      <c r="T1025" s="42"/>
      <c r="U1025" s="43"/>
      <c r="V1025" s="32"/>
      <c r="W1025" s="38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</row>
    <row r="1026" spans="1:40" ht="14.25" customHeight="1">
      <c r="A1026" s="7" t="s">
        <v>483</v>
      </c>
      <c r="B1026" s="7" t="s">
        <v>363</v>
      </c>
      <c r="C1026" s="7">
        <v>1124</v>
      </c>
      <c r="D1026" s="7" t="s">
        <v>510</v>
      </c>
      <c r="E1026" s="7" t="str">
        <f t="shared" si="49"/>
        <v>Culpina</v>
      </c>
      <c r="F1026" s="7" t="s">
        <v>379</v>
      </c>
      <c r="G1026" s="7">
        <v>220</v>
      </c>
      <c r="H1026" s="7" t="s">
        <v>395</v>
      </c>
      <c r="I1026" s="7"/>
      <c r="J1026" s="7">
        <v>204200</v>
      </c>
      <c r="K1026" s="7">
        <f t="shared" si="50"/>
        <v>5869682</v>
      </c>
      <c r="L1026" s="7"/>
      <c r="M1026" s="6"/>
      <c r="N1026" s="7"/>
      <c r="O1026" s="7"/>
      <c r="P1026" s="38"/>
      <c r="Q1026" s="31"/>
      <c r="R1026" s="42"/>
      <c r="S1026" s="42"/>
      <c r="T1026" s="42"/>
      <c r="U1026" s="43"/>
      <c r="V1026" s="32"/>
      <c r="W1026" s="38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</row>
    <row r="1027" spans="1:40" ht="14.25" customHeight="1">
      <c r="A1027" s="7" t="s">
        <v>483</v>
      </c>
      <c r="B1027" s="7" t="s">
        <v>363</v>
      </c>
      <c r="C1027" s="7">
        <v>1124</v>
      </c>
      <c r="D1027" s="7" t="s">
        <v>510</v>
      </c>
      <c r="E1027" s="7" t="str">
        <f t="shared" si="49"/>
        <v>Culpina</v>
      </c>
      <c r="F1027" s="7" t="s">
        <v>379</v>
      </c>
      <c r="G1027" s="7">
        <v>230</v>
      </c>
      <c r="H1027" s="7" t="s">
        <v>396</v>
      </c>
      <c r="I1027" s="7"/>
      <c r="J1027" s="7">
        <v>24400</v>
      </c>
      <c r="K1027" s="7">
        <f t="shared" si="50"/>
        <v>5869682</v>
      </c>
      <c r="L1027" s="7"/>
      <c r="M1027" s="6"/>
      <c r="N1027" s="7"/>
      <c r="O1027" s="7"/>
      <c r="P1027" s="38"/>
      <c r="Q1027" s="31"/>
      <c r="R1027" s="42"/>
      <c r="S1027" s="42"/>
      <c r="T1027" s="42"/>
      <c r="U1027" s="43"/>
      <c r="V1027" s="32"/>
      <c r="W1027" s="38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</row>
    <row r="1028" spans="1:40" ht="14.25" customHeight="1">
      <c r="A1028" s="7" t="s">
        <v>483</v>
      </c>
      <c r="B1028" s="7" t="s">
        <v>363</v>
      </c>
      <c r="C1028" s="7">
        <v>1124</v>
      </c>
      <c r="D1028" s="7" t="s">
        <v>510</v>
      </c>
      <c r="E1028" s="7" t="str">
        <f t="shared" si="49"/>
        <v>Culpina</v>
      </c>
      <c r="F1028" s="7" t="s">
        <v>379</v>
      </c>
      <c r="G1028" s="7">
        <v>240</v>
      </c>
      <c r="H1028" s="7" t="s">
        <v>397</v>
      </c>
      <c r="I1028" s="7"/>
      <c r="J1028" s="7">
        <v>101181</v>
      </c>
      <c r="K1028" s="7">
        <f t="shared" si="50"/>
        <v>5869682</v>
      </c>
      <c r="L1028" s="7"/>
      <c r="M1028" s="6"/>
      <c r="N1028" s="7"/>
      <c r="O1028" s="7"/>
      <c r="P1028" s="38"/>
      <c r="Q1028" s="31"/>
      <c r="R1028" s="42"/>
      <c r="S1028" s="42"/>
      <c r="T1028" s="42"/>
      <c r="U1028" s="43"/>
      <c r="V1028" s="32"/>
      <c r="W1028" s="38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</row>
    <row r="1029" spans="1:40" ht="14.25" customHeight="1">
      <c r="A1029" s="7" t="s">
        <v>483</v>
      </c>
      <c r="B1029" s="7" t="s">
        <v>363</v>
      </c>
      <c r="C1029" s="7">
        <v>1124</v>
      </c>
      <c r="D1029" s="7" t="s">
        <v>510</v>
      </c>
      <c r="E1029" s="7" t="str">
        <f t="shared" si="49"/>
        <v>Culpina</v>
      </c>
      <c r="F1029" s="7" t="s">
        <v>379</v>
      </c>
      <c r="G1029" s="7">
        <v>250</v>
      </c>
      <c r="H1029" s="7" t="s">
        <v>399</v>
      </c>
      <c r="I1029" s="7"/>
      <c r="J1029" s="7">
        <v>2305807</v>
      </c>
      <c r="K1029" s="7">
        <f t="shared" si="50"/>
        <v>5869682</v>
      </c>
      <c r="L1029" s="7"/>
      <c r="M1029" s="6"/>
      <c r="N1029" s="7"/>
      <c r="O1029" s="7"/>
      <c r="P1029" s="38"/>
      <c r="Q1029" s="31"/>
      <c r="R1029" s="42"/>
      <c r="S1029" s="42"/>
      <c r="T1029" s="42"/>
      <c r="U1029" s="43"/>
      <c r="V1029" s="32"/>
      <c r="W1029" s="38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</row>
    <row r="1030" spans="1:40" ht="14.25" customHeight="1">
      <c r="A1030" s="7" t="s">
        <v>483</v>
      </c>
      <c r="B1030" s="7" t="s">
        <v>363</v>
      </c>
      <c r="C1030" s="7">
        <v>1124</v>
      </c>
      <c r="D1030" s="7" t="s">
        <v>510</v>
      </c>
      <c r="E1030" s="7" t="str">
        <f t="shared" si="49"/>
        <v>Culpina</v>
      </c>
      <c r="F1030" s="7" t="s">
        <v>379</v>
      </c>
      <c r="G1030" s="7">
        <v>260</v>
      </c>
      <c r="H1030" s="7" t="s">
        <v>400</v>
      </c>
      <c r="I1030" s="7"/>
      <c r="J1030" s="7">
        <v>128900</v>
      </c>
      <c r="K1030" s="7">
        <f t="shared" si="50"/>
        <v>5869682</v>
      </c>
      <c r="L1030" s="7"/>
      <c r="M1030" s="6"/>
      <c r="N1030" s="7"/>
      <c r="O1030" s="7"/>
      <c r="P1030" s="38"/>
      <c r="Q1030" s="31"/>
      <c r="R1030" s="42"/>
      <c r="S1030" s="42"/>
      <c r="T1030" s="42"/>
      <c r="U1030" s="43"/>
      <c r="V1030" s="32"/>
      <c r="W1030" s="38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</row>
    <row r="1031" spans="1:40" ht="14.25" customHeight="1">
      <c r="A1031" s="7" t="s">
        <v>483</v>
      </c>
      <c r="B1031" s="7" t="s">
        <v>363</v>
      </c>
      <c r="C1031" s="7">
        <v>1124</v>
      </c>
      <c r="D1031" s="7" t="s">
        <v>510</v>
      </c>
      <c r="E1031" s="7" t="str">
        <f t="shared" si="49"/>
        <v>Culpina</v>
      </c>
      <c r="F1031" s="7" t="s">
        <v>379</v>
      </c>
      <c r="G1031" s="7">
        <v>310</v>
      </c>
      <c r="H1031" s="7" t="s">
        <v>403</v>
      </c>
      <c r="I1031" s="7"/>
      <c r="J1031" s="7">
        <v>80000</v>
      </c>
      <c r="K1031" s="7">
        <f t="shared" si="50"/>
        <v>5869682</v>
      </c>
      <c r="L1031" s="7"/>
      <c r="M1031" s="6"/>
      <c r="N1031" s="7"/>
      <c r="O1031" s="7"/>
      <c r="P1031" s="38"/>
      <c r="Q1031" s="31"/>
      <c r="R1031" s="42"/>
      <c r="S1031" s="42"/>
      <c r="T1031" s="42"/>
      <c r="U1031" s="43"/>
      <c r="V1031" s="32"/>
      <c r="W1031" s="38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</row>
    <row r="1032" spans="1:40" ht="14.25" customHeight="1">
      <c r="A1032" s="7" t="s">
        <v>483</v>
      </c>
      <c r="B1032" s="7" t="s">
        <v>363</v>
      </c>
      <c r="C1032" s="7">
        <v>1124</v>
      </c>
      <c r="D1032" s="7" t="s">
        <v>510</v>
      </c>
      <c r="E1032" s="7" t="str">
        <f t="shared" si="49"/>
        <v>Culpina</v>
      </c>
      <c r="F1032" s="7" t="s">
        <v>379</v>
      </c>
      <c r="G1032" s="7">
        <v>330</v>
      </c>
      <c r="H1032" s="7" t="s">
        <v>404</v>
      </c>
      <c r="I1032" s="7"/>
      <c r="J1032" s="7">
        <v>242454</v>
      </c>
      <c r="K1032" s="7">
        <f t="shared" si="50"/>
        <v>5869682</v>
      </c>
      <c r="L1032" s="7"/>
      <c r="M1032" s="6"/>
      <c r="N1032" s="7"/>
      <c r="O1032" s="7"/>
      <c r="P1032" s="38"/>
      <c r="Q1032" s="31"/>
      <c r="R1032" s="42"/>
      <c r="S1032" s="42"/>
      <c r="T1032" s="42"/>
      <c r="U1032" s="43"/>
      <c r="V1032" s="32"/>
      <c r="W1032" s="38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</row>
    <row r="1033" spans="1:40" ht="14.25" customHeight="1">
      <c r="A1033" s="7" t="s">
        <v>483</v>
      </c>
      <c r="B1033" s="7" t="s">
        <v>363</v>
      </c>
      <c r="C1033" s="7">
        <v>1124</v>
      </c>
      <c r="D1033" s="7" t="s">
        <v>510</v>
      </c>
      <c r="E1033" s="7" t="str">
        <f t="shared" si="49"/>
        <v>Culpina</v>
      </c>
      <c r="F1033" s="7" t="s">
        <v>379</v>
      </c>
      <c r="G1033" s="7">
        <v>340</v>
      </c>
      <c r="H1033" s="7" t="s">
        <v>405</v>
      </c>
      <c r="I1033" s="7"/>
      <c r="J1033" s="7">
        <v>1482615</v>
      </c>
      <c r="K1033" s="7">
        <f t="shared" si="50"/>
        <v>5869682</v>
      </c>
      <c r="L1033" s="7"/>
      <c r="M1033" s="6"/>
      <c r="N1033" s="7"/>
      <c r="O1033" s="7"/>
      <c r="P1033" s="38"/>
      <c r="Q1033" s="31"/>
      <c r="R1033" s="42"/>
      <c r="S1033" s="42"/>
      <c r="T1033" s="42"/>
      <c r="U1033" s="43"/>
      <c r="V1033" s="32"/>
      <c r="W1033" s="38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</row>
    <row r="1034" spans="1:40" ht="14.25" customHeight="1">
      <c r="A1034" s="7" t="s">
        <v>483</v>
      </c>
      <c r="B1034" s="7" t="s">
        <v>363</v>
      </c>
      <c r="C1034" s="7">
        <v>1124</v>
      </c>
      <c r="D1034" s="7" t="s">
        <v>510</v>
      </c>
      <c r="E1034" s="7" t="str">
        <f t="shared" si="49"/>
        <v>Culpina</v>
      </c>
      <c r="F1034" s="7" t="s">
        <v>407</v>
      </c>
      <c r="G1034" s="7">
        <v>110</v>
      </c>
      <c r="H1034" s="7" t="s">
        <v>385</v>
      </c>
      <c r="I1034" s="7"/>
      <c r="J1034" s="7">
        <v>104729</v>
      </c>
      <c r="K1034" s="7">
        <f t="shared" si="50"/>
        <v>5869682</v>
      </c>
      <c r="L1034" s="7"/>
      <c r="M1034" s="6"/>
      <c r="N1034" s="7"/>
      <c r="O1034" s="7"/>
      <c r="P1034" s="38"/>
      <c r="Q1034" s="31"/>
      <c r="R1034" s="42"/>
      <c r="S1034" s="42"/>
      <c r="T1034" s="42"/>
      <c r="U1034" s="43"/>
      <c r="V1034" s="32"/>
      <c r="W1034" s="38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</row>
    <row r="1035" spans="1:40" ht="14.25" customHeight="1">
      <c r="A1035" s="7" t="s">
        <v>483</v>
      </c>
      <c r="B1035" s="7" t="s">
        <v>363</v>
      </c>
      <c r="C1035" s="7">
        <v>1124</v>
      </c>
      <c r="D1035" s="7" t="s">
        <v>510</v>
      </c>
      <c r="E1035" s="7" t="str">
        <f t="shared" si="49"/>
        <v>Culpina</v>
      </c>
      <c r="F1035" s="7" t="s">
        <v>407</v>
      </c>
      <c r="G1035" s="7">
        <v>170</v>
      </c>
      <c r="H1035" s="7" t="s">
        <v>390</v>
      </c>
      <c r="I1035" s="7"/>
      <c r="J1035" s="7">
        <v>603216</v>
      </c>
      <c r="K1035" s="7">
        <f t="shared" si="50"/>
        <v>5869682</v>
      </c>
      <c r="L1035" s="7"/>
      <c r="M1035" s="6"/>
      <c r="N1035" s="7"/>
      <c r="O1035" s="7"/>
      <c r="P1035" s="38"/>
      <c r="Q1035" s="31"/>
      <c r="R1035" s="42"/>
      <c r="S1035" s="42"/>
      <c r="T1035" s="42"/>
      <c r="U1035" s="43"/>
      <c r="V1035" s="32"/>
      <c r="W1035" s="38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</row>
    <row r="1036" spans="1:40" ht="14.25" customHeight="1">
      <c r="A1036" s="7" t="s">
        <v>483</v>
      </c>
      <c r="B1036" s="7" t="s">
        <v>363</v>
      </c>
      <c r="C1036" s="7">
        <v>1124</v>
      </c>
      <c r="D1036" s="7" t="s">
        <v>510</v>
      </c>
      <c r="E1036" s="7" t="str">
        <f t="shared" si="49"/>
        <v>Culpina</v>
      </c>
      <c r="F1036" s="7" t="s">
        <v>407</v>
      </c>
      <c r="G1036" s="7">
        <v>180</v>
      </c>
      <c r="H1036" s="7" t="s">
        <v>411</v>
      </c>
      <c r="I1036" s="7"/>
      <c r="J1036" s="7">
        <v>970016</v>
      </c>
      <c r="K1036" s="7">
        <f t="shared" si="50"/>
        <v>5869682</v>
      </c>
      <c r="L1036" s="7"/>
      <c r="M1036" s="6"/>
      <c r="N1036" s="7"/>
      <c r="O1036" s="7"/>
      <c r="P1036" s="38"/>
      <c r="Q1036" s="31"/>
      <c r="R1036" s="42"/>
      <c r="S1036" s="42"/>
      <c r="T1036" s="42"/>
      <c r="U1036" s="43"/>
      <c r="V1036" s="32"/>
      <c r="W1036" s="38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</row>
    <row r="1037" spans="1:40" ht="14.25" customHeight="1">
      <c r="A1037" s="7" t="s">
        <v>483</v>
      </c>
      <c r="B1037" s="7" t="s">
        <v>363</v>
      </c>
      <c r="C1037" s="7">
        <v>1124</v>
      </c>
      <c r="D1037" s="7" t="s">
        <v>510</v>
      </c>
      <c r="E1037" s="7" t="str">
        <f t="shared" si="49"/>
        <v>Culpina</v>
      </c>
      <c r="F1037" s="7" t="s">
        <v>407</v>
      </c>
      <c r="G1037" s="7">
        <v>220</v>
      </c>
      <c r="H1037" s="7" t="s">
        <v>395</v>
      </c>
      <c r="I1037" s="7"/>
      <c r="J1037" s="7">
        <v>80000</v>
      </c>
      <c r="K1037" s="7">
        <f t="shared" si="50"/>
        <v>5869682</v>
      </c>
      <c r="L1037" s="7"/>
      <c r="M1037" s="6"/>
      <c r="N1037" s="7"/>
      <c r="O1037" s="7"/>
      <c r="P1037" s="38"/>
      <c r="Q1037" s="31"/>
      <c r="R1037" s="42"/>
      <c r="S1037" s="42"/>
      <c r="T1037" s="42"/>
      <c r="U1037" s="43"/>
      <c r="V1037" s="32"/>
      <c r="W1037" s="38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</row>
    <row r="1038" spans="1:40" ht="14.25" customHeight="1">
      <c r="A1038" s="7" t="s">
        <v>483</v>
      </c>
      <c r="B1038" s="7" t="s">
        <v>363</v>
      </c>
      <c r="C1038" s="7">
        <v>1124</v>
      </c>
      <c r="D1038" s="7" t="s">
        <v>510</v>
      </c>
      <c r="E1038" s="7" t="str">
        <f t="shared" si="49"/>
        <v>Culpina</v>
      </c>
      <c r="F1038" s="7" t="s">
        <v>407</v>
      </c>
      <c r="G1038" s="7">
        <v>350</v>
      </c>
      <c r="H1038" s="7" t="s">
        <v>406</v>
      </c>
      <c r="I1038" s="7"/>
      <c r="J1038" s="7">
        <v>4111721</v>
      </c>
      <c r="K1038" s="7">
        <f t="shared" si="50"/>
        <v>5869682</v>
      </c>
      <c r="L1038" s="7"/>
      <c r="M1038" s="6"/>
      <c r="N1038" s="7"/>
      <c r="O1038" s="7"/>
      <c r="P1038" s="38"/>
      <c r="Q1038" s="31"/>
      <c r="R1038" s="42"/>
      <c r="S1038" s="42"/>
      <c r="T1038" s="42"/>
      <c r="U1038" s="43"/>
      <c r="V1038" s="32"/>
      <c r="W1038" s="38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</row>
    <row r="1039" spans="1:40" ht="14.25" customHeight="1">
      <c r="A1039" s="7" t="s">
        <v>483</v>
      </c>
      <c r="B1039" s="7" t="s">
        <v>363</v>
      </c>
      <c r="C1039" s="7">
        <v>1125</v>
      </c>
      <c r="D1039" s="7" t="s">
        <v>511</v>
      </c>
      <c r="E1039" s="7" t="str">
        <f t="shared" si="49"/>
        <v>Las Carreras</v>
      </c>
      <c r="F1039" s="7" t="s">
        <v>379</v>
      </c>
      <c r="G1039" s="7">
        <v>0</v>
      </c>
      <c r="H1039" s="7" t="s">
        <v>380</v>
      </c>
      <c r="I1039" s="7"/>
      <c r="J1039" s="7">
        <v>498270</v>
      </c>
      <c r="K1039" s="7">
        <f t="shared" si="50"/>
        <v>11663192</v>
      </c>
      <c r="L1039" s="7"/>
      <c r="M1039" s="6"/>
      <c r="N1039" s="7"/>
      <c r="O1039" s="7"/>
      <c r="P1039" s="38"/>
      <c r="Q1039" s="31"/>
      <c r="R1039" s="42"/>
      <c r="S1039" s="42"/>
      <c r="T1039" s="42"/>
      <c r="U1039" s="43"/>
      <c r="V1039" s="32"/>
      <c r="W1039" s="38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</row>
    <row r="1040" spans="1:40" ht="14.25" customHeight="1">
      <c r="A1040" s="7" t="s">
        <v>483</v>
      </c>
      <c r="B1040" s="7" t="s">
        <v>363</v>
      </c>
      <c r="C1040" s="7">
        <v>1125</v>
      </c>
      <c r="D1040" s="7" t="s">
        <v>511</v>
      </c>
      <c r="E1040" s="7" t="str">
        <f t="shared" si="49"/>
        <v>Las Carreras</v>
      </c>
      <c r="F1040" s="7" t="s">
        <v>379</v>
      </c>
      <c r="G1040" s="7">
        <v>1</v>
      </c>
      <c r="H1040" s="7" t="s">
        <v>381</v>
      </c>
      <c r="I1040" s="7"/>
      <c r="J1040" s="7">
        <v>338912</v>
      </c>
      <c r="K1040" s="7">
        <f t="shared" si="50"/>
        <v>11663192</v>
      </c>
      <c r="L1040" s="7"/>
      <c r="M1040" s="6"/>
      <c r="N1040" s="7"/>
      <c r="O1040" s="7"/>
      <c r="P1040" s="38"/>
      <c r="Q1040" s="31"/>
      <c r="R1040" s="42"/>
      <c r="S1040" s="42"/>
      <c r="T1040" s="42"/>
      <c r="U1040" s="43"/>
      <c r="V1040" s="32"/>
      <c r="W1040" s="38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</row>
    <row r="1041" spans="1:40" ht="14.25" customHeight="1">
      <c r="A1041" s="7" t="s">
        <v>483</v>
      </c>
      <c r="B1041" s="7" t="s">
        <v>363</v>
      </c>
      <c r="C1041" s="7">
        <v>1125</v>
      </c>
      <c r="D1041" s="7" t="s">
        <v>511</v>
      </c>
      <c r="E1041" s="7" t="str">
        <f t="shared" si="49"/>
        <v>Las Carreras</v>
      </c>
      <c r="F1041" s="7" t="s">
        <v>379</v>
      </c>
      <c r="G1041" s="7">
        <v>97</v>
      </c>
      <c r="H1041" s="7" t="s">
        <v>409</v>
      </c>
      <c r="I1041" s="7"/>
      <c r="J1041" s="7">
        <v>231528</v>
      </c>
      <c r="K1041" s="7">
        <f t="shared" si="50"/>
        <v>11663192</v>
      </c>
      <c r="L1041" s="7"/>
      <c r="M1041" s="6"/>
      <c r="N1041" s="7"/>
      <c r="O1041" s="7"/>
      <c r="P1041" s="38"/>
      <c r="Q1041" s="31"/>
      <c r="R1041" s="42"/>
      <c r="S1041" s="42"/>
      <c r="T1041" s="42"/>
      <c r="U1041" s="43"/>
      <c r="V1041" s="32"/>
      <c r="W1041" s="38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</row>
    <row r="1042" spans="1:40" ht="14.25" customHeight="1">
      <c r="A1042" s="7" t="s">
        <v>483</v>
      </c>
      <c r="B1042" s="7" t="s">
        <v>363</v>
      </c>
      <c r="C1042" s="7">
        <v>1125</v>
      </c>
      <c r="D1042" s="7" t="s">
        <v>511</v>
      </c>
      <c r="E1042" s="7" t="str">
        <f t="shared" si="49"/>
        <v>Las Carreras</v>
      </c>
      <c r="F1042" s="7" t="s">
        <v>379</v>
      </c>
      <c r="G1042" s="7">
        <v>98</v>
      </c>
      <c r="H1042" s="7" t="s">
        <v>495</v>
      </c>
      <c r="I1042" s="7"/>
      <c r="J1042" s="7">
        <v>6097</v>
      </c>
      <c r="K1042" s="7">
        <f t="shared" si="50"/>
        <v>11663192</v>
      </c>
      <c r="L1042" s="7"/>
      <c r="M1042" s="6"/>
      <c r="N1042" s="7"/>
      <c r="O1042" s="7"/>
      <c r="P1042" s="38"/>
      <c r="Q1042" s="31"/>
      <c r="R1042" s="42"/>
      <c r="S1042" s="42"/>
      <c r="T1042" s="42"/>
      <c r="U1042" s="43"/>
      <c r="V1042" s="32"/>
      <c r="W1042" s="38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</row>
    <row r="1043" spans="1:40" ht="14.25" customHeight="1">
      <c r="A1043" s="7" t="s">
        <v>483</v>
      </c>
      <c r="B1043" s="7" t="s">
        <v>363</v>
      </c>
      <c r="C1043" s="7">
        <v>1125</v>
      </c>
      <c r="D1043" s="7" t="s">
        <v>511</v>
      </c>
      <c r="E1043" s="7" t="str">
        <f t="shared" si="49"/>
        <v>Las Carreras</v>
      </c>
      <c r="F1043" s="7" t="s">
        <v>379</v>
      </c>
      <c r="G1043" s="7">
        <v>99</v>
      </c>
      <c r="H1043" s="7" t="s">
        <v>382</v>
      </c>
      <c r="I1043" s="7"/>
      <c r="J1043" s="7">
        <v>224071</v>
      </c>
      <c r="K1043" s="7">
        <f t="shared" si="50"/>
        <v>11663192</v>
      </c>
      <c r="L1043" s="7"/>
      <c r="M1043" s="6"/>
      <c r="N1043" s="7"/>
      <c r="O1043" s="7"/>
      <c r="P1043" s="38"/>
      <c r="Q1043" s="31"/>
      <c r="R1043" s="42"/>
      <c r="S1043" s="42"/>
      <c r="T1043" s="42"/>
      <c r="U1043" s="43"/>
      <c r="V1043" s="32"/>
      <c r="W1043" s="38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</row>
    <row r="1044" spans="1:40" ht="14.25" customHeight="1">
      <c r="A1044" s="7" t="s">
        <v>483</v>
      </c>
      <c r="B1044" s="7" t="s">
        <v>363</v>
      </c>
      <c r="C1044" s="7">
        <v>1125</v>
      </c>
      <c r="D1044" s="7" t="s">
        <v>511</v>
      </c>
      <c r="E1044" s="7" t="str">
        <f t="shared" si="49"/>
        <v>Las Carreras</v>
      </c>
      <c r="F1044" s="7" t="s">
        <v>379</v>
      </c>
      <c r="G1044" s="7">
        <v>100</v>
      </c>
      <c r="H1044" s="7" t="s">
        <v>383</v>
      </c>
      <c r="I1044" s="7"/>
      <c r="J1044" s="7">
        <v>239400</v>
      </c>
      <c r="K1044" s="7">
        <f t="shared" si="50"/>
        <v>11663192</v>
      </c>
      <c r="L1044" s="7"/>
      <c r="M1044" s="6"/>
      <c r="N1044" s="7"/>
      <c r="O1044" s="7"/>
      <c r="P1044" s="38"/>
      <c r="Q1044" s="31"/>
      <c r="R1044" s="42"/>
      <c r="S1044" s="42"/>
      <c r="T1044" s="42"/>
      <c r="U1044" s="43"/>
      <c r="V1044" s="32"/>
      <c r="W1044" s="38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</row>
    <row r="1045" spans="1:40" ht="14.25" customHeight="1">
      <c r="A1045" s="7" t="s">
        <v>483</v>
      </c>
      <c r="B1045" s="7" t="s">
        <v>363</v>
      </c>
      <c r="C1045" s="7">
        <v>1125</v>
      </c>
      <c r="D1045" s="7" t="s">
        <v>511</v>
      </c>
      <c r="E1045" s="7" t="str">
        <f t="shared" si="49"/>
        <v>Las Carreras</v>
      </c>
      <c r="F1045" s="7" t="s">
        <v>379</v>
      </c>
      <c r="G1045" s="7">
        <v>110</v>
      </c>
      <c r="H1045" s="7" t="s">
        <v>385</v>
      </c>
      <c r="I1045" s="7"/>
      <c r="J1045" s="7">
        <v>60000</v>
      </c>
      <c r="K1045" s="7">
        <f t="shared" si="50"/>
        <v>11663192</v>
      </c>
      <c r="L1045" s="7"/>
      <c r="M1045" s="6"/>
      <c r="N1045" s="7"/>
      <c r="O1045" s="7"/>
      <c r="P1045" s="38"/>
      <c r="Q1045" s="31"/>
      <c r="R1045" s="42"/>
      <c r="S1045" s="42"/>
      <c r="T1045" s="42"/>
      <c r="U1045" s="43"/>
      <c r="V1045" s="32"/>
      <c r="W1045" s="38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</row>
    <row r="1046" spans="1:40" ht="14.25" customHeight="1">
      <c r="A1046" s="7" t="s">
        <v>483</v>
      </c>
      <c r="B1046" s="7" t="s">
        <v>363</v>
      </c>
      <c r="C1046" s="7">
        <v>1125</v>
      </c>
      <c r="D1046" s="7" t="s">
        <v>511</v>
      </c>
      <c r="E1046" s="7" t="str">
        <f t="shared" si="49"/>
        <v>Las Carreras</v>
      </c>
      <c r="F1046" s="7" t="s">
        <v>379</v>
      </c>
      <c r="G1046" s="7">
        <v>120</v>
      </c>
      <c r="H1046" s="7" t="s">
        <v>485</v>
      </c>
      <c r="I1046" s="7"/>
      <c r="J1046" s="7">
        <v>26000</v>
      </c>
      <c r="K1046" s="7">
        <f t="shared" si="50"/>
        <v>11663192</v>
      </c>
      <c r="L1046" s="7"/>
      <c r="M1046" s="6"/>
      <c r="N1046" s="7"/>
      <c r="O1046" s="7"/>
      <c r="P1046" s="38"/>
      <c r="Q1046" s="31"/>
      <c r="R1046" s="42"/>
      <c r="S1046" s="42"/>
      <c r="T1046" s="42"/>
      <c r="U1046" s="43"/>
      <c r="V1046" s="32"/>
      <c r="W1046" s="38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</row>
    <row r="1047" spans="1:40" ht="14.25" customHeight="1">
      <c r="A1047" s="7" t="s">
        <v>483</v>
      </c>
      <c r="B1047" s="7" t="s">
        <v>363</v>
      </c>
      <c r="C1047" s="7">
        <v>1125</v>
      </c>
      <c r="D1047" s="7" t="s">
        <v>511</v>
      </c>
      <c r="E1047" s="7" t="str">
        <f t="shared" si="49"/>
        <v>Las Carreras</v>
      </c>
      <c r="F1047" s="7" t="s">
        <v>379</v>
      </c>
      <c r="G1047" s="7">
        <v>130</v>
      </c>
      <c r="H1047" s="7" t="s">
        <v>386</v>
      </c>
      <c r="I1047" s="7"/>
      <c r="J1047" s="7">
        <v>10900</v>
      </c>
      <c r="K1047" s="7">
        <f t="shared" si="50"/>
        <v>11663192</v>
      </c>
      <c r="L1047" s="7"/>
      <c r="M1047" s="6"/>
      <c r="N1047" s="7"/>
      <c r="O1047" s="7"/>
      <c r="P1047" s="38"/>
      <c r="Q1047" s="31"/>
      <c r="R1047" s="42"/>
      <c r="S1047" s="42"/>
      <c r="T1047" s="42"/>
      <c r="U1047" s="43"/>
      <c r="V1047" s="32"/>
      <c r="W1047" s="38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</row>
    <row r="1048" spans="1:40" ht="14.25" customHeight="1">
      <c r="A1048" s="7" t="s">
        <v>483</v>
      </c>
      <c r="B1048" s="7" t="s">
        <v>363</v>
      </c>
      <c r="C1048" s="7">
        <v>1125</v>
      </c>
      <c r="D1048" s="7" t="s">
        <v>511</v>
      </c>
      <c r="E1048" s="7" t="str">
        <f t="shared" si="49"/>
        <v>Las Carreras</v>
      </c>
      <c r="F1048" s="7" t="s">
        <v>379</v>
      </c>
      <c r="G1048" s="7">
        <v>140</v>
      </c>
      <c r="H1048" s="7" t="s">
        <v>388</v>
      </c>
      <c r="I1048" s="7"/>
      <c r="J1048" s="7">
        <v>21000</v>
      </c>
      <c r="K1048" s="7">
        <f t="shared" si="50"/>
        <v>11663192</v>
      </c>
      <c r="L1048" s="7"/>
      <c r="M1048" s="6"/>
      <c r="N1048" s="7"/>
      <c r="O1048" s="7"/>
      <c r="P1048" s="38"/>
      <c r="Q1048" s="31"/>
      <c r="R1048" s="42"/>
      <c r="S1048" s="42"/>
      <c r="T1048" s="42"/>
      <c r="U1048" s="43"/>
      <c r="V1048" s="32"/>
      <c r="W1048" s="38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</row>
    <row r="1049" spans="1:40" ht="14.25" customHeight="1">
      <c r="A1049" s="7" t="s">
        <v>483</v>
      </c>
      <c r="B1049" s="7" t="s">
        <v>363</v>
      </c>
      <c r="C1049" s="7">
        <v>1125</v>
      </c>
      <c r="D1049" s="7" t="s">
        <v>511</v>
      </c>
      <c r="E1049" s="7" t="str">
        <f t="shared" si="49"/>
        <v>Las Carreras</v>
      </c>
      <c r="F1049" s="7" t="s">
        <v>379</v>
      </c>
      <c r="G1049" s="7">
        <v>160</v>
      </c>
      <c r="H1049" s="7" t="s">
        <v>389</v>
      </c>
      <c r="I1049" s="7"/>
      <c r="J1049" s="7">
        <v>40000</v>
      </c>
      <c r="K1049" s="7">
        <f t="shared" si="50"/>
        <v>11663192</v>
      </c>
      <c r="L1049" s="7"/>
      <c r="M1049" s="6"/>
      <c r="N1049" s="7"/>
      <c r="O1049" s="7"/>
      <c r="P1049" s="38"/>
      <c r="Q1049" s="31"/>
      <c r="R1049" s="42"/>
      <c r="S1049" s="42"/>
      <c r="T1049" s="42"/>
      <c r="U1049" s="43"/>
      <c r="V1049" s="32"/>
      <c r="W1049" s="38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</row>
    <row r="1050" spans="1:40" ht="14.25" customHeight="1">
      <c r="A1050" s="7" t="s">
        <v>483</v>
      </c>
      <c r="B1050" s="7" t="s">
        <v>363</v>
      </c>
      <c r="C1050" s="7">
        <v>1125</v>
      </c>
      <c r="D1050" s="7" t="s">
        <v>511</v>
      </c>
      <c r="E1050" s="7" t="str">
        <f t="shared" si="49"/>
        <v>Las Carreras</v>
      </c>
      <c r="F1050" s="7" t="s">
        <v>379</v>
      </c>
      <c r="G1050" s="7">
        <v>170</v>
      </c>
      <c r="H1050" s="7" t="s">
        <v>390</v>
      </c>
      <c r="I1050" s="7"/>
      <c r="J1050" s="7">
        <v>74419</v>
      </c>
      <c r="K1050" s="7">
        <f t="shared" si="50"/>
        <v>11663192</v>
      </c>
      <c r="L1050" s="7"/>
      <c r="M1050" s="6"/>
      <c r="N1050" s="7"/>
      <c r="O1050" s="7"/>
      <c r="P1050" s="38"/>
      <c r="Q1050" s="31"/>
      <c r="R1050" s="42"/>
      <c r="S1050" s="42"/>
      <c r="T1050" s="42"/>
      <c r="U1050" s="43"/>
      <c r="V1050" s="32"/>
      <c r="W1050" s="38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</row>
    <row r="1051" spans="1:40" ht="14.25" customHeight="1">
      <c r="A1051" s="7" t="s">
        <v>483</v>
      </c>
      <c r="B1051" s="7" t="s">
        <v>363</v>
      </c>
      <c r="C1051" s="7">
        <v>1125</v>
      </c>
      <c r="D1051" s="7" t="s">
        <v>511</v>
      </c>
      <c r="E1051" s="7" t="str">
        <f t="shared" si="49"/>
        <v>Las Carreras</v>
      </c>
      <c r="F1051" s="7" t="s">
        <v>379</v>
      </c>
      <c r="G1051" s="7">
        <v>180</v>
      </c>
      <c r="H1051" s="7" t="s">
        <v>411</v>
      </c>
      <c r="I1051" s="7"/>
      <c r="J1051" s="7">
        <v>35000</v>
      </c>
      <c r="K1051" s="7">
        <f t="shared" si="50"/>
        <v>11663192</v>
      </c>
      <c r="L1051" s="7"/>
      <c r="M1051" s="6"/>
      <c r="N1051" s="7"/>
      <c r="O1051" s="7"/>
      <c r="P1051" s="38"/>
      <c r="Q1051" s="31"/>
      <c r="R1051" s="42"/>
      <c r="S1051" s="42"/>
      <c r="T1051" s="42"/>
      <c r="U1051" s="43"/>
      <c r="V1051" s="32"/>
      <c r="W1051" s="38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</row>
    <row r="1052" spans="1:40" ht="14.25" customHeight="1">
      <c r="A1052" s="7" t="s">
        <v>483</v>
      </c>
      <c r="B1052" s="7" t="s">
        <v>363</v>
      </c>
      <c r="C1052" s="7">
        <v>1125</v>
      </c>
      <c r="D1052" s="7" t="s">
        <v>511</v>
      </c>
      <c r="E1052" s="7" t="str">
        <f t="shared" si="49"/>
        <v>Las Carreras</v>
      </c>
      <c r="F1052" s="7" t="s">
        <v>379</v>
      </c>
      <c r="G1052" s="7">
        <v>190</v>
      </c>
      <c r="H1052" s="7" t="s">
        <v>392</v>
      </c>
      <c r="I1052" s="7"/>
      <c r="J1052" s="7">
        <v>61600</v>
      </c>
      <c r="K1052" s="7">
        <f t="shared" si="50"/>
        <v>11663192</v>
      </c>
      <c r="L1052" s="7"/>
      <c r="M1052" s="6"/>
      <c r="N1052" s="7"/>
      <c r="O1052" s="7"/>
      <c r="P1052" s="38"/>
      <c r="Q1052" s="31"/>
      <c r="R1052" s="42"/>
      <c r="S1052" s="42"/>
      <c r="T1052" s="42"/>
      <c r="U1052" s="43"/>
      <c r="V1052" s="32"/>
      <c r="W1052" s="38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</row>
    <row r="1053" spans="1:40" ht="14.25" customHeight="1">
      <c r="A1053" s="7" t="s">
        <v>483</v>
      </c>
      <c r="B1053" s="7" t="s">
        <v>363</v>
      </c>
      <c r="C1053" s="7">
        <v>1125</v>
      </c>
      <c r="D1053" s="7" t="s">
        <v>511</v>
      </c>
      <c r="E1053" s="7" t="str">
        <f t="shared" si="49"/>
        <v>Las Carreras</v>
      </c>
      <c r="F1053" s="7" t="s">
        <v>379</v>
      </c>
      <c r="G1053" s="7">
        <v>200</v>
      </c>
      <c r="H1053" s="7" t="s">
        <v>393</v>
      </c>
      <c r="I1053" s="7"/>
      <c r="J1053" s="7">
        <v>916125</v>
      </c>
      <c r="K1053" s="7">
        <f t="shared" si="50"/>
        <v>11663192</v>
      </c>
      <c r="L1053" s="7"/>
      <c r="M1053" s="6"/>
      <c r="N1053" s="7"/>
      <c r="O1053" s="7"/>
      <c r="P1053" s="38"/>
      <c r="Q1053" s="31"/>
      <c r="R1053" s="42"/>
      <c r="S1053" s="42"/>
      <c r="T1053" s="42"/>
      <c r="U1053" s="43"/>
      <c r="V1053" s="32"/>
      <c r="W1053" s="38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</row>
    <row r="1054" spans="1:40" ht="14.25" customHeight="1">
      <c r="A1054" s="7" t="s">
        <v>483</v>
      </c>
      <c r="B1054" s="7" t="s">
        <v>363</v>
      </c>
      <c r="C1054" s="7">
        <v>1125</v>
      </c>
      <c r="D1054" s="7" t="s">
        <v>511</v>
      </c>
      <c r="E1054" s="7" t="str">
        <f t="shared" si="49"/>
        <v>Las Carreras</v>
      </c>
      <c r="F1054" s="7" t="s">
        <v>379</v>
      </c>
      <c r="G1054" s="7">
        <v>210</v>
      </c>
      <c r="H1054" s="7" t="s">
        <v>394</v>
      </c>
      <c r="I1054" s="7"/>
      <c r="J1054" s="7">
        <v>703099</v>
      </c>
      <c r="K1054" s="7">
        <f t="shared" si="50"/>
        <v>11663192</v>
      </c>
      <c r="L1054" s="7"/>
      <c r="M1054" s="6"/>
      <c r="N1054" s="7"/>
      <c r="O1054" s="7"/>
      <c r="P1054" s="38"/>
      <c r="Q1054" s="31"/>
      <c r="R1054" s="42"/>
      <c r="S1054" s="42"/>
      <c r="T1054" s="42"/>
      <c r="U1054" s="43"/>
      <c r="V1054" s="32"/>
      <c r="W1054" s="38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</row>
    <row r="1055" spans="1:40" ht="14.25" customHeight="1">
      <c r="A1055" s="7" t="s">
        <v>483</v>
      </c>
      <c r="B1055" s="7" t="s">
        <v>363</v>
      </c>
      <c r="C1055" s="7">
        <v>1125</v>
      </c>
      <c r="D1055" s="7" t="s">
        <v>511</v>
      </c>
      <c r="E1055" s="7" t="str">
        <f t="shared" si="49"/>
        <v>Las Carreras</v>
      </c>
      <c r="F1055" s="7" t="s">
        <v>379</v>
      </c>
      <c r="G1055" s="7">
        <v>220</v>
      </c>
      <c r="H1055" s="7" t="s">
        <v>395</v>
      </c>
      <c r="I1055" s="7"/>
      <c r="J1055" s="7">
        <v>39500</v>
      </c>
      <c r="K1055" s="7">
        <f t="shared" si="50"/>
        <v>11663192</v>
      </c>
      <c r="L1055" s="7"/>
      <c r="M1055" s="6"/>
      <c r="N1055" s="7"/>
      <c r="O1055" s="7"/>
      <c r="P1055" s="38"/>
      <c r="Q1055" s="31"/>
      <c r="R1055" s="42"/>
      <c r="S1055" s="42"/>
      <c r="T1055" s="42"/>
      <c r="U1055" s="43"/>
      <c r="V1055" s="32"/>
      <c r="W1055" s="38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</row>
    <row r="1056" spans="1:40" ht="14.25" customHeight="1">
      <c r="A1056" s="7" t="s">
        <v>483</v>
      </c>
      <c r="B1056" s="7" t="s">
        <v>363</v>
      </c>
      <c r="C1056" s="7">
        <v>1125</v>
      </c>
      <c r="D1056" s="7" t="s">
        <v>511</v>
      </c>
      <c r="E1056" s="7" t="str">
        <f t="shared" si="49"/>
        <v>Las Carreras</v>
      </c>
      <c r="F1056" s="7" t="s">
        <v>379</v>
      </c>
      <c r="G1056" s="7">
        <v>230</v>
      </c>
      <c r="H1056" s="7" t="s">
        <v>396</v>
      </c>
      <c r="I1056" s="7"/>
      <c r="J1056" s="7">
        <v>13000</v>
      </c>
      <c r="K1056" s="7">
        <f t="shared" si="50"/>
        <v>11663192</v>
      </c>
      <c r="L1056" s="7"/>
      <c r="M1056" s="6"/>
      <c r="N1056" s="7"/>
      <c r="O1056" s="7"/>
      <c r="P1056" s="38"/>
      <c r="Q1056" s="31"/>
      <c r="R1056" s="42"/>
      <c r="S1056" s="42"/>
      <c r="T1056" s="42"/>
      <c r="U1056" s="43"/>
      <c r="V1056" s="32"/>
      <c r="W1056" s="38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</row>
    <row r="1057" spans="1:40" ht="14.25" customHeight="1">
      <c r="A1057" s="7" t="s">
        <v>483</v>
      </c>
      <c r="B1057" s="7" t="s">
        <v>363</v>
      </c>
      <c r="C1057" s="7">
        <v>1125</v>
      </c>
      <c r="D1057" s="7" t="s">
        <v>511</v>
      </c>
      <c r="E1057" s="7" t="str">
        <f t="shared" si="49"/>
        <v>Las Carreras</v>
      </c>
      <c r="F1057" s="7" t="s">
        <v>379</v>
      </c>
      <c r="G1057" s="7">
        <v>240</v>
      </c>
      <c r="H1057" s="7" t="s">
        <v>397</v>
      </c>
      <c r="I1057" s="7"/>
      <c r="J1057" s="7">
        <v>8000</v>
      </c>
      <c r="K1057" s="7">
        <f t="shared" si="50"/>
        <v>11663192</v>
      </c>
      <c r="L1057" s="7"/>
      <c r="M1057" s="6"/>
      <c r="N1057" s="7"/>
      <c r="O1057" s="7"/>
      <c r="P1057" s="38"/>
      <c r="Q1057" s="31"/>
      <c r="R1057" s="42"/>
      <c r="S1057" s="42"/>
      <c r="T1057" s="42"/>
      <c r="U1057" s="43"/>
      <c r="V1057" s="32"/>
      <c r="W1057" s="38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</row>
    <row r="1058" spans="1:40" ht="14.25" customHeight="1">
      <c r="A1058" s="7" t="s">
        <v>483</v>
      </c>
      <c r="B1058" s="7" t="s">
        <v>363</v>
      </c>
      <c r="C1058" s="7">
        <v>1125</v>
      </c>
      <c r="D1058" s="7" t="s">
        <v>511</v>
      </c>
      <c r="E1058" s="7" t="str">
        <f t="shared" si="49"/>
        <v>Las Carreras</v>
      </c>
      <c r="F1058" s="7" t="s">
        <v>379</v>
      </c>
      <c r="G1058" s="7">
        <v>250</v>
      </c>
      <c r="H1058" s="7" t="s">
        <v>399</v>
      </c>
      <c r="I1058" s="7"/>
      <c r="J1058" s="7">
        <v>478560</v>
      </c>
      <c r="K1058" s="7">
        <f t="shared" si="50"/>
        <v>11663192</v>
      </c>
      <c r="L1058" s="7"/>
      <c r="M1058" s="6"/>
      <c r="N1058" s="7"/>
      <c r="O1058" s="7"/>
      <c r="P1058" s="38"/>
      <c r="Q1058" s="31"/>
      <c r="R1058" s="42"/>
      <c r="S1058" s="42"/>
      <c r="T1058" s="42"/>
      <c r="U1058" s="43"/>
      <c r="V1058" s="32"/>
      <c r="W1058" s="38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</row>
    <row r="1059" spans="1:40" ht="14.25" customHeight="1">
      <c r="A1059" s="7" t="s">
        <v>483</v>
      </c>
      <c r="B1059" s="7" t="s">
        <v>363</v>
      </c>
      <c r="C1059" s="7">
        <v>1125</v>
      </c>
      <c r="D1059" s="7" t="s">
        <v>511</v>
      </c>
      <c r="E1059" s="7" t="str">
        <f t="shared" si="49"/>
        <v>Las Carreras</v>
      </c>
      <c r="F1059" s="7" t="s">
        <v>379</v>
      </c>
      <c r="G1059" s="7">
        <v>260</v>
      </c>
      <c r="H1059" s="7" t="s">
        <v>400</v>
      </c>
      <c r="I1059" s="7"/>
      <c r="J1059" s="7">
        <v>98900</v>
      </c>
      <c r="K1059" s="7">
        <f t="shared" si="50"/>
        <v>11663192</v>
      </c>
      <c r="L1059" s="7"/>
      <c r="M1059" s="6"/>
      <c r="N1059" s="7"/>
      <c r="O1059" s="7"/>
      <c r="P1059" s="38"/>
      <c r="Q1059" s="31"/>
      <c r="R1059" s="42"/>
      <c r="S1059" s="42"/>
      <c r="T1059" s="42"/>
      <c r="U1059" s="43"/>
      <c r="V1059" s="32"/>
      <c r="W1059" s="38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</row>
    <row r="1060" spans="1:40" ht="14.25" customHeight="1">
      <c r="A1060" s="7" t="s">
        <v>483</v>
      </c>
      <c r="B1060" s="7" t="s">
        <v>363</v>
      </c>
      <c r="C1060" s="7">
        <v>1125</v>
      </c>
      <c r="D1060" s="7" t="s">
        <v>511</v>
      </c>
      <c r="E1060" s="7" t="str">
        <f t="shared" si="49"/>
        <v>Las Carreras</v>
      </c>
      <c r="F1060" s="7" t="s">
        <v>379</v>
      </c>
      <c r="G1060" s="7">
        <v>310</v>
      </c>
      <c r="H1060" s="7" t="s">
        <v>403</v>
      </c>
      <c r="I1060" s="7"/>
      <c r="J1060" s="7">
        <v>90000</v>
      </c>
      <c r="K1060" s="7">
        <f t="shared" si="50"/>
        <v>11663192</v>
      </c>
      <c r="L1060" s="7"/>
      <c r="M1060" s="6"/>
      <c r="N1060" s="7"/>
      <c r="O1060" s="7"/>
      <c r="P1060" s="38"/>
      <c r="Q1060" s="31"/>
      <c r="R1060" s="42"/>
      <c r="S1060" s="42"/>
      <c r="T1060" s="42"/>
      <c r="U1060" s="43"/>
      <c r="V1060" s="32"/>
      <c r="W1060" s="38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</row>
    <row r="1061" spans="1:40" ht="14.25" customHeight="1">
      <c r="A1061" s="7" t="s">
        <v>483</v>
      </c>
      <c r="B1061" s="7" t="s">
        <v>363</v>
      </c>
      <c r="C1061" s="7">
        <v>1125</v>
      </c>
      <c r="D1061" s="7" t="s">
        <v>511</v>
      </c>
      <c r="E1061" s="7" t="str">
        <f t="shared" si="49"/>
        <v>Las Carreras</v>
      </c>
      <c r="F1061" s="7" t="s">
        <v>379</v>
      </c>
      <c r="G1061" s="7">
        <v>330</v>
      </c>
      <c r="H1061" s="7" t="s">
        <v>404</v>
      </c>
      <c r="I1061" s="7"/>
      <c r="J1061" s="7">
        <v>59296</v>
      </c>
      <c r="K1061" s="7">
        <f t="shared" si="50"/>
        <v>11663192</v>
      </c>
      <c r="L1061" s="7"/>
      <c r="M1061" s="6"/>
      <c r="N1061" s="7"/>
      <c r="O1061" s="7"/>
      <c r="P1061" s="38"/>
      <c r="Q1061" s="31"/>
      <c r="R1061" s="42"/>
      <c r="S1061" s="42"/>
      <c r="T1061" s="42"/>
      <c r="U1061" s="43"/>
      <c r="V1061" s="32"/>
      <c r="W1061" s="38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</row>
    <row r="1062" spans="1:40" ht="14.25" customHeight="1">
      <c r="A1062" s="7" t="s">
        <v>483</v>
      </c>
      <c r="B1062" s="7" t="s">
        <v>363</v>
      </c>
      <c r="C1062" s="7">
        <v>1125</v>
      </c>
      <c r="D1062" s="7" t="s">
        <v>511</v>
      </c>
      <c r="E1062" s="7" t="str">
        <f t="shared" si="49"/>
        <v>Las Carreras</v>
      </c>
      <c r="F1062" s="7" t="s">
        <v>379</v>
      </c>
      <c r="G1062" s="7">
        <v>340</v>
      </c>
      <c r="H1062" s="7" t="s">
        <v>405</v>
      </c>
      <c r="I1062" s="7"/>
      <c r="J1062" s="7">
        <v>640035</v>
      </c>
      <c r="K1062" s="7">
        <f t="shared" si="50"/>
        <v>11663192</v>
      </c>
      <c r="L1062" s="7"/>
      <c r="M1062" s="6"/>
      <c r="N1062" s="7"/>
      <c r="O1062" s="7"/>
      <c r="P1062" s="38"/>
      <c r="Q1062" s="31"/>
      <c r="R1062" s="42"/>
      <c r="S1062" s="42"/>
      <c r="T1062" s="42"/>
      <c r="U1062" s="43"/>
      <c r="V1062" s="32"/>
      <c r="W1062" s="38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</row>
    <row r="1063" spans="1:40" ht="14.25" customHeight="1">
      <c r="A1063" s="7" t="s">
        <v>483</v>
      </c>
      <c r="B1063" s="7" t="s">
        <v>363</v>
      </c>
      <c r="C1063" s="7">
        <v>1125</v>
      </c>
      <c r="D1063" s="7" t="s">
        <v>511</v>
      </c>
      <c r="E1063" s="7" t="str">
        <f t="shared" si="49"/>
        <v>Las Carreras</v>
      </c>
      <c r="F1063" s="7" t="s">
        <v>407</v>
      </c>
      <c r="G1063" s="7">
        <v>170</v>
      </c>
      <c r="H1063" s="7" t="s">
        <v>390</v>
      </c>
      <c r="I1063" s="7"/>
      <c r="J1063" s="7">
        <v>520334</v>
      </c>
      <c r="K1063" s="7">
        <f t="shared" si="50"/>
        <v>11663192</v>
      </c>
      <c r="L1063" s="7"/>
      <c r="M1063" s="6"/>
      <c r="N1063" s="7"/>
      <c r="O1063" s="7"/>
      <c r="P1063" s="38"/>
      <c r="Q1063" s="31"/>
      <c r="R1063" s="42"/>
      <c r="S1063" s="42"/>
      <c r="T1063" s="42"/>
      <c r="U1063" s="43"/>
      <c r="V1063" s="32"/>
      <c r="W1063" s="38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</row>
    <row r="1064" spans="1:40" ht="14.25" customHeight="1">
      <c r="A1064" s="7" t="s">
        <v>483</v>
      </c>
      <c r="B1064" s="7" t="s">
        <v>363</v>
      </c>
      <c r="C1064" s="7">
        <v>1125</v>
      </c>
      <c r="D1064" s="7" t="s">
        <v>511</v>
      </c>
      <c r="E1064" s="7" t="str">
        <f t="shared" si="49"/>
        <v>Las Carreras</v>
      </c>
      <c r="F1064" s="7" t="s">
        <v>407</v>
      </c>
      <c r="G1064" s="7">
        <v>350</v>
      </c>
      <c r="H1064" s="7" t="s">
        <v>406</v>
      </c>
      <c r="I1064" s="7"/>
      <c r="J1064" s="7">
        <v>11142858</v>
      </c>
      <c r="K1064" s="7">
        <f t="shared" si="50"/>
        <v>11663192</v>
      </c>
      <c r="L1064" s="7"/>
      <c r="M1064" s="6"/>
      <c r="N1064" s="7"/>
      <c r="O1064" s="7"/>
      <c r="P1064" s="38"/>
      <c r="Q1064" s="31"/>
      <c r="R1064" s="42"/>
      <c r="S1064" s="42"/>
      <c r="T1064" s="42"/>
      <c r="U1064" s="43"/>
      <c r="V1064" s="32"/>
      <c r="W1064" s="38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</row>
    <row r="1065" spans="1:40" ht="14.25" customHeight="1">
      <c r="A1065" s="7" t="s">
        <v>483</v>
      </c>
      <c r="B1065" s="7" t="s">
        <v>363</v>
      </c>
      <c r="C1065" s="7">
        <v>1126</v>
      </c>
      <c r="D1065" s="7" t="s">
        <v>512</v>
      </c>
      <c r="E1065" s="7" t="str">
        <f t="shared" si="49"/>
        <v>Villa Vaca Guzmán</v>
      </c>
      <c r="F1065" s="7" t="s">
        <v>379</v>
      </c>
      <c r="G1065" s="7">
        <v>0</v>
      </c>
      <c r="H1065" s="7" t="s">
        <v>380</v>
      </c>
      <c r="I1065" s="7"/>
      <c r="J1065" s="7">
        <v>1328074</v>
      </c>
      <c r="K1065" s="7">
        <f t="shared" si="50"/>
        <v>0</v>
      </c>
      <c r="L1065" s="7"/>
      <c r="M1065" s="6"/>
      <c r="N1065" s="7"/>
      <c r="O1065" s="7"/>
      <c r="P1065" s="38"/>
      <c r="Q1065" s="31"/>
      <c r="R1065" s="42"/>
      <c r="S1065" s="42"/>
      <c r="T1065" s="42"/>
      <c r="U1065" s="43"/>
      <c r="V1065" s="32"/>
      <c r="W1065" s="38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</row>
    <row r="1066" spans="1:40" ht="14.25" customHeight="1">
      <c r="A1066" s="7" t="s">
        <v>483</v>
      </c>
      <c r="B1066" s="7" t="s">
        <v>363</v>
      </c>
      <c r="C1066" s="7">
        <v>1126</v>
      </c>
      <c r="D1066" s="7" t="s">
        <v>512</v>
      </c>
      <c r="E1066" s="7" t="str">
        <f t="shared" si="49"/>
        <v>Villa Vaca Guzmán</v>
      </c>
      <c r="F1066" s="7" t="s">
        <v>379</v>
      </c>
      <c r="G1066" s="7">
        <v>1</v>
      </c>
      <c r="H1066" s="7" t="s">
        <v>381</v>
      </c>
      <c r="I1066" s="7"/>
      <c r="J1066" s="7">
        <v>684159</v>
      </c>
      <c r="K1066" s="7">
        <f t="shared" si="50"/>
        <v>0</v>
      </c>
      <c r="L1066" s="7"/>
      <c r="M1066" s="6"/>
      <c r="N1066" s="7"/>
      <c r="O1066" s="7"/>
      <c r="P1066" s="38"/>
      <c r="Q1066" s="31"/>
      <c r="R1066" s="42"/>
      <c r="S1066" s="42"/>
      <c r="T1066" s="42"/>
      <c r="U1066" s="43"/>
      <c r="V1066" s="32"/>
      <c r="W1066" s="38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</row>
    <row r="1067" spans="1:40" ht="14.25" customHeight="1">
      <c r="A1067" s="7" t="s">
        <v>483</v>
      </c>
      <c r="B1067" s="7" t="s">
        <v>363</v>
      </c>
      <c r="C1067" s="7">
        <v>1126</v>
      </c>
      <c r="D1067" s="7" t="s">
        <v>512</v>
      </c>
      <c r="E1067" s="7" t="str">
        <f t="shared" si="49"/>
        <v>Villa Vaca Guzmán</v>
      </c>
      <c r="F1067" s="7" t="s">
        <v>379</v>
      </c>
      <c r="G1067" s="7">
        <v>97</v>
      </c>
      <c r="H1067" s="7" t="s">
        <v>409</v>
      </c>
      <c r="I1067" s="7"/>
      <c r="J1067" s="7">
        <v>574234</v>
      </c>
      <c r="K1067" s="7">
        <f t="shared" si="50"/>
        <v>0</v>
      </c>
      <c r="L1067" s="7"/>
      <c r="M1067" s="6"/>
      <c r="N1067" s="7"/>
      <c r="O1067" s="7"/>
      <c r="P1067" s="38"/>
      <c r="Q1067" s="31"/>
      <c r="R1067" s="42"/>
      <c r="S1067" s="42"/>
      <c r="T1067" s="42"/>
      <c r="U1067" s="43"/>
      <c r="V1067" s="32"/>
      <c r="W1067" s="38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</row>
    <row r="1068" spans="1:40" ht="14.25" customHeight="1">
      <c r="A1068" s="7" t="s">
        <v>483</v>
      </c>
      <c r="B1068" s="7" t="s">
        <v>363</v>
      </c>
      <c r="C1068" s="7">
        <v>1126</v>
      </c>
      <c r="D1068" s="7" t="s">
        <v>512</v>
      </c>
      <c r="E1068" s="7" t="str">
        <f t="shared" si="49"/>
        <v>Villa Vaca Guzmán</v>
      </c>
      <c r="F1068" s="7" t="s">
        <v>379</v>
      </c>
      <c r="G1068" s="7">
        <v>99</v>
      </c>
      <c r="H1068" s="7" t="s">
        <v>382</v>
      </c>
      <c r="I1068" s="7"/>
      <c r="J1068" s="7">
        <v>203995</v>
      </c>
      <c r="K1068" s="7">
        <f t="shared" si="50"/>
        <v>0</v>
      </c>
      <c r="L1068" s="7"/>
      <c r="M1068" s="6"/>
      <c r="N1068" s="7"/>
      <c r="O1068" s="7"/>
      <c r="P1068" s="38"/>
      <c r="Q1068" s="31"/>
      <c r="R1068" s="42"/>
      <c r="S1068" s="42"/>
      <c r="T1068" s="42"/>
      <c r="U1068" s="43"/>
      <c r="V1068" s="32"/>
      <c r="W1068" s="38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</row>
    <row r="1069" spans="1:40" ht="14.25" customHeight="1">
      <c r="A1069" s="7" t="s">
        <v>483</v>
      </c>
      <c r="B1069" s="7" t="s">
        <v>363</v>
      </c>
      <c r="C1069" s="7">
        <v>1126</v>
      </c>
      <c r="D1069" s="7" t="s">
        <v>512</v>
      </c>
      <c r="E1069" s="7" t="str">
        <f t="shared" si="49"/>
        <v>Villa Vaca Guzmán</v>
      </c>
      <c r="F1069" s="7" t="s">
        <v>379</v>
      </c>
      <c r="G1069" s="7">
        <v>100</v>
      </c>
      <c r="H1069" s="7" t="s">
        <v>383</v>
      </c>
      <c r="I1069" s="7"/>
      <c r="J1069" s="7">
        <v>748938</v>
      </c>
      <c r="K1069" s="7">
        <f t="shared" si="50"/>
        <v>0</v>
      </c>
      <c r="L1069" s="7"/>
      <c r="M1069" s="6"/>
      <c r="N1069" s="7"/>
      <c r="O1069" s="7"/>
      <c r="P1069" s="38"/>
      <c r="Q1069" s="31"/>
      <c r="R1069" s="42"/>
      <c r="S1069" s="42"/>
      <c r="T1069" s="42"/>
      <c r="U1069" s="43"/>
      <c r="V1069" s="32"/>
      <c r="W1069" s="38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</row>
    <row r="1070" spans="1:40" ht="14.25" customHeight="1">
      <c r="A1070" s="7" t="s">
        <v>483</v>
      </c>
      <c r="B1070" s="7" t="s">
        <v>363</v>
      </c>
      <c r="C1070" s="7">
        <v>1126</v>
      </c>
      <c r="D1070" s="7" t="s">
        <v>512</v>
      </c>
      <c r="E1070" s="7" t="str">
        <f t="shared" si="49"/>
        <v>Villa Vaca Guzmán</v>
      </c>
      <c r="F1070" s="7" t="s">
        <v>379</v>
      </c>
      <c r="G1070" s="7">
        <v>110</v>
      </c>
      <c r="H1070" s="7" t="s">
        <v>385</v>
      </c>
      <c r="I1070" s="7"/>
      <c r="J1070" s="7">
        <v>155000</v>
      </c>
      <c r="K1070" s="7">
        <f t="shared" si="50"/>
        <v>0</v>
      </c>
      <c r="L1070" s="7"/>
      <c r="M1070" s="6"/>
      <c r="N1070" s="7"/>
      <c r="O1070" s="7"/>
      <c r="P1070" s="38"/>
      <c r="Q1070" s="31"/>
      <c r="R1070" s="42"/>
      <c r="S1070" s="42"/>
      <c r="T1070" s="42"/>
      <c r="U1070" s="43"/>
      <c r="V1070" s="32"/>
      <c r="W1070" s="38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</row>
    <row r="1071" spans="1:40" ht="14.25" customHeight="1">
      <c r="A1071" s="7" t="s">
        <v>483</v>
      </c>
      <c r="B1071" s="7" t="s">
        <v>363</v>
      </c>
      <c r="C1071" s="7">
        <v>1126</v>
      </c>
      <c r="D1071" s="7" t="s">
        <v>512</v>
      </c>
      <c r="E1071" s="7" t="str">
        <f t="shared" si="49"/>
        <v>Villa Vaca Guzmán</v>
      </c>
      <c r="F1071" s="7" t="s">
        <v>379</v>
      </c>
      <c r="G1071" s="7">
        <v>120</v>
      </c>
      <c r="H1071" s="7" t="s">
        <v>485</v>
      </c>
      <c r="I1071" s="7"/>
      <c r="J1071" s="7">
        <v>5000</v>
      </c>
      <c r="K1071" s="7">
        <f t="shared" si="50"/>
        <v>0</v>
      </c>
      <c r="L1071" s="7"/>
      <c r="M1071" s="6"/>
      <c r="N1071" s="7"/>
      <c r="O1071" s="7"/>
      <c r="P1071" s="38"/>
      <c r="Q1071" s="31"/>
      <c r="R1071" s="42"/>
      <c r="S1071" s="42"/>
      <c r="T1071" s="42"/>
      <c r="U1071" s="43"/>
      <c r="V1071" s="32"/>
      <c r="W1071" s="38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</row>
    <row r="1072" spans="1:40" ht="14.25" customHeight="1">
      <c r="A1072" s="7" t="s">
        <v>483</v>
      </c>
      <c r="B1072" s="7" t="s">
        <v>363</v>
      </c>
      <c r="C1072" s="7">
        <v>1126</v>
      </c>
      <c r="D1072" s="7" t="s">
        <v>512</v>
      </c>
      <c r="E1072" s="7" t="str">
        <f t="shared" si="49"/>
        <v>Villa Vaca Guzmán</v>
      </c>
      <c r="F1072" s="7" t="s">
        <v>379</v>
      </c>
      <c r="G1072" s="7">
        <v>130</v>
      </c>
      <c r="H1072" s="7" t="s">
        <v>386</v>
      </c>
      <c r="I1072" s="7"/>
      <c r="J1072" s="7">
        <v>95230</v>
      </c>
      <c r="K1072" s="7">
        <f t="shared" si="50"/>
        <v>0</v>
      </c>
      <c r="L1072" s="7"/>
      <c r="M1072" s="6"/>
      <c r="N1072" s="7"/>
      <c r="O1072" s="7"/>
      <c r="P1072" s="38"/>
      <c r="Q1072" s="31"/>
      <c r="R1072" s="42"/>
      <c r="S1072" s="42"/>
      <c r="T1072" s="42"/>
      <c r="U1072" s="43"/>
      <c r="V1072" s="32"/>
      <c r="W1072" s="38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</row>
    <row r="1073" spans="1:40" ht="14.25" customHeight="1">
      <c r="A1073" s="7" t="s">
        <v>483</v>
      </c>
      <c r="B1073" s="7" t="s">
        <v>363</v>
      </c>
      <c r="C1073" s="7">
        <v>1126</v>
      </c>
      <c r="D1073" s="7" t="s">
        <v>512</v>
      </c>
      <c r="E1073" s="7" t="str">
        <f t="shared" si="49"/>
        <v>Villa Vaca Guzmán</v>
      </c>
      <c r="F1073" s="7" t="s">
        <v>379</v>
      </c>
      <c r="G1073" s="7">
        <v>140</v>
      </c>
      <c r="H1073" s="7" t="s">
        <v>388</v>
      </c>
      <c r="I1073" s="7"/>
      <c r="J1073" s="7">
        <v>98500</v>
      </c>
      <c r="K1073" s="7">
        <f t="shared" si="50"/>
        <v>0</v>
      </c>
      <c r="L1073" s="7"/>
      <c r="M1073" s="6"/>
      <c r="N1073" s="7"/>
      <c r="O1073" s="7"/>
      <c r="P1073" s="38"/>
      <c r="Q1073" s="31"/>
      <c r="R1073" s="42"/>
      <c r="S1073" s="42"/>
      <c r="T1073" s="42"/>
      <c r="U1073" s="43"/>
      <c r="V1073" s="32"/>
      <c r="W1073" s="38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</row>
    <row r="1074" spans="1:40" ht="14.25" customHeight="1">
      <c r="A1074" s="7" t="s">
        <v>483</v>
      </c>
      <c r="B1074" s="7" t="s">
        <v>363</v>
      </c>
      <c r="C1074" s="7">
        <v>1126</v>
      </c>
      <c r="D1074" s="7" t="s">
        <v>512</v>
      </c>
      <c r="E1074" s="7" t="str">
        <f t="shared" si="49"/>
        <v>Villa Vaca Guzmán</v>
      </c>
      <c r="F1074" s="7" t="s">
        <v>379</v>
      </c>
      <c r="G1074" s="7">
        <v>160</v>
      </c>
      <c r="H1074" s="7" t="s">
        <v>389</v>
      </c>
      <c r="I1074" s="7"/>
      <c r="J1074" s="7">
        <v>219400</v>
      </c>
      <c r="K1074" s="7">
        <f t="shared" si="50"/>
        <v>0</v>
      </c>
      <c r="L1074" s="7"/>
      <c r="M1074" s="6"/>
      <c r="N1074" s="7"/>
      <c r="O1074" s="7"/>
      <c r="P1074" s="38"/>
      <c r="Q1074" s="31"/>
      <c r="R1074" s="42"/>
      <c r="S1074" s="42"/>
      <c r="T1074" s="42"/>
      <c r="U1074" s="43"/>
      <c r="V1074" s="32"/>
      <c r="W1074" s="38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</row>
    <row r="1075" spans="1:40" ht="14.25" customHeight="1">
      <c r="A1075" s="7" t="s">
        <v>483</v>
      </c>
      <c r="B1075" s="7" t="s">
        <v>363</v>
      </c>
      <c r="C1075" s="7">
        <v>1126</v>
      </c>
      <c r="D1075" s="7" t="s">
        <v>512</v>
      </c>
      <c r="E1075" s="7" t="str">
        <f t="shared" si="49"/>
        <v>Villa Vaca Guzmán</v>
      </c>
      <c r="F1075" s="7" t="s">
        <v>379</v>
      </c>
      <c r="G1075" s="7">
        <v>170</v>
      </c>
      <c r="H1075" s="7" t="s">
        <v>390</v>
      </c>
      <c r="I1075" s="7"/>
      <c r="J1075" s="7">
        <v>235160</v>
      </c>
      <c r="K1075" s="7">
        <f t="shared" si="50"/>
        <v>0</v>
      </c>
      <c r="L1075" s="7"/>
      <c r="M1075" s="6"/>
      <c r="N1075" s="7"/>
      <c r="O1075" s="7"/>
      <c r="P1075" s="38"/>
      <c r="Q1075" s="31"/>
      <c r="R1075" s="42"/>
      <c r="S1075" s="42"/>
      <c r="T1075" s="42"/>
      <c r="U1075" s="43"/>
      <c r="V1075" s="32"/>
      <c r="W1075" s="38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</row>
    <row r="1076" spans="1:40" ht="14.25" customHeight="1">
      <c r="A1076" s="7" t="s">
        <v>483</v>
      </c>
      <c r="B1076" s="7" t="s">
        <v>363</v>
      </c>
      <c r="C1076" s="7">
        <v>1126</v>
      </c>
      <c r="D1076" s="7" t="s">
        <v>512</v>
      </c>
      <c r="E1076" s="7" t="str">
        <f t="shared" si="49"/>
        <v>Villa Vaca Guzmán</v>
      </c>
      <c r="F1076" s="7" t="s">
        <v>379</v>
      </c>
      <c r="G1076" s="7">
        <v>180</v>
      </c>
      <c r="H1076" s="7" t="s">
        <v>411</v>
      </c>
      <c r="I1076" s="7"/>
      <c r="J1076" s="7">
        <v>690000</v>
      </c>
      <c r="K1076" s="7">
        <f t="shared" si="50"/>
        <v>0</v>
      </c>
      <c r="L1076" s="7"/>
      <c r="M1076" s="6"/>
      <c r="N1076" s="7"/>
      <c r="O1076" s="7"/>
      <c r="P1076" s="38"/>
      <c r="Q1076" s="31"/>
      <c r="R1076" s="42"/>
      <c r="S1076" s="42"/>
      <c r="T1076" s="42"/>
      <c r="U1076" s="43"/>
      <c r="V1076" s="32"/>
      <c r="W1076" s="38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</row>
    <row r="1077" spans="1:40" ht="14.25" customHeight="1">
      <c r="A1077" s="7" t="s">
        <v>483</v>
      </c>
      <c r="B1077" s="7" t="s">
        <v>363</v>
      </c>
      <c r="C1077" s="7">
        <v>1126</v>
      </c>
      <c r="D1077" s="7" t="s">
        <v>512</v>
      </c>
      <c r="E1077" s="7" t="str">
        <f t="shared" si="49"/>
        <v>Villa Vaca Guzmán</v>
      </c>
      <c r="F1077" s="7" t="s">
        <v>379</v>
      </c>
      <c r="G1077" s="7">
        <v>190</v>
      </c>
      <c r="H1077" s="7" t="s">
        <v>392</v>
      </c>
      <c r="I1077" s="7"/>
      <c r="J1077" s="7">
        <v>175500</v>
      </c>
      <c r="K1077" s="7">
        <f t="shared" si="50"/>
        <v>0</v>
      </c>
      <c r="L1077" s="7"/>
      <c r="M1077" s="6"/>
      <c r="N1077" s="7"/>
      <c r="O1077" s="7"/>
      <c r="P1077" s="38"/>
      <c r="Q1077" s="31"/>
      <c r="R1077" s="42"/>
      <c r="S1077" s="42"/>
      <c r="T1077" s="42"/>
      <c r="U1077" s="43"/>
      <c r="V1077" s="32"/>
      <c r="W1077" s="38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</row>
    <row r="1078" spans="1:40" ht="14.25" customHeight="1">
      <c r="A1078" s="7" t="s">
        <v>483</v>
      </c>
      <c r="B1078" s="7" t="s">
        <v>363</v>
      </c>
      <c r="C1078" s="7">
        <v>1126</v>
      </c>
      <c r="D1078" s="7" t="s">
        <v>512</v>
      </c>
      <c r="E1078" s="7" t="str">
        <f t="shared" si="49"/>
        <v>Villa Vaca Guzmán</v>
      </c>
      <c r="F1078" s="7" t="s">
        <v>379</v>
      </c>
      <c r="G1078" s="7">
        <v>200</v>
      </c>
      <c r="H1078" s="7" t="s">
        <v>393</v>
      </c>
      <c r="I1078" s="7"/>
      <c r="J1078" s="7">
        <v>2198883</v>
      </c>
      <c r="K1078" s="7">
        <f t="shared" si="50"/>
        <v>0</v>
      </c>
      <c r="L1078" s="7"/>
      <c r="M1078" s="6"/>
      <c r="N1078" s="7"/>
      <c r="O1078" s="7"/>
      <c r="P1078" s="38"/>
      <c r="Q1078" s="31"/>
      <c r="R1078" s="42"/>
      <c r="S1078" s="42"/>
      <c r="T1078" s="42"/>
      <c r="U1078" s="43"/>
      <c r="V1078" s="32"/>
      <c r="W1078" s="38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</row>
    <row r="1079" spans="1:40" ht="14.25" customHeight="1">
      <c r="A1079" s="7" t="s">
        <v>483</v>
      </c>
      <c r="B1079" s="7" t="s">
        <v>363</v>
      </c>
      <c r="C1079" s="7">
        <v>1126</v>
      </c>
      <c r="D1079" s="7" t="s">
        <v>512</v>
      </c>
      <c r="E1079" s="7" t="str">
        <f t="shared" si="49"/>
        <v>Villa Vaca Guzmán</v>
      </c>
      <c r="F1079" s="7" t="s">
        <v>379</v>
      </c>
      <c r="G1079" s="7">
        <v>210</v>
      </c>
      <c r="H1079" s="7" t="s">
        <v>394</v>
      </c>
      <c r="I1079" s="7"/>
      <c r="J1079" s="7">
        <v>1376362</v>
      </c>
      <c r="K1079" s="7">
        <f t="shared" si="50"/>
        <v>0</v>
      </c>
      <c r="L1079" s="7"/>
      <c r="M1079" s="6"/>
      <c r="N1079" s="7"/>
      <c r="O1079" s="7"/>
      <c r="P1079" s="38"/>
      <c r="Q1079" s="31"/>
      <c r="R1079" s="42"/>
      <c r="S1079" s="42"/>
      <c r="T1079" s="42"/>
      <c r="U1079" s="43"/>
      <c r="V1079" s="32"/>
      <c r="W1079" s="38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</row>
    <row r="1080" spans="1:40" ht="14.25" customHeight="1">
      <c r="A1080" s="7" t="s">
        <v>483</v>
      </c>
      <c r="B1080" s="7" t="s">
        <v>363</v>
      </c>
      <c r="C1080" s="7">
        <v>1126</v>
      </c>
      <c r="D1080" s="7" t="s">
        <v>512</v>
      </c>
      <c r="E1080" s="7" t="str">
        <f t="shared" si="49"/>
        <v>Villa Vaca Guzmán</v>
      </c>
      <c r="F1080" s="7" t="s">
        <v>379</v>
      </c>
      <c r="G1080" s="7">
        <v>220</v>
      </c>
      <c r="H1080" s="7" t="s">
        <v>395</v>
      </c>
      <c r="I1080" s="7"/>
      <c r="J1080" s="7">
        <v>114400</v>
      </c>
      <c r="K1080" s="7">
        <f t="shared" si="50"/>
        <v>0</v>
      </c>
      <c r="L1080" s="7"/>
      <c r="M1080" s="6"/>
      <c r="N1080" s="7"/>
      <c r="O1080" s="7"/>
      <c r="P1080" s="38"/>
      <c r="Q1080" s="31"/>
      <c r="R1080" s="42"/>
      <c r="S1080" s="42"/>
      <c r="T1080" s="42"/>
      <c r="U1080" s="43"/>
      <c r="V1080" s="32"/>
      <c r="W1080" s="38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</row>
    <row r="1081" spans="1:40" ht="14.25" customHeight="1">
      <c r="A1081" s="7" t="s">
        <v>483</v>
      </c>
      <c r="B1081" s="7" t="s">
        <v>363</v>
      </c>
      <c r="C1081" s="7">
        <v>1126</v>
      </c>
      <c r="D1081" s="7" t="s">
        <v>512</v>
      </c>
      <c r="E1081" s="7" t="str">
        <f t="shared" si="49"/>
        <v>Villa Vaca Guzmán</v>
      </c>
      <c r="F1081" s="7" t="s">
        <v>379</v>
      </c>
      <c r="G1081" s="7">
        <v>230</v>
      </c>
      <c r="H1081" s="7" t="s">
        <v>396</v>
      </c>
      <c r="I1081" s="7"/>
      <c r="J1081" s="7">
        <v>179400</v>
      </c>
      <c r="K1081" s="7">
        <f t="shared" si="50"/>
        <v>0</v>
      </c>
      <c r="L1081" s="7"/>
      <c r="M1081" s="6"/>
      <c r="N1081" s="7"/>
      <c r="O1081" s="7"/>
      <c r="P1081" s="38"/>
      <c r="Q1081" s="31"/>
      <c r="R1081" s="42"/>
      <c r="S1081" s="42"/>
      <c r="T1081" s="42"/>
      <c r="U1081" s="43"/>
      <c r="V1081" s="32"/>
      <c r="W1081" s="38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</row>
    <row r="1082" spans="1:40" ht="14.25" customHeight="1">
      <c r="A1082" s="7" t="s">
        <v>483</v>
      </c>
      <c r="B1082" s="7" t="s">
        <v>363</v>
      </c>
      <c r="C1082" s="7">
        <v>1126</v>
      </c>
      <c r="D1082" s="7" t="s">
        <v>512</v>
      </c>
      <c r="E1082" s="7" t="str">
        <f t="shared" si="49"/>
        <v>Villa Vaca Guzmán</v>
      </c>
      <c r="F1082" s="7" t="s">
        <v>379</v>
      </c>
      <c r="G1082" s="7">
        <v>240</v>
      </c>
      <c r="H1082" s="7" t="s">
        <v>397</v>
      </c>
      <c r="I1082" s="7"/>
      <c r="J1082" s="7">
        <v>15000</v>
      </c>
      <c r="K1082" s="7">
        <f t="shared" si="50"/>
        <v>0</v>
      </c>
      <c r="L1082" s="7"/>
      <c r="M1082" s="6"/>
      <c r="N1082" s="7"/>
      <c r="O1082" s="7"/>
      <c r="P1082" s="38"/>
      <c r="Q1082" s="31"/>
      <c r="R1082" s="42"/>
      <c r="S1082" s="42"/>
      <c r="T1082" s="42"/>
      <c r="U1082" s="43"/>
      <c r="V1082" s="32"/>
      <c r="W1082" s="38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</row>
    <row r="1083" spans="1:40" ht="14.25" customHeight="1">
      <c r="A1083" s="7" t="s">
        <v>483</v>
      </c>
      <c r="B1083" s="7" t="s">
        <v>363</v>
      </c>
      <c r="C1083" s="7">
        <v>1126</v>
      </c>
      <c r="D1083" s="7" t="s">
        <v>512</v>
      </c>
      <c r="E1083" s="7" t="str">
        <f t="shared" si="49"/>
        <v>Villa Vaca Guzmán</v>
      </c>
      <c r="F1083" s="7" t="s">
        <v>379</v>
      </c>
      <c r="G1083" s="7">
        <v>250</v>
      </c>
      <c r="H1083" s="7" t="s">
        <v>399</v>
      </c>
      <c r="I1083" s="7"/>
      <c r="J1083" s="7">
        <v>1530662</v>
      </c>
      <c r="K1083" s="7">
        <f t="shared" si="50"/>
        <v>0</v>
      </c>
      <c r="L1083" s="7"/>
      <c r="M1083" s="6"/>
      <c r="N1083" s="7"/>
      <c r="O1083" s="7"/>
      <c r="P1083" s="38"/>
      <c r="Q1083" s="31"/>
      <c r="R1083" s="42"/>
      <c r="S1083" s="42"/>
      <c r="T1083" s="42"/>
      <c r="U1083" s="43"/>
      <c r="V1083" s="32"/>
      <c r="W1083" s="38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</row>
    <row r="1084" spans="1:40" ht="14.25" customHeight="1">
      <c r="A1084" s="7" t="s">
        <v>483</v>
      </c>
      <c r="B1084" s="7" t="s">
        <v>363</v>
      </c>
      <c r="C1084" s="7">
        <v>1126</v>
      </c>
      <c r="D1084" s="7" t="s">
        <v>512</v>
      </c>
      <c r="E1084" s="7" t="str">
        <f t="shared" si="49"/>
        <v>Villa Vaca Guzmán</v>
      </c>
      <c r="F1084" s="7" t="s">
        <v>379</v>
      </c>
      <c r="G1084" s="7">
        <v>260</v>
      </c>
      <c r="H1084" s="7" t="s">
        <v>400</v>
      </c>
      <c r="I1084" s="7"/>
      <c r="J1084" s="7">
        <v>57900</v>
      </c>
      <c r="K1084" s="7">
        <f t="shared" si="50"/>
        <v>0</v>
      </c>
      <c r="L1084" s="7"/>
      <c r="M1084" s="6"/>
      <c r="N1084" s="7"/>
      <c r="O1084" s="7"/>
      <c r="P1084" s="38"/>
      <c r="Q1084" s="31"/>
      <c r="R1084" s="42"/>
      <c r="S1084" s="42"/>
      <c r="T1084" s="42"/>
      <c r="U1084" s="43"/>
      <c r="V1084" s="32"/>
      <c r="W1084" s="38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</row>
    <row r="1085" spans="1:40" ht="14.25" customHeight="1">
      <c r="A1085" s="7" t="s">
        <v>483</v>
      </c>
      <c r="B1085" s="7" t="s">
        <v>363</v>
      </c>
      <c r="C1085" s="7">
        <v>1126</v>
      </c>
      <c r="D1085" s="7" t="s">
        <v>512</v>
      </c>
      <c r="E1085" s="7" t="str">
        <f t="shared" si="49"/>
        <v>Villa Vaca Guzmán</v>
      </c>
      <c r="F1085" s="7" t="s">
        <v>379</v>
      </c>
      <c r="G1085" s="7">
        <v>290</v>
      </c>
      <c r="H1085" s="7" t="s">
        <v>426</v>
      </c>
      <c r="I1085" s="7"/>
      <c r="J1085" s="7">
        <v>89400</v>
      </c>
      <c r="K1085" s="7">
        <f t="shared" si="50"/>
        <v>0</v>
      </c>
      <c r="L1085" s="7"/>
      <c r="M1085" s="6"/>
      <c r="N1085" s="7"/>
      <c r="O1085" s="7"/>
      <c r="P1085" s="38"/>
      <c r="Q1085" s="31"/>
      <c r="R1085" s="42"/>
      <c r="S1085" s="42"/>
      <c r="T1085" s="42"/>
      <c r="U1085" s="43"/>
      <c r="V1085" s="32"/>
      <c r="W1085" s="38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</row>
    <row r="1086" spans="1:40" ht="14.25" customHeight="1">
      <c r="A1086" s="7" t="s">
        <v>483</v>
      </c>
      <c r="B1086" s="7" t="s">
        <v>363</v>
      </c>
      <c r="C1086" s="7">
        <v>1126</v>
      </c>
      <c r="D1086" s="7" t="s">
        <v>512</v>
      </c>
      <c r="E1086" s="7" t="str">
        <f t="shared" si="49"/>
        <v>Villa Vaca Guzmán</v>
      </c>
      <c r="F1086" s="7" t="s">
        <v>379</v>
      </c>
      <c r="G1086" s="7">
        <v>310</v>
      </c>
      <c r="H1086" s="7" t="s">
        <v>403</v>
      </c>
      <c r="I1086" s="7"/>
      <c r="J1086" s="7">
        <v>59400</v>
      </c>
      <c r="K1086" s="7">
        <f t="shared" si="50"/>
        <v>0</v>
      </c>
      <c r="L1086" s="7"/>
      <c r="M1086" s="6"/>
      <c r="N1086" s="7"/>
      <c r="O1086" s="7"/>
      <c r="P1086" s="38"/>
      <c r="Q1086" s="31"/>
      <c r="R1086" s="42"/>
      <c r="S1086" s="42"/>
      <c r="T1086" s="42"/>
      <c r="U1086" s="43"/>
      <c r="V1086" s="32"/>
      <c r="W1086" s="38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</row>
    <row r="1087" spans="1:40" ht="14.25" customHeight="1">
      <c r="A1087" s="7" t="s">
        <v>483</v>
      </c>
      <c r="B1087" s="7" t="s">
        <v>363</v>
      </c>
      <c r="C1087" s="7">
        <v>1126</v>
      </c>
      <c r="D1087" s="7" t="s">
        <v>512</v>
      </c>
      <c r="E1087" s="7" t="str">
        <f t="shared" si="49"/>
        <v>Villa Vaca Guzmán</v>
      </c>
      <c r="F1087" s="7" t="s">
        <v>379</v>
      </c>
      <c r="G1087" s="7">
        <v>330</v>
      </c>
      <c r="H1087" s="7" t="s">
        <v>404</v>
      </c>
      <c r="I1087" s="7"/>
      <c r="J1087" s="7">
        <v>100586</v>
      </c>
      <c r="K1087" s="7">
        <f t="shared" si="50"/>
        <v>0</v>
      </c>
      <c r="L1087" s="7"/>
      <c r="M1087" s="6"/>
      <c r="N1087" s="7"/>
      <c r="O1087" s="7"/>
      <c r="P1087" s="38"/>
      <c r="Q1087" s="31"/>
      <c r="R1087" s="42"/>
      <c r="S1087" s="42"/>
      <c r="T1087" s="42"/>
      <c r="U1087" s="43"/>
      <c r="V1087" s="32"/>
      <c r="W1087" s="38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</row>
    <row r="1088" spans="1:40" ht="14.25" customHeight="1">
      <c r="A1088" s="7" t="s">
        <v>483</v>
      </c>
      <c r="B1088" s="7" t="s">
        <v>363</v>
      </c>
      <c r="C1088" s="7">
        <v>1126</v>
      </c>
      <c r="D1088" s="7" t="s">
        <v>512</v>
      </c>
      <c r="E1088" s="7" t="str">
        <f t="shared" si="49"/>
        <v>Villa Vaca Guzmán</v>
      </c>
      <c r="F1088" s="7" t="s">
        <v>379</v>
      </c>
      <c r="G1088" s="7">
        <v>340</v>
      </c>
      <c r="H1088" s="7" t="s">
        <v>405</v>
      </c>
      <c r="I1088" s="7"/>
      <c r="J1088" s="7">
        <v>543200</v>
      </c>
      <c r="K1088" s="7">
        <f t="shared" si="50"/>
        <v>0</v>
      </c>
      <c r="L1088" s="7"/>
      <c r="M1088" s="6"/>
      <c r="N1088" s="7"/>
      <c r="O1088" s="7"/>
      <c r="P1088" s="38"/>
      <c r="Q1088" s="31"/>
      <c r="R1088" s="42"/>
      <c r="S1088" s="42"/>
      <c r="T1088" s="42"/>
      <c r="U1088" s="43"/>
      <c r="V1088" s="32"/>
      <c r="W1088" s="38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</row>
    <row r="1089" spans="1:40" ht="14.25" customHeight="1">
      <c r="A1089" s="7" t="s">
        <v>483</v>
      </c>
      <c r="B1089" s="7" t="s">
        <v>363</v>
      </c>
      <c r="C1089" s="7">
        <v>1127</v>
      </c>
      <c r="D1089" s="7" t="s">
        <v>513</v>
      </c>
      <c r="E1089" s="7" t="str">
        <f t="shared" si="49"/>
        <v>Villa de Huacaya</v>
      </c>
      <c r="F1089" s="7" t="s">
        <v>379</v>
      </c>
      <c r="G1089" s="7">
        <v>0</v>
      </c>
      <c r="H1089" s="7" t="s">
        <v>380</v>
      </c>
      <c r="I1089" s="7"/>
      <c r="J1089" s="7">
        <v>294252</v>
      </c>
      <c r="K1089" s="7">
        <f t="shared" si="50"/>
        <v>0</v>
      </c>
      <c r="L1089" s="7"/>
      <c r="M1089" s="6"/>
      <c r="N1089" s="7"/>
      <c r="O1089" s="7"/>
      <c r="P1089" s="38"/>
      <c r="Q1089" s="31"/>
      <c r="R1089" s="42"/>
      <c r="S1089" s="42"/>
      <c r="T1089" s="42"/>
      <c r="U1089" s="43"/>
      <c r="V1089" s="32"/>
      <c r="W1089" s="38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</row>
    <row r="1090" spans="1:40" ht="14.25" customHeight="1">
      <c r="A1090" s="7" t="s">
        <v>483</v>
      </c>
      <c r="B1090" s="7" t="s">
        <v>363</v>
      </c>
      <c r="C1090" s="7">
        <v>1127</v>
      </c>
      <c r="D1090" s="7" t="s">
        <v>513</v>
      </c>
      <c r="E1090" s="7" t="str">
        <f t="shared" si="49"/>
        <v>Villa de Huacaya</v>
      </c>
      <c r="F1090" s="7" t="s">
        <v>379</v>
      </c>
      <c r="G1090" s="7">
        <v>1</v>
      </c>
      <c r="H1090" s="7" t="s">
        <v>381</v>
      </c>
      <c r="I1090" s="7"/>
      <c r="J1090" s="7">
        <v>192001</v>
      </c>
      <c r="K1090" s="7">
        <f t="shared" si="50"/>
        <v>0</v>
      </c>
      <c r="L1090" s="7"/>
      <c r="M1090" s="6"/>
      <c r="N1090" s="7"/>
      <c r="O1090" s="7"/>
      <c r="P1090" s="38"/>
      <c r="Q1090" s="31"/>
      <c r="R1090" s="42"/>
      <c r="S1090" s="42"/>
      <c r="T1090" s="42"/>
      <c r="U1090" s="43"/>
      <c r="V1090" s="32"/>
      <c r="W1090" s="38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</row>
    <row r="1091" spans="1:40" ht="14.25" customHeight="1">
      <c r="A1091" s="7" t="s">
        <v>483</v>
      </c>
      <c r="B1091" s="7" t="s">
        <v>363</v>
      </c>
      <c r="C1091" s="7">
        <v>1127</v>
      </c>
      <c r="D1091" s="7" t="s">
        <v>513</v>
      </c>
      <c r="E1091" s="7" t="str">
        <f t="shared" si="49"/>
        <v>Villa de Huacaya</v>
      </c>
      <c r="F1091" s="7" t="s">
        <v>379</v>
      </c>
      <c r="G1091" s="7">
        <v>97</v>
      </c>
      <c r="H1091" s="7" t="s">
        <v>409</v>
      </c>
      <c r="I1091" s="7"/>
      <c r="J1091" s="7">
        <v>75500</v>
      </c>
      <c r="K1091" s="7">
        <f t="shared" si="50"/>
        <v>0</v>
      </c>
      <c r="L1091" s="7"/>
      <c r="M1091" s="6"/>
      <c r="N1091" s="7"/>
      <c r="O1091" s="7"/>
      <c r="P1091" s="38"/>
      <c r="Q1091" s="31"/>
      <c r="R1091" s="42"/>
      <c r="S1091" s="42"/>
      <c r="T1091" s="42"/>
      <c r="U1091" s="43"/>
      <c r="V1091" s="32"/>
      <c r="W1091" s="38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</row>
    <row r="1092" spans="1:40" ht="14.25" customHeight="1">
      <c r="A1092" s="7" t="s">
        <v>483</v>
      </c>
      <c r="B1092" s="7" t="s">
        <v>363</v>
      </c>
      <c r="C1092" s="7">
        <v>1127</v>
      </c>
      <c r="D1092" s="7" t="s">
        <v>513</v>
      </c>
      <c r="E1092" s="7" t="str">
        <f t="shared" si="49"/>
        <v>Villa de Huacaya</v>
      </c>
      <c r="F1092" s="7" t="s">
        <v>379</v>
      </c>
      <c r="G1092" s="7">
        <v>100</v>
      </c>
      <c r="H1092" s="7" t="s">
        <v>383</v>
      </c>
      <c r="I1092" s="7"/>
      <c r="J1092" s="7">
        <v>102772</v>
      </c>
      <c r="K1092" s="7">
        <f t="shared" si="50"/>
        <v>0</v>
      </c>
      <c r="L1092" s="7"/>
      <c r="M1092" s="6"/>
      <c r="N1092" s="7"/>
      <c r="O1092" s="7"/>
      <c r="P1092" s="38"/>
      <c r="Q1092" s="31"/>
      <c r="R1092" s="42"/>
      <c r="S1092" s="42"/>
      <c r="T1092" s="42"/>
      <c r="U1092" s="43"/>
      <c r="V1092" s="32"/>
      <c r="W1092" s="38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</row>
    <row r="1093" spans="1:40" ht="14.25" customHeight="1">
      <c r="A1093" s="7" t="s">
        <v>483</v>
      </c>
      <c r="B1093" s="7" t="s">
        <v>363</v>
      </c>
      <c r="C1093" s="7">
        <v>1127</v>
      </c>
      <c r="D1093" s="7" t="s">
        <v>513</v>
      </c>
      <c r="E1093" s="7" t="str">
        <f t="shared" si="49"/>
        <v>Villa de Huacaya</v>
      </c>
      <c r="F1093" s="7" t="s">
        <v>379</v>
      </c>
      <c r="G1093" s="7">
        <v>110</v>
      </c>
      <c r="H1093" s="7" t="s">
        <v>385</v>
      </c>
      <c r="I1093" s="7"/>
      <c r="J1093" s="7">
        <v>11000</v>
      </c>
      <c r="K1093" s="7">
        <f t="shared" si="50"/>
        <v>0</v>
      </c>
      <c r="L1093" s="7"/>
      <c r="M1093" s="6"/>
      <c r="N1093" s="7"/>
      <c r="O1093" s="7"/>
      <c r="P1093" s="38"/>
      <c r="Q1093" s="31"/>
      <c r="R1093" s="42"/>
      <c r="S1093" s="42"/>
      <c r="T1093" s="42"/>
      <c r="U1093" s="43"/>
      <c r="V1093" s="32"/>
      <c r="W1093" s="38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</row>
    <row r="1094" spans="1:40" ht="14.25" customHeight="1">
      <c r="A1094" s="7" t="s">
        <v>483</v>
      </c>
      <c r="B1094" s="7" t="s">
        <v>363</v>
      </c>
      <c r="C1094" s="7">
        <v>1127</v>
      </c>
      <c r="D1094" s="7" t="s">
        <v>513</v>
      </c>
      <c r="E1094" s="7" t="str">
        <f t="shared" si="49"/>
        <v>Villa de Huacaya</v>
      </c>
      <c r="F1094" s="7" t="s">
        <v>379</v>
      </c>
      <c r="G1094" s="7">
        <v>140</v>
      </c>
      <c r="H1094" s="7" t="s">
        <v>388</v>
      </c>
      <c r="I1094" s="7"/>
      <c r="J1094" s="7">
        <v>15000</v>
      </c>
      <c r="K1094" s="7">
        <f t="shared" si="50"/>
        <v>0</v>
      </c>
      <c r="L1094" s="7"/>
      <c r="M1094" s="6"/>
      <c r="N1094" s="7"/>
      <c r="O1094" s="7"/>
      <c r="P1094" s="38"/>
      <c r="Q1094" s="31"/>
      <c r="R1094" s="42"/>
      <c r="S1094" s="42"/>
      <c r="T1094" s="42"/>
      <c r="U1094" s="43"/>
      <c r="V1094" s="32"/>
      <c r="W1094" s="38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</row>
    <row r="1095" spans="1:40" ht="14.25" customHeight="1">
      <c r="A1095" s="7" t="s">
        <v>483</v>
      </c>
      <c r="B1095" s="7" t="s">
        <v>363</v>
      </c>
      <c r="C1095" s="7">
        <v>1127</v>
      </c>
      <c r="D1095" s="7" t="s">
        <v>513</v>
      </c>
      <c r="E1095" s="7" t="str">
        <f t="shared" si="49"/>
        <v>Villa de Huacaya</v>
      </c>
      <c r="F1095" s="7" t="s">
        <v>379</v>
      </c>
      <c r="G1095" s="7">
        <v>150</v>
      </c>
      <c r="H1095" s="7" t="s">
        <v>410</v>
      </c>
      <c r="I1095" s="7"/>
      <c r="J1095" s="7">
        <v>10000</v>
      </c>
      <c r="K1095" s="7">
        <f t="shared" si="50"/>
        <v>0</v>
      </c>
      <c r="L1095" s="7"/>
      <c r="M1095" s="6"/>
      <c r="N1095" s="7"/>
      <c r="O1095" s="7"/>
      <c r="P1095" s="38"/>
      <c r="Q1095" s="31"/>
      <c r="R1095" s="42"/>
      <c r="S1095" s="42"/>
      <c r="T1095" s="42"/>
      <c r="U1095" s="43"/>
      <c r="V1095" s="32"/>
      <c r="W1095" s="38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</row>
    <row r="1096" spans="1:40" ht="14.25" customHeight="1">
      <c r="A1096" s="7" t="s">
        <v>483</v>
      </c>
      <c r="B1096" s="7" t="s">
        <v>363</v>
      </c>
      <c r="C1096" s="7">
        <v>1127</v>
      </c>
      <c r="D1096" s="7" t="s">
        <v>513</v>
      </c>
      <c r="E1096" s="7" t="str">
        <f t="shared" si="49"/>
        <v>Villa de Huacaya</v>
      </c>
      <c r="F1096" s="7" t="s">
        <v>379</v>
      </c>
      <c r="G1096" s="7">
        <v>160</v>
      </c>
      <c r="H1096" s="7" t="s">
        <v>389</v>
      </c>
      <c r="I1096" s="7"/>
      <c r="J1096" s="7">
        <v>15000</v>
      </c>
      <c r="K1096" s="7">
        <f t="shared" si="50"/>
        <v>0</v>
      </c>
      <c r="L1096" s="7"/>
      <c r="M1096" s="6"/>
      <c r="N1096" s="7"/>
      <c r="O1096" s="7"/>
      <c r="P1096" s="38"/>
      <c r="Q1096" s="31"/>
      <c r="R1096" s="42"/>
      <c r="S1096" s="42"/>
      <c r="T1096" s="42"/>
      <c r="U1096" s="43"/>
      <c r="V1096" s="32"/>
      <c r="W1096" s="38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</row>
    <row r="1097" spans="1:40" ht="14.25" customHeight="1">
      <c r="A1097" s="7" t="s">
        <v>483</v>
      </c>
      <c r="B1097" s="7" t="s">
        <v>363</v>
      </c>
      <c r="C1097" s="7">
        <v>1127</v>
      </c>
      <c r="D1097" s="7" t="s">
        <v>513</v>
      </c>
      <c r="E1097" s="7" t="str">
        <f t="shared" si="49"/>
        <v>Villa de Huacaya</v>
      </c>
      <c r="F1097" s="7" t="s">
        <v>379</v>
      </c>
      <c r="G1097" s="7">
        <v>170</v>
      </c>
      <c r="H1097" s="7" t="s">
        <v>390</v>
      </c>
      <c r="I1097" s="7"/>
      <c r="J1097" s="7">
        <v>50000</v>
      </c>
      <c r="K1097" s="7">
        <f t="shared" si="50"/>
        <v>0</v>
      </c>
      <c r="L1097" s="7"/>
      <c r="M1097" s="6"/>
      <c r="N1097" s="7"/>
      <c r="O1097" s="7"/>
      <c r="P1097" s="38"/>
      <c r="Q1097" s="31"/>
      <c r="R1097" s="42"/>
      <c r="S1097" s="42"/>
      <c r="T1097" s="42"/>
      <c r="U1097" s="43"/>
      <c r="V1097" s="32"/>
      <c r="W1097" s="38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</row>
    <row r="1098" spans="1:40" ht="14.25" customHeight="1">
      <c r="A1098" s="7" t="s">
        <v>483</v>
      </c>
      <c r="B1098" s="7" t="s">
        <v>363</v>
      </c>
      <c r="C1098" s="7">
        <v>1127</v>
      </c>
      <c r="D1098" s="7" t="s">
        <v>513</v>
      </c>
      <c r="E1098" s="7" t="str">
        <f t="shared" si="49"/>
        <v>Villa de Huacaya</v>
      </c>
      <c r="F1098" s="7" t="s">
        <v>379</v>
      </c>
      <c r="G1098" s="7">
        <v>180</v>
      </c>
      <c r="H1098" s="7" t="s">
        <v>411</v>
      </c>
      <c r="I1098" s="7"/>
      <c r="J1098" s="7">
        <v>21000</v>
      </c>
      <c r="K1098" s="7">
        <f t="shared" si="50"/>
        <v>0</v>
      </c>
      <c r="L1098" s="7"/>
      <c r="M1098" s="6"/>
      <c r="N1098" s="7"/>
      <c r="O1098" s="7"/>
      <c r="P1098" s="38"/>
      <c r="Q1098" s="31"/>
      <c r="R1098" s="42"/>
      <c r="S1098" s="42"/>
      <c r="T1098" s="42"/>
      <c r="U1098" s="43"/>
      <c r="V1098" s="32"/>
      <c r="W1098" s="38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</row>
    <row r="1099" spans="1:40" ht="14.25" customHeight="1">
      <c r="A1099" s="7" t="s">
        <v>483</v>
      </c>
      <c r="B1099" s="7" t="s">
        <v>363</v>
      </c>
      <c r="C1099" s="7">
        <v>1127</v>
      </c>
      <c r="D1099" s="7" t="s">
        <v>513</v>
      </c>
      <c r="E1099" s="7" t="str">
        <f t="shared" si="49"/>
        <v>Villa de Huacaya</v>
      </c>
      <c r="F1099" s="7" t="s">
        <v>379</v>
      </c>
      <c r="G1099" s="7">
        <v>200</v>
      </c>
      <c r="H1099" s="7" t="s">
        <v>393</v>
      </c>
      <c r="I1099" s="7"/>
      <c r="J1099" s="7">
        <v>733432</v>
      </c>
      <c r="K1099" s="7">
        <f t="shared" si="50"/>
        <v>0</v>
      </c>
      <c r="L1099" s="7"/>
      <c r="M1099" s="6"/>
      <c r="N1099" s="7"/>
      <c r="O1099" s="7"/>
      <c r="P1099" s="38"/>
      <c r="Q1099" s="31"/>
      <c r="R1099" s="42"/>
      <c r="S1099" s="42"/>
      <c r="T1099" s="42"/>
      <c r="U1099" s="43"/>
      <c r="V1099" s="32"/>
      <c r="W1099" s="38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</row>
    <row r="1100" spans="1:40" ht="14.25" customHeight="1">
      <c r="A1100" s="7" t="s">
        <v>483</v>
      </c>
      <c r="B1100" s="7" t="s">
        <v>363</v>
      </c>
      <c r="C1100" s="7">
        <v>1127</v>
      </c>
      <c r="D1100" s="7" t="s">
        <v>513</v>
      </c>
      <c r="E1100" s="7" t="str">
        <f t="shared" si="49"/>
        <v>Villa de Huacaya</v>
      </c>
      <c r="F1100" s="7" t="s">
        <v>379</v>
      </c>
      <c r="G1100" s="7">
        <v>210</v>
      </c>
      <c r="H1100" s="7" t="s">
        <v>394</v>
      </c>
      <c r="I1100" s="7"/>
      <c r="J1100" s="7">
        <v>549926</v>
      </c>
      <c r="K1100" s="7">
        <f t="shared" si="50"/>
        <v>0</v>
      </c>
      <c r="L1100" s="7"/>
      <c r="M1100" s="6"/>
      <c r="N1100" s="7"/>
      <c r="O1100" s="7"/>
      <c r="P1100" s="38"/>
      <c r="Q1100" s="31"/>
      <c r="R1100" s="42"/>
      <c r="S1100" s="42"/>
      <c r="T1100" s="42"/>
      <c r="U1100" s="43"/>
      <c r="V1100" s="32"/>
      <c r="W1100" s="38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</row>
    <row r="1101" spans="1:40" ht="14.25" customHeight="1">
      <c r="A1101" s="7" t="s">
        <v>483</v>
      </c>
      <c r="B1101" s="7" t="s">
        <v>363</v>
      </c>
      <c r="C1101" s="7">
        <v>1127</v>
      </c>
      <c r="D1101" s="7" t="s">
        <v>513</v>
      </c>
      <c r="E1101" s="7" t="str">
        <f t="shared" si="49"/>
        <v>Villa de Huacaya</v>
      </c>
      <c r="F1101" s="7" t="s">
        <v>379</v>
      </c>
      <c r="G1101" s="7">
        <v>220</v>
      </c>
      <c r="H1101" s="7" t="s">
        <v>395</v>
      </c>
      <c r="I1101" s="7"/>
      <c r="J1101" s="7">
        <v>5000</v>
      </c>
      <c r="K1101" s="7">
        <f t="shared" si="50"/>
        <v>0</v>
      </c>
      <c r="L1101" s="7"/>
      <c r="M1101" s="6"/>
      <c r="N1101" s="7"/>
      <c r="O1101" s="7"/>
      <c r="P1101" s="38"/>
      <c r="Q1101" s="31"/>
      <c r="R1101" s="42"/>
      <c r="S1101" s="42"/>
      <c r="T1101" s="42"/>
      <c r="U1101" s="43"/>
      <c r="V1101" s="32"/>
      <c r="W1101" s="38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</row>
    <row r="1102" spans="1:40" ht="14.25" customHeight="1">
      <c r="A1102" s="7" t="s">
        <v>483</v>
      </c>
      <c r="B1102" s="7" t="s">
        <v>363</v>
      </c>
      <c r="C1102" s="7">
        <v>1127</v>
      </c>
      <c r="D1102" s="7" t="s">
        <v>513</v>
      </c>
      <c r="E1102" s="7" t="str">
        <f t="shared" si="49"/>
        <v>Villa de Huacaya</v>
      </c>
      <c r="F1102" s="7" t="s">
        <v>379</v>
      </c>
      <c r="G1102" s="7">
        <v>230</v>
      </c>
      <c r="H1102" s="7" t="s">
        <v>396</v>
      </c>
      <c r="I1102" s="7"/>
      <c r="J1102" s="7">
        <v>2000</v>
      </c>
      <c r="K1102" s="7">
        <f t="shared" si="50"/>
        <v>0</v>
      </c>
      <c r="L1102" s="7"/>
      <c r="M1102" s="6"/>
      <c r="N1102" s="7"/>
      <c r="O1102" s="7"/>
      <c r="P1102" s="38"/>
      <c r="Q1102" s="31"/>
      <c r="R1102" s="42"/>
      <c r="S1102" s="42"/>
      <c r="T1102" s="42"/>
      <c r="U1102" s="43"/>
      <c r="V1102" s="32"/>
      <c r="W1102" s="38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</row>
    <row r="1103" spans="1:40" ht="14.25" customHeight="1">
      <c r="A1103" s="7" t="s">
        <v>483</v>
      </c>
      <c r="B1103" s="7" t="s">
        <v>363</v>
      </c>
      <c r="C1103" s="7">
        <v>1127</v>
      </c>
      <c r="D1103" s="7" t="s">
        <v>513</v>
      </c>
      <c r="E1103" s="7" t="str">
        <f t="shared" si="49"/>
        <v>Villa de Huacaya</v>
      </c>
      <c r="F1103" s="7" t="s">
        <v>379</v>
      </c>
      <c r="G1103" s="7">
        <v>240</v>
      </c>
      <c r="H1103" s="7" t="s">
        <v>397</v>
      </c>
      <c r="I1103" s="7"/>
      <c r="J1103" s="7">
        <v>3000</v>
      </c>
      <c r="K1103" s="7">
        <f t="shared" si="50"/>
        <v>0</v>
      </c>
      <c r="L1103" s="7"/>
      <c r="M1103" s="6"/>
      <c r="N1103" s="7"/>
      <c r="O1103" s="7"/>
      <c r="P1103" s="38"/>
      <c r="Q1103" s="31"/>
      <c r="R1103" s="42"/>
      <c r="S1103" s="42"/>
      <c r="T1103" s="42"/>
      <c r="U1103" s="43"/>
      <c r="V1103" s="32"/>
      <c r="W1103" s="38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</row>
    <row r="1104" spans="1:40" ht="14.25" customHeight="1">
      <c r="A1104" s="7" t="s">
        <v>483</v>
      </c>
      <c r="B1104" s="7" t="s">
        <v>363</v>
      </c>
      <c r="C1104" s="7">
        <v>1127</v>
      </c>
      <c r="D1104" s="7" t="s">
        <v>513</v>
      </c>
      <c r="E1104" s="7" t="str">
        <f t="shared" si="49"/>
        <v>Villa de Huacaya</v>
      </c>
      <c r="F1104" s="7" t="s">
        <v>379</v>
      </c>
      <c r="G1104" s="7">
        <v>250</v>
      </c>
      <c r="H1104" s="7" t="s">
        <v>399</v>
      </c>
      <c r="I1104" s="7"/>
      <c r="J1104" s="7">
        <v>350970</v>
      </c>
      <c r="K1104" s="7">
        <f t="shared" si="50"/>
        <v>0</v>
      </c>
      <c r="L1104" s="7"/>
      <c r="M1104" s="6"/>
      <c r="N1104" s="7"/>
      <c r="O1104" s="7"/>
      <c r="P1104" s="38"/>
      <c r="Q1104" s="31"/>
      <c r="R1104" s="42"/>
      <c r="S1104" s="42"/>
      <c r="T1104" s="42"/>
      <c r="U1104" s="43"/>
      <c r="V1104" s="32"/>
      <c r="W1104" s="38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</row>
    <row r="1105" spans="1:40" ht="14.25" customHeight="1">
      <c r="A1105" s="7" t="s">
        <v>483</v>
      </c>
      <c r="B1105" s="7" t="s">
        <v>363</v>
      </c>
      <c r="C1105" s="7">
        <v>1127</v>
      </c>
      <c r="D1105" s="7" t="s">
        <v>513</v>
      </c>
      <c r="E1105" s="7" t="str">
        <f t="shared" si="49"/>
        <v>Villa de Huacaya</v>
      </c>
      <c r="F1105" s="7" t="s">
        <v>379</v>
      </c>
      <c r="G1105" s="7">
        <v>260</v>
      </c>
      <c r="H1105" s="7" t="s">
        <v>400</v>
      </c>
      <c r="I1105" s="7"/>
      <c r="J1105" s="7">
        <v>12000</v>
      </c>
      <c r="K1105" s="7">
        <f t="shared" si="50"/>
        <v>0</v>
      </c>
      <c r="L1105" s="7"/>
      <c r="M1105" s="6"/>
      <c r="N1105" s="7"/>
      <c r="O1105" s="7"/>
      <c r="P1105" s="38"/>
      <c r="Q1105" s="31"/>
      <c r="R1105" s="42"/>
      <c r="S1105" s="42"/>
      <c r="T1105" s="42"/>
      <c r="U1105" s="43"/>
      <c r="V1105" s="32"/>
      <c r="W1105" s="38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</row>
    <row r="1106" spans="1:40" ht="14.25" customHeight="1">
      <c r="A1106" s="7" t="s">
        <v>483</v>
      </c>
      <c r="B1106" s="7" t="s">
        <v>363</v>
      </c>
      <c r="C1106" s="7">
        <v>1127</v>
      </c>
      <c r="D1106" s="7" t="s">
        <v>513</v>
      </c>
      <c r="E1106" s="7" t="str">
        <f t="shared" si="49"/>
        <v>Villa de Huacaya</v>
      </c>
      <c r="F1106" s="7" t="s">
        <v>379</v>
      </c>
      <c r="G1106" s="7">
        <v>310</v>
      </c>
      <c r="H1106" s="7" t="s">
        <v>403</v>
      </c>
      <c r="I1106" s="7"/>
      <c r="J1106" s="7">
        <v>40000</v>
      </c>
      <c r="K1106" s="7">
        <f t="shared" si="50"/>
        <v>0</v>
      </c>
      <c r="L1106" s="7"/>
      <c r="M1106" s="6"/>
      <c r="N1106" s="7"/>
      <c r="O1106" s="7"/>
      <c r="P1106" s="38"/>
      <c r="Q1106" s="31"/>
      <c r="R1106" s="42"/>
      <c r="S1106" s="42"/>
      <c r="T1106" s="42"/>
      <c r="U1106" s="43"/>
      <c r="V1106" s="32"/>
      <c r="W1106" s="38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</row>
    <row r="1107" spans="1:40" ht="14.25" customHeight="1">
      <c r="A1107" s="7" t="s">
        <v>483</v>
      </c>
      <c r="B1107" s="7" t="s">
        <v>363</v>
      </c>
      <c r="C1107" s="7">
        <v>1127</v>
      </c>
      <c r="D1107" s="7" t="s">
        <v>513</v>
      </c>
      <c r="E1107" s="7" t="str">
        <f t="shared" si="49"/>
        <v>Villa de Huacaya</v>
      </c>
      <c r="F1107" s="7" t="s">
        <v>379</v>
      </c>
      <c r="G1107" s="7">
        <v>330</v>
      </c>
      <c r="H1107" s="7" t="s">
        <v>404</v>
      </c>
      <c r="I1107" s="7"/>
      <c r="J1107" s="7">
        <v>34030</v>
      </c>
      <c r="K1107" s="7">
        <f t="shared" si="50"/>
        <v>0</v>
      </c>
      <c r="L1107" s="7"/>
      <c r="M1107" s="6"/>
      <c r="N1107" s="7"/>
      <c r="O1107" s="7"/>
      <c r="P1107" s="38"/>
      <c r="Q1107" s="31"/>
      <c r="R1107" s="42"/>
      <c r="S1107" s="42"/>
      <c r="T1107" s="42"/>
      <c r="U1107" s="43"/>
      <c r="V1107" s="32"/>
      <c r="W1107" s="38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</row>
    <row r="1108" spans="1:40" ht="14.25" customHeight="1">
      <c r="A1108" s="7" t="s">
        <v>483</v>
      </c>
      <c r="B1108" s="7" t="s">
        <v>363</v>
      </c>
      <c r="C1108" s="7">
        <v>1127</v>
      </c>
      <c r="D1108" s="7" t="s">
        <v>513</v>
      </c>
      <c r="E1108" s="7" t="str">
        <f t="shared" si="49"/>
        <v>Villa de Huacaya</v>
      </c>
      <c r="F1108" s="7" t="s">
        <v>379</v>
      </c>
      <c r="G1108" s="7">
        <v>340</v>
      </c>
      <c r="H1108" s="7" t="s">
        <v>405</v>
      </c>
      <c r="I1108" s="7"/>
      <c r="J1108" s="7">
        <v>378501</v>
      </c>
      <c r="K1108" s="7">
        <f t="shared" si="50"/>
        <v>0</v>
      </c>
      <c r="L1108" s="7"/>
      <c r="M1108" s="6"/>
      <c r="N1108" s="7"/>
      <c r="O1108" s="7"/>
      <c r="P1108" s="38"/>
      <c r="Q1108" s="31"/>
      <c r="R1108" s="42"/>
      <c r="S1108" s="42"/>
      <c r="T1108" s="42"/>
      <c r="U1108" s="43"/>
      <c r="V1108" s="32"/>
      <c r="W1108" s="38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</row>
    <row r="1109" spans="1:40" ht="14.25" customHeight="1">
      <c r="A1109" s="7" t="s">
        <v>483</v>
      </c>
      <c r="B1109" s="7" t="s">
        <v>363</v>
      </c>
      <c r="C1109" s="7">
        <v>1128</v>
      </c>
      <c r="D1109" s="7" t="s">
        <v>514</v>
      </c>
      <c r="E1109" s="7" t="str">
        <f t="shared" si="49"/>
        <v>Machareti</v>
      </c>
      <c r="F1109" s="7" t="s">
        <v>379</v>
      </c>
      <c r="G1109" s="7">
        <v>0</v>
      </c>
      <c r="H1109" s="7" t="s">
        <v>380</v>
      </c>
      <c r="I1109" s="7"/>
      <c r="J1109" s="7">
        <v>789488</v>
      </c>
      <c r="K1109" s="7">
        <f t="shared" si="50"/>
        <v>3467855</v>
      </c>
      <c r="L1109" s="7"/>
      <c r="M1109" s="6"/>
      <c r="N1109" s="7"/>
      <c r="O1109" s="7"/>
      <c r="P1109" s="38"/>
      <c r="Q1109" s="31"/>
      <c r="R1109" s="42"/>
      <c r="S1109" s="42"/>
      <c r="T1109" s="42"/>
      <c r="U1109" s="43"/>
      <c r="V1109" s="32"/>
      <c r="W1109" s="38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</row>
    <row r="1110" spans="1:40" ht="14.25" customHeight="1">
      <c r="A1110" s="7" t="s">
        <v>483</v>
      </c>
      <c r="B1110" s="7" t="s">
        <v>363</v>
      </c>
      <c r="C1110" s="7">
        <v>1128</v>
      </c>
      <c r="D1110" s="7" t="s">
        <v>514</v>
      </c>
      <c r="E1110" s="7" t="str">
        <f t="shared" si="49"/>
        <v>Machareti</v>
      </c>
      <c r="F1110" s="7" t="s">
        <v>379</v>
      </c>
      <c r="G1110" s="7">
        <v>1</v>
      </c>
      <c r="H1110" s="7" t="s">
        <v>381</v>
      </c>
      <c r="I1110" s="7"/>
      <c r="J1110" s="7">
        <v>645944</v>
      </c>
      <c r="K1110" s="7">
        <f t="shared" si="50"/>
        <v>3467855</v>
      </c>
      <c r="L1110" s="7"/>
      <c r="M1110" s="6"/>
      <c r="N1110" s="7"/>
      <c r="O1110" s="7"/>
      <c r="P1110" s="38"/>
      <c r="Q1110" s="31"/>
      <c r="R1110" s="42"/>
      <c r="S1110" s="42"/>
      <c r="T1110" s="42"/>
      <c r="U1110" s="43"/>
      <c r="V1110" s="32"/>
      <c r="W1110" s="38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</row>
    <row r="1111" spans="1:40" ht="14.25" customHeight="1">
      <c r="A1111" s="7" t="s">
        <v>483</v>
      </c>
      <c r="B1111" s="7" t="s">
        <v>363</v>
      </c>
      <c r="C1111" s="7">
        <v>1128</v>
      </c>
      <c r="D1111" s="7" t="s">
        <v>514</v>
      </c>
      <c r="E1111" s="7" t="str">
        <f t="shared" si="49"/>
        <v>Machareti</v>
      </c>
      <c r="F1111" s="7" t="s">
        <v>379</v>
      </c>
      <c r="G1111" s="7">
        <v>99</v>
      </c>
      <c r="H1111" s="7" t="s">
        <v>382</v>
      </c>
      <c r="I1111" s="7"/>
      <c r="J1111" s="7">
        <v>1028362</v>
      </c>
      <c r="K1111" s="7">
        <f t="shared" si="50"/>
        <v>3467855</v>
      </c>
      <c r="L1111" s="7"/>
      <c r="M1111" s="6"/>
      <c r="N1111" s="7"/>
      <c r="O1111" s="7"/>
      <c r="P1111" s="38"/>
      <c r="Q1111" s="31"/>
      <c r="R1111" s="42"/>
      <c r="S1111" s="42"/>
      <c r="T1111" s="42"/>
      <c r="U1111" s="43"/>
      <c r="V1111" s="32"/>
      <c r="W1111" s="38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</row>
    <row r="1112" spans="1:40" ht="14.25" customHeight="1">
      <c r="A1112" s="7" t="s">
        <v>483</v>
      </c>
      <c r="B1112" s="7" t="s">
        <v>363</v>
      </c>
      <c r="C1112" s="7">
        <v>1128</v>
      </c>
      <c r="D1112" s="7" t="s">
        <v>514</v>
      </c>
      <c r="E1112" s="7" t="str">
        <f t="shared" si="49"/>
        <v>Machareti</v>
      </c>
      <c r="F1112" s="7" t="s">
        <v>379</v>
      </c>
      <c r="G1112" s="7">
        <v>100</v>
      </c>
      <c r="H1112" s="7" t="s">
        <v>383</v>
      </c>
      <c r="I1112" s="7"/>
      <c r="J1112" s="7">
        <v>892070</v>
      </c>
      <c r="K1112" s="7">
        <f t="shared" si="50"/>
        <v>3467855</v>
      </c>
      <c r="L1112" s="7"/>
      <c r="M1112" s="6"/>
      <c r="N1112" s="7"/>
      <c r="O1112" s="7"/>
      <c r="P1112" s="38"/>
      <c r="Q1112" s="31"/>
      <c r="R1112" s="42"/>
      <c r="S1112" s="42"/>
      <c r="T1112" s="42"/>
      <c r="U1112" s="43"/>
      <c r="V1112" s="32"/>
      <c r="W1112" s="38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</row>
    <row r="1113" spans="1:40" ht="14.25" customHeight="1">
      <c r="A1113" s="7" t="s">
        <v>483</v>
      </c>
      <c r="B1113" s="7" t="s">
        <v>363</v>
      </c>
      <c r="C1113" s="7">
        <v>1128</v>
      </c>
      <c r="D1113" s="7" t="s">
        <v>514</v>
      </c>
      <c r="E1113" s="7" t="str">
        <f t="shared" si="49"/>
        <v>Machareti</v>
      </c>
      <c r="F1113" s="7" t="s">
        <v>379</v>
      </c>
      <c r="G1113" s="7">
        <v>110</v>
      </c>
      <c r="H1113" s="7" t="s">
        <v>385</v>
      </c>
      <c r="I1113" s="7"/>
      <c r="J1113" s="7">
        <v>186840</v>
      </c>
      <c r="K1113" s="7">
        <f t="shared" si="50"/>
        <v>3467855</v>
      </c>
      <c r="L1113" s="7"/>
      <c r="M1113" s="6"/>
      <c r="N1113" s="7"/>
      <c r="O1113" s="7"/>
      <c r="P1113" s="38"/>
      <c r="Q1113" s="31"/>
      <c r="R1113" s="42"/>
      <c r="S1113" s="42"/>
      <c r="T1113" s="42"/>
      <c r="U1113" s="43"/>
      <c r="V1113" s="32"/>
      <c r="W1113" s="38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</row>
    <row r="1114" spans="1:40" ht="14.25" customHeight="1">
      <c r="A1114" s="7" t="s">
        <v>483</v>
      </c>
      <c r="B1114" s="7" t="s">
        <v>363</v>
      </c>
      <c r="C1114" s="7">
        <v>1128</v>
      </c>
      <c r="D1114" s="7" t="s">
        <v>514</v>
      </c>
      <c r="E1114" s="7" t="str">
        <f t="shared" si="49"/>
        <v>Machareti</v>
      </c>
      <c r="F1114" s="7" t="s">
        <v>379</v>
      </c>
      <c r="G1114" s="7">
        <v>130</v>
      </c>
      <c r="H1114" s="7" t="s">
        <v>386</v>
      </c>
      <c r="I1114" s="7"/>
      <c r="J1114" s="7">
        <v>5600</v>
      </c>
      <c r="K1114" s="7">
        <f t="shared" si="50"/>
        <v>3467855</v>
      </c>
      <c r="L1114" s="7"/>
      <c r="M1114" s="6"/>
      <c r="N1114" s="7"/>
      <c r="O1114" s="7"/>
      <c r="P1114" s="38"/>
      <c r="Q1114" s="31"/>
      <c r="R1114" s="42"/>
      <c r="S1114" s="42"/>
      <c r="T1114" s="42"/>
      <c r="U1114" s="43"/>
      <c r="V1114" s="32"/>
      <c r="W1114" s="38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</row>
    <row r="1115" spans="1:40" ht="14.25" customHeight="1">
      <c r="A1115" s="7" t="s">
        <v>483</v>
      </c>
      <c r="B1115" s="7" t="s">
        <v>363</v>
      </c>
      <c r="C1115" s="7">
        <v>1128</v>
      </c>
      <c r="D1115" s="7" t="s">
        <v>514</v>
      </c>
      <c r="E1115" s="7" t="str">
        <f t="shared" si="49"/>
        <v>Machareti</v>
      </c>
      <c r="F1115" s="7" t="s">
        <v>379</v>
      </c>
      <c r="G1115" s="7">
        <v>140</v>
      </c>
      <c r="H1115" s="7" t="s">
        <v>388</v>
      </c>
      <c r="I1115" s="7"/>
      <c r="J1115" s="7">
        <v>70210</v>
      </c>
      <c r="K1115" s="7">
        <f t="shared" si="50"/>
        <v>3467855</v>
      </c>
      <c r="L1115" s="7"/>
      <c r="M1115" s="6"/>
      <c r="N1115" s="7"/>
      <c r="O1115" s="7"/>
      <c r="P1115" s="38"/>
      <c r="Q1115" s="31"/>
      <c r="R1115" s="42"/>
      <c r="S1115" s="42"/>
      <c r="T1115" s="42"/>
      <c r="U1115" s="43"/>
      <c r="V1115" s="32"/>
      <c r="W1115" s="38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</row>
    <row r="1116" spans="1:40" ht="14.25" customHeight="1">
      <c r="A1116" s="7" t="s">
        <v>483</v>
      </c>
      <c r="B1116" s="7" t="s">
        <v>363</v>
      </c>
      <c r="C1116" s="7">
        <v>1128</v>
      </c>
      <c r="D1116" s="7" t="s">
        <v>514</v>
      </c>
      <c r="E1116" s="7" t="str">
        <f t="shared" si="49"/>
        <v>Machareti</v>
      </c>
      <c r="F1116" s="7" t="s">
        <v>379</v>
      </c>
      <c r="G1116" s="7">
        <v>150</v>
      </c>
      <c r="H1116" s="7" t="s">
        <v>410</v>
      </c>
      <c r="I1116" s="7"/>
      <c r="J1116" s="7">
        <v>70000</v>
      </c>
      <c r="K1116" s="7">
        <f t="shared" si="50"/>
        <v>3467855</v>
      </c>
      <c r="L1116" s="7"/>
      <c r="M1116" s="6"/>
      <c r="N1116" s="7"/>
      <c r="O1116" s="7"/>
      <c r="P1116" s="38"/>
      <c r="Q1116" s="31"/>
      <c r="R1116" s="42"/>
      <c r="S1116" s="42"/>
      <c r="T1116" s="42"/>
      <c r="U1116" s="43"/>
      <c r="V1116" s="32"/>
      <c r="W1116" s="38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</row>
    <row r="1117" spans="1:40" ht="14.25" customHeight="1">
      <c r="A1117" s="7" t="s">
        <v>483</v>
      </c>
      <c r="B1117" s="7" t="s">
        <v>363</v>
      </c>
      <c r="C1117" s="7">
        <v>1128</v>
      </c>
      <c r="D1117" s="7" t="s">
        <v>514</v>
      </c>
      <c r="E1117" s="7" t="str">
        <f t="shared" si="49"/>
        <v>Machareti</v>
      </c>
      <c r="F1117" s="7" t="s">
        <v>379</v>
      </c>
      <c r="G1117" s="7">
        <v>160</v>
      </c>
      <c r="H1117" s="7" t="s">
        <v>389</v>
      </c>
      <c r="I1117" s="7"/>
      <c r="J1117" s="7">
        <v>18900</v>
      </c>
      <c r="K1117" s="7">
        <f t="shared" si="50"/>
        <v>3467855</v>
      </c>
      <c r="L1117" s="7"/>
      <c r="M1117" s="6"/>
      <c r="N1117" s="7"/>
      <c r="O1117" s="7"/>
      <c r="P1117" s="38"/>
      <c r="Q1117" s="31"/>
      <c r="R1117" s="42"/>
      <c r="S1117" s="42"/>
      <c r="T1117" s="42"/>
      <c r="U1117" s="43"/>
      <c r="V1117" s="32"/>
      <c r="W1117" s="38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</row>
    <row r="1118" spans="1:40" ht="14.25" customHeight="1">
      <c r="A1118" s="7" t="s">
        <v>483</v>
      </c>
      <c r="B1118" s="7" t="s">
        <v>363</v>
      </c>
      <c r="C1118" s="7">
        <v>1128</v>
      </c>
      <c r="D1118" s="7" t="s">
        <v>514</v>
      </c>
      <c r="E1118" s="7" t="str">
        <f t="shared" si="49"/>
        <v>Machareti</v>
      </c>
      <c r="F1118" s="7" t="s">
        <v>379</v>
      </c>
      <c r="G1118" s="7">
        <v>170</v>
      </c>
      <c r="H1118" s="7" t="s">
        <v>390</v>
      </c>
      <c r="I1118" s="7"/>
      <c r="J1118" s="7">
        <v>24600</v>
      </c>
      <c r="K1118" s="7">
        <f t="shared" si="50"/>
        <v>3467855</v>
      </c>
      <c r="L1118" s="7"/>
      <c r="M1118" s="6"/>
      <c r="N1118" s="7"/>
      <c r="O1118" s="7"/>
      <c r="P1118" s="38"/>
      <c r="Q1118" s="31"/>
      <c r="R1118" s="42"/>
      <c r="S1118" s="42"/>
      <c r="T1118" s="42"/>
      <c r="U1118" s="43"/>
      <c r="V1118" s="32"/>
      <c r="W1118" s="38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</row>
    <row r="1119" spans="1:40" ht="14.25" customHeight="1">
      <c r="A1119" s="7" t="s">
        <v>483</v>
      </c>
      <c r="B1119" s="7" t="s">
        <v>363</v>
      </c>
      <c r="C1119" s="7">
        <v>1128</v>
      </c>
      <c r="D1119" s="7" t="s">
        <v>514</v>
      </c>
      <c r="E1119" s="7" t="str">
        <f t="shared" si="49"/>
        <v>Machareti</v>
      </c>
      <c r="F1119" s="7" t="s">
        <v>379</v>
      </c>
      <c r="G1119" s="7">
        <v>180</v>
      </c>
      <c r="H1119" s="7" t="s">
        <v>411</v>
      </c>
      <c r="I1119" s="7"/>
      <c r="J1119" s="7">
        <v>210000</v>
      </c>
      <c r="K1119" s="7">
        <f t="shared" si="50"/>
        <v>3467855</v>
      </c>
      <c r="L1119" s="7"/>
      <c r="M1119" s="6"/>
      <c r="N1119" s="7"/>
      <c r="O1119" s="7"/>
      <c r="P1119" s="38"/>
      <c r="Q1119" s="31"/>
      <c r="R1119" s="42"/>
      <c r="S1119" s="42"/>
      <c r="T1119" s="42"/>
      <c r="U1119" s="43"/>
      <c r="V1119" s="32"/>
      <c r="W1119" s="38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</row>
    <row r="1120" spans="1:40" ht="14.25" customHeight="1">
      <c r="A1120" s="7" t="s">
        <v>483</v>
      </c>
      <c r="B1120" s="7" t="s">
        <v>363</v>
      </c>
      <c r="C1120" s="7">
        <v>1128</v>
      </c>
      <c r="D1120" s="7" t="s">
        <v>514</v>
      </c>
      <c r="E1120" s="7" t="str">
        <f t="shared" si="49"/>
        <v>Machareti</v>
      </c>
      <c r="F1120" s="7" t="s">
        <v>379</v>
      </c>
      <c r="G1120" s="7">
        <v>190</v>
      </c>
      <c r="H1120" s="7" t="s">
        <v>392</v>
      </c>
      <c r="I1120" s="7"/>
      <c r="J1120" s="7">
        <v>105000</v>
      </c>
      <c r="K1120" s="7">
        <f t="shared" si="50"/>
        <v>3467855</v>
      </c>
      <c r="L1120" s="7"/>
      <c r="M1120" s="6"/>
      <c r="N1120" s="7"/>
      <c r="O1120" s="7"/>
      <c r="P1120" s="38"/>
      <c r="Q1120" s="31"/>
      <c r="R1120" s="42"/>
      <c r="S1120" s="42"/>
      <c r="T1120" s="42"/>
      <c r="U1120" s="43"/>
      <c r="V1120" s="32"/>
      <c r="W1120" s="38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</row>
    <row r="1121" spans="1:40" ht="14.25" customHeight="1">
      <c r="A1121" s="7" t="s">
        <v>483</v>
      </c>
      <c r="B1121" s="7" t="s">
        <v>363</v>
      </c>
      <c r="C1121" s="7">
        <v>1128</v>
      </c>
      <c r="D1121" s="7" t="s">
        <v>514</v>
      </c>
      <c r="E1121" s="7" t="str">
        <f t="shared" si="49"/>
        <v>Machareti</v>
      </c>
      <c r="F1121" s="7" t="s">
        <v>379</v>
      </c>
      <c r="G1121" s="7">
        <v>200</v>
      </c>
      <c r="H1121" s="7" t="s">
        <v>393</v>
      </c>
      <c r="I1121" s="7"/>
      <c r="J1121" s="7">
        <v>1652471</v>
      </c>
      <c r="K1121" s="7">
        <f t="shared" si="50"/>
        <v>3467855</v>
      </c>
      <c r="L1121" s="7"/>
      <c r="M1121" s="6"/>
      <c r="N1121" s="7"/>
      <c r="O1121" s="7"/>
      <c r="P1121" s="38"/>
      <c r="Q1121" s="31"/>
      <c r="R1121" s="42"/>
      <c r="S1121" s="42"/>
      <c r="T1121" s="42"/>
      <c r="U1121" s="43"/>
      <c r="V1121" s="32"/>
      <c r="W1121" s="38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</row>
    <row r="1122" spans="1:40" ht="14.25" customHeight="1">
      <c r="A1122" s="7" t="s">
        <v>483</v>
      </c>
      <c r="B1122" s="7" t="s">
        <v>363</v>
      </c>
      <c r="C1122" s="7">
        <v>1128</v>
      </c>
      <c r="D1122" s="7" t="s">
        <v>514</v>
      </c>
      <c r="E1122" s="7" t="str">
        <f t="shared" si="49"/>
        <v>Machareti</v>
      </c>
      <c r="F1122" s="7" t="s">
        <v>379</v>
      </c>
      <c r="G1122" s="7">
        <v>210</v>
      </c>
      <c r="H1122" s="7" t="s">
        <v>394</v>
      </c>
      <c r="I1122" s="7"/>
      <c r="J1122" s="7">
        <v>1515681</v>
      </c>
      <c r="K1122" s="7">
        <f t="shared" si="50"/>
        <v>3467855</v>
      </c>
      <c r="L1122" s="7"/>
      <c r="M1122" s="6"/>
      <c r="N1122" s="7"/>
      <c r="O1122" s="7"/>
      <c r="P1122" s="38"/>
      <c r="Q1122" s="31"/>
      <c r="R1122" s="42"/>
      <c r="S1122" s="42"/>
      <c r="T1122" s="42"/>
      <c r="U1122" s="43"/>
      <c r="V1122" s="32"/>
      <c r="W1122" s="38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</row>
    <row r="1123" spans="1:40" ht="14.25" customHeight="1">
      <c r="A1123" s="7" t="s">
        <v>483</v>
      </c>
      <c r="B1123" s="7" t="s">
        <v>363</v>
      </c>
      <c r="C1123" s="7">
        <v>1128</v>
      </c>
      <c r="D1123" s="7" t="s">
        <v>514</v>
      </c>
      <c r="E1123" s="7" t="str">
        <f t="shared" si="49"/>
        <v>Machareti</v>
      </c>
      <c r="F1123" s="7" t="s">
        <v>379</v>
      </c>
      <c r="G1123" s="7">
        <v>220</v>
      </c>
      <c r="H1123" s="7" t="s">
        <v>395</v>
      </c>
      <c r="I1123" s="7"/>
      <c r="J1123" s="7">
        <v>45000</v>
      </c>
      <c r="K1123" s="7">
        <f t="shared" si="50"/>
        <v>3467855</v>
      </c>
      <c r="L1123" s="7"/>
      <c r="M1123" s="6"/>
      <c r="N1123" s="7"/>
      <c r="O1123" s="7"/>
      <c r="P1123" s="38"/>
      <c r="Q1123" s="31"/>
      <c r="R1123" s="42"/>
      <c r="S1123" s="42"/>
      <c r="T1123" s="42"/>
      <c r="U1123" s="43"/>
      <c r="V1123" s="32"/>
      <c r="W1123" s="38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</row>
    <row r="1124" spans="1:40" ht="14.25" customHeight="1">
      <c r="A1124" s="7" t="s">
        <v>483</v>
      </c>
      <c r="B1124" s="7" t="s">
        <v>363</v>
      </c>
      <c r="C1124" s="7">
        <v>1128</v>
      </c>
      <c r="D1124" s="7" t="s">
        <v>514</v>
      </c>
      <c r="E1124" s="7" t="str">
        <f t="shared" si="49"/>
        <v>Machareti</v>
      </c>
      <c r="F1124" s="7" t="s">
        <v>379</v>
      </c>
      <c r="G1124" s="7">
        <v>230</v>
      </c>
      <c r="H1124" s="7" t="s">
        <v>396</v>
      </c>
      <c r="I1124" s="7"/>
      <c r="J1124" s="7">
        <v>21000</v>
      </c>
      <c r="K1124" s="7">
        <f t="shared" si="50"/>
        <v>3467855</v>
      </c>
      <c r="L1124" s="7"/>
      <c r="M1124" s="6"/>
      <c r="N1124" s="7"/>
      <c r="O1124" s="7"/>
      <c r="P1124" s="38"/>
      <c r="Q1124" s="31"/>
      <c r="R1124" s="42"/>
      <c r="S1124" s="42"/>
      <c r="T1124" s="42"/>
      <c r="U1124" s="43"/>
      <c r="V1124" s="32"/>
      <c r="W1124" s="38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</row>
    <row r="1125" spans="1:40" ht="14.25" customHeight="1">
      <c r="A1125" s="7" t="s">
        <v>483</v>
      </c>
      <c r="B1125" s="7" t="s">
        <v>363</v>
      </c>
      <c r="C1125" s="7">
        <v>1128</v>
      </c>
      <c r="D1125" s="7" t="s">
        <v>514</v>
      </c>
      <c r="E1125" s="7" t="str">
        <f t="shared" si="49"/>
        <v>Machareti</v>
      </c>
      <c r="F1125" s="7" t="s">
        <v>379</v>
      </c>
      <c r="G1125" s="7">
        <v>240</v>
      </c>
      <c r="H1125" s="7" t="s">
        <v>397</v>
      </c>
      <c r="I1125" s="7"/>
      <c r="J1125" s="7">
        <v>500</v>
      </c>
      <c r="K1125" s="7">
        <f t="shared" si="50"/>
        <v>3467855</v>
      </c>
      <c r="L1125" s="7"/>
      <c r="M1125" s="6"/>
      <c r="N1125" s="7"/>
      <c r="O1125" s="7"/>
      <c r="P1125" s="38"/>
      <c r="Q1125" s="31"/>
      <c r="R1125" s="42"/>
      <c r="S1125" s="42"/>
      <c r="T1125" s="42"/>
      <c r="U1125" s="43"/>
      <c r="V1125" s="32"/>
      <c r="W1125" s="38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</row>
    <row r="1126" spans="1:40" ht="14.25" customHeight="1">
      <c r="A1126" s="7" t="s">
        <v>483</v>
      </c>
      <c r="B1126" s="7" t="s">
        <v>363</v>
      </c>
      <c r="C1126" s="7">
        <v>1128</v>
      </c>
      <c r="D1126" s="7" t="s">
        <v>514</v>
      </c>
      <c r="E1126" s="7" t="str">
        <f t="shared" si="49"/>
        <v>Machareti</v>
      </c>
      <c r="F1126" s="7" t="s">
        <v>379</v>
      </c>
      <c r="G1126" s="7">
        <v>250</v>
      </c>
      <c r="H1126" s="7" t="s">
        <v>399</v>
      </c>
      <c r="I1126" s="7"/>
      <c r="J1126" s="7">
        <v>1036449</v>
      </c>
      <c r="K1126" s="7">
        <f t="shared" si="50"/>
        <v>3467855</v>
      </c>
      <c r="L1126" s="7"/>
      <c r="M1126" s="6"/>
      <c r="N1126" s="7"/>
      <c r="O1126" s="7"/>
      <c r="P1126" s="38"/>
      <c r="Q1126" s="31"/>
      <c r="R1126" s="42"/>
      <c r="S1126" s="42"/>
      <c r="T1126" s="42"/>
      <c r="U1126" s="43"/>
      <c r="V1126" s="32"/>
      <c r="W1126" s="38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</row>
    <row r="1127" spans="1:40" ht="14.25" customHeight="1">
      <c r="A1127" s="7" t="s">
        <v>483</v>
      </c>
      <c r="B1127" s="7" t="s">
        <v>363</v>
      </c>
      <c r="C1127" s="7">
        <v>1128</v>
      </c>
      <c r="D1127" s="7" t="s">
        <v>514</v>
      </c>
      <c r="E1127" s="7" t="str">
        <f t="shared" si="49"/>
        <v>Machareti</v>
      </c>
      <c r="F1127" s="7" t="s">
        <v>379</v>
      </c>
      <c r="G1127" s="7">
        <v>260</v>
      </c>
      <c r="H1127" s="7" t="s">
        <v>400</v>
      </c>
      <c r="I1127" s="7"/>
      <c r="J1127" s="7">
        <v>60000</v>
      </c>
      <c r="K1127" s="7">
        <f t="shared" si="50"/>
        <v>3467855</v>
      </c>
      <c r="L1127" s="7"/>
      <c r="M1127" s="6"/>
      <c r="N1127" s="7"/>
      <c r="O1127" s="7"/>
      <c r="P1127" s="38"/>
      <c r="Q1127" s="31"/>
      <c r="R1127" s="42"/>
      <c r="S1127" s="42"/>
      <c r="T1127" s="42"/>
      <c r="U1127" s="43"/>
      <c r="V1127" s="32"/>
      <c r="W1127" s="38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</row>
    <row r="1128" spans="1:40" ht="14.25" customHeight="1">
      <c r="A1128" s="7" t="s">
        <v>483</v>
      </c>
      <c r="B1128" s="7" t="s">
        <v>363</v>
      </c>
      <c r="C1128" s="7">
        <v>1128</v>
      </c>
      <c r="D1128" s="7" t="s">
        <v>514</v>
      </c>
      <c r="E1128" s="7" t="str">
        <f t="shared" si="49"/>
        <v>Machareti</v>
      </c>
      <c r="F1128" s="7" t="s">
        <v>379</v>
      </c>
      <c r="G1128" s="7">
        <v>290</v>
      </c>
      <c r="H1128" s="7" t="s">
        <v>426</v>
      </c>
      <c r="I1128" s="7"/>
      <c r="J1128" s="7">
        <v>28000</v>
      </c>
      <c r="K1128" s="7">
        <f t="shared" si="50"/>
        <v>3467855</v>
      </c>
      <c r="L1128" s="7"/>
      <c r="M1128" s="6"/>
      <c r="N1128" s="7"/>
      <c r="O1128" s="7"/>
      <c r="P1128" s="38"/>
      <c r="Q1128" s="31"/>
      <c r="R1128" s="42"/>
      <c r="S1128" s="42"/>
      <c r="T1128" s="42"/>
      <c r="U1128" s="43"/>
      <c r="V1128" s="32"/>
      <c r="W1128" s="38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</row>
    <row r="1129" spans="1:40" ht="14.25" customHeight="1">
      <c r="A1129" s="7" t="s">
        <v>483</v>
      </c>
      <c r="B1129" s="7" t="s">
        <v>363</v>
      </c>
      <c r="C1129" s="7">
        <v>1128</v>
      </c>
      <c r="D1129" s="7" t="s">
        <v>514</v>
      </c>
      <c r="E1129" s="7" t="str">
        <f t="shared" si="49"/>
        <v>Machareti</v>
      </c>
      <c r="F1129" s="7" t="s">
        <v>379</v>
      </c>
      <c r="G1129" s="7">
        <v>300</v>
      </c>
      <c r="H1129" s="7" t="s">
        <v>417</v>
      </c>
      <c r="I1129" s="7"/>
      <c r="J1129" s="7">
        <v>800</v>
      </c>
      <c r="K1129" s="7">
        <f t="shared" si="50"/>
        <v>3467855</v>
      </c>
      <c r="L1129" s="7"/>
      <c r="M1129" s="6"/>
      <c r="N1129" s="7"/>
      <c r="O1129" s="7"/>
      <c r="P1129" s="38"/>
      <c r="Q1129" s="31"/>
      <c r="R1129" s="42"/>
      <c r="S1129" s="42"/>
      <c r="T1129" s="42"/>
      <c r="U1129" s="43"/>
      <c r="V1129" s="32"/>
      <c r="W1129" s="38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</row>
    <row r="1130" spans="1:40" ht="14.25" customHeight="1">
      <c r="A1130" s="7" t="s">
        <v>483</v>
      </c>
      <c r="B1130" s="7" t="s">
        <v>363</v>
      </c>
      <c r="C1130" s="7">
        <v>1128</v>
      </c>
      <c r="D1130" s="7" t="s">
        <v>514</v>
      </c>
      <c r="E1130" s="7" t="str">
        <f t="shared" si="49"/>
        <v>Machareti</v>
      </c>
      <c r="F1130" s="7" t="s">
        <v>379</v>
      </c>
      <c r="G1130" s="7">
        <v>310</v>
      </c>
      <c r="H1130" s="7" t="s">
        <v>403</v>
      </c>
      <c r="I1130" s="7"/>
      <c r="J1130" s="7">
        <v>400000</v>
      </c>
      <c r="K1130" s="7">
        <f t="shared" si="50"/>
        <v>3467855</v>
      </c>
      <c r="L1130" s="7"/>
      <c r="M1130" s="6"/>
      <c r="N1130" s="7"/>
      <c r="O1130" s="7"/>
      <c r="P1130" s="38"/>
      <c r="Q1130" s="31"/>
      <c r="R1130" s="42"/>
      <c r="S1130" s="42"/>
      <c r="T1130" s="42"/>
      <c r="U1130" s="43"/>
      <c r="V1130" s="32"/>
      <c r="W1130" s="38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</row>
    <row r="1131" spans="1:40" ht="14.25" customHeight="1">
      <c r="A1131" s="7" t="s">
        <v>483</v>
      </c>
      <c r="B1131" s="7" t="s">
        <v>363</v>
      </c>
      <c r="C1131" s="7">
        <v>1128</v>
      </c>
      <c r="D1131" s="7" t="s">
        <v>514</v>
      </c>
      <c r="E1131" s="7" t="str">
        <f t="shared" si="49"/>
        <v>Machareti</v>
      </c>
      <c r="F1131" s="7" t="s">
        <v>379</v>
      </c>
      <c r="G1131" s="7">
        <v>320</v>
      </c>
      <c r="H1131" s="7" t="s">
        <v>427</v>
      </c>
      <c r="I1131" s="7"/>
      <c r="J1131" s="7">
        <v>170000</v>
      </c>
      <c r="K1131" s="7">
        <f t="shared" si="50"/>
        <v>3467855</v>
      </c>
      <c r="L1131" s="7"/>
      <c r="M1131" s="6"/>
      <c r="N1131" s="7"/>
      <c r="O1131" s="7"/>
      <c r="P1131" s="38"/>
      <c r="Q1131" s="31"/>
      <c r="R1131" s="42"/>
      <c r="S1131" s="42"/>
      <c r="T1131" s="42"/>
      <c r="U1131" s="43"/>
      <c r="V1131" s="32"/>
      <c r="W1131" s="38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</row>
    <row r="1132" spans="1:40" ht="14.25" customHeight="1">
      <c r="A1132" s="7" t="s">
        <v>483</v>
      </c>
      <c r="B1132" s="7" t="s">
        <v>363</v>
      </c>
      <c r="C1132" s="7">
        <v>1128</v>
      </c>
      <c r="D1132" s="7" t="s">
        <v>514</v>
      </c>
      <c r="E1132" s="7" t="str">
        <f t="shared" si="49"/>
        <v>Machareti</v>
      </c>
      <c r="F1132" s="7" t="s">
        <v>379</v>
      </c>
      <c r="G1132" s="7">
        <v>330</v>
      </c>
      <c r="H1132" s="7" t="s">
        <v>404</v>
      </c>
      <c r="I1132" s="7"/>
      <c r="J1132" s="7">
        <v>76764</v>
      </c>
      <c r="K1132" s="7">
        <f t="shared" si="50"/>
        <v>3467855</v>
      </c>
      <c r="L1132" s="7"/>
      <c r="M1132" s="6"/>
      <c r="N1132" s="7"/>
      <c r="O1132" s="7"/>
      <c r="P1132" s="38"/>
      <c r="Q1132" s="31"/>
      <c r="R1132" s="42"/>
      <c r="S1132" s="42"/>
      <c r="T1132" s="42"/>
      <c r="U1132" s="43"/>
      <c r="V1132" s="32"/>
      <c r="W1132" s="38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</row>
    <row r="1133" spans="1:40" ht="14.25" customHeight="1">
      <c r="A1133" s="7" t="s">
        <v>483</v>
      </c>
      <c r="B1133" s="7" t="s">
        <v>363</v>
      </c>
      <c r="C1133" s="7">
        <v>1128</v>
      </c>
      <c r="D1133" s="7" t="s">
        <v>514</v>
      </c>
      <c r="E1133" s="7" t="str">
        <f t="shared" si="49"/>
        <v>Machareti</v>
      </c>
      <c r="F1133" s="7" t="s">
        <v>379</v>
      </c>
      <c r="G1133" s="7">
        <v>340</v>
      </c>
      <c r="H1133" s="7" t="s">
        <v>405</v>
      </c>
      <c r="I1133" s="7"/>
      <c r="J1133" s="7">
        <v>334402</v>
      </c>
      <c r="K1133" s="7">
        <f t="shared" si="50"/>
        <v>3467855</v>
      </c>
      <c r="L1133" s="7"/>
      <c r="M1133" s="6"/>
      <c r="N1133" s="7"/>
      <c r="O1133" s="7"/>
      <c r="P1133" s="38"/>
      <c r="Q1133" s="31"/>
      <c r="R1133" s="42"/>
      <c r="S1133" s="42"/>
      <c r="T1133" s="42"/>
      <c r="U1133" s="43"/>
      <c r="V1133" s="32"/>
      <c r="W1133" s="38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</row>
    <row r="1134" spans="1:40" ht="14.25" customHeight="1">
      <c r="A1134" s="7" t="s">
        <v>483</v>
      </c>
      <c r="B1134" s="7" t="s">
        <v>363</v>
      </c>
      <c r="C1134" s="7">
        <v>1128</v>
      </c>
      <c r="D1134" s="7" t="s">
        <v>514</v>
      </c>
      <c r="E1134" s="7" t="str">
        <f t="shared" si="49"/>
        <v>Machareti</v>
      </c>
      <c r="F1134" s="7" t="s">
        <v>407</v>
      </c>
      <c r="G1134" s="7">
        <v>350</v>
      </c>
      <c r="H1134" s="7" t="s">
        <v>406</v>
      </c>
      <c r="I1134" s="7"/>
      <c r="J1134" s="7">
        <v>3467855</v>
      </c>
      <c r="K1134" s="7">
        <f t="shared" si="50"/>
        <v>3467855</v>
      </c>
      <c r="L1134" s="7"/>
      <c r="M1134" s="6"/>
      <c r="N1134" s="7"/>
      <c r="O1134" s="7"/>
      <c r="P1134" s="38"/>
      <c r="Q1134" s="31"/>
      <c r="R1134" s="42"/>
      <c r="S1134" s="42"/>
      <c r="T1134" s="42"/>
      <c r="U1134" s="43"/>
      <c r="V1134" s="32"/>
      <c r="W1134" s="38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</row>
    <row r="1135" spans="1:40" ht="14.25" customHeight="1">
      <c r="A1135" s="7" t="s">
        <v>483</v>
      </c>
      <c r="B1135" s="7" t="s">
        <v>363</v>
      </c>
      <c r="C1135" s="7">
        <v>1129</v>
      </c>
      <c r="D1135" s="7" t="s">
        <v>515</v>
      </c>
      <c r="E1135" s="7" t="str">
        <f t="shared" si="49"/>
        <v>Villa Charcas</v>
      </c>
      <c r="F1135" s="7" t="s">
        <v>379</v>
      </c>
      <c r="G1135" s="7">
        <v>0</v>
      </c>
      <c r="H1135" s="7" t="s">
        <v>380</v>
      </c>
      <c r="I1135" s="7"/>
      <c r="J1135" s="7">
        <v>2229239</v>
      </c>
      <c r="K1135" s="7">
        <f t="shared" si="50"/>
        <v>1026868</v>
      </c>
      <c r="L1135" s="7"/>
      <c r="M1135" s="6"/>
      <c r="N1135" s="7"/>
      <c r="O1135" s="7"/>
      <c r="P1135" s="38"/>
      <c r="Q1135" s="31"/>
      <c r="R1135" s="42"/>
      <c r="S1135" s="42"/>
      <c r="T1135" s="42"/>
      <c r="U1135" s="43"/>
      <c r="V1135" s="32"/>
      <c r="W1135" s="38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</row>
    <row r="1136" spans="1:40" ht="14.25" customHeight="1">
      <c r="A1136" s="7" t="s">
        <v>483</v>
      </c>
      <c r="B1136" s="7" t="s">
        <v>363</v>
      </c>
      <c r="C1136" s="7">
        <v>1129</v>
      </c>
      <c r="D1136" s="7" t="s">
        <v>515</v>
      </c>
      <c r="E1136" s="7" t="str">
        <f t="shared" si="49"/>
        <v>Villa Charcas</v>
      </c>
      <c r="F1136" s="7" t="s">
        <v>379</v>
      </c>
      <c r="G1136" s="7">
        <v>1</v>
      </c>
      <c r="H1136" s="7" t="s">
        <v>381</v>
      </c>
      <c r="I1136" s="7"/>
      <c r="J1136" s="7">
        <v>1131827</v>
      </c>
      <c r="K1136" s="7">
        <f t="shared" si="50"/>
        <v>1026868</v>
      </c>
      <c r="L1136" s="7"/>
      <c r="M1136" s="6"/>
      <c r="N1136" s="7"/>
      <c r="O1136" s="7"/>
      <c r="P1136" s="38"/>
      <c r="Q1136" s="31"/>
      <c r="R1136" s="42"/>
      <c r="S1136" s="42"/>
      <c r="T1136" s="42"/>
      <c r="U1136" s="43"/>
      <c r="V1136" s="32"/>
      <c r="W1136" s="38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</row>
    <row r="1137" spans="1:40" ht="14.25" customHeight="1">
      <c r="A1137" s="7" t="s">
        <v>483</v>
      </c>
      <c r="B1137" s="7" t="s">
        <v>363</v>
      </c>
      <c r="C1137" s="7">
        <v>1129</v>
      </c>
      <c r="D1137" s="7" t="s">
        <v>515</v>
      </c>
      <c r="E1137" s="7" t="str">
        <f t="shared" si="49"/>
        <v>Villa Charcas</v>
      </c>
      <c r="F1137" s="7" t="s">
        <v>379</v>
      </c>
      <c r="G1137" s="7">
        <v>97</v>
      </c>
      <c r="H1137" s="7" t="s">
        <v>409</v>
      </c>
      <c r="I1137" s="7"/>
      <c r="J1137" s="7">
        <v>309185</v>
      </c>
      <c r="K1137" s="7">
        <f t="shared" si="50"/>
        <v>1026868</v>
      </c>
      <c r="L1137" s="7"/>
      <c r="M1137" s="6"/>
      <c r="N1137" s="7"/>
      <c r="O1137" s="7"/>
      <c r="P1137" s="38"/>
      <c r="Q1137" s="31"/>
      <c r="R1137" s="42"/>
      <c r="S1137" s="42"/>
      <c r="T1137" s="42"/>
      <c r="U1137" s="43"/>
      <c r="V1137" s="32"/>
      <c r="W1137" s="38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</row>
    <row r="1138" spans="1:40" ht="14.25" customHeight="1">
      <c r="A1138" s="7" t="s">
        <v>483</v>
      </c>
      <c r="B1138" s="7" t="s">
        <v>363</v>
      </c>
      <c r="C1138" s="7">
        <v>1129</v>
      </c>
      <c r="D1138" s="7" t="s">
        <v>515</v>
      </c>
      <c r="E1138" s="7" t="str">
        <f t="shared" si="49"/>
        <v>Villa Charcas</v>
      </c>
      <c r="F1138" s="7" t="s">
        <v>379</v>
      </c>
      <c r="G1138" s="7">
        <v>99</v>
      </c>
      <c r="H1138" s="7" t="s">
        <v>382</v>
      </c>
      <c r="I1138" s="7"/>
      <c r="J1138" s="7">
        <v>1387503</v>
      </c>
      <c r="K1138" s="7">
        <f t="shared" si="50"/>
        <v>1026868</v>
      </c>
      <c r="L1138" s="7"/>
      <c r="M1138" s="6"/>
      <c r="N1138" s="7"/>
      <c r="O1138" s="7"/>
      <c r="P1138" s="38"/>
      <c r="Q1138" s="31"/>
      <c r="R1138" s="42"/>
      <c r="S1138" s="42"/>
      <c r="T1138" s="42"/>
      <c r="U1138" s="43"/>
      <c r="V1138" s="32"/>
      <c r="W1138" s="38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</row>
    <row r="1139" spans="1:40" ht="14.25" customHeight="1">
      <c r="A1139" s="7" t="s">
        <v>483</v>
      </c>
      <c r="B1139" s="7" t="s">
        <v>363</v>
      </c>
      <c r="C1139" s="7">
        <v>1129</v>
      </c>
      <c r="D1139" s="7" t="s">
        <v>515</v>
      </c>
      <c r="E1139" s="7" t="str">
        <f t="shared" si="49"/>
        <v>Villa Charcas</v>
      </c>
      <c r="F1139" s="7" t="s">
        <v>379</v>
      </c>
      <c r="G1139" s="7">
        <v>100</v>
      </c>
      <c r="H1139" s="7" t="s">
        <v>383</v>
      </c>
      <c r="I1139" s="7"/>
      <c r="J1139" s="7">
        <v>1128458</v>
      </c>
      <c r="K1139" s="7">
        <f t="shared" si="50"/>
        <v>1026868</v>
      </c>
      <c r="L1139" s="7"/>
      <c r="M1139" s="6"/>
      <c r="N1139" s="7"/>
      <c r="O1139" s="7"/>
      <c r="P1139" s="38"/>
      <c r="Q1139" s="31"/>
      <c r="R1139" s="42"/>
      <c r="S1139" s="42"/>
      <c r="T1139" s="42"/>
      <c r="U1139" s="43"/>
      <c r="V1139" s="32"/>
      <c r="W1139" s="38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</row>
    <row r="1140" spans="1:40" ht="14.25" customHeight="1">
      <c r="A1140" s="7" t="s">
        <v>483</v>
      </c>
      <c r="B1140" s="7" t="s">
        <v>363</v>
      </c>
      <c r="C1140" s="7">
        <v>1129</v>
      </c>
      <c r="D1140" s="7" t="s">
        <v>515</v>
      </c>
      <c r="E1140" s="7" t="str">
        <f t="shared" si="49"/>
        <v>Villa Charcas</v>
      </c>
      <c r="F1140" s="7" t="s">
        <v>379</v>
      </c>
      <c r="G1140" s="7">
        <v>110</v>
      </c>
      <c r="H1140" s="7" t="s">
        <v>385</v>
      </c>
      <c r="I1140" s="7"/>
      <c r="J1140" s="7">
        <v>260000</v>
      </c>
      <c r="K1140" s="7">
        <f t="shared" si="50"/>
        <v>1026868</v>
      </c>
      <c r="L1140" s="7"/>
      <c r="M1140" s="6"/>
      <c r="N1140" s="7"/>
      <c r="O1140" s="7"/>
      <c r="P1140" s="38"/>
      <c r="Q1140" s="31"/>
      <c r="R1140" s="42"/>
      <c r="S1140" s="42"/>
      <c r="T1140" s="42"/>
      <c r="U1140" s="43"/>
      <c r="V1140" s="32"/>
      <c r="W1140" s="38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</row>
    <row r="1141" spans="1:40" ht="14.25" customHeight="1">
      <c r="A1141" s="7" t="s">
        <v>483</v>
      </c>
      <c r="B1141" s="7" t="s">
        <v>363</v>
      </c>
      <c r="C1141" s="7">
        <v>1129</v>
      </c>
      <c r="D1141" s="7" t="s">
        <v>515</v>
      </c>
      <c r="E1141" s="7" t="str">
        <f t="shared" si="49"/>
        <v>Villa Charcas</v>
      </c>
      <c r="F1141" s="7" t="s">
        <v>379</v>
      </c>
      <c r="G1141" s="7">
        <v>130</v>
      </c>
      <c r="H1141" s="7" t="s">
        <v>386</v>
      </c>
      <c r="I1141" s="7"/>
      <c r="J1141" s="7">
        <v>317500</v>
      </c>
      <c r="K1141" s="7">
        <f t="shared" si="50"/>
        <v>1026868</v>
      </c>
      <c r="L1141" s="7"/>
      <c r="M1141" s="6"/>
      <c r="N1141" s="7"/>
      <c r="O1141" s="7"/>
      <c r="P1141" s="38"/>
      <c r="Q1141" s="31"/>
      <c r="R1141" s="42"/>
      <c r="S1141" s="42"/>
      <c r="T1141" s="42"/>
      <c r="U1141" s="43"/>
      <c r="V1141" s="32"/>
      <c r="W1141" s="38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</row>
    <row r="1142" spans="1:40" ht="14.25" customHeight="1">
      <c r="A1142" s="7" t="s">
        <v>483</v>
      </c>
      <c r="B1142" s="7" t="s">
        <v>363</v>
      </c>
      <c r="C1142" s="7">
        <v>1129</v>
      </c>
      <c r="D1142" s="7" t="s">
        <v>515</v>
      </c>
      <c r="E1142" s="7" t="str">
        <f t="shared" si="49"/>
        <v>Villa Charcas</v>
      </c>
      <c r="F1142" s="7" t="s">
        <v>379</v>
      </c>
      <c r="G1142" s="7">
        <v>140</v>
      </c>
      <c r="H1142" s="7" t="s">
        <v>388</v>
      </c>
      <c r="I1142" s="7"/>
      <c r="J1142" s="7">
        <v>250000</v>
      </c>
      <c r="K1142" s="7">
        <f t="shared" si="50"/>
        <v>1026868</v>
      </c>
      <c r="L1142" s="7"/>
      <c r="M1142" s="6"/>
      <c r="N1142" s="7"/>
      <c r="O1142" s="7"/>
      <c r="P1142" s="38"/>
      <c r="Q1142" s="31"/>
      <c r="R1142" s="42"/>
      <c r="S1142" s="42"/>
      <c r="T1142" s="42"/>
      <c r="U1142" s="43"/>
      <c r="V1142" s="32"/>
      <c r="W1142" s="38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</row>
    <row r="1143" spans="1:40" ht="14.25" customHeight="1">
      <c r="A1143" s="7" t="s">
        <v>483</v>
      </c>
      <c r="B1143" s="7" t="s">
        <v>363</v>
      </c>
      <c r="C1143" s="7">
        <v>1129</v>
      </c>
      <c r="D1143" s="7" t="s">
        <v>515</v>
      </c>
      <c r="E1143" s="7" t="str">
        <f t="shared" si="49"/>
        <v>Villa Charcas</v>
      </c>
      <c r="F1143" s="7" t="s">
        <v>379</v>
      </c>
      <c r="G1143" s="7">
        <v>160</v>
      </c>
      <c r="H1143" s="7" t="s">
        <v>389</v>
      </c>
      <c r="I1143" s="7"/>
      <c r="J1143" s="7">
        <v>200000</v>
      </c>
      <c r="K1143" s="7">
        <f t="shared" si="50"/>
        <v>1026868</v>
      </c>
      <c r="L1143" s="7"/>
      <c r="M1143" s="6"/>
      <c r="N1143" s="7"/>
      <c r="O1143" s="7"/>
      <c r="P1143" s="38"/>
      <c r="Q1143" s="31"/>
      <c r="R1143" s="42"/>
      <c r="S1143" s="42"/>
      <c r="T1143" s="42"/>
      <c r="U1143" s="43"/>
      <c r="V1143" s="32"/>
      <c r="W1143" s="38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</row>
    <row r="1144" spans="1:40" ht="14.25" customHeight="1">
      <c r="A1144" s="7" t="s">
        <v>483</v>
      </c>
      <c r="B1144" s="7" t="s">
        <v>363</v>
      </c>
      <c r="C1144" s="7">
        <v>1129</v>
      </c>
      <c r="D1144" s="7" t="s">
        <v>515</v>
      </c>
      <c r="E1144" s="7" t="str">
        <f t="shared" si="49"/>
        <v>Villa Charcas</v>
      </c>
      <c r="F1144" s="7" t="s">
        <v>379</v>
      </c>
      <c r="G1144" s="7">
        <v>170</v>
      </c>
      <c r="H1144" s="7" t="s">
        <v>390</v>
      </c>
      <c r="I1144" s="7"/>
      <c r="J1144" s="7">
        <v>229570</v>
      </c>
      <c r="K1144" s="7">
        <f t="shared" si="50"/>
        <v>1026868</v>
      </c>
      <c r="L1144" s="7"/>
      <c r="M1144" s="6"/>
      <c r="N1144" s="7"/>
      <c r="O1144" s="7"/>
      <c r="P1144" s="38"/>
      <c r="Q1144" s="31"/>
      <c r="R1144" s="42"/>
      <c r="S1144" s="42"/>
      <c r="T1144" s="42"/>
      <c r="U1144" s="43"/>
      <c r="V1144" s="32"/>
      <c r="W1144" s="38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</row>
    <row r="1145" spans="1:40" ht="14.25" customHeight="1">
      <c r="A1145" s="7" t="s">
        <v>483</v>
      </c>
      <c r="B1145" s="7" t="s">
        <v>363</v>
      </c>
      <c r="C1145" s="7">
        <v>1129</v>
      </c>
      <c r="D1145" s="7" t="s">
        <v>515</v>
      </c>
      <c r="E1145" s="7" t="str">
        <f t="shared" si="49"/>
        <v>Villa Charcas</v>
      </c>
      <c r="F1145" s="7" t="s">
        <v>379</v>
      </c>
      <c r="G1145" s="7">
        <v>180</v>
      </c>
      <c r="H1145" s="7" t="s">
        <v>411</v>
      </c>
      <c r="I1145" s="7"/>
      <c r="J1145" s="7">
        <v>1200000</v>
      </c>
      <c r="K1145" s="7">
        <f t="shared" si="50"/>
        <v>1026868</v>
      </c>
      <c r="L1145" s="7"/>
      <c r="M1145" s="6"/>
      <c r="N1145" s="7"/>
      <c r="O1145" s="7"/>
      <c r="P1145" s="38"/>
      <c r="Q1145" s="31"/>
      <c r="R1145" s="42"/>
      <c r="S1145" s="42"/>
      <c r="T1145" s="42"/>
      <c r="U1145" s="43"/>
      <c r="V1145" s="32"/>
      <c r="W1145" s="38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</row>
    <row r="1146" spans="1:40" ht="14.25" customHeight="1">
      <c r="A1146" s="7" t="s">
        <v>483</v>
      </c>
      <c r="B1146" s="7" t="s">
        <v>363</v>
      </c>
      <c r="C1146" s="7">
        <v>1129</v>
      </c>
      <c r="D1146" s="7" t="s">
        <v>515</v>
      </c>
      <c r="E1146" s="7" t="str">
        <f t="shared" si="49"/>
        <v>Villa Charcas</v>
      </c>
      <c r="F1146" s="7" t="s">
        <v>379</v>
      </c>
      <c r="G1146" s="7">
        <v>190</v>
      </c>
      <c r="H1146" s="7" t="s">
        <v>392</v>
      </c>
      <c r="I1146" s="7"/>
      <c r="J1146" s="7">
        <v>84000</v>
      </c>
      <c r="K1146" s="7">
        <f t="shared" si="50"/>
        <v>1026868</v>
      </c>
      <c r="L1146" s="7"/>
      <c r="M1146" s="6"/>
      <c r="N1146" s="7"/>
      <c r="O1146" s="7"/>
      <c r="P1146" s="38"/>
      <c r="Q1146" s="31"/>
      <c r="R1146" s="42"/>
      <c r="S1146" s="42"/>
      <c r="T1146" s="42"/>
      <c r="U1146" s="43"/>
      <c r="V1146" s="32"/>
      <c r="W1146" s="38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</row>
    <row r="1147" spans="1:40" ht="14.25" customHeight="1">
      <c r="A1147" s="7" t="s">
        <v>483</v>
      </c>
      <c r="B1147" s="7" t="s">
        <v>363</v>
      </c>
      <c r="C1147" s="7">
        <v>1129</v>
      </c>
      <c r="D1147" s="7" t="s">
        <v>515</v>
      </c>
      <c r="E1147" s="7" t="str">
        <f t="shared" si="49"/>
        <v>Villa Charcas</v>
      </c>
      <c r="F1147" s="7" t="s">
        <v>379</v>
      </c>
      <c r="G1147" s="7">
        <v>200</v>
      </c>
      <c r="H1147" s="7" t="s">
        <v>393</v>
      </c>
      <c r="I1147" s="7"/>
      <c r="J1147" s="7">
        <v>3357618</v>
      </c>
      <c r="K1147" s="7">
        <f t="shared" si="50"/>
        <v>1026868</v>
      </c>
      <c r="L1147" s="7"/>
      <c r="M1147" s="6"/>
      <c r="N1147" s="7"/>
      <c r="O1147" s="7"/>
      <c r="P1147" s="38"/>
      <c r="Q1147" s="31"/>
      <c r="R1147" s="42"/>
      <c r="S1147" s="42"/>
      <c r="T1147" s="42"/>
      <c r="U1147" s="43"/>
      <c r="V1147" s="32"/>
      <c r="W1147" s="38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</row>
    <row r="1148" spans="1:40" ht="14.25" customHeight="1">
      <c r="A1148" s="7" t="s">
        <v>483</v>
      </c>
      <c r="B1148" s="7" t="s">
        <v>363</v>
      </c>
      <c r="C1148" s="7">
        <v>1129</v>
      </c>
      <c r="D1148" s="7" t="s">
        <v>515</v>
      </c>
      <c r="E1148" s="7" t="str">
        <f t="shared" si="49"/>
        <v>Villa Charcas</v>
      </c>
      <c r="F1148" s="7" t="s">
        <v>379</v>
      </c>
      <c r="G1148" s="7">
        <v>210</v>
      </c>
      <c r="H1148" s="7" t="s">
        <v>394</v>
      </c>
      <c r="I1148" s="7"/>
      <c r="J1148" s="7">
        <v>1979235</v>
      </c>
      <c r="K1148" s="7">
        <f t="shared" si="50"/>
        <v>1026868</v>
      </c>
      <c r="L1148" s="7"/>
      <c r="M1148" s="6"/>
      <c r="N1148" s="7"/>
      <c r="O1148" s="7"/>
      <c r="P1148" s="38"/>
      <c r="Q1148" s="31"/>
      <c r="R1148" s="42"/>
      <c r="S1148" s="42"/>
      <c r="T1148" s="42"/>
      <c r="U1148" s="43"/>
      <c r="V1148" s="32"/>
      <c r="W1148" s="38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</row>
    <row r="1149" spans="1:40" ht="14.25" customHeight="1">
      <c r="A1149" s="7" t="s">
        <v>483</v>
      </c>
      <c r="B1149" s="7" t="s">
        <v>363</v>
      </c>
      <c r="C1149" s="7">
        <v>1129</v>
      </c>
      <c r="D1149" s="7" t="s">
        <v>515</v>
      </c>
      <c r="E1149" s="7" t="str">
        <f t="shared" si="49"/>
        <v>Villa Charcas</v>
      </c>
      <c r="F1149" s="7" t="s">
        <v>379</v>
      </c>
      <c r="G1149" s="7">
        <v>220</v>
      </c>
      <c r="H1149" s="7" t="s">
        <v>395</v>
      </c>
      <c r="I1149" s="7"/>
      <c r="J1149" s="7">
        <v>310000</v>
      </c>
      <c r="K1149" s="7">
        <f t="shared" si="50"/>
        <v>1026868</v>
      </c>
      <c r="L1149" s="7"/>
      <c r="M1149" s="6"/>
      <c r="N1149" s="7"/>
      <c r="O1149" s="7"/>
      <c r="P1149" s="38"/>
      <c r="Q1149" s="31"/>
      <c r="R1149" s="42"/>
      <c r="S1149" s="42"/>
      <c r="T1149" s="42"/>
      <c r="U1149" s="43"/>
      <c r="V1149" s="32"/>
      <c r="W1149" s="38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</row>
    <row r="1150" spans="1:40" ht="14.25" customHeight="1">
      <c r="A1150" s="7" t="s">
        <v>483</v>
      </c>
      <c r="B1150" s="7" t="s">
        <v>363</v>
      </c>
      <c r="C1150" s="7">
        <v>1129</v>
      </c>
      <c r="D1150" s="7" t="s">
        <v>515</v>
      </c>
      <c r="E1150" s="7" t="str">
        <f t="shared" si="49"/>
        <v>Villa Charcas</v>
      </c>
      <c r="F1150" s="7" t="s">
        <v>379</v>
      </c>
      <c r="G1150" s="7">
        <v>230</v>
      </c>
      <c r="H1150" s="7" t="s">
        <v>396</v>
      </c>
      <c r="I1150" s="7"/>
      <c r="J1150" s="7">
        <v>155000</v>
      </c>
      <c r="K1150" s="7">
        <f t="shared" si="50"/>
        <v>1026868</v>
      </c>
      <c r="L1150" s="7"/>
      <c r="M1150" s="6"/>
      <c r="N1150" s="7"/>
      <c r="O1150" s="7"/>
      <c r="P1150" s="38"/>
      <c r="Q1150" s="31"/>
      <c r="R1150" s="42"/>
      <c r="S1150" s="42"/>
      <c r="T1150" s="42"/>
      <c r="U1150" s="43"/>
      <c r="V1150" s="32"/>
      <c r="W1150" s="38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</row>
    <row r="1151" spans="1:40" ht="14.25" customHeight="1">
      <c r="A1151" s="7" t="s">
        <v>483</v>
      </c>
      <c r="B1151" s="7" t="s">
        <v>363</v>
      </c>
      <c r="C1151" s="7">
        <v>1129</v>
      </c>
      <c r="D1151" s="7" t="s">
        <v>515</v>
      </c>
      <c r="E1151" s="7" t="str">
        <f t="shared" si="49"/>
        <v>Villa Charcas</v>
      </c>
      <c r="F1151" s="7" t="s">
        <v>379</v>
      </c>
      <c r="G1151" s="7">
        <v>250</v>
      </c>
      <c r="H1151" s="7" t="s">
        <v>399</v>
      </c>
      <c r="I1151" s="7"/>
      <c r="J1151" s="7">
        <v>2150626</v>
      </c>
      <c r="K1151" s="7">
        <f t="shared" si="50"/>
        <v>1026868</v>
      </c>
      <c r="L1151" s="7"/>
      <c r="M1151" s="6"/>
      <c r="N1151" s="7"/>
      <c r="O1151" s="7"/>
      <c r="P1151" s="38"/>
      <c r="Q1151" s="31"/>
      <c r="R1151" s="42"/>
      <c r="S1151" s="42"/>
      <c r="T1151" s="42"/>
      <c r="U1151" s="43"/>
      <c r="V1151" s="32"/>
      <c r="W1151" s="38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</row>
    <row r="1152" spans="1:40" ht="14.25" customHeight="1">
      <c r="A1152" s="7" t="s">
        <v>483</v>
      </c>
      <c r="B1152" s="7" t="s">
        <v>363</v>
      </c>
      <c r="C1152" s="7">
        <v>1129</v>
      </c>
      <c r="D1152" s="7" t="s">
        <v>515</v>
      </c>
      <c r="E1152" s="7" t="str">
        <f t="shared" si="49"/>
        <v>Villa Charcas</v>
      </c>
      <c r="F1152" s="7" t="s">
        <v>379</v>
      </c>
      <c r="G1152" s="7">
        <v>260</v>
      </c>
      <c r="H1152" s="7" t="s">
        <v>400</v>
      </c>
      <c r="I1152" s="7"/>
      <c r="J1152" s="7">
        <v>159000</v>
      </c>
      <c r="K1152" s="7">
        <f t="shared" si="50"/>
        <v>1026868</v>
      </c>
      <c r="L1152" s="7"/>
      <c r="M1152" s="6"/>
      <c r="N1152" s="7"/>
      <c r="O1152" s="7"/>
      <c r="P1152" s="38"/>
      <c r="Q1152" s="31"/>
      <c r="R1152" s="42"/>
      <c r="S1152" s="42"/>
      <c r="T1152" s="42"/>
      <c r="U1152" s="43"/>
      <c r="V1152" s="32"/>
      <c r="W1152" s="38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</row>
    <row r="1153" spans="1:40" ht="14.25" customHeight="1">
      <c r="A1153" s="7" t="s">
        <v>483</v>
      </c>
      <c r="B1153" s="7" t="s">
        <v>363</v>
      </c>
      <c r="C1153" s="7">
        <v>1129</v>
      </c>
      <c r="D1153" s="7" t="s">
        <v>515</v>
      </c>
      <c r="E1153" s="7" t="str">
        <f t="shared" si="49"/>
        <v>Villa Charcas</v>
      </c>
      <c r="F1153" s="7" t="s">
        <v>379</v>
      </c>
      <c r="G1153" s="7">
        <v>310</v>
      </c>
      <c r="H1153" s="7" t="s">
        <v>403</v>
      </c>
      <c r="I1153" s="7"/>
      <c r="J1153" s="7">
        <v>300000</v>
      </c>
      <c r="K1153" s="7">
        <f t="shared" si="50"/>
        <v>1026868</v>
      </c>
      <c r="L1153" s="7"/>
      <c r="M1153" s="6"/>
      <c r="N1153" s="7"/>
      <c r="O1153" s="7"/>
      <c r="P1153" s="38"/>
      <c r="Q1153" s="31"/>
      <c r="R1153" s="42"/>
      <c r="S1153" s="42"/>
      <c r="T1153" s="42"/>
      <c r="U1153" s="43"/>
      <c r="V1153" s="32"/>
      <c r="W1153" s="38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</row>
    <row r="1154" spans="1:40" ht="14.25" customHeight="1">
      <c r="A1154" s="7" t="s">
        <v>483</v>
      </c>
      <c r="B1154" s="7" t="s">
        <v>363</v>
      </c>
      <c r="C1154" s="7">
        <v>1129</v>
      </c>
      <c r="D1154" s="7" t="s">
        <v>515</v>
      </c>
      <c r="E1154" s="7" t="str">
        <f t="shared" si="49"/>
        <v>Villa Charcas</v>
      </c>
      <c r="F1154" s="7" t="s">
        <v>379</v>
      </c>
      <c r="G1154" s="7">
        <v>330</v>
      </c>
      <c r="H1154" s="7" t="s">
        <v>404</v>
      </c>
      <c r="I1154" s="7"/>
      <c r="J1154" s="7">
        <v>157294</v>
      </c>
      <c r="K1154" s="7">
        <f t="shared" si="50"/>
        <v>1026868</v>
      </c>
      <c r="L1154" s="7"/>
      <c r="M1154" s="6"/>
      <c r="N1154" s="7"/>
      <c r="O1154" s="7"/>
      <c r="P1154" s="38"/>
      <c r="Q1154" s="31"/>
      <c r="R1154" s="42"/>
      <c r="S1154" s="42"/>
      <c r="T1154" s="42"/>
      <c r="U1154" s="43"/>
      <c r="V1154" s="32"/>
      <c r="W1154" s="38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</row>
    <row r="1155" spans="1:40" ht="14.25" customHeight="1">
      <c r="A1155" s="7" t="s">
        <v>483</v>
      </c>
      <c r="B1155" s="7" t="s">
        <v>363</v>
      </c>
      <c r="C1155" s="7">
        <v>1129</v>
      </c>
      <c r="D1155" s="7" t="s">
        <v>515</v>
      </c>
      <c r="E1155" s="7" t="str">
        <f t="shared" si="49"/>
        <v>Villa Charcas</v>
      </c>
      <c r="F1155" s="7" t="s">
        <v>379</v>
      </c>
      <c r="G1155" s="7">
        <v>340</v>
      </c>
      <c r="H1155" s="7" t="s">
        <v>405</v>
      </c>
      <c r="I1155" s="7"/>
      <c r="J1155" s="7">
        <v>1349611</v>
      </c>
      <c r="K1155" s="7">
        <f t="shared" si="50"/>
        <v>1026868</v>
      </c>
      <c r="L1155" s="7"/>
      <c r="M1155" s="6"/>
      <c r="N1155" s="7"/>
      <c r="O1155" s="7"/>
      <c r="P1155" s="38"/>
      <c r="Q1155" s="31"/>
      <c r="R1155" s="42"/>
      <c r="S1155" s="42"/>
      <c r="T1155" s="42"/>
      <c r="U1155" s="43"/>
      <c r="V1155" s="32"/>
      <c r="W1155" s="38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</row>
    <row r="1156" spans="1:40" ht="14.25" customHeight="1">
      <c r="A1156" s="7" t="s">
        <v>483</v>
      </c>
      <c r="B1156" s="7" t="s">
        <v>363</v>
      </c>
      <c r="C1156" s="7">
        <v>1129</v>
      </c>
      <c r="D1156" s="7" t="s">
        <v>515</v>
      </c>
      <c r="E1156" s="7" t="str">
        <f t="shared" si="49"/>
        <v>Villa Charcas</v>
      </c>
      <c r="F1156" s="7" t="s">
        <v>407</v>
      </c>
      <c r="G1156" s="7">
        <v>110</v>
      </c>
      <c r="H1156" s="7" t="s">
        <v>385</v>
      </c>
      <c r="I1156" s="7"/>
      <c r="J1156" s="7">
        <v>312824</v>
      </c>
      <c r="K1156" s="7">
        <f t="shared" si="50"/>
        <v>1026868</v>
      </c>
      <c r="L1156" s="7"/>
      <c r="M1156" s="6"/>
      <c r="N1156" s="7"/>
      <c r="O1156" s="7"/>
      <c r="P1156" s="38"/>
      <c r="Q1156" s="31"/>
      <c r="R1156" s="42"/>
      <c r="S1156" s="42"/>
      <c r="T1156" s="42"/>
      <c r="U1156" s="43"/>
      <c r="V1156" s="32"/>
      <c r="W1156" s="38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</row>
    <row r="1157" spans="1:40" ht="14.25" customHeight="1">
      <c r="A1157" s="7" t="s">
        <v>483</v>
      </c>
      <c r="B1157" s="7" t="s">
        <v>363</v>
      </c>
      <c r="C1157" s="7">
        <v>1129</v>
      </c>
      <c r="D1157" s="7" t="s">
        <v>515</v>
      </c>
      <c r="E1157" s="7" t="str">
        <f t="shared" si="49"/>
        <v>Villa Charcas</v>
      </c>
      <c r="F1157" s="7" t="s">
        <v>407</v>
      </c>
      <c r="G1157" s="7">
        <v>170</v>
      </c>
      <c r="H1157" s="7" t="s">
        <v>390</v>
      </c>
      <c r="I1157" s="7"/>
      <c r="J1157" s="7">
        <v>213044</v>
      </c>
      <c r="K1157" s="7">
        <f t="shared" si="50"/>
        <v>1026868</v>
      </c>
      <c r="L1157" s="7"/>
      <c r="M1157" s="6"/>
      <c r="N1157" s="7"/>
      <c r="O1157" s="7"/>
      <c r="P1157" s="38"/>
      <c r="Q1157" s="31"/>
      <c r="R1157" s="42"/>
      <c r="S1157" s="42"/>
      <c r="T1157" s="42"/>
      <c r="U1157" s="43"/>
      <c r="V1157" s="32"/>
      <c r="W1157" s="38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</row>
    <row r="1158" spans="1:40" ht="14.25" customHeight="1">
      <c r="A1158" s="41" t="s">
        <v>483</v>
      </c>
      <c r="B1158" s="7" t="s">
        <v>363</v>
      </c>
      <c r="C1158" s="7">
        <v>1129</v>
      </c>
      <c r="D1158" s="7" t="s">
        <v>515</v>
      </c>
      <c r="E1158" s="7" t="str">
        <f t="shared" si="49"/>
        <v>Villa Charcas</v>
      </c>
      <c r="F1158" s="7" t="s">
        <v>407</v>
      </c>
      <c r="G1158" s="7">
        <v>210</v>
      </c>
      <c r="H1158" s="7" t="s">
        <v>394</v>
      </c>
      <c r="I1158" s="7"/>
      <c r="J1158" s="7">
        <v>501000</v>
      </c>
      <c r="K1158" s="7">
        <f t="shared" si="50"/>
        <v>1026868</v>
      </c>
      <c r="L1158" s="7"/>
      <c r="M1158" s="6"/>
      <c r="N1158" s="7"/>
      <c r="O1158" s="7"/>
      <c r="P1158" s="38"/>
      <c r="Q1158" s="31"/>
      <c r="R1158" s="42"/>
      <c r="S1158" s="42"/>
      <c r="T1158" s="42"/>
      <c r="U1158" s="43"/>
      <c r="V1158" s="32"/>
      <c r="W1158" s="38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</row>
    <row r="1159" spans="1:40" ht="14.25" customHeight="1">
      <c r="A1159" s="7" t="s">
        <v>516</v>
      </c>
      <c r="B1159" s="7" t="s">
        <v>517</v>
      </c>
      <c r="C1159" s="7">
        <v>1348</v>
      </c>
      <c r="D1159" s="7" t="s">
        <v>412</v>
      </c>
      <c r="E1159" s="7" t="str">
        <f t="shared" si="49"/>
        <v>3301 Gobierno Autónomo Indígena Originario Campesino del Territorio de Raqaypampa</v>
      </c>
      <c r="F1159" s="7" t="s">
        <v>379</v>
      </c>
      <c r="G1159" s="7">
        <v>2</v>
      </c>
      <c r="H1159" s="7" t="s">
        <v>518</v>
      </c>
      <c r="I1159" s="7"/>
      <c r="J1159" s="7">
        <v>1533917</v>
      </c>
      <c r="K1159" s="7">
        <f t="shared" si="50"/>
        <v>3950829</v>
      </c>
      <c r="L1159" s="7"/>
      <c r="M1159" s="6"/>
      <c r="N1159" s="7"/>
      <c r="O1159" s="7"/>
      <c r="P1159" s="38"/>
      <c r="Q1159" s="31"/>
      <c r="R1159" s="42"/>
      <c r="S1159" s="42"/>
      <c r="T1159" s="42"/>
      <c r="U1159" s="43"/>
      <c r="V1159" s="32"/>
      <c r="W1159" s="38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</row>
    <row r="1160" spans="1:40" ht="14.25" customHeight="1">
      <c r="A1160" s="7" t="s">
        <v>516</v>
      </c>
      <c r="B1160" s="7" t="s">
        <v>517</v>
      </c>
      <c r="C1160" s="7">
        <v>1348</v>
      </c>
      <c r="D1160" s="7" t="s">
        <v>412</v>
      </c>
      <c r="E1160" s="7" t="str">
        <f t="shared" si="49"/>
        <v>3301 Gobierno Autónomo Indígena Originario Campesino del Territorio de Raqaypampa</v>
      </c>
      <c r="F1160" s="7" t="s">
        <v>379</v>
      </c>
      <c r="G1160" s="7">
        <v>97</v>
      </c>
      <c r="H1160" s="7" t="s">
        <v>409</v>
      </c>
      <c r="I1160" s="7"/>
      <c r="J1160" s="7">
        <v>833644</v>
      </c>
      <c r="K1160" s="7">
        <f t="shared" si="50"/>
        <v>3950829</v>
      </c>
      <c r="L1160" s="7"/>
      <c r="M1160" s="6"/>
      <c r="N1160" s="7"/>
      <c r="O1160" s="7"/>
      <c r="P1160" s="38"/>
      <c r="Q1160" s="31"/>
      <c r="R1160" s="42"/>
      <c r="S1160" s="42"/>
      <c r="T1160" s="42"/>
      <c r="U1160" s="43"/>
      <c r="V1160" s="32"/>
      <c r="W1160" s="38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</row>
    <row r="1161" spans="1:40" ht="14.25" customHeight="1">
      <c r="A1161" s="7" t="s">
        <v>516</v>
      </c>
      <c r="B1161" s="7" t="s">
        <v>517</v>
      </c>
      <c r="C1161" s="7">
        <v>1348</v>
      </c>
      <c r="D1161" s="7" t="s">
        <v>412</v>
      </c>
      <c r="E1161" s="7" t="str">
        <f t="shared" si="49"/>
        <v>3301 Gobierno Autónomo Indígena Originario Campesino del Territorio de Raqaypampa</v>
      </c>
      <c r="F1161" s="7" t="s">
        <v>379</v>
      </c>
      <c r="G1161" s="7">
        <v>100</v>
      </c>
      <c r="H1161" s="7" t="s">
        <v>383</v>
      </c>
      <c r="I1161" s="7"/>
      <c r="J1161" s="7">
        <v>217425</v>
      </c>
      <c r="K1161" s="7">
        <f t="shared" si="50"/>
        <v>3950829</v>
      </c>
      <c r="L1161" s="7"/>
      <c r="M1161" s="6"/>
      <c r="N1161" s="7"/>
      <c r="O1161" s="7"/>
      <c r="P1161" s="38"/>
      <c r="Q1161" s="31"/>
      <c r="R1161" s="42"/>
      <c r="S1161" s="42"/>
      <c r="T1161" s="42"/>
      <c r="U1161" s="43"/>
      <c r="V1161" s="32"/>
      <c r="W1161" s="38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</row>
    <row r="1162" spans="1:40" ht="14.25" customHeight="1">
      <c r="A1162" s="7" t="s">
        <v>516</v>
      </c>
      <c r="B1162" s="7" t="s">
        <v>517</v>
      </c>
      <c r="C1162" s="7">
        <v>1348</v>
      </c>
      <c r="D1162" s="7" t="s">
        <v>412</v>
      </c>
      <c r="E1162" s="7" t="str">
        <f t="shared" si="49"/>
        <v>3301 Gobierno Autónomo Indígena Originario Campesino del Territorio de Raqaypampa</v>
      </c>
      <c r="F1162" s="7" t="s">
        <v>379</v>
      </c>
      <c r="G1162" s="7">
        <v>110</v>
      </c>
      <c r="H1162" s="7" t="s">
        <v>385</v>
      </c>
      <c r="I1162" s="7"/>
      <c r="J1162" s="7">
        <v>170000</v>
      </c>
      <c r="K1162" s="7">
        <f t="shared" si="50"/>
        <v>3950829</v>
      </c>
      <c r="L1162" s="7"/>
      <c r="M1162" s="6"/>
      <c r="N1162" s="7"/>
      <c r="O1162" s="7"/>
      <c r="P1162" s="38"/>
      <c r="Q1162" s="31"/>
      <c r="R1162" s="42"/>
      <c r="S1162" s="42"/>
      <c r="T1162" s="42"/>
      <c r="U1162" s="43"/>
      <c r="V1162" s="32"/>
      <c r="W1162" s="38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</row>
    <row r="1163" spans="1:40" ht="14.25" customHeight="1">
      <c r="A1163" s="7" t="s">
        <v>516</v>
      </c>
      <c r="B1163" s="7" t="s">
        <v>517</v>
      </c>
      <c r="C1163" s="7">
        <v>1348</v>
      </c>
      <c r="D1163" s="7" t="s">
        <v>412</v>
      </c>
      <c r="E1163" s="7" t="str">
        <f t="shared" si="49"/>
        <v>3301 Gobierno Autónomo Indígena Originario Campesino del Territorio de Raqaypampa</v>
      </c>
      <c r="F1163" s="7" t="s">
        <v>379</v>
      </c>
      <c r="G1163" s="7">
        <v>160</v>
      </c>
      <c r="H1163" s="7" t="s">
        <v>389</v>
      </c>
      <c r="I1163" s="7"/>
      <c r="J1163" s="7">
        <v>160000</v>
      </c>
      <c r="K1163" s="7">
        <f t="shared" si="50"/>
        <v>3950829</v>
      </c>
      <c r="L1163" s="7"/>
      <c r="M1163" s="6"/>
      <c r="N1163" s="7"/>
      <c r="O1163" s="7"/>
      <c r="P1163" s="38"/>
      <c r="Q1163" s="31"/>
      <c r="R1163" s="42"/>
      <c r="S1163" s="42"/>
      <c r="T1163" s="42"/>
      <c r="U1163" s="43"/>
      <c r="V1163" s="32"/>
      <c r="W1163" s="38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</row>
    <row r="1164" spans="1:40" ht="14.25" customHeight="1">
      <c r="A1164" s="7" t="s">
        <v>516</v>
      </c>
      <c r="B1164" s="7" t="s">
        <v>517</v>
      </c>
      <c r="C1164" s="7">
        <v>1348</v>
      </c>
      <c r="D1164" s="7" t="s">
        <v>412</v>
      </c>
      <c r="E1164" s="7" t="str">
        <f t="shared" si="49"/>
        <v>3301 Gobierno Autónomo Indígena Originario Campesino del Territorio de Raqaypampa</v>
      </c>
      <c r="F1164" s="7" t="s">
        <v>379</v>
      </c>
      <c r="G1164" s="7">
        <v>170</v>
      </c>
      <c r="H1164" s="7" t="s">
        <v>390</v>
      </c>
      <c r="I1164" s="7"/>
      <c r="J1164" s="7">
        <v>100000</v>
      </c>
      <c r="K1164" s="7">
        <f t="shared" si="50"/>
        <v>3950829</v>
      </c>
      <c r="L1164" s="7"/>
      <c r="M1164" s="6"/>
      <c r="N1164" s="7"/>
      <c r="O1164" s="7"/>
      <c r="P1164" s="38"/>
      <c r="Q1164" s="31"/>
      <c r="R1164" s="42"/>
      <c r="S1164" s="42"/>
      <c r="T1164" s="42"/>
      <c r="U1164" s="43"/>
      <c r="V1164" s="32"/>
      <c r="W1164" s="38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</row>
    <row r="1165" spans="1:40" ht="14.25" customHeight="1">
      <c r="A1165" s="7" t="s">
        <v>516</v>
      </c>
      <c r="B1165" s="7" t="s">
        <v>517</v>
      </c>
      <c r="C1165" s="7">
        <v>1348</v>
      </c>
      <c r="D1165" s="7" t="s">
        <v>412</v>
      </c>
      <c r="E1165" s="7" t="str">
        <f t="shared" si="49"/>
        <v>3301 Gobierno Autónomo Indígena Originario Campesino del Territorio de Raqaypampa</v>
      </c>
      <c r="F1165" s="7" t="s">
        <v>379</v>
      </c>
      <c r="G1165" s="7">
        <v>180</v>
      </c>
      <c r="H1165" s="7" t="s">
        <v>411</v>
      </c>
      <c r="I1165" s="7"/>
      <c r="J1165" s="7">
        <v>200000</v>
      </c>
      <c r="K1165" s="7">
        <f t="shared" si="50"/>
        <v>3950829</v>
      </c>
      <c r="L1165" s="7"/>
      <c r="M1165" s="6"/>
      <c r="N1165" s="7"/>
      <c r="O1165" s="7"/>
      <c r="P1165" s="38"/>
      <c r="Q1165" s="31"/>
      <c r="R1165" s="42"/>
      <c r="S1165" s="42"/>
      <c r="T1165" s="42"/>
      <c r="U1165" s="43"/>
      <c r="V1165" s="32"/>
      <c r="W1165" s="38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</row>
    <row r="1166" spans="1:40" ht="14.25" customHeight="1">
      <c r="A1166" s="7" t="s">
        <v>516</v>
      </c>
      <c r="B1166" s="7" t="s">
        <v>517</v>
      </c>
      <c r="C1166" s="7">
        <v>1348</v>
      </c>
      <c r="D1166" s="7" t="s">
        <v>412</v>
      </c>
      <c r="E1166" s="7" t="str">
        <f t="shared" si="49"/>
        <v>3301 Gobierno Autónomo Indígena Originario Campesino del Territorio de Raqaypampa</v>
      </c>
      <c r="F1166" s="7" t="s">
        <v>379</v>
      </c>
      <c r="G1166" s="7">
        <v>190</v>
      </c>
      <c r="H1166" s="7" t="s">
        <v>392</v>
      </c>
      <c r="I1166" s="7"/>
      <c r="J1166" s="7">
        <v>50000</v>
      </c>
      <c r="K1166" s="7">
        <f t="shared" si="50"/>
        <v>3950829</v>
      </c>
      <c r="L1166" s="7"/>
      <c r="M1166" s="6"/>
      <c r="N1166" s="7"/>
      <c r="O1166" s="7"/>
      <c r="P1166" s="38"/>
      <c r="Q1166" s="31"/>
      <c r="R1166" s="42"/>
      <c r="S1166" s="42"/>
      <c r="T1166" s="42"/>
      <c r="U1166" s="43"/>
      <c r="V1166" s="32"/>
      <c r="W1166" s="38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</row>
    <row r="1167" spans="1:40" ht="14.25" customHeight="1">
      <c r="A1167" s="7" t="s">
        <v>516</v>
      </c>
      <c r="B1167" s="7" t="s">
        <v>517</v>
      </c>
      <c r="C1167" s="7">
        <v>1348</v>
      </c>
      <c r="D1167" s="7" t="s">
        <v>412</v>
      </c>
      <c r="E1167" s="7" t="str">
        <f t="shared" si="49"/>
        <v>3301 Gobierno Autónomo Indígena Originario Campesino del Territorio de Raqaypampa</v>
      </c>
      <c r="F1167" s="7" t="s">
        <v>379</v>
      </c>
      <c r="G1167" s="7">
        <v>200</v>
      </c>
      <c r="H1167" s="7" t="s">
        <v>393</v>
      </c>
      <c r="I1167" s="7"/>
      <c r="J1167" s="7">
        <v>1258924</v>
      </c>
      <c r="K1167" s="7">
        <f t="shared" si="50"/>
        <v>3950829</v>
      </c>
      <c r="L1167" s="7"/>
      <c r="M1167" s="6"/>
      <c r="N1167" s="7"/>
      <c r="O1167" s="7"/>
      <c r="P1167" s="38"/>
      <c r="Q1167" s="31"/>
      <c r="R1167" s="42"/>
      <c r="S1167" s="42"/>
      <c r="T1167" s="42"/>
      <c r="U1167" s="43"/>
      <c r="V1167" s="32"/>
      <c r="W1167" s="38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</row>
    <row r="1168" spans="1:40" ht="14.25" customHeight="1">
      <c r="A1168" s="7" t="s">
        <v>516</v>
      </c>
      <c r="B1168" s="7" t="s">
        <v>517</v>
      </c>
      <c r="C1168" s="7">
        <v>1348</v>
      </c>
      <c r="D1168" s="7" t="s">
        <v>412</v>
      </c>
      <c r="E1168" s="7" t="str">
        <f t="shared" si="49"/>
        <v>3301 Gobierno Autónomo Indígena Originario Campesino del Territorio de Raqaypampa</v>
      </c>
      <c r="F1168" s="7" t="s">
        <v>379</v>
      </c>
      <c r="G1168" s="7">
        <v>210</v>
      </c>
      <c r="H1168" s="7" t="s">
        <v>394</v>
      </c>
      <c r="I1168" s="7"/>
      <c r="J1168" s="7">
        <v>968296</v>
      </c>
      <c r="K1168" s="7">
        <f t="shared" si="50"/>
        <v>3950829</v>
      </c>
      <c r="L1168" s="7"/>
      <c r="M1168" s="6"/>
      <c r="N1168" s="7"/>
      <c r="O1168" s="7"/>
      <c r="P1168" s="38"/>
      <c r="Q1168" s="31"/>
      <c r="R1168" s="42"/>
      <c r="S1168" s="42"/>
      <c r="T1168" s="42"/>
      <c r="U1168" s="43"/>
      <c r="V1168" s="32"/>
      <c r="W1168" s="38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</row>
    <row r="1169" spans="1:40" ht="14.25" customHeight="1">
      <c r="A1169" s="7" t="s">
        <v>516</v>
      </c>
      <c r="B1169" s="7" t="s">
        <v>517</v>
      </c>
      <c r="C1169" s="7">
        <v>1348</v>
      </c>
      <c r="D1169" s="7" t="s">
        <v>412</v>
      </c>
      <c r="E1169" s="7" t="str">
        <f t="shared" si="49"/>
        <v>3301 Gobierno Autónomo Indígena Originario Campesino del Territorio de Raqaypampa</v>
      </c>
      <c r="F1169" s="7" t="s">
        <v>379</v>
      </c>
      <c r="G1169" s="7">
        <v>220</v>
      </c>
      <c r="H1169" s="7" t="s">
        <v>395</v>
      </c>
      <c r="I1169" s="7"/>
      <c r="J1169" s="7">
        <v>130000</v>
      </c>
      <c r="K1169" s="7">
        <f t="shared" si="50"/>
        <v>3950829</v>
      </c>
      <c r="L1169" s="7"/>
      <c r="M1169" s="6"/>
      <c r="N1169" s="7"/>
      <c r="O1169" s="7"/>
      <c r="P1169" s="38"/>
      <c r="Q1169" s="31"/>
      <c r="R1169" s="42"/>
      <c r="S1169" s="42"/>
      <c r="T1169" s="42"/>
      <c r="U1169" s="43"/>
      <c r="V1169" s="32"/>
      <c r="W1169" s="38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</row>
    <row r="1170" spans="1:40" ht="14.25" customHeight="1">
      <c r="A1170" s="7" t="s">
        <v>516</v>
      </c>
      <c r="B1170" s="7" t="s">
        <v>517</v>
      </c>
      <c r="C1170" s="7">
        <v>1348</v>
      </c>
      <c r="D1170" s="7" t="s">
        <v>412</v>
      </c>
      <c r="E1170" s="7" t="str">
        <f t="shared" si="49"/>
        <v>3301 Gobierno Autónomo Indígena Originario Campesino del Territorio de Raqaypampa</v>
      </c>
      <c r="F1170" s="7" t="s">
        <v>379</v>
      </c>
      <c r="G1170" s="7">
        <v>230</v>
      </c>
      <c r="H1170" s="7" t="s">
        <v>396</v>
      </c>
      <c r="I1170" s="7"/>
      <c r="J1170" s="7">
        <v>60000</v>
      </c>
      <c r="K1170" s="7">
        <f t="shared" si="50"/>
        <v>3950829</v>
      </c>
      <c r="L1170" s="7"/>
      <c r="M1170" s="6"/>
      <c r="N1170" s="7"/>
      <c r="O1170" s="7"/>
      <c r="P1170" s="38"/>
      <c r="Q1170" s="31"/>
      <c r="R1170" s="42"/>
      <c r="S1170" s="42"/>
      <c r="T1170" s="42"/>
      <c r="U1170" s="43"/>
      <c r="V1170" s="32"/>
      <c r="W1170" s="38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</row>
    <row r="1171" spans="1:40" ht="14.25" customHeight="1">
      <c r="A1171" s="7" t="s">
        <v>516</v>
      </c>
      <c r="B1171" s="7" t="s">
        <v>517</v>
      </c>
      <c r="C1171" s="7">
        <v>1348</v>
      </c>
      <c r="D1171" s="7" t="s">
        <v>412</v>
      </c>
      <c r="E1171" s="7" t="str">
        <f t="shared" si="49"/>
        <v>3301 Gobierno Autónomo Indígena Originario Campesino del Territorio de Raqaypampa</v>
      </c>
      <c r="F1171" s="7" t="s">
        <v>379</v>
      </c>
      <c r="G1171" s="7">
        <v>250</v>
      </c>
      <c r="H1171" s="7" t="s">
        <v>399</v>
      </c>
      <c r="I1171" s="7"/>
      <c r="J1171" s="7">
        <v>327999</v>
      </c>
      <c r="K1171" s="7">
        <f t="shared" si="50"/>
        <v>3950829</v>
      </c>
      <c r="L1171" s="7"/>
      <c r="M1171" s="6"/>
      <c r="N1171" s="7"/>
      <c r="O1171" s="7"/>
      <c r="P1171" s="38"/>
      <c r="Q1171" s="31"/>
      <c r="R1171" s="42"/>
      <c r="S1171" s="42"/>
      <c r="T1171" s="42"/>
      <c r="U1171" s="43"/>
      <c r="V1171" s="32"/>
      <c r="W1171" s="38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</row>
    <row r="1172" spans="1:40" ht="14.25" customHeight="1">
      <c r="A1172" s="7" t="s">
        <v>516</v>
      </c>
      <c r="B1172" s="7" t="s">
        <v>517</v>
      </c>
      <c r="C1172" s="7">
        <v>1348</v>
      </c>
      <c r="D1172" s="7" t="s">
        <v>412</v>
      </c>
      <c r="E1172" s="7" t="str">
        <f t="shared" si="49"/>
        <v>3301 Gobierno Autónomo Indígena Originario Campesino del Territorio de Raqaypampa</v>
      </c>
      <c r="F1172" s="7" t="s">
        <v>379</v>
      </c>
      <c r="G1172" s="7">
        <v>260</v>
      </c>
      <c r="H1172" s="7" t="s">
        <v>400</v>
      </c>
      <c r="I1172" s="7"/>
      <c r="J1172" s="7">
        <v>40000</v>
      </c>
      <c r="K1172" s="7">
        <f t="shared" si="50"/>
        <v>3950829</v>
      </c>
      <c r="L1172" s="7"/>
      <c r="M1172" s="6"/>
      <c r="N1172" s="7"/>
      <c r="O1172" s="7"/>
      <c r="P1172" s="38"/>
      <c r="Q1172" s="31"/>
      <c r="R1172" s="42"/>
      <c r="S1172" s="42"/>
      <c r="T1172" s="42"/>
      <c r="U1172" s="43"/>
      <c r="V1172" s="32"/>
      <c r="W1172" s="38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</row>
    <row r="1173" spans="1:40" ht="14.25" customHeight="1">
      <c r="A1173" s="7" t="s">
        <v>516</v>
      </c>
      <c r="B1173" s="7" t="s">
        <v>517</v>
      </c>
      <c r="C1173" s="7">
        <v>1348</v>
      </c>
      <c r="D1173" s="7" t="s">
        <v>412</v>
      </c>
      <c r="E1173" s="7" t="str">
        <f t="shared" si="49"/>
        <v>3301 Gobierno Autónomo Indígena Originario Campesino del Territorio de Raqaypampa</v>
      </c>
      <c r="F1173" s="7" t="s">
        <v>379</v>
      </c>
      <c r="G1173" s="7">
        <v>310</v>
      </c>
      <c r="H1173" s="7" t="s">
        <v>403</v>
      </c>
      <c r="I1173" s="7"/>
      <c r="J1173" s="7">
        <v>150000</v>
      </c>
      <c r="K1173" s="7">
        <f t="shared" si="50"/>
        <v>3950829</v>
      </c>
      <c r="L1173" s="7"/>
      <c r="M1173" s="6"/>
      <c r="N1173" s="7"/>
      <c r="O1173" s="7"/>
      <c r="P1173" s="38"/>
      <c r="Q1173" s="31"/>
      <c r="R1173" s="42"/>
      <c r="S1173" s="42"/>
      <c r="T1173" s="42"/>
      <c r="U1173" s="43"/>
      <c r="V1173" s="32"/>
      <c r="W1173" s="38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</row>
    <row r="1174" spans="1:40" ht="14.25" customHeight="1">
      <c r="A1174" s="7" t="s">
        <v>516</v>
      </c>
      <c r="B1174" s="7" t="s">
        <v>517</v>
      </c>
      <c r="C1174" s="7">
        <v>1348</v>
      </c>
      <c r="D1174" s="7" t="s">
        <v>412</v>
      </c>
      <c r="E1174" s="7" t="str">
        <f t="shared" si="49"/>
        <v>3301 Gobierno Autónomo Indígena Originario Campesino del Territorio de Raqaypampa</v>
      </c>
      <c r="F1174" s="7" t="s">
        <v>379</v>
      </c>
      <c r="G1174" s="7">
        <v>330</v>
      </c>
      <c r="H1174" s="7" t="s">
        <v>404</v>
      </c>
      <c r="I1174" s="7"/>
      <c r="J1174" s="7">
        <v>50396</v>
      </c>
      <c r="K1174" s="7">
        <f t="shared" si="50"/>
        <v>3950829</v>
      </c>
      <c r="L1174" s="7"/>
      <c r="M1174" s="6"/>
      <c r="N1174" s="7"/>
      <c r="O1174" s="7"/>
      <c r="P1174" s="38"/>
      <c r="Q1174" s="31"/>
      <c r="R1174" s="42"/>
      <c r="S1174" s="42"/>
      <c r="T1174" s="42"/>
      <c r="U1174" s="43"/>
      <c r="V1174" s="32"/>
      <c r="W1174" s="38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</row>
    <row r="1175" spans="1:40" ht="14.25" customHeight="1">
      <c r="A1175" s="7" t="s">
        <v>516</v>
      </c>
      <c r="B1175" s="7" t="s">
        <v>517</v>
      </c>
      <c r="C1175" s="7">
        <v>1348</v>
      </c>
      <c r="D1175" s="7" t="s">
        <v>412</v>
      </c>
      <c r="E1175" s="7" t="str">
        <f t="shared" si="49"/>
        <v>3301 Gobierno Autónomo Indígena Originario Campesino del Territorio de Raqaypampa</v>
      </c>
      <c r="F1175" s="7" t="s">
        <v>379</v>
      </c>
      <c r="G1175" s="7">
        <v>340</v>
      </c>
      <c r="H1175" s="7" t="s">
        <v>405</v>
      </c>
      <c r="I1175" s="7"/>
      <c r="J1175" s="7">
        <v>986678</v>
      </c>
      <c r="K1175" s="7">
        <f t="shared" si="50"/>
        <v>3950829</v>
      </c>
      <c r="L1175" s="7"/>
      <c r="M1175" s="6"/>
      <c r="N1175" s="7"/>
      <c r="O1175" s="7"/>
      <c r="P1175" s="38"/>
      <c r="Q1175" s="31"/>
      <c r="R1175" s="42"/>
      <c r="S1175" s="42"/>
      <c r="T1175" s="42"/>
      <c r="U1175" s="43"/>
      <c r="V1175" s="32"/>
      <c r="W1175" s="38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</row>
    <row r="1176" spans="1:40" ht="14.25" customHeight="1">
      <c r="A1176" s="7" t="s">
        <v>516</v>
      </c>
      <c r="B1176" s="7" t="s">
        <v>517</v>
      </c>
      <c r="C1176" s="7">
        <v>1348</v>
      </c>
      <c r="D1176" s="7" t="s">
        <v>412</v>
      </c>
      <c r="E1176" s="7" t="str">
        <f t="shared" si="49"/>
        <v>3301 Gobierno Autónomo Indígena Originario Campesino del Territorio de Raqaypampa</v>
      </c>
      <c r="F1176" s="7" t="s">
        <v>379</v>
      </c>
      <c r="G1176" s="7">
        <v>350</v>
      </c>
      <c r="H1176" s="7" t="s">
        <v>406</v>
      </c>
      <c r="I1176" s="7"/>
      <c r="J1176" s="7">
        <v>15000</v>
      </c>
      <c r="K1176" s="7">
        <f t="shared" si="50"/>
        <v>3950829</v>
      </c>
      <c r="L1176" s="7"/>
      <c r="M1176" s="6"/>
      <c r="N1176" s="7"/>
      <c r="O1176" s="7"/>
      <c r="P1176" s="38"/>
      <c r="Q1176" s="31"/>
      <c r="R1176" s="42"/>
      <c r="S1176" s="42"/>
      <c r="T1176" s="42"/>
      <c r="U1176" s="43"/>
      <c r="V1176" s="32"/>
      <c r="W1176" s="38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</row>
    <row r="1177" spans="1:40" ht="14.25" customHeight="1">
      <c r="A1177" s="7" t="s">
        <v>516</v>
      </c>
      <c r="B1177" s="7" t="s">
        <v>517</v>
      </c>
      <c r="C1177" s="7">
        <v>1348</v>
      </c>
      <c r="D1177" s="7" t="s">
        <v>412</v>
      </c>
      <c r="E1177" s="7" t="str">
        <f t="shared" si="49"/>
        <v>3301 Gobierno Autónomo Indígena Originario Campesino del Territorio de Raqaypampa</v>
      </c>
      <c r="F1177" s="7" t="s">
        <v>407</v>
      </c>
      <c r="G1177" s="7">
        <v>170</v>
      </c>
      <c r="H1177" s="7" t="s">
        <v>390</v>
      </c>
      <c r="I1177" s="7"/>
      <c r="J1177" s="7">
        <v>228077</v>
      </c>
      <c r="K1177" s="7">
        <f t="shared" si="50"/>
        <v>3950829</v>
      </c>
      <c r="L1177" s="7"/>
      <c r="M1177" s="6"/>
      <c r="N1177" s="7"/>
      <c r="O1177" s="7"/>
      <c r="P1177" s="38"/>
      <c r="Q1177" s="31"/>
      <c r="R1177" s="42"/>
      <c r="S1177" s="42"/>
      <c r="T1177" s="42"/>
      <c r="U1177" s="43"/>
      <c r="V1177" s="32"/>
      <c r="W1177" s="38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</row>
    <row r="1178" spans="1:40" ht="14.25" customHeight="1">
      <c r="A1178" s="7" t="s">
        <v>516</v>
      </c>
      <c r="B1178" s="7" t="s">
        <v>517</v>
      </c>
      <c r="C1178" s="7">
        <v>1348</v>
      </c>
      <c r="D1178" s="7" t="s">
        <v>412</v>
      </c>
      <c r="E1178" s="7" t="str">
        <f t="shared" si="49"/>
        <v>3301 Gobierno Autónomo Indígena Originario Campesino del Territorio de Raqaypampa</v>
      </c>
      <c r="F1178" s="7" t="s">
        <v>407</v>
      </c>
      <c r="G1178" s="7">
        <v>350</v>
      </c>
      <c r="H1178" s="7" t="s">
        <v>406</v>
      </c>
      <c r="I1178" s="7"/>
      <c r="J1178" s="7">
        <v>3722752</v>
      </c>
      <c r="K1178" s="7">
        <f t="shared" si="50"/>
        <v>3950829</v>
      </c>
      <c r="L1178" s="7"/>
      <c r="M1178" s="6"/>
      <c r="N1178" s="7"/>
      <c r="O1178" s="7"/>
      <c r="P1178" s="38"/>
      <c r="Q1178" s="31"/>
      <c r="R1178" s="42"/>
      <c r="S1178" s="42"/>
      <c r="T1178" s="42"/>
      <c r="U1178" s="43"/>
      <c r="V1178" s="32"/>
      <c r="W1178" s="38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</row>
    <row r="1179" spans="1:40" ht="14.25" customHeight="1">
      <c r="A1179" s="7" t="s">
        <v>516</v>
      </c>
      <c r="B1179" s="7" t="s">
        <v>363</v>
      </c>
      <c r="C1179" s="7">
        <v>1301</v>
      </c>
      <c r="D1179" s="7" t="s">
        <v>519</v>
      </c>
      <c r="E1179" s="7" t="str">
        <f t="shared" si="49"/>
        <v>Cochabamba</v>
      </c>
      <c r="F1179" s="7" t="s">
        <v>379</v>
      </c>
      <c r="G1179" s="7">
        <v>0</v>
      </c>
      <c r="H1179" s="7" t="s">
        <v>380</v>
      </c>
      <c r="I1179" s="7"/>
      <c r="J1179" s="7">
        <v>267098076</v>
      </c>
      <c r="K1179" s="7">
        <f t="shared" si="50"/>
        <v>303963052</v>
      </c>
      <c r="L1179" s="7"/>
      <c r="M1179" s="6"/>
      <c r="N1179" s="7"/>
      <c r="O1179" s="7"/>
      <c r="P1179" s="38"/>
      <c r="Q1179" s="31"/>
      <c r="R1179" s="42"/>
      <c r="S1179" s="42"/>
      <c r="T1179" s="42"/>
      <c r="U1179" s="43"/>
      <c r="V1179" s="32"/>
      <c r="W1179" s="38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</row>
    <row r="1180" spans="1:40" ht="14.25" customHeight="1">
      <c r="A1180" s="7" t="s">
        <v>516</v>
      </c>
      <c r="B1180" s="7" t="s">
        <v>363</v>
      </c>
      <c r="C1180" s="7">
        <v>1301</v>
      </c>
      <c r="D1180" s="7" t="s">
        <v>519</v>
      </c>
      <c r="E1180" s="7" t="str">
        <f t="shared" si="49"/>
        <v>Cochabamba</v>
      </c>
      <c r="F1180" s="7" t="s">
        <v>379</v>
      </c>
      <c r="G1180" s="7">
        <v>1</v>
      </c>
      <c r="H1180" s="7" t="s">
        <v>381</v>
      </c>
      <c r="I1180" s="7"/>
      <c r="J1180" s="7">
        <v>16500000</v>
      </c>
      <c r="K1180" s="7">
        <f t="shared" si="50"/>
        <v>303963052</v>
      </c>
      <c r="L1180" s="7"/>
      <c r="M1180" s="6"/>
      <c r="N1180" s="7"/>
      <c r="O1180" s="7"/>
      <c r="P1180" s="38"/>
      <c r="Q1180" s="31"/>
      <c r="R1180" s="42"/>
      <c r="S1180" s="42"/>
      <c r="T1180" s="42"/>
      <c r="U1180" s="43"/>
      <c r="V1180" s="32"/>
      <c r="W1180" s="38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</row>
    <row r="1181" spans="1:40" ht="14.25" customHeight="1">
      <c r="A1181" s="7" t="s">
        <v>516</v>
      </c>
      <c r="B1181" s="7" t="s">
        <v>363</v>
      </c>
      <c r="C1181" s="7">
        <v>1301</v>
      </c>
      <c r="D1181" s="7" t="s">
        <v>519</v>
      </c>
      <c r="E1181" s="7" t="str">
        <f t="shared" si="49"/>
        <v>Cochabamba</v>
      </c>
      <c r="F1181" s="7" t="s">
        <v>379</v>
      </c>
      <c r="G1181" s="7">
        <v>97</v>
      </c>
      <c r="H1181" s="7" t="s">
        <v>409</v>
      </c>
      <c r="I1181" s="7"/>
      <c r="J1181" s="7">
        <v>20653903</v>
      </c>
      <c r="K1181" s="7">
        <f t="shared" si="50"/>
        <v>303963052</v>
      </c>
      <c r="L1181" s="7"/>
      <c r="M1181" s="6"/>
      <c r="N1181" s="7"/>
      <c r="O1181" s="7"/>
      <c r="P1181" s="38"/>
      <c r="Q1181" s="31"/>
      <c r="R1181" s="42"/>
      <c r="S1181" s="42"/>
      <c r="T1181" s="42"/>
      <c r="U1181" s="43"/>
      <c r="V1181" s="32"/>
      <c r="W1181" s="38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</row>
    <row r="1182" spans="1:40" ht="14.25" customHeight="1">
      <c r="A1182" s="7" t="s">
        <v>516</v>
      </c>
      <c r="B1182" s="7" t="s">
        <v>363</v>
      </c>
      <c r="C1182" s="7">
        <v>1301</v>
      </c>
      <c r="D1182" s="7" t="s">
        <v>519</v>
      </c>
      <c r="E1182" s="7" t="str">
        <f t="shared" si="49"/>
        <v>Cochabamba</v>
      </c>
      <c r="F1182" s="7" t="s">
        <v>379</v>
      </c>
      <c r="G1182" s="7">
        <v>99</v>
      </c>
      <c r="H1182" s="7" t="s">
        <v>382</v>
      </c>
      <c r="I1182" s="7"/>
      <c r="J1182" s="7">
        <v>192406671</v>
      </c>
      <c r="K1182" s="7">
        <f t="shared" si="50"/>
        <v>303963052</v>
      </c>
      <c r="L1182" s="7"/>
      <c r="M1182" s="6"/>
      <c r="N1182" s="7"/>
      <c r="O1182" s="7"/>
      <c r="P1182" s="38"/>
      <c r="Q1182" s="31"/>
      <c r="R1182" s="42"/>
      <c r="S1182" s="42"/>
      <c r="T1182" s="42"/>
      <c r="U1182" s="43"/>
      <c r="V1182" s="32"/>
      <c r="W1182" s="38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</row>
    <row r="1183" spans="1:40" ht="14.25" customHeight="1">
      <c r="A1183" s="7" t="s">
        <v>516</v>
      </c>
      <c r="B1183" s="7" t="s">
        <v>363</v>
      </c>
      <c r="C1183" s="7">
        <v>1301</v>
      </c>
      <c r="D1183" s="7" t="s">
        <v>519</v>
      </c>
      <c r="E1183" s="7" t="str">
        <f t="shared" si="49"/>
        <v>Cochabamba</v>
      </c>
      <c r="F1183" s="7" t="s">
        <v>379</v>
      </c>
      <c r="G1183" s="7">
        <v>100</v>
      </c>
      <c r="H1183" s="7" t="s">
        <v>383</v>
      </c>
      <c r="I1183" s="7"/>
      <c r="J1183" s="7">
        <v>1494000</v>
      </c>
      <c r="K1183" s="7">
        <f t="shared" si="50"/>
        <v>303963052</v>
      </c>
      <c r="L1183" s="7"/>
      <c r="M1183" s="6"/>
      <c r="N1183" s="7"/>
      <c r="O1183" s="7"/>
      <c r="P1183" s="38"/>
      <c r="Q1183" s="31"/>
      <c r="R1183" s="42"/>
      <c r="S1183" s="42"/>
      <c r="T1183" s="42"/>
      <c r="U1183" s="43"/>
      <c r="V1183" s="32"/>
      <c r="W1183" s="38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</row>
    <row r="1184" spans="1:40" ht="14.25" customHeight="1">
      <c r="A1184" s="7" t="s">
        <v>516</v>
      </c>
      <c r="B1184" s="7" t="s">
        <v>363</v>
      </c>
      <c r="C1184" s="7">
        <v>1301</v>
      </c>
      <c r="D1184" s="7" t="s">
        <v>519</v>
      </c>
      <c r="E1184" s="7" t="str">
        <f t="shared" si="49"/>
        <v>Cochabamba</v>
      </c>
      <c r="F1184" s="7" t="s">
        <v>379</v>
      </c>
      <c r="G1184" s="7">
        <v>110</v>
      </c>
      <c r="H1184" s="7" t="s">
        <v>385</v>
      </c>
      <c r="I1184" s="7"/>
      <c r="J1184" s="7">
        <v>20216573</v>
      </c>
      <c r="K1184" s="7">
        <f t="shared" si="50"/>
        <v>303963052</v>
      </c>
      <c r="L1184" s="7"/>
      <c r="M1184" s="6"/>
      <c r="N1184" s="7"/>
      <c r="O1184" s="7"/>
      <c r="P1184" s="38"/>
      <c r="Q1184" s="31"/>
      <c r="R1184" s="42"/>
      <c r="S1184" s="42"/>
      <c r="T1184" s="42"/>
      <c r="U1184" s="43"/>
      <c r="V1184" s="32"/>
      <c r="W1184" s="38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</row>
    <row r="1185" spans="1:40" ht="14.25" customHeight="1">
      <c r="A1185" s="7" t="s">
        <v>516</v>
      </c>
      <c r="B1185" s="7" t="s">
        <v>363</v>
      </c>
      <c r="C1185" s="7">
        <v>1301</v>
      </c>
      <c r="D1185" s="7" t="s">
        <v>519</v>
      </c>
      <c r="E1185" s="7" t="str">
        <f t="shared" si="49"/>
        <v>Cochabamba</v>
      </c>
      <c r="F1185" s="7" t="s">
        <v>379</v>
      </c>
      <c r="G1185" s="7">
        <v>130</v>
      </c>
      <c r="H1185" s="7" t="s">
        <v>386</v>
      </c>
      <c r="I1185" s="7"/>
      <c r="J1185" s="7">
        <v>89840435</v>
      </c>
      <c r="K1185" s="7">
        <f t="shared" si="50"/>
        <v>303963052</v>
      </c>
      <c r="L1185" s="7"/>
      <c r="M1185" s="6"/>
      <c r="N1185" s="7"/>
      <c r="O1185" s="7"/>
      <c r="P1185" s="38"/>
      <c r="Q1185" s="31"/>
      <c r="R1185" s="42"/>
      <c r="S1185" s="42"/>
      <c r="T1185" s="42"/>
      <c r="U1185" s="43"/>
      <c r="V1185" s="32"/>
      <c r="W1185" s="38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</row>
    <row r="1186" spans="1:40" ht="14.25" customHeight="1">
      <c r="A1186" s="7" t="s">
        <v>516</v>
      </c>
      <c r="B1186" s="7" t="s">
        <v>363</v>
      </c>
      <c r="C1186" s="7">
        <v>1301</v>
      </c>
      <c r="D1186" s="7" t="s">
        <v>519</v>
      </c>
      <c r="E1186" s="7" t="str">
        <f t="shared" si="49"/>
        <v>Cochabamba</v>
      </c>
      <c r="F1186" s="7" t="s">
        <v>379</v>
      </c>
      <c r="G1186" s="7">
        <v>140</v>
      </c>
      <c r="H1186" s="7" t="s">
        <v>388</v>
      </c>
      <c r="I1186" s="7"/>
      <c r="J1186" s="7">
        <v>157330975</v>
      </c>
      <c r="K1186" s="7">
        <f t="shared" si="50"/>
        <v>303963052</v>
      </c>
      <c r="L1186" s="7"/>
      <c r="M1186" s="6"/>
      <c r="N1186" s="7"/>
      <c r="O1186" s="7"/>
      <c r="P1186" s="38"/>
      <c r="Q1186" s="31"/>
      <c r="R1186" s="42"/>
      <c r="S1186" s="42"/>
      <c r="T1186" s="42"/>
      <c r="U1186" s="43"/>
      <c r="V1186" s="32"/>
      <c r="W1186" s="38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</row>
    <row r="1187" spans="1:40" ht="14.25" customHeight="1">
      <c r="A1187" s="7" t="s">
        <v>516</v>
      </c>
      <c r="B1187" s="7" t="s">
        <v>363</v>
      </c>
      <c r="C1187" s="7">
        <v>1301</v>
      </c>
      <c r="D1187" s="7" t="s">
        <v>519</v>
      </c>
      <c r="E1187" s="7" t="str">
        <f t="shared" si="49"/>
        <v>Cochabamba</v>
      </c>
      <c r="F1187" s="7" t="s">
        <v>379</v>
      </c>
      <c r="G1187" s="7">
        <v>160</v>
      </c>
      <c r="H1187" s="7" t="s">
        <v>389</v>
      </c>
      <c r="I1187" s="7"/>
      <c r="J1187" s="7">
        <v>59000000</v>
      </c>
      <c r="K1187" s="7">
        <f t="shared" si="50"/>
        <v>303963052</v>
      </c>
      <c r="L1187" s="7"/>
      <c r="M1187" s="6"/>
      <c r="N1187" s="7"/>
      <c r="O1187" s="7"/>
      <c r="P1187" s="38"/>
      <c r="Q1187" s="31"/>
      <c r="R1187" s="42"/>
      <c r="S1187" s="42"/>
      <c r="T1187" s="42"/>
      <c r="U1187" s="43"/>
      <c r="V1187" s="32"/>
      <c r="W1187" s="38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</row>
    <row r="1188" spans="1:40" ht="14.25" customHeight="1">
      <c r="A1188" s="7" t="s">
        <v>516</v>
      </c>
      <c r="B1188" s="7" t="s">
        <v>363</v>
      </c>
      <c r="C1188" s="7">
        <v>1301</v>
      </c>
      <c r="D1188" s="7" t="s">
        <v>519</v>
      </c>
      <c r="E1188" s="7" t="str">
        <f t="shared" si="49"/>
        <v>Cochabamba</v>
      </c>
      <c r="F1188" s="7" t="s">
        <v>379</v>
      </c>
      <c r="G1188" s="7">
        <v>170</v>
      </c>
      <c r="H1188" s="7" t="s">
        <v>390</v>
      </c>
      <c r="I1188" s="7"/>
      <c r="J1188" s="7">
        <v>95691866</v>
      </c>
      <c r="K1188" s="7">
        <f t="shared" si="50"/>
        <v>303963052</v>
      </c>
      <c r="L1188" s="7"/>
      <c r="M1188" s="6"/>
      <c r="N1188" s="7"/>
      <c r="O1188" s="7"/>
      <c r="P1188" s="38"/>
      <c r="Q1188" s="31"/>
      <c r="R1188" s="42"/>
      <c r="S1188" s="42"/>
      <c r="T1188" s="42"/>
      <c r="U1188" s="43"/>
      <c r="V1188" s="32"/>
      <c r="W1188" s="38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</row>
    <row r="1189" spans="1:40" ht="14.25" customHeight="1">
      <c r="A1189" s="7" t="s">
        <v>516</v>
      </c>
      <c r="B1189" s="7" t="s">
        <v>363</v>
      </c>
      <c r="C1189" s="7">
        <v>1301</v>
      </c>
      <c r="D1189" s="7" t="s">
        <v>519</v>
      </c>
      <c r="E1189" s="7" t="str">
        <f t="shared" si="49"/>
        <v>Cochabamba</v>
      </c>
      <c r="F1189" s="7" t="s">
        <v>379</v>
      </c>
      <c r="G1189" s="7">
        <v>190</v>
      </c>
      <c r="H1189" s="7" t="s">
        <v>392</v>
      </c>
      <c r="I1189" s="7"/>
      <c r="J1189" s="7">
        <v>1860000</v>
      </c>
      <c r="K1189" s="7">
        <f t="shared" si="50"/>
        <v>303963052</v>
      </c>
      <c r="L1189" s="7"/>
      <c r="M1189" s="6"/>
      <c r="N1189" s="7"/>
      <c r="O1189" s="7"/>
      <c r="P1189" s="38"/>
      <c r="Q1189" s="31"/>
      <c r="R1189" s="42"/>
      <c r="S1189" s="42"/>
      <c r="T1189" s="42"/>
      <c r="U1189" s="43"/>
      <c r="V1189" s="32"/>
      <c r="W1189" s="38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</row>
    <row r="1190" spans="1:40" ht="14.25" customHeight="1">
      <c r="A1190" s="7" t="s">
        <v>516</v>
      </c>
      <c r="B1190" s="7" t="s">
        <v>363</v>
      </c>
      <c r="C1190" s="7">
        <v>1301</v>
      </c>
      <c r="D1190" s="7" t="s">
        <v>519</v>
      </c>
      <c r="E1190" s="7" t="str">
        <f t="shared" si="49"/>
        <v>Cochabamba</v>
      </c>
      <c r="F1190" s="7" t="s">
        <v>379</v>
      </c>
      <c r="G1190" s="7">
        <v>200</v>
      </c>
      <c r="H1190" s="7" t="s">
        <v>393</v>
      </c>
      <c r="I1190" s="7"/>
      <c r="J1190" s="7">
        <v>152242354</v>
      </c>
      <c r="K1190" s="7">
        <f t="shared" si="50"/>
        <v>303963052</v>
      </c>
      <c r="L1190" s="7"/>
      <c r="M1190" s="6"/>
      <c r="N1190" s="7"/>
      <c r="O1190" s="7"/>
      <c r="P1190" s="38"/>
      <c r="Q1190" s="31"/>
      <c r="R1190" s="42"/>
      <c r="S1190" s="42"/>
      <c r="T1190" s="42"/>
      <c r="U1190" s="43"/>
      <c r="V1190" s="32"/>
      <c r="W1190" s="38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</row>
    <row r="1191" spans="1:40" ht="14.25" customHeight="1">
      <c r="A1191" s="7" t="s">
        <v>516</v>
      </c>
      <c r="B1191" s="7" t="s">
        <v>363</v>
      </c>
      <c r="C1191" s="7">
        <v>1301</v>
      </c>
      <c r="D1191" s="7" t="s">
        <v>519</v>
      </c>
      <c r="E1191" s="7" t="str">
        <f t="shared" si="49"/>
        <v>Cochabamba</v>
      </c>
      <c r="F1191" s="7" t="s">
        <v>379</v>
      </c>
      <c r="G1191" s="7">
        <v>210</v>
      </c>
      <c r="H1191" s="7" t="s">
        <v>394</v>
      </c>
      <c r="I1191" s="7"/>
      <c r="J1191" s="7">
        <v>72953982</v>
      </c>
      <c r="K1191" s="7">
        <f t="shared" si="50"/>
        <v>303963052</v>
      </c>
      <c r="L1191" s="7"/>
      <c r="M1191" s="6"/>
      <c r="N1191" s="7"/>
      <c r="O1191" s="7"/>
      <c r="P1191" s="38"/>
      <c r="Q1191" s="31"/>
      <c r="R1191" s="42"/>
      <c r="S1191" s="42"/>
      <c r="T1191" s="42"/>
      <c r="U1191" s="43"/>
      <c r="V1191" s="32"/>
      <c r="W1191" s="38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</row>
    <row r="1192" spans="1:40" ht="14.25" customHeight="1">
      <c r="A1192" s="7" t="s">
        <v>516</v>
      </c>
      <c r="B1192" s="7" t="s">
        <v>363</v>
      </c>
      <c r="C1192" s="7">
        <v>1301</v>
      </c>
      <c r="D1192" s="7" t="s">
        <v>519</v>
      </c>
      <c r="E1192" s="7" t="str">
        <f t="shared" si="49"/>
        <v>Cochabamba</v>
      </c>
      <c r="F1192" s="7" t="s">
        <v>379</v>
      </c>
      <c r="G1192" s="7">
        <v>220</v>
      </c>
      <c r="H1192" s="7" t="s">
        <v>395</v>
      </c>
      <c r="I1192" s="7"/>
      <c r="J1192" s="7">
        <v>12895851</v>
      </c>
      <c r="K1192" s="7">
        <f t="shared" si="50"/>
        <v>303963052</v>
      </c>
      <c r="L1192" s="7"/>
      <c r="M1192" s="6"/>
      <c r="N1192" s="7"/>
      <c r="O1192" s="7"/>
      <c r="P1192" s="38"/>
      <c r="Q1192" s="31"/>
      <c r="R1192" s="42"/>
      <c r="S1192" s="42"/>
      <c r="T1192" s="42"/>
      <c r="U1192" s="43"/>
      <c r="V1192" s="32"/>
      <c r="W1192" s="38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</row>
    <row r="1193" spans="1:40" ht="14.25" customHeight="1">
      <c r="A1193" s="7" t="s">
        <v>516</v>
      </c>
      <c r="B1193" s="7" t="s">
        <v>363</v>
      </c>
      <c r="C1193" s="7">
        <v>1301</v>
      </c>
      <c r="D1193" s="7" t="s">
        <v>519</v>
      </c>
      <c r="E1193" s="7" t="str">
        <f t="shared" si="49"/>
        <v>Cochabamba</v>
      </c>
      <c r="F1193" s="7" t="s">
        <v>379</v>
      </c>
      <c r="G1193" s="7">
        <v>230</v>
      </c>
      <c r="H1193" s="7" t="s">
        <v>396</v>
      </c>
      <c r="I1193" s="7"/>
      <c r="J1193" s="7">
        <v>7604619</v>
      </c>
      <c r="K1193" s="7">
        <f t="shared" si="50"/>
        <v>303963052</v>
      </c>
      <c r="L1193" s="7"/>
      <c r="M1193" s="6"/>
      <c r="N1193" s="7"/>
      <c r="O1193" s="7"/>
      <c r="P1193" s="38"/>
      <c r="Q1193" s="31"/>
      <c r="R1193" s="42"/>
      <c r="S1193" s="42"/>
      <c r="T1193" s="42"/>
      <c r="U1193" s="43"/>
      <c r="V1193" s="32"/>
      <c r="W1193" s="38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</row>
    <row r="1194" spans="1:40" ht="14.25" customHeight="1">
      <c r="A1194" s="7" t="s">
        <v>516</v>
      </c>
      <c r="B1194" s="7" t="s">
        <v>363</v>
      </c>
      <c r="C1194" s="7">
        <v>1301</v>
      </c>
      <c r="D1194" s="7" t="s">
        <v>519</v>
      </c>
      <c r="E1194" s="7" t="str">
        <f t="shared" si="49"/>
        <v>Cochabamba</v>
      </c>
      <c r="F1194" s="7" t="s">
        <v>379</v>
      </c>
      <c r="G1194" s="7">
        <v>240</v>
      </c>
      <c r="H1194" s="7" t="s">
        <v>397</v>
      </c>
      <c r="I1194" s="7"/>
      <c r="J1194" s="7">
        <v>1100000</v>
      </c>
      <c r="K1194" s="7">
        <f t="shared" si="50"/>
        <v>303963052</v>
      </c>
      <c r="L1194" s="7"/>
      <c r="M1194" s="6"/>
      <c r="N1194" s="7"/>
      <c r="O1194" s="7"/>
      <c r="P1194" s="38"/>
      <c r="Q1194" s="31"/>
      <c r="R1194" s="42"/>
      <c r="S1194" s="42"/>
      <c r="T1194" s="42"/>
      <c r="U1194" s="43"/>
      <c r="V1194" s="32"/>
      <c r="W1194" s="38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</row>
    <row r="1195" spans="1:40" ht="14.25" customHeight="1">
      <c r="A1195" s="7" t="s">
        <v>516</v>
      </c>
      <c r="B1195" s="7" t="s">
        <v>363</v>
      </c>
      <c r="C1195" s="7">
        <v>1301</v>
      </c>
      <c r="D1195" s="7" t="s">
        <v>519</v>
      </c>
      <c r="E1195" s="7" t="str">
        <f t="shared" si="49"/>
        <v>Cochabamba</v>
      </c>
      <c r="F1195" s="7" t="s">
        <v>379</v>
      </c>
      <c r="G1195" s="7">
        <v>250</v>
      </c>
      <c r="H1195" s="7" t="s">
        <v>399</v>
      </c>
      <c r="I1195" s="7"/>
      <c r="J1195" s="7">
        <v>41162064</v>
      </c>
      <c r="K1195" s="7">
        <f t="shared" si="50"/>
        <v>303963052</v>
      </c>
      <c r="L1195" s="7"/>
      <c r="M1195" s="6"/>
      <c r="N1195" s="7"/>
      <c r="O1195" s="7"/>
      <c r="P1195" s="38"/>
      <c r="Q1195" s="31"/>
      <c r="R1195" s="42"/>
      <c r="S1195" s="42"/>
      <c r="T1195" s="42"/>
      <c r="U1195" s="43"/>
      <c r="V1195" s="32"/>
      <c r="W1195" s="38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</row>
    <row r="1196" spans="1:40" ht="14.25" customHeight="1">
      <c r="A1196" s="7" t="s">
        <v>516</v>
      </c>
      <c r="B1196" s="7" t="s">
        <v>363</v>
      </c>
      <c r="C1196" s="7">
        <v>1301</v>
      </c>
      <c r="D1196" s="7" t="s">
        <v>519</v>
      </c>
      <c r="E1196" s="7" t="str">
        <f t="shared" si="49"/>
        <v>Cochabamba</v>
      </c>
      <c r="F1196" s="7" t="s">
        <v>379</v>
      </c>
      <c r="G1196" s="7">
        <v>260</v>
      </c>
      <c r="H1196" s="7" t="s">
        <v>400</v>
      </c>
      <c r="I1196" s="7"/>
      <c r="J1196" s="7">
        <v>10508371</v>
      </c>
      <c r="K1196" s="7">
        <f t="shared" si="50"/>
        <v>303963052</v>
      </c>
      <c r="L1196" s="7"/>
      <c r="M1196" s="6"/>
      <c r="N1196" s="7"/>
      <c r="O1196" s="7"/>
      <c r="P1196" s="38"/>
      <c r="Q1196" s="31"/>
      <c r="R1196" s="42"/>
      <c r="S1196" s="42"/>
      <c r="T1196" s="42"/>
      <c r="U1196" s="43"/>
      <c r="V1196" s="32"/>
      <c r="W1196" s="38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</row>
    <row r="1197" spans="1:40" ht="14.25" customHeight="1">
      <c r="A1197" s="7" t="s">
        <v>516</v>
      </c>
      <c r="B1197" s="7" t="s">
        <v>363</v>
      </c>
      <c r="C1197" s="7">
        <v>1301</v>
      </c>
      <c r="D1197" s="7" t="s">
        <v>519</v>
      </c>
      <c r="E1197" s="7" t="str">
        <f t="shared" si="49"/>
        <v>Cochabamba</v>
      </c>
      <c r="F1197" s="7" t="s">
        <v>379</v>
      </c>
      <c r="G1197" s="7">
        <v>280</v>
      </c>
      <c r="H1197" s="7" t="s">
        <v>402</v>
      </c>
      <c r="I1197" s="7"/>
      <c r="J1197" s="7">
        <v>3287869</v>
      </c>
      <c r="K1197" s="7">
        <f t="shared" si="50"/>
        <v>303963052</v>
      </c>
      <c r="L1197" s="7"/>
      <c r="M1197" s="6"/>
      <c r="N1197" s="7"/>
      <c r="O1197" s="7"/>
      <c r="P1197" s="38"/>
      <c r="Q1197" s="31"/>
      <c r="R1197" s="42"/>
      <c r="S1197" s="42"/>
      <c r="T1197" s="42"/>
      <c r="U1197" s="43"/>
      <c r="V1197" s="32"/>
      <c r="W1197" s="38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</row>
    <row r="1198" spans="1:40" ht="14.25" customHeight="1">
      <c r="A1198" s="7" t="s">
        <v>516</v>
      </c>
      <c r="B1198" s="7" t="s">
        <v>363</v>
      </c>
      <c r="C1198" s="7">
        <v>1301</v>
      </c>
      <c r="D1198" s="7" t="s">
        <v>519</v>
      </c>
      <c r="E1198" s="7" t="str">
        <f t="shared" si="49"/>
        <v>Cochabamba</v>
      </c>
      <c r="F1198" s="7" t="s">
        <v>379</v>
      </c>
      <c r="G1198" s="7">
        <v>290</v>
      </c>
      <c r="H1198" s="7" t="s">
        <v>426</v>
      </c>
      <c r="I1198" s="7"/>
      <c r="J1198" s="7">
        <v>2946000</v>
      </c>
      <c r="K1198" s="7">
        <f t="shared" si="50"/>
        <v>303963052</v>
      </c>
      <c r="L1198" s="7"/>
      <c r="M1198" s="6"/>
      <c r="N1198" s="7"/>
      <c r="O1198" s="7"/>
      <c r="P1198" s="38"/>
      <c r="Q1198" s="31"/>
      <c r="R1198" s="42"/>
      <c r="S1198" s="42"/>
      <c r="T1198" s="42"/>
      <c r="U1198" s="43"/>
      <c r="V1198" s="32"/>
      <c r="W1198" s="38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</row>
    <row r="1199" spans="1:40" ht="14.25" customHeight="1">
      <c r="A1199" s="7" t="s">
        <v>516</v>
      </c>
      <c r="B1199" s="7" t="s">
        <v>363</v>
      </c>
      <c r="C1199" s="7">
        <v>1301</v>
      </c>
      <c r="D1199" s="7" t="s">
        <v>519</v>
      </c>
      <c r="E1199" s="7" t="str">
        <f t="shared" si="49"/>
        <v>Cochabamba</v>
      </c>
      <c r="F1199" s="7" t="s">
        <v>379</v>
      </c>
      <c r="G1199" s="7">
        <v>310</v>
      </c>
      <c r="H1199" s="7" t="s">
        <v>403</v>
      </c>
      <c r="I1199" s="7"/>
      <c r="J1199" s="7">
        <v>17449168</v>
      </c>
      <c r="K1199" s="7">
        <f t="shared" si="50"/>
        <v>303963052</v>
      </c>
      <c r="L1199" s="7"/>
      <c r="M1199" s="6"/>
      <c r="N1199" s="7"/>
      <c r="O1199" s="7"/>
      <c r="P1199" s="38"/>
      <c r="Q1199" s="31"/>
      <c r="R1199" s="42"/>
      <c r="S1199" s="42"/>
      <c r="T1199" s="42"/>
      <c r="U1199" s="43"/>
      <c r="V1199" s="32"/>
      <c r="W1199" s="38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</row>
    <row r="1200" spans="1:40" ht="14.25" customHeight="1">
      <c r="A1200" s="7" t="s">
        <v>516</v>
      </c>
      <c r="B1200" s="7" t="s">
        <v>363</v>
      </c>
      <c r="C1200" s="7">
        <v>1301</v>
      </c>
      <c r="D1200" s="7" t="s">
        <v>519</v>
      </c>
      <c r="E1200" s="7" t="str">
        <f t="shared" si="49"/>
        <v>Cochabamba</v>
      </c>
      <c r="F1200" s="7" t="s">
        <v>379</v>
      </c>
      <c r="G1200" s="7">
        <v>330</v>
      </c>
      <c r="H1200" s="7" t="s">
        <v>404</v>
      </c>
      <c r="I1200" s="7"/>
      <c r="J1200" s="7">
        <v>19597576</v>
      </c>
      <c r="K1200" s="7">
        <f t="shared" si="50"/>
        <v>303963052</v>
      </c>
      <c r="L1200" s="7"/>
      <c r="M1200" s="6"/>
      <c r="N1200" s="7"/>
      <c r="O1200" s="7"/>
      <c r="P1200" s="38"/>
      <c r="Q1200" s="31"/>
      <c r="R1200" s="42"/>
      <c r="S1200" s="42"/>
      <c r="T1200" s="42"/>
      <c r="U1200" s="43"/>
      <c r="V1200" s="32"/>
      <c r="W1200" s="38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</row>
    <row r="1201" spans="1:40" ht="14.25" customHeight="1">
      <c r="A1201" s="7" t="s">
        <v>516</v>
      </c>
      <c r="B1201" s="7" t="s">
        <v>363</v>
      </c>
      <c r="C1201" s="7">
        <v>1301</v>
      </c>
      <c r="D1201" s="7" t="s">
        <v>519</v>
      </c>
      <c r="E1201" s="7" t="str">
        <f t="shared" si="49"/>
        <v>Cochabamba</v>
      </c>
      <c r="F1201" s="7" t="s">
        <v>379</v>
      </c>
      <c r="G1201" s="7">
        <v>340</v>
      </c>
      <c r="H1201" s="7" t="s">
        <v>405</v>
      </c>
      <c r="I1201" s="7"/>
      <c r="J1201" s="7">
        <v>51695302</v>
      </c>
      <c r="K1201" s="7">
        <f t="shared" si="50"/>
        <v>303963052</v>
      </c>
      <c r="L1201" s="7"/>
      <c r="M1201" s="6"/>
      <c r="N1201" s="7"/>
      <c r="O1201" s="7"/>
      <c r="P1201" s="38"/>
      <c r="Q1201" s="31"/>
      <c r="R1201" s="42"/>
      <c r="S1201" s="42"/>
      <c r="T1201" s="42"/>
      <c r="U1201" s="43"/>
      <c r="V1201" s="32"/>
      <c r="W1201" s="38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</row>
    <row r="1202" spans="1:40" ht="14.25" customHeight="1">
      <c r="A1202" s="7" t="s">
        <v>516</v>
      </c>
      <c r="B1202" s="7" t="s">
        <v>363</v>
      </c>
      <c r="C1202" s="7">
        <v>1301</v>
      </c>
      <c r="D1202" s="7" t="s">
        <v>519</v>
      </c>
      <c r="E1202" s="7" t="str">
        <f t="shared" si="49"/>
        <v>Cochabamba</v>
      </c>
      <c r="F1202" s="7" t="s">
        <v>379</v>
      </c>
      <c r="G1202" s="7">
        <v>350</v>
      </c>
      <c r="H1202" s="7" t="s">
        <v>406</v>
      </c>
      <c r="I1202" s="7"/>
      <c r="J1202" s="7">
        <v>1056000</v>
      </c>
      <c r="K1202" s="7">
        <f t="shared" si="50"/>
        <v>303963052</v>
      </c>
      <c r="L1202" s="7"/>
      <c r="M1202" s="6"/>
      <c r="N1202" s="7"/>
      <c r="O1202" s="7"/>
      <c r="P1202" s="38"/>
      <c r="Q1202" s="31"/>
      <c r="R1202" s="42"/>
      <c r="S1202" s="42"/>
      <c r="T1202" s="42"/>
      <c r="U1202" s="43"/>
      <c r="V1202" s="32"/>
      <c r="W1202" s="38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</row>
    <row r="1203" spans="1:40" ht="14.25" customHeight="1">
      <c r="A1203" s="7" t="s">
        <v>516</v>
      </c>
      <c r="B1203" s="7" t="s">
        <v>363</v>
      </c>
      <c r="C1203" s="7">
        <v>1301</v>
      </c>
      <c r="D1203" s="7" t="s">
        <v>519</v>
      </c>
      <c r="E1203" s="7" t="str">
        <f t="shared" si="49"/>
        <v>Cochabamba</v>
      </c>
      <c r="F1203" s="7" t="s">
        <v>407</v>
      </c>
      <c r="G1203" s="7">
        <v>110</v>
      </c>
      <c r="H1203" s="7" t="s">
        <v>385</v>
      </c>
      <c r="I1203" s="7"/>
      <c r="J1203" s="7">
        <v>7416261</v>
      </c>
      <c r="K1203" s="7">
        <f t="shared" si="50"/>
        <v>303963052</v>
      </c>
      <c r="L1203" s="7"/>
      <c r="M1203" s="6"/>
      <c r="N1203" s="7"/>
      <c r="O1203" s="7"/>
      <c r="P1203" s="38"/>
      <c r="Q1203" s="31"/>
      <c r="R1203" s="42"/>
      <c r="S1203" s="42"/>
      <c r="T1203" s="42"/>
      <c r="U1203" s="43"/>
      <c r="V1203" s="32"/>
      <c r="W1203" s="38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</row>
    <row r="1204" spans="1:40" ht="14.25" customHeight="1">
      <c r="A1204" s="7" t="s">
        <v>516</v>
      </c>
      <c r="B1204" s="7" t="s">
        <v>363</v>
      </c>
      <c r="C1204" s="7">
        <v>1301</v>
      </c>
      <c r="D1204" s="7" t="s">
        <v>519</v>
      </c>
      <c r="E1204" s="7" t="str">
        <f t="shared" si="49"/>
        <v>Cochabamba</v>
      </c>
      <c r="F1204" s="7" t="s">
        <v>407</v>
      </c>
      <c r="G1204" s="7">
        <v>120</v>
      </c>
      <c r="H1204" s="7" t="s">
        <v>485</v>
      </c>
      <c r="I1204" s="7"/>
      <c r="J1204" s="7">
        <v>1343410</v>
      </c>
      <c r="K1204" s="7">
        <f t="shared" si="50"/>
        <v>303963052</v>
      </c>
      <c r="L1204" s="7"/>
      <c r="M1204" s="6"/>
      <c r="N1204" s="7"/>
      <c r="O1204" s="7"/>
      <c r="P1204" s="38"/>
      <c r="Q1204" s="31"/>
      <c r="R1204" s="42"/>
      <c r="S1204" s="42"/>
      <c r="T1204" s="42"/>
      <c r="U1204" s="43"/>
      <c r="V1204" s="32"/>
      <c r="W1204" s="38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</row>
    <row r="1205" spans="1:40" ht="14.25" customHeight="1">
      <c r="A1205" s="7" t="s">
        <v>516</v>
      </c>
      <c r="B1205" s="7" t="s">
        <v>363</v>
      </c>
      <c r="C1205" s="7">
        <v>1301</v>
      </c>
      <c r="D1205" s="7" t="s">
        <v>519</v>
      </c>
      <c r="E1205" s="7" t="str">
        <f t="shared" si="49"/>
        <v>Cochabamba</v>
      </c>
      <c r="F1205" s="7" t="s">
        <v>407</v>
      </c>
      <c r="G1205" s="7">
        <v>130</v>
      </c>
      <c r="H1205" s="7" t="s">
        <v>386</v>
      </c>
      <c r="I1205" s="7"/>
      <c r="J1205" s="7">
        <v>16464760</v>
      </c>
      <c r="K1205" s="7">
        <f t="shared" si="50"/>
        <v>303963052</v>
      </c>
      <c r="L1205" s="7"/>
      <c r="M1205" s="6"/>
      <c r="N1205" s="7"/>
      <c r="O1205" s="7"/>
      <c r="P1205" s="38"/>
      <c r="Q1205" s="31"/>
      <c r="R1205" s="42"/>
      <c r="S1205" s="42"/>
      <c r="T1205" s="42"/>
      <c r="U1205" s="43"/>
      <c r="V1205" s="32"/>
      <c r="W1205" s="38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</row>
    <row r="1206" spans="1:40" ht="14.25" customHeight="1">
      <c r="A1206" s="7" t="s">
        <v>516</v>
      </c>
      <c r="B1206" s="7" t="s">
        <v>363</v>
      </c>
      <c r="C1206" s="7">
        <v>1301</v>
      </c>
      <c r="D1206" s="7" t="s">
        <v>519</v>
      </c>
      <c r="E1206" s="7" t="str">
        <f t="shared" si="49"/>
        <v>Cochabamba</v>
      </c>
      <c r="F1206" s="7" t="s">
        <v>407</v>
      </c>
      <c r="G1206" s="7">
        <v>160</v>
      </c>
      <c r="H1206" s="7" t="s">
        <v>389</v>
      </c>
      <c r="I1206" s="7"/>
      <c r="J1206" s="7">
        <v>973593</v>
      </c>
      <c r="K1206" s="7">
        <f t="shared" si="50"/>
        <v>303963052</v>
      </c>
      <c r="L1206" s="7"/>
      <c r="M1206" s="6"/>
      <c r="N1206" s="7"/>
      <c r="O1206" s="7"/>
      <c r="P1206" s="38"/>
      <c r="Q1206" s="31"/>
      <c r="R1206" s="42"/>
      <c r="S1206" s="42"/>
      <c r="T1206" s="42"/>
      <c r="U1206" s="43"/>
      <c r="V1206" s="32"/>
      <c r="W1206" s="38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</row>
    <row r="1207" spans="1:40" ht="14.25" customHeight="1">
      <c r="A1207" s="7" t="s">
        <v>516</v>
      </c>
      <c r="B1207" s="7" t="s">
        <v>363</v>
      </c>
      <c r="C1207" s="7">
        <v>1301</v>
      </c>
      <c r="D1207" s="7" t="s">
        <v>519</v>
      </c>
      <c r="E1207" s="7" t="str">
        <f t="shared" si="49"/>
        <v>Cochabamba</v>
      </c>
      <c r="F1207" s="7" t="s">
        <v>407</v>
      </c>
      <c r="G1207" s="7">
        <v>170</v>
      </c>
      <c r="H1207" s="7" t="s">
        <v>390</v>
      </c>
      <c r="I1207" s="7"/>
      <c r="J1207" s="7">
        <v>224068711</v>
      </c>
      <c r="K1207" s="7">
        <f t="shared" si="50"/>
        <v>303963052</v>
      </c>
      <c r="L1207" s="7"/>
      <c r="M1207" s="6"/>
      <c r="N1207" s="7"/>
      <c r="O1207" s="7"/>
      <c r="P1207" s="38"/>
      <c r="Q1207" s="31"/>
      <c r="R1207" s="42"/>
      <c r="S1207" s="42"/>
      <c r="T1207" s="42"/>
      <c r="U1207" s="43"/>
      <c r="V1207" s="32"/>
      <c r="W1207" s="38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</row>
    <row r="1208" spans="1:40" ht="14.25" customHeight="1">
      <c r="A1208" s="7" t="s">
        <v>516</v>
      </c>
      <c r="B1208" s="7" t="s">
        <v>363</v>
      </c>
      <c r="C1208" s="7">
        <v>1301</v>
      </c>
      <c r="D1208" s="7" t="s">
        <v>519</v>
      </c>
      <c r="E1208" s="7" t="str">
        <f t="shared" si="49"/>
        <v>Cochabamba</v>
      </c>
      <c r="F1208" s="7" t="s">
        <v>407</v>
      </c>
      <c r="G1208" s="7">
        <v>200</v>
      </c>
      <c r="H1208" s="7" t="s">
        <v>393</v>
      </c>
      <c r="I1208" s="7"/>
      <c r="J1208" s="7">
        <v>3370658</v>
      </c>
      <c r="K1208" s="7">
        <f t="shared" si="50"/>
        <v>303963052</v>
      </c>
      <c r="L1208" s="7"/>
      <c r="M1208" s="6"/>
      <c r="N1208" s="7"/>
      <c r="O1208" s="7"/>
      <c r="P1208" s="38"/>
      <c r="Q1208" s="31"/>
      <c r="R1208" s="42"/>
      <c r="S1208" s="42"/>
      <c r="T1208" s="42"/>
      <c r="U1208" s="43"/>
      <c r="V1208" s="32"/>
      <c r="W1208" s="38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</row>
    <row r="1209" spans="1:40" ht="14.25" customHeight="1">
      <c r="A1209" s="7" t="s">
        <v>516</v>
      </c>
      <c r="B1209" s="7" t="s">
        <v>363</v>
      </c>
      <c r="C1209" s="7">
        <v>1301</v>
      </c>
      <c r="D1209" s="7" t="s">
        <v>519</v>
      </c>
      <c r="E1209" s="7" t="str">
        <f t="shared" si="49"/>
        <v>Cochabamba</v>
      </c>
      <c r="F1209" s="7" t="s">
        <v>407</v>
      </c>
      <c r="G1209" s="7">
        <v>210</v>
      </c>
      <c r="H1209" s="7" t="s">
        <v>394</v>
      </c>
      <c r="I1209" s="7"/>
      <c r="J1209" s="7">
        <v>8310420</v>
      </c>
      <c r="K1209" s="7">
        <f t="shared" si="50"/>
        <v>303963052</v>
      </c>
      <c r="L1209" s="7"/>
      <c r="M1209" s="6"/>
      <c r="N1209" s="7"/>
      <c r="O1209" s="7"/>
      <c r="P1209" s="38"/>
      <c r="Q1209" s="31"/>
      <c r="R1209" s="42"/>
      <c r="S1209" s="42"/>
      <c r="T1209" s="42"/>
      <c r="U1209" s="43"/>
      <c r="V1209" s="32"/>
      <c r="W1209" s="38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</row>
    <row r="1210" spans="1:40" ht="14.25" customHeight="1">
      <c r="A1210" s="7" t="s">
        <v>516</v>
      </c>
      <c r="B1210" s="7" t="s">
        <v>363</v>
      </c>
      <c r="C1210" s="7">
        <v>1301</v>
      </c>
      <c r="D1210" s="7" t="s">
        <v>519</v>
      </c>
      <c r="E1210" s="7" t="str">
        <f t="shared" si="49"/>
        <v>Cochabamba</v>
      </c>
      <c r="F1210" s="7" t="s">
        <v>407</v>
      </c>
      <c r="G1210" s="7">
        <v>220</v>
      </c>
      <c r="H1210" s="7" t="s">
        <v>395</v>
      </c>
      <c r="I1210" s="7"/>
      <c r="J1210" s="7">
        <v>20094587</v>
      </c>
      <c r="K1210" s="7">
        <f t="shared" si="50"/>
        <v>303963052</v>
      </c>
      <c r="L1210" s="7"/>
      <c r="M1210" s="6"/>
      <c r="N1210" s="7"/>
      <c r="O1210" s="7"/>
      <c r="P1210" s="38"/>
      <c r="Q1210" s="31"/>
      <c r="R1210" s="42"/>
      <c r="S1210" s="42"/>
      <c r="T1210" s="42"/>
      <c r="U1210" s="43"/>
      <c r="V1210" s="32"/>
      <c r="W1210" s="38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</row>
    <row r="1211" spans="1:40" ht="14.25" customHeight="1">
      <c r="A1211" s="7" t="s">
        <v>516</v>
      </c>
      <c r="B1211" s="7" t="s">
        <v>363</v>
      </c>
      <c r="C1211" s="7">
        <v>1301</v>
      </c>
      <c r="D1211" s="7" t="s">
        <v>519</v>
      </c>
      <c r="E1211" s="7" t="str">
        <f t="shared" si="49"/>
        <v>Cochabamba</v>
      </c>
      <c r="F1211" s="7" t="s">
        <v>407</v>
      </c>
      <c r="G1211" s="7">
        <v>230</v>
      </c>
      <c r="H1211" s="7" t="s">
        <v>396</v>
      </c>
      <c r="I1211" s="7"/>
      <c r="J1211" s="7">
        <v>12429268</v>
      </c>
      <c r="K1211" s="7">
        <f t="shared" si="50"/>
        <v>303963052</v>
      </c>
      <c r="L1211" s="7"/>
      <c r="M1211" s="6"/>
      <c r="N1211" s="7"/>
      <c r="O1211" s="7"/>
      <c r="P1211" s="38"/>
      <c r="Q1211" s="31"/>
      <c r="R1211" s="42"/>
      <c r="S1211" s="42"/>
      <c r="T1211" s="42"/>
      <c r="U1211" s="43"/>
      <c r="V1211" s="32"/>
      <c r="W1211" s="38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</row>
    <row r="1212" spans="1:40" ht="14.25" customHeight="1">
      <c r="A1212" s="7" t="s">
        <v>516</v>
      </c>
      <c r="B1212" s="7" t="s">
        <v>363</v>
      </c>
      <c r="C1212" s="7">
        <v>1301</v>
      </c>
      <c r="D1212" s="7" t="s">
        <v>519</v>
      </c>
      <c r="E1212" s="7" t="str">
        <f t="shared" si="49"/>
        <v>Cochabamba</v>
      </c>
      <c r="F1212" s="7" t="s">
        <v>407</v>
      </c>
      <c r="G1212" s="7">
        <v>310</v>
      </c>
      <c r="H1212" s="7" t="s">
        <v>403</v>
      </c>
      <c r="I1212" s="7"/>
      <c r="J1212" s="7">
        <v>9491384</v>
      </c>
      <c r="K1212" s="7">
        <f t="shared" si="50"/>
        <v>303963052</v>
      </c>
      <c r="L1212" s="7"/>
      <c r="M1212" s="6"/>
      <c r="N1212" s="7"/>
      <c r="O1212" s="7"/>
      <c r="P1212" s="38"/>
      <c r="Q1212" s="31"/>
      <c r="R1212" s="42"/>
      <c r="S1212" s="42"/>
      <c r="T1212" s="42"/>
      <c r="U1212" s="43"/>
      <c r="V1212" s="32"/>
      <c r="W1212" s="38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</row>
    <row r="1213" spans="1:40" ht="14.25" customHeight="1">
      <c r="A1213" s="7" t="s">
        <v>516</v>
      </c>
      <c r="B1213" s="7" t="s">
        <v>363</v>
      </c>
      <c r="C1213" s="7">
        <v>1302</v>
      </c>
      <c r="D1213" s="7" t="s">
        <v>520</v>
      </c>
      <c r="E1213" s="7" t="str">
        <f t="shared" si="49"/>
        <v>Quillacollo</v>
      </c>
      <c r="F1213" s="7" t="s">
        <v>379</v>
      </c>
      <c r="G1213" s="7">
        <v>0</v>
      </c>
      <c r="H1213" s="7" t="s">
        <v>380</v>
      </c>
      <c r="I1213" s="7"/>
      <c r="J1213" s="7">
        <v>48166667</v>
      </c>
      <c r="K1213" s="7">
        <f t="shared" si="50"/>
        <v>28068525</v>
      </c>
      <c r="L1213" s="7"/>
      <c r="M1213" s="6"/>
      <c r="N1213" s="7"/>
      <c r="O1213" s="7"/>
      <c r="P1213" s="38"/>
      <c r="Q1213" s="31"/>
      <c r="R1213" s="42"/>
      <c r="S1213" s="42"/>
      <c r="T1213" s="42"/>
      <c r="U1213" s="43"/>
      <c r="V1213" s="32"/>
      <c r="W1213" s="38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</row>
    <row r="1214" spans="1:40" ht="14.25" customHeight="1">
      <c r="A1214" s="7" t="s">
        <v>516</v>
      </c>
      <c r="B1214" s="7" t="s">
        <v>363</v>
      </c>
      <c r="C1214" s="7">
        <v>1302</v>
      </c>
      <c r="D1214" s="7" t="s">
        <v>520</v>
      </c>
      <c r="E1214" s="7" t="str">
        <f t="shared" si="49"/>
        <v>Quillacollo</v>
      </c>
      <c r="F1214" s="7" t="s">
        <v>379</v>
      </c>
      <c r="G1214" s="7">
        <v>1</v>
      </c>
      <c r="H1214" s="7" t="s">
        <v>381</v>
      </c>
      <c r="I1214" s="7"/>
      <c r="J1214" s="7">
        <v>8500000</v>
      </c>
      <c r="K1214" s="7">
        <f t="shared" si="50"/>
        <v>28068525</v>
      </c>
      <c r="L1214" s="7"/>
      <c r="M1214" s="6"/>
      <c r="N1214" s="7"/>
      <c r="O1214" s="7"/>
      <c r="P1214" s="38"/>
      <c r="Q1214" s="31"/>
      <c r="R1214" s="42"/>
      <c r="S1214" s="42"/>
      <c r="T1214" s="42"/>
      <c r="U1214" s="43"/>
      <c r="V1214" s="32"/>
      <c r="W1214" s="38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</row>
    <row r="1215" spans="1:40" ht="14.25" customHeight="1">
      <c r="A1215" s="7" t="s">
        <v>516</v>
      </c>
      <c r="B1215" s="7" t="s">
        <v>363</v>
      </c>
      <c r="C1215" s="7">
        <v>1302</v>
      </c>
      <c r="D1215" s="7" t="s">
        <v>520</v>
      </c>
      <c r="E1215" s="7" t="str">
        <f t="shared" si="49"/>
        <v>Quillacollo</v>
      </c>
      <c r="F1215" s="7" t="s">
        <v>379</v>
      </c>
      <c r="G1215" s="7">
        <v>97</v>
      </c>
      <c r="H1215" s="7" t="s">
        <v>409</v>
      </c>
      <c r="I1215" s="7"/>
      <c r="J1215" s="7">
        <v>28902256</v>
      </c>
      <c r="K1215" s="7">
        <f t="shared" si="50"/>
        <v>28068525</v>
      </c>
      <c r="L1215" s="7"/>
      <c r="M1215" s="6"/>
      <c r="N1215" s="7"/>
      <c r="O1215" s="7"/>
      <c r="P1215" s="38"/>
      <c r="Q1215" s="31"/>
      <c r="R1215" s="42"/>
      <c r="S1215" s="42"/>
      <c r="T1215" s="42"/>
      <c r="U1215" s="43"/>
      <c r="V1215" s="32"/>
      <c r="W1215" s="38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</row>
    <row r="1216" spans="1:40" ht="14.25" customHeight="1">
      <c r="A1216" s="7" t="s">
        <v>516</v>
      </c>
      <c r="B1216" s="7" t="s">
        <v>363</v>
      </c>
      <c r="C1216" s="7">
        <v>1302</v>
      </c>
      <c r="D1216" s="7" t="s">
        <v>520</v>
      </c>
      <c r="E1216" s="7" t="str">
        <f t="shared" si="49"/>
        <v>Quillacollo</v>
      </c>
      <c r="F1216" s="7" t="s">
        <v>379</v>
      </c>
      <c r="G1216" s="7">
        <v>99</v>
      </c>
      <c r="H1216" s="7" t="s">
        <v>382</v>
      </c>
      <c r="I1216" s="7"/>
      <c r="J1216" s="7">
        <v>74409</v>
      </c>
      <c r="K1216" s="7">
        <f t="shared" si="50"/>
        <v>28068525</v>
      </c>
      <c r="L1216" s="7"/>
      <c r="M1216" s="6"/>
      <c r="N1216" s="7"/>
      <c r="O1216" s="7"/>
      <c r="P1216" s="38"/>
      <c r="Q1216" s="31"/>
      <c r="R1216" s="42"/>
      <c r="S1216" s="42"/>
      <c r="T1216" s="42"/>
      <c r="U1216" s="43"/>
      <c r="V1216" s="32"/>
      <c r="W1216" s="38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</row>
    <row r="1217" spans="1:40" ht="14.25" customHeight="1">
      <c r="A1217" s="7" t="s">
        <v>516</v>
      </c>
      <c r="B1217" s="7" t="s">
        <v>363</v>
      </c>
      <c r="C1217" s="7">
        <v>1302</v>
      </c>
      <c r="D1217" s="7" t="s">
        <v>520</v>
      </c>
      <c r="E1217" s="7" t="str">
        <f t="shared" si="49"/>
        <v>Quillacollo</v>
      </c>
      <c r="F1217" s="7" t="s">
        <v>379</v>
      </c>
      <c r="G1217" s="7">
        <v>100</v>
      </c>
      <c r="H1217" s="7" t="s">
        <v>383</v>
      </c>
      <c r="I1217" s="7"/>
      <c r="J1217" s="7">
        <v>688945</v>
      </c>
      <c r="K1217" s="7">
        <f t="shared" si="50"/>
        <v>28068525</v>
      </c>
      <c r="L1217" s="7"/>
      <c r="M1217" s="6"/>
      <c r="N1217" s="7"/>
      <c r="O1217" s="7"/>
      <c r="P1217" s="38"/>
      <c r="Q1217" s="31"/>
      <c r="R1217" s="42"/>
      <c r="S1217" s="42"/>
      <c r="T1217" s="42"/>
      <c r="U1217" s="43"/>
      <c r="V1217" s="32"/>
      <c r="W1217" s="38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</row>
    <row r="1218" spans="1:40" ht="14.25" customHeight="1">
      <c r="A1218" s="7" t="s">
        <v>516</v>
      </c>
      <c r="B1218" s="7" t="s">
        <v>363</v>
      </c>
      <c r="C1218" s="7">
        <v>1302</v>
      </c>
      <c r="D1218" s="7" t="s">
        <v>520</v>
      </c>
      <c r="E1218" s="7" t="str">
        <f t="shared" si="49"/>
        <v>Quillacollo</v>
      </c>
      <c r="F1218" s="7" t="s">
        <v>379</v>
      </c>
      <c r="G1218" s="7">
        <v>110</v>
      </c>
      <c r="H1218" s="7" t="s">
        <v>385</v>
      </c>
      <c r="I1218" s="7"/>
      <c r="J1218" s="7">
        <v>8928820</v>
      </c>
      <c r="K1218" s="7">
        <f t="shared" si="50"/>
        <v>28068525</v>
      </c>
      <c r="L1218" s="7"/>
      <c r="M1218" s="6"/>
      <c r="N1218" s="7"/>
      <c r="O1218" s="7"/>
      <c r="P1218" s="38"/>
      <c r="Q1218" s="31"/>
      <c r="R1218" s="42"/>
      <c r="S1218" s="42"/>
      <c r="T1218" s="42"/>
      <c r="U1218" s="43"/>
      <c r="V1218" s="32"/>
      <c r="W1218" s="38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</row>
    <row r="1219" spans="1:40" ht="14.25" customHeight="1">
      <c r="A1219" s="7" t="s">
        <v>516</v>
      </c>
      <c r="B1219" s="7" t="s">
        <v>363</v>
      </c>
      <c r="C1219" s="7">
        <v>1302</v>
      </c>
      <c r="D1219" s="7" t="s">
        <v>520</v>
      </c>
      <c r="E1219" s="7" t="str">
        <f t="shared" si="49"/>
        <v>Quillacollo</v>
      </c>
      <c r="F1219" s="7" t="s">
        <v>379</v>
      </c>
      <c r="G1219" s="7">
        <v>120</v>
      </c>
      <c r="H1219" s="7" t="s">
        <v>485</v>
      </c>
      <c r="I1219" s="7"/>
      <c r="J1219" s="7">
        <v>420010</v>
      </c>
      <c r="K1219" s="7">
        <f t="shared" si="50"/>
        <v>28068525</v>
      </c>
      <c r="L1219" s="7"/>
      <c r="M1219" s="6"/>
      <c r="N1219" s="7"/>
      <c r="O1219" s="7"/>
      <c r="P1219" s="38"/>
      <c r="Q1219" s="31"/>
      <c r="R1219" s="42"/>
      <c r="S1219" s="42"/>
      <c r="T1219" s="42"/>
      <c r="U1219" s="43"/>
      <c r="V1219" s="32"/>
      <c r="W1219" s="38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</row>
    <row r="1220" spans="1:40" ht="14.25" customHeight="1">
      <c r="A1220" s="7" t="s">
        <v>516</v>
      </c>
      <c r="B1220" s="7" t="s">
        <v>363</v>
      </c>
      <c r="C1220" s="7">
        <v>1302</v>
      </c>
      <c r="D1220" s="7" t="s">
        <v>520</v>
      </c>
      <c r="E1220" s="7" t="str">
        <f t="shared" si="49"/>
        <v>Quillacollo</v>
      </c>
      <c r="F1220" s="7" t="s">
        <v>379</v>
      </c>
      <c r="G1220" s="7">
        <v>130</v>
      </c>
      <c r="H1220" s="7" t="s">
        <v>386</v>
      </c>
      <c r="I1220" s="7"/>
      <c r="J1220" s="7">
        <v>9165424</v>
      </c>
      <c r="K1220" s="7">
        <f t="shared" si="50"/>
        <v>28068525</v>
      </c>
      <c r="L1220" s="7"/>
      <c r="M1220" s="6"/>
      <c r="N1220" s="7"/>
      <c r="O1220" s="7"/>
      <c r="P1220" s="38"/>
      <c r="Q1220" s="31"/>
      <c r="R1220" s="42"/>
      <c r="S1220" s="42"/>
      <c r="T1220" s="42"/>
      <c r="U1220" s="43"/>
      <c r="V1220" s="32"/>
      <c r="W1220" s="38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</row>
    <row r="1221" spans="1:40" ht="14.25" customHeight="1">
      <c r="A1221" s="7" t="s">
        <v>516</v>
      </c>
      <c r="B1221" s="7" t="s">
        <v>363</v>
      </c>
      <c r="C1221" s="7">
        <v>1302</v>
      </c>
      <c r="D1221" s="7" t="s">
        <v>520</v>
      </c>
      <c r="E1221" s="7" t="str">
        <f t="shared" si="49"/>
        <v>Quillacollo</v>
      </c>
      <c r="F1221" s="7" t="s">
        <v>379</v>
      </c>
      <c r="G1221" s="7">
        <v>140</v>
      </c>
      <c r="H1221" s="7" t="s">
        <v>388</v>
      </c>
      <c r="I1221" s="7"/>
      <c r="J1221" s="7">
        <v>10835109</v>
      </c>
      <c r="K1221" s="7">
        <f t="shared" si="50"/>
        <v>28068525</v>
      </c>
      <c r="L1221" s="7"/>
      <c r="M1221" s="6"/>
      <c r="N1221" s="7"/>
      <c r="O1221" s="7"/>
      <c r="P1221" s="38"/>
      <c r="Q1221" s="31"/>
      <c r="R1221" s="42"/>
      <c r="S1221" s="42"/>
      <c r="T1221" s="42"/>
      <c r="U1221" s="43"/>
      <c r="V1221" s="32"/>
      <c r="W1221" s="38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</row>
    <row r="1222" spans="1:40" ht="14.25" customHeight="1">
      <c r="A1222" s="7" t="s">
        <v>516</v>
      </c>
      <c r="B1222" s="7" t="s">
        <v>363</v>
      </c>
      <c r="C1222" s="7">
        <v>1302</v>
      </c>
      <c r="D1222" s="7" t="s">
        <v>520</v>
      </c>
      <c r="E1222" s="7" t="str">
        <f t="shared" si="49"/>
        <v>Quillacollo</v>
      </c>
      <c r="F1222" s="7" t="s">
        <v>379</v>
      </c>
      <c r="G1222" s="7">
        <v>160</v>
      </c>
      <c r="H1222" s="7" t="s">
        <v>389</v>
      </c>
      <c r="I1222" s="7"/>
      <c r="J1222" s="7">
        <v>19321522</v>
      </c>
      <c r="K1222" s="7">
        <f t="shared" si="50"/>
        <v>28068525</v>
      </c>
      <c r="L1222" s="7"/>
      <c r="M1222" s="6"/>
      <c r="N1222" s="7"/>
      <c r="O1222" s="7"/>
      <c r="P1222" s="38"/>
      <c r="Q1222" s="31"/>
      <c r="R1222" s="42"/>
      <c r="S1222" s="42"/>
      <c r="T1222" s="42"/>
      <c r="U1222" s="43"/>
      <c r="V1222" s="32"/>
      <c r="W1222" s="38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</row>
    <row r="1223" spans="1:40" ht="14.25" customHeight="1">
      <c r="A1223" s="7" t="s">
        <v>516</v>
      </c>
      <c r="B1223" s="7" t="s">
        <v>363</v>
      </c>
      <c r="C1223" s="7">
        <v>1302</v>
      </c>
      <c r="D1223" s="7" t="s">
        <v>520</v>
      </c>
      <c r="E1223" s="7" t="str">
        <f t="shared" si="49"/>
        <v>Quillacollo</v>
      </c>
      <c r="F1223" s="7" t="s">
        <v>379</v>
      </c>
      <c r="G1223" s="7">
        <v>170</v>
      </c>
      <c r="H1223" s="7" t="s">
        <v>390</v>
      </c>
      <c r="I1223" s="7"/>
      <c r="J1223" s="7">
        <v>2488449</v>
      </c>
      <c r="K1223" s="7">
        <f t="shared" si="50"/>
        <v>28068525</v>
      </c>
      <c r="L1223" s="7"/>
      <c r="M1223" s="6"/>
      <c r="N1223" s="7"/>
      <c r="O1223" s="7"/>
      <c r="P1223" s="38"/>
      <c r="Q1223" s="31"/>
      <c r="R1223" s="42"/>
      <c r="S1223" s="42"/>
      <c r="T1223" s="42"/>
      <c r="U1223" s="43"/>
      <c r="V1223" s="32"/>
      <c r="W1223" s="38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</row>
    <row r="1224" spans="1:40" ht="14.25" customHeight="1">
      <c r="A1224" s="7" t="s">
        <v>516</v>
      </c>
      <c r="B1224" s="7" t="s">
        <v>363</v>
      </c>
      <c r="C1224" s="7">
        <v>1302</v>
      </c>
      <c r="D1224" s="7" t="s">
        <v>520</v>
      </c>
      <c r="E1224" s="7" t="str">
        <f t="shared" si="49"/>
        <v>Quillacollo</v>
      </c>
      <c r="F1224" s="7" t="s">
        <v>379</v>
      </c>
      <c r="G1224" s="7">
        <v>180</v>
      </c>
      <c r="H1224" s="7" t="s">
        <v>411</v>
      </c>
      <c r="I1224" s="7"/>
      <c r="J1224" s="7">
        <v>5033044</v>
      </c>
      <c r="K1224" s="7">
        <f t="shared" si="50"/>
        <v>28068525</v>
      </c>
      <c r="L1224" s="7"/>
      <c r="M1224" s="6"/>
      <c r="N1224" s="7"/>
      <c r="O1224" s="7"/>
      <c r="P1224" s="38"/>
      <c r="Q1224" s="31"/>
      <c r="R1224" s="42"/>
      <c r="S1224" s="42"/>
      <c r="T1224" s="42"/>
      <c r="U1224" s="43"/>
      <c r="V1224" s="32"/>
      <c r="W1224" s="38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</row>
    <row r="1225" spans="1:40" ht="14.25" customHeight="1">
      <c r="A1225" s="7" t="s">
        <v>516</v>
      </c>
      <c r="B1225" s="7" t="s">
        <v>363</v>
      </c>
      <c r="C1225" s="7">
        <v>1302</v>
      </c>
      <c r="D1225" s="7" t="s">
        <v>520</v>
      </c>
      <c r="E1225" s="7" t="str">
        <f t="shared" si="49"/>
        <v>Quillacollo</v>
      </c>
      <c r="F1225" s="7" t="s">
        <v>379</v>
      </c>
      <c r="G1225" s="7">
        <v>190</v>
      </c>
      <c r="H1225" s="7" t="s">
        <v>392</v>
      </c>
      <c r="I1225" s="7"/>
      <c r="J1225" s="7">
        <v>819021</v>
      </c>
      <c r="K1225" s="7">
        <f t="shared" si="50"/>
        <v>28068525</v>
      </c>
      <c r="L1225" s="7"/>
      <c r="M1225" s="6"/>
      <c r="N1225" s="7"/>
      <c r="O1225" s="7"/>
      <c r="P1225" s="38"/>
      <c r="Q1225" s="31"/>
      <c r="R1225" s="42"/>
      <c r="S1225" s="42"/>
      <c r="T1225" s="42"/>
      <c r="U1225" s="43"/>
      <c r="V1225" s="32"/>
      <c r="W1225" s="38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</row>
    <row r="1226" spans="1:40" ht="14.25" customHeight="1">
      <c r="A1226" s="7" t="s">
        <v>516</v>
      </c>
      <c r="B1226" s="7" t="s">
        <v>363</v>
      </c>
      <c r="C1226" s="7">
        <v>1302</v>
      </c>
      <c r="D1226" s="7" t="s">
        <v>520</v>
      </c>
      <c r="E1226" s="7" t="str">
        <f t="shared" si="49"/>
        <v>Quillacollo</v>
      </c>
      <c r="F1226" s="7" t="s">
        <v>379</v>
      </c>
      <c r="G1226" s="7">
        <v>200</v>
      </c>
      <c r="H1226" s="7" t="s">
        <v>393</v>
      </c>
      <c r="I1226" s="7"/>
      <c r="J1226" s="7">
        <v>58778897</v>
      </c>
      <c r="K1226" s="7">
        <f t="shared" si="50"/>
        <v>28068525</v>
      </c>
      <c r="L1226" s="7"/>
      <c r="M1226" s="6"/>
      <c r="N1226" s="7"/>
      <c r="O1226" s="7"/>
      <c r="P1226" s="38"/>
      <c r="Q1226" s="31"/>
      <c r="R1226" s="42"/>
      <c r="S1226" s="42"/>
      <c r="T1226" s="42"/>
      <c r="U1226" s="43"/>
      <c r="V1226" s="32"/>
      <c r="W1226" s="38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</row>
    <row r="1227" spans="1:40" ht="14.25" customHeight="1">
      <c r="A1227" s="7" t="s">
        <v>516</v>
      </c>
      <c r="B1227" s="7" t="s">
        <v>363</v>
      </c>
      <c r="C1227" s="7">
        <v>1302</v>
      </c>
      <c r="D1227" s="7" t="s">
        <v>520</v>
      </c>
      <c r="E1227" s="7" t="str">
        <f t="shared" si="49"/>
        <v>Quillacollo</v>
      </c>
      <c r="F1227" s="7" t="s">
        <v>379</v>
      </c>
      <c r="G1227" s="7">
        <v>210</v>
      </c>
      <c r="H1227" s="7" t="s">
        <v>394</v>
      </c>
      <c r="I1227" s="7"/>
      <c r="J1227" s="7">
        <v>31556844</v>
      </c>
      <c r="K1227" s="7">
        <f t="shared" si="50"/>
        <v>28068525</v>
      </c>
      <c r="L1227" s="7"/>
      <c r="M1227" s="6"/>
      <c r="N1227" s="7"/>
      <c r="O1227" s="7"/>
      <c r="P1227" s="38"/>
      <c r="Q1227" s="31"/>
      <c r="R1227" s="42"/>
      <c r="S1227" s="42"/>
      <c r="T1227" s="42"/>
      <c r="U1227" s="43"/>
      <c r="V1227" s="32"/>
      <c r="W1227" s="38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</row>
    <row r="1228" spans="1:40" ht="14.25" customHeight="1">
      <c r="A1228" s="7" t="s">
        <v>516</v>
      </c>
      <c r="B1228" s="7" t="s">
        <v>363</v>
      </c>
      <c r="C1228" s="7">
        <v>1302</v>
      </c>
      <c r="D1228" s="7" t="s">
        <v>520</v>
      </c>
      <c r="E1228" s="7" t="str">
        <f t="shared" si="49"/>
        <v>Quillacollo</v>
      </c>
      <c r="F1228" s="7" t="s">
        <v>379</v>
      </c>
      <c r="G1228" s="7">
        <v>220</v>
      </c>
      <c r="H1228" s="7" t="s">
        <v>395</v>
      </c>
      <c r="I1228" s="7"/>
      <c r="J1228" s="7">
        <v>2183079</v>
      </c>
      <c r="K1228" s="7">
        <f t="shared" si="50"/>
        <v>28068525</v>
      </c>
      <c r="L1228" s="7"/>
      <c r="M1228" s="6"/>
      <c r="N1228" s="7"/>
      <c r="O1228" s="7"/>
      <c r="P1228" s="38"/>
      <c r="Q1228" s="31"/>
      <c r="R1228" s="42"/>
      <c r="S1228" s="42"/>
      <c r="T1228" s="42"/>
      <c r="U1228" s="43"/>
      <c r="V1228" s="32"/>
      <c r="W1228" s="38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</row>
    <row r="1229" spans="1:40" ht="14.25" customHeight="1">
      <c r="A1229" s="7" t="s">
        <v>516</v>
      </c>
      <c r="B1229" s="7" t="s">
        <v>363</v>
      </c>
      <c r="C1229" s="7">
        <v>1302</v>
      </c>
      <c r="D1229" s="7" t="s">
        <v>520</v>
      </c>
      <c r="E1229" s="7" t="str">
        <f t="shared" si="49"/>
        <v>Quillacollo</v>
      </c>
      <c r="F1229" s="7" t="s">
        <v>379</v>
      </c>
      <c r="G1229" s="7">
        <v>230</v>
      </c>
      <c r="H1229" s="7" t="s">
        <v>396</v>
      </c>
      <c r="I1229" s="7"/>
      <c r="J1229" s="7">
        <v>1271426</v>
      </c>
      <c r="K1229" s="7">
        <f t="shared" si="50"/>
        <v>28068525</v>
      </c>
      <c r="L1229" s="7"/>
      <c r="M1229" s="6"/>
      <c r="N1229" s="7"/>
      <c r="O1229" s="7"/>
      <c r="P1229" s="38"/>
      <c r="Q1229" s="31"/>
      <c r="R1229" s="42"/>
      <c r="S1229" s="42"/>
      <c r="T1229" s="42"/>
      <c r="U1229" s="43"/>
      <c r="V1229" s="32"/>
      <c r="W1229" s="38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</row>
    <row r="1230" spans="1:40" ht="14.25" customHeight="1">
      <c r="A1230" s="7" t="s">
        <v>516</v>
      </c>
      <c r="B1230" s="7" t="s">
        <v>363</v>
      </c>
      <c r="C1230" s="7">
        <v>1302</v>
      </c>
      <c r="D1230" s="7" t="s">
        <v>520</v>
      </c>
      <c r="E1230" s="7" t="str">
        <f t="shared" si="49"/>
        <v>Quillacollo</v>
      </c>
      <c r="F1230" s="7" t="s">
        <v>379</v>
      </c>
      <c r="G1230" s="7">
        <v>240</v>
      </c>
      <c r="H1230" s="7" t="s">
        <v>397</v>
      </c>
      <c r="I1230" s="7"/>
      <c r="J1230" s="7">
        <v>158069</v>
      </c>
      <c r="K1230" s="7">
        <f t="shared" si="50"/>
        <v>28068525</v>
      </c>
      <c r="L1230" s="7"/>
      <c r="M1230" s="6"/>
      <c r="N1230" s="7"/>
      <c r="O1230" s="7"/>
      <c r="P1230" s="38"/>
      <c r="Q1230" s="31"/>
      <c r="R1230" s="42"/>
      <c r="S1230" s="42"/>
      <c r="T1230" s="42"/>
      <c r="U1230" s="43"/>
      <c r="V1230" s="32"/>
      <c r="W1230" s="38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</row>
    <row r="1231" spans="1:40" ht="14.25" customHeight="1">
      <c r="A1231" s="7" t="s">
        <v>516</v>
      </c>
      <c r="B1231" s="7" t="s">
        <v>363</v>
      </c>
      <c r="C1231" s="7">
        <v>1302</v>
      </c>
      <c r="D1231" s="7" t="s">
        <v>520</v>
      </c>
      <c r="E1231" s="7" t="str">
        <f t="shared" si="49"/>
        <v>Quillacollo</v>
      </c>
      <c r="F1231" s="7" t="s">
        <v>379</v>
      </c>
      <c r="G1231" s="7">
        <v>250</v>
      </c>
      <c r="H1231" s="7" t="s">
        <v>399</v>
      </c>
      <c r="I1231" s="7"/>
      <c r="J1231" s="7">
        <v>8557750</v>
      </c>
      <c r="K1231" s="7">
        <f t="shared" si="50"/>
        <v>28068525</v>
      </c>
      <c r="L1231" s="7"/>
      <c r="M1231" s="6"/>
      <c r="N1231" s="7"/>
      <c r="O1231" s="7"/>
      <c r="P1231" s="38"/>
      <c r="Q1231" s="31"/>
      <c r="R1231" s="42"/>
      <c r="S1231" s="42"/>
      <c r="T1231" s="42"/>
      <c r="U1231" s="43"/>
      <c r="V1231" s="32"/>
      <c r="W1231" s="38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</row>
    <row r="1232" spans="1:40" ht="14.25" customHeight="1">
      <c r="A1232" s="7" t="s">
        <v>516</v>
      </c>
      <c r="B1232" s="7" t="s">
        <v>363</v>
      </c>
      <c r="C1232" s="7">
        <v>1302</v>
      </c>
      <c r="D1232" s="7" t="s">
        <v>520</v>
      </c>
      <c r="E1232" s="7" t="str">
        <f t="shared" si="49"/>
        <v>Quillacollo</v>
      </c>
      <c r="F1232" s="7" t="s">
        <v>379</v>
      </c>
      <c r="G1232" s="7">
        <v>260</v>
      </c>
      <c r="H1232" s="7" t="s">
        <v>400</v>
      </c>
      <c r="I1232" s="7"/>
      <c r="J1232" s="7">
        <v>1209711</v>
      </c>
      <c r="K1232" s="7">
        <f t="shared" si="50"/>
        <v>28068525</v>
      </c>
      <c r="L1232" s="7"/>
      <c r="M1232" s="6"/>
      <c r="N1232" s="7"/>
      <c r="O1232" s="7"/>
      <c r="P1232" s="38"/>
      <c r="Q1232" s="31"/>
      <c r="R1232" s="42"/>
      <c r="S1232" s="42"/>
      <c r="T1232" s="42"/>
      <c r="U1232" s="43"/>
      <c r="V1232" s="32"/>
      <c r="W1232" s="38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</row>
    <row r="1233" spans="1:40" ht="14.25" customHeight="1">
      <c r="A1233" s="7" t="s">
        <v>516</v>
      </c>
      <c r="B1233" s="7" t="s">
        <v>363</v>
      </c>
      <c r="C1233" s="7">
        <v>1302</v>
      </c>
      <c r="D1233" s="7" t="s">
        <v>520</v>
      </c>
      <c r="E1233" s="7" t="str">
        <f t="shared" si="49"/>
        <v>Quillacollo</v>
      </c>
      <c r="F1233" s="7" t="s">
        <v>379</v>
      </c>
      <c r="G1233" s="7">
        <v>270</v>
      </c>
      <c r="H1233" s="7" t="s">
        <v>401</v>
      </c>
      <c r="I1233" s="7"/>
      <c r="J1233" s="7">
        <v>1907776</v>
      </c>
      <c r="K1233" s="7">
        <f t="shared" si="50"/>
        <v>28068525</v>
      </c>
      <c r="L1233" s="7"/>
      <c r="M1233" s="6"/>
      <c r="N1233" s="7"/>
      <c r="O1233" s="7"/>
      <c r="P1233" s="38"/>
      <c r="Q1233" s="31"/>
      <c r="R1233" s="42"/>
      <c r="S1233" s="42"/>
      <c r="T1233" s="42"/>
      <c r="U1233" s="43"/>
      <c r="V1233" s="32"/>
      <c r="W1233" s="38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</row>
    <row r="1234" spans="1:40" ht="14.25" customHeight="1">
      <c r="A1234" s="7" t="s">
        <v>516</v>
      </c>
      <c r="B1234" s="7" t="s">
        <v>363</v>
      </c>
      <c r="C1234" s="7">
        <v>1302</v>
      </c>
      <c r="D1234" s="7" t="s">
        <v>520</v>
      </c>
      <c r="E1234" s="7" t="str">
        <f t="shared" si="49"/>
        <v>Quillacollo</v>
      </c>
      <c r="F1234" s="7" t="s">
        <v>379</v>
      </c>
      <c r="G1234" s="7">
        <v>280</v>
      </c>
      <c r="H1234" s="7" t="s">
        <v>402</v>
      </c>
      <c r="I1234" s="7"/>
      <c r="J1234" s="7">
        <v>1695640</v>
      </c>
      <c r="K1234" s="7">
        <f t="shared" si="50"/>
        <v>28068525</v>
      </c>
      <c r="L1234" s="7"/>
      <c r="M1234" s="6"/>
      <c r="N1234" s="7"/>
      <c r="O1234" s="7"/>
      <c r="P1234" s="38"/>
      <c r="Q1234" s="31"/>
      <c r="R1234" s="42"/>
      <c r="S1234" s="42"/>
      <c r="T1234" s="42"/>
      <c r="U1234" s="43"/>
      <c r="V1234" s="32"/>
      <c r="W1234" s="38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</row>
    <row r="1235" spans="1:40" ht="14.25" customHeight="1">
      <c r="A1235" s="7" t="s">
        <v>516</v>
      </c>
      <c r="B1235" s="7" t="s">
        <v>363</v>
      </c>
      <c r="C1235" s="7">
        <v>1302</v>
      </c>
      <c r="D1235" s="7" t="s">
        <v>520</v>
      </c>
      <c r="E1235" s="7" t="str">
        <f t="shared" si="49"/>
        <v>Quillacollo</v>
      </c>
      <c r="F1235" s="7" t="s">
        <v>379</v>
      </c>
      <c r="G1235" s="7">
        <v>290</v>
      </c>
      <c r="H1235" s="7" t="s">
        <v>426</v>
      </c>
      <c r="I1235" s="7"/>
      <c r="J1235" s="7">
        <v>1914971</v>
      </c>
      <c r="K1235" s="7">
        <f t="shared" si="50"/>
        <v>28068525</v>
      </c>
      <c r="L1235" s="7"/>
      <c r="M1235" s="6"/>
      <c r="N1235" s="7"/>
      <c r="O1235" s="7"/>
      <c r="P1235" s="38"/>
      <c r="Q1235" s="31"/>
      <c r="R1235" s="42"/>
      <c r="S1235" s="42"/>
      <c r="T1235" s="42"/>
      <c r="U1235" s="43"/>
      <c r="V1235" s="32"/>
      <c r="W1235" s="38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</row>
    <row r="1236" spans="1:40" ht="14.25" customHeight="1">
      <c r="A1236" s="7" t="s">
        <v>516</v>
      </c>
      <c r="B1236" s="7" t="s">
        <v>363</v>
      </c>
      <c r="C1236" s="7">
        <v>1302</v>
      </c>
      <c r="D1236" s="7" t="s">
        <v>520</v>
      </c>
      <c r="E1236" s="7" t="str">
        <f t="shared" si="49"/>
        <v>Quillacollo</v>
      </c>
      <c r="F1236" s="7" t="s">
        <v>379</v>
      </c>
      <c r="G1236" s="7">
        <v>300</v>
      </c>
      <c r="H1236" s="7" t="s">
        <v>417</v>
      </c>
      <c r="I1236" s="7"/>
      <c r="J1236" s="7">
        <v>236903</v>
      </c>
      <c r="K1236" s="7">
        <f t="shared" si="50"/>
        <v>28068525</v>
      </c>
      <c r="L1236" s="7"/>
      <c r="M1236" s="6"/>
      <c r="N1236" s="7"/>
      <c r="O1236" s="7"/>
      <c r="P1236" s="38"/>
      <c r="Q1236" s="31"/>
      <c r="R1236" s="42"/>
      <c r="S1236" s="42"/>
      <c r="T1236" s="42"/>
      <c r="U1236" s="43"/>
      <c r="V1236" s="32"/>
      <c r="W1236" s="38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</row>
    <row r="1237" spans="1:40" ht="14.25" customHeight="1">
      <c r="A1237" s="7" t="s">
        <v>516</v>
      </c>
      <c r="B1237" s="7" t="s">
        <v>363</v>
      </c>
      <c r="C1237" s="7">
        <v>1302</v>
      </c>
      <c r="D1237" s="7" t="s">
        <v>520</v>
      </c>
      <c r="E1237" s="7" t="str">
        <f t="shared" si="49"/>
        <v>Quillacollo</v>
      </c>
      <c r="F1237" s="7" t="s">
        <v>379</v>
      </c>
      <c r="G1237" s="7">
        <v>310</v>
      </c>
      <c r="H1237" s="7" t="s">
        <v>403</v>
      </c>
      <c r="I1237" s="7"/>
      <c r="J1237" s="7">
        <v>1006170</v>
      </c>
      <c r="K1237" s="7">
        <f t="shared" si="50"/>
        <v>28068525</v>
      </c>
      <c r="L1237" s="7"/>
      <c r="M1237" s="6"/>
      <c r="N1237" s="7"/>
      <c r="O1237" s="7"/>
      <c r="P1237" s="38"/>
      <c r="Q1237" s="31"/>
      <c r="R1237" s="42"/>
      <c r="S1237" s="42"/>
      <c r="T1237" s="42"/>
      <c r="U1237" s="43"/>
      <c r="V1237" s="32"/>
      <c r="W1237" s="38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</row>
    <row r="1238" spans="1:40" ht="14.25" customHeight="1">
      <c r="A1238" s="7" t="s">
        <v>516</v>
      </c>
      <c r="B1238" s="7" t="s">
        <v>363</v>
      </c>
      <c r="C1238" s="7">
        <v>1302</v>
      </c>
      <c r="D1238" s="7" t="s">
        <v>520</v>
      </c>
      <c r="E1238" s="7" t="str">
        <f t="shared" si="49"/>
        <v>Quillacollo</v>
      </c>
      <c r="F1238" s="7" t="s">
        <v>379</v>
      </c>
      <c r="G1238" s="7">
        <v>330</v>
      </c>
      <c r="H1238" s="7" t="s">
        <v>404</v>
      </c>
      <c r="I1238" s="7"/>
      <c r="J1238" s="7">
        <v>1871862</v>
      </c>
      <c r="K1238" s="7">
        <f t="shared" si="50"/>
        <v>28068525</v>
      </c>
      <c r="L1238" s="7"/>
      <c r="M1238" s="6"/>
      <c r="N1238" s="7"/>
      <c r="O1238" s="7"/>
      <c r="P1238" s="38"/>
      <c r="Q1238" s="31"/>
      <c r="R1238" s="42"/>
      <c r="S1238" s="42"/>
      <c r="T1238" s="42"/>
      <c r="U1238" s="43"/>
      <c r="V1238" s="32"/>
      <c r="W1238" s="38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</row>
    <row r="1239" spans="1:40" ht="14.25" customHeight="1">
      <c r="A1239" s="7" t="s">
        <v>516</v>
      </c>
      <c r="B1239" s="7" t="s">
        <v>363</v>
      </c>
      <c r="C1239" s="7">
        <v>1302</v>
      </c>
      <c r="D1239" s="7" t="s">
        <v>520</v>
      </c>
      <c r="E1239" s="7" t="str">
        <f t="shared" si="49"/>
        <v>Quillacollo</v>
      </c>
      <c r="F1239" s="7" t="s">
        <v>379</v>
      </c>
      <c r="G1239" s="7">
        <v>340</v>
      </c>
      <c r="H1239" s="7" t="s">
        <v>405</v>
      </c>
      <c r="I1239" s="7"/>
      <c r="J1239" s="7">
        <v>22209451</v>
      </c>
      <c r="K1239" s="7">
        <f t="shared" si="50"/>
        <v>28068525</v>
      </c>
      <c r="L1239" s="7"/>
      <c r="M1239" s="6"/>
      <c r="N1239" s="7"/>
      <c r="O1239" s="7"/>
      <c r="P1239" s="38"/>
      <c r="Q1239" s="31"/>
      <c r="R1239" s="42"/>
      <c r="S1239" s="42"/>
      <c r="T1239" s="42"/>
      <c r="U1239" s="43"/>
      <c r="V1239" s="32"/>
      <c r="W1239" s="38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</row>
    <row r="1240" spans="1:40" ht="14.25" customHeight="1">
      <c r="A1240" s="7" t="s">
        <v>516</v>
      </c>
      <c r="B1240" s="7" t="s">
        <v>363</v>
      </c>
      <c r="C1240" s="7">
        <v>1302</v>
      </c>
      <c r="D1240" s="7" t="s">
        <v>520</v>
      </c>
      <c r="E1240" s="7" t="str">
        <f t="shared" si="49"/>
        <v>Quillacollo</v>
      </c>
      <c r="F1240" s="7" t="s">
        <v>379</v>
      </c>
      <c r="G1240" s="7">
        <v>350</v>
      </c>
      <c r="H1240" s="7" t="s">
        <v>406</v>
      </c>
      <c r="I1240" s="7"/>
      <c r="J1240" s="7">
        <v>827196</v>
      </c>
      <c r="K1240" s="7">
        <f t="shared" si="50"/>
        <v>28068525</v>
      </c>
      <c r="L1240" s="7"/>
      <c r="M1240" s="6"/>
      <c r="N1240" s="7"/>
      <c r="O1240" s="7"/>
      <c r="P1240" s="38"/>
      <c r="Q1240" s="31"/>
      <c r="R1240" s="42"/>
      <c r="S1240" s="42"/>
      <c r="T1240" s="42"/>
      <c r="U1240" s="43"/>
      <c r="V1240" s="32"/>
      <c r="W1240" s="38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</row>
    <row r="1241" spans="1:40" ht="14.25" customHeight="1">
      <c r="A1241" s="7" t="s">
        <v>516</v>
      </c>
      <c r="B1241" s="7" t="s">
        <v>363</v>
      </c>
      <c r="C1241" s="7">
        <v>1302</v>
      </c>
      <c r="D1241" s="7" t="s">
        <v>520</v>
      </c>
      <c r="E1241" s="7" t="str">
        <f t="shared" si="49"/>
        <v>Quillacollo</v>
      </c>
      <c r="F1241" s="7" t="s">
        <v>407</v>
      </c>
      <c r="G1241" s="7">
        <v>110</v>
      </c>
      <c r="H1241" s="7" t="s">
        <v>385</v>
      </c>
      <c r="I1241" s="7"/>
      <c r="J1241" s="7">
        <v>3657611</v>
      </c>
      <c r="K1241" s="7">
        <f t="shared" si="50"/>
        <v>28068525</v>
      </c>
      <c r="L1241" s="7"/>
      <c r="M1241" s="6"/>
      <c r="N1241" s="7"/>
      <c r="O1241" s="7"/>
      <c r="P1241" s="38"/>
      <c r="Q1241" s="31"/>
      <c r="R1241" s="42"/>
      <c r="S1241" s="42"/>
      <c r="T1241" s="42"/>
      <c r="U1241" s="43"/>
      <c r="V1241" s="32"/>
      <c r="W1241" s="38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</row>
    <row r="1242" spans="1:40" ht="14.25" customHeight="1">
      <c r="A1242" s="7" t="s">
        <v>516</v>
      </c>
      <c r="B1242" s="7" t="s">
        <v>363</v>
      </c>
      <c r="C1242" s="7">
        <v>1302</v>
      </c>
      <c r="D1242" s="7" t="s">
        <v>520</v>
      </c>
      <c r="E1242" s="7" t="str">
        <f t="shared" si="49"/>
        <v>Quillacollo</v>
      </c>
      <c r="F1242" s="7" t="s">
        <v>407</v>
      </c>
      <c r="G1242" s="7">
        <v>120</v>
      </c>
      <c r="H1242" s="7" t="s">
        <v>485</v>
      </c>
      <c r="I1242" s="7"/>
      <c r="J1242" s="7">
        <v>3227100</v>
      </c>
      <c r="K1242" s="7">
        <f t="shared" si="50"/>
        <v>28068525</v>
      </c>
      <c r="L1242" s="7"/>
      <c r="M1242" s="6"/>
      <c r="N1242" s="7"/>
      <c r="O1242" s="7"/>
      <c r="P1242" s="38"/>
      <c r="Q1242" s="31"/>
      <c r="R1242" s="42"/>
      <c r="S1242" s="42"/>
      <c r="T1242" s="42"/>
      <c r="U1242" s="43"/>
      <c r="V1242" s="32"/>
      <c r="W1242" s="38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</row>
    <row r="1243" spans="1:40" ht="14.25" customHeight="1">
      <c r="A1243" s="7" t="s">
        <v>516</v>
      </c>
      <c r="B1243" s="7" t="s">
        <v>363</v>
      </c>
      <c r="C1243" s="7">
        <v>1302</v>
      </c>
      <c r="D1243" s="7" t="s">
        <v>520</v>
      </c>
      <c r="E1243" s="7" t="str">
        <f t="shared" si="49"/>
        <v>Quillacollo</v>
      </c>
      <c r="F1243" s="7" t="s">
        <v>407</v>
      </c>
      <c r="G1243" s="7">
        <v>170</v>
      </c>
      <c r="H1243" s="7" t="s">
        <v>390</v>
      </c>
      <c r="I1243" s="7"/>
      <c r="J1243" s="7">
        <v>17547689</v>
      </c>
      <c r="K1243" s="7">
        <f t="shared" si="50"/>
        <v>28068525</v>
      </c>
      <c r="L1243" s="7"/>
      <c r="M1243" s="6"/>
      <c r="N1243" s="7"/>
      <c r="O1243" s="7"/>
      <c r="P1243" s="38"/>
      <c r="Q1243" s="31"/>
      <c r="R1243" s="42"/>
      <c r="S1243" s="42"/>
      <c r="T1243" s="42"/>
      <c r="U1243" s="43"/>
      <c r="V1243" s="32"/>
      <c r="W1243" s="38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</row>
    <row r="1244" spans="1:40" ht="14.25" customHeight="1">
      <c r="A1244" s="7" t="s">
        <v>516</v>
      </c>
      <c r="B1244" s="7" t="s">
        <v>363</v>
      </c>
      <c r="C1244" s="7">
        <v>1302</v>
      </c>
      <c r="D1244" s="7" t="s">
        <v>520</v>
      </c>
      <c r="E1244" s="7" t="str">
        <f t="shared" si="49"/>
        <v>Quillacollo</v>
      </c>
      <c r="F1244" s="7" t="s">
        <v>407</v>
      </c>
      <c r="G1244" s="7">
        <v>180</v>
      </c>
      <c r="H1244" s="7" t="s">
        <v>411</v>
      </c>
      <c r="I1244" s="7"/>
      <c r="J1244" s="7">
        <v>2258952</v>
      </c>
      <c r="K1244" s="7">
        <f t="shared" si="50"/>
        <v>28068525</v>
      </c>
      <c r="L1244" s="7"/>
      <c r="M1244" s="6"/>
      <c r="N1244" s="7"/>
      <c r="O1244" s="7"/>
      <c r="P1244" s="38"/>
      <c r="Q1244" s="31"/>
      <c r="R1244" s="42"/>
      <c r="S1244" s="42"/>
      <c r="T1244" s="42"/>
      <c r="U1244" s="43"/>
      <c r="V1244" s="32"/>
      <c r="W1244" s="38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</row>
    <row r="1245" spans="1:40" ht="14.25" customHeight="1">
      <c r="A1245" s="7" t="s">
        <v>516</v>
      </c>
      <c r="B1245" s="7" t="s">
        <v>363</v>
      </c>
      <c r="C1245" s="7">
        <v>1302</v>
      </c>
      <c r="D1245" s="7" t="s">
        <v>520</v>
      </c>
      <c r="E1245" s="7" t="str">
        <f t="shared" si="49"/>
        <v>Quillacollo</v>
      </c>
      <c r="F1245" s="7" t="s">
        <v>407</v>
      </c>
      <c r="G1245" s="7">
        <v>220</v>
      </c>
      <c r="H1245" s="7" t="s">
        <v>395</v>
      </c>
      <c r="I1245" s="7"/>
      <c r="J1245" s="7">
        <v>1197155</v>
      </c>
      <c r="K1245" s="7">
        <f t="shared" si="50"/>
        <v>28068525</v>
      </c>
      <c r="L1245" s="7"/>
      <c r="M1245" s="6"/>
      <c r="N1245" s="7"/>
      <c r="O1245" s="7"/>
      <c r="P1245" s="38"/>
      <c r="Q1245" s="31"/>
      <c r="R1245" s="42"/>
      <c r="S1245" s="42"/>
      <c r="T1245" s="42"/>
      <c r="U1245" s="43"/>
      <c r="V1245" s="32"/>
      <c r="W1245" s="38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</row>
    <row r="1246" spans="1:40" ht="14.25" customHeight="1">
      <c r="A1246" s="7" t="s">
        <v>516</v>
      </c>
      <c r="B1246" s="7" t="s">
        <v>363</v>
      </c>
      <c r="C1246" s="7">
        <v>1302</v>
      </c>
      <c r="D1246" s="7" t="s">
        <v>520</v>
      </c>
      <c r="E1246" s="7" t="str">
        <f t="shared" si="49"/>
        <v>Quillacollo</v>
      </c>
      <c r="F1246" s="7" t="s">
        <v>407</v>
      </c>
      <c r="G1246" s="7">
        <v>340</v>
      </c>
      <c r="H1246" s="7" t="s">
        <v>405</v>
      </c>
      <c r="I1246" s="7"/>
      <c r="J1246" s="7">
        <v>180018</v>
      </c>
      <c r="K1246" s="7">
        <f t="shared" si="50"/>
        <v>28068525</v>
      </c>
      <c r="L1246" s="7"/>
      <c r="M1246" s="6"/>
      <c r="N1246" s="7"/>
      <c r="O1246" s="7"/>
      <c r="P1246" s="38"/>
      <c r="Q1246" s="31"/>
      <c r="R1246" s="42"/>
      <c r="S1246" s="42"/>
      <c r="T1246" s="42"/>
      <c r="U1246" s="43"/>
      <c r="V1246" s="32"/>
      <c r="W1246" s="38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</row>
    <row r="1247" spans="1:40" ht="14.25" customHeight="1">
      <c r="A1247" s="7" t="s">
        <v>516</v>
      </c>
      <c r="B1247" s="7" t="s">
        <v>363</v>
      </c>
      <c r="C1247" s="7">
        <v>1303</v>
      </c>
      <c r="D1247" s="7" t="s">
        <v>521</v>
      </c>
      <c r="E1247" s="7" t="str">
        <f t="shared" si="49"/>
        <v>Sipe Sipe</v>
      </c>
      <c r="F1247" s="7" t="s">
        <v>379</v>
      </c>
      <c r="G1247" s="7">
        <v>0</v>
      </c>
      <c r="H1247" s="7" t="s">
        <v>380</v>
      </c>
      <c r="I1247" s="7"/>
      <c r="J1247" s="7">
        <v>8471765</v>
      </c>
      <c r="K1247" s="7">
        <f t="shared" si="50"/>
        <v>1969127</v>
      </c>
      <c r="L1247" s="7"/>
      <c r="M1247" s="6"/>
      <c r="N1247" s="7"/>
      <c r="O1247" s="7"/>
      <c r="P1247" s="38"/>
      <c r="Q1247" s="31"/>
      <c r="R1247" s="42"/>
      <c r="S1247" s="42"/>
      <c r="T1247" s="42"/>
      <c r="U1247" s="43"/>
      <c r="V1247" s="32"/>
      <c r="W1247" s="38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</row>
    <row r="1248" spans="1:40" ht="14.25" customHeight="1">
      <c r="A1248" s="7" t="s">
        <v>516</v>
      </c>
      <c r="B1248" s="7" t="s">
        <v>363</v>
      </c>
      <c r="C1248" s="7">
        <v>1303</v>
      </c>
      <c r="D1248" s="7" t="s">
        <v>521</v>
      </c>
      <c r="E1248" s="7" t="str">
        <f t="shared" si="49"/>
        <v>Sipe Sipe</v>
      </c>
      <c r="F1248" s="7" t="s">
        <v>379</v>
      </c>
      <c r="G1248" s="7">
        <v>1</v>
      </c>
      <c r="H1248" s="7" t="s">
        <v>381</v>
      </c>
      <c r="I1248" s="7"/>
      <c r="J1248" s="7">
        <v>1987204</v>
      </c>
      <c r="K1248" s="7">
        <f t="shared" si="50"/>
        <v>1969127</v>
      </c>
      <c r="L1248" s="7"/>
      <c r="M1248" s="6"/>
      <c r="N1248" s="7"/>
      <c r="O1248" s="7"/>
      <c r="P1248" s="38"/>
      <c r="Q1248" s="31"/>
      <c r="R1248" s="42"/>
      <c r="S1248" s="42"/>
      <c r="T1248" s="42"/>
      <c r="U1248" s="43"/>
      <c r="V1248" s="32"/>
      <c r="W1248" s="38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</row>
    <row r="1249" spans="1:40" ht="14.25" customHeight="1">
      <c r="A1249" s="7" t="s">
        <v>516</v>
      </c>
      <c r="B1249" s="7" t="s">
        <v>363</v>
      </c>
      <c r="C1249" s="7">
        <v>1303</v>
      </c>
      <c r="D1249" s="7" t="s">
        <v>521</v>
      </c>
      <c r="E1249" s="7" t="str">
        <f t="shared" si="49"/>
        <v>Sipe Sipe</v>
      </c>
      <c r="F1249" s="7" t="s">
        <v>379</v>
      </c>
      <c r="G1249" s="7">
        <v>97</v>
      </c>
      <c r="H1249" s="7" t="s">
        <v>409</v>
      </c>
      <c r="I1249" s="7"/>
      <c r="J1249" s="7">
        <v>2871000</v>
      </c>
      <c r="K1249" s="7">
        <f t="shared" si="50"/>
        <v>1969127</v>
      </c>
      <c r="L1249" s="7"/>
      <c r="M1249" s="6"/>
      <c r="N1249" s="7"/>
      <c r="O1249" s="7"/>
      <c r="P1249" s="38"/>
      <c r="Q1249" s="31"/>
      <c r="R1249" s="42"/>
      <c r="S1249" s="42"/>
      <c r="T1249" s="42"/>
      <c r="U1249" s="43"/>
      <c r="V1249" s="32"/>
      <c r="W1249" s="38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</row>
    <row r="1250" spans="1:40" ht="14.25" customHeight="1">
      <c r="A1250" s="7" t="s">
        <v>516</v>
      </c>
      <c r="B1250" s="7" t="s">
        <v>363</v>
      </c>
      <c r="C1250" s="7">
        <v>1303</v>
      </c>
      <c r="D1250" s="7" t="s">
        <v>521</v>
      </c>
      <c r="E1250" s="7" t="str">
        <f t="shared" si="49"/>
        <v>Sipe Sipe</v>
      </c>
      <c r="F1250" s="7" t="s">
        <v>379</v>
      </c>
      <c r="G1250" s="7">
        <v>99</v>
      </c>
      <c r="H1250" s="7" t="s">
        <v>382</v>
      </c>
      <c r="I1250" s="7"/>
      <c r="J1250" s="7">
        <v>868268</v>
      </c>
      <c r="K1250" s="7">
        <f t="shared" si="50"/>
        <v>1969127</v>
      </c>
      <c r="L1250" s="7"/>
      <c r="M1250" s="6"/>
      <c r="N1250" s="7"/>
      <c r="O1250" s="7"/>
      <c r="P1250" s="38"/>
      <c r="Q1250" s="31"/>
      <c r="R1250" s="42"/>
      <c r="S1250" s="42"/>
      <c r="T1250" s="42"/>
      <c r="U1250" s="43"/>
      <c r="V1250" s="32"/>
      <c r="W1250" s="38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</row>
    <row r="1251" spans="1:40" ht="14.25" customHeight="1">
      <c r="A1251" s="7" t="s">
        <v>516</v>
      </c>
      <c r="B1251" s="7" t="s">
        <v>363</v>
      </c>
      <c r="C1251" s="7">
        <v>1303</v>
      </c>
      <c r="D1251" s="7" t="s">
        <v>521</v>
      </c>
      <c r="E1251" s="7" t="str">
        <f t="shared" si="49"/>
        <v>Sipe Sipe</v>
      </c>
      <c r="F1251" s="7" t="s">
        <v>379</v>
      </c>
      <c r="G1251" s="7">
        <v>100</v>
      </c>
      <c r="H1251" s="7" t="s">
        <v>383</v>
      </c>
      <c r="I1251" s="7"/>
      <c r="J1251" s="7">
        <v>1437208</v>
      </c>
      <c r="K1251" s="7">
        <f t="shared" si="50"/>
        <v>1969127</v>
      </c>
      <c r="L1251" s="7"/>
      <c r="M1251" s="6"/>
      <c r="N1251" s="7"/>
      <c r="O1251" s="7"/>
      <c r="P1251" s="38"/>
      <c r="Q1251" s="31"/>
      <c r="R1251" s="42"/>
      <c r="S1251" s="42"/>
      <c r="T1251" s="42"/>
      <c r="U1251" s="43"/>
      <c r="V1251" s="32"/>
      <c r="W1251" s="38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</row>
    <row r="1252" spans="1:40" ht="14.25" customHeight="1">
      <c r="A1252" s="7" t="s">
        <v>516</v>
      </c>
      <c r="B1252" s="7" t="s">
        <v>363</v>
      </c>
      <c r="C1252" s="7">
        <v>1303</v>
      </c>
      <c r="D1252" s="7" t="s">
        <v>521</v>
      </c>
      <c r="E1252" s="7" t="str">
        <f t="shared" si="49"/>
        <v>Sipe Sipe</v>
      </c>
      <c r="F1252" s="7" t="s">
        <v>379</v>
      </c>
      <c r="G1252" s="7">
        <v>110</v>
      </c>
      <c r="H1252" s="7" t="s">
        <v>385</v>
      </c>
      <c r="I1252" s="7"/>
      <c r="J1252" s="7">
        <v>532034</v>
      </c>
      <c r="K1252" s="7">
        <f t="shared" si="50"/>
        <v>1969127</v>
      </c>
      <c r="L1252" s="7"/>
      <c r="M1252" s="6"/>
      <c r="N1252" s="7"/>
      <c r="O1252" s="7"/>
      <c r="P1252" s="38"/>
      <c r="Q1252" s="31"/>
      <c r="R1252" s="42"/>
      <c r="S1252" s="42"/>
      <c r="T1252" s="42"/>
      <c r="U1252" s="43"/>
      <c r="V1252" s="32"/>
      <c r="W1252" s="38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</row>
    <row r="1253" spans="1:40" ht="14.25" customHeight="1">
      <c r="A1253" s="7" t="s">
        <v>516</v>
      </c>
      <c r="B1253" s="7" t="s">
        <v>363</v>
      </c>
      <c r="C1253" s="7">
        <v>1303</v>
      </c>
      <c r="D1253" s="7" t="s">
        <v>521</v>
      </c>
      <c r="E1253" s="7" t="str">
        <f t="shared" si="49"/>
        <v>Sipe Sipe</v>
      </c>
      <c r="F1253" s="7" t="s">
        <v>379</v>
      </c>
      <c r="G1253" s="7">
        <v>120</v>
      </c>
      <c r="H1253" s="7" t="s">
        <v>485</v>
      </c>
      <c r="I1253" s="7"/>
      <c r="J1253" s="7">
        <v>261000</v>
      </c>
      <c r="K1253" s="7">
        <f t="shared" si="50"/>
        <v>1969127</v>
      </c>
      <c r="L1253" s="7"/>
      <c r="M1253" s="6"/>
      <c r="N1253" s="7"/>
      <c r="O1253" s="7"/>
      <c r="P1253" s="38"/>
      <c r="Q1253" s="31"/>
      <c r="R1253" s="42"/>
      <c r="S1253" s="42"/>
      <c r="T1253" s="42"/>
      <c r="U1253" s="43"/>
      <c r="V1253" s="32"/>
      <c r="W1253" s="38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</row>
    <row r="1254" spans="1:40" ht="14.25" customHeight="1">
      <c r="A1254" s="7" t="s">
        <v>516</v>
      </c>
      <c r="B1254" s="7" t="s">
        <v>363</v>
      </c>
      <c r="C1254" s="7">
        <v>1303</v>
      </c>
      <c r="D1254" s="7" t="s">
        <v>521</v>
      </c>
      <c r="E1254" s="7" t="str">
        <f t="shared" si="49"/>
        <v>Sipe Sipe</v>
      </c>
      <c r="F1254" s="7" t="s">
        <v>379</v>
      </c>
      <c r="G1254" s="7">
        <v>130</v>
      </c>
      <c r="H1254" s="7" t="s">
        <v>386</v>
      </c>
      <c r="I1254" s="7"/>
      <c r="J1254" s="7">
        <v>811597</v>
      </c>
      <c r="K1254" s="7">
        <f t="shared" si="50"/>
        <v>1969127</v>
      </c>
      <c r="L1254" s="7"/>
      <c r="M1254" s="6"/>
      <c r="N1254" s="7"/>
      <c r="O1254" s="7"/>
      <c r="P1254" s="38"/>
      <c r="Q1254" s="31"/>
      <c r="R1254" s="42"/>
      <c r="S1254" s="42"/>
      <c r="T1254" s="42"/>
      <c r="U1254" s="43"/>
      <c r="V1254" s="32"/>
      <c r="W1254" s="38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</row>
    <row r="1255" spans="1:40" ht="14.25" customHeight="1">
      <c r="A1255" s="7" t="s">
        <v>516</v>
      </c>
      <c r="B1255" s="7" t="s">
        <v>363</v>
      </c>
      <c r="C1255" s="7">
        <v>1303</v>
      </c>
      <c r="D1255" s="7" t="s">
        <v>521</v>
      </c>
      <c r="E1255" s="7" t="str">
        <f t="shared" si="49"/>
        <v>Sipe Sipe</v>
      </c>
      <c r="F1255" s="7" t="s">
        <v>379</v>
      </c>
      <c r="G1255" s="7">
        <v>140</v>
      </c>
      <c r="H1255" s="7" t="s">
        <v>388</v>
      </c>
      <c r="I1255" s="7"/>
      <c r="J1255" s="7">
        <v>535150</v>
      </c>
      <c r="K1255" s="7">
        <f t="shared" si="50"/>
        <v>1969127</v>
      </c>
      <c r="L1255" s="7"/>
      <c r="M1255" s="6"/>
      <c r="N1255" s="7"/>
      <c r="O1255" s="7"/>
      <c r="P1255" s="38"/>
      <c r="Q1255" s="31"/>
      <c r="R1255" s="42"/>
      <c r="S1255" s="42"/>
      <c r="T1255" s="42"/>
      <c r="U1255" s="43"/>
      <c r="V1255" s="32"/>
      <c r="W1255" s="38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</row>
    <row r="1256" spans="1:40" ht="14.25" customHeight="1">
      <c r="A1256" s="7" t="s">
        <v>516</v>
      </c>
      <c r="B1256" s="7" t="s">
        <v>363</v>
      </c>
      <c r="C1256" s="7">
        <v>1303</v>
      </c>
      <c r="D1256" s="7" t="s">
        <v>521</v>
      </c>
      <c r="E1256" s="7" t="str">
        <f t="shared" si="49"/>
        <v>Sipe Sipe</v>
      </c>
      <c r="F1256" s="7" t="s">
        <v>379</v>
      </c>
      <c r="G1256" s="7">
        <v>160</v>
      </c>
      <c r="H1256" s="7" t="s">
        <v>389</v>
      </c>
      <c r="I1256" s="7"/>
      <c r="J1256" s="7">
        <v>924381</v>
      </c>
      <c r="K1256" s="7">
        <f t="shared" si="50"/>
        <v>1969127</v>
      </c>
      <c r="L1256" s="7"/>
      <c r="M1256" s="6"/>
      <c r="N1256" s="7"/>
      <c r="O1256" s="7"/>
      <c r="P1256" s="38"/>
      <c r="Q1256" s="31"/>
      <c r="R1256" s="42"/>
      <c r="S1256" s="42"/>
      <c r="T1256" s="42"/>
      <c r="U1256" s="43"/>
      <c r="V1256" s="32"/>
      <c r="W1256" s="38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</row>
    <row r="1257" spans="1:40" ht="14.25" customHeight="1">
      <c r="A1257" s="7" t="s">
        <v>516</v>
      </c>
      <c r="B1257" s="7" t="s">
        <v>363</v>
      </c>
      <c r="C1257" s="7">
        <v>1303</v>
      </c>
      <c r="D1257" s="7" t="s">
        <v>521</v>
      </c>
      <c r="E1257" s="7" t="str">
        <f t="shared" si="49"/>
        <v>Sipe Sipe</v>
      </c>
      <c r="F1257" s="7" t="s">
        <v>379</v>
      </c>
      <c r="G1257" s="7">
        <v>170</v>
      </c>
      <c r="H1257" s="7" t="s">
        <v>390</v>
      </c>
      <c r="I1257" s="7"/>
      <c r="J1257" s="7">
        <v>344584</v>
      </c>
      <c r="K1257" s="7">
        <f t="shared" si="50"/>
        <v>1969127</v>
      </c>
      <c r="L1257" s="7"/>
      <c r="M1257" s="6"/>
      <c r="N1257" s="7"/>
      <c r="O1257" s="7"/>
      <c r="P1257" s="38"/>
      <c r="Q1257" s="31"/>
      <c r="R1257" s="42"/>
      <c r="S1257" s="42"/>
      <c r="T1257" s="42"/>
      <c r="U1257" s="43"/>
      <c r="V1257" s="32"/>
      <c r="W1257" s="38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</row>
    <row r="1258" spans="1:40" ht="14.25" customHeight="1">
      <c r="A1258" s="7" t="s">
        <v>516</v>
      </c>
      <c r="B1258" s="7" t="s">
        <v>363</v>
      </c>
      <c r="C1258" s="7">
        <v>1303</v>
      </c>
      <c r="D1258" s="7" t="s">
        <v>521</v>
      </c>
      <c r="E1258" s="7" t="str">
        <f t="shared" si="49"/>
        <v>Sipe Sipe</v>
      </c>
      <c r="F1258" s="7" t="s">
        <v>379</v>
      </c>
      <c r="G1258" s="7">
        <v>180</v>
      </c>
      <c r="H1258" s="7" t="s">
        <v>411</v>
      </c>
      <c r="I1258" s="7"/>
      <c r="J1258" s="7">
        <v>1842231</v>
      </c>
      <c r="K1258" s="7">
        <f t="shared" si="50"/>
        <v>1969127</v>
      </c>
      <c r="L1258" s="7"/>
      <c r="M1258" s="6"/>
      <c r="N1258" s="7"/>
      <c r="O1258" s="7"/>
      <c r="P1258" s="38"/>
      <c r="Q1258" s="31"/>
      <c r="R1258" s="42"/>
      <c r="S1258" s="42"/>
      <c r="T1258" s="42"/>
      <c r="U1258" s="43"/>
      <c r="V1258" s="32"/>
      <c r="W1258" s="38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</row>
    <row r="1259" spans="1:40" ht="14.25" customHeight="1">
      <c r="A1259" s="7" t="s">
        <v>516</v>
      </c>
      <c r="B1259" s="7" t="s">
        <v>363</v>
      </c>
      <c r="C1259" s="7">
        <v>1303</v>
      </c>
      <c r="D1259" s="7" t="s">
        <v>521</v>
      </c>
      <c r="E1259" s="7" t="str">
        <f t="shared" si="49"/>
        <v>Sipe Sipe</v>
      </c>
      <c r="F1259" s="7" t="s">
        <v>379</v>
      </c>
      <c r="G1259" s="7">
        <v>190</v>
      </c>
      <c r="H1259" s="7" t="s">
        <v>392</v>
      </c>
      <c r="I1259" s="7"/>
      <c r="J1259" s="7">
        <v>494292</v>
      </c>
      <c r="K1259" s="7">
        <f t="shared" si="50"/>
        <v>1969127</v>
      </c>
      <c r="L1259" s="7"/>
      <c r="M1259" s="6"/>
      <c r="N1259" s="7"/>
      <c r="O1259" s="7"/>
      <c r="P1259" s="38"/>
      <c r="Q1259" s="31"/>
      <c r="R1259" s="42"/>
      <c r="S1259" s="42"/>
      <c r="T1259" s="42"/>
      <c r="U1259" s="43"/>
      <c r="V1259" s="32"/>
      <c r="W1259" s="38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</row>
    <row r="1260" spans="1:40" ht="14.25" customHeight="1">
      <c r="A1260" s="7" t="s">
        <v>516</v>
      </c>
      <c r="B1260" s="7" t="s">
        <v>363</v>
      </c>
      <c r="C1260" s="7">
        <v>1303</v>
      </c>
      <c r="D1260" s="7" t="s">
        <v>521</v>
      </c>
      <c r="E1260" s="7" t="str">
        <f t="shared" si="49"/>
        <v>Sipe Sipe</v>
      </c>
      <c r="F1260" s="7" t="s">
        <v>379</v>
      </c>
      <c r="G1260" s="7">
        <v>200</v>
      </c>
      <c r="H1260" s="7" t="s">
        <v>393</v>
      </c>
      <c r="I1260" s="7"/>
      <c r="J1260" s="7">
        <v>10518621</v>
      </c>
      <c r="K1260" s="7">
        <f t="shared" si="50"/>
        <v>1969127</v>
      </c>
      <c r="L1260" s="7"/>
      <c r="M1260" s="6"/>
      <c r="N1260" s="7"/>
      <c r="O1260" s="7"/>
      <c r="P1260" s="38"/>
      <c r="Q1260" s="31"/>
      <c r="R1260" s="42"/>
      <c r="S1260" s="42"/>
      <c r="T1260" s="42"/>
      <c r="U1260" s="43"/>
      <c r="V1260" s="32"/>
      <c r="W1260" s="38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</row>
    <row r="1261" spans="1:40" ht="14.25" customHeight="1">
      <c r="A1261" s="7" t="s">
        <v>516</v>
      </c>
      <c r="B1261" s="7" t="s">
        <v>363</v>
      </c>
      <c r="C1261" s="7">
        <v>1303</v>
      </c>
      <c r="D1261" s="7" t="s">
        <v>521</v>
      </c>
      <c r="E1261" s="7" t="str">
        <f t="shared" si="49"/>
        <v>Sipe Sipe</v>
      </c>
      <c r="F1261" s="7" t="s">
        <v>379</v>
      </c>
      <c r="G1261" s="7">
        <v>210</v>
      </c>
      <c r="H1261" s="7" t="s">
        <v>394</v>
      </c>
      <c r="I1261" s="7"/>
      <c r="J1261" s="7">
        <v>8838141</v>
      </c>
      <c r="K1261" s="7">
        <f t="shared" si="50"/>
        <v>1969127</v>
      </c>
      <c r="L1261" s="7"/>
      <c r="M1261" s="6"/>
      <c r="N1261" s="7"/>
      <c r="O1261" s="7"/>
      <c r="P1261" s="38"/>
      <c r="Q1261" s="31"/>
      <c r="R1261" s="42"/>
      <c r="S1261" s="42"/>
      <c r="T1261" s="42"/>
      <c r="U1261" s="43"/>
      <c r="V1261" s="32"/>
      <c r="W1261" s="38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</row>
    <row r="1262" spans="1:40" ht="14.25" customHeight="1">
      <c r="A1262" s="7" t="s">
        <v>516</v>
      </c>
      <c r="B1262" s="7" t="s">
        <v>363</v>
      </c>
      <c r="C1262" s="7">
        <v>1303</v>
      </c>
      <c r="D1262" s="7" t="s">
        <v>521</v>
      </c>
      <c r="E1262" s="7" t="str">
        <f t="shared" si="49"/>
        <v>Sipe Sipe</v>
      </c>
      <c r="F1262" s="7" t="s">
        <v>379</v>
      </c>
      <c r="G1262" s="7">
        <v>220</v>
      </c>
      <c r="H1262" s="7" t="s">
        <v>395</v>
      </c>
      <c r="I1262" s="7"/>
      <c r="J1262" s="7">
        <v>497504</v>
      </c>
      <c r="K1262" s="7">
        <f t="shared" si="50"/>
        <v>1969127</v>
      </c>
      <c r="L1262" s="7"/>
      <c r="M1262" s="6"/>
      <c r="N1262" s="7"/>
      <c r="O1262" s="7"/>
      <c r="P1262" s="38"/>
      <c r="Q1262" s="31"/>
      <c r="R1262" s="42"/>
      <c r="S1262" s="42"/>
      <c r="T1262" s="42"/>
      <c r="U1262" s="43"/>
      <c r="V1262" s="32"/>
      <c r="W1262" s="38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</row>
    <row r="1263" spans="1:40" ht="14.25" customHeight="1">
      <c r="A1263" s="7" t="s">
        <v>516</v>
      </c>
      <c r="B1263" s="7" t="s">
        <v>363</v>
      </c>
      <c r="C1263" s="7">
        <v>1303</v>
      </c>
      <c r="D1263" s="7" t="s">
        <v>521</v>
      </c>
      <c r="E1263" s="7" t="str">
        <f t="shared" si="49"/>
        <v>Sipe Sipe</v>
      </c>
      <c r="F1263" s="7" t="s">
        <v>379</v>
      </c>
      <c r="G1263" s="7">
        <v>230</v>
      </c>
      <c r="H1263" s="7" t="s">
        <v>396</v>
      </c>
      <c r="I1263" s="7"/>
      <c r="J1263" s="7">
        <v>360000</v>
      </c>
      <c r="K1263" s="7">
        <f t="shared" si="50"/>
        <v>1969127</v>
      </c>
      <c r="L1263" s="7"/>
      <c r="M1263" s="6"/>
      <c r="N1263" s="7"/>
      <c r="O1263" s="7"/>
      <c r="P1263" s="38"/>
      <c r="Q1263" s="31"/>
      <c r="R1263" s="42"/>
      <c r="S1263" s="42"/>
      <c r="T1263" s="42"/>
      <c r="U1263" s="43"/>
      <c r="V1263" s="32"/>
      <c r="W1263" s="38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</row>
    <row r="1264" spans="1:40" ht="14.25" customHeight="1">
      <c r="A1264" s="7" t="s">
        <v>516</v>
      </c>
      <c r="B1264" s="7" t="s">
        <v>363</v>
      </c>
      <c r="C1264" s="7">
        <v>1303</v>
      </c>
      <c r="D1264" s="7" t="s">
        <v>521</v>
      </c>
      <c r="E1264" s="7" t="str">
        <f t="shared" si="49"/>
        <v>Sipe Sipe</v>
      </c>
      <c r="F1264" s="7" t="s">
        <v>379</v>
      </c>
      <c r="G1264" s="7">
        <v>240</v>
      </c>
      <c r="H1264" s="7" t="s">
        <v>397</v>
      </c>
      <c r="I1264" s="7"/>
      <c r="J1264" s="7">
        <v>53528</v>
      </c>
      <c r="K1264" s="7">
        <f t="shared" si="50"/>
        <v>1969127</v>
      </c>
      <c r="L1264" s="7"/>
      <c r="M1264" s="6"/>
      <c r="N1264" s="7"/>
      <c r="O1264" s="7"/>
      <c r="P1264" s="38"/>
      <c r="Q1264" s="31"/>
      <c r="R1264" s="42"/>
      <c r="S1264" s="42"/>
      <c r="T1264" s="42"/>
      <c r="U1264" s="43"/>
      <c r="V1264" s="32"/>
      <c r="W1264" s="38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</row>
    <row r="1265" spans="1:40" ht="14.25" customHeight="1">
      <c r="A1265" s="7" t="s">
        <v>516</v>
      </c>
      <c r="B1265" s="7" t="s">
        <v>363</v>
      </c>
      <c r="C1265" s="7">
        <v>1303</v>
      </c>
      <c r="D1265" s="7" t="s">
        <v>521</v>
      </c>
      <c r="E1265" s="7" t="str">
        <f t="shared" si="49"/>
        <v>Sipe Sipe</v>
      </c>
      <c r="F1265" s="7" t="s">
        <v>379</v>
      </c>
      <c r="G1265" s="7">
        <v>250</v>
      </c>
      <c r="H1265" s="7" t="s">
        <v>399</v>
      </c>
      <c r="I1265" s="7"/>
      <c r="J1265" s="7">
        <v>2724483</v>
      </c>
      <c r="K1265" s="7">
        <f t="shared" si="50"/>
        <v>1969127</v>
      </c>
      <c r="L1265" s="7"/>
      <c r="M1265" s="6"/>
      <c r="N1265" s="7"/>
      <c r="O1265" s="7"/>
      <c r="P1265" s="38"/>
      <c r="Q1265" s="31"/>
      <c r="R1265" s="42"/>
      <c r="S1265" s="42"/>
      <c r="T1265" s="42"/>
      <c r="U1265" s="43"/>
      <c r="V1265" s="32"/>
      <c r="W1265" s="38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</row>
    <row r="1266" spans="1:40" ht="14.25" customHeight="1">
      <c r="A1266" s="7" t="s">
        <v>516</v>
      </c>
      <c r="B1266" s="7" t="s">
        <v>363</v>
      </c>
      <c r="C1266" s="7">
        <v>1303</v>
      </c>
      <c r="D1266" s="7" t="s">
        <v>521</v>
      </c>
      <c r="E1266" s="7" t="str">
        <f t="shared" si="49"/>
        <v>Sipe Sipe</v>
      </c>
      <c r="F1266" s="7" t="s">
        <v>379</v>
      </c>
      <c r="G1266" s="7">
        <v>260</v>
      </c>
      <c r="H1266" s="7" t="s">
        <v>400</v>
      </c>
      <c r="I1266" s="7"/>
      <c r="J1266" s="7">
        <v>230492</v>
      </c>
      <c r="K1266" s="7">
        <f t="shared" si="50"/>
        <v>1969127</v>
      </c>
      <c r="L1266" s="7"/>
      <c r="M1266" s="6"/>
      <c r="N1266" s="7"/>
      <c r="O1266" s="7"/>
      <c r="P1266" s="38"/>
      <c r="Q1266" s="31"/>
      <c r="R1266" s="42"/>
      <c r="S1266" s="42"/>
      <c r="T1266" s="42"/>
      <c r="U1266" s="43"/>
      <c r="V1266" s="32"/>
      <c r="W1266" s="38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</row>
    <row r="1267" spans="1:40" ht="14.25" customHeight="1">
      <c r="A1267" s="7" t="s">
        <v>516</v>
      </c>
      <c r="B1267" s="7" t="s">
        <v>363</v>
      </c>
      <c r="C1267" s="7">
        <v>1303</v>
      </c>
      <c r="D1267" s="7" t="s">
        <v>521</v>
      </c>
      <c r="E1267" s="7" t="str">
        <f t="shared" si="49"/>
        <v>Sipe Sipe</v>
      </c>
      <c r="F1267" s="7" t="s">
        <v>379</v>
      </c>
      <c r="G1267" s="7">
        <v>270</v>
      </c>
      <c r="H1267" s="7" t="s">
        <v>401</v>
      </c>
      <c r="I1267" s="7"/>
      <c r="J1267" s="7">
        <v>20000</v>
      </c>
      <c r="K1267" s="7">
        <f t="shared" si="50"/>
        <v>1969127</v>
      </c>
      <c r="L1267" s="7"/>
      <c r="M1267" s="6"/>
      <c r="N1267" s="7"/>
      <c r="O1267" s="7"/>
      <c r="P1267" s="38"/>
      <c r="Q1267" s="31"/>
      <c r="R1267" s="42"/>
      <c r="S1267" s="42"/>
      <c r="T1267" s="42"/>
      <c r="U1267" s="43"/>
      <c r="V1267" s="32"/>
      <c r="W1267" s="38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</row>
    <row r="1268" spans="1:40" ht="14.25" customHeight="1">
      <c r="A1268" s="7" t="s">
        <v>516</v>
      </c>
      <c r="B1268" s="7" t="s">
        <v>363</v>
      </c>
      <c r="C1268" s="7">
        <v>1303</v>
      </c>
      <c r="D1268" s="7" t="s">
        <v>521</v>
      </c>
      <c r="E1268" s="7" t="str">
        <f t="shared" si="49"/>
        <v>Sipe Sipe</v>
      </c>
      <c r="F1268" s="7" t="s">
        <v>379</v>
      </c>
      <c r="G1268" s="7">
        <v>280</v>
      </c>
      <c r="H1268" s="7" t="s">
        <v>402</v>
      </c>
      <c r="I1268" s="7"/>
      <c r="J1268" s="7">
        <v>793274</v>
      </c>
      <c r="K1268" s="7">
        <f t="shared" si="50"/>
        <v>1969127</v>
      </c>
      <c r="L1268" s="7"/>
      <c r="M1268" s="6"/>
      <c r="N1268" s="7"/>
      <c r="O1268" s="7"/>
      <c r="P1268" s="38"/>
      <c r="Q1268" s="31"/>
      <c r="R1268" s="42"/>
      <c r="S1268" s="42"/>
      <c r="T1268" s="42"/>
      <c r="U1268" s="43"/>
      <c r="V1268" s="32"/>
      <c r="W1268" s="38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</row>
    <row r="1269" spans="1:40" ht="14.25" customHeight="1">
      <c r="A1269" s="7" t="s">
        <v>516</v>
      </c>
      <c r="B1269" s="7" t="s">
        <v>363</v>
      </c>
      <c r="C1269" s="7">
        <v>1303</v>
      </c>
      <c r="D1269" s="7" t="s">
        <v>521</v>
      </c>
      <c r="E1269" s="7" t="str">
        <f t="shared" si="49"/>
        <v>Sipe Sipe</v>
      </c>
      <c r="F1269" s="7" t="s">
        <v>379</v>
      </c>
      <c r="G1269" s="7">
        <v>300</v>
      </c>
      <c r="H1269" s="7" t="s">
        <v>417</v>
      </c>
      <c r="I1269" s="7"/>
      <c r="J1269" s="7">
        <v>160001</v>
      </c>
      <c r="K1269" s="7">
        <f t="shared" si="50"/>
        <v>1969127</v>
      </c>
      <c r="L1269" s="7"/>
      <c r="M1269" s="6"/>
      <c r="N1269" s="7"/>
      <c r="O1269" s="7"/>
      <c r="P1269" s="38"/>
      <c r="Q1269" s="31"/>
      <c r="R1269" s="42"/>
      <c r="S1269" s="42"/>
      <c r="T1269" s="42"/>
      <c r="U1269" s="43"/>
      <c r="V1269" s="32"/>
      <c r="W1269" s="38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</row>
    <row r="1270" spans="1:40" ht="14.25" customHeight="1">
      <c r="A1270" s="7" t="s">
        <v>516</v>
      </c>
      <c r="B1270" s="7" t="s">
        <v>363</v>
      </c>
      <c r="C1270" s="7">
        <v>1303</v>
      </c>
      <c r="D1270" s="7" t="s">
        <v>521</v>
      </c>
      <c r="E1270" s="7" t="str">
        <f t="shared" si="49"/>
        <v>Sipe Sipe</v>
      </c>
      <c r="F1270" s="7" t="s">
        <v>379</v>
      </c>
      <c r="G1270" s="7">
        <v>310</v>
      </c>
      <c r="H1270" s="7" t="s">
        <v>403</v>
      </c>
      <c r="I1270" s="7"/>
      <c r="J1270" s="7">
        <v>1228408</v>
      </c>
      <c r="K1270" s="7">
        <f t="shared" si="50"/>
        <v>1969127</v>
      </c>
      <c r="L1270" s="7"/>
      <c r="M1270" s="6"/>
      <c r="N1270" s="7"/>
      <c r="O1270" s="7"/>
      <c r="P1270" s="38"/>
      <c r="Q1270" s="31"/>
      <c r="R1270" s="42"/>
      <c r="S1270" s="42"/>
      <c r="T1270" s="42"/>
      <c r="U1270" s="43"/>
      <c r="V1270" s="32"/>
      <c r="W1270" s="38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</row>
    <row r="1271" spans="1:40" ht="14.25" customHeight="1">
      <c r="A1271" s="7" t="s">
        <v>516</v>
      </c>
      <c r="B1271" s="7" t="s">
        <v>363</v>
      </c>
      <c r="C1271" s="7">
        <v>1303</v>
      </c>
      <c r="D1271" s="7" t="s">
        <v>521</v>
      </c>
      <c r="E1271" s="7" t="str">
        <f t="shared" si="49"/>
        <v>Sipe Sipe</v>
      </c>
      <c r="F1271" s="7" t="s">
        <v>379</v>
      </c>
      <c r="G1271" s="7">
        <v>330</v>
      </c>
      <c r="H1271" s="7" t="s">
        <v>404</v>
      </c>
      <c r="I1271" s="7"/>
      <c r="J1271" s="7">
        <v>468359</v>
      </c>
      <c r="K1271" s="7">
        <f t="shared" si="50"/>
        <v>1969127</v>
      </c>
      <c r="L1271" s="7"/>
      <c r="M1271" s="6"/>
      <c r="N1271" s="7"/>
      <c r="O1271" s="7"/>
      <c r="P1271" s="38"/>
      <c r="Q1271" s="31"/>
      <c r="R1271" s="42"/>
      <c r="S1271" s="42"/>
      <c r="T1271" s="42"/>
      <c r="U1271" s="43"/>
      <c r="V1271" s="32"/>
      <c r="W1271" s="38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</row>
    <row r="1272" spans="1:40" ht="14.25" customHeight="1">
      <c r="A1272" s="7" t="s">
        <v>516</v>
      </c>
      <c r="B1272" s="7" t="s">
        <v>363</v>
      </c>
      <c r="C1272" s="7">
        <v>1303</v>
      </c>
      <c r="D1272" s="7" t="s">
        <v>521</v>
      </c>
      <c r="E1272" s="7" t="str">
        <f t="shared" si="49"/>
        <v>Sipe Sipe</v>
      </c>
      <c r="F1272" s="7" t="s">
        <v>379</v>
      </c>
      <c r="G1272" s="7">
        <v>340</v>
      </c>
      <c r="H1272" s="7" t="s">
        <v>405</v>
      </c>
      <c r="I1272" s="7"/>
      <c r="J1272" s="7">
        <v>2345949</v>
      </c>
      <c r="K1272" s="7">
        <f t="shared" si="50"/>
        <v>1969127</v>
      </c>
      <c r="L1272" s="7"/>
      <c r="M1272" s="6"/>
      <c r="N1272" s="7"/>
      <c r="O1272" s="7"/>
      <c r="P1272" s="38"/>
      <c r="Q1272" s="31"/>
      <c r="R1272" s="42"/>
      <c r="S1272" s="42"/>
      <c r="T1272" s="42"/>
      <c r="U1272" s="43"/>
      <c r="V1272" s="32"/>
      <c r="W1272" s="38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</row>
    <row r="1273" spans="1:40" ht="14.25" customHeight="1">
      <c r="A1273" s="7" t="s">
        <v>516</v>
      </c>
      <c r="B1273" s="7" t="s">
        <v>363</v>
      </c>
      <c r="C1273" s="7">
        <v>1303</v>
      </c>
      <c r="D1273" s="7" t="s">
        <v>521</v>
      </c>
      <c r="E1273" s="7" t="str">
        <f t="shared" si="49"/>
        <v>Sipe Sipe</v>
      </c>
      <c r="F1273" s="7" t="s">
        <v>407</v>
      </c>
      <c r="G1273" s="7">
        <v>120</v>
      </c>
      <c r="H1273" s="7" t="s">
        <v>485</v>
      </c>
      <c r="I1273" s="7"/>
      <c r="J1273" s="7">
        <v>270000</v>
      </c>
      <c r="K1273" s="7">
        <f t="shared" si="50"/>
        <v>1969127</v>
      </c>
      <c r="L1273" s="7"/>
      <c r="M1273" s="6"/>
      <c r="N1273" s="7"/>
      <c r="O1273" s="7"/>
      <c r="P1273" s="38"/>
      <c r="Q1273" s="31"/>
      <c r="R1273" s="42"/>
      <c r="S1273" s="42"/>
      <c r="T1273" s="42"/>
      <c r="U1273" s="43"/>
      <c r="V1273" s="32"/>
      <c r="W1273" s="38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</row>
    <row r="1274" spans="1:40" ht="14.25" customHeight="1">
      <c r="A1274" s="7" t="s">
        <v>516</v>
      </c>
      <c r="B1274" s="7" t="s">
        <v>363</v>
      </c>
      <c r="C1274" s="7">
        <v>1303</v>
      </c>
      <c r="D1274" s="7" t="s">
        <v>521</v>
      </c>
      <c r="E1274" s="7" t="str">
        <f t="shared" si="49"/>
        <v>Sipe Sipe</v>
      </c>
      <c r="F1274" s="7" t="s">
        <v>407</v>
      </c>
      <c r="G1274" s="7">
        <v>170</v>
      </c>
      <c r="H1274" s="7" t="s">
        <v>390</v>
      </c>
      <c r="I1274" s="7"/>
      <c r="J1274" s="7">
        <v>281469</v>
      </c>
      <c r="K1274" s="7">
        <f t="shared" si="50"/>
        <v>1969127</v>
      </c>
      <c r="L1274" s="7"/>
      <c r="M1274" s="6"/>
      <c r="N1274" s="7"/>
      <c r="O1274" s="7"/>
      <c r="P1274" s="38"/>
      <c r="Q1274" s="31"/>
      <c r="R1274" s="42"/>
      <c r="S1274" s="42"/>
      <c r="T1274" s="42"/>
      <c r="U1274" s="43"/>
      <c r="V1274" s="32"/>
      <c r="W1274" s="38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</row>
    <row r="1275" spans="1:40" ht="14.25" customHeight="1">
      <c r="A1275" s="7" t="s">
        <v>516</v>
      </c>
      <c r="B1275" s="7" t="s">
        <v>363</v>
      </c>
      <c r="C1275" s="7">
        <v>1303</v>
      </c>
      <c r="D1275" s="7" t="s">
        <v>521</v>
      </c>
      <c r="E1275" s="7" t="str">
        <f t="shared" si="49"/>
        <v>Sipe Sipe</v>
      </c>
      <c r="F1275" s="7" t="s">
        <v>407</v>
      </c>
      <c r="G1275" s="7">
        <v>180</v>
      </c>
      <c r="H1275" s="7" t="s">
        <v>411</v>
      </c>
      <c r="I1275" s="7"/>
      <c r="J1275" s="7">
        <v>160000</v>
      </c>
      <c r="K1275" s="7">
        <f t="shared" si="50"/>
        <v>1969127</v>
      </c>
      <c r="L1275" s="7"/>
      <c r="M1275" s="6"/>
      <c r="N1275" s="7"/>
      <c r="O1275" s="7"/>
      <c r="P1275" s="38"/>
      <c r="Q1275" s="31"/>
      <c r="R1275" s="42"/>
      <c r="S1275" s="42"/>
      <c r="T1275" s="42"/>
      <c r="U1275" s="43"/>
      <c r="V1275" s="32"/>
      <c r="W1275" s="38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</row>
    <row r="1276" spans="1:40" ht="14.25" customHeight="1">
      <c r="A1276" s="7" t="s">
        <v>516</v>
      </c>
      <c r="B1276" s="7" t="s">
        <v>363</v>
      </c>
      <c r="C1276" s="7">
        <v>1303</v>
      </c>
      <c r="D1276" s="7" t="s">
        <v>521</v>
      </c>
      <c r="E1276" s="7" t="str">
        <f t="shared" si="49"/>
        <v>Sipe Sipe</v>
      </c>
      <c r="F1276" s="7" t="s">
        <v>407</v>
      </c>
      <c r="G1276" s="7">
        <v>350</v>
      </c>
      <c r="H1276" s="7" t="s">
        <v>406</v>
      </c>
      <c r="I1276" s="7"/>
      <c r="J1276" s="7">
        <v>1257658</v>
      </c>
      <c r="K1276" s="7">
        <f t="shared" si="50"/>
        <v>1969127</v>
      </c>
      <c r="L1276" s="7"/>
      <c r="M1276" s="6"/>
      <c r="N1276" s="7"/>
      <c r="O1276" s="7"/>
      <c r="P1276" s="38"/>
      <c r="Q1276" s="31"/>
      <c r="R1276" s="42"/>
      <c r="S1276" s="42"/>
      <c r="T1276" s="42"/>
      <c r="U1276" s="43"/>
      <c r="V1276" s="32"/>
      <c r="W1276" s="38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</row>
    <row r="1277" spans="1:40" ht="14.25" customHeight="1">
      <c r="A1277" s="7" t="s">
        <v>516</v>
      </c>
      <c r="B1277" s="7" t="s">
        <v>363</v>
      </c>
      <c r="C1277" s="7">
        <v>1304</v>
      </c>
      <c r="D1277" s="7" t="s">
        <v>522</v>
      </c>
      <c r="E1277" s="7" t="str">
        <f t="shared" ref="E1277:E1531" si="51">SUBSTITUTE(D1277,"Gobierno Autónomo Municipal de ","")</f>
        <v>Tiquipaya</v>
      </c>
      <c r="F1277" s="7" t="s">
        <v>379</v>
      </c>
      <c r="G1277" s="7">
        <v>0</v>
      </c>
      <c r="H1277" s="7" t="s">
        <v>380</v>
      </c>
      <c r="I1277" s="7"/>
      <c r="J1277" s="7">
        <v>14050062</v>
      </c>
      <c r="K1277" s="7">
        <f t="shared" ref="K1277:K1531" si="52">SUMIFS(J:J, E:E, E1277, F:F, "PROYECT. INVERSION")</f>
        <v>13850720</v>
      </c>
      <c r="L1277" s="7"/>
      <c r="M1277" s="6"/>
      <c r="N1277" s="7"/>
      <c r="O1277" s="7"/>
      <c r="P1277" s="38"/>
      <c r="Q1277" s="31"/>
      <c r="R1277" s="42"/>
      <c r="S1277" s="42"/>
      <c r="T1277" s="42"/>
      <c r="U1277" s="43"/>
      <c r="V1277" s="32"/>
      <c r="W1277" s="38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</row>
    <row r="1278" spans="1:40" ht="14.25" customHeight="1">
      <c r="A1278" s="7" t="s">
        <v>516</v>
      </c>
      <c r="B1278" s="7" t="s">
        <v>363</v>
      </c>
      <c r="C1278" s="7">
        <v>1304</v>
      </c>
      <c r="D1278" s="7" t="s">
        <v>522</v>
      </c>
      <c r="E1278" s="7" t="str">
        <f t="shared" si="51"/>
        <v>Tiquipaya</v>
      </c>
      <c r="F1278" s="7" t="s">
        <v>379</v>
      </c>
      <c r="G1278" s="7">
        <v>1</v>
      </c>
      <c r="H1278" s="7" t="s">
        <v>381</v>
      </c>
      <c r="I1278" s="7"/>
      <c r="J1278" s="7">
        <v>3300000</v>
      </c>
      <c r="K1278" s="7">
        <f t="shared" si="52"/>
        <v>13850720</v>
      </c>
      <c r="L1278" s="7"/>
      <c r="M1278" s="6"/>
      <c r="N1278" s="7"/>
      <c r="O1278" s="7"/>
      <c r="P1278" s="38"/>
      <c r="Q1278" s="31"/>
      <c r="R1278" s="42"/>
      <c r="S1278" s="42"/>
      <c r="T1278" s="42"/>
      <c r="U1278" s="43"/>
      <c r="V1278" s="32"/>
      <c r="W1278" s="38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</row>
    <row r="1279" spans="1:40" ht="14.25" customHeight="1">
      <c r="A1279" s="7" t="s">
        <v>516</v>
      </c>
      <c r="B1279" s="7" t="s">
        <v>363</v>
      </c>
      <c r="C1279" s="7">
        <v>1304</v>
      </c>
      <c r="D1279" s="7" t="s">
        <v>522</v>
      </c>
      <c r="E1279" s="7" t="str">
        <f t="shared" si="51"/>
        <v>Tiquipaya</v>
      </c>
      <c r="F1279" s="7" t="s">
        <v>379</v>
      </c>
      <c r="G1279" s="7">
        <v>97</v>
      </c>
      <c r="H1279" s="7" t="s">
        <v>409</v>
      </c>
      <c r="I1279" s="7"/>
      <c r="J1279" s="7">
        <v>4257993</v>
      </c>
      <c r="K1279" s="7">
        <f t="shared" si="52"/>
        <v>13850720</v>
      </c>
      <c r="L1279" s="7"/>
      <c r="M1279" s="6"/>
      <c r="N1279" s="7"/>
      <c r="O1279" s="7"/>
      <c r="P1279" s="38"/>
      <c r="Q1279" s="31"/>
      <c r="R1279" s="42"/>
      <c r="S1279" s="42"/>
      <c r="T1279" s="42"/>
      <c r="U1279" s="43"/>
      <c r="V1279" s="32"/>
      <c r="W1279" s="38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</row>
    <row r="1280" spans="1:40" ht="14.25" customHeight="1">
      <c r="A1280" s="7" t="s">
        <v>516</v>
      </c>
      <c r="B1280" s="7" t="s">
        <v>363</v>
      </c>
      <c r="C1280" s="7">
        <v>1304</v>
      </c>
      <c r="D1280" s="7" t="s">
        <v>522</v>
      </c>
      <c r="E1280" s="7" t="str">
        <f t="shared" si="51"/>
        <v>Tiquipaya</v>
      </c>
      <c r="F1280" s="7" t="s">
        <v>379</v>
      </c>
      <c r="G1280" s="7">
        <v>99</v>
      </c>
      <c r="H1280" s="7" t="s">
        <v>382</v>
      </c>
      <c r="I1280" s="7"/>
      <c r="J1280" s="7">
        <v>6257951</v>
      </c>
      <c r="K1280" s="7">
        <f t="shared" si="52"/>
        <v>13850720</v>
      </c>
      <c r="L1280" s="7"/>
      <c r="M1280" s="6"/>
      <c r="N1280" s="7"/>
      <c r="O1280" s="7"/>
      <c r="P1280" s="38"/>
      <c r="Q1280" s="31"/>
      <c r="R1280" s="42"/>
      <c r="S1280" s="42"/>
      <c r="T1280" s="42"/>
      <c r="U1280" s="43"/>
      <c r="V1280" s="32"/>
      <c r="W1280" s="38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</row>
    <row r="1281" spans="1:40" ht="14.25" customHeight="1">
      <c r="A1281" s="7" t="s">
        <v>516</v>
      </c>
      <c r="B1281" s="7" t="s">
        <v>363</v>
      </c>
      <c r="C1281" s="7">
        <v>1304</v>
      </c>
      <c r="D1281" s="7" t="s">
        <v>522</v>
      </c>
      <c r="E1281" s="7" t="str">
        <f t="shared" si="51"/>
        <v>Tiquipaya</v>
      </c>
      <c r="F1281" s="7" t="s">
        <v>379</v>
      </c>
      <c r="G1281" s="7">
        <v>100</v>
      </c>
      <c r="H1281" s="7" t="s">
        <v>383</v>
      </c>
      <c r="I1281" s="7"/>
      <c r="J1281" s="7">
        <v>917230</v>
      </c>
      <c r="K1281" s="7">
        <f t="shared" si="52"/>
        <v>13850720</v>
      </c>
      <c r="L1281" s="7"/>
      <c r="M1281" s="6"/>
      <c r="N1281" s="7"/>
      <c r="O1281" s="7"/>
      <c r="P1281" s="38"/>
      <c r="Q1281" s="31"/>
      <c r="R1281" s="42"/>
      <c r="S1281" s="42"/>
      <c r="T1281" s="42"/>
      <c r="U1281" s="43"/>
      <c r="V1281" s="32"/>
      <c r="W1281" s="38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</row>
    <row r="1282" spans="1:40" ht="14.25" customHeight="1">
      <c r="A1282" s="7" t="s">
        <v>516</v>
      </c>
      <c r="B1282" s="7" t="s">
        <v>363</v>
      </c>
      <c r="C1282" s="7">
        <v>1304</v>
      </c>
      <c r="D1282" s="7" t="s">
        <v>522</v>
      </c>
      <c r="E1282" s="7" t="str">
        <f t="shared" si="51"/>
        <v>Tiquipaya</v>
      </c>
      <c r="F1282" s="7" t="s">
        <v>379</v>
      </c>
      <c r="G1282" s="7">
        <v>110</v>
      </c>
      <c r="H1282" s="7" t="s">
        <v>385</v>
      </c>
      <c r="I1282" s="7"/>
      <c r="J1282" s="7">
        <v>1142000</v>
      </c>
      <c r="K1282" s="7">
        <f t="shared" si="52"/>
        <v>13850720</v>
      </c>
      <c r="L1282" s="7"/>
      <c r="M1282" s="6"/>
      <c r="N1282" s="7"/>
      <c r="O1282" s="7"/>
      <c r="P1282" s="38"/>
      <c r="Q1282" s="31"/>
      <c r="R1282" s="42"/>
      <c r="S1282" s="42"/>
      <c r="T1282" s="42"/>
      <c r="U1282" s="43"/>
      <c r="V1282" s="32"/>
      <c r="W1282" s="38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</row>
    <row r="1283" spans="1:40" ht="14.25" customHeight="1">
      <c r="A1283" s="7" t="s">
        <v>516</v>
      </c>
      <c r="B1283" s="7" t="s">
        <v>363</v>
      </c>
      <c r="C1283" s="7">
        <v>1304</v>
      </c>
      <c r="D1283" s="7" t="s">
        <v>522</v>
      </c>
      <c r="E1283" s="7" t="str">
        <f t="shared" si="51"/>
        <v>Tiquipaya</v>
      </c>
      <c r="F1283" s="7" t="s">
        <v>379</v>
      </c>
      <c r="G1283" s="7">
        <v>120</v>
      </c>
      <c r="H1283" s="7" t="s">
        <v>485</v>
      </c>
      <c r="I1283" s="7"/>
      <c r="J1283" s="7">
        <v>500000</v>
      </c>
      <c r="K1283" s="7">
        <f t="shared" si="52"/>
        <v>13850720</v>
      </c>
      <c r="L1283" s="7"/>
      <c r="M1283" s="6"/>
      <c r="N1283" s="7"/>
      <c r="O1283" s="7"/>
      <c r="P1283" s="38"/>
      <c r="Q1283" s="31"/>
      <c r="R1283" s="42"/>
      <c r="S1283" s="42"/>
      <c r="T1283" s="42"/>
      <c r="U1283" s="43"/>
      <c r="V1283" s="32"/>
      <c r="W1283" s="38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</row>
    <row r="1284" spans="1:40" ht="14.25" customHeight="1">
      <c r="A1284" s="7" t="s">
        <v>516</v>
      </c>
      <c r="B1284" s="7" t="s">
        <v>363</v>
      </c>
      <c r="C1284" s="7">
        <v>1304</v>
      </c>
      <c r="D1284" s="7" t="s">
        <v>522</v>
      </c>
      <c r="E1284" s="7" t="str">
        <f t="shared" si="51"/>
        <v>Tiquipaya</v>
      </c>
      <c r="F1284" s="7" t="s">
        <v>379</v>
      </c>
      <c r="G1284" s="7">
        <v>130</v>
      </c>
      <c r="H1284" s="7" t="s">
        <v>386</v>
      </c>
      <c r="I1284" s="7"/>
      <c r="J1284" s="7">
        <v>2300000</v>
      </c>
      <c r="K1284" s="7">
        <f t="shared" si="52"/>
        <v>13850720</v>
      </c>
      <c r="L1284" s="7"/>
      <c r="M1284" s="6"/>
      <c r="N1284" s="7"/>
      <c r="O1284" s="7"/>
      <c r="P1284" s="38"/>
      <c r="Q1284" s="31"/>
      <c r="R1284" s="42"/>
      <c r="S1284" s="42"/>
      <c r="T1284" s="42"/>
      <c r="U1284" s="43"/>
      <c r="V1284" s="32"/>
      <c r="W1284" s="38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</row>
    <row r="1285" spans="1:40" ht="14.25" customHeight="1">
      <c r="A1285" s="7" t="s">
        <v>516</v>
      </c>
      <c r="B1285" s="7" t="s">
        <v>363</v>
      </c>
      <c r="C1285" s="7">
        <v>1304</v>
      </c>
      <c r="D1285" s="7" t="s">
        <v>522</v>
      </c>
      <c r="E1285" s="7" t="str">
        <f t="shared" si="51"/>
        <v>Tiquipaya</v>
      </c>
      <c r="F1285" s="7" t="s">
        <v>379</v>
      </c>
      <c r="G1285" s="7">
        <v>140</v>
      </c>
      <c r="H1285" s="7" t="s">
        <v>388</v>
      </c>
      <c r="I1285" s="7"/>
      <c r="J1285" s="7">
        <v>1611951</v>
      </c>
      <c r="K1285" s="7">
        <f t="shared" si="52"/>
        <v>13850720</v>
      </c>
      <c r="L1285" s="7"/>
      <c r="M1285" s="6"/>
      <c r="N1285" s="7"/>
      <c r="O1285" s="7"/>
      <c r="P1285" s="38"/>
      <c r="Q1285" s="31"/>
      <c r="R1285" s="42"/>
      <c r="S1285" s="42"/>
      <c r="T1285" s="42"/>
      <c r="U1285" s="43"/>
      <c r="V1285" s="32"/>
      <c r="W1285" s="38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</row>
    <row r="1286" spans="1:40" ht="14.25" customHeight="1">
      <c r="A1286" s="7" t="s">
        <v>516</v>
      </c>
      <c r="B1286" s="7" t="s">
        <v>363</v>
      </c>
      <c r="C1286" s="7">
        <v>1304</v>
      </c>
      <c r="D1286" s="7" t="s">
        <v>522</v>
      </c>
      <c r="E1286" s="7" t="str">
        <f t="shared" si="51"/>
        <v>Tiquipaya</v>
      </c>
      <c r="F1286" s="7" t="s">
        <v>379</v>
      </c>
      <c r="G1286" s="7">
        <v>160</v>
      </c>
      <c r="H1286" s="7" t="s">
        <v>389</v>
      </c>
      <c r="I1286" s="7"/>
      <c r="J1286" s="7">
        <v>708000</v>
      </c>
      <c r="K1286" s="7">
        <f t="shared" si="52"/>
        <v>13850720</v>
      </c>
      <c r="L1286" s="7"/>
      <c r="M1286" s="6"/>
      <c r="N1286" s="7"/>
      <c r="O1286" s="7"/>
      <c r="P1286" s="38"/>
      <c r="Q1286" s="31"/>
      <c r="R1286" s="42"/>
      <c r="S1286" s="42"/>
      <c r="T1286" s="42"/>
      <c r="U1286" s="43"/>
      <c r="V1286" s="32"/>
      <c r="W1286" s="38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</row>
    <row r="1287" spans="1:40" ht="14.25" customHeight="1">
      <c r="A1287" s="7" t="s">
        <v>516</v>
      </c>
      <c r="B1287" s="7" t="s">
        <v>363</v>
      </c>
      <c r="C1287" s="7">
        <v>1304</v>
      </c>
      <c r="D1287" s="7" t="s">
        <v>522</v>
      </c>
      <c r="E1287" s="7" t="str">
        <f t="shared" si="51"/>
        <v>Tiquipaya</v>
      </c>
      <c r="F1287" s="7" t="s">
        <v>379</v>
      </c>
      <c r="G1287" s="7">
        <v>170</v>
      </c>
      <c r="H1287" s="7" t="s">
        <v>390</v>
      </c>
      <c r="I1287" s="7"/>
      <c r="J1287" s="7">
        <v>1286338</v>
      </c>
      <c r="K1287" s="7">
        <f t="shared" si="52"/>
        <v>13850720</v>
      </c>
      <c r="L1287" s="7"/>
      <c r="M1287" s="6"/>
      <c r="N1287" s="7"/>
      <c r="O1287" s="7"/>
      <c r="P1287" s="38"/>
      <c r="Q1287" s="31"/>
      <c r="R1287" s="42"/>
      <c r="S1287" s="42"/>
      <c r="T1287" s="42"/>
      <c r="U1287" s="43"/>
      <c r="V1287" s="32"/>
      <c r="W1287" s="38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</row>
    <row r="1288" spans="1:40" ht="14.25" customHeight="1">
      <c r="A1288" s="7" t="s">
        <v>516</v>
      </c>
      <c r="B1288" s="7" t="s">
        <v>363</v>
      </c>
      <c r="C1288" s="7">
        <v>1304</v>
      </c>
      <c r="D1288" s="7" t="s">
        <v>522</v>
      </c>
      <c r="E1288" s="7" t="str">
        <f t="shared" si="51"/>
        <v>Tiquipaya</v>
      </c>
      <c r="F1288" s="7" t="s">
        <v>379</v>
      </c>
      <c r="G1288" s="7">
        <v>180</v>
      </c>
      <c r="H1288" s="7" t="s">
        <v>411</v>
      </c>
      <c r="I1288" s="7"/>
      <c r="J1288" s="7">
        <v>2244500</v>
      </c>
      <c r="K1288" s="7">
        <f t="shared" si="52"/>
        <v>13850720</v>
      </c>
      <c r="L1288" s="7"/>
      <c r="M1288" s="6"/>
      <c r="N1288" s="7"/>
      <c r="O1288" s="7"/>
      <c r="P1288" s="38"/>
      <c r="Q1288" s="31"/>
      <c r="R1288" s="42"/>
      <c r="S1288" s="42"/>
      <c r="T1288" s="42"/>
      <c r="U1288" s="43"/>
      <c r="V1288" s="32"/>
      <c r="W1288" s="38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</row>
    <row r="1289" spans="1:40" ht="14.25" customHeight="1">
      <c r="A1289" s="7" t="s">
        <v>516</v>
      </c>
      <c r="B1289" s="7" t="s">
        <v>363</v>
      </c>
      <c r="C1289" s="7">
        <v>1304</v>
      </c>
      <c r="D1289" s="7" t="s">
        <v>522</v>
      </c>
      <c r="E1289" s="7" t="str">
        <f t="shared" si="51"/>
        <v>Tiquipaya</v>
      </c>
      <c r="F1289" s="7" t="s">
        <v>379</v>
      </c>
      <c r="G1289" s="7">
        <v>190</v>
      </c>
      <c r="H1289" s="7" t="s">
        <v>392</v>
      </c>
      <c r="I1289" s="7"/>
      <c r="J1289" s="7">
        <v>700000</v>
      </c>
      <c r="K1289" s="7">
        <f t="shared" si="52"/>
        <v>13850720</v>
      </c>
      <c r="L1289" s="7"/>
      <c r="M1289" s="6"/>
      <c r="N1289" s="7"/>
      <c r="O1289" s="7"/>
      <c r="P1289" s="38"/>
      <c r="Q1289" s="31"/>
      <c r="R1289" s="42"/>
      <c r="S1289" s="42"/>
      <c r="T1289" s="42"/>
      <c r="U1289" s="43"/>
      <c r="V1289" s="32"/>
      <c r="W1289" s="38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</row>
    <row r="1290" spans="1:40" ht="14.25" customHeight="1">
      <c r="A1290" s="7" t="s">
        <v>516</v>
      </c>
      <c r="B1290" s="7" t="s">
        <v>363</v>
      </c>
      <c r="C1290" s="7">
        <v>1304</v>
      </c>
      <c r="D1290" s="7" t="s">
        <v>522</v>
      </c>
      <c r="E1290" s="7" t="str">
        <f t="shared" si="51"/>
        <v>Tiquipaya</v>
      </c>
      <c r="F1290" s="7" t="s">
        <v>379</v>
      </c>
      <c r="G1290" s="7">
        <v>200</v>
      </c>
      <c r="H1290" s="7" t="s">
        <v>393</v>
      </c>
      <c r="I1290" s="7"/>
      <c r="J1290" s="7">
        <v>18221539</v>
      </c>
      <c r="K1290" s="7">
        <f t="shared" si="52"/>
        <v>13850720</v>
      </c>
      <c r="L1290" s="7"/>
      <c r="M1290" s="6"/>
      <c r="N1290" s="7"/>
      <c r="O1290" s="7"/>
      <c r="P1290" s="38"/>
      <c r="Q1290" s="31"/>
      <c r="R1290" s="42"/>
      <c r="S1290" s="42"/>
      <c r="T1290" s="42"/>
      <c r="U1290" s="43"/>
      <c r="V1290" s="32"/>
      <c r="W1290" s="38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</row>
    <row r="1291" spans="1:40" ht="14.25" customHeight="1">
      <c r="A1291" s="7" t="s">
        <v>516</v>
      </c>
      <c r="B1291" s="7" t="s">
        <v>363</v>
      </c>
      <c r="C1291" s="7">
        <v>1304</v>
      </c>
      <c r="D1291" s="7" t="s">
        <v>522</v>
      </c>
      <c r="E1291" s="7" t="str">
        <f t="shared" si="51"/>
        <v>Tiquipaya</v>
      </c>
      <c r="F1291" s="7" t="s">
        <v>379</v>
      </c>
      <c r="G1291" s="7">
        <v>210</v>
      </c>
      <c r="H1291" s="7" t="s">
        <v>394</v>
      </c>
      <c r="I1291" s="7"/>
      <c r="J1291" s="7">
        <v>8772358</v>
      </c>
      <c r="K1291" s="7">
        <f t="shared" si="52"/>
        <v>13850720</v>
      </c>
      <c r="L1291" s="7"/>
      <c r="M1291" s="6"/>
      <c r="N1291" s="7"/>
      <c r="O1291" s="7"/>
      <c r="P1291" s="38"/>
      <c r="Q1291" s="31"/>
      <c r="R1291" s="42"/>
      <c r="S1291" s="42"/>
      <c r="T1291" s="42"/>
      <c r="U1291" s="43"/>
      <c r="V1291" s="32"/>
      <c r="W1291" s="38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</row>
    <row r="1292" spans="1:40" ht="14.25" customHeight="1">
      <c r="A1292" s="7" t="s">
        <v>516</v>
      </c>
      <c r="B1292" s="7" t="s">
        <v>363</v>
      </c>
      <c r="C1292" s="7">
        <v>1304</v>
      </c>
      <c r="D1292" s="7" t="s">
        <v>522</v>
      </c>
      <c r="E1292" s="7" t="str">
        <f t="shared" si="51"/>
        <v>Tiquipaya</v>
      </c>
      <c r="F1292" s="7" t="s">
        <v>379</v>
      </c>
      <c r="G1292" s="7">
        <v>220</v>
      </c>
      <c r="H1292" s="7" t="s">
        <v>395</v>
      </c>
      <c r="I1292" s="7"/>
      <c r="J1292" s="7">
        <v>686500</v>
      </c>
      <c r="K1292" s="7">
        <f t="shared" si="52"/>
        <v>13850720</v>
      </c>
      <c r="L1292" s="7"/>
      <c r="M1292" s="6"/>
      <c r="N1292" s="7"/>
      <c r="O1292" s="7"/>
      <c r="P1292" s="38"/>
      <c r="Q1292" s="31"/>
      <c r="R1292" s="42"/>
      <c r="S1292" s="42"/>
      <c r="T1292" s="42"/>
      <c r="U1292" s="43"/>
      <c r="V1292" s="32"/>
      <c r="W1292" s="38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</row>
    <row r="1293" spans="1:40" ht="14.25" customHeight="1">
      <c r="A1293" s="7" t="s">
        <v>516</v>
      </c>
      <c r="B1293" s="7" t="s">
        <v>363</v>
      </c>
      <c r="C1293" s="7">
        <v>1304</v>
      </c>
      <c r="D1293" s="7" t="s">
        <v>522</v>
      </c>
      <c r="E1293" s="7" t="str">
        <f t="shared" si="51"/>
        <v>Tiquipaya</v>
      </c>
      <c r="F1293" s="7" t="s">
        <v>379</v>
      </c>
      <c r="G1293" s="7">
        <v>230</v>
      </c>
      <c r="H1293" s="7" t="s">
        <v>396</v>
      </c>
      <c r="I1293" s="7"/>
      <c r="J1293" s="7">
        <v>500000</v>
      </c>
      <c r="K1293" s="7">
        <f t="shared" si="52"/>
        <v>13850720</v>
      </c>
      <c r="L1293" s="7"/>
      <c r="M1293" s="6"/>
      <c r="N1293" s="7"/>
      <c r="O1293" s="7"/>
      <c r="P1293" s="38"/>
      <c r="Q1293" s="31"/>
      <c r="R1293" s="42"/>
      <c r="S1293" s="42"/>
      <c r="T1293" s="42"/>
      <c r="U1293" s="43"/>
      <c r="V1293" s="32"/>
      <c r="W1293" s="38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</row>
    <row r="1294" spans="1:40" ht="14.25" customHeight="1">
      <c r="A1294" s="7" t="s">
        <v>516</v>
      </c>
      <c r="B1294" s="7" t="s">
        <v>363</v>
      </c>
      <c r="C1294" s="7">
        <v>1304</v>
      </c>
      <c r="D1294" s="7" t="s">
        <v>522</v>
      </c>
      <c r="E1294" s="7" t="str">
        <f t="shared" si="51"/>
        <v>Tiquipaya</v>
      </c>
      <c r="F1294" s="7" t="s">
        <v>379</v>
      </c>
      <c r="G1294" s="7">
        <v>240</v>
      </c>
      <c r="H1294" s="7" t="s">
        <v>397</v>
      </c>
      <c r="I1294" s="7"/>
      <c r="J1294" s="7">
        <v>100000</v>
      </c>
      <c r="K1294" s="7">
        <f t="shared" si="52"/>
        <v>13850720</v>
      </c>
      <c r="L1294" s="7"/>
      <c r="M1294" s="6"/>
      <c r="N1294" s="7"/>
      <c r="O1294" s="7"/>
      <c r="P1294" s="38"/>
      <c r="Q1294" s="31"/>
      <c r="R1294" s="42"/>
      <c r="S1294" s="42"/>
      <c r="T1294" s="42"/>
      <c r="U1294" s="43"/>
      <c r="V1294" s="32"/>
      <c r="W1294" s="38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</row>
    <row r="1295" spans="1:40" ht="14.25" customHeight="1">
      <c r="A1295" s="7" t="s">
        <v>516</v>
      </c>
      <c r="B1295" s="7" t="s">
        <v>363</v>
      </c>
      <c r="C1295" s="7">
        <v>1304</v>
      </c>
      <c r="D1295" s="7" t="s">
        <v>522</v>
      </c>
      <c r="E1295" s="7" t="str">
        <f t="shared" si="51"/>
        <v>Tiquipaya</v>
      </c>
      <c r="F1295" s="7" t="s">
        <v>379</v>
      </c>
      <c r="G1295" s="7">
        <v>250</v>
      </c>
      <c r="H1295" s="7" t="s">
        <v>399</v>
      </c>
      <c r="I1295" s="7"/>
      <c r="J1295" s="7">
        <v>3669759</v>
      </c>
      <c r="K1295" s="7">
        <f t="shared" si="52"/>
        <v>13850720</v>
      </c>
      <c r="L1295" s="7"/>
      <c r="M1295" s="6"/>
      <c r="N1295" s="7"/>
      <c r="O1295" s="7"/>
      <c r="P1295" s="38"/>
      <c r="Q1295" s="31"/>
      <c r="R1295" s="42"/>
      <c r="S1295" s="42"/>
      <c r="T1295" s="42"/>
      <c r="U1295" s="43"/>
      <c r="V1295" s="32"/>
      <c r="W1295" s="38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</row>
    <row r="1296" spans="1:40" ht="14.25" customHeight="1">
      <c r="A1296" s="7" t="s">
        <v>516</v>
      </c>
      <c r="B1296" s="7" t="s">
        <v>363</v>
      </c>
      <c r="C1296" s="7">
        <v>1304</v>
      </c>
      <c r="D1296" s="7" t="s">
        <v>522</v>
      </c>
      <c r="E1296" s="7" t="str">
        <f t="shared" si="51"/>
        <v>Tiquipaya</v>
      </c>
      <c r="F1296" s="7" t="s">
        <v>379</v>
      </c>
      <c r="G1296" s="7">
        <v>260</v>
      </c>
      <c r="H1296" s="7" t="s">
        <v>400</v>
      </c>
      <c r="I1296" s="7"/>
      <c r="J1296" s="7">
        <v>540000</v>
      </c>
      <c r="K1296" s="7">
        <f t="shared" si="52"/>
        <v>13850720</v>
      </c>
      <c r="L1296" s="7"/>
      <c r="M1296" s="6"/>
      <c r="N1296" s="7"/>
      <c r="O1296" s="7"/>
      <c r="P1296" s="38"/>
      <c r="Q1296" s="31"/>
      <c r="R1296" s="42"/>
      <c r="S1296" s="42"/>
      <c r="T1296" s="42"/>
      <c r="U1296" s="43"/>
      <c r="V1296" s="32"/>
      <c r="W1296" s="38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</row>
    <row r="1297" spans="1:40" ht="14.25" customHeight="1">
      <c r="A1297" s="7" t="s">
        <v>516</v>
      </c>
      <c r="B1297" s="7" t="s">
        <v>363</v>
      </c>
      <c r="C1297" s="7">
        <v>1304</v>
      </c>
      <c r="D1297" s="7" t="s">
        <v>522</v>
      </c>
      <c r="E1297" s="7" t="str">
        <f t="shared" si="51"/>
        <v>Tiquipaya</v>
      </c>
      <c r="F1297" s="7" t="s">
        <v>379</v>
      </c>
      <c r="G1297" s="7">
        <v>270</v>
      </c>
      <c r="H1297" s="7" t="s">
        <v>401</v>
      </c>
      <c r="I1297" s="7"/>
      <c r="J1297" s="7">
        <v>1193032</v>
      </c>
      <c r="K1297" s="7">
        <f t="shared" si="52"/>
        <v>13850720</v>
      </c>
      <c r="L1297" s="7"/>
      <c r="M1297" s="6"/>
      <c r="N1297" s="7"/>
      <c r="O1297" s="7"/>
      <c r="P1297" s="38"/>
      <c r="Q1297" s="31"/>
      <c r="R1297" s="42"/>
      <c r="S1297" s="42"/>
      <c r="T1297" s="42"/>
      <c r="U1297" s="43"/>
      <c r="V1297" s="32"/>
      <c r="W1297" s="38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</row>
    <row r="1298" spans="1:40" ht="14.25" customHeight="1">
      <c r="A1298" s="7" t="s">
        <v>516</v>
      </c>
      <c r="B1298" s="7" t="s">
        <v>363</v>
      </c>
      <c r="C1298" s="7">
        <v>1304</v>
      </c>
      <c r="D1298" s="7" t="s">
        <v>522</v>
      </c>
      <c r="E1298" s="7" t="str">
        <f t="shared" si="51"/>
        <v>Tiquipaya</v>
      </c>
      <c r="F1298" s="7" t="s">
        <v>379</v>
      </c>
      <c r="G1298" s="7">
        <v>280</v>
      </c>
      <c r="H1298" s="7" t="s">
        <v>402</v>
      </c>
      <c r="I1298" s="7"/>
      <c r="J1298" s="7">
        <v>100000</v>
      </c>
      <c r="K1298" s="7">
        <f t="shared" si="52"/>
        <v>13850720</v>
      </c>
      <c r="L1298" s="7"/>
      <c r="M1298" s="6"/>
      <c r="N1298" s="7"/>
      <c r="O1298" s="7"/>
      <c r="P1298" s="38"/>
      <c r="Q1298" s="31"/>
      <c r="R1298" s="42"/>
      <c r="S1298" s="42"/>
      <c r="T1298" s="42"/>
      <c r="U1298" s="43"/>
      <c r="V1298" s="32"/>
      <c r="W1298" s="38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</row>
    <row r="1299" spans="1:40" ht="14.25" customHeight="1">
      <c r="A1299" s="7" t="s">
        <v>516</v>
      </c>
      <c r="B1299" s="7" t="s">
        <v>363</v>
      </c>
      <c r="C1299" s="7">
        <v>1304</v>
      </c>
      <c r="D1299" s="7" t="s">
        <v>522</v>
      </c>
      <c r="E1299" s="7" t="str">
        <f t="shared" si="51"/>
        <v>Tiquipaya</v>
      </c>
      <c r="F1299" s="7" t="s">
        <v>379</v>
      </c>
      <c r="G1299" s="7">
        <v>290</v>
      </c>
      <c r="H1299" s="7" t="s">
        <v>426</v>
      </c>
      <c r="I1299" s="7"/>
      <c r="J1299" s="7">
        <v>700000</v>
      </c>
      <c r="K1299" s="7">
        <f t="shared" si="52"/>
        <v>13850720</v>
      </c>
      <c r="L1299" s="7"/>
      <c r="M1299" s="6"/>
      <c r="N1299" s="7"/>
      <c r="O1299" s="7"/>
      <c r="P1299" s="38"/>
      <c r="Q1299" s="31"/>
      <c r="R1299" s="42"/>
      <c r="S1299" s="42"/>
      <c r="T1299" s="42"/>
      <c r="U1299" s="43"/>
      <c r="V1299" s="32"/>
      <c r="W1299" s="38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</row>
    <row r="1300" spans="1:40" ht="14.25" customHeight="1">
      <c r="A1300" s="7" t="s">
        <v>516</v>
      </c>
      <c r="B1300" s="7" t="s">
        <v>363</v>
      </c>
      <c r="C1300" s="7">
        <v>1304</v>
      </c>
      <c r="D1300" s="7" t="s">
        <v>522</v>
      </c>
      <c r="E1300" s="7" t="str">
        <f t="shared" si="51"/>
        <v>Tiquipaya</v>
      </c>
      <c r="F1300" s="7" t="s">
        <v>379</v>
      </c>
      <c r="G1300" s="7">
        <v>300</v>
      </c>
      <c r="H1300" s="7" t="s">
        <v>417</v>
      </c>
      <c r="I1300" s="7"/>
      <c r="J1300" s="7">
        <v>100000</v>
      </c>
      <c r="K1300" s="7">
        <f t="shared" si="52"/>
        <v>13850720</v>
      </c>
      <c r="L1300" s="7"/>
      <c r="M1300" s="6"/>
      <c r="N1300" s="7"/>
      <c r="O1300" s="7"/>
      <c r="P1300" s="38"/>
      <c r="Q1300" s="31"/>
      <c r="R1300" s="42"/>
      <c r="S1300" s="42"/>
      <c r="T1300" s="42"/>
      <c r="U1300" s="43"/>
      <c r="V1300" s="32"/>
      <c r="W1300" s="38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</row>
    <row r="1301" spans="1:40" ht="14.25" customHeight="1">
      <c r="A1301" s="7" t="s">
        <v>516</v>
      </c>
      <c r="B1301" s="7" t="s">
        <v>363</v>
      </c>
      <c r="C1301" s="7">
        <v>1304</v>
      </c>
      <c r="D1301" s="7" t="s">
        <v>522</v>
      </c>
      <c r="E1301" s="7" t="str">
        <f t="shared" si="51"/>
        <v>Tiquipaya</v>
      </c>
      <c r="F1301" s="7" t="s">
        <v>379</v>
      </c>
      <c r="G1301" s="7">
        <v>310</v>
      </c>
      <c r="H1301" s="7" t="s">
        <v>403</v>
      </c>
      <c r="I1301" s="7"/>
      <c r="J1301" s="7">
        <v>750000</v>
      </c>
      <c r="K1301" s="7">
        <f t="shared" si="52"/>
        <v>13850720</v>
      </c>
      <c r="L1301" s="7"/>
      <c r="M1301" s="6"/>
      <c r="N1301" s="7"/>
      <c r="O1301" s="7"/>
      <c r="P1301" s="38"/>
      <c r="Q1301" s="31"/>
      <c r="R1301" s="42"/>
      <c r="S1301" s="42"/>
      <c r="T1301" s="42"/>
      <c r="U1301" s="43"/>
      <c r="V1301" s="32"/>
      <c r="W1301" s="38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</row>
    <row r="1302" spans="1:40" ht="14.25" customHeight="1">
      <c r="A1302" s="7" t="s">
        <v>516</v>
      </c>
      <c r="B1302" s="7" t="s">
        <v>363</v>
      </c>
      <c r="C1302" s="7">
        <v>1304</v>
      </c>
      <c r="D1302" s="7" t="s">
        <v>522</v>
      </c>
      <c r="E1302" s="7" t="str">
        <f t="shared" si="51"/>
        <v>Tiquipaya</v>
      </c>
      <c r="F1302" s="7" t="s">
        <v>379</v>
      </c>
      <c r="G1302" s="7">
        <v>330</v>
      </c>
      <c r="H1302" s="7" t="s">
        <v>404</v>
      </c>
      <c r="I1302" s="7"/>
      <c r="J1302" s="7">
        <v>1237483</v>
      </c>
      <c r="K1302" s="7">
        <f t="shared" si="52"/>
        <v>13850720</v>
      </c>
      <c r="L1302" s="7"/>
      <c r="M1302" s="6"/>
      <c r="N1302" s="7"/>
      <c r="O1302" s="7"/>
      <c r="P1302" s="38"/>
      <c r="Q1302" s="31"/>
      <c r="R1302" s="42"/>
      <c r="S1302" s="42"/>
      <c r="T1302" s="42"/>
      <c r="U1302" s="43"/>
      <c r="V1302" s="32"/>
      <c r="W1302" s="38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</row>
    <row r="1303" spans="1:40" ht="14.25" customHeight="1">
      <c r="A1303" s="7" t="s">
        <v>516</v>
      </c>
      <c r="B1303" s="7" t="s">
        <v>363</v>
      </c>
      <c r="C1303" s="7">
        <v>1304</v>
      </c>
      <c r="D1303" s="7" t="s">
        <v>522</v>
      </c>
      <c r="E1303" s="7" t="str">
        <f t="shared" si="51"/>
        <v>Tiquipaya</v>
      </c>
      <c r="F1303" s="7" t="s">
        <v>379</v>
      </c>
      <c r="G1303" s="7">
        <v>340</v>
      </c>
      <c r="H1303" s="7" t="s">
        <v>405</v>
      </c>
      <c r="I1303" s="7"/>
      <c r="J1303" s="7">
        <v>4701571</v>
      </c>
      <c r="K1303" s="7">
        <f t="shared" si="52"/>
        <v>13850720</v>
      </c>
      <c r="L1303" s="7"/>
      <c r="M1303" s="6"/>
      <c r="N1303" s="7"/>
      <c r="O1303" s="7"/>
      <c r="P1303" s="38"/>
      <c r="Q1303" s="31"/>
      <c r="R1303" s="42"/>
      <c r="S1303" s="42"/>
      <c r="T1303" s="42"/>
      <c r="U1303" s="43"/>
      <c r="V1303" s="32"/>
      <c r="W1303" s="38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</row>
    <row r="1304" spans="1:40" ht="14.25" customHeight="1">
      <c r="A1304" s="7" t="s">
        <v>516</v>
      </c>
      <c r="B1304" s="7" t="s">
        <v>363</v>
      </c>
      <c r="C1304" s="7">
        <v>1304</v>
      </c>
      <c r="D1304" s="7" t="s">
        <v>522</v>
      </c>
      <c r="E1304" s="7" t="str">
        <f t="shared" si="51"/>
        <v>Tiquipaya</v>
      </c>
      <c r="F1304" s="7" t="s">
        <v>407</v>
      </c>
      <c r="G1304" s="7">
        <v>100</v>
      </c>
      <c r="H1304" s="7" t="s">
        <v>383</v>
      </c>
      <c r="I1304" s="7"/>
      <c r="J1304" s="7">
        <v>75000</v>
      </c>
      <c r="K1304" s="7">
        <f t="shared" si="52"/>
        <v>13850720</v>
      </c>
      <c r="L1304" s="7"/>
      <c r="M1304" s="6"/>
      <c r="N1304" s="7"/>
      <c r="O1304" s="7"/>
      <c r="P1304" s="38"/>
      <c r="Q1304" s="31"/>
      <c r="R1304" s="42"/>
      <c r="S1304" s="42"/>
      <c r="T1304" s="42"/>
      <c r="U1304" s="43"/>
      <c r="V1304" s="32"/>
      <c r="W1304" s="38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</row>
    <row r="1305" spans="1:40" ht="14.25" customHeight="1">
      <c r="A1305" s="7" t="s">
        <v>516</v>
      </c>
      <c r="B1305" s="7" t="s">
        <v>363</v>
      </c>
      <c r="C1305" s="7">
        <v>1304</v>
      </c>
      <c r="D1305" s="7" t="s">
        <v>522</v>
      </c>
      <c r="E1305" s="7" t="str">
        <f t="shared" si="51"/>
        <v>Tiquipaya</v>
      </c>
      <c r="F1305" s="7" t="s">
        <v>407</v>
      </c>
      <c r="G1305" s="7">
        <v>110</v>
      </c>
      <c r="H1305" s="7" t="s">
        <v>385</v>
      </c>
      <c r="I1305" s="7"/>
      <c r="J1305" s="7">
        <v>1960000</v>
      </c>
      <c r="K1305" s="7">
        <f t="shared" si="52"/>
        <v>13850720</v>
      </c>
      <c r="L1305" s="7"/>
      <c r="M1305" s="6"/>
      <c r="N1305" s="7"/>
      <c r="O1305" s="7"/>
      <c r="P1305" s="38"/>
      <c r="Q1305" s="31"/>
      <c r="R1305" s="42"/>
      <c r="S1305" s="42"/>
      <c r="T1305" s="42"/>
      <c r="U1305" s="43"/>
      <c r="V1305" s="32"/>
      <c r="W1305" s="38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</row>
    <row r="1306" spans="1:40" ht="14.25" customHeight="1">
      <c r="A1306" s="7" t="s">
        <v>516</v>
      </c>
      <c r="B1306" s="7" t="s">
        <v>363</v>
      </c>
      <c r="C1306" s="7">
        <v>1304</v>
      </c>
      <c r="D1306" s="7" t="s">
        <v>522</v>
      </c>
      <c r="E1306" s="7" t="str">
        <f t="shared" si="51"/>
        <v>Tiquipaya</v>
      </c>
      <c r="F1306" s="7" t="s">
        <v>407</v>
      </c>
      <c r="G1306" s="7">
        <v>170</v>
      </c>
      <c r="H1306" s="7" t="s">
        <v>390</v>
      </c>
      <c r="I1306" s="7"/>
      <c r="J1306" s="7">
        <v>3491789</v>
      </c>
      <c r="K1306" s="7">
        <f t="shared" si="52"/>
        <v>13850720</v>
      </c>
      <c r="L1306" s="7"/>
      <c r="M1306" s="6"/>
      <c r="N1306" s="7"/>
      <c r="O1306" s="7"/>
      <c r="P1306" s="38"/>
      <c r="Q1306" s="31"/>
      <c r="R1306" s="42"/>
      <c r="S1306" s="42"/>
      <c r="T1306" s="42"/>
      <c r="U1306" s="43"/>
      <c r="V1306" s="32"/>
      <c r="W1306" s="38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</row>
    <row r="1307" spans="1:40" ht="14.25" customHeight="1">
      <c r="A1307" s="7" t="s">
        <v>516</v>
      </c>
      <c r="B1307" s="7" t="s">
        <v>363</v>
      </c>
      <c r="C1307" s="7">
        <v>1304</v>
      </c>
      <c r="D1307" s="7" t="s">
        <v>522</v>
      </c>
      <c r="E1307" s="7" t="str">
        <f t="shared" si="51"/>
        <v>Tiquipaya</v>
      </c>
      <c r="F1307" s="7" t="s">
        <v>407</v>
      </c>
      <c r="G1307" s="7">
        <v>180</v>
      </c>
      <c r="H1307" s="7" t="s">
        <v>411</v>
      </c>
      <c r="I1307" s="7"/>
      <c r="J1307" s="7">
        <v>75000</v>
      </c>
      <c r="K1307" s="7">
        <f t="shared" si="52"/>
        <v>13850720</v>
      </c>
      <c r="L1307" s="7"/>
      <c r="M1307" s="6"/>
      <c r="N1307" s="7"/>
      <c r="O1307" s="7"/>
      <c r="P1307" s="38"/>
      <c r="Q1307" s="31"/>
      <c r="R1307" s="42"/>
      <c r="S1307" s="42"/>
      <c r="T1307" s="42"/>
      <c r="U1307" s="43"/>
      <c r="V1307" s="32"/>
      <c r="W1307" s="38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</row>
    <row r="1308" spans="1:40" ht="14.25" customHeight="1">
      <c r="A1308" s="7" t="s">
        <v>516</v>
      </c>
      <c r="B1308" s="7" t="s">
        <v>363</v>
      </c>
      <c r="C1308" s="7">
        <v>1304</v>
      </c>
      <c r="D1308" s="7" t="s">
        <v>522</v>
      </c>
      <c r="E1308" s="7" t="str">
        <f t="shared" si="51"/>
        <v>Tiquipaya</v>
      </c>
      <c r="F1308" s="7" t="s">
        <v>407</v>
      </c>
      <c r="G1308" s="7">
        <v>210</v>
      </c>
      <c r="H1308" s="7" t="s">
        <v>394</v>
      </c>
      <c r="I1308" s="7"/>
      <c r="J1308" s="7">
        <v>1095656</v>
      </c>
      <c r="K1308" s="7">
        <f t="shared" si="52"/>
        <v>13850720</v>
      </c>
      <c r="L1308" s="7"/>
      <c r="M1308" s="6"/>
      <c r="N1308" s="7"/>
      <c r="O1308" s="7"/>
      <c r="P1308" s="38"/>
      <c r="Q1308" s="31"/>
      <c r="R1308" s="42"/>
      <c r="S1308" s="42"/>
      <c r="T1308" s="42"/>
      <c r="U1308" s="43"/>
      <c r="V1308" s="32"/>
      <c r="W1308" s="38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</row>
    <row r="1309" spans="1:40" ht="14.25" customHeight="1">
      <c r="A1309" s="7" t="s">
        <v>516</v>
      </c>
      <c r="B1309" s="7" t="s">
        <v>363</v>
      </c>
      <c r="C1309" s="7">
        <v>1304</v>
      </c>
      <c r="D1309" s="7" t="s">
        <v>522</v>
      </c>
      <c r="E1309" s="7" t="str">
        <f t="shared" si="51"/>
        <v>Tiquipaya</v>
      </c>
      <c r="F1309" s="7" t="s">
        <v>407</v>
      </c>
      <c r="G1309" s="7">
        <v>340</v>
      </c>
      <c r="H1309" s="7" t="s">
        <v>405</v>
      </c>
      <c r="I1309" s="7"/>
      <c r="J1309" s="7">
        <v>3138815</v>
      </c>
      <c r="K1309" s="7">
        <f t="shared" si="52"/>
        <v>13850720</v>
      </c>
      <c r="L1309" s="7"/>
      <c r="M1309" s="6"/>
      <c r="N1309" s="7"/>
      <c r="O1309" s="7"/>
      <c r="P1309" s="38"/>
      <c r="Q1309" s="31"/>
      <c r="R1309" s="42"/>
      <c r="S1309" s="42"/>
      <c r="T1309" s="42"/>
      <c r="U1309" s="43"/>
      <c r="V1309" s="32"/>
      <c r="W1309" s="38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</row>
    <row r="1310" spans="1:40" ht="14.25" customHeight="1">
      <c r="A1310" s="7" t="s">
        <v>516</v>
      </c>
      <c r="B1310" s="7" t="s">
        <v>363</v>
      </c>
      <c r="C1310" s="7">
        <v>1304</v>
      </c>
      <c r="D1310" s="7" t="s">
        <v>522</v>
      </c>
      <c r="E1310" s="7" t="str">
        <f t="shared" si="51"/>
        <v>Tiquipaya</v>
      </c>
      <c r="F1310" s="7" t="s">
        <v>407</v>
      </c>
      <c r="G1310" s="7">
        <v>350</v>
      </c>
      <c r="H1310" s="7" t="s">
        <v>406</v>
      </c>
      <c r="I1310" s="7"/>
      <c r="J1310" s="7">
        <v>4014460</v>
      </c>
      <c r="K1310" s="7">
        <f t="shared" si="52"/>
        <v>13850720</v>
      </c>
      <c r="L1310" s="7"/>
      <c r="M1310" s="6"/>
      <c r="N1310" s="7"/>
      <c r="O1310" s="7"/>
      <c r="P1310" s="38"/>
      <c r="Q1310" s="31"/>
      <c r="R1310" s="42"/>
      <c r="S1310" s="42"/>
      <c r="T1310" s="42"/>
      <c r="U1310" s="43"/>
      <c r="V1310" s="32"/>
      <c r="W1310" s="38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</row>
    <row r="1311" spans="1:40" ht="14.25" customHeight="1">
      <c r="A1311" s="7" t="s">
        <v>516</v>
      </c>
      <c r="B1311" s="7" t="s">
        <v>363</v>
      </c>
      <c r="C1311" s="7">
        <v>1305</v>
      </c>
      <c r="D1311" s="7" t="s">
        <v>523</v>
      </c>
      <c r="E1311" s="7" t="str">
        <f t="shared" si="51"/>
        <v>Vinto</v>
      </c>
      <c r="F1311" s="7" t="s">
        <v>379</v>
      </c>
      <c r="G1311" s="7">
        <v>0</v>
      </c>
      <c r="H1311" s="7" t="s">
        <v>380</v>
      </c>
      <c r="I1311" s="7"/>
      <c r="J1311" s="7">
        <v>11047755</v>
      </c>
      <c r="K1311" s="7">
        <f t="shared" si="52"/>
        <v>1757828</v>
      </c>
      <c r="L1311" s="7"/>
      <c r="M1311" s="6"/>
      <c r="N1311" s="7"/>
      <c r="O1311" s="7"/>
      <c r="P1311" s="38"/>
      <c r="Q1311" s="31"/>
      <c r="R1311" s="42"/>
      <c r="S1311" s="42"/>
      <c r="T1311" s="42"/>
      <c r="U1311" s="43"/>
      <c r="V1311" s="32"/>
      <c r="W1311" s="38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</row>
    <row r="1312" spans="1:40" ht="14.25" customHeight="1">
      <c r="A1312" s="7" t="s">
        <v>516</v>
      </c>
      <c r="B1312" s="7" t="s">
        <v>363</v>
      </c>
      <c r="C1312" s="7">
        <v>1305</v>
      </c>
      <c r="D1312" s="7" t="s">
        <v>523</v>
      </c>
      <c r="E1312" s="7" t="str">
        <f t="shared" si="51"/>
        <v>Vinto</v>
      </c>
      <c r="F1312" s="7" t="s">
        <v>379</v>
      </c>
      <c r="G1312" s="7">
        <v>1</v>
      </c>
      <c r="H1312" s="7" t="s">
        <v>381</v>
      </c>
      <c r="I1312" s="7"/>
      <c r="J1312" s="7">
        <v>3687552</v>
      </c>
      <c r="K1312" s="7">
        <f t="shared" si="52"/>
        <v>1757828</v>
      </c>
      <c r="L1312" s="7"/>
      <c r="M1312" s="6"/>
      <c r="N1312" s="7"/>
      <c r="O1312" s="7"/>
      <c r="P1312" s="38"/>
      <c r="Q1312" s="31"/>
      <c r="R1312" s="42"/>
      <c r="S1312" s="42"/>
      <c r="T1312" s="42"/>
      <c r="U1312" s="43"/>
      <c r="V1312" s="32"/>
      <c r="W1312" s="38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</row>
    <row r="1313" spans="1:40" ht="14.25" customHeight="1">
      <c r="A1313" s="7" t="s">
        <v>516</v>
      </c>
      <c r="B1313" s="7" t="s">
        <v>363</v>
      </c>
      <c r="C1313" s="7">
        <v>1305</v>
      </c>
      <c r="D1313" s="7" t="s">
        <v>523</v>
      </c>
      <c r="E1313" s="7" t="str">
        <f t="shared" si="51"/>
        <v>Vinto</v>
      </c>
      <c r="F1313" s="7" t="s">
        <v>379</v>
      </c>
      <c r="G1313" s="7">
        <v>97</v>
      </c>
      <c r="H1313" s="7" t="s">
        <v>409</v>
      </c>
      <c r="I1313" s="7"/>
      <c r="J1313" s="7">
        <v>2700163</v>
      </c>
      <c r="K1313" s="7">
        <f t="shared" si="52"/>
        <v>1757828</v>
      </c>
      <c r="L1313" s="7"/>
      <c r="M1313" s="6"/>
      <c r="N1313" s="7"/>
      <c r="O1313" s="7"/>
      <c r="P1313" s="38"/>
      <c r="Q1313" s="31"/>
      <c r="R1313" s="42"/>
      <c r="S1313" s="42"/>
      <c r="T1313" s="42"/>
      <c r="U1313" s="43"/>
      <c r="V1313" s="32"/>
      <c r="W1313" s="38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</row>
    <row r="1314" spans="1:40" ht="14.25" customHeight="1">
      <c r="A1314" s="7" t="s">
        <v>516</v>
      </c>
      <c r="B1314" s="7" t="s">
        <v>363</v>
      </c>
      <c r="C1314" s="7">
        <v>1305</v>
      </c>
      <c r="D1314" s="7" t="s">
        <v>523</v>
      </c>
      <c r="E1314" s="7" t="str">
        <f t="shared" si="51"/>
        <v>Vinto</v>
      </c>
      <c r="F1314" s="7" t="s">
        <v>379</v>
      </c>
      <c r="G1314" s="7">
        <v>99</v>
      </c>
      <c r="H1314" s="7" t="s">
        <v>382</v>
      </c>
      <c r="I1314" s="7"/>
      <c r="J1314" s="7">
        <v>6120527</v>
      </c>
      <c r="K1314" s="7">
        <f t="shared" si="52"/>
        <v>1757828</v>
      </c>
      <c r="L1314" s="7"/>
      <c r="M1314" s="6"/>
      <c r="N1314" s="7"/>
      <c r="O1314" s="7"/>
      <c r="P1314" s="38"/>
      <c r="Q1314" s="31"/>
      <c r="R1314" s="42"/>
      <c r="S1314" s="42"/>
      <c r="T1314" s="42"/>
      <c r="U1314" s="43"/>
      <c r="V1314" s="32"/>
      <c r="W1314" s="38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</row>
    <row r="1315" spans="1:40" ht="14.25" customHeight="1">
      <c r="A1315" s="7" t="s">
        <v>516</v>
      </c>
      <c r="B1315" s="7" t="s">
        <v>363</v>
      </c>
      <c r="C1315" s="7">
        <v>1305</v>
      </c>
      <c r="D1315" s="7" t="s">
        <v>523</v>
      </c>
      <c r="E1315" s="7" t="str">
        <f t="shared" si="51"/>
        <v>Vinto</v>
      </c>
      <c r="F1315" s="7" t="s">
        <v>379</v>
      </c>
      <c r="G1315" s="7">
        <v>100</v>
      </c>
      <c r="H1315" s="7" t="s">
        <v>383</v>
      </c>
      <c r="I1315" s="7"/>
      <c r="J1315" s="7">
        <v>420000</v>
      </c>
      <c r="K1315" s="7">
        <f t="shared" si="52"/>
        <v>1757828</v>
      </c>
      <c r="L1315" s="7"/>
      <c r="M1315" s="6"/>
      <c r="N1315" s="7"/>
      <c r="O1315" s="7"/>
      <c r="P1315" s="38"/>
      <c r="Q1315" s="31"/>
      <c r="R1315" s="42"/>
      <c r="S1315" s="42"/>
      <c r="T1315" s="42"/>
      <c r="U1315" s="43"/>
      <c r="V1315" s="32"/>
      <c r="W1315" s="38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</row>
    <row r="1316" spans="1:40" ht="14.25" customHeight="1">
      <c r="A1316" s="7" t="s">
        <v>516</v>
      </c>
      <c r="B1316" s="7" t="s">
        <v>363</v>
      </c>
      <c r="C1316" s="7">
        <v>1305</v>
      </c>
      <c r="D1316" s="7" t="s">
        <v>523</v>
      </c>
      <c r="E1316" s="7" t="str">
        <f t="shared" si="51"/>
        <v>Vinto</v>
      </c>
      <c r="F1316" s="7" t="s">
        <v>379</v>
      </c>
      <c r="G1316" s="7">
        <v>110</v>
      </c>
      <c r="H1316" s="7" t="s">
        <v>385</v>
      </c>
      <c r="I1316" s="7"/>
      <c r="J1316" s="7">
        <v>1450000</v>
      </c>
      <c r="K1316" s="7">
        <f t="shared" si="52"/>
        <v>1757828</v>
      </c>
      <c r="L1316" s="7"/>
      <c r="M1316" s="6"/>
      <c r="N1316" s="7"/>
      <c r="O1316" s="7"/>
      <c r="P1316" s="38"/>
      <c r="Q1316" s="31"/>
      <c r="R1316" s="42"/>
      <c r="S1316" s="42"/>
      <c r="T1316" s="42"/>
      <c r="U1316" s="43"/>
      <c r="V1316" s="32"/>
      <c r="W1316" s="38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</row>
    <row r="1317" spans="1:40" ht="14.25" customHeight="1">
      <c r="A1317" s="7" t="s">
        <v>516</v>
      </c>
      <c r="B1317" s="7" t="s">
        <v>363</v>
      </c>
      <c r="C1317" s="7">
        <v>1305</v>
      </c>
      <c r="D1317" s="7" t="s">
        <v>523</v>
      </c>
      <c r="E1317" s="7" t="str">
        <f t="shared" si="51"/>
        <v>Vinto</v>
      </c>
      <c r="F1317" s="7" t="s">
        <v>379</v>
      </c>
      <c r="G1317" s="7">
        <v>130</v>
      </c>
      <c r="H1317" s="7" t="s">
        <v>386</v>
      </c>
      <c r="I1317" s="7"/>
      <c r="J1317" s="7">
        <v>1060000</v>
      </c>
      <c r="K1317" s="7">
        <f t="shared" si="52"/>
        <v>1757828</v>
      </c>
      <c r="L1317" s="7"/>
      <c r="M1317" s="6"/>
      <c r="N1317" s="7"/>
      <c r="O1317" s="7"/>
      <c r="P1317" s="38"/>
      <c r="Q1317" s="31"/>
      <c r="R1317" s="42"/>
      <c r="S1317" s="42"/>
      <c r="T1317" s="42"/>
      <c r="U1317" s="43"/>
      <c r="V1317" s="32"/>
      <c r="W1317" s="38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</row>
    <row r="1318" spans="1:40" ht="14.25" customHeight="1">
      <c r="A1318" s="7" t="s">
        <v>516</v>
      </c>
      <c r="B1318" s="7" t="s">
        <v>363</v>
      </c>
      <c r="C1318" s="7">
        <v>1305</v>
      </c>
      <c r="D1318" s="7" t="s">
        <v>523</v>
      </c>
      <c r="E1318" s="7" t="str">
        <f t="shared" si="51"/>
        <v>Vinto</v>
      </c>
      <c r="F1318" s="7" t="s">
        <v>379</v>
      </c>
      <c r="G1318" s="7">
        <v>140</v>
      </c>
      <c r="H1318" s="7" t="s">
        <v>388</v>
      </c>
      <c r="I1318" s="7"/>
      <c r="J1318" s="7">
        <v>750000</v>
      </c>
      <c r="K1318" s="7">
        <f t="shared" si="52"/>
        <v>1757828</v>
      </c>
      <c r="L1318" s="7"/>
      <c r="M1318" s="6"/>
      <c r="N1318" s="7"/>
      <c r="O1318" s="7"/>
      <c r="P1318" s="38"/>
      <c r="Q1318" s="31"/>
      <c r="R1318" s="42"/>
      <c r="S1318" s="42"/>
      <c r="T1318" s="42"/>
      <c r="U1318" s="43"/>
      <c r="V1318" s="32"/>
      <c r="W1318" s="38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</row>
    <row r="1319" spans="1:40" ht="14.25" customHeight="1">
      <c r="A1319" s="7" t="s">
        <v>516</v>
      </c>
      <c r="B1319" s="7" t="s">
        <v>363</v>
      </c>
      <c r="C1319" s="7">
        <v>1305</v>
      </c>
      <c r="D1319" s="7" t="s">
        <v>523</v>
      </c>
      <c r="E1319" s="7" t="str">
        <f t="shared" si="51"/>
        <v>Vinto</v>
      </c>
      <c r="F1319" s="7" t="s">
        <v>379</v>
      </c>
      <c r="G1319" s="7">
        <v>160</v>
      </c>
      <c r="H1319" s="7" t="s">
        <v>389</v>
      </c>
      <c r="I1319" s="7"/>
      <c r="J1319" s="7">
        <v>1490000</v>
      </c>
      <c r="K1319" s="7">
        <f t="shared" si="52"/>
        <v>1757828</v>
      </c>
      <c r="L1319" s="7"/>
      <c r="M1319" s="6"/>
      <c r="N1319" s="7"/>
      <c r="O1319" s="7"/>
      <c r="P1319" s="38"/>
      <c r="Q1319" s="31"/>
      <c r="R1319" s="42"/>
      <c r="S1319" s="42"/>
      <c r="T1319" s="42"/>
      <c r="U1319" s="43"/>
      <c r="V1319" s="32"/>
      <c r="W1319" s="38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</row>
    <row r="1320" spans="1:40" ht="14.25" customHeight="1">
      <c r="A1320" s="7" t="s">
        <v>516</v>
      </c>
      <c r="B1320" s="7" t="s">
        <v>363</v>
      </c>
      <c r="C1320" s="7">
        <v>1305</v>
      </c>
      <c r="D1320" s="7" t="s">
        <v>523</v>
      </c>
      <c r="E1320" s="7" t="str">
        <f t="shared" si="51"/>
        <v>Vinto</v>
      </c>
      <c r="F1320" s="7" t="s">
        <v>379</v>
      </c>
      <c r="G1320" s="7">
        <v>170</v>
      </c>
      <c r="H1320" s="7" t="s">
        <v>390</v>
      </c>
      <c r="I1320" s="7"/>
      <c r="J1320" s="7">
        <v>1050000</v>
      </c>
      <c r="K1320" s="7">
        <f t="shared" si="52"/>
        <v>1757828</v>
      </c>
      <c r="L1320" s="7"/>
      <c r="M1320" s="6"/>
      <c r="N1320" s="7"/>
      <c r="O1320" s="7"/>
      <c r="P1320" s="38"/>
      <c r="Q1320" s="31"/>
      <c r="R1320" s="42"/>
      <c r="S1320" s="42"/>
      <c r="T1320" s="42"/>
      <c r="U1320" s="43"/>
      <c r="V1320" s="32"/>
      <c r="W1320" s="38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</row>
    <row r="1321" spans="1:40" ht="14.25" customHeight="1">
      <c r="A1321" s="7" t="s">
        <v>516</v>
      </c>
      <c r="B1321" s="7" t="s">
        <v>363</v>
      </c>
      <c r="C1321" s="7">
        <v>1305</v>
      </c>
      <c r="D1321" s="7" t="s">
        <v>523</v>
      </c>
      <c r="E1321" s="7" t="str">
        <f t="shared" si="51"/>
        <v>Vinto</v>
      </c>
      <c r="F1321" s="7" t="s">
        <v>379</v>
      </c>
      <c r="G1321" s="7">
        <v>180</v>
      </c>
      <c r="H1321" s="7" t="s">
        <v>411</v>
      </c>
      <c r="I1321" s="7"/>
      <c r="J1321" s="7">
        <v>2000000</v>
      </c>
      <c r="K1321" s="7">
        <f t="shared" si="52"/>
        <v>1757828</v>
      </c>
      <c r="L1321" s="7"/>
      <c r="M1321" s="6"/>
      <c r="N1321" s="7"/>
      <c r="O1321" s="7"/>
      <c r="P1321" s="38"/>
      <c r="Q1321" s="31"/>
      <c r="R1321" s="42"/>
      <c r="S1321" s="42"/>
      <c r="T1321" s="42"/>
      <c r="U1321" s="43"/>
      <c r="V1321" s="32"/>
      <c r="W1321" s="38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</row>
    <row r="1322" spans="1:40" ht="14.25" customHeight="1">
      <c r="A1322" s="7" t="s">
        <v>516</v>
      </c>
      <c r="B1322" s="7" t="s">
        <v>363</v>
      </c>
      <c r="C1322" s="7">
        <v>1305</v>
      </c>
      <c r="D1322" s="7" t="s">
        <v>523</v>
      </c>
      <c r="E1322" s="7" t="str">
        <f t="shared" si="51"/>
        <v>Vinto</v>
      </c>
      <c r="F1322" s="7" t="s">
        <v>379</v>
      </c>
      <c r="G1322" s="7">
        <v>200</v>
      </c>
      <c r="H1322" s="7" t="s">
        <v>393</v>
      </c>
      <c r="I1322" s="7"/>
      <c r="J1322" s="7">
        <v>15024092</v>
      </c>
      <c r="K1322" s="7">
        <f t="shared" si="52"/>
        <v>1757828</v>
      </c>
      <c r="L1322" s="7"/>
      <c r="M1322" s="6"/>
      <c r="N1322" s="7"/>
      <c r="O1322" s="7"/>
      <c r="P1322" s="38"/>
      <c r="Q1322" s="31"/>
      <c r="R1322" s="42"/>
      <c r="S1322" s="42"/>
      <c r="T1322" s="42"/>
      <c r="U1322" s="43"/>
      <c r="V1322" s="32"/>
      <c r="W1322" s="38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</row>
    <row r="1323" spans="1:40" ht="14.25" customHeight="1">
      <c r="A1323" s="7" t="s">
        <v>516</v>
      </c>
      <c r="B1323" s="7" t="s">
        <v>363</v>
      </c>
      <c r="C1323" s="7">
        <v>1305</v>
      </c>
      <c r="D1323" s="7" t="s">
        <v>523</v>
      </c>
      <c r="E1323" s="7" t="str">
        <f t="shared" si="51"/>
        <v>Vinto</v>
      </c>
      <c r="F1323" s="7" t="s">
        <v>379</v>
      </c>
      <c r="G1323" s="7">
        <v>210</v>
      </c>
      <c r="H1323" s="7" t="s">
        <v>394</v>
      </c>
      <c r="I1323" s="7"/>
      <c r="J1323" s="7">
        <v>10442748</v>
      </c>
      <c r="K1323" s="7">
        <f t="shared" si="52"/>
        <v>1757828</v>
      </c>
      <c r="L1323" s="7"/>
      <c r="M1323" s="6"/>
      <c r="N1323" s="7"/>
      <c r="O1323" s="7"/>
      <c r="P1323" s="38"/>
      <c r="Q1323" s="31"/>
      <c r="R1323" s="42"/>
      <c r="S1323" s="42"/>
      <c r="T1323" s="42"/>
      <c r="U1323" s="43"/>
      <c r="V1323" s="32"/>
      <c r="W1323" s="38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</row>
    <row r="1324" spans="1:40" ht="14.25" customHeight="1">
      <c r="A1324" s="7" t="s">
        <v>516</v>
      </c>
      <c r="B1324" s="7" t="s">
        <v>363</v>
      </c>
      <c r="C1324" s="7">
        <v>1305</v>
      </c>
      <c r="D1324" s="7" t="s">
        <v>523</v>
      </c>
      <c r="E1324" s="7" t="str">
        <f t="shared" si="51"/>
        <v>Vinto</v>
      </c>
      <c r="F1324" s="7" t="s">
        <v>379</v>
      </c>
      <c r="G1324" s="7">
        <v>220</v>
      </c>
      <c r="H1324" s="7" t="s">
        <v>395</v>
      </c>
      <c r="I1324" s="7"/>
      <c r="J1324" s="7">
        <v>700000</v>
      </c>
      <c r="K1324" s="7">
        <f t="shared" si="52"/>
        <v>1757828</v>
      </c>
      <c r="L1324" s="7"/>
      <c r="M1324" s="6"/>
      <c r="N1324" s="7"/>
      <c r="O1324" s="7"/>
      <c r="P1324" s="38"/>
      <c r="Q1324" s="31"/>
      <c r="R1324" s="42"/>
      <c r="S1324" s="42"/>
      <c r="T1324" s="42"/>
      <c r="U1324" s="43"/>
      <c r="V1324" s="32"/>
      <c r="W1324" s="38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</row>
    <row r="1325" spans="1:40" ht="14.25" customHeight="1">
      <c r="A1325" s="7" t="s">
        <v>516</v>
      </c>
      <c r="B1325" s="7" t="s">
        <v>363</v>
      </c>
      <c r="C1325" s="7">
        <v>1305</v>
      </c>
      <c r="D1325" s="7" t="s">
        <v>523</v>
      </c>
      <c r="E1325" s="7" t="str">
        <f t="shared" si="51"/>
        <v>Vinto</v>
      </c>
      <c r="F1325" s="7" t="s">
        <v>379</v>
      </c>
      <c r="G1325" s="7">
        <v>230</v>
      </c>
      <c r="H1325" s="7" t="s">
        <v>396</v>
      </c>
      <c r="I1325" s="7"/>
      <c r="J1325" s="7">
        <v>450000</v>
      </c>
      <c r="K1325" s="7">
        <f t="shared" si="52"/>
        <v>1757828</v>
      </c>
      <c r="L1325" s="7"/>
      <c r="M1325" s="6"/>
      <c r="N1325" s="7"/>
      <c r="O1325" s="7"/>
      <c r="P1325" s="38"/>
      <c r="Q1325" s="31"/>
      <c r="R1325" s="42"/>
      <c r="S1325" s="42"/>
      <c r="T1325" s="42"/>
      <c r="U1325" s="43"/>
      <c r="V1325" s="32"/>
      <c r="W1325" s="38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</row>
    <row r="1326" spans="1:40" ht="14.25" customHeight="1">
      <c r="A1326" s="7" t="s">
        <v>516</v>
      </c>
      <c r="B1326" s="7" t="s">
        <v>363</v>
      </c>
      <c r="C1326" s="7">
        <v>1305</v>
      </c>
      <c r="D1326" s="7" t="s">
        <v>523</v>
      </c>
      <c r="E1326" s="7" t="str">
        <f t="shared" si="51"/>
        <v>Vinto</v>
      </c>
      <c r="F1326" s="7" t="s">
        <v>379</v>
      </c>
      <c r="G1326" s="7">
        <v>250</v>
      </c>
      <c r="H1326" s="7" t="s">
        <v>399</v>
      </c>
      <c r="I1326" s="7"/>
      <c r="J1326" s="7">
        <v>3028323</v>
      </c>
      <c r="K1326" s="7">
        <f t="shared" si="52"/>
        <v>1757828</v>
      </c>
      <c r="L1326" s="7"/>
      <c r="M1326" s="6"/>
      <c r="N1326" s="7"/>
      <c r="O1326" s="7"/>
      <c r="P1326" s="38"/>
      <c r="Q1326" s="31"/>
      <c r="R1326" s="42"/>
      <c r="S1326" s="42"/>
      <c r="T1326" s="42"/>
      <c r="U1326" s="43"/>
      <c r="V1326" s="32"/>
      <c r="W1326" s="38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</row>
    <row r="1327" spans="1:40" ht="14.25" customHeight="1">
      <c r="A1327" s="7" t="s">
        <v>516</v>
      </c>
      <c r="B1327" s="7" t="s">
        <v>363</v>
      </c>
      <c r="C1327" s="7">
        <v>1305</v>
      </c>
      <c r="D1327" s="7" t="s">
        <v>523</v>
      </c>
      <c r="E1327" s="7" t="str">
        <f t="shared" si="51"/>
        <v>Vinto</v>
      </c>
      <c r="F1327" s="7" t="s">
        <v>379</v>
      </c>
      <c r="G1327" s="7">
        <v>260</v>
      </c>
      <c r="H1327" s="7" t="s">
        <v>400</v>
      </c>
      <c r="I1327" s="7"/>
      <c r="J1327" s="7">
        <v>160000</v>
      </c>
      <c r="K1327" s="7">
        <f t="shared" si="52"/>
        <v>1757828</v>
      </c>
      <c r="L1327" s="7"/>
      <c r="M1327" s="6"/>
      <c r="N1327" s="7"/>
      <c r="O1327" s="7"/>
      <c r="P1327" s="38"/>
      <c r="Q1327" s="31"/>
      <c r="R1327" s="42"/>
      <c r="S1327" s="42"/>
      <c r="T1327" s="42"/>
      <c r="U1327" s="43"/>
      <c r="V1327" s="32"/>
      <c r="W1327" s="38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</row>
    <row r="1328" spans="1:40" ht="14.25" customHeight="1">
      <c r="A1328" s="7" t="s">
        <v>516</v>
      </c>
      <c r="B1328" s="7" t="s">
        <v>363</v>
      </c>
      <c r="C1328" s="7">
        <v>1305</v>
      </c>
      <c r="D1328" s="7" t="s">
        <v>523</v>
      </c>
      <c r="E1328" s="7" t="str">
        <f t="shared" si="51"/>
        <v>Vinto</v>
      </c>
      <c r="F1328" s="7" t="s">
        <v>379</v>
      </c>
      <c r="G1328" s="7">
        <v>280</v>
      </c>
      <c r="H1328" s="7" t="s">
        <v>402</v>
      </c>
      <c r="I1328" s="7"/>
      <c r="J1328" s="7">
        <v>240000</v>
      </c>
      <c r="K1328" s="7">
        <f t="shared" si="52"/>
        <v>1757828</v>
      </c>
      <c r="L1328" s="7"/>
      <c r="M1328" s="6"/>
      <c r="N1328" s="7"/>
      <c r="O1328" s="7"/>
      <c r="P1328" s="38"/>
      <c r="Q1328" s="31"/>
      <c r="R1328" s="42"/>
      <c r="S1328" s="42"/>
      <c r="T1328" s="42"/>
      <c r="U1328" s="43"/>
      <c r="V1328" s="32"/>
      <c r="W1328" s="38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</row>
    <row r="1329" spans="1:40" ht="14.25" customHeight="1">
      <c r="A1329" s="7" t="s">
        <v>516</v>
      </c>
      <c r="B1329" s="7" t="s">
        <v>363</v>
      </c>
      <c r="C1329" s="7">
        <v>1305</v>
      </c>
      <c r="D1329" s="7" t="s">
        <v>523</v>
      </c>
      <c r="E1329" s="7" t="str">
        <f t="shared" si="51"/>
        <v>Vinto</v>
      </c>
      <c r="F1329" s="7" t="s">
        <v>379</v>
      </c>
      <c r="G1329" s="7">
        <v>290</v>
      </c>
      <c r="H1329" s="7" t="s">
        <v>426</v>
      </c>
      <c r="I1329" s="7"/>
      <c r="J1329" s="7">
        <v>80000</v>
      </c>
      <c r="K1329" s="7">
        <f t="shared" si="52"/>
        <v>1757828</v>
      </c>
      <c r="L1329" s="7"/>
      <c r="M1329" s="6"/>
      <c r="N1329" s="7"/>
      <c r="O1329" s="7"/>
      <c r="P1329" s="38"/>
      <c r="Q1329" s="31"/>
      <c r="R1329" s="42"/>
      <c r="S1329" s="42"/>
      <c r="T1329" s="42"/>
      <c r="U1329" s="43"/>
      <c r="V1329" s="32"/>
      <c r="W1329" s="38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</row>
    <row r="1330" spans="1:40" ht="14.25" customHeight="1">
      <c r="A1330" s="7" t="s">
        <v>516</v>
      </c>
      <c r="B1330" s="7" t="s">
        <v>363</v>
      </c>
      <c r="C1330" s="7">
        <v>1305</v>
      </c>
      <c r="D1330" s="7" t="s">
        <v>523</v>
      </c>
      <c r="E1330" s="7" t="str">
        <f t="shared" si="51"/>
        <v>Vinto</v>
      </c>
      <c r="F1330" s="7" t="s">
        <v>379</v>
      </c>
      <c r="G1330" s="7">
        <v>300</v>
      </c>
      <c r="H1330" s="7" t="s">
        <v>417</v>
      </c>
      <c r="I1330" s="7"/>
      <c r="J1330" s="7">
        <v>90000</v>
      </c>
      <c r="K1330" s="7">
        <f t="shared" si="52"/>
        <v>1757828</v>
      </c>
      <c r="L1330" s="7"/>
      <c r="M1330" s="6"/>
      <c r="N1330" s="7"/>
      <c r="O1330" s="7"/>
      <c r="P1330" s="38"/>
      <c r="Q1330" s="31"/>
      <c r="R1330" s="42"/>
      <c r="S1330" s="42"/>
      <c r="T1330" s="42"/>
      <c r="U1330" s="43"/>
      <c r="V1330" s="32"/>
      <c r="W1330" s="38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</row>
    <row r="1331" spans="1:40" ht="14.25" customHeight="1">
      <c r="A1331" s="7" t="s">
        <v>516</v>
      </c>
      <c r="B1331" s="7" t="s">
        <v>363</v>
      </c>
      <c r="C1331" s="7">
        <v>1305</v>
      </c>
      <c r="D1331" s="7" t="s">
        <v>523</v>
      </c>
      <c r="E1331" s="7" t="str">
        <f t="shared" si="51"/>
        <v>Vinto</v>
      </c>
      <c r="F1331" s="7" t="s">
        <v>379</v>
      </c>
      <c r="G1331" s="7">
        <v>310</v>
      </c>
      <c r="H1331" s="7" t="s">
        <v>403</v>
      </c>
      <c r="I1331" s="7"/>
      <c r="J1331" s="7">
        <v>370000</v>
      </c>
      <c r="K1331" s="7">
        <f t="shared" si="52"/>
        <v>1757828</v>
      </c>
      <c r="L1331" s="7"/>
      <c r="M1331" s="6"/>
      <c r="N1331" s="7"/>
      <c r="O1331" s="7"/>
      <c r="P1331" s="38"/>
      <c r="Q1331" s="31"/>
      <c r="R1331" s="42"/>
      <c r="S1331" s="42"/>
      <c r="T1331" s="42"/>
      <c r="U1331" s="43"/>
      <c r="V1331" s="32"/>
      <c r="W1331" s="38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</row>
    <row r="1332" spans="1:40" ht="14.25" customHeight="1">
      <c r="A1332" s="7" t="s">
        <v>516</v>
      </c>
      <c r="B1332" s="7" t="s">
        <v>363</v>
      </c>
      <c r="C1332" s="7">
        <v>1305</v>
      </c>
      <c r="D1332" s="7" t="s">
        <v>523</v>
      </c>
      <c r="E1332" s="7" t="str">
        <f t="shared" si="51"/>
        <v>Vinto</v>
      </c>
      <c r="F1332" s="7" t="s">
        <v>379</v>
      </c>
      <c r="G1332" s="7">
        <v>330</v>
      </c>
      <c r="H1332" s="7" t="s">
        <v>404</v>
      </c>
      <c r="I1332" s="7"/>
      <c r="J1332" s="7">
        <v>445441</v>
      </c>
      <c r="K1332" s="7">
        <f t="shared" si="52"/>
        <v>1757828</v>
      </c>
      <c r="L1332" s="7"/>
      <c r="M1332" s="6"/>
      <c r="N1332" s="7"/>
      <c r="O1332" s="7"/>
      <c r="P1332" s="38"/>
      <c r="Q1332" s="31"/>
      <c r="R1332" s="42"/>
      <c r="S1332" s="42"/>
      <c r="T1332" s="42"/>
      <c r="U1332" s="43"/>
      <c r="V1332" s="32"/>
      <c r="W1332" s="38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</row>
    <row r="1333" spans="1:40" ht="14.25" customHeight="1">
      <c r="A1333" s="7" t="s">
        <v>516</v>
      </c>
      <c r="B1333" s="7" t="s">
        <v>363</v>
      </c>
      <c r="C1333" s="7">
        <v>1305</v>
      </c>
      <c r="D1333" s="7" t="s">
        <v>523</v>
      </c>
      <c r="E1333" s="7" t="str">
        <f t="shared" si="51"/>
        <v>Vinto</v>
      </c>
      <c r="F1333" s="7" t="s">
        <v>379</v>
      </c>
      <c r="G1333" s="7">
        <v>340</v>
      </c>
      <c r="H1333" s="7" t="s">
        <v>405</v>
      </c>
      <c r="I1333" s="7"/>
      <c r="J1333" s="7">
        <v>3972526</v>
      </c>
      <c r="K1333" s="7">
        <f t="shared" si="52"/>
        <v>1757828</v>
      </c>
      <c r="L1333" s="7"/>
      <c r="M1333" s="6"/>
      <c r="N1333" s="7"/>
      <c r="O1333" s="7"/>
      <c r="P1333" s="38"/>
      <c r="Q1333" s="31"/>
      <c r="R1333" s="42"/>
      <c r="S1333" s="42"/>
      <c r="T1333" s="42"/>
      <c r="U1333" s="43"/>
      <c r="V1333" s="32"/>
      <c r="W1333" s="38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</row>
    <row r="1334" spans="1:40" ht="14.25" customHeight="1">
      <c r="A1334" s="7" t="s">
        <v>516</v>
      </c>
      <c r="B1334" s="7" t="s">
        <v>363</v>
      </c>
      <c r="C1334" s="7">
        <v>1305</v>
      </c>
      <c r="D1334" s="7" t="s">
        <v>523</v>
      </c>
      <c r="E1334" s="7" t="str">
        <f t="shared" si="51"/>
        <v>Vinto</v>
      </c>
      <c r="F1334" s="7" t="s">
        <v>379</v>
      </c>
      <c r="G1334" s="7">
        <v>350</v>
      </c>
      <c r="H1334" s="7" t="s">
        <v>406</v>
      </c>
      <c r="I1334" s="7"/>
      <c r="J1334" s="7">
        <v>900000</v>
      </c>
      <c r="K1334" s="7">
        <f t="shared" si="52"/>
        <v>1757828</v>
      </c>
      <c r="L1334" s="7"/>
      <c r="M1334" s="6"/>
      <c r="N1334" s="7"/>
      <c r="O1334" s="7"/>
      <c r="P1334" s="38"/>
      <c r="Q1334" s="31"/>
      <c r="R1334" s="42"/>
      <c r="S1334" s="42"/>
      <c r="T1334" s="42"/>
      <c r="U1334" s="43"/>
      <c r="V1334" s="32"/>
      <c r="W1334" s="38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</row>
    <row r="1335" spans="1:40" ht="14.25" customHeight="1">
      <c r="A1335" s="7" t="s">
        <v>516</v>
      </c>
      <c r="B1335" s="7" t="s">
        <v>363</v>
      </c>
      <c r="C1335" s="7">
        <v>1305</v>
      </c>
      <c r="D1335" s="7" t="s">
        <v>523</v>
      </c>
      <c r="E1335" s="7" t="str">
        <f t="shared" si="51"/>
        <v>Vinto</v>
      </c>
      <c r="F1335" s="7" t="s">
        <v>407</v>
      </c>
      <c r="G1335" s="7">
        <v>170</v>
      </c>
      <c r="H1335" s="7" t="s">
        <v>390</v>
      </c>
      <c r="I1335" s="7"/>
      <c r="J1335" s="7">
        <v>216305</v>
      </c>
      <c r="K1335" s="7">
        <f t="shared" si="52"/>
        <v>1757828</v>
      </c>
      <c r="L1335" s="7"/>
      <c r="M1335" s="6"/>
      <c r="N1335" s="7"/>
      <c r="O1335" s="7"/>
      <c r="P1335" s="38"/>
      <c r="Q1335" s="31"/>
      <c r="R1335" s="42"/>
      <c r="S1335" s="42"/>
      <c r="T1335" s="42"/>
      <c r="U1335" s="43"/>
      <c r="V1335" s="32"/>
      <c r="W1335" s="38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</row>
    <row r="1336" spans="1:40" ht="14.25" customHeight="1">
      <c r="A1336" s="7" t="s">
        <v>516</v>
      </c>
      <c r="B1336" s="7" t="s">
        <v>363</v>
      </c>
      <c r="C1336" s="7">
        <v>1305</v>
      </c>
      <c r="D1336" s="7" t="s">
        <v>523</v>
      </c>
      <c r="E1336" s="7" t="str">
        <f t="shared" si="51"/>
        <v>Vinto</v>
      </c>
      <c r="F1336" s="7" t="s">
        <v>407</v>
      </c>
      <c r="G1336" s="7">
        <v>340</v>
      </c>
      <c r="H1336" s="7" t="s">
        <v>405</v>
      </c>
      <c r="I1336" s="7"/>
      <c r="J1336" s="7">
        <v>1541523</v>
      </c>
      <c r="K1336" s="7">
        <f t="shared" si="52"/>
        <v>1757828</v>
      </c>
      <c r="L1336" s="7"/>
      <c r="M1336" s="6"/>
      <c r="N1336" s="7"/>
      <c r="O1336" s="7"/>
      <c r="P1336" s="38"/>
      <c r="Q1336" s="31"/>
      <c r="R1336" s="42"/>
      <c r="S1336" s="42"/>
      <c r="T1336" s="42"/>
      <c r="U1336" s="43"/>
      <c r="V1336" s="32"/>
      <c r="W1336" s="38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</row>
    <row r="1337" spans="1:40" ht="14.25" customHeight="1">
      <c r="A1337" s="7" t="s">
        <v>516</v>
      </c>
      <c r="B1337" s="7" t="s">
        <v>363</v>
      </c>
      <c r="C1337" s="7">
        <v>1306</v>
      </c>
      <c r="D1337" s="7" t="s">
        <v>524</v>
      </c>
      <c r="E1337" s="7" t="str">
        <f t="shared" si="51"/>
        <v>Colcapirhua</v>
      </c>
      <c r="F1337" s="7" t="s">
        <v>379</v>
      </c>
      <c r="G1337" s="7">
        <v>0</v>
      </c>
      <c r="H1337" s="7" t="s">
        <v>380</v>
      </c>
      <c r="I1337" s="7"/>
      <c r="J1337" s="7">
        <v>16423117</v>
      </c>
      <c r="K1337" s="7">
        <f t="shared" si="52"/>
        <v>4913133</v>
      </c>
      <c r="L1337" s="7"/>
      <c r="M1337" s="6"/>
      <c r="N1337" s="7"/>
      <c r="O1337" s="7"/>
      <c r="P1337" s="38"/>
      <c r="Q1337" s="31"/>
      <c r="R1337" s="42"/>
      <c r="S1337" s="42"/>
      <c r="T1337" s="42"/>
      <c r="U1337" s="43"/>
      <c r="V1337" s="32"/>
      <c r="W1337" s="38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</row>
    <row r="1338" spans="1:40" ht="14.25" customHeight="1">
      <c r="A1338" s="7" t="s">
        <v>516</v>
      </c>
      <c r="B1338" s="7" t="s">
        <v>363</v>
      </c>
      <c r="C1338" s="7">
        <v>1306</v>
      </c>
      <c r="D1338" s="7" t="s">
        <v>524</v>
      </c>
      <c r="E1338" s="7" t="str">
        <f t="shared" si="51"/>
        <v>Colcapirhua</v>
      </c>
      <c r="F1338" s="7" t="s">
        <v>379</v>
      </c>
      <c r="G1338" s="7">
        <v>1</v>
      </c>
      <c r="H1338" s="7" t="s">
        <v>381</v>
      </c>
      <c r="I1338" s="7"/>
      <c r="J1338" s="7">
        <v>3495231</v>
      </c>
      <c r="K1338" s="7">
        <f t="shared" si="52"/>
        <v>4913133</v>
      </c>
      <c r="L1338" s="7"/>
      <c r="M1338" s="6"/>
      <c r="N1338" s="7"/>
      <c r="O1338" s="7"/>
      <c r="P1338" s="38"/>
      <c r="Q1338" s="31"/>
      <c r="R1338" s="42"/>
      <c r="S1338" s="42"/>
      <c r="T1338" s="42"/>
      <c r="U1338" s="43"/>
      <c r="V1338" s="32"/>
      <c r="W1338" s="38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</row>
    <row r="1339" spans="1:40" ht="14.25" customHeight="1">
      <c r="A1339" s="7" t="s">
        <v>516</v>
      </c>
      <c r="B1339" s="7" t="s">
        <v>363</v>
      </c>
      <c r="C1339" s="7">
        <v>1306</v>
      </c>
      <c r="D1339" s="7" t="s">
        <v>524</v>
      </c>
      <c r="E1339" s="7" t="str">
        <f t="shared" si="51"/>
        <v>Colcapirhua</v>
      </c>
      <c r="F1339" s="7" t="s">
        <v>379</v>
      </c>
      <c r="G1339" s="7">
        <v>97</v>
      </c>
      <c r="H1339" s="7" t="s">
        <v>409</v>
      </c>
      <c r="I1339" s="7"/>
      <c r="J1339" s="7">
        <v>1000000</v>
      </c>
      <c r="K1339" s="7">
        <f t="shared" si="52"/>
        <v>4913133</v>
      </c>
      <c r="L1339" s="7"/>
      <c r="M1339" s="6"/>
      <c r="N1339" s="7"/>
      <c r="O1339" s="7"/>
      <c r="P1339" s="38"/>
      <c r="Q1339" s="31"/>
      <c r="R1339" s="42"/>
      <c r="S1339" s="42"/>
      <c r="T1339" s="42"/>
      <c r="U1339" s="43"/>
      <c r="V1339" s="32"/>
      <c r="W1339" s="38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</row>
    <row r="1340" spans="1:40" ht="14.25" customHeight="1">
      <c r="A1340" s="7" t="s">
        <v>516</v>
      </c>
      <c r="B1340" s="7" t="s">
        <v>363</v>
      </c>
      <c r="C1340" s="7">
        <v>1306</v>
      </c>
      <c r="D1340" s="7" t="s">
        <v>524</v>
      </c>
      <c r="E1340" s="7" t="str">
        <f t="shared" si="51"/>
        <v>Colcapirhua</v>
      </c>
      <c r="F1340" s="7" t="s">
        <v>379</v>
      </c>
      <c r="G1340" s="7">
        <v>99</v>
      </c>
      <c r="H1340" s="7" t="s">
        <v>382</v>
      </c>
      <c r="I1340" s="7"/>
      <c r="J1340" s="7">
        <v>5267102</v>
      </c>
      <c r="K1340" s="7">
        <f t="shared" si="52"/>
        <v>4913133</v>
      </c>
      <c r="L1340" s="7"/>
      <c r="M1340" s="6"/>
      <c r="N1340" s="7"/>
      <c r="O1340" s="7"/>
      <c r="P1340" s="38"/>
      <c r="Q1340" s="31"/>
      <c r="R1340" s="42"/>
      <c r="S1340" s="42"/>
      <c r="T1340" s="42"/>
      <c r="U1340" s="43"/>
      <c r="V1340" s="32"/>
      <c r="W1340" s="38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</row>
    <row r="1341" spans="1:40" ht="14.25" customHeight="1">
      <c r="A1341" s="7" t="s">
        <v>516</v>
      </c>
      <c r="B1341" s="7" t="s">
        <v>363</v>
      </c>
      <c r="C1341" s="7">
        <v>1306</v>
      </c>
      <c r="D1341" s="7" t="s">
        <v>524</v>
      </c>
      <c r="E1341" s="7" t="str">
        <f t="shared" si="51"/>
        <v>Colcapirhua</v>
      </c>
      <c r="F1341" s="7" t="s">
        <v>379</v>
      </c>
      <c r="G1341" s="7">
        <v>100</v>
      </c>
      <c r="H1341" s="7" t="s">
        <v>383</v>
      </c>
      <c r="I1341" s="7"/>
      <c r="J1341" s="7">
        <v>120000</v>
      </c>
      <c r="K1341" s="7">
        <f t="shared" si="52"/>
        <v>4913133</v>
      </c>
      <c r="L1341" s="7"/>
      <c r="M1341" s="6"/>
      <c r="N1341" s="7"/>
      <c r="O1341" s="7"/>
      <c r="P1341" s="38"/>
      <c r="Q1341" s="31"/>
      <c r="R1341" s="42"/>
      <c r="S1341" s="42"/>
      <c r="T1341" s="42"/>
      <c r="U1341" s="43"/>
      <c r="V1341" s="32"/>
      <c r="W1341" s="38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</row>
    <row r="1342" spans="1:40" ht="14.25" customHeight="1">
      <c r="A1342" s="7" t="s">
        <v>516</v>
      </c>
      <c r="B1342" s="7" t="s">
        <v>363</v>
      </c>
      <c r="C1342" s="7">
        <v>1306</v>
      </c>
      <c r="D1342" s="7" t="s">
        <v>524</v>
      </c>
      <c r="E1342" s="7" t="str">
        <f t="shared" si="51"/>
        <v>Colcapirhua</v>
      </c>
      <c r="F1342" s="7" t="s">
        <v>379</v>
      </c>
      <c r="G1342" s="7">
        <v>110</v>
      </c>
      <c r="H1342" s="7" t="s">
        <v>385</v>
      </c>
      <c r="I1342" s="7"/>
      <c r="J1342" s="7">
        <v>3900000</v>
      </c>
      <c r="K1342" s="7">
        <f t="shared" si="52"/>
        <v>4913133</v>
      </c>
      <c r="L1342" s="7"/>
      <c r="M1342" s="6"/>
      <c r="N1342" s="7"/>
      <c r="O1342" s="7"/>
      <c r="P1342" s="38"/>
      <c r="Q1342" s="31"/>
      <c r="R1342" s="42"/>
      <c r="S1342" s="42"/>
      <c r="T1342" s="42"/>
      <c r="U1342" s="43"/>
      <c r="V1342" s="32"/>
      <c r="W1342" s="38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</row>
    <row r="1343" spans="1:40" ht="14.25" customHeight="1">
      <c r="A1343" s="7" t="s">
        <v>516</v>
      </c>
      <c r="B1343" s="7" t="s">
        <v>363</v>
      </c>
      <c r="C1343" s="7">
        <v>1306</v>
      </c>
      <c r="D1343" s="7" t="s">
        <v>524</v>
      </c>
      <c r="E1343" s="7" t="str">
        <f t="shared" si="51"/>
        <v>Colcapirhua</v>
      </c>
      <c r="F1343" s="7" t="s">
        <v>379</v>
      </c>
      <c r="G1343" s="7">
        <v>120</v>
      </c>
      <c r="H1343" s="7" t="s">
        <v>485</v>
      </c>
      <c r="I1343" s="7"/>
      <c r="J1343" s="7">
        <v>50000</v>
      </c>
      <c r="K1343" s="7">
        <f t="shared" si="52"/>
        <v>4913133</v>
      </c>
      <c r="L1343" s="7"/>
      <c r="M1343" s="6"/>
      <c r="N1343" s="7"/>
      <c r="O1343" s="7"/>
      <c r="P1343" s="38"/>
      <c r="Q1343" s="31"/>
      <c r="R1343" s="42"/>
      <c r="S1343" s="42"/>
      <c r="T1343" s="42"/>
      <c r="U1343" s="43"/>
      <c r="V1343" s="32"/>
      <c r="W1343" s="38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</row>
    <row r="1344" spans="1:40" ht="14.25" customHeight="1">
      <c r="A1344" s="7" t="s">
        <v>516</v>
      </c>
      <c r="B1344" s="7" t="s">
        <v>363</v>
      </c>
      <c r="C1344" s="7">
        <v>1306</v>
      </c>
      <c r="D1344" s="7" t="s">
        <v>524</v>
      </c>
      <c r="E1344" s="7" t="str">
        <f t="shared" si="51"/>
        <v>Colcapirhua</v>
      </c>
      <c r="F1344" s="7" t="s">
        <v>379</v>
      </c>
      <c r="G1344" s="7">
        <v>130</v>
      </c>
      <c r="H1344" s="7" t="s">
        <v>386</v>
      </c>
      <c r="I1344" s="7"/>
      <c r="J1344" s="7">
        <v>3885000</v>
      </c>
      <c r="K1344" s="7">
        <f t="shared" si="52"/>
        <v>4913133</v>
      </c>
      <c r="L1344" s="7"/>
      <c r="M1344" s="6"/>
      <c r="N1344" s="7"/>
      <c r="O1344" s="7"/>
      <c r="P1344" s="38"/>
      <c r="Q1344" s="31"/>
      <c r="R1344" s="42"/>
      <c r="S1344" s="42"/>
      <c r="T1344" s="42"/>
      <c r="U1344" s="43"/>
      <c r="V1344" s="32"/>
      <c r="W1344" s="38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</row>
    <row r="1345" spans="1:40" ht="14.25" customHeight="1">
      <c r="A1345" s="7" t="s">
        <v>516</v>
      </c>
      <c r="B1345" s="7" t="s">
        <v>363</v>
      </c>
      <c r="C1345" s="7">
        <v>1306</v>
      </c>
      <c r="D1345" s="7" t="s">
        <v>524</v>
      </c>
      <c r="E1345" s="7" t="str">
        <f t="shared" si="51"/>
        <v>Colcapirhua</v>
      </c>
      <c r="F1345" s="7" t="s">
        <v>379</v>
      </c>
      <c r="G1345" s="7">
        <v>140</v>
      </c>
      <c r="H1345" s="7" t="s">
        <v>388</v>
      </c>
      <c r="I1345" s="7"/>
      <c r="J1345" s="7">
        <v>3580000</v>
      </c>
      <c r="K1345" s="7">
        <f t="shared" si="52"/>
        <v>4913133</v>
      </c>
      <c r="L1345" s="7"/>
      <c r="M1345" s="6"/>
      <c r="N1345" s="7"/>
      <c r="O1345" s="7"/>
      <c r="P1345" s="38"/>
      <c r="Q1345" s="31"/>
      <c r="R1345" s="42"/>
      <c r="S1345" s="42"/>
      <c r="T1345" s="42"/>
      <c r="U1345" s="43"/>
      <c r="V1345" s="32"/>
      <c r="W1345" s="38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</row>
    <row r="1346" spans="1:40" ht="14.25" customHeight="1">
      <c r="A1346" s="7" t="s">
        <v>516</v>
      </c>
      <c r="B1346" s="7" t="s">
        <v>363</v>
      </c>
      <c r="C1346" s="7">
        <v>1306</v>
      </c>
      <c r="D1346" s="7" t="s">
        <v>524</v>
      </c>
      <c r="E1346" s="7" t="str">
        <f t="shared" si="51"/>
        <v>Colcapirhua</v>
      </c>
      <c r="F1346" s="7" t="s">
        <v>379</v>
      </c>
      <c r="G1346" s="7">
        <v>160</v>
      </c>
      <c r="H1346" s="7" t="s">
        <v>389</v>
      </c>
      <c r="I1346" s="7"/>
      <c r="J1346" s="7">
        <v>585000</v>
      </c>
      <c r="K1346" s="7">
        <f t="shared" si="52"/>
        <v>4913133</v>
      </c>
      <c r="L1346" s="7"/>
      <c r="M1346" s="6"/>
      <c r="N1346" s="7"/>
      <c r="O1346" s="7"/>
      <c r="P1346" s="38"/>
      <c r="Q1346" s="31"/>
      <c r="R1346" s="42"/>
      <c r="S1346" s="42"/>
      <c r="T1346" s="42"/>
      <c r="U1346" s="43"/>
      <c r="V1346" s="32"/>
      <c r="W1346" s="38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</row>
    <row r="1347" spans="1:40" ht="14.25" customHeight="1">
      <c r="A1347" s="7" t="s">
        <v>516</v>
      </c>
      <c r="B1347" s="7" t="s">
        <v>363</v>
      </c>
      <c r="C1347" s="7">
        <v>1306</v>
      </c>
      <c r="D1347" s="7" t="s">
        <v>524</v>
      </c>
      <c r="E1347" s="7" t="str">
        <f t="shared" si="51"/>
        <v>Colcapirhua</v>
      </c>
      <c r="F1347" s="7" t="s">
        <v>379</v>
      </c>
      <c r="G1347" s="7">
        <v>170</v>
      </c>
      <c r="H1347" s="7" t="s">
        <v>390</v>
      </c>
      <c r="I1347" s="7"/>
      <c r="J1347" s="7">
        <v>100000</v>
      </c>
      <c r="K1347" s="7">
        <f t="shared" si="52"/>
        <v>4913133</v>
      </c>
      <c r="L1347" s="7"/>
      <c r="M1347" s="6"/>
      <c r="N1347" s="7"/>
      <c r="O1347" s="7"/>
      <c r="P1347" s="38"/>
      <c r="Q1347" s="31"/>
      <c r="R1347" s="42"/>
      <c r="S1347" s="42"/>
      <c r="T1347" s="42"/>
      <c r="U1347" s="43"/>
      <c r="V1347" s="32"/>
      <c r="W1347" s="38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</row>
    <row r="1348" spans="1:40" ht="14.25" customHeight="1">
      <c r="A1348" s="7" t="s">
        <v>516</v>
      </c>
      <c r="B1348" s="7" t="s">
        <v>363</v>
      </c>
      <c r="C1348" s="7">
        <v>1306</v>
      </c>
      <c r="D1348" s="7" t="s">
        <v>524</v>
      </c>
      <c r="E1348" s="7" t="str">
        <f t="shared" si="51"/>
        <v>Colcapirhua</v>
      </c>
      <c r="F1348" s="7" t="s">
        <v>379</v>
      </c>
      <c r="G1348" s="7">
        <v>180</v>
      </c>
      <c r="H1348" s="7" t="s">
        <v>411</v>
      </c>
      <c r="I1348" s="7"/>
      <c r="J1348" s="7">
        <v>5510000</v>
      </c>
      <c r="K1348" s="7">
        <f t="shared" si="52"/>
        <v>4913133</v>
      </c>
      <c r="L1348" s="7"/>
      <c r="M1348" s="6"/>
      <c r="N1348" s="7"/>
      <c r="O1348" s="7"/>
      <c r="P1348" s="38"/>
      <c r="Q1348" s="31"/>
      <c r="R1348" s="42"/>
      <c r="S1348" s="42"/>
      <c r="T1348" s="42"/>
      <c r="U1348" s="43"/>
      <c r="V1348" s="32"/>
      <c r="W1348" s="38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</row>
    <row r="1349" spans="1:40" ht="14.25" customHeight="1">
      <c r="A1349" s="7" t="s">
        <v>516</v>
      </c>
      <c r="B1349" s="7" t="s">
        <v>363</v>
      </c>
      <c r="C1349" s="7">
        <v>1306</v>
      </c>
      <c r="D1349" s="7" t="s">
        <v>524</v>
      </c>
      <c r="E1349" s="7" t="str">
        <f t="shared" si="51"/>
        <v>Colcapirhua</v>
      </c>
      <c r="F1349" s="7" t="s">
        <v>379</v>
      </c>
      <c r="G1349" s="7">
        <v>190</v>
      </c>
      <c r="H1349" s="7" t="s">
        <v>392</v>
      </c>
      <c r="I1349" s="7"/>
      <c r="J1349" s="7">
        <v>1210000</v>
      </c>
      <c r="K1349" s="7">
        <f t="shared" si="52"/>
        <v>4913133</v>
      </c>
      <c r="L1349" s="7"/>
      <c r="M1349" s="6"/>
      <c r="N1349" s="7"/>
      <c r="O1349" s="7"/>
      <c r="P1349" s="38"/>
      <c r="Q1349" s="31"/>
      <c r="R1349" s="42"/>
      <c r="S1349" s="42"/>
      <c r="T1349" s="42"/>
      <c r="U1349" s="43"/>
      <c r="V1349" s="32"/>
      <c r="W1349" s="38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</row>
    <row r="1350" spans="1:40" ht="14.25" customHeight="1">
      <c r="A1350" s="7" t="s">
        <v>516</v>
      </c>
      <c r="B1350" s="7" t="s">
        <v>363</v>
      </c>
      <c r="C1350" s="7">
        <v>1306</v>
      </c>
      <c r="D1350" s="7" t="s">
        <v>524</v>
      </c>
      <c r="E1350" s="7" t="str">
        <f t="shared" si="51"/>
        <v>Colcapirhua</v>
      </c>
      <c r="F1350" s="7" t="s">
        <v>379</v>
      </c>
      <c r="G1350" s="7">
        <v>200</v>
      </c>
      <c r="H1350" s="7" t="s">
        <v>393</v>
      </c>
      <c r="I1350" s="7"/>
      <c r="J1350" s="7">
        <v>22337180</v>
      </c>
      <c r="K1350" s="7">
        <f t="shared" si="52"/>
        <v>4913133</v>
      </c>
      <c r="L1350" s="7"/>
      <c r="M1350" s="6"/>
      <c r="N1350" s="7"/>
      <c r="O1350" s="7"/>
      <c r="P1350" s="38"/>
      <c r="Q1350" s="31"/>
      <c r="R1350" s="42"/>
      <c r="S1350" s="42"/>
      <c r="T1350" s="42"/>
      <c r="U1350" s="43"/>
      <c r="V1350" s="32"/>
      <c r="W1350" s="38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</row>
    <row r="1351" spans="1:40" ht="14.25" customHeight="1">
      <c r="A1351" s="7" t="s">
        <v>516</v>
      </c>
      <c r="B1351" s="7" t="s">
        <v>363</v>
      </c>
      <c r="C1351" s="7">
        <v>1306</v>
      </c>
      <c r="D1351" s="7" t="s">
        <v>524</v>
      </c>
      <c r="E1351" s="7" t="str">
        <f t="shared" si="51"/>
        <v>Colcapirhua</v>
      </c>
      <c r="F1351" s="7" t="s">
        <v>379</v>
      </c>
      <c r="G1351" s="7">
        <v>210</v>
      </c>
      <c r="H1351" s="7" t="s">
        <v>394</v>
      </c>
      <c r="I1351" s="7"/>
      <c r="J1351" s="7">
        <v>8860420</v>
      </c>
      <c r="K1351" s="7">
        <f t="shared" si="52"/>
        <v>4913133</v>
      </c>
      <c r="L1351" s="7"/>
      <c r="M1351" s="6"/>
      <c r="N1351" s="7"/>
      <c r="O1351" s="7"/>
      <c r="P1351" s="38"/>
      <c r="Q1351" s="31"/>
      <c r="R1351" s="42"/>
      <c r="S1351" s="42"/>
      <c r="T1351" s="42"/>
      <c r="U1351" s="43"/>
      <c r="V1351" s="32"/>
      <c r="W1351" s="38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</row>
    <row r="1352" spans="1:40" ht="14.25" customHeight="1">
      <c r="A1352" s="7" t="s">
        <v>516</v>
      </c>
      <c r="B1352" s="7" t="s">
        <v>363</v>
      </c>
      <c r="C1352" s="7">
        <v>1306</v>
      </c>
      <c r="D1352" s="7" t="s">
        <v>524</v>
      </c>
      <c r="E1352" s="7" t="str">
        <f t="shared" si="51"/>
        <v>Colcapirhua</v>
      </c>
      <c r="F1352" s="7" t="s">
        <v>379</v>
      </c>
      <c r="G1352" s="7">
        <v>220</v>
      </c>
      <c r="H1352" s="7" t="s">
        <v>395</v>
      </c>
      <c r="I1352" s="7"/>
      <c r="J1352" s="7">
        <v>940000</v>
      </c>
      <c r="K1352" s="7">
        <f t="shared" si="52"/>
        <v>4913133</v>
      </c>
      <c r="L1352" s="7"/>
      <c r="M1352" s="6"/>
      <c r="N1352" s="7"/>
      <c r="O1352" s="7"/>
      <c r="P1352" s="38"/>
      <c r="Q1352" s="31"/>
      <c r="R1352" s="42"/>
      <c r="S1352" s="42"/>
      <c r="T1352" s="42"/>
      <c r="U1352" s="43"/>
      <c r="V1352" s="32"/>
      <c r="W1352" s="38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</row>
    <row r="1353" spans="1:40" ht="14.25" customHeight="1">
      <c r="A1353" s="7" t="s">
        <v>516</v>
      </c>
      <c r="B1353" s="7" t="s">
        <v>363</v>
      </c>
      <c r="C1353" s="7">
        <v>1306</v>
      </c>
      <c r="D1353" s="7" t="s">
        <v>524</v>
      </c>
      <c r="E1353" s="7" t="str">
        <f t="shared" si="51"/>
        <v>Colcapirhua</v>
      </c>
      <c r="F1353" s="7" t="s">
        <v>379</v>
      </c>
      <c r="G1353" s="7">
        <v>230</v>
      </c>
      <c r="H1353" s="7" t="s">
        <v>396</v>
      </c>
      <c r="I1353" s="7"/>
      <c r="J1353" s="7">
        <v>1020000</v>
      </c>
      <c r="K1353" s="7">
        <f t="shared" si="52"/>
        <v>4913133</v>
      </c>
      <c r="L1353" s="7"/>
      <c r="M1353" s="6"/>
      <c r="N1353" s="7"/>
      <c r="O1353" s="7"/>
      <c r="P1353" s="38"/>
      <c r="Q1353" s="31"/>
      <c r="R1353" s="42"/>
      <c r="S1353" s="42"/>
      <c r="T1353" s="42"/>
      <c r="U1353" s="43"/>
      <c r="V1353" s="32"/>
      <c r="W1353" s="38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</row>
    <row r="1354" spans="1:40" ht="14.25" customHeight="1">
      <c r="A1354" s="7" t="s">
        <v>516</v>
      </c>
      <c r="B1354" s="7" t="s">
        <v>363</v>
      </c>
      <c r="C1354" s="7">
        <v>1306</v>
      </c>
      <c r="D1354" s="7" t="s">
        <v>524</v>
      </c>
      <c r="E1354" s="7" t="str">
        <f t="shared" si="51"/>
        <v>Colcapirhua</v>
      </c>
      <c r="F1354" s="7" t="s">
        <v>379</v>
      </c>
      <c r="G1354" s="7">
        <v>240</v>
      </c>
      <c r="H1354" s="7" t="s">
        <v>397</v>
      </c>
      <c r="I1354" s="7"/>
      <c r="J1354" s="7">
        <v>50000</v>
      </c>
      <c r="K1354" s="7">
        <f t="shared" si="52"/>
        <v>4913133</v>
      </c>
      <c r="L1354" s="7"/>
      <c r="M1354" s="6"/>
      <c r="N1354" s="7"/>
      <c r="O1354" s="7"/>
      <c r="P1354" s="38"/>
      <c r="Q1354" s="31"/>
      <c r="R1354" s="42"/>
      <c r="S1354" s="42"/>
      <c r="T1354" s="42"/>
      <c r="U1354" s="43"/>
      <c r="V1354" s="32"/>
      <c r="W1354" s="38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</row>
    <row r="1355" spans="1:40" ht="14.25" customHeight="1">
      <c r="A1355" s="7" t="s">
        <v>516</v>
      </c>
      <c r="B1355" s="7" t="s">
        <v>363</v>
      </c>
      <c r="C1355" s="7">
        <v>1306</v>
      </c>
      <c r="D1355" s="7" t="s">
        <v>524</v>
      </c>
      <c r="E1355" s="7" t="str">
        <f t="shared" si="51"/>
        <v>Colcapirhua</v>
      </c>
      <c r="F1355" s="7" t="s">
        <v>379</v>
      </c>
      <c r="G1355" s="7">
        <v>250</v>
      </c>
      <c r="H1355" s="7" t="s">
        <v>399</v>
      </c>
      <c r="I1355" s="7"/>
      <c r="J1355" s="7">
        <v>3832532</v>
      </c>
      <c r="K1355" s="7">
        <f t="shared" si="52"/>
        <v>4913133</v>
      </c>
      <c r="L1355" s="7"/>
      <c r="M1355" s="6"/>
      <c r="N1355" s="7"/>
      <c r="O1355" s="7"/>
      <c r="P1355" s="38"/>
      <c r="Q1355" s="31"/>
      <c r="R1355" s="42"/>
      <c r="S1355" s="42"/>
      <c r="T1355" s="42"/>
      <c r="U1355" s="43"/>
      <c r="V1355" s="32"/>
      <c r="W1355" s="38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</row>
    <row r="1356" spans="1:40" ht="14.25" customHeight="1">
      <c r="A1356" s="7" t="s">
        <v>516</v>
      </c>
      <c r="B1356" s="7" t="s">
        <v>363</v>
      </c>
      <c r="C1356" s="7">
        <v>1306</v>
      </c>
      <c r="D1356" s="7" t="s">
        <v>524</v>
      </c>
      <c r="E1356" s="7" t="str">
        <f t="shared" si="51"/>
        <v>Colcapirhua</v>
      </c>
      <c r="F1356" s="7" t="s">
        <v>379</v>
      </c>
      <c r="G1356" s="7">
        <v>260</v>
      </c>
      <c r="H1356" s="7" t="s">
        <v>400</v>
      </c>
      <c r="I1356" s="7"/>
      <c r="J1356" s="7">
        <v>495000</v>
      </c>
      <c r="K1356" s="7">
        <f t="shared" si="52"/>
        <v>4913133</v>
      </c>
      <c r="L1356" s="7"/>
      <c r="M1356" s="6"/>
      <c r="N1356" s="7"/>
      <c r="O1356" s="7"/>
      <c r="P1356" s="38"/>
      <c r="Q1356" s="31"/>
      <c r="R1356" s="42"/>
      <c r="S1356" s="42"/>
      <c r="T1356" s="42"/>
      <c r="U1356" s="43"/>
      <c r="V1356" s="32"/>
      <c r="W1356" s="38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</row>
    <row r="1357" spans="1:40" ht="14.25" customHeight="1">
      <c r="A1357" s="7" t="s">
        <v>516</v>
      </c>
      <c r="B1357" s="7" t="s">
        <v>363</v>
      </c>
      <c r="C1357" s="7">
        <v>1306</v>
      </c>
      <c r="D1357" s="7" t="s">
        <v>524</v>
      </c>
      <c r="E1357" s="7" t="str">
        <f t="shared" si="51"/>
        <v>Colcapirhua</v>
      </c>
      <c r="F1357" s="7" t="s">
        <v>379</v>
      </c>
      <c r="G1357" s="7">
        <v>270</v>
      </c>
      <c r="H1357" s="7" t="s">
        <v>401</v>
      </c>
      <c r="I1357" s="7"/>
      <c r="J1357" s="7">
        <v>4145000</v>
      </c>
      <c r="K1357" s="7">
        <f t="shared" si="52"/>
        <v>4913133</v>
      </c>
      <c r="L1357" s="7"/>
      <c r="M1357" s="6"/>
      <c r="N1357" s="7"/>
      <c r="O1357" s="7"/>
      <c r="P1357" s="38"/>
      <c r="Q1357" s="31"/>
      <c r="R1357" s="42"/>
      <c r="S1357" s="42"/>
      <c r="T1357" s="42"/>
      <c r="U1357" s="43"/>
      <c r="V1357" s="32"/>
      <c r="W1357" s="38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</row>
    <row r="1358" spans="1:40" ht="14.25" customHeight="1">
      <c r="A1358" s="7" t="s">
        <v>516</v>
      </c>
      <c r="B1358" s="7" t="s">
        <v>363</v>
      </c>
      <c r="C1358" s="7">
        <v>1306</v>
      </c>
      <c r="D1358" s="7" t="s">
        <v>524</v>
      </c>
      <c r="E1358" s="7" t="str">
        <f t="shared" si="51"/>
        <v>Colcapirhua</v>
      </c>
      <c r="F1358" s="7" t="s">
        <v>379</v>
      </c>
      <c r="G1358" s="7">
        <v>280</v>
      </c>
      <c r="H1358" s="7" t="s">
        <v>402</v>
      </c>
      <c r="I1358" s="7"/>
      <c r="J1358" s="7">
        <v>350000</v>
      </c>
      <c r="K1358" s="7">
        <f t="shared" si="52"/>
        <v>4913133</v>
      </c>
      <c r="L1358" s="7"/>
      <c r="M1358" s="6"/>
      <c r="N1358" s="7"/>
      <c r="O1358" s="7"/>
      <c r="P1358" s="38"/>
      <c r="Q1358" s="31"/>
      <c r="R1358" s="42"/>
      <c r="S1358" s="42"/>
      <c r="T1358" s="42"/>
      <c r="U1358" s="43"/>
      <c r="V1358" s="32"/>
      <c r="W1358" s="38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</row>
    <row r="1359" spans="1:40" ht="14.25" customHeight="1">
      <c r="A1359" s="7" t="s">
        <v>516</v>
      </c>
      <c r="B1359" s="7" t="s">
        <v>363</v>
      </c>
      <c r="C1359" s="7">
        <v>1306</v>
      </c>
      <c r="D1359" s="7" t="s">
        <v>524</v>
      </c>
      <c r="E1359" s="7" t="str">
        <f t="shared" si="51"/>
        <v>Colcapirhua</v>
      </c>
      <c r="F1359" s="7" t="s">
        <v>379</v>
      </c>
      <c r="G1359" s="7">
        <v>300</v>
      </c>
      <c r="H1359" s="7" t="s">
        <v>417</v>
      </c>
      <c r="I1359" s="7"/>
      <c r="J1359" s="7">
        <v>200000</v>
      </c>
      <c r="K1359" s="7">
        <f t="shared" si="52"/>
        <v>4913133</v>
      </c>
      <c r="L1359" s="7"/>
      <c r="M1359" s="6"/>
      <c r="N1359" s="7"/>
      <c r="O1359" s="7"/>
      <c r="P1359" s="38"/>
      <c r="Q1359" s="31"/>
      <c r="R1359" s="42"/>
      <c r="S1359" s="42"/>
      <c r="T1359" s="42"/>
      <c r="U1359" s="43"/>
      <c r="V1359" s="32"/>
      <c r="W1359" s="38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</row>
    <row r="1360" spans="1:40" ht="14.25" customHeight="1">
      <c r="A1360" s="7" t="s">
        <v>516</v>
      </c>
      <c r="B1360" s="7" t="s">
        <v>363</v>
      </c>
      <c r="C1360" s="7">
        <v>1306</v>
      </c>
      <c r="D1360" s="7" t="s">
        <v>524</v>
      </c>
      <c r="E1360" s="7" t="str">
        <f t="shared" si="51"/>
        <v>Colcapirhua</v>
      </c>
      <c r="F1360" s="7" t="s">
        <v>379</v>
      </c>
      <c r="G1360" s="7">
        <v>310</v>
      </c>
      <c r="H1360" s="7" t="s">
        <v>403</v>
      </c>
      <c r="I1360" s="7"/>
      <c r="J1360" s="7">
        <v>850000</v>
      </c>
      <c r="K1360" s="7">
        <f t="shared" si="52"/>
        <v>4913133</v>
      </c>
      <c r="L1360" s="7"/>
      <c r="M1360" s="6"/>
      <c r="N1360" s="7"/>
      <c r="O1360" s="7"/>
      <c r="P1360" s="38"/>
      <c r="Q1360" s="31"/>
      <c r="R1360" s="42"/>
      <c r="S1360" s="42"/>
      <c r="T1360" s="42"/>
      <c r="U1360" s="43"/>
      <c r="V1360" s="32"/>
      <c r="W1360" s="38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</row>
    <row r="1361" spans="1:40" ht="14.25" customHeight="1">
      <c r="A1361" s="7" t="s">
        <v>516</v>
      </c>
      <c r="B1361" s="7" t="s">
        <v>363</v>
      </c>
      <c r="C1361" s="7">
        <v>1306</v>
      </c>
      <c r="D1361" s="7" t="s">
        <v>524</v>
      </c>
      <c r="E1361" s="7" t="str">
        <f t="shared" si="51"/>
        <v>Colcapirhua</v>
      </c>
      <c r="F1361" s="7" t="s">
        <v>379</v>
      </c>
      <c r="G1361" s="7">
        <v>330</v>
      </c>
      <c r="H1361" s="7" t="s">
        <v>404</v>
      </c>
      <c r="I1361" s="7"/>
      <c r="J1361" s="7">
        <v>2555848</v>
      </c>
      <c r="K1361" s="7">
        <f t="shared" si="52"/>
        <v>4913133</v>
      </c>
      <c r="L1361" s="7"/>
      <c r="M1361" s="6"/>
      <c r="N1361" s="7"/>
      <c r="O1361" s="7"/>
      <c r="P1361" s="38"/>
      <c r="Q1361" s="31"/>
      <c r="R1361" s="42"/>
      <c r="S1361" s="42"/>
      <c r="T1361" s="42"/>
      <c r="U1361" s="43"/>
      <c r="V1361" s="32"/>
      <c r="W1361" s="38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</row>
    <row r="1362" spans="1:40" ht="14.25" customHeight="1">
      <c r="A1362" s="7" t="s">
        <v>516</v>
      </c>
      <c r="B1362" s="7" t="s">
        <v>363</v>
      </c>
      <c r="C1362" s="7">
        <v>1306</v>
      </c>
      <c r="D1362" s="7" t="s">
        <v>524</v>
      </c>
      <c r="E1362" s="7" t="str">
        <f t="shared" si="51"/>
        <v>Colcapirhua</v>
      </c>
      <c r="F1362" s="7" t="s">
        <v>379</v>
      </c>
      <c r="G1362" s="7">
        <v>340</v>
      </c>
      <c r="H1362" s="7" t="s">
        <v>405</v>
      </c>
      <c r="I1362" s="7"/>
      <c r="J1362" s="7">
        <v>7873195</v>
      </c>
      <c r="K1362" s="7">
        <f t="shared" si="52"/>
        <v>4913133</v>
      </c>
      <c r="L1362" s="7"/>
      <c r="M1362" s="6"/>
      <c r="N1362" s="7"/>
      <c r="O1362" s="7"/>
      <c r="P1362" s="38"/>
      <c r="Q1362" s="31"/>
      <c r="R1362" s="42"/>
      <c r="S1362" s="42"/>
      <c r="T1362" s="42"/>
      <c r="U1362" s="43"/>
      <c r="V1362" s="32"/>
      <c r="W1362" s="38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</row>
    <row r="1363" spans="1:40" ht="14.25" customHeight="1">
      <c r="A1363" s="7" t="s">
        <v>516</v>
      </c>
      <c r="B1363" s="7" t="s">
        <v>363</v>
      </c>
      <c r="C1363" s="7">
        <v>1306</v>
      </c>
      <c r="D1363" s="7" t="s">
        <v>524</v>
      </c>
      <c r="E1363" s="7" t="str">
        <f t="shared" si="51"/>
        <v>Colcapirhua</v>
      </c>
      <c r="F1363" s="7" t="s">
        <v>407</v>
      </c>
      <c r="G1363" s="7">
        <v>170</v>
      </c>
      <c r="H1363" s="7" t="s">
        <v>390</v>
      </c>
      <c r="I1363" s="7"/>
      <c r="J1363" s="7">
        <v>3350000</v>
      </c>
      <c r="K1363" s="7">
        <f t="shared" si="52"/>
        <v>4913133</v>
      </c>
      <c r="L1363" s="7"/>
      <c r="M1363" s="6"/>
      <c r="N1363" s="7"/>
      <c r="O1363" s="7"/>
      <c r="P1363" s="38"/>
      <c r="Q1363" s="31"/>
      <c r="R1363" s="42"/>
      <c r="S1363" s="42"/>
      <c r="T1363" s="42"/>
      <c r="U1363" s="43"/>
      <c r="V1363" s="32"/>
      <c r="W1363" s="38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</row>
    <row r="1364" spans="1:40" ht="14.25" customHeight="1">
      <c r="A1364" s="7" t="s">
        <v>516</v>
      </c>
      <c r="B1364" s="7" t="s">
        <v>363</v>
      </c>
      <c r="C1364" s="7">
        <v>1306</v>
      </c>
      <c r="D1364" s="7" t="s">
        <v>524</v>
      </c>
      <c r="E1364" s="7" t="str">
        <f t="shared" si="51"/>
        <v>Colcapirhua</v>
      </c>
      <c r="F1364" s="7" t="s">
        <v>407</v>
      </c>
      <c r="G1364" s="7">
        <v>180</v>
      </c>
      <c r="H1364" s="7" t="s">
        <v>411</v>
      </c>
      <c r="I1364" s="7"/>
      <c r="J1364" s="7">
        <v>563133</v>
      </c>
      <c r="K1364" s="7">
        <f t="shared" si="52"/>
        <v>4913133</v>
      </c>
      <c r="L1364" s="7"/>
      <c r="M1364" s="6"/>
      <c r="N1364" s="7"/>
      <c r="O1364" s="7"/>
      <c r="P1364" s="38"/>
      <c r="Q1364" s="31"/>
      <c r="R1364" s="42"/>
      <c r="S1364" s="42"/>
      <c r="T1364" s="42"/>
      <c r="U1364" s="43"/>
      <c r="V1364" s="32"/>
      <c r="W1364" s="38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</row>
    <row r="1365" spans="1:40" ht="14.25" customHeight="1">
      <c r="A1365" s="7" t="s">
        <v>516</v>
      </c>
      <c r="B1365" s="7" t="s">
        <v>363</v>
      </c>
      <c r="C1365" s="7">
        <v>1306</v>
      </c>
      <c r="D1365" s="7" t="s">
        <v>524</v>
      </c>
      <c r="E1365" s="7" t="str">
        <f t="shared" si="51"/>
        <v>Colcapirhua</v>
      </c>
      <c r="F1365" s="7" t="s">
        <v>407</v>
      </c>
      <c r="G1365" s="7">
        <v>340</v>
      </c>
      <c r="H1365" s="7" t="s">
        <v>405</v>
      </c>
      <c r="I1365" s="7"/>
      <c r="J1365" s="7">
        <v>1000000</v>
      </c>
      <c r="K1365" s="7">
        <f t="shared" si="52"/>
        <v>4913133</v>
      </c>
      <c r="L1365" s="7"/>
      <c r="M1365" s="6"/>
      <c r="N1365" s="7"/>
      <c r="O1365" s="7"/>
      <c r="P1365" s="38"/>
      <c r="Q1365" s="31"/>
      <c r="R1365" s="42"/>
      <c r="S1365" s="42"/>
      <c r="T1365" s="42"/>
      <c r="U1365" s="43"/>
      <c r="V1365" s="32"/>
      <c r="W1365" s="38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</row>
    <row r="1366" spans="1:40" ht="14.25" customHeight="1">
      <c r="A1366" s="7" t="s">
        <v>516</v>
      </c>
      <c r="B1366" s="7" t="s">
        <v>363</v>
      </c>
      <c r="C1366" s="7">
        <v>1307</v>
      </c>
      <c r="D1366" s="7" t="s">
        <v>525</v>
      </c>
      <c r="E1366" s="7" t="str">
        <f t="shared" si="51"/>
        <v>Aiquile</v>
      </c>
      <c r="F1366" s="7" t="s">
        <v>379</v>
      </c>
      <c r="G1366" s="7">
        <v>0</v>
      </c>
      <c r="H1366" s="7" t="s">
        <v>380</v>
      </c>
      <c r="I1366" s="7"/>
      <c r="J1366" s="7">
        <v>3460000</v>
      </c>
      <c r="K1366" s="7">
        <f t="shared" si="52"/>
        <v>8840393</v>
      </c>
      <c r="L1366" s="7"/>
      <c r="M1366" s="6"/>
      <c r="N1366" s="7"/>
      <c r="O1366" s="7"/>
      <c r="P1366" s="38"/>
      <c r="Q1366" s="31"/>
      <c r="R1366" s="42"/>
      <c r="S1366" s="42"/>
      <c r="T1366" s="42"/>
      <c r="U1366" s="43"/>
      <c r="V1366" s="32"/>
      <c r="W1366" s="38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</row>
    <row r="1367" spans="1:40" ht="14.25" customHeight="1">
      <c r="A1367" s="7" t="s">
        <v>516</v>
      </c>
      <c r="B1367" s="7" t="s">
        <v>363</v>
      </c>
      <c r="C1367" s="7">
        <v>1307</v>
      </c>
      <c r="D1367" s="7" t="s">
        <v>525</v>
      </c>
      <c r="E1367" s="7" t="str">
        <f t="shared" si="51"/>
        <v>Aiquile</v>
      </c>
      <c r="F1367" s="7" t="s">
        <v>379</v>
      </c>
      <c r="G1367" s="7">
        <v>1</v>
      </c>
      <c r="H1367" s="7" t="s">
        <v>381</v>
      </c>
      <c r="I1367" s="7"/>
      <c r="J1367" s="7">
        <v>1000000</v>
      </c>
      <c r="K1367" s="7">
        <f t="shared" si="52"/>
        <v>8840393</v>
      </c>
      <c r="L1367" s="7"/>
      <c r="M1367" s="6"/>
      <c r="N1367" s="7"/>
      <c r="O1367" s="7"/>
      <c r="P1367" s="38"/>
      <c r="Q1367" s="31"/>
      <c r="R1367" s="42"/>
      <c r="S1367" s="42"/>
      <c r="T1367" s="42"/>
      <c r="U1367" s="43"/>
      <c r="V1367" s="32"/>
      <c r="W1367" s="38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</row>
    <row r="1368" spans="1:40" ht="14.25" customHeight="1">
      <c r="A1368" s="7" t="s">
        <v>516</v>
      </c>
      <c r="B1368" s="7" t="s">
        <v>363</v>
      </c>
      <c r="C1368" s="7">
        <v>1307</v>
      </c>
      <c r="D1368" s="7" t="s">
        <v>525</v>
      </c>
      <c r="E1368" s="7" t="str">
        <f t="shared" si="51"/>
        <v>Aiquile</v>
      </c>
      <c r="F1368" s="7" t="s">
        <v>379</v>
      </c>
      <c r="G1368" s="7">
        <v>97</v>
      </c>
      <c r="H1368" s="7" t="s">
        <v>409</v>
      </c>
      <c r="I1368" s="7"/>
      <c r="J1368" s="7">
        <v>2317168</v>
      </c>
      <c r="K1368" s="7">
        <f t="shared" si="52"/>
        <v>8840393</v>
      </c>
      <c r="L1368" s="7"/>
      <c r="M1368" s="6"/>
      <c r="N1368" s="7"/>
      <c r="O1368" s="7"/>
      <c r="P1368" s="38"/>
      <c r="Q1368" s="31"/>
      <c r="R1368" s="42"/>
      <c r="S1368" s="42"/>
      <c r="T1368" s="42"/>
      <c r="U1368" s="43"/>
      <c r="V1368" s="32"/>
      <c r="W1368" s="38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</row>
    <row r="1369" spans="1:40" ht="14.25" customHeight="1">
      <c r="A1369" s="7" t="s">
        <v>516</v>
      </c>
      <c r="B1369" s="7" t="s">
        <v>363</v>
      </c>
      <c r="C1369" s="7">
        <v>1307</v>
      </c>
      <c r="D1369" s="7" t="s">
        <v>525</v>
      </c>
      <c r="E1369" s="7" t="str">
        <f t="shared" si="51"/>
        <v>Aiquile</v>
      </c>
      <c r="F1369" s="7" t="s">
        <v>379</v>
      </c>
      <c r="G1369" s="7">
        <v>99</v>
      </c>
      <c r="H1369" s="7" t="s">
        <v>382</v>
      </c>
      <c r="I1369" s="7"/>
      <c r="J1369" s="7">
        <v>1142929</v>
      </c>
      <c r="K1369" s="7">
        <f t="shared" si="52"/>
        <v>8840393</v>
      </c>
      <c r="L1369" s="7"/>
      <c r="M1369" s="6"/>
      <c r="N1369" s="7"/>
      <c r="O1369" s="7"/>
      <c r="P1369" s="38"/>
      <c r="Q1369" s="31"/>
      <c r="R1369" s="42"/>
      <c r="S1369" s="42"/>
      <c r="T1369" s="42"/>
      <c r="U1369" s="43"/>
      <c r="V1369" s="32"/>
      <c r="W1369" s="38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</row>
    <row r="1370" spans="1:40" ht="14.25" customHeight="1">
      <c r="A1370" s="7" t="s">
        <v>516</v>
      </c>
      <c r="B1370" s="7" t="s">
        <v>363</v>
      </c>
      <c r="C1370" s="7">
        <v>1307</v>
      </c>
      <c r="D1370" s="7" t="s">
        <v>525</v>
      </c>
      <c r="E1370" s="7" t="str">
        <f t="shared" si="51"/>
        <v>Aiquile</v>
      </c>
      <c r="F1370" s="7" t="s">
        <v>379</v>
      </c>
      <c r="G1370" s="7">
        <v>100</v>
      </c>
      <c r="H1370" s="7" t="s">
        <v>383</v>
      </c>
      <c r="I1370" s="7"/>
      <c r="J1370" s="7">
        <v>1177792</v>
      </c>
      <c r="K1370" s="7">
        <f t="shared" si="52"/>
        <v>8840393</v>
      </c>
      <c r="L1370" s="7"/>
      <c r="M1370" s="6"/>
      <c r="N1370" s="7"/>
      <c r="O1370" s="7"/>
      <c r="P1370" s="38"/>
      <c r="Q1370" s="31"/>
      <c r="R1370" s="42"/>
      <c r="S1370" s="42"/>
      <c r="T1370" s="42"/>
      <c r="U1370" s="43"/>
      <c r="V1370" s="32"/>
      <c r="W1370" s="38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</row>
    <row r="1371" spans="1:40" ht="14.25" customHeight="1">
      <c r="A1371" s="7" t="s">
        <v>516</v>
      </c>
      <c r="B1371" s="7" t="s">
        <v>363</v>
      </c>
      <c r="C1371" s="7">
        <v>1307</v>
      </c>
      <c r="D1371" s="7" t="s">
        <v>525</v>
      </c>
      <c r="E1371" s="7" t="str">
        <f t="shared" si="51"/>
        <v>Aiquile</v>
      </c>
      <c r="F1371" s="7" t="s">
        <v>379</v>
      </c>
      <c r="G1371" s="7">
        <v>110</v>
      </c>
      <c r="H1371" s="7" t="s">
        <v>385</v>
      </c>
      <c r="I1371" s="7"/>
      <c r="J1371" s="7">
        <v>50000</v>
      </c>
      <c r="K1371" s="7">
        <f t="shared" si="52"/>
        <v>8840393</v>
      </c>
      <c r="L1371" s="7"/>
      <c r="M1371" s="6"/>
      <c r="N1371" s="7"/>
      <c r="O1371" s="7"/>
      <c r="P1371" s="38"/>
      <c r="Q1371" s="31"/>
      <c r="R1371" s="42"/>
      <c r="S1371" s="42"/>
      <c r="T1371" s="42"/>
      <c r="U1371" s="43"/>
      <c r="V1371" s="32"/>
      <c r="W1371" s="38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</row>
    <row r="1372" spans="1:40" ht="14.25" customHeight="1">
      <c r="A1372" s="7" t="s">
        <v>516</v>
      </c>
      <c r="B1372" s="7" t="s">
        <v>363</v>
      </c>
      <c r="C1372" s="7">
        <v>1307</v>
      </c>
      <c r="D1372" s="7" t="s">
        <v>525</v>
      </c>
      <c r="E1372" s="7" t="str">
        <f t="shared" si="51"/>
        <v>Aiquile</v>
      </c>
      <c r="F1372" s="7" t="s">
        <v>379</v>
      </c>
      <c r="G1372" s="7">
        <v>120</v>
      </c>
      <c r="H1372" s="7" t="s">
        <v>485</v>
      </c>
      <c r="I1372" s="7"/>
      <c r="J1372" s="7">
        <v>30000</v>
      </c>
      <c r="K1372" s="7">
        <f t="shared" si="52"/>
        <v>8840393</v>
      </c>
      <c r="L1372" s="7"/>
      <c r="M1372" s="6"/>
      <c r="N1372" s="7"/>
      <c r="O1372" s="7"/>
      <c r="P1372" s="38"/>
      <c r="Q1372" s="31"/>
      <c r="R1372" s="42"/>
      <c r="S1372" s="42"/>
      <c r="T1372" s="42"/>
      <c r="U1372" s="43"/>
      <c r="V1372" s="32"/>
      <c r="W1372" s="38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</row>
    <row r="1373" spans="1:40" ht="14.25" customHeight="1">
      <c r="A1373" s="7" t="s">
        <v>516</v>
      </c>
      <c r="B1373" s="7" t="s">
        <v>363</v>
      </c>
      <c r="C1373" s="7">
        <v>1307</v>
      </c>
      <c r="D1373" s="7" t="s">
        <v>525</v>
      </c>
      <c r="E1373" s="7" t="str">
        <f t="shared" si="51"/>
        <v>Aiquile</v>
      </c>
      <c r="F1373" s="7" t="s">
        <v>379</v>
      </c>
      <c r="G1373" s="7">
        <v>130</v>
      </c>
      <c r="H1373" s="7" t="s">
        <v>386</v>
      </c>
      <c r="I1373" s="7"/>
      <c r="J1373" s="7">
        <v>411000</v>
      </c>
      <c r="K1373" s="7">
        <f t="shared" si="52"/>
        <v>8840393</v>
      </c>
      <c r="L1373" s="7"/>
      <c r="M1373" s="6"/>
      <c r="N1373" s="7"/>
      <c r="O1373" s="7"/>
      <c r="P1373" s="38"/>
      <c r="Q1373" s="31"/>
      <c r="R1373" s="42"/>
      <c r="S1373" s="42"/>
      <c r="T1373" s="42"/>
      <c r="U1373" s="43"/>
      <c r="V1373" s="32"/>
      <c r="W1373" s="38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</row>
    <row r="1374" spans="1:40" ht="14.25" customHeight="1">
      <c r="A1374" s="7" t="s">
        <v>516</v>
      </c>
      <c r="B1374" s="7" t="s">
        <v>363</v>
      </c>
      <c r="C1374" s="7">
        <v>1307</v>
      </c>
      <c r="D1374" s="7" t="s">
        <v>525</v>
      </c>
      <c r="E1374" s="7" t="str">
        <f t="shared" si="51"/>
        <v>Aiquile</v>
      </c>
      <c r="F1374" s="7" t="s">
        <v>379</v>
      </c>
      <c r="G1374" s="7">
        <v>140</v>
      </c>
      <c r="H1374" s="7" t="s">
        <v>388</v>
      </c>
      <c r="I1374" s="7"/>
      <c r="J1374" s="7">
        <v>200000</v>
      </c>
      <c r="K1374" s="7">
        <f t="shared" si="52"/>
        <v>8840393</v>
      </c>
      <c r="L1374" s="7"/>
      <c r="M1374" s="6"/>
      <c r="N1374" s="7"/>
      <c r="O1374" s="7"/>
      <c r="P1374" s="38"/>
      <c r="Q1374" s="31"/>
      <c r="R1374" s="42"/>
      <c r="S1374" s="42"/>
      <c r="T1374" s="42"/>
      <c r="U1374" s="43"/>
      <c r="V1374" s="32"/>
      <c r="W1374" s="38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</row>
    <row r="1375" spans="1:40" ht="14.25" customHeight="1">
      <c r="A1375" s="7" t="s">
        <v>516</v>
      </c>
      <c r="B1375" s="7" t="s">
        <v>363</v>
      </c>
      <c r="C1375" s="7">
        <v>1307</v>
      </c>
      <c r="D1375" s="7" t="s">
        <v>525</v>
      </c>
      <c r="E1375" s="7" t="str">
        <f t="shared" si="51"/>
        <v>Aiquile</v>
      </c>
      <c r="F1375" s="7" t="s">
        <v>379</v>
      </c>
      <c r="G1375" s="7">
        <v>160</v>
      </c>
      <c r="H1375" s="7" t="s">
        <v>389</v>
      </c>
      <c r="I1375" s="7"/>
      <c r="J1375" s="7">
        <v>520000</v>
      </c>
      <c r="K1375" s="7">
        <f t="shared" si="52"/>
        <v>8840393</v>
      </c>
      <c r="L1375" s="7"/>
      <c r="M1375" s="6"/>
      <c r="N1375" s="7"/>
      <c r="O1375" s="7"/>
      <c r="P1375" s="38"/>
      <c r="Q1375" s="31"/>
      <c r="R1375" s="42"/>
      <c r="S1375" s="42"/>
      <c r="T1375" s="42"/>
      <c r="U1375" s="43"/>
      <c r="V1375" s="32"/>
      <c r="W1375" s="38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</row>
    <row r="1376" spans="1:40" ht="14.25" customHeight="1">
      <c r="A1376" s="7" t="s">
        <v>516</v>
      </c>
      <c r="B1376" s="7" t="s">
        <v>363</v>
      </c>
      <c r="C1376" s="7">
        <v>1307</v>
      </c>
      <c r="D1376" s="7" t="s">
        <v>525</v>
      </c>
      <c r="E1376" s="7" t="str">
        <f t="shared" si="51"/>
        <v>Aiquile</v>
      </c>
      <c r="F1376" s="7" t="s">
        <v>379</v>
      </c>
      <c r="G1376" s="7">
        <v>170</v>
      </c>
      <c r="H1376" s="7" t="s">
        <v>390</v>
      </c>
      <c r="I1376" s="7"/>
      <c r="J1376" s="7">
        <v>230000</v>
      </c>
      <c r="K1376" s="7">
        <f t="shared" si="52"/>
        <v>8840393</v>
      </c>
      <c r="L1376" s="7"/>
      <c r="M1376" s="6"/>
      <c r="N1376" s="7"/>
      <c r="O1376" s="7"/>
      <c r="P1376" s="38"/>
      <c r="Q1376" s="31"/>
      <c r="R1376" s="42"/>
      <c r="S1376" s="42"/>
      <c r="T1376" s="42"/>
      <c r="U1376" s="43"/>
      <c r="V1376" s="32"/>
      <c r="W1376" s="38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</row>
    <row r="1377" spans="1:40" ht="14.25" customHeight="1">
      <c r="A1377" s="7" t="s">
        <v>516</v>
      </c>
      <c r="B1377" s="7" t="s">
        <v>363</v>
      </c>
      <c r="C1377" s="7">
        <v>1307</v>
      </c>
      <c r="D1377" s="7" t="s">
        <v>525</v>
      </c>
      <c r="E1377" s="7" t="str">
        <f t="shared" si="51"/>
        <v>Aiquile</v>
      </c>
      <c r="F1377" s="7" t="s">
        <v>379</v>
      </c>
      <c r="G1377" s="7">
        <v>180</v>
      </c>
      <c r="H1377" s="7" t="s">
        <v>411</v>
      </c>
      <c r="I1377" s="7"/>
      <c r="J1377" s="7">
        <v>579550</v>
      </c>
      <c r="K1377" s="7">
        <f t="shared" si="52"/>
        <v>8840393</v>
      </c>
      <c r="L1377" s="7"/>
      <c r="M1377" s="6"/>
      <c r="N1377" s="7"/>
      <c r="O1377" s="7"/>
      <c r="P1377" s="38"/>
      <c r="Q1377" s="31"/>
      <c r="R1377" s="42"/>
      <c r="S1377" s="42"/>
      <c r="T1377" s="42"/>
      <c r="U1377" s="43"/>
      <c r="V1377" s="32"/>
      <c r="W1377" s="38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</row>
    <row r="1378" spans="1:40" ht="14.25" customHeight="1">
      <c r="A1378" s="7" t="s">
        <v>516</v>
      </c>
      <c r="B1378" s="7" t="s">
        <v>363</v>
      </c>
      <c r="C1378" s="7">
        <v>1307</v>
      </c>
      <c r="D1378" s="7" t="s">
        <v>525</v>
      </c>
      <c r="E1378" s="7" t="str">
        <f t="shared" si="51"/>
        <v>Aiquile</v>
      </c>
      <c r="F1378" s="7" t="s">
        <v>379</v>
      </c>
      <c r="G1378" s="7">
        <v>200</v>
      </c>
      <c r="H1378" s="7" t="s">
        <v>393</v>
      </c>
      <c r="I1378" s="7"/>
      <c r="J1378" s="7">
        <v>6054551</v>
      </c>
      <c r="K1378" s="7">
        <f t="shared" si="52"/>
        <v>8840393</v>
      </c>
      <c r="L1378" s="7"/>
      <c r="M1378" s="6"/>
      <c r="N1378" s="7"/>
      <c r="O1378" s="7"/>
      <c r="P1378" s="38"/>
      <c r="Q1378" s="31"/>
      <c r="R1378" s="42"/>
      <c r="S1378" s="42"/>
      <c r="T1378" s="42"/>
      <c r="U1378" s="43"/>
      <c r="V1378" s="32"/>
      <c r="W1378" s="38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</row>
    <row r="1379" spans="1:40" ht="14.25" customHeight="1">
      <c r="A1379" s="7" t="s">
        <v>516</v>
      </c>
      <c r="B1379" s="7" t="s">
        <v>363</v>
      </c>
      <c r="C1379" s="7">
        <v>1307</v>
      </c>
      <c r="D1379" s="7" t="s">
        <v>525</v>
      </c>
      <c r="E1379" s="7" t="str">
        <f t="shared" si="51"/>
        <v>Aiquile</v>
      </c>
      <c r="F1379" s="7" t="s">
        <v>379</v>
      </c>
      <c r="G1379" s="7">
        <v>210</v>
      </c>
      <c r="H1379" s="7" t="s">
        <v>394</v>
      </c>
      <c r="I1379" s="7"/>
      <c r="J1379" s="7">
        <v>2478334</v>
      </c>
      <c r="K1379" s="7">
        <f t="shared" si="52"/>
        <v>8840393</v>
      </c>
      <c r="L1379" s="7"/>
      <c r="M1379" s="6"/>
      <c r="N1379" s="7"/>
      <c r="O1379" s="7"/>
      <c r="P1379" s="38"/>
      <c r="Q1379" s="31"/>
      <c r="R1379" s="42"/>
      <c r="S1379" s="42"/>
      <c r="T1379" s="42"/>
      <c r="U1379" s="43"/>
      <c r="V1379" s="32"/>
      <c r="W1379" s="38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</row>
    <row r="1380" spans="1:40" ht="14.25" customHeight="1">
      <c r="A1380" s="7" t="s">
        <v>516</v>
      </c>
      <c r="B1380" s="7" t="s">
        <v>363</v>
      </c>
      <c r="C1380" s="7">
        <v>1307</v>
      </c>
      <c r="D1380" s="7" t="s">
        <v>525</v>
      </c>
      <c r="E1380" s="7" t="str">
        <f t="shared" si="51"/>
        <v>Aiquile</v>
      </c>
      <c r="F1380" s="7" t="s">
        <v>379</v>
      </c>
      <c r="G1380" s="7">
        <v>220</v>
      </c>
      <c r="H1380" s="7" t="s">
        <v>395</v>
      </c>
      <c r="I1380" s="7"/>
      <c r="J1380" s="7">
        <v>700000</v>
      </c>
      <c r="K1380" s="7">
        <f t="shared" si="52"/>
        <v>8840393</v>
      </c>
      <c r="L1380" s="7"/>
      <c r="M1380" s="6"/>
      <c r="N1380" s="7"/>
      <c r="O1380" s="7"/>
      <c r="P1380" s="38"/>
      <c r="Q1380" s="31"/>
      <c r="R1380" s="42"/>
      <c r="S1380" s="42"/>
      <c r="T1380" s="42"/>
      <c r="U1380" s="43"/>
      <c r="V1380" s="32"/>
      <c r="W1380" s="38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</row>
    <row r="1381" spans="1:40" ht="14.25" customHeight="1">
      <c r="A1381" s="7" t="s">
        <v>516</v>
      </c>
      <c r="B1381" s="7" t="s">
        <v>363</v>
      </c>
      <c r="C1381" s="7">
        <v>1307</v>
      </c>
      <c r="D1381" s="7" t="s">
        <v>525</v>
      </c>
      <c r="E1381" s="7" t="str">
        <f t="shared" si="51"/>
        <v>Aiquile</v>
      </c>
      <c r="F1381" s="7" t="s">
        <v>379</v>
      </c>
      <c r="G1381" s="7">
        <v>230</v>
      </c>
      <c r="H1381" s="7" t="s">
        <v>396</v>
      </c>
      <c r="I1381" s="7"/>
      <c r="J1381" s="7">
        <v>316000</v>
      </c>
      <c r="K1381" s="7">
        <f t="shared" si="52"/>
        <v>8840393</v>
      </c>
      <c r="L1381" s="7"/>
      <c r="M1381" s="6"/>
      <c r="N1381" s="7"/>
      <c r="O1381" s="7"/>
      <c r="P1381" s="38"/>
      <c r="Q1381" s="31"/>
      <c r="R1381" s="42"/>
      <c r="S1381" s="42"/>
      <c r="T1381" s="42"/>
      <c r="U1381" s="43"/>
      <c r="V1381" s="32"/>
      <c r="W1381" s="38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</row>
    <row r="1382" spans="1:40" ht="14.25" customHeight="1">
      <c r="A1382" s="7" t="s">
        <v>516</v>
      </c>
      <c r="B1382" s="7" t="s">
        <v>363</v>
      </c>
      <c r="C1382" s="7">
        <v>1307</v>
      </c>
      <c r="D1382" s="7" t="s">
        <v>525</v>
      </c>
      <c r="E1382" s="7" t="str">
        <f t="shared" si="51"/>
        <v>Aiquile</v>
      </c>
      <c r="F1382" s="7" t="s">
        <v>379</v>
      </c>
      <c r="G1382" s="7">
        <v>240</v>
      </c>
      <c r="H1382" s="7" t="s">
        <v>397</v>
      </c>
      <c r="I1382" s="7"/>
      <c r="J1382" s="7">
        <v>200000</v>
      </c>
      <c r="K1382" s="7">
        <f t="shared" si="52"/>
        <v>8840393</v>
      </c>
      <c r="L1382" s="7"/>
      <c r="M1382" s="6"/>
      <c r="N1382" s="7"/>
      <c r="O1382" s="7"/>
      <c r="P1382" s="38"/>
      <c r="Q1382" s="31"/>
      <c r="R1382" s="42"/>
      <c r="S1382" s="42"/>
      <c r="T1382" s="42"/>
      <c r="U1382" s="43"/>
      <c r="V1382" s="32"/>
      <c r="W1382" s="38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</row>
    <row r="1383" spans="1:40" ht="14.25" customHeight="1">
      <c r="A1383" s="7" t="s">
        <v>516</v>
      </c>
      <c r="B1383" s="7" t="s">
        <v>363</v>
      </c>
      <c r="C1383" s="7">
        <v>1307</v>
      </c>
      <c r="D1383" s="7" t="s">
        <v>525</v>
      </c>
      <c r="E1383" s="7" t="str">
        <f t="shared" si="51"/>
        <v>Aiquile</v>
      </c>
      <c r="F1383" s="7" t="s">
        <v>379</v>
      </c>
      <c r="G1383" s="7">
        <v>250</v>
      </c>
      <c r="H1383" s="7" t="s">
        <v>399</v>
      </c>
      <c r="I1383" s="7"/>
      <c r="J1383" s="7">
        <v>1378069</v>
      </c>
      <c r="K1383" s="7">
        <f t="shared" si="52"/>
        <v>8840393</v>
      </c>
      <c r="L1383" s="7"/>
      <c r="M1383" s="6"/>
      <c r="N1383" s="7"/>
      <c r="O1383" s="7"/>
      <c r="P1383" s="38"/>
      <c r="Q1383" s="31"/>
      <c r="R1383" s="42"/>
      <c r="S1383" s="42"/>
      <c r="T1383" s="42"/>
      <c r="U1383" s="43"/>
      <c r="V1383" s="32"/>
      <c r="W1383" s="38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</row>
    <row r="1384" spans="1:40" ht="14.25" customHeight="1">
      <c r="A1384" s="7" t="s">
        <v>516</v>
      </c>
      <c r="B1384" s="7" t="s">
        <v>363</v>
      </c>
      <c r="C1384" s="7">
        <v>1307</v>
      </c>
      <c r="D1384" s="7" t="s">
        <v>525</v>
      </c>
      <c r="E1384" s="7" t="str">
        <f t="shared" si="51"/>
        <v>Aiquile</v>
      </c>
      <c r="F1384" s="7" t="s">
        <v>379</v>
      </c>
      <c r="G1384" s="7">
        <v>260</v>
      </c>
      <c r="H1384" s="7" t="s">
        <v>400</v>
      </c>
      <c r="I1384" s="7"/>
      <c r="J1384" s="7">
        <v>360000</v>
      </c>
      <c r="K1384" s="7">
        <f t="shared" si="52"/>
        <v>8840393</v>
      </c>
      <c r="L1384" s="7"/>
      <c r="M1384" s="6"/>
      <c r="N1384" s="7"/>
      <c r="O1384" s="7"/>
      <c r="P1384" s="38"/>
      <c r="Q1384" s="31"/>
      <c r="R1384" s="42"/>
      <c r="S1384" s="42"/>
      <c r="T1384" s="42"/>
      <c r="U1384" s="43"/>
      <c r="V1384" s="32"/>
      <c r="W1384" s="38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</row>
    <row r="1385" spans="1:40" ht="14.25" customHeight="1">
      <c r="A1385" s="7" t="s">
        <v>516</v>
      </c>
      <c r="B1385" s="7" t="s">
        <v>363</v>
      </c>
      <c r="C1385" s="7">
        <v>1307</v>
      </c>
      <c r="D1385" s="7" t="s">
        <v>525</v>
      </c>
      <c r="E1385" s="7" t="str">
        <f t="shared" si="51"/>
        <v>Aiquile</v>
      </c>
      <c r="F1385" s="7" t="s">
        <v>379</v>
      </c>
      <c r="G1385" s="7">
        <v>280</v>
      </c>
      <c r="H1385" s="7" t="s">
        <v>402</v>
      </c>
      <c r="I1385" s="7"/>
      <c r="J1385" s="7">
        <v>220000</v>
      </c>
      <c r="K1385" s="7">
        <f t="shared" si="52"/>
        <v>8840393</v>
      </c>
      <c r="L1385" s="7"/>
      <c r="M1385" s="6"/>
      <c r="N1385" s="7"/>
      <c r="O1385" s="7"/>
      <c r="P1385" s="38"/>
      <c r="Q1385" s="31"/>
      <c r="R1385" s="42"/>
      <c r="S1385" s="42"/>
      <c r="T1385" s="42"/>
      <c r="U1385" s="43"/>
      <c r="V1385" s="32"/>
      <c r="W1385" s="38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</row>
    <row r="1386" spans="1:40" ht="14.25" customHeight="1">
      <c r="A1386" s="7" t="s">
        <v>516</v>
      </c>
      <c r="B1386" s="7" t="s">
        <v>363</v>
      </c>
      <c r="C1386" s="7">
        <v>1307</v>
      </c>
      <c r="D1386" s="7" t="s">
        <v>525</v>
      </c>
      <c r="E1386" s="7" t="str">
        <f t="shared" si="51"/>
        <v>Aiquile</v>
      </c>
      <c r="F1386" s="7" t="s">
        <v>379</v>
      </c>
      <c r="G1386" s="7">
        <v>290</v>
      </c>
      <c r="H1386" s="7" t="s">
        <v>426</v>
      </c>
      <c r="I1386" s="7"/>
      <c r="J1386" s="7">
        <v>300000</v>
      </c>
      <c r="K1386" s="7">
        <f t="shared" si="52"/>
        <v>8840393</v>
      </c>
      <c r="L1386" s="7"/>
      <c r="M1386" s="6"/>
      <c r="N1386" s="7"/>
      <c r="O1386" s="7"/>
      <c r="P1386" s="38"/>
      <c r="Q1386" s="31"/>
      <c r="R1386" s="42"/>
      <c r="S1386" s="42"/>
      <c r="T1386" s="42"/>
      <c r="U1386" s="43"/>
      <c r="V1386" s="32"/>
      <c r="W1386" s="38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</row>
    <row r="1387" spans="1:40" ht="14.25" customHeight="1">
      <c r="A1387" s="7" t="s">
        <v>516</v>
      </c>
      <c r="B1387" s="7" t="s">
        <v>363</v>
      </c>
      <c r="C1387" s="7">
        <v>1307</v>
      </c>
      <c r="D1387" s="7" t="s">
        <v>525</v>
      </c>
      <c r="E1387" s="7" t="str">
        <f t="shared" si="51"/>
        <v>Aiquile</v>
      </c>
      <c r="F1387" s="7" t="s">
        <v>379</v>
      </c>
      <c r="G1387" s="7">
        <v>300</v>
      </c>
      <c r="H1387" s="7" t="s">
        <v>417</v>
      </c>
      <c r="I1387" s="7"/>
      <c r="J1387" s="7">
        <v>50000</v>
      </c>
      <c r="K1387" s="7">
        <f t="shared" si="52"/>
        <v>8840393</v>
      </c>
      <c r="L1387" s="7"/>
      <c r="M1387" s="6"/>
      <c r="N1387" s="7"/>
      <c r="O1387" s="7"/>
      <c r="P1387" s="38"/>
      <c r="Q1387" s="31"/>
      <c r="R1387" s="42"/>
      <c r="S1387" s="42"/>
      <c r="T1387" s="42"/>
      <c r="U1387" s="43"/>
      <c r="V1387" s="32"/>
      <c r="W1387" s="38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</row>
    <row r="1388" spans="1:40" ht="14.25" customHeight="1">
      <c r="A1388" s="7" t="s">
        <v>516</v>
      </c>
      <c r="B1388" s="7" t="s">
        <v>363</v>
      </c>
      <c r="C1388" s="7">
        <v>1307</v>
      </c>
      <c r="D1388" s="7" t="s">
        <v>525</v>
      </c>
      <c r="E1388" s="7" t="str">
        <f t="shared" si="51"/>
        <v>Aiquile</v>
      </c>
      <c r="F1388" s="7" t="s">
        <v>379</v>
      </c>
      <c r="G1388" s="7">
        <v>310</v>
      </c>
      <c r="H1388" s="7" t="s">
        <v>403</v>
      </c>
      <c r="I1388" s="7"/>
      <c r="J1388" s="7">
        <v>250000</v>
      </c>
      <c r="K1388" s="7">
        <f t="shared" si="52"/>
        <v>8840393</v>
      </c>
      <c r="L1388" s="7"/>
      <c r="M1388" s="6"/>
      <c r="N1388" s="7"/>
      <c r="O1388" s="7"/>
      <c r="P1388" s="38"/>
      <c r="Q1388" s="31"/>
      <c r="R1388" s="42"/>
      <c r="S1388" s="42"/>
      <c r="T1388" s="42"/>
      <c r="U1388" s="43"/>
      <c r="V1388" s="32"/>
      <c r="W1388" s="38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</row>
    <row r="1389" spans="1:40" ht="14.25" customHeight="1">
      <c r="A1389" s="7" t="s">
        <v>516</v>
      </c>
      <c r="B1389" s="7" t="s">
        <v>363</v>
      </c>
      <c r="C1389" s="7">
        <v>1307</v>
      </c>
      <c r="D1389" s="7" t="s">
        <v>525</v>
      </c>
      <c r="E1389" s="7" t="str">
        <f t="shared" si="51"/>
        <v>Aiquile</v>
      </c>
      <c r="F1389" s="7" t="s">
        <v>379</v>
      </c>
      <c r="G1389" s="7">
        <v>330</v>
      </c>
      <c r="H1389" s="7" t="s">
        <v>404</v>
      </c>
      <c r="I1389" s="7"/>
      <c r="J1389" s="7">
        <v>94016</v>
      </c>
      <c r="K1389" s="7">
        <f t="shared" si="52"/>
        <v>8840393</v>
      </c>
      <c r="L1389" s="7"/>
      <c r="M1389" s="6"/>
      <c r="N1389" s="7"/>
      <c r="O1389" s="7"/>
      <c r="P1389" s="38"/>
      <c r="Q1389" s="31"/>
      <c r="R1389" s="42"/>
      <c r="S1389" s="42"/>
      <c r="T1389" s="42"/>
      <c r="U1389" s="43"/>
      <c r="V1389" s="32"/>
      <c r="W1389" s="38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</row>
    <row r="1390" spans="1:40" ht="14.25" customHeight="1">
      <c r="A1390" s="7" t="s">
        <v>516</v>
      </c>
      <c r="B1390" s="7" t="s">
        <v>363</v>
      </c>
      <c r="C1390" s="7">
        <v>1307</v>
      </c>
      <c r="D1390" s="7" t="s">
        <v>525</v>
      </c>
      <c r="E1390" s="7" t="str">
        <f t="shared" si="51"/>
        <v>Aiquile</v>
      </c>
      <c r="F1390" s="7" t="s">
        <v>379</v>
      </c>
      <c r="G1390" s="7">
        <v>340</v>
      </c>
      <c r="H1390" s="7" t="s">
        <v>405</v>
      </c>
      <c r="I1390" s="7"/>
      <c r="J1390" s="7">
        <v>1491868</v>
      </c>
      <c r="K1390" s="7">
        <f t="shared" si="52"/>
        <v>8840393</v>
      </c>
      <c r="L1390" s="7"/>
      <c r="M1390" s="6"/>
      <c r="N1390" s="7"/>
      <c r="O1390" s="7"/>
      <c r="P1390" s="38"/>
      <c r="Q1390" s="31"/>
      <c r="R1390" s="42"/>
      <c r="S1390" s="42"/>
      <c r="T1390" s="42"/>
      <c r="U1390" s="43"/>
      <c r="V1390" s="32"/>
      <c r="W1390" s="38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</row>
    <row r="1391" spans="1:40" ht="14.25" customHeight="1">
      <c r="A1391" s="7" t="s">
        <v>516</v>
      </c>
      <c r="B1391" s="7" t="s">
        <v>363</v>
      </c>
      <c r="C1391" s="7">
        <v>1307</v>
      </c>
      <c r="D1391" s="7" t="s">
        <v>525</v>
      </c>
      <c r="E1391" s="7" t="str">
        <f t="shared" si="51"/>
        <v>Aiquile</v>
      </c>
      <c r="F1391" s="7" t="s">
        <v>407</v>
      </c>
      <c r="G1391" s="7">
        <v>170</v>
      </c>
      <c r="H1391" s="7" t="s">
        <v>390</v>
      </c>
      <c r="I1391" s="7"/>
      <c r="J1391" s="7">
        <v>248480</v>
      </c>
      <c r="K1391" s="7">
        <f t="shared" si="52"/>
        <v>8840393</v>
      </c>
      <c r="L1391" s="7"/>
      <c r="M1391" s="6"/>
      <c r="N1391" s="7"/>
      <c r="O1391" s="7"/>
      <c r="P1391" s="38"/>
      <c r="Q1391" s="31"/>
      <c r="R1391" s="42"/>
      <c r="S1391" s="42"/>
      <c r="T1391" s="42"/>
      <c r="U1391" s="43"/>
      <c r="V1391" s="32"/>
      <c r="W1391" s="38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</row>
    <row r="1392" spans="1:40" ht="14.25" customHeight="1">
      <c r="A1392" s="7" t="s">
        <v>516</v>
      </c>
      <c r="B1392" s="7" t="s">
        <v>363</v>
      </c>
      <c r="C1392" s="7">
        <v>1307</v>
      </c>
      <c r="D1392" s="7" t="s">
        <v>525</v>
      </c>
      <c r="E1392" s="7" t="str">
        <f t="shared" si="51"/>
        <v>Aiquile</v>
      </c>
      <c r="F1392" s="7" t="s">
        <v>407</v>
      </c>
      <c r="G1392" s="7">
        <v>350</v>
      </c>
      <c r="H1392" s="7" t="s">
        <v>406</v>
      </c>
      <c r="I1392" s="7"/>
      <c r="J1392" s="7">
        <v>8591913</v>
      </c>
      <c r="K1392" s="7">
        <f t="shared" si="52"/>
        <v>8840393</v>
      </c>
      <c r="L1392" s="7"/>
      <c r="M1392" s="6"/>
      <c r="N1392" s="7"/>
      <c r="O1392" s="7"/>
      <c r="P1392" s="38"/>
      <c r="Q1392" s="31"/>
      <c r="R1392" s="42"/>
      <c r="S1392" s="42"/>
      <c r="T1392" s="42"/>
      <c r="U1392" s="43"/>
      <c r="V1392" s="32"/>
      <c r="W1392" s="38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</row>
    <row r="1393" spans="1:40" ht="14.25" customHeight="1">
      <c r="A1393" s="7" t="s">
        <v>516</v>
      </c>
      <c r="B1393" s="7" t="s">
        <v>363</v>
      </c>
      <c r="C1393" s="7">
        <v>1308</v>
      </c>
      <c r="D1393" s="7" t="s">
        <v>526</v>
      </c>
      <c r="E1393" s="7" t="str">
        <f t="shared" si="51"/>
        <v>Pasorapa</v>
      </c>
      <c r="F1393" s="7" t="s">
        <v>379</v>
      </c>
      <c r="G1393" s="7">
        <v>0</v>
      </c>
      <c r="H1393" s="7" t="s">
        <v>380</v>
      </c>
      <c r="I1393" s="7"/>
      <c r="J1393" s="7">
        <v>985112</v>
      </c>
      <c r="K1393" s="7">
        <f t="shared" si="52"/>
        <v>2960330</v>
      </c>
      <c r="L1393" s="7"/>
      <c r="M1393" s="6"/>
      <c r="N1393" s="7"/>
      <c r="O1393" s="7"/>
      <c r="P1393" s="38"/>
      <c r="Q1393" s="31"/>
      <c r="R1393" s="42"/>
      <c r="S1393" s="42"/>
      <c r="T1393" s="42"/>
      <c r="U1393" s="43"/>
      <c r="V1393" s="32"/>
      <c r="W1393" s="38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</row>
    <row r="1394" spans="1:40" ht="14.25" customHeight="1">
      <c r="A1394" s="7" t="s">
        <v>516</v>
      </c>
      <c r="B1394" s="7" t="s">
        <v>363</v>
      </c>
      <c r="C1394" s="7">
        <v>1308</v>
      </c>
      <c r="D1394" s="7" t="s">
        <v>526</v>
      </c>
      <c r="E1394" s="7" t="str">
        <f t="shared" si="51"/>
        <v>Pasorapa</v>
      </c>
      <c r="F1394" s="7" t="s">
        <v>379</v>
      </c>
      <c r="G1394" s="7">
        <v>1</v>
      </c>
      <c r="H1394" s="7" t="s">
        <v>381</v>
      </c>
      <c r="I1394" s="7"/>
      <c r="J1394" s="7">
        <v>442587</v>
      </c>
      <c r="K1394" s="7">
        <f t="shared" si="52"/>
        <v>2960330</v>
      </c>
      <c r="L1394" s="7"/>
      <c r="M1394" s="6"/>
      <c r="N1394" s="7"/>
      <c r="O1394" s="7"/>
      <c r="P1394" s="38"/>
      <c r="Q1394" s="31"/>
      <c r="R1394" s="42"/>
      <c r="S1394" s="42"/>
      <c r="T1394" s="42"/>
      <c r="U1394" s="43"/>
      <c r="V1394" s="32"/>
      <c r="W1394" s="38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</row>
    <row r="1395" spans="1:40" ht="14.25" customHeight="1">
      <c r="A1395" s="7" t="s">
        <v>516</v>
      </c>
      <c r="B1395" s="7" t="s">
        <v>363</v>
      </c>
      <c r="C1395" s="7">
        <v>1308</v>
      </c>
      <c r="D1395" s="7" t="s">
        <v>526</v>
      </c>
      <c r="E1395" s="7" t="str">
        <f t="shared" si="51"/>
        <v>Pasorapa</v>
      </c>
      <c r="F1395" s="7" t="s">
        <v>379</v>
      </c>
      <c r="G1395" s="7">
        <v>97</v>
      </c>
      <c r="H1395" s="7" t="s">
        <v>409</v>
      </c>
      <c r="I1395" s="7"/>
      <c r="J1395" s="7">
        <v>441534</v>
      </c>
      <c r="K1395" s="7">
        <f t="shared" si="52"/>
        <v>2960330</v>
      </c>
      <c r="L1395" s="7"/>
      <c r="M1395" s="6"/>
      <c r="N1395" s="7"/>
      <c r="O1395" s="7"/>
      <c r="P1395" s="38"/>
      <c r="Q1395" s="31"/>
      <c r="R1395" s="42"/>
      <c r="S1395" s="42"/>
      <c r="T1395" s="42"/>
      <c r="U1395" s="43"/>
      <c r="V1395" s="32"/>
      <c r="W1395" s="38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</row>
    <row r="1396" spans="1:40" ht="14.25" customHeight="1">
      <c r="A1396" s="7" t="s">
        <v>516</v>
      </c>
      <c r="B1396" s="7" t="s">
        <v>363</v>
      </c>
      <c r="C1396" s="7">
        <v>1308</v>
      </c>
      <c r="D1396" s="7" t="s">
        <v>526</v>
      </c>
      <c r="E1396" s="7" t="str">
        <f t="shared" si="51"/>
        <v>Pasorapa</v>
      </c>
      <c r="F1396" s="7" t="s">
        <v>379</v>
      </c>
      <c r="G1396" s="7">
        <v>99</v>
      </c>
      <c r="H1396" s="7" t="s">
        <v>382</v>
      </c>
      <c r="I1396" s="7"/>
      <c r="J1396" s="7">
        <v>131865</v>
      </c>
      <c r="K1396" s="7">
        <f t="shared" si="52"/>
        <v>2960330</v>
      </c>
      <c r="L1396" s="7"/>
      <c r="M1396" s="6"/>
      <c r="N1396" s="7"/>
      <c r="O1396" s="7"/>
      <c r="P1396" s="38"/>
      <c r="Q1396" s="31"/>
      <c r="R1396" s="42"/>
      <c r="S1396" s="42"/>
      <c r="T1396" s="42"/>
      <c r="U1396" s="43"/>
      <c r="V1396" s="32"/>
      <c r="W1396" s="38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</row>
    <row r="1397" spans="1:40" ht="14.25" customHeight="1">
      <c r="A1397" s="7" t="s">
        <v>516</v>
      </c>
      <c r="B1397" s="7" t="s">
        <v>363</v>
      </c>
      <c r="C1397" s="7">
        <v>1308</v>
      </c>
      <c r="D1397" s="7" t="s">
        <v>526</v>
      </c>
      <c r="E1397" s="7" t="str">
        <f t="shared" si="51"/>
        <v>Pasorapa</v>
      </c>
      <c r="F1397" s="7" t="s">
        <v>379</v>
      </c>
      <c r="G1397" s="7">
        <v>100</v>
      </c>
      <c r="H1397" s="7" t="s">
        <v>383</v>
      </c>
      <c r="I1397" s="7"/>
      <c r="J1397" s="7">
        <v>355444</v>
      </c>
      <c r="K1397" s="7">
        <f t="shared" si="52"/>
        <v>2960330</v>
      </c>
      <c r="L1397" s="7"/>
      <c r="M1397" s="6"/>
      <c r="N1397" s="7"/>
      <c r="O1397" s="7"/>
      <c r="P1397" s="38"/>
      <c r="Q1397" s="31"/>
      <c r="R1397" s="42"/>
      <c r="S1397" s="42"/>
      <c r="T1397" s="42"/>
      <c r="U1397" s="43"/>
      <c r="V1397" s="32"/>
      <c r="W1397" s="38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</row>
    <row r="1398" spans="1:40" ht="14.25" customHeight="1">
      <c r="A1398" s="7" t="s">
        <v>516</v>
      </c>
      <c r="B1398" s="7" t="s">
        <v>363</v>
      </c>
      <c r="C1398" s="7">
        <v>1308</v>
      </c>
      <c r="D1398" s="7" t="s">
        <v>526</v>
      </c>
      <c r="E1398" s="7" t="str">
        <f t="shared" si="51"/>
        <v>Pasorapa</v>
      </c>
      <c r="F1398" s="7" t="s">
        <v>379</v>
      </c>
      <c r="G1398" s="7">
        <v>110</v>
      </c>
      <c r="H1398" s="7" t="s">
        <v>385</v>
      </c>
      <c r="I1398" s="7"/>
      <c r="J1398" s="7">
        <v>20000</v>
      </c>
      <c r="K1398" s="7">
        <f t="shared" si="52"/>
        <v>2960330</v>
      </c>
      <c r="L1398" s="7"/>
      <c r="M1398" s="6"/>
      <c r="N1398" s="7"/>
      <c r="O1398" s="7"/>
      <c r="P1398" s="38"/>
      <c r="Q1398" s="31"/>
      <c r="R1398" s="42"/>
      <c r="S1398" s="42"/>
      <c r="T1398" s="42"/>
      <c r="U1398" s="43"/>
      <c r="V1398" s="32"/>
      <c r="W1398" s="38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</row>
    <row r="1399" spans="1:40" ht="14.25" customHeight="1">
      <c r="A1399" s="7" t="s">
        <v>516</v>
      </c>
      <c r="B1399" s="7" t="s">
        <v>363</v>
      </c>
      <c r="C1399" s="7">
        <v>1308</v>
      </c>
      <c r="D1399" s="7" t="s">
        <v>526</v>
      </c>
      <c r="E1399" s="7" t="str">
        <f t="shared" si="51"/>
        <v>Pasorapa</v>
      </c>
      <c r="F1399" s="7" t="s">
        <v>379</v>
      </c>
      <c r="G1399" s="7">
        <v>120</v>
      </c>
      <c r="H1399" s="7" t="s">
        <v>485</v>
      </c>
      <c r="I1399" s="7"/>
      <c r="J1399" s="7">
        <v>30000</v>
      </c>
      <c r="K1399" s="7">
        <f t="shared" si="52"/>
        <v>2960330</v>
      </c>
      <c r="L1399" s="7"/>
      <c r="M1399" s="6"/>
      <c r="N1399" s="7"/>
      <c r="O1399" s="7"/>
      <c r="P1399" s="38"/>
      <c r="Q1399" s="31"/>
      <c r="R1399" s="42"/>
      <c r="S1399" s="42"/>
      <c r="T1399" s="42"/>
      <c r="U1399" s="43"/>
      <c r="V1399" s="32"/>
      <c r="W1399" s="38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</row>
    <row r="1400" spans="1:40" ht="14.25" customHeight="1">
      <c r="A1400" s="7" t="s">
        <v>516</v>
      </c>
      <c r="B1400" s="7" t="s">
        <v>363</v>
      </c>
      <c r="C1400" s="7">
        <v>1308</v>
      </c>
      <c r="D1400" s="7" t="s">
        <v>526</v>
      </c>
      <c r="E1400" s="7" t="str">
        <f t="shared" si="51"/>
        <v>Pasorapa</v>
      </c>
      <c r="F1400" s="7" t="s">
        <v>379</v>
      </c>
      <c r="G1400" s="7">
        <v>130</v>
      </c>
      <c r="H1400" s="7" t="s">
        <v>386</v>
      </c>
      <c r="I1400" s="7"/>
      <c r="J1400" s="7">
        <v>50000</v>
      </c>
      <c r="K1400" s="7">
        <f t="shared" si="52"/>
        <v>2960330</v>
      </c>
      <c r="L1400" s="7"/>
      <c r="M1400" s="6"/>
      <c r="N1400" s="7"/>
      <c r="O1400" s="7"/>
      <c r="P1400" s="38"/>
      <c r="Q1400" s="31"/>
      <c r="R1400" s="42"/>
      <c r="S1400" s="42"/>
      <c r="T1400" s="42"/>
      <c r="U1400" s="43"/>
      <c r="V1400" s="32"/>
      <c r="W1400" s="38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</row>
    <row r="1401" spans="1:40" ht="14.25" customHeight="1">
      <c r="A1401" s="7" t="s">
        <v>516</v>
      </c>
      <c r="B1401" s="7" t="s">
        <v>363</v>
      </c>
      <c r="C1401" s="7">
        <v>1308</v>
      </c>
      <c r="D1401" s="7" t="s">
        <v>526</v>
      </c>
      <c r="E1401" s="7" t="str">
        <f t="shared" si="51"/>
        <v>Pasorapa</v>
      </c>
      <c r="F1401" s="7" t="s">
        <v>379</v>
      </c>
      <c r="G1401" s="7">
        <v>140</v>
      </c>
      <c r="H1401" s="7" t="s">
        <v>388</v>
      </c>
      <c r="I1401" s="7"/>
      <c r="J1401" s="7">
        <v>40000</v>
      </c>
      <c r="K1401" s="7">
        <f t="shared" si="52"/>
        <v>2960330</v>
      </c>
      <c r="L1401" s="7"/>
      <c r="M1401" s="6"/>
      <c r="N1401" s="7"/>
      <c r="O1401" s="7"/>
      <c r="P1401" s="38"/>
      <c r="Q1401" s="31"/>
      <c r="R1401" s="42"/>
      <c r="S1401" s="42"/>
      <c r="T1401" s="42"/>
      <c r="U1401" s="43"/>
      <c r="V1401" s="32"/>
      <c r="W1401" s="38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</row>
    <row r="1402" spans="1:40" ht="14.25" customHeight="1">
      <c r="A1402" s="7" t="s">
        <v>516</v>
      </c>
      <c r="B1402" s="7" t="s">
        <v>363</v>
      </c>
      <c r="C1402" s="7">
        <v>1308</v>
      </c>
      <c r="D1402" s="7" t="s">
        <v>526</v>
      </c>
      <c r="E1402" s="7" t="str">
        <f t="shared" si="51"/>
        <v>Pasorapa</v>
      </c>
      <c r="F1402" s="7" t="s">
        <v>379</v>
      </c>
      <c r="G1402" s="7">
        <v>160</v>
      </c>
      <c r="H1402" s="7" t="s">
        <v>389</v>
      </c>
      <c r="I1402" s="7"/>
      <c r="J1402" s="7">
        <v>90000</v>
      </c>
      <c r="K1402" s="7">
        <f t="shared" si="52"/>
        <v>2960330</v>
      </c>
      <c r="L1402" s="7"/>
      <c r="M1402" s="6"/>
      <c r="N1402" s="7"/>
      <c r="O1402" s="7"/>
      <c r="P1402" s="38"/>
      <c r="Q1402" s="31"/>
      <c r="R1402" s="42"/>
      <c r="S1402" s="42"/>
      <c r="T1402" s="42"/>
      <c r="U1402" s="43"/>
      <c r="V1402" s="32"/>
      <c r="W1402" s="38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</row>
    <row r="1403" spans="1:40" ht="14.25" customHeight="1">
      <c r="A1403" s="7" t="s">
        <v>516</v>
      </c>
      <c r="B1403" s="7" t="s">
        <v>363</v>
      </c>
      <c r="C1403" s="7">
        <v>1308</v>
      </c>
      <c r="D1403" s="7" t="s">
        <v>526</v>
      </c>
      <c r="E1403" s="7" t="str">
        <f t="shared" si="51"/>
        <v>Pasorapa</v>
      </c>
      <c r="F1403" s="7" t="s">
        <v>379</v>
      </c>
      <c r="G1403" s="7">
        <v>170</v>
      </c>
      <c r="H1403" s="7" t="s">
        <v>390</v>
      </c>
      <c r="I1403" s="7"/>
      <c r="J1403" s="7">
        <v>25000</v>
      </c>
      <c r="K1403" s="7">
        <f t="shared" si="52"/>
        <v>2960330</v>
      </c>
      <c r="L1403" s="7"/>
      <c r="M1403" s="6"/>
      <c r="N1403" s="7"/>
      <c r="O1403" s="7"/>
      <c r="P1403" s="38"/>
      <c r="Q1403" s="31"/>
      <c r="R1403" s="42"/>
      <c r="S1403" s="42"/>
      <c r="T1403" s="42"/>
      <c r="U1403" s="43"/>
      <c r="V1403" s="32"/>
      <c r="W1403" s="38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</row>
    <row r="1404" spans="1:40" ht="14.25" customHeight="1">
      <c r="A1404" s="7" t="s">
        <v>516</v>
      </c>
      <c r="B1404" s="7" t="s">
        <v>363</v>
      </c>
      <c r="C1404" s="7">
        <v>1308</v>
      </c>
      <c r="D1404" s="7" t="s">
        <v>526</v>
      </c>
      <c r="E1404" s="7" t="str">
        <f t="shared" si="51"/>
        <v>Pasorapa</v>
      </c>
      <c r="F1404" s="7" t="s">
        <v>379</v>
      </c>
      <c r="G1404" s="7">
        <v>180</v>
      </c>
      <c r="H1404" s="7" t="s">
        <v>411</v>
      </c>
      <c r="I1404" s="7"/>
      <c r="J1404" s="7">
        <v>270000</v>
      </c>
      <c r="K1404" s="7">
        <f t="shared" si="52"/>
        <v>2960330</v>
      </c>
      <c r="L1404" s="7"/>
      <c r="M1404" s="6"/>
      <c r="N1404" s="7"/>
      <c r="O1404" s="7"/>
      <c r="P1404" s="38"/>
      <c r="Q1404" s="31"/>
      <c r="R1404" s="42"/>
      <c r="S1404" s="42"/>
      <c r="T1404" s="42"/>
      <c r="U1404" s="43"/>
      <c r="V1404" s="32"/>
      <c r="W1404" s="38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</row>
    <row r="1405" spans="1:40" ht="14.25" customHeight="1">
      <c r="A1405" s="7" t="s">
        <v>516</v>
      </c>
      <c r="B1405" s="7" t="s">
        <v>363</v>
      </c>
      <c r="C1405" s="7">
        <v>1308</v>
      </c>
      <c r="D1405" s="7" t="s">
        <v>526</v>
      </c>
      <c r="E1405" s="7" t="str">
        <f t="shared" si="51"/>
        <v>Pasorapa</v>
      </c>
      <c r="F1405" s="7" t="s">
        <v>379</v>
      </c>
      <c r="G1405" s="7">
        <v>190</v>
      </c>
      <c r="H1405" s="7" t="s">
        <v>392</v>
      </c>
      <c r="I1405" s="7"/>
      <c r="J1405" s="7">
        <v>65000</v>
      </c>
      <c r="K1405" s="7">
        <f t="shared" si="52"/>
        <v>2960330</v>
      </c>
      <c r="L1405" s="7"/>
      <c r="M1405" s="6"/>
      <c r="N1405" s="7"/>
      <c r="O1405" s="7"/>
      <c r="P1405" s="38"/>
      <c r="Q1405" s="31"/>
      <c r="R1405" s="42"/>
      <c r="S1405" s="42"/>
      <c r="T1405" s="42"/>
      <c r="U1405" s="43"/>
      <c r="V1405" s="32"/>
      <c r="W1405" s="38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</row>
    <row r="1406" spans="1:40" ht="14.25" customHeight="1">
      <c r="A1406" s="7" t="s">
        <v>516</v>
      </c>
      <c r="B1406" s="7" t="s">
        <v>363</v>
      </c>
      <c r="C1406" s="7">
        <v>1308</v>
      </c>
      <c r="D1406" s="7" t="s">
        <v>526</v>
      </c>
      <c r="E1406" s="7" t="str">
        <f t="shared" si="51"/>
        <v>Pasorapa</v>
      </c>
      <c r="F1406" s="7" t="s">
        <v>379</v>
      </c>
      <c r="G1406" s="7">
        <v>200</v>
      </c>
      <c r="H1406" s="7" t="s">
        <v>393</v>
      </c>
      <c r="I1406" s="7"/>
      <c r="J1406" s="7">
        <v>1616773</v>
      </c>
      <c r="K1406" s="7">
        <f t="shared" si="52"/>
        <v>2960330</v>
      </c>
      <c r="L1406" s="7"/>
      <c r="M1406" s="6"/>
      <c r="N1406" s="7"/>
      <c r="O1406" s="7"/>
      <c r="P1406" s="38"/>
      <c r="Q1406" s="31"/>
      <c r="R1406" s="42"/>
      <c r="S1406" s="42"/>
      <c r="T1406" s="42"/>
      <c r="U1406" s="43"/>
      <c r="V1406" s="32"/>
      <c r="W1406" s="38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</row>
    <row r="1407" spans="1:40" ht="14.25" customHeight="1">
      <c r="A1407" s="7" t="s">
        <v>516</v>
      </c>
      <c r="B1407" s="7" t="s">
        <v>363</v>
      </c>
      <c r="C1407" s="7">
        <v>1308</v>
      </c>
      <c r="D1407" s="7" t="s">
        <v>526</v>
      </c>
      <c r="E1407" s="7" t="str">
        <f t="shared" si="51"/>
        <v>Pasorapa</v>
      </c>
      <c r="F1407" s="7" t="s">
        <v>379</v>
      </c>
      <c r="G1407" s="7">
        <v>210</v>
      </c>
      <c r="H1407" s="7" t="s">
        <v>394</v>
      </c>
      <c r="I1407" s="7"/>
      <c r="J1407" s="7">
        <v>671571</v>
      </c>
      <c r="K1407" s="7">
        <f t="shared" si="52"/>
        <v>2960330</v>
      </c>
      <c r="L1407" s="7"/>
      <c r="M1407" s="6"/>
      <c r="N1407" s="7"/>
      <c r="O1407" s="7"/>
      <c r="P1407" s="38"/>
      <c r="Q1407" s="31"/>
      <c r="R1407" s="42"/>
      <c r="S1407" s="42"/>
      <c r="T1407" s="42"/>
      <c r="U1407" s="43"/>
      <c r="V1407" s="32"/>
      <c r="W1407" s="38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</row>
    <row r="1408" spans="1:40" ht="14.25" customHeight="1">
      <c r="A1408" s="7" t="s">
        <v>516</v>
      </c>
      <c r="B1408" s="7" t="s">
        <v>363</v>
      </c>
      <c r="C1408" s="7">
        <v>1308</v>
      </c>
      <c r="D1408" s="7" t="s">
        <v>526</v>
      </c>
      <c r="E1408" s="7" t="str">
        <f t="shared" si="51"/>
        <v>Pasorapa</v>
      </c>
      <c r="F1408" s="7" t="s">
        <v>379</v>
      </c>
      <c r="G1408" s="7">
        <v>220</v>
      </c>
      <c r="H1408" s="7" t="s">
        <v>395</v>
      </c>
      <c r="I1408" s="7"/>
      <c r="J1408" s="7">
        <v>110000</v>
      </c>
      <c r="K1408" s="7">
        <f t="shared" si="52"/>
        <v>2960330</v>
      </c>
      <c r="L1408" s="7"/>
      <c r="M1408" s="6"/>
      <c r="N1408" s="7"/>
      <c r="O1408" s="7"/>
      <c r="P1408" s="38"/>
      <c r="Q1408" s="31"/>
      <c r="R1408" s="42"/>
      <c r="S1408" s="42"/>
      <c r="T1408" s="42"/>
      <c r="U1408" s="43"/>
      <c r="V1408" s="32"/>
      <c r="W1408" s="38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</row>
    <row r="1409" spans="1:40" ht="14.25" customHeight="1">
      <c r="A1409" s="7" t="s">
        <v>516</v>
      </c>
      <c r="B1409" s="7" t="s">
        <v>363</v>
      </c>
      <c r="C1409" s="7">
        <v>1308</v>
      </c>
      <c r="D1409" s="7" t="s">
        <v>526</v>
      </c>
      <c r="E1409" s="7" t="str">
        <f t="shared" si="51"/>
        <v>Pasorapa</v>
      </c>
      <c r="F1409" s="7" t="s">
        <v>379</v>
      </c>
      <c r="G1409" s="7">
        <v>230</v>
      </c>
      <c r="H1409" s="7" t="s">
        <v>396</v>
      </c>
      <c r="I1409" s="7"/>
      <c r="J1409" s="7">
        <v>60000</v>
      </c>
      <c r="K1409" s="7">
        <f t="shared" si="52"/>
        <v>2960330</v>
      </c>
      <c r="L1409" s="7"/>
      <c r="M1409" s="6"/>
      <c r="N1409" s="7"/>
      <c r="O1409" s="7"/>
      <c r="P1409" s="38"/>
      <c r="Q1409" s="31"/>
      <c r="R1409" s="42"/>
      <c r="S1409" s="42"/>
      <c r="T1409" s="42"/>
      <c r="U1409" s="43"/>
      <c r="V1409" s="32"/>
      <c r="W1409" s="38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</row>
    <row r="1410" spans="1:40" ht="14.25" customHeight="1">
      <c r="A1410" s="7" t="s">
        <v>516</v>
      </c>
      <c r="B1410" s="7" t="s">
        <v>363</v>
      </c>
      <c r="C1410" s="7">
        <v>1308</v>
      </c>
      <c r="D1410" s="7" t="s">
        <v>526</v>
      </c>
      <c r="E1410" s="7" t="str">
        <f t="shared" si="51"/>
        <v>Pasorapa</v>
      </c>
      <c r="F1410" s="7" t="s">
        <v>379</v>
      </c>
      <c r="G1410" s="7">
        <v>240</v>
      </c>
      <c r="H1410" s="7" t="s">
        <v>397</v>
      </c>
      <c r="I1410" s="7"/>
      <c r="J1410" s="7">
        <v>20000</v>
      </c>
      <c r="K1410" s="7">
        <f t="shared" si="52"/>
        <v>2960330</v>
      </c>
      <c r="L1410" s="7"/>
      <c r="M1410" s="6"/>
      <c r="N1410" s="7"/>
      <c r="O1410" s="7"/>
      <c r="P1410" s="38"/>
      <c r="Q1410" s="31"/>
      <c r="R1410" s="42"/>
      <c r="S1410" s="42"/>
      <c r="T1410" s="42"/>
      <c r="U1410" s="43"/>
      <c r="V1410" s="32"/>
      <c r="W1410" s="38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</row>
    <row r="1411" spans="1:40" ht="14.25" customHeight="1">
      <c r="A1411" s="7" t="s">
        <v>516</v>
      </c>
      <c r="B1411" s="7" t="s">
        <v>363</v>
      </c>
      <c r="C1411" s="7">
        <v>1308</v>
      </c>
      <c r="D1411" s="7" t="s">
        <v>526</v>
      </c>
      <c r="E1411" s="7" t="str">
        <f t="shared" si="51"/>
        <v>Pasorapa</v>
      </c>
      <c r="F1411" s="7" t="s">
        <v>379</v>
      </c>
      <c r="G1411" s="7">
        <v>250</v>
      </c>
      <c r="H1411" s="7" t="s">
        <v>399</v>
      </c>
      <c r="I1411" s="7"/>
      <c r="J1411" s="7">
        <v>337798</v>
      </c>
      <c r="K1411" s="7">
        <f t="shared" si="52"/>
        <v>2960330</v>
      </c>
      <c r="L1411" s="7"/>
      <c r="M1411" s="6"/>
      <c r="N1411" s="7"/>
      <c r="O1411" s="7"/>
      <c r="P1411" s="38"/>
      <c r="Q1411" s="31"/>
      <c r="R1411" s="42"/>
      <c r="S1411" s="42"/>
      <c r="T1411" s="42"/>
      <c r="U1411" s="43"/>
      <c r="V1411" s="32"/>
      <c r="W1411" s="38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</row>
    <row r="1412" spans="1:40" ht="14.25" customHeight="1">
      <c r="A1412" s="7" t="s">
        <v>516</v>
      </c>
      <c r="B1412" s="7" t="s">
        <v>363</v>
      </c>
      <c r="C1412" s="7">
        <v>1308</v>
      </c>
      <c r="D1412" s="7" t="s">
        <v>526</v>
      </c>
      <c r="E1412" s="7" t="str">
        <f t="shared" si="51"/>
        <v>Pasorapa</v>
      </c>
      <c r="F1412" s="7" t="s">
        <v>379</v>
      </c>
      <c r="G1412" s="7">
        <v>260</v>
      </c>
      <c r="H1412" s="7" t="s">
        <v>400</v>
      </c>
      <c r="I1412" s="7"/>
      <c r="J1412" s="7">
        <v>110000</v>
      </c>
      <c r="K1412" s="7">
        <f t="shared" si="52"/>
        <v>2960330</v>
      </c>
      <c r="L1412" s="7"/>
      <c r="M1412" s="6"/>
      <c r="N1412" s="7"/>
      <c r="O1412" s="7"/>
      <c r="P1412" s="38"/>
      <c r="Q1412" s="31"/>
      <c r="R1412" s="42"/>
      <c r="S1412" s="42"/>
      <c r="T1412" s="42"/>
      <c r="U1412" s="43"/>
      <c r="V1412" s="32"/>
      <c r="W1412" s="38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</row>
    <row r="1413" spans="1:40" ht="14.25" customHeight="1">
      <c r="A1413" s="7" t="s">
        <v>516</v>
      </c>
      <c r="B1413" s="7" t="s">
        <v>363</v>
      </c>
      <c r="C1413" s="7">
        <v>1308</v>
      </c>
      <c r="D1413" s="7" t="s">
        <v>526</v>
      </c>
      <c r="E1413" s="7" t="str">
        <f t="shared" si="51"/>
        <v>Pasorapa</v>
      </c>
      <c r="F1413" s="7" t="s">
        <v>379</v>
      </c>
      <c r="G1413" s="7">
        <v>290</v>
      </c>
      <c r="H1413" s="7" t="s">
        <v>426</v>
      </c>
      <c r="I1413" s="7"/>
      <c r="J1413" s="7">
        <v>20000</v>
      </c>
      <c r="K1413" s="7">
        <f t="shared" si="52"/>
        <v>2960330</v>
      </c>
      <c r="L1413" s="7"/>
      <c r="M1413" s="6"/>
      <c r="N1413" s="7"/>
      <c r="O1413" s="7"/>
      <c r="P1413" s="38"/>
      <c r="Q1413" s="31"/>
      <c r="R1413" s="42"/>
      <c r="S1413" s="42"/>
      <c r="T1413" s="42"/>
      <c r="U1413" s="43"/>
      <c r="V1413" s="32"/>
      <c r="W1413" s="38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</row>
    <row r="1414" spans="1:40" ht="14.25" customHeight="1">
      <c r="A1414" s="7" t="s">
        <v>516</v>
      </c>
      <c r="B1414" s="7" t="s">
        <v>363</v>
      </c>
      <c r="C1414" s="7">
        <v>1308</v>
      </c>
      <c r="D1414" s="7" t="s">
        <v>526</v>
      </c>
      <c r="E1414" s="7" t="str">
        <f t="shared" si="51"/>
        <v>Pasorapa</v>
      </c>
      <c r="F1414" s="7" t="s">
        <v>379</v>
      </c>
      <c r="G1414" s="7">
        <v>300</v>
      </c>
      <c r="H1414" s="7" t="s">
        <v>417</v>
      </c>
      <c r="I1414" s="7"/>
      <c r="J1414" s="7">
        <v>5000</v>
      </c>
      <c r="K1414" s="7">
        <f t="shared" si="52"/>
        <v>2960330</v>
      </c>
      <c r="L1414" s="7"/>
      <c r="M1414" s="6"/>
      <c r="N1414" s="7"/>
      <c r="O1414" s="7"/>
      <c r="P1414" s="38"/>
      <c r="Q1414" s="31"/>
      <c r="R1414" s="42"/>
      <c r="S1414" s="42"/>
      <c r="T1414" s="42"/>
      <c r="U1414" s="43"/>
      <c r="V1414" s="32"/>
      <c r="W1414" s="38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</row>
    <row r="1415" spans="1:40" ht="14.25" customHeight="1">
      <c r="A1415" s="7" t="s">
        <v>516</v>
      </c>
      <c r="B1415" s="7" t="s">
        <v>363</v>
      </c>
      <c r="C1415" s="7">
        <v>1308</v>
      </c>
      <c r="D1415" s="7" t="s">
        <v>526</v>
      </c>
      <c r="E1415" s="7" t="str">
        <f t="shared" si="51"/>
        <v>Pasorapa</v>
      </c>
      <c r="F1415" s="7" t="s">
        <v>379</v>
      </c>
      <c r="G1415" s="7">
        <v>310</v>
      </c>
      <c r="H1415" s="7" t="s">
        <v>403</v>
      </c>
      <c r="I1415" s="7"/>
      <c r="J1415" s="7">
        <v>80000</v>
      </c>
      <c r="K1415" s="7">
        <f t="shared" si="52"/>
        <v>2960330</v>
      </c>
      <c r="L1415" s="7"/>
      <c r="M1415" s="6"/>
      <c r="N1415" s="7"/>
      <c r="O1415" s="7"/>
      <c r="P1415" s="38"/>
      <c r="Q1415" s="31"/>
      <c r="R1415" s="42"/>
      <c r="S1415" s="42"/>
      <c r="T1415" s="42"/>
      <c r="U1415" s="43"/>
      <c r="V1415" s="32"/>
      <c r="W1415" s="38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</row>
    <row r="1416" spans="1:40" ht="14.25" customHeight="1">
      <c r="A1416" s="7" t="s">
        <v>516</v>
      </c>
      <c r="B1416" s="7" t="s">
        <v>363</v>
      </c>
      <c r="C1416" s="7">
        <v>1308</v>
      </c>
      <c r="D1416" s="7" t="s">
        <v>526</v>
      </c>
      <c r="E1416" s="7" t="str">
        <f t="shared" si="51"/>
        <v>Pasorapa</v>
      </c>
      <c r="F1416" s="7" t="s">
        <v>379</v>
      </c>
      <c r="G1416" s="7">
        <v>330</v>
      </c>
      <c r="H1416" s="7" t="s">
        <v>404</v>
      </c>
      <c r="I1416" s="7"/>
      <c r="J1416" s="7">
        <v>23871</v>
      </c>
      <c r="K1416" s="7">
        <f t="shared" si="52"/>
        <v>2960330</v>
      </c>
      <c r="L1416" s="7"/>
      <c r="M1416" s="6"/>
      <c r="N1416" s="7"/>
      <c r="O1416" s="7"/>
      <c r="P1416" s="38"/>
      <c r="Q1416" s="31"/>
      <c r="R1416" s="42"/>
      <c r="S1416" s="42"/>
      <c r="T1416" s="42"/>
      <c r="U1416" s="43"/>
      <c r="V1416" s="32"/>
      <c r="W1416" s="38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</row>
    <row r="1417" spans="1:40" ht="14.25" customHeight="1">
      <c r="A1417" s="7" t="s">
        <v>516</v>
      </c>
      <c r="B1417" s="7" t="s">
        <v>363</v>
      </c>
      <c r="C1417" s="7">
        <v>1308</v>
      </c>
      <c r="D1417" s="7" t="s">
        <v>526</v>
      </c>
      <c r="E1417" s="7" t="str">
        <f t="shared" si="51"/>
        <v>Pasorapa</v>
      </c>
      <c r="F1417" s="7" t="s">
        <v>379</v>
      </c>
      <c r="G1417" s="7">
        <v>340</v>
      </c>
      <c r="H1417" s="7" t="s">
        <v>405</v>
      </c>
      <c r="I1417" s="7"/>
      <c r="J1417" s="7">
        <v>961551</v>
      </c>
      <c r="K1417" s="7">
        <f t="shared" si="52"/>
        <v>2960330</v>
      </c>
      <c r="L1417" s="7"/>
      <c r="M1417" s="6"/>
      <c r="N1417" s="7"/>
      <c r="O1417" s="7"/>
      <c r="P1417" s="38"/>
      <c r="Q1417" s="31"/>
      <c r="R1417" s="42"/>
      <c r="S1417" s="42"/>
      <c r="T1417" s="42"/>
      <c r="U1417" s="43"/>
      <c r="V1417" s="32"/>
      <c r="W1417" s="38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</row>
    <row r="1418" spans="1:40" ht="14.25" customHeight="1">
      <c r="A1418" s="7" t="s">
        <v>516</v>
      </c>
      <c r="B1418" s="7" t="s">
        <v>363</v>
      </c>
      <c r="C1418" s="7">
        <v>1308</v>
      </c>
      <c r="D1418" s="7" t="s">
        <v>526</v>
      </c>
      <c r="E1418" s="7" t="str">
        <f t="shared" si="51"/>
        <v>Pasorapa</v>
      </c>
      <c r="F1418" s="7" t="s">
        <v>407</v>
      </c>
      <c r="G1418" s="7">
        <v>180</v>
      </c>
      <c r="H1418" s="7" t="s">
        <v>411</v>
      </c>
      <c r="I1418" s="7"/>
      <c r="J1418" s="7">
        <v>2960330</v>
      </c>
      <c r="K1418" s="7">
        <f t="shared" si="52"/>
        <v>2960330</v>
      </c>
      <c r="L1418" s="7"/>
      <c r="M1418" s="6"/>
      <c r="N1418" s="7"/>
      <c r="O1418" s="7"/>
      <c r="P1418" s="38"/>
      <c r="Q1418" s="31"/>
      <c r="R1418" s="42"/>
      <c r="S1418" s="42"/>
      <c r="T1418" s="42"/>
      <c r="U1418" s="43"/>
      <c r="V1418" s="32"/>
      <c r="W1418" s="38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</row>
    <row r="1419" spans="1:40" ht="14.25" customHeight="1">
      <c r="A1419" s="7" t="s">
        <v>516</v>
      </c>
      <c r="B1419" s="7" t="s">
        <v>363</v>
      </c>
      <c r="C1419" s="7">
        <v>1309</v>
      </c>
      <c r="D1419" s="7" t="s">
        <v>527</v>
      </c>
      <c r="E1419" s="7" t="str">
        <f t="shared" si="51"/>
        <v>Omereque</v>
      </c>
      <c r="F1419" s="7" t="s">
        <v>379</v>
      </c>
      <c r="G1419" s="7">
        <v>0</v>
      </c>
      <c r="H1419" s="7" t="s">
        <v>380</v>
      </c>
      <c r="I1419" s="7"/>
      <c r="J1419" s="7">
        <v>813651</v>
      </c>
      <c r="K1419" s="7">
        <f t="shared" si="52"/>
        <v>521117</v>
      </c>
      <c r="L1419" s="7"/>
      <c r="M1419" s="6"/>
      <c r="N1419" s="7"/>
      <c r="O1419" s="7"/>
      <c r="P1419" s="38"/>
      <c r="Q1419" s="31"/>
      <c r="R1419" s="42"/>
      <c r="S1419" s="42"/>
      <c r="T1419" s="42"/>
      <c r="U1419" s="43"/>
      <c r="V1419" s="32"/>
      <c r="W1419" s="38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</row>
    <row r="1420" spans="1:40" ht="14.25" customHeight="1">
      <c r="A1420" s="7" t="s">
        <v>516</v>
      </c>
      <c r="B1420" s="7" t="s">
        <v>363</v>
      </c>
      <c r="C1420" s="7">
        <v>1309</v>
      </c>
      <c r="D1420" s="7" t="s">
        <v>527</v>
      </c>
      <c r="E1420" s="7" t="str">
        <f t="shared" si="51"/>
        <v>Omereque</v>
      </c>
      <c r="F1420" s="7" t="s">
        <v>379</v>
      </c>
      <c r="G1420" s="7">
        <v>1</v>
      </c>
      <c r="H1420" s="7" t="s">
        <v>381</v>
      </c>
      <c r="I1420" s="7"/>
      <c r="J1420" s="7">
        <v>357070</v>
      </c>
      <c r="K1420" s="7">
        <f t="shared" si="52"/>
        <v>521117</v>
      </c>
      <c r="L1420" s="7"/>
      <c r="M1420" s="6"/>
      <c r="N1420" s="7"/>
      <c r="O1420" s="7"/>
      <c r="P1420" s="38"/>
      <c r="Q1420" s="31"/>
      <c r="R1420" s="42"/>
      <c r="S1420" s="42"/>
      <c r="T1420" s="42"/>
      <c r="U1420" s="43"/>
      <c r="V1420" s="32"/>
      <c r="W1420" s="38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</row>
    <row r="1421" spans="1:40" ht="14.25" customHeight="1">
      <c r="A1421" s="7" t="s">
        <v>516</v>
      </c>
      <c r="B1421" s="7" t="s">
        <v>363</v>
      </c>
      <c r="C1421" s="7">
        <v>1309</v>
      </c>
      <c r="D1421" s="7" t="s">
        <v>527</v>
      </c>
      <c r="E1421" s="7" t="str">
        <f t="shared" si="51"/>
        <v>Omereque</v>
      </c>
      <c r="F1421" s="7" t="s">
        <v>379</v>
      </c>
      <c r="G1421" s="7">
        <v>97</v>
      </c>
      <c r="H1421" s="7" t="s">
        <v>409</v>
      </c>
      <c r="I1421" s="7"/>
      <c r="J1421" s="7">
        <v>135254</v>
      </c>
      <c r="K1421" s="7">
        <f t="shared" si="52"/>
        <v>521117</v>
      </c>
      <c r="L1421" s="7"/>
      <c r="M1421" s="6"/>
      <c r="N1421" s="7"/>
      <c r="O1421" s="7"/>
      <c r="P1421" s="38"/>
      <c r="Q1421" s="31"/>
      <c r="R1421" s="42"/>
      <c r="S1421" s="42"/>
      <c r="T1421" s="42"/>
      <c r="U1421" s="43"/>
      <c r="V1421" s="32"/>
      <c r="W1421" s="38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</row>
    <row r="1422" spans="1:40" ht="14.25" customHeight="1">
      <c r="A1422" s="7" t="s">
        <v>516</v>
      </c>
      <c r="B1422" s="7" t="s">
        <v>363</v>
      </c>
      <c r="C1422" s="7">
        <v>1309</v>
      </c>
      <c r="D1422" s="7" t="s">
        <v>527</v>
      </c>
      <c r="E1422" s="7" t="str">
        <f t="shared" si="51"/>
        <v>Omereque</v>
      </c>
      <c r="F1422" s="7" t="s">
        <v>379</v>
      </c>
      <c r="G1422" s="7">
        <v>99</v>
      </c>
      <c r="H1422" s="7" t="s">
        <v>382</v>
      </c>
      <c r="I1422" s="7"/>
      <c r="J1422" s="7">
        <v>254559</v>
      </c>
      <c r="K1422" s="7">
        <f t="shared" si="52"/>
        <v>521117</v>
      </c>
      <c r="L1422" s="7"/>
      <c r="M1422" s="6"/>
      <c r="N1422" s="7"/>
      <c r="O1422" s="7"/>
      <c r="P1422" s="38"/>
      <c r="Q1422" s="31"/>
      <c r="R1422" s="42"/>
      <c r="S1422" s="42"/>
      <c r="T1422" s="42"/>
      <c r="U1422" s="43"/>
      <c r="V1422" s="32"/>
      <c r="W1422" s="38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</row>
    <row r="1423" spans="1:40" ht="14.25" customHeight="1">
      <c r="A1423" s="7" t="s">
        <v>516</v>
      </c>
      <c r="B1423" s="7" t="s">
        <v>363</v>
      </c>
      <c r="C1423" s="7">
        <v>1309</v>
      </c>
      <c r="D1423" s="7" t="s">
        <v>527</v>
      </c>
      <c r="E1423" s="7" t="str">
        <f t="shared" si="51"/>
        <v>Omereque</v>
      </c>
      <c r="F1423" s="7" t="s">
        <v>379</v>
      </c>
      <c r="G1423" s="7">
        <v>100</v>
      </c>
      <c r="H1423" s="7" t="s">
        <v>383</v>
      </c>
      <c r="I1423" s="7"/>
      <c r="J1423" s="7">
        <v>298620</v>
      </c>
      <c r="K1423" s="7">
        <f t="shared" si="52"/>
        <v>521117</v>
      </c>
      <c r="L1423" s="7"/>
      <c r="M1423" s="6"/>
      <c r="N1423" s="7"/>
      <c r="O1423" s="7"/>
      <c r="P1423" s="38"/>
      <c r="Q1423" s="31"/>
      <c r="R1423" s="42"/>
      <c r="S1423" s="42"/>
      <c r="T1423" s="42"/>
      <c r="U1423" s="43"/>
      <c r="V1423" s="32"/>
      <c r="W1423" s="38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</row>
    <row r="1424" spans="1:40" ht="14.25" customHeight="1">
      <c r="A1424" s="7" t="s">
        <v>516</v>
      </c>
      <c r="B1424" s="7" t="s">
        <v>363</v>
      </c>
      <c r="C1424" s="7">
        <v>1309</v>
      </c>
      <c r="D1424" s="7" t="s">
        <v>527</v>
      </c>
      <c r="E1424" s="7" t="str">
        <f t="shared" si="51"/>
        <v>Omereque</v>
      </c>
      <c r="F1424" s="7" t="s">
        <v>379</v>
      </c>
      <c r="G1424" s="7">
        <v>110</v>
      </c>
      <c r="H1424" s="7" t="s">
        <v>385</v>
      </c>
      <c r="I1424" s="7"/>
      <c r="J1424" s="7">
        <v>10000</v>
      </c>
      <c r="K1424" s="7">
        <f t="shared" si="52"/>
        <v>521117</v>
      </c>
      <c r="L1424" s="7"/>
      <c r="M1424" s="6"/>
      <c r="N1424" s="7"/>
      <c r="O1424" s="7"/>
      <c r="P1424" s="38"/>
      <c r="Q1424" s="31"/>
      <c r="R1424" s="42"/>
      <c r="S1424" s="42"/>
      <c r="T1424" s="42"/>
      <c r="U1424" s="43"/>
      <c r="V1424" s="32"/>
      <c r="W1424" s="38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</row>
    <row r="1425" spans="1:40" ht="14.25" customHeight="1">
      <c r="A1425" s="7" t="s">
        <v>516</v>
      </c>
      <c r="B1425" s="7" t="s">
        <v>363</v>
      </c>
      <c r="C1425" s="7">
        <v>1309</v>
      </c>
      <c r="D1425" s="7" t="s">
        <v>527</v>
      </c>
      <c r="E1425" s="7" t="str">
        <f t="shared" si="51"/>
        <v>Omereque</v>
      </c>
      <c r="F1425" s="7" t="s">
        <v>379</v>
      </c>
      <c r="G1425" s="7">
        <v>140</v>
      </c>
      <c r="H1425" s="7" t="s">
        <v>388</v>
      </c>
      <c r="I1425" s="7"/>
      <c r="J1425" s="7">
        <v>69720</v>
      </c>
      <c r="K1425" s="7">
        <f t="shared" si="52"/>
        <v>521117</v>
      </c>
      <c r="L1425" s="7"/>
      <c r="M1425" s="6"/>
      <c r="N1425" s="7"/>
      <c r="O1425" s="7"/>
      <c r="P1425" s="38"/>
      <c r="Q1425" s="31"/>
      <c r="R1425" s="42"/>
      <c r="S1425" s="42"/>
      <c r="T1425" s="42"/>
      <c r="U1425" s="43"/>
      <c r="V1425" s="32"/>
      <c r="W1425" s="38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</row>
    <row r="1426" spans="1:40" ht="14.25" customHeight="1">
      <c r="A1426" s="7" t="s">
        <v>516</v>
      </c>
      <c r="B1426" s="7" t="s">
        <v>363</v>
      </c>
      <c r="C1426" s="7">
        <v>1309</v>
      </c>
      <c r="D1426" s="7" t="s">
        <v>527</v>
      </c>
      <c r="E1426" s="7" t="str">
        <f t="shared" si="51"/>
        <v>Omereque</v>
      </c>
      <c r="F1426" s="7" t="s">
        <v>379</v>
      </c>
      <c r="G1426" s="7">
        <v>160</v>
      </c>
      <c r="H1426" s="7" t="s">
        <v>389</v>
      </c>
      <c r="I1426" s="7"/>
      <c r="J1426" s="7">
        <v>73000</v>
      </c>
      <c r="K1426" s="7">
        <f t="shared" si="52"/>
        <v>521117</v>
      </c>
      <c r="L1426" s="7"/>
      <c r="M1426" s="6"/>
      <c r="N1426" s="7"/>
      <c r="O1426" s="7"/>
      <c r="P1426" s="38"/>
      <c r="Q1426" s="31"/>
      <c r="R1426" s="42"/>
      <c r="S1426" s="42"/>
      <c r="T1426" s="42"/>
      <c r="U1426" s="43"/>
      <c r="V1426" s="32"/>
      <c r="W1426" s="38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</row>
    <row r="1427" spans="1:40" ht="14.25" customHeight="1">
      <c r="A1427" s="7" t="s">
        <v>516</v>
      </c>
      <c r="B1427" s="7" t="s">
        <v>363</v>
      </c>
      <c r="C1427" s="7">
        <v>1309</v>
      </c>
      <c r="D1427" s="7" t="s">
        <v>527</v>
      </c>
      <c r="E1427" s="7" t="str">
        <f t="shared" si="51"/>
        <v>Omereque</v>
      </c>
      <c r="F1427" s="7" t="s">
        <v>379</v>
      </c>
      <c r="G1427" s="7">
        <v>170</v>
      </c>
      <c r="H1427" s="7" t="s">
        <v>390</v>
      </c>
      <c r="I1427" s="7"/>
      <c r="J1427" s="7">
        <v>15000</v>
      </c>
      <c r="K1427" s="7">
        <f t="shared" si="52"/>
        <v>521117</v>
      </c>
      <c r="L1427" s="7"/>
      <c r="M1427" s="6"/>
      <c r="N1427" s="7"/>
      <c r="O1427" s="7"/>
      <c r="P1427" s="38"/>
      <c r="Q1427" s="31"/>
      <c r="R1427" s="42"/>
      <c r="S1427" s="42"/>
      <c r="T1427" s="42"/>
      <c r="U1427" s="43"/>
      <c r="V1427" s="32"/>
      <c r="W1427" s="38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</row>
    <row r="1428" spans="1:40" ht="14.25" customHeight="1">
      <c r="A1428" s="7" t="s">
        <v>516</v>
      </c>
      <c r="B1428" s="7" t="s">
        <v>363</v>
      </c>
      <c r="C1428" s="7">
        <v>1309</v>
      </c>
      <c r="D1428" s="7" t="s">
        <v>527</v>
      </c>
      <c r="E1428" s="7" t="str">
        <f t="shared" si="51"/>
        <v>Omereque</v>
      </c>
      <c r="F1428" s="7" t="s">
        <v>379</v>
      </c>
      <c r="G1428" s="7">
        <v>180</v>
      </c>
      <c r="H1428" s="7" t="s">
        <v>411</v>
      </c>
      <c r="I1428" s="7"/>
      <c r="J1428" s="7">
        <v>50000</v>
      </c>
      <c r="K1428" s="7">
        <f t="shared" si="52"/>
        <v>521117</v>
      </c>
      <c r="L1428" s="7"/>
      <c r="M1428" s="6"/>
      <c r="N1428" s="7"/>
      <c r="O1428" s="7"/>
      <c r="P1428" s="38"/>
      <c r="Q1428" s="31"/>
      <c r="R1428" s="42"/>
      <c r="S1428" s="42"/>
      <c r="T1428" s="42"/>
      <c r="U1428" s="43"/>
      <c r="V1428" s="32"/>
      <c r="W1428" s="38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</row>
    <row r="1429" spans="1:40" ht="14.25" customHeight="1">
      <c r="A1429" s="7" t="s">
        <v>516</v>
      </c>
      <c r="B1429" s="7" t="s">
        <v>363</v>
      </c>
      <c r="C1429" s="7">
        <v>1309</v>
      </c>
      <c r="D1429" s="7" t="s">
        <v>527</v>
      </c>
      <c r="E1429" s="7" t="str">
        <f t="shared" si="51"/>
        <v>Omereque</v>
      </c>
      <c r="F1429" s="7" t="s">
        <v>379</v>
      </c>
      <c r="G1429" s="7">
        <v>190</v>
      </c>
      <c r="H1429" s="7" t="s">
        <v>392</v>
      </c>
      <c r="I1429" s="7"/>
      <c r="J1429" s="7">
        <v>59000</v>
      </c>
      <c r="K1429" s="7">
        <f t="shared" si="52"/>
        <v>521117</v>
      </c>
      <c r="L1429" s="7"/>
      <c r="M1429" s="6"/>
      <c r="N1429" s="7"/>
      <c r="O1429" s="7"/>
      <c r="P1429" s="38"/>
      <c r="Q1429" s="31"/>
      <c r="R1429" s="42"/>
      <c r="S1429" s="42"/>
      <c r="T1429" s="42"/>
      <c r="U1429" s="43"/>
      <c r="V1429" s="32"/>
      <c r="W1429" s="38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</row>
    <row r="1430" spans="1:40" ht="14.25" customHeight="1">
      <c r="A1430" s="7" t="s">
        <v>516</v>
      </c>
      <c r="B1430" s="7" t="s">
        <v>363</v>
      </c>
      <c r="C1430" s="7">
        <v>1309</v>
      </c>
      <c r="D1430" s="7" t="s">
        <v>527</v>
      </c>
      <c r="E1430" s="7" t="str">
        <f t="shared" si="51"/>
        <v>Omereque</v>
      </c>
      <c r="F1430" s="7" t="s">
        <v>379</v>
      </c>
      <c r="G1430" s="7">
        <v>200</v>
      </c>
      <c r="H1430" s="7" t="s">
        <v>393</v>
      </c>
      <c r="I1430" s="7"/>
      <c r="J1430" s="7">
        <v>1214403</v>
      </c>
      <c r="K1430" s="7">
        <f t="shared" si="52"/>
        <v>521117</v>
      </c>
      <c r="L1430" s="7"/>
      <c r="M1430" s="6"/>
      <c r="N1430" s="7"/>
      <c r="O1430" s="7"/>
      <c r="P1430" s="38"/>
      <c r="Q1430" s="31"/>
      <c r="R1430" s="42"/>
      <c r="S1430" s="42"/>
      <c r="T1430" s="42"/>
      <c r="U1430" s="43"/>
      <c r="V1430" s="32"/>
      <c r="W1430" s="38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</row>
    <row r="1431" spans="1:40" ht="14.25" customHeight="1">
      <c r="A1431" s="7" t="s">
        <v>516</v>
      </c>
      <c r="B1431" s="7" t="s">
        <v>363</v>
      </c>
      <c r="C1431" s="7">
        <v>1309</v>
      </c>
      <c r="D1431" s="7" t="s">
        <v>527</v>
      </c>
      <c r="E1431" s="7" t="str">
        <f t="shared" si="51"/>
        <v>Omereque</v>
      </c>
      <c r="F1431" s="7" t="s">
        <v>379</v>
      </c>
      <c r="G1431" s="7">
        <v>210</v>
      </c>
      <c r="H1431" s="7" t="s">
        <v>394</v>
      </c>
      <c r="I1431" s="7"/>
      <c r="J1431" s="7">
        <v>800709</v>
      </c>
      <c r="K1431" s="7">
        <f t="shared" si="52"/>
        <v>521117</v>
      </c>
      <c r="L1431" s="7"/>
      <c r="M1431" s="6"/>
      <c r="N1431" s="7"/>
      <c r="O1431" s="7"/>
      <c r="P1431" s="38"/>
      <c r="Q1431" s="31"/>
      <c r="R1431" s="42"/>
      <c r="S1431" s="42"/>
      <c r="T1431" s="42"/>
      <c r="U1431" s="43"/>
      <c r="V1431" s="32"/>
      <c r="W1431" s="38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</row>
    <row r="1432" spans="1:40" ht="14.25" customHeight="1">
      <c r="A1432" s="7" t="s">
        <v>516</v>
      </c>
      <c r="B1432" s="7" t="s">
        <v>363</v>
      </c>
      <c r="C1432" s="7">
        <v>1309</v>
      </c>
      <c r="D1432" s="7" t="s">
        <v>527</v>
      </c>
      <c r="E1432" s="7" t="str">
        <f t="shared" si="51"/>
        <v>Omereque</v>
      </c>
      <c r="F1432" s="7" t="s">
        <v>379</v>
      </c>
      <c r="G1432" s="7">
        <v>220</v>
      </c>
      <c r="H1432" s="7" t="s">
        <v>395</v>
      </c>
      <c r="I1432" s="7"/>
      <c r="J1432" s="7">
        <v>80000</v>
      </c>
      <c r="K1432" s="7">
        <f t="shared" si="52"/>
        <v>521117</v>
      </c>
      <c r="L1432" s="7"/>
      <c r="M1432" s="6"/>
      <c r="N1432" s="7"/>
      <c r="O1432" s="7"/>
      <c r="P1432" s="38"/>
      <c r="Q1432" s="31"/>
      <c r="R1432" s="42"/>
      <c r="S1432" s="42"/>
      <c r="T1432" s="42"/>
      <c r="U1432" s="43"/>
      <c r="V1432" s="32"/>
      <c r="W1432" s="38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</row>
    <row r="1433" spans="1:40" ht="14.25" customHeight="1">
      <c r="A1433" s="7" t="s">
        <v>516</v>
      </c>
      <c r="B1433" s="7" t="s">
        <v>363</v>
      </c>
      <c r="C1433" s="7">
        <v>1309</v>
      </c>
      <c r="D1433" s="7" t="s">
        <v>527</v>
      </c>
      <c r="E1433" s="7" t="str">
        <f t="shared" si="51"/>
        <v>Omereque</v>
      </c>
      <c r="F1433" s="7" t="s">
        <v>379</v>
      </c>
      <c r="G1433" s="7">
        <v>230</v>
      </c>
      <c r="H1433" s="7" t="s">
        <v>396</v>
      </c>
      <c r="I1433" s="7"/>
      <c r="J1433" s="7">
        <v>58000</v>
      </c>
      <c r="K1433" s="7">
        <f t="shared" si="52"/>
        <v>521117</v>
      </c>
      <c r="L1433" s="7"/>
      <c r="M1433" s="6"/>
      <c r="N1433" s="7"/>
      <c r="O1433" s="7"/>
      <c r="P1433" s="38"/>
      <c r="Q1433" s="31"/>
      <c r="R1433" s="42"/>
      <c r="S1433" s="42"/>
      <c r="T1433" s="42"/>
      <c r="U1433" s="43"/>
      <c r="V1433" s="32"/>
      <c r="W1433" s="38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</row>
    <row r="1434" spans="1:40" ht="14.25" customHeight="1">
      <c r="A1434" s="7" t="s">
        <v>516</v>
      </c>
      <c r="B1434" s="7" t="s">
        <v>363</v>
      </c>
      <c r="C1434" s="7">
        <v>1309</v>
      </c>
      <c r="D1434" s="7" t="s">
        <v>527</v>
      </c>
      <c r="E1434" s="7" t="str">
        <f t="shared" si="51"/>
        <v>Omereque</v>
      </c>
      <c r="F1434" s="7" t="s">
        <v>379</v>
      </c>
      <c r="G1434" s="7">
        <v>240</v>
      </c>
      <c r="H1434" s="7" t="s">
        <v>397</v>
      </c>
      <c r="I1434" s="7"/>
      <c r="J1434" s="7">
        <v>30000</v>
      </c>
      <c r="K1434" s="7">
        <f t="shared" si="52"/>
        <v>521117</v>
      </c>
      <c r="L1434" s="7"/>
      <c r="M1434" s="6"/>
      <c r="N1434" s="7"/>
      <c r="O1434" s="7"/>
      <c r="P1434" s="38"/>
      <c r="Q1434" s="31"/>
      <c r="R1434" s="42"/>
      <c r="S1434" s="42"/>
      <c r="T1434" s="42"/>
      <c r="U1434" s="43"/>
      <c r="V1434" s="32"/>
      <c r="W1434" s="38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</row>
    <row r="1435" spans="1:40" ht="14.25" customHeight="1">
      <c r="A1435" s="7" t="s">
        <v>516</v>
      </c>
      <c r="B1435" s="7" t="s">
        <v>363</v>
      </c>
      <c r="C1435" s="7">
        <v>1309</v>
      </c>
      <c r="D1435" s="7" t="s">
        <v>527</v>
      </c>
      <c r="E1435" s="7" t="str">
        <f t="shared" si="51"/>
        <v>Omereque</v>
      </c>
      <c r="F1435" s="7" t="s">
        <v>379</v>
      </c>
      <c r="G1435" s="7">
        <v>250</v>
      </c>
      <c r="H1435" s="7" t="s">
        <v>399</v>
      </c>
      <c r="I1435" s="7"/>
      <c r="J1435" s="7">
        <v>271958</v>
      </c>
      <c r="K1435" s="7">
        <f t="shared" si="52"/>
        <v>521117</v>
      </c>
      <c r="L1435" s="7"/>
      <c r="M1435" s="6"/>
      <c r="N1435" s="7"/>
      <c r="O1435" s="7"/>
      <c r="P1435" s="38"/>
      <c r="Q1435" s="31"/>
      <c r="R1435" s="42"/>
      <c r="S1435" s="42"/>
      <c r="T1435" s="42"/>
      <c r="U1435" s="43"/>
      <c r="V1435" s="32"/>
      <c r="W1435" s="38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</row>
    <row r="1436" spans="1:40" ht="14.25" customHeight="1">
      <c r="A1436" s="7" t="s">
        <v>516</v>
      </c>
      <c r="B1436" s="7" t="s">
        <v>363</v>
      </c>
      <c r="C1436" s="7">
        <v>1309</v>
      </c>
      <c r="D1436" s="7" t="s">
        <v>527</v>
      </c>
      <c r="E1436" s="7" t="str">
        <f t="shared" si="51"/>
        <v>Omereque</v>
      </c>
      <c r="F1436" s="7" t="s">
        <v>379</v>
      </c>
      <c r="G1436" s="7">
        <v>260</v>
      </c>
      <c r="H1436" s="7" t="s">
        <v>400</v>
      </c>
      <c r="I1436" s="7"/>
      <c r="J1436" s="7">
        <v>90500</v>
      </c>
      <c r="K1436" s="7">
        <f t="shared" si="52"/>
        <v>521117</v>
      </c>
      <c r="L1436" s="7"/>
      <c r="M1436" s="6"/>
      <c r="N1436" s="7"/>
      <c r="O1436" s="7"/>
      <c r="P1436" s="38"/>
      <c r="Q1436" s="31"/>
      <c r="R1436" s="42"/>
      <c r="S1436" s="42"/>
      <c r="T1436" s="42"/>
      <c r="U1436" s="43"/>
      <c r="V1436" s="32"/>
      <c r="W1436" s="38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</row>
    <row r="1437" spans="1:40" ht="14.25" customHeight="1">
      <c r="A1437" s="7" t="s">
        <v>516</v>
      </c>
      <c r="B1437" s="7" t="s">
        <v>363</v>
      </c>
      <c r="C1437" s="7">
        <v>1309</v>
      </c>
      <c r="D1437" s="7" t="s">
        <v>527</v>
      </c>
      <c r="E1437" s="7" t="str">
        <f t="shared" si="51"/>
        <v>Omereque</v>
      </c>
      <c r="F1437" s="7" t="s">
        <v>379</v>
      </c>
      <c r="G1437" s="7">
        <v>280</v>
      </c>
      <c r="H1437" s="7" t="s">
        <v>402</v>
      </c>
      <c r="I1437" s="7"/>
      <c r="J1437" s="7">
        <v>5000</v>
      </c>
      <c r="K1437" s="7">
        <f t="shared" si="52"/>
        <v>521117</v>
      </c>
      <c r="L1437" s="7"/>
      <c r="M1437" s="6"/>
      <c r="N1437" s="7"/>
      <c r="O1437" s="7"/>
      <c r="P1437" s="38"/>
      <c r="Q1437" s="31"/>
      <c r="R1437" s="42"/>
      <c r="S1437" s="42"/>
      <c r="T1437" s="42"/>
      <c r="U1437" s="43"/>
      <c r="V1437" s="32"/>
      <c r="W1437" s="38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</row>
    <row r="1438" spans="1:40" ht="14.25" customHeight="1">
      <c r="A1438" s="7" t="s">
        <v>516</v>
      </c>
      <c r="B1438" s="7" t="s">
        <v>363</v>
      </c>
      <c r="C1438" s="7">
        <v>1309</v>
      </c>
      <c r="D1438" s="7" t="s">
        <v>527</v>
      </c>
      <c r="E1438" s="7" t="str">
        <f t="shared" si="51"/>
        <v>Omereque</v>
      </c>
      <c r="F1438" s="7" t="s">
        <v>379</v>
      </c>
      <c r="G1438" s="7">
        <v>310</v>
      </c>
      <c r="H1438" s="7" t="s">
        <v>403</v>
      </c>
      <c r="I1438" s="7"/>
      <c r="J1438" s="7">
        <v>131500</v>
      </c>
      <c r="K1438" s="7">
        <f t="shared" si="52"/>
        <v>521117</v>
      </c>
      <c r="L1438" s="7"/>
      <c r="M1438" s="6"/>
      <c r="N1438" s="7"/>
      <c r="O1438" s="7"/>
      <c r="P1438" s="38"/>
      <c r="Q1438" s="31"/>
      <c r="R1438" s="42"/>
      <c r="S1438" s="42"/>
      <c r="T1438" s="42"/>
      <c r="U1438" s="43"/>
      <c r="V1438" s="32"/>
      <c r="W1438" s="38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</row>
    <row r="1439" spans="1:40" ht="14.25" customHeight="1">
      <c r="A1439" s="7" t="s">
        <v>516</v>
      </c>
      <c r="B1439" s="7" t="s">
        <v>363</v>
      </c>
      <c r="C1439" s="7">
        <v>1309</v>
      </c>
      <c r="D1439" s="7" t="s">
        <v>527</v>
      </c>
      <c r="E1439" s="7" t="str">
        <f t="shared" si="51"/>
        <v>Omereque</v>
      </c>
      <c r="F1439" s="7" t="s">
        <v>379</v>
      </c>
      <c r="G1439" s="7">
        <v>330</v>
      </c>
      <c r="H1439" s="7" t="s">
        <v>404</v>
      </c>
      <c r="I1439" s="7"/>
      <c r="J1439" s="7">
        <v>24245</v>
      </c>
      <c r="K1439" s="7">
        <f t="shared" si="52"/>
        <v>521117</v>
      </c>
      <c r="L1439" s="7"/>
      <c r="M1439" s="6"/>
      <c r="N1439" s="7"/>
      <c r="O1439" s="7"/>
      <c r="P1439" s="38"/>
      <c r="Q1439" s="31"/>
      <c r="R1439" s="42"/>
      <c r="S1439" s="42"/>
      <c r="T1439" s="42"/>
      <c r="U1439" s="43"/>
      <c r="V1439" s="32"/>
      <c r="W1439" s="38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</row>
    <row r="1440" spans="1:40" ht="14.25" customHeight="1">
      <c r="A1440" s="7" t="s">
        <v>516</v>
      </c>
      <c r="B1440" s="7" t="s">
        <v>363</v>
      </c>
      <c r="C1440" s="7">
        <v>1309</v>
      </c>
      <c r="D1440" s="7" t="s">
        <v>527</v>
      </c>
      <c r="E1440" s="7" t="str">
        <f t="shared" si="51"/>
        <v>Omereque</v>
      </c>
      <c r="F1440" s="7" t="s">
        <v>379</v>
      </c>
      <c r="G1440" s="7">
        <v>340</v>
      </c>
      <c r="H1440" s="7" t="s">
        <v>405</v>
      </c>
      <c r="I1440" s="7"/>
      <c r="J1440" s="7">
        <v>938784</v>
      </c>
      <c r="K1440" s="7">
        <f t="shared" si="52"/>
        <v>521117</v>
      </c>
      <c r="L1440" s="7"/>
      <c r="M1440" s="6"/>
      <c r="N1440" s="7"/>
      <c r="O1440" s="7"/>
      <c r="P1440" s="38"/>
      <c r="Q1440" s="31"/>
      <c r="R1440" s="42"/>
      <c r="S1440" s="42"/>
      <c r="T1440" s="42"/>
      <c r="U1440" s="43"/>
      <c r="V1440" s="32"/>
      <c r="W1440" s="38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</row>
    <row r="1441" spans="1:40" ht="14.25" customHeight="1">
      <c r="A1441" s="7" t="s">
        <v>516</v>
      </c>
      <c r="B1441" s="7" t="s">
        <v>363</v>
      </c>
      <c r="C1441" s="7">
        <v>1309</v>
      </c>
      <c r="D1441" s="7" t="s">
        <v>527</v>
      </c>
      <c r="E1441" s="7" t="str">
        <f t="shared" si="51"/>
        <v>Omereque</v>
      </c>
      <c r="F1441" s="7" t="s">
        <v>407</v>
      </c>
      <c r="G1441" s="7">
        <v>110</v>
      </c>
      <c r="H1441" s="7" t="s">
        <v>385</v>
      </c>
      <c r="I1441" s="7"/>
      <c r="J1441" s="7">
        <v>521117</v>
      </c>
      <c r="K1441" s="7">
        <f t="shared" si="52"/>
        <v>521117</v>
      </c>
      <c r="L1441" s="7"/>
      <c r="M1441" s="6"/>
      <c r="N1441" s="7"/>
      <c r="O1441" s="7"/>
      <c r="P1441" s="38"/>
      <c r="Q1441" s="31"/>
      <c r="R1441" s="42"/>
      <c r="S1441" s="42"/>
      <c r="T1441" s="42"/>
      <c r="U1441" s="43"/>
      <c r="V1441" s="32"/>
      <c r="W1441" s="38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</row>
    <row r="1442" spans="1:40" ht="14.25" customHeight="1">
      <c r="A1442" s="7" t="s">
        <v>516</v>
      </c>
      <c r="B1442" s="7" t="s">
        <v>363</v>
      </c>
      <c r="C1442" s="7">
        <v>1310</v>
      </c>
      <c r="D1442" s="7" t="s">
        <v>528</v>
      </c>
      <c r="E1442" s="7" t="str">
        <f t="shared" si="51"/>
        <v>Independencia</v>
      </c>
      <c r="F1442" s="7" t="s">
        <v>379</v>
      </c>
      <c r="G1442" s="7">
        <v>0</v>
      </c>
      <c r="H1442" s="7" t="s">
        <v>380</v>
      </c>
      <c r="I1442" s="7"/>
      <c r="J1442" s="7">
        <v>3591952</v>
      </c>
      <c r="K1442" s="7">
        <f t="shared" si="52"/>
        <v>616699</v>
      </c>
      <c r="L1442" s="7"/>
      <c r="M1442" s="6"/>
      <c r="N1442" s="7"/>
      <c r="O1442" s="7"/>
      <c r="P1442" s="38"/>
      <c r="Q1442" s="31"/>
      <c r="R1442" s="42"/>
      <c r="S1442" s="42"/>
      <c r="T1442" s="42"/>
      <c r="U1442" s="43"/>
      <c r="V1442" s="32"/>
      <c r="W1442" s="38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</row>
    <row r="1443" spans="1:40" ht="14.25" customHeight="1">
      <c r="A1443" s="7" t="s">
        <v>516</v>
      </c>
      <c r="B1443" s="7" t="s">
        <v>363</v>
      </c>
      <c r="C1443" s="7">
        <v>1310</v>
      </c>
      <c r="D1443" s="7" t="s">
        <v>528</v>
      </c>
      <c r="E1443" s="7" t="str">
        <f t="shared" si="51"/>
        <v>Independencia</v>
      </c>
      <c r="F1443" s="7" t="s">
        <v>379</v>
      </c>
      <c r="G1443" s="7">
        <v>1</v>
      </c>
      <c r="H1443" s="7" t="s">
        <v>381</v>
      </c>
      <c r="I1443" s="7"/>
      <c r="J1443" s="7">
        <v>1166457</v>
      </c>
      <c r="K1443" s="7">
        <f t="shared" si="52"/>
        <v>616699</v>
      </c>
      <c r="L1443" s="7"/>
      <c r="M1443" s="6"/>
      <c r="N1443" s="7"/>
      <c r="O1443" s="7"/>
      <c r="P1443" s="38"/>
      <c r="Q1443" s="31"/>
      <c r="R1443" s="42"/>
      <c r="S1443" s="42"/>
      <c r="T1443" s="42"/>
      <c r="U1443" s="43"/>
      <c r="V1443" s="32"/>
      <c r="W1443" s="38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</row>
    <row r="1444" spans="1:40" ht="14.25" customHeight="1">
      <c r="A1444" s="7" t="s">
        <v>516</v>
      </c>
      <c r="B1444" s="7" t="s">
        <v>363</v>
      </c>
      <c r="C1444" s="7">
        <v>1310</v>
      </c>
      <c r="D1444" s="7" t="s">
        <v>528</v>
      </c>
      <c r="E1444" s="7" t="str">
        <f t="shared" si="51"/>
        <v>Independencia</v>
      </c>
      <c r="F1444" s="7" t="s">
        <v>379</v>
      </c>
      <c r="G1444" s="7">
        <v>97</v>
      </c>
      <c r="H1444" s="7" t="s">
        <v>409</v>
      </c>
      <c r="I1444" s="7"/>
      <c r="J1444" s="7">
        <v>1843908</v>
      </c>
      <c r="K1444" s="7">
        <f t="shared" si="52"/>
        <v>616699</v>
      </c>
      <c r="L1444" s="7"/>
      <c r="M1444" s="6"/>
      <c r="N1444" s="7"/>
      <c r="O1444" s="7"/>
      <c r="P1444" s="38"/>
      <c r="Q1444" s="31"/>
      <c r="R1444" s="42"/>
      <c r="S1444" s="42"/>
      <c r="T1444" s="42"/>
      <c r="U1444" s="43"/>
      <c r="V1444" s="32"/>
      <c r="W1444" s="38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</row>
    <row r="1445" spans="1:40" ht="14.25" customHeight="1">
      <c r="A1445" s="7" t="s">
        <v>516</v>
      </c>
      <c r="B1445" s="7" t="s">
        <v>363</v>
      </c>
      <c r="C1445" s="7">
        <v>1310</v>
      </c>
      <c r="D1445" s="7" t="s">
        <v>528</v>
      </c>
      <c r="E1445" s="7" t="str">
        <f t="shared" si="51"/>
        <v>Independencia</v>
      </c>
      <c r="F1445" s="7" t="s">
        <v>379</v>
      </c>
      <c r="G1445" s="7">
        <v>99</v>
      </c>
      <c r="H1445" s="7" t="s">
        <v>382</v>
      </c>
      <c r="I1445" s="7"/>
      <c r="J1445" s="7">
        <v>1209798</v>
      </c>
      <c r="K1445" s="7">
        <f t="shared" si="52"/>
        <v>616699</v>
      </c>
      <c r="L1445" s="7"/>
      <c r="M1445" s="6"/>
      <c r="N1445" s="7"/>
      <c r="O1445" s="7"/>
      <c r="P1445" s="38"/>
      <c r="Q1445" s="31"/>
      <c r="R1445" s="42"/>
      <c r="S1445" s="42"/>
      <c r="T1445" s="42"/>
      <c r="U1445" s="43"/>
      <c r="V1445" s="32"/>
      <c r="W1445" s="38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</row>
    <row r="1446" spans="1:40" ht="14.25" customHeight="1">
      <c r="A1446" s="7" t="s">
        <v>516</v>
      </c>
      <c r="B1446" s="7" t="s">
        <v>363</v>
      </c>
      <c r="C1446" s="7">
        <v>1310</v>
      </c>
      <c r="D1446" s="7" t="s">
        <v>528</v>
      </c>
      <c r="E1446" s="7" t="str">
        <f t="shared" si="51"/>
        <v>Independencia</v>
      </c>
      <c r="F1446" s="7" t="s">
        <v>379</v>
      </c>
      <c r="G1446" s="7">
        <v>100</v>
      </c>
      <c r="H1446" s="7" t="s">
        <v>383</v>
      </c>
      <c r="I1446" s="7"/>
      <c r="J1446" s="7">
        <v>2174276</v>
      </c>
      <c r="K1446" s="7">
        <f t="shared" si="52"/>
        <v>616699</v>
      </c>
      <c r="L1446" s="7"/>
      <c r="M1446" s="6"/>
      <c r="N1446" s="7"/>
      <c r="O1446" s="7"/>
      <c r="P1446" s="38"/>
      <c r="Q1446" s="31"/>
      <c r="R1446" s="42"/>
      <c r="S1446" s="42"/>
      <c r="T1446" s="42"/>
      <c r="U1446" s="43"/>
      <c r="V1446" s="32"/>
      <c r="W1446" s="38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</row>
    <row r="1447" spans="1:40" ht="14.25" customHeight="1">
      <c r="A1447" s="7" t="s">
        <v>516</v>
      </c>
      <c r="B1447" s="7" t="s">
        <v>363</v>
      </c>
      <c r="C1447" s="7">
        <v>1310</v>
      </c>
      <c r="D1447" s="7" t="s">
        <v>528</v>
      </c>
      <c r="E1447" s="7" t="str">
        <f t="shared" si="51"/>
        <v>Independencia</v>
      </c>
      <c r="F1447" s="7" t="s">
        <v>379</v>
      </c>
      <c r="G1447" s="7">
        <v>110</v>
      </c>
      <c r="H1447" s="7" t="s">
        <v>385</v>
      </c>
      <c r="I1447" s="7"/>
      <c r="J1447" s="7">
        <v>80000</v>
      </c>
      <c r="K1447" s="7">
        <f t="shared" si="52"/>
        <v>616699</v>
      </c>
      <c r="L1447" s="7"/>
      <c r="M1447" s="6"/>
      <c r="N1447" s="7"/>
      <c r="O1447" s="7"/>
      <c r="P1447" s="38"/>
      <c r="Q1447" s="31"/>
      <c r="R1447" s="42"/>
      <c r="S1447" s="42"/>
      <c r="T1447" s="42"/>
      <c r="U1447" s="43"/>
      <c r="V1447" s="32"/>
      <c r="W1447" s="38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</row>
    <row r="1448" spans="1:40" ht="14.25" customHeight="1">
      <c r="A1448" s="7" t="s">
        <v>516</v>
      </c>
      <c r="B1448" s="7" t="s">
        <v>363</v>
      </c>
      <c r="C1448" s="7">
        <v>1310</v>
      </c>
      <c r="D1448" s="7" t="s">
        <v>528</v>
      </c>
      <c r="E1448" s="7" t="str">
        <f t="shared" si="51"/>
        <v>Independencia</v>
      </c>
      <c r="F1448" s="7" t="s">
        <v>379</v>
      </c>
      <c r="G1448" s="7">
        <v>120</v>
      </c>
      <c r="H1448" s="7" t="s">
        <v>485</v>
      </c>
      <c r="I1448" s="7"/>
      <c r="J1448" s="7">
        <v>124260</v>
      </c>
      <c r="K1448" s="7">
        <f t="shared" si="52"/>
        <v>616699</v>
      </c>
      <c r="L1448" s="7"/>
      <c r="M1448" s="6"/>
      <c r="N1448" s="7"/>
      <c r="O1448" s="7"/>
      <c r="P1448" s="38"/>
      <c r="Q1448" s="31"/>
      <c r="R1448" s="42"/>
      <c r="S1448" s="42"/>
      <c r="T1448" s="42"/>
      <c r="U1448" s="43"/>
      <c r="V1448" s="32"/>
      <c r="W1448" s="38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</row>
    <row r="1449" spans="1:40" ht="14.25" customHeight="1">
      <c r="A1449" s="7" t="s">
        <v>516</v>
      </c>
      <c r="B1449" s="7" t="s">
        <v>363</v>
      </c>
      <c r="C1449" s="7">
        <v>1310</v>
      </c>
      <c r="D1449" s="7" t="s">
        <v>528</v>
      </c>
      <c r="E1449" s="7" t="str">
        <f t="shared" si="51"/>
        <v>Independencia</v>
      </c>
      <c r="F1449" s="7" t="s">
        <v>379</v>
      </c>
      <c r="G1449" s="7">
        <v>130</v>
      </c>
      <c r="H1449" s="7" t="s">
        <v>386</v>
      </c>
      <c r="I1449" s="7"/>
      <c r="J1449" s="7">
        <v>60000</v>
      </c>
      <c r="K1449" s="7">
        <f t="shared" si="52"/>
        <v>616699</v>
      </c>
      <c r="L1449" s="7"/>
      <c r="M1449" s="6"/>
      <c r="N1449" s="7"/>
      <c r="O1449" s="7"/>
      <c r="P1449" s="38"/>
      <c r="Q1449" s="31"/>
      <c r="R1449" s="42"/>
      <c r="S1449" s="42"/>
      <c r="T1449" s="42"/>
      <c r="U1449" s="43"/>
      <c r="V1449" s="32"/>
      <c r="W1449" s="38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</row>
    <row r="1450" spans="1:40" ht="14.25" customHeight="1">
      <c r="A1450" s="7" t="s">
        <v>516</v>
      </c>
      <c r="B1450" s="7" t="s">
        <v>363</v>
      </c>
      <c r="C1450" s="7">
        <v>1310</v>
      </c>
      <c r="D1450" s="7" t="s">
        <v>528</v>
      </c>
      <c r="E1450" s="7" t="str">
        <f t="shared" si="51"/>
        <v>Independencia</v>
      </c>
      <c r="F1450" s="7" t="s">
        <v>379</v>
      </c>
      <c r="G1450" s="7">
        <v>140</v>
      </c>
      <c r="H1450" s="7" t="s">
        <v>388</v>
      </c>
      <c r="I1450" s="7"/>
      <c r="J1450" s="7">
        <v>151252</v>
      </c>
      <c r="K1450" s="7">
        <f t="shared" si="52"/>
        <v>616699</v>
      </c>
      <c r="L1450" s="7"/>
      <c r="M1450" s="6"/>
      <c r="N1450" s="7"/>
      <c r="O1450" s="7"/>
      <c r="P1450" s="38"/>
      <c r="Q1450" s="31"/>
      <c r="R1450" s="42"/>
      <c r="S1450" s="42"/>
      <c r="T1450" s="42"/>
      <c r="U1450" s="43"/>
      <c r="V1450" s="32"/>
      <c r="W1450" s="38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</row>
    <row r="1451" spans="1:40" ht="14.25" customHeight="1">
      <c r="A1451" s="7" t="s">
        <v>516</v>
      </c>
      <c r="B1451" s="7" t="s">
        <v>363</v>
      </c>
      <c r="C1451" s="7">
        <v>1310</v>
      </c>
      <c r="D1451" s="7" t="s">
        <v>528</v>
      </c>
      <c r="E1451" s="7" t="str">
        <f t="shared" si="51"/>
        <v>Independencia</v>
      </c>
      <c r="F1451" s="7" t="s">
        <v>379</v>
      </c>
      <c r="G1451" s="7">
        <v>160</v>
      </c>
      <c r="H1451" s="7" t="s">
        <v>389</v>
      </c>
      <c r="I1451" s="7"/>
      <c r="J1451" s="7">
        <v>329916</v>
      </c>
      <c r="K1451" s="7">
        <f t="shared" si="52"/>
        <v>616699</v>
      </c>
      <c r="L1451" s="7"/>
      <c r="M1451" s="6"/>
      <c r="N1451" s="7"/>
      <c r="O1451" s="7"/>
      <c r="P1451" s="38"/>
      <c r="Q1451" s="31"/>
      <c r="R1451" s="42"/>
      <c r="S1451" s="42"/>
      <c r="T1451" s="42"/>
      <c r="U1451" s="43"/>
      <c r="V1451" s="32"/>
      <c r="W1451" s="38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</row>
    <row r="1452" spans="1:40" ht="14.25" customHeight="1">
      <c r="A1452" s="7" t="s">
        <v>516</v>
      </c>
      <c r="B1452" s="7" t="s">
        <v>363</v>
      </c>
      <c r="C1452" s="7">
        <v>1310</v>
      </c>
      <c r="D1452" s="7" t="s">
        <v>528</v>
      </c>
      <c r="E1452" s="7" t="str">
        <f t="shared" si="51"/>
        <v>Independencia</v>
      </c>
      <c r="F1452" s="7" t="s">
        <v>379</v>
      </c>
      <c r="G1452" s="7">
        <v>170</v>
      </c>
      <c r="H1452" s="7" t="s">
        <v>390</v>
      </c>
      <c r="I1452" s="7"/>
      <c r="J1452" s="7">
        <v>50000</v>
      </c>
      <c r="K1452" s="7">
        <f t="shared" si="52"/>
        <v>616699</v>
      </c>
      <c r="L1452" s="7"/>
      <c r="M1452" s="6"/>
      <c r="N1452" s="7"/>
      <c r="O1452" s="7"/>
      <c r="P1452" s="38"/>
      <c r="Q1452" s="31"/>
      <c r="R1452" s="42"/>
      <c r="S1452" s="42"/>
      <c r="T1452" s="42"/>
      <c r="U1452" s="43"/>
      <c r="V1452" s="32"/>
      <c r="W1452" s="38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</row>
    <row r="1453" spans="1:40" ht="14.25" customHeight="1">
      <c r="A1453" s="7" t="s">
        <v>516</v>
      </c>
      <c r="B1453" s="7" t="s">
        <v>363</v>
      </c>
      <c r="C1453" s="7">
        <v>1310</v>
      </c>
      <c r="D1453" s="7" t="s">
        <v>528</v>
      </c>
      <c r="E1453" s="7" t="str">
        <f t="shared" si="51"/>
        <v>Independencia</v>
      </c>
      <c r="F1453" s="7" t="s">
        <v>379</v>
      </c>
      <c r="G1453" s="7">
        <v>180</v>
      </c>
      <c r="H1453" s="7" t="s">
        <v>411</v>
      </c>
      <c r="I1453" s="7"/>
      <c r="J1453" s="7">
        <v>850000</v>
      </c>
      <c r="K1453" s="7">
        <f t="shared" si="52"/>
        <v>616699</v>
      </c>
      <c r="L1453" s="7"/>
      <c r="M1453" s="6"/>
      <c r="N1453" s="7"/>
      <c r="O1453" s="7"/>
      <c r="P1453" s="38"/>
      <c r="Q1453" s="31"/>
      <c r="R1453" s="42"/>
      <c r="S1453" s="42"/>
      <c r="T1453" s="42"/>
      <c r="U1453" s="43"/>
      <c r="V1453" s="32"/>
      <c r="W1453" s="38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</row>
    <row r="1454" spans="1:40" ht="14.25" customHeight="1">
      <c r="A1454" s="7" t="s">
        <v>516</v>
      </c>
      <c r="B1454" s="7" t="s">
        <v>363</v>
      </c>
      <c r="C1454" s="7">
        <v>1310</v>
      </c>
      <c r="D1454" s="7" t="s">
        <v>528</v>
      </c>
      <c r="E1454" s="7" t="str">
        <f t="shared" si="51"/>
        <v>Independencia</v>
      </c>
      <c r="F1454" s="7" t="s">
        <v>379</v>
      </c>
      <c r="G1454" s="7">
        <v>190</v>
      </c>
      <c r="H1454" s="7" t="s">
        <v>392</v>
      </c>
      <c r="I1454" s="7"/>
      <c r="J1454" s="7">
        <v>50000</v>
      </c>
      <c r="K1454" s="7">
        <f t="shared" si="52"/>
        <v>616699</v>
      </c>
      <c r="L1454" s="7"/>
      <c r="M1454" s="6"/>
      <c r="N1454" s="7"/>
      <c r="O1454" s="7"/>
      <c r="P1454" s="38"/>
      <c r="Q1454" s="31"/>
      <c r="R1454" s="42"/>
      <c r="S1454" s="42"/>
      <c r="T1454" s="42"/>
      <c r="U1454" s="43"/>
      <c r="V1454" s="32"/>
      <c r="W1454" s="38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</row>
    <row r="1455" spans="1:40" ht="14.25" customHeight="1">
      <c r="A1455" s="7" t="s">
        <v>516</v>
      </c>
      <c r="B1455" s="7" t="s">
        <v>363</v>
      </c>
      <c r="C1455" s="7">
        <v>1310</v>
      </c>
      <c r="D1455" s="7" t="s">
        <v>528</v>
      </c>
      <c r="E1455" s="7" t="str">
        <f t="shared" si="51"/>
        <v>Independencia</v>
      </c>
      <c r="F1455" s="7" t="s">
        <v>379</v>
      </c>
      <c r="G1455" s="7">
        <v>200</v>
      </c>
      <c r="H1455" s="7" t="s">
        <v>393</v>
      </c>
      <c r="I1455" s="7"/>
      <c r="J1455" s="7">
        <v>5332390</v>
      </c>
      <c r="K1455" s="7">
        <f t="shared" si="52"/>
        <v>616699</v>
      </c>
      <c r="L1455" s="7"/>
      <c r="M1455" s="6"/>
      <c r="N1455" s="7"/>
      <c r="O1455" s="7"/>
      <c r="P1455" s="38"/>
      <c r="Q1455" s="31"/>
      <c r="R1455" s="42"/>
      <c r="S1455" s="42"/>
      <c r="T1455" s="42"/>
      <c r="U1455" s="43"/>
      <c r="V1455" s="32"/>
      <c r="W1455" s="38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</row>
    <row r="1456" spans="1:40" ht="14.25" customHeight="1">
      <c r="A1456" s="7" t="s">
        <v>516</v>
      </c>
      <c r="B1456" s="7" t="s">
        <v>363</v>
      </c>
      <c r="C1456" s="7">
        <v>1310</v>
      </c>
      <c r="D1456" s="7" t="s">
        <v>528</v>
      </c>
      <c r="E1456" s="7" t="str">
        <f t="shared" si="51"/>
        <v>Independencia</v>
      </c>
      <c r="F1456" s="7" t="s">
        <v>379</v>
      </c>
      <c r="G1456" s="7">
        <v>210</v>
      </c>
      <c r="H1456" s="7" t="s">
        <v>394</v>
      </c>
      <c r="I1456" s="7"/>
      <c r="J1456" s="7">
        <v>3379854</v>
      </c>
      <c r="K1456" s="7">
        <f t="shared" si="52"/>
        <v>616699</v>
      </c>
      <c r="L1456" s="7"/>
      <c r="M1456" s="6"/>
      <c r="N1456" s="7"/>
      <c r="O1456" s="7"/>
      <c r="P1456" s="38"/>
      <c r="Q1456" s="31"/>
      <c r="R1456" s="42"/>
      <c r="S1456" s="42"/>
      <c r="T1456" s="42"/>
      <c r="U1456" s="43"/>
      <c r="V1456" s="32"/>
      <c r="W1456" s="38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</row>
    <row r="1457" spans="1:40" ht="14.25" customHeight="1">
      <c r="A1457" s="7" t="s">
        <v>516</v>
      </c>
      <c r="B1457" s="7" t="s">
        <v>363</v>
      </c>
      <c r="C1457" s="7">
        <v>1310</v>
      </c>
      <c r="D1457" s="7" t="s">
        <v>528</v>
      </c>
      <c r="E1457" s="7" t="str">
        <f t="shared" si="51"/>
        <v>Independencia</v>
      </c>
      <c r="F1457" s="7" t="s">
        <v>379</v>
      </c>
      <c r="G1457" s="7">
        <v>220</v>
      </c>
      <c r="H1457" s="7" t="s">
        <v>395</v>
      </c>
      <c r="I1457" s="7"/>
      <c r="J1457" s="7">
        <v>87400</v>
      </c>
      <c r="K1457" s="7">
        <f t="shared" si="52"/>
        <v>616699</v>
      </c>
      <c r="L1457" s="7"/>
      <c r="M1457" s="6"/>
      <c r="N1457" s="7"/>
      <c r="O1457" s="7"/>
      <c r="P1457" s="38"/>
      <c r="Q1457" s="31"/>
      <c r="R1457" s="42"/>
      <c r="S1457" s="42"/>
      <c r="T1457" s="42"/>
      <c r="U1457" s="43"/>
      <c r="V1457" s="32"/>
      <c r="W1457" s="38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</row>
    <row r="1458" spans="1:40" ht="14.25" customHeight="1">
      <c r="A1458" s="7" t="s">
        <v>516</v>
      </c>
      <c r="B1458" s="7" t="s">
        <v>363</v>
      </c>
      <c r="C1458" s="7">
        <v>1310</v>
      </c>
      <c r="D1458" s="7" t="s">
        <v>528</v>
      </c>
      <c r="E1458" s="7" t="str">
        <f t="shared" si="51"/>
        <v>Independencia</v>
      </c>
      <c r="F1458" s="7" t="s">
        <v>379</v>
      </c>
      <c r="G1458" s="7">
        <v>230</v>
      </c>
      <c r="H1458" s="7" t="s">
        <v>396</v>
      </c>
      <c r="I1458" s="7"/>
      <c r="J1458" s="7">
        <v>172516</v>
      </c>
      <c r="K1458" s="7">
        <f t="shared" si="52"/>
        <v>616699</v>
      </c>
      <c r="L1458" s="7"/>
      <c r="M1458" s="6"/>
      <c r="N1458" s="7"/>
      <c r="O1458" s="7"/>
      <c r="P1458" s="38"/>
      <c r="Q1458" s="31"/>
      <c r="R1458" s="42"/>
      <c r="S1458" s="42"/>
      <c r="T1458" s="42"/>
      <c r="U1458" s="43"/>
      <c r="V1458" s="32"/>
      <c r="W1458" s="38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</row>
    <row r="1459" spans="1:40" ht="14.25" customHeight="1">
      <c r="A1459" s="7" t="s">
        <v>516</v>
      </c>
      <c r="B1459" s="7" t="s">
        <v>363</v>
      </c>
      <c r="C1459" s="7">
        <v>1310</v>
      </c>
      <c r="D1459" s="7" t="s">
        <v>528</v>
      </c>
      <c r="E1459" s="7" t="str">
        <f t="shared" si="51"/>
        <v>Independencia</v>
      </c>
      <c r="F1459" s="7" t="s">
        <v>379</v>
      </c>
      <c r="G1459" s="7">
        <v>240</v>
      </c>
      <c r="H1459" s="7" t="s">
        <v>397</v>
      </c>
      <c r="I1459" s="7"/>
      <c r="J1459" s="7">
        <v>15000</v>
      </c>
      <c r="K1459" s="7">
        <f t="shared" si="52"/>
        <v>616699</v>
      </c>
      <c r="L1459" s="7"/>
      <c r="M1459" s="6"/>
      <c r="N1459" s="7"/>
      <c r="O1459" s="7"/>
      <c r="P1459" s="38"/>
      <c r="Q1459" s="31"/>
      <c r="R1459" s="42"/>
      <c r="S1459" s="42"/>
      <c r="T1459" s="42"/>
      <c r="U1459" s="43"/>
      <c r="V1459" s="32"/>
      <c r="W1459" s="38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</row>
    <row r="1460" spans="1:40" ht="14.25" customHeight="1">
      <c r="A1460" s="7" t="s">
        <v>516</v>
      </c>
      <c r="B1460" s="7" t="s">
        <v>363</v>
      </c>
      <c r="C1460" s="7">
        <v>1310</v>
      </c>
      <c r="D1460" s="7" t="s">
        <v>528</v>
      </c>
      <c r="E1460" s="7" t="str">
        <f t="shared" si="51"/>
        <v>Independencia</v>
      </c>
      <c r="F1460" s="7" t="s">
        <v>379</v>
      </c>
      <c r="G1460" s="7">
        <v>250</v>
      </c>
      <c r="H1460" s="7" t="s">
        <v>399</v>
      </c>
      <c r="I1460" s="7"/>
      <c r="J1460" s="7">
        <v>1026813</v>
      </c>
      <c r="K1460" s="7">
        <f t="shared" si="52"/>
        <v>616699</v>
      </c>
      <c r="L1460" s="7"/>
      <c r="M1460" s="6"/>
      <c r="N1460" s="7"/>
      <c r="O1460" s="7"/>
      <c r="P1460" s="38"/>
      <c r="Q1460" s="31"/>
      <c r="R1460" s="42"/>
      <c r="S1460" s="42"/>
      <c r="T1460" s="42"/>
      <c r="U1460" s="43"/>
      <c r="V1460" s="32"/>
      <c r="W1460" s="38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</row>
    <row r="1461" spans="1:40" ht="14.25" customHeight="1">
      <c r="A1461" s="7" t="s">
        <v>516</v>
      </c>
      <c r="B1461" s="7" t="s">
        <v>363</v>
      </c>
      <c r="C1461" s="7">
        <v>1310</v>
      </c>
      <c r="D1461" s="7" t="s">
        <v>528</v>
      </c>
      <c r="E1461" s="7" t="str">
        <f t="shared" si="51"/>
        <v>Independencia</v>
      </c>
      <c r="F1461" s="7" t="s">
        <v>379</v>
      </c>
      <c r="G1461" s="7">
        <v>260</v>
      </c>
      <c r="H1461" s="7" t="s">
        <v>400</v>
      </c>
      <c r="I1461" s="7"/>
      <c r="J1461" s="7">
        <v>176540</v>
      </c>
      <c r="K1461" s="7">
        <f t="shared" si="52"/>
        <v>616699</v>
      </c>
      <c r="L1461" s="7"/>
      <c r="M1461" s="6"/>
      <c r="N1461" s="7"/>
      <c r="O1461" s="7"/>
      <c r="P1461" s="38"/>
      <c r="Q1461" s="31"/>
      <c r="R1461" s="42"/>
      <c r="S1461" s="42"/>
      <c r="T1461" s="42"/>
      <c r="U1461" s="43"/>
      <c r="V1461" s="32"/>
      <c r="W1461" s="38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</row>
    <row r="1462" spans="1:40" ht="14.25" customHeight="1">
      <c r="A1462" s="7" t="s">
        <v>516</v>
      </c>
      <c r="B1462" s="7" t="s">
        <v>363</v>
      </c>
      <c r="C1462" s="7">
        <v>1310</v>
      </c>
      <c r="D1462" s="7" t="s">
        <v>528</v>
      </c>
      <c r="E1462" s="7" t="str">
        <f t="shared" si="51"/>
        <v>Independencia</v>
      </c>
      <c r="F1462" s="7" t="s">
        <v>379</v>
      </c>
      <c r="G1462" s="7">
        <v>290</v>
      </c>
      <c r="H1462" s="7" t="s">
        <v>426</v>
      </c>
      <c r="I1462" s="7"/>
      <c r="J1462" s="7">
        <v>15000</v>
      </c>
      <c r="K1462" s="7">
        <f t="shared" si="52"/>
        <v>616699</v>
      </c>
      <c r="L1462" s="7"/>
      <c r="M1462" s="6"/>
      <c r="N1462" s="7"/>
      <c r="O1462" s="7"/>
      <c r="P1462" s="38"/>
      <c r="Q1462" s="31"/>
      <c r="R1462" s="42"/>
      <c r="S1462" s="42"/>
      <c r="T1462" s="42"/>
      <c r="U1462" s="43"/>
      <c r="V1462" s="32"/>
      <c r="W1462" s="38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</row>
    <row r="1463" spans="1:40" ht="14.25" customHeight="1">
      <c r="A1463" s="7" t="s">
        <v>516</v>
      </c>
      <c r="B1463" s="7" t="s">
        <v>363</v>
      </c>
      <c r="C1463" s="7">
        <v>1310</v>
      </c>
      <c r="D1463" s="7" t="s">
        <v>528</v>
      </c>
      <c r="E1463" s="7" t="str">
        <f t="shared" si="51"/>
        <v>Independencia</v>
      </c>
      <c r="F1463" s="7" t="s">
        <v>379</v>
      </c>
      <c r="G1463" s="7">
        <v>300</v>
      </c>
      <c r="H1463" s="7" t="s">
        <v>417</v>
      </c>
      <c r="I1463" s="7"/>
      <c r="J1463" s="7">
        <v>10000</v>
      </c>
      <c r="K1463" s="7">
        <f t="shared" si="52"/>
        <v>616699</v>
      </c>
      <c r="L1463" s="7"/>
      <c r="M1463" s="6"/>
      <c r="N1463" s="7"/>
      <c r="O1463" s="7"/>
      <c r="P1463" s="38"/>
      <c r="Q1463" s="31"/>
      <c r="R1463" s="42"/>
      <c r="S1463" s="42"/>
      <c r="T1463" s="42"/>
      <c r="U1463" s="43"/>
      <c r="V1463" s="32"/>
      <c r="W1463" s="38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</row>
    <row r="1464" spans="1:40" ht="14.25" customHeight="1">
      <c r="A1464" s="7" t="s">
        <v>516</v>
      </c>
      <c r="B1464" s="7" t="s">
        <v>363</v>
      </c>
      <c r="C1464" s="7">
        <v>1310</v>
      </c>
      <c r="D1464" s="7" t="s">
        <v>528</v>
      </c>
      <c r="E1464" s="7" t="str">
        <f t="shared" si="51"/>
        <v>Independencia</v>
      </c>
      <c r="F1464" s="7" t="s">
        <v>379</v>
      </c>
      <c r="G1464" s="7">
        <v>310</v>
      </c>
      <c r="H1464" s="7" t="s">
        <v>403</v>
      </c>
      <c r="I1464" s="7"/>
      <c r="J1464" s="7">
        <v>80000</v>
      </c>
      <c r="K1464" s="7">
        <f t="shared" si="52"/>
        <v>616699</v>
      </c>
      <c r="L1464" s="7"/>
      <c r="M1464" s="6"/>
      <c r="N1464" s="7"/>
      <c r="O1464" s="7"/>
      <c r="P1464" s="38"/>
      <c r="Q1464" s="31"/>
      <c r="R1464" s="42"/>
      <c r="S1464" s="42"/>
      <c r="T1464" s="42"/>
      <c r="U1464" s="43"/>
      <c r="V1464" s="32"/>
      <c r="W1464" s="38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</row>
    <row r="1465" spans="1:40" ht="14.25" customHeight="1">
      <c r="A1465" s="7" t="s">
        <v>516</v>
      </c>
      <c r="B1465" s="7" t="s">
        <v>363</v>
      </c>
      <c r="C1465" s="7">
        <v>1310</v>
      </c>
      <c r="D1465" s="7" t="s">
        <v>528</v>
      </c>
      <c r="E1465" s="7" t="str">
        <f t="shared" si="51"/>
        <v>Independencia</v>
      </c>
      <c r="F1465" s="7" t="s">
        <v>379</v>
      </c>
      <c r="G1465" s="7">
        <v>330</v>
      </c>
      <c r="H1465" s="7" t="s">
        <v>404</v>
      </c>
      <c r="I1465" s="7"/>
      <c r="J1465" s="7">
        <v>90427</v>
      </c>
      <c r="K1465" s="7">
        <f t="shared" si="52"/>
        <v>616699</v>
      </c>
      <c r="L1465" s="7"/>
      <c r="M1465" s="6"/>
      <c r="N1465" s="7"/>
      <c r="O1465" s="7"/>
      <c r="P1465" s="38"/>
      <c r="Q1465" s="31"/>
      <c r="R1465" s="42"/>
      <c r="S1465" s="42"/>
      <c r="T1465" s="42"/>
      <c r="U1465" s="43"/>
      <c r="V1465" s="32"/>
      <c r="W1465" s="38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</row>
    <row r="1466" spans="1:40" ht="14.25" customHeight="1">
      <c r="A1466" s="7" t="s">
        <v>516</v>
      </c>
      <c r="B1466" s="7" t="s">
        <v>363</v>
      </c>
      <c r="C1466" s="7">
        <v>1310</v>
      </c>
      <c r="D1466" s="7" t="s">
        <v>528</v>
      </c>
      <c r="E1466" s="7" t="str">
        <f t="shared" si="51"/>
        <v>Independencia</v>
      </c>
      <c r="F1466" s="7" t="s">
        <v>379</v>
      </c>
      <c r="G1466" s="7">
        <v>340</v>
      </c>
      <c r="H1466" s="7" t="s">
        <v>405</v>
      </c>
      <c r="I1466" s="7"/>
      <c r="J1466" s="7">
        <v>1161711</v>
      </c>
      <c r="K1466" s="7">
        <f t="shared" si="52"/>
        <v>616699</v>
      </c>
      <c r="L1466" s="7"/>
      <c r="M1466" s="6"/>
      <c r="N1466" s="7"/>
      <c r="O1466" s="7"/>
      <c r="P1466" s="38"/>
      <c r="Q1466" s="31"/>
      <c r="R1466" s="42"/>
      <c r="S1466" s="42"/>
      <c r="T1466" s="42"/>
      <c r="U1466" s="43"/>
      <c r="V1466" s="32"/>
      <c r="W1466" s="38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</row>
    <row r="1467" spans="1:40" ht="14.25" customHeight="1">
      <c r="A1467" s="7" t="s">
        <v>516</v>
      </c>
      <c r="B1467" s="7" t="s">
        <v>363</v>
      </c>
      <c r="C1467" s="7">
        <v>1310</v>
      </c>
      <c r="D1467" s="7" t="s">
        <v>528</v>
      </c>
      <c r="E1467" s="7" t="str">
        <f t="shared" si="51"/>
        <v>Independencia</v>
      </c>
      <c r="F1467" s="7" t="s">
        <v>407</v>
      </c>
      <c r="G1467" s="7">
        <v>170</v>
      </c>
      <c r="H1467" s="7" t="s">
        <v>390</v>
      </c>
      <c r="I1467" s="7"/>
      <c r="J1467" s="7">
        <v>616699</v>
      </c>
      <c r="K1467" s="7">
        <f t="shared" si="52"/>
        <v>616699</v>
      </c>
      <c r="L1467" s="7"/>
      <c r="M1467" s="6"/>
      <c r="N1467" s="7"/>
      <c r="O1467" s="7"/>
      <c r="P1467" s="38"/>
      <c r="Q1467" s="31"/>
      <c r="R1467" s="42"/>
      <c r="S1467" s="42"/>
      <c r="T1467" s="42"/>
      <c r="U1467" s="43"/>
      <c r="V1467" s="32"/>
      <c r="W1467" s="38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</row>
    <row r="1468" spans="1:40" ht="14.25" customHeight="1">
      <c r="A1468" s="7" t="s">
        <v>516</v>
      </c>
      <c r="B1468" s="7" t="s">
        <v>363</v>
      </c>
      <c r="C1468" s="7">
        <v>1311</v>
      </c>
      <c r="D1468" s="7" t="s">
        <v>529</v>
      </c>
      <c r="E1468" s="7" t="str">
        <f t="shared" si="51"/>
        <v>Morochata</v>
      </c>
      <c r="F1468" s="7" t="s">
        <v>379</v>
      </c>
      <c r="G1468" s="7">
        <v>0</v>
      </c>
      <c r="H1468" s="7" t="s">
        <v>380</v>
      </c>
      <c r="I1468" s="7"/>
      <c r="J1468" s="7">
        <v>1792644</v>
      </c>
      <c r="K1468" s="7">
        <f t="shared" si="52"/>
        <v>11641697</v>
      </c>
      <c r="L1468" s="7"/>
      <c r="M1468" s="6"/>
      <c r="N1468" s="7"/>
      <c r="O1468" s="7"/>
      <c r="P1468" s="38"/>
      <c r="Q1468" s="31"/>
      <c r="R1468" s="42"/>
      <c r="S1468" s="42"/>
      <c r="T1468" s="42"/>
      <c r="U1468" s="43"/>
      <c r="V1468" s="32"/>
      <c r="W1468" s="38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</row>
    <row r="1469" spans="1:40" ht="14.25" customHeight="1">
      <c r="A1469" s="7" t="s">
        <v>516</v>
      </c>
      <c r="B1469" s="7" t="s">
        <v>363</v>
      </c>
      <c r="C1469" s="7">
        <v>1311</v>
      </c>
      <c r="D1469" s="7" t="s">
        <v>529</v>
      </c>
      <c r="E1469" s="7" t="str">
        <f t="shared" si="51"/>
        <v>Morochata</v>
      </c>
      <c r="F1469" s="7" t="s">
        <v>379</v>
      </c>
      <c r="G1469" s="7">
        <v>1</v>
      </c>
      <c r="H1469" s="7" t="s">
        <v>381</v>
      </c>
      <c r="I1469" s="7"/>
      <c r="J1469" s="7">
        <v>768276</v>
      </c>
      <c r="K1469" s="7">
        <f t="shared" si="52"/>
        <v>11641697</v>
      </c>
      <c r="L1469" s="7"/>
      <c r="M1469" s="6"/>
      <c r="N1469" s="7"/>
      <c r="O1469" s="7"/>
      <c r="P1469" s="38"/>
      <c r="Q1469" s="31"/>
      <c r="R1469" s="42"/>
      <c r="S1469" s="42"/>
      <c r="T1469" s="42"/>
      <c r="U1469" s="43"/>
      <c r="V1469" s="32"/>
      <c r="W1469" s="38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</row>
    <row r="1470" spans="1:40" ht="14.25" customHeight="1">
      <c r="A1470" s="7" t="s">
        <v>516</v>
      </c>
      <c r="B1470" s="7" t="s">
        <v>363</v>
      </c>
      <c r="C1470" s="7">
        <v>1311</v>
      </c>
      <c r="D1470" s="7" t="s">
        <v>529</v>
      </c>
      <c r="E1470" s="7" t="str">
        <f t="shared" si="51"/>
        <v>Morochata</v>
      </c>
      <c r="F1470" s="7" t="s">
        <v>379</v>
      </c>
      <c r="G1470" s="7">
        <v>97</v>
      </c>
      <c r="H1470" s="7" t="s">
        <v>409</v>
      </c>
      <c r="I1470" s="7"/>
      <c r="J1470" s="7">
        <v>935511</v>
      </c>
      <c r="K1470" s="7">
        <f t="shared" si="52"/>
        <v>11641697</v>
      </c>
      <c r="L1470" s="7"/>
      <c r="M1470" s="6"/>
      <c r="N1470" s="7"/>
      <c r="O1470" s="7"/>
      <c r="P1470" s="38"/>
      <c r="Q1470" s="31"/>
      <c r="R1470" s="42"/>
      <c r="S1470" s="42"/>
      <c r="T1470" s="42"/>
      <c r="U1470" s="43"/>
      <c r="V1470" s="32"/>
      <c r="W1470" s="38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</row>
    <row r="1471" spans="1:40" ht="14.25" customHeight="1">
      <c r="A1471" s="7" t="s">
        <v>516</v>
      </c>
      <c r="B1471" s="7" t="s">
        <v>363</v>
      </c>
      <c r="C1471" s="7">
        <v>1311</v>
      </c>
      <c r="D1471" s="7" t="s">
        <v>529</v>
      </c>
      <c r="E1471" s="7" t="str">
        <f t="shared" si="51"/>
        <v>Morochata</v>
      </c>
      <c r="F1471" s="7" t="s">
        <v>379</v>
      </c>
      <c r="G1471" s="7">
        <v>99</v>
      </c>
      <c r="H1471" s="7" t="s">
        <v>382</v>
      </c>
      <c r="I1471" s="7"/>
      <c r="J1471" s="7">
        <v>75600</v>
      </c>
      <c r="K1471" s="7">
        <f t="shared" si="52"/>
        <v>11641697</v>
      </c>
      <c r="L1471" s="7"/>
      <c r="M1471" s="6"/>
      <c r="N1471" s="7"/>
      <c r="O1471" s="7"/>
      <c r="P1471" s="38"/>
      <c r="Q1471" s="31"/>
      <c r="R1471" s="42"/>
      <c r="S1471" s="42"/>
      <c r="T1471" s="42"/>
      <c r="U1471" s="43"/>
      <c r="V1471" s="32"/>
      <c r="W1471" s="38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</row>
    <row r="1472" spans="1:40" ht="14.25" customHeight="1">
      <c r="A1472" s="7" t="s">
        <v>516</v>
      </c>
      <c r="B1472" s="7" t="s">
        <v>363</v>
      </c>
      <c r="C1472" s="7">
        <v>1311</v>
      </c>
      <c r="D1472" s="7" t="s">
        <v>529</v>
      </c>
      <c r="E1472" s="7" t="str">
        <f t="shared" si="51"/>
        <v>Morochata</v>
      </c>
      <c r="F1472" s="7" t="s">
        <v>379</v>
      </c>
      <c r="G1472" s="7">
        <v>100</v>
      </c>
      <c r="H1472" s="7" t="s">
        <v>383</v>
      </c>
      <c r="I1472" s="7"/>
      <c r="J1472" s="7">
        <v>644555</v>
      </c>
      <c r="K1472" s="7">
        <f t="shared" si="52"/>
        <v>11641697</v>
      </c>
      <c r="L1472" s="7"/>
      <c r="M1472" s="6"/>
      <c r="N1472" s="7"/>
      <c r="O1472" s="7"/>
      <c r="P1472" s="38"/>
      <c r="Q1472" s="31"/>
      <c r="R1472" s="42"/>
      <c r="S1472" s="42"/>
      <c r="T1472" s="42"/>
      <c r="U1472" s="43"/>
      <c r="V1472" s="32"/>
      <c r="W1472" s="38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</row>
    <row r="1473" spans="1:40" ht="14.25" customHeight="1">
      <c r="A1473" s="7" t="s">
        <v>516</v>
      </c>
      <c r="B1473" s="7" t="s">
        <v>363</v>
      </c>
      <c r="C1473" s="7">
        <v>1311</v>
      </c>
      <c r="D1473" s="7" t="s">
        <v>529</v>
      </c>
      <c r="E1473" s="7" t="str">
        <f t="shared" si="51"/>
        <v>Morochata</v>
      </c>
      <c r="F1473" s="7" t="s">
        <v>379</v>
      </c>
      <c r="G1473" s="7">
        <v>110</v>
      </c>
      <c r="H1473" s="7" t="s">
        <v>385</v>
      </c>
      <c r="I1473" s="7"/>
      <c r="J1473" s="7">
        <v>29638</v>
      </c>
      <c r="K1473" s="7">
        <f t="shared" si="52"/>
        <v>11641697</v>
      </c>
      <c r="L1473" s="7"/>
      <c r="M1473" s="6"/>
      <c r="N1473" s="7"/>
      <c r="O1473" s="7"/>
      <c r="P1473" s="38"/>
      <c r="Q1473" s="31"/>
      <c r="R1473" s="42"/>
      <c r="S1473" s="42"/>
      <c r="T1473" s="42"/>
      <c r="U1473" s="43"/>
      <c r="V1473" s="32"/>
      <c r="W1473" s="38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</row>
    <row r="1474" spans="1:40" ht="14.25" customHeight="1">
      <c r="A1474" s="7" t="s">
        <v>516</v>
      </c>
      <c r="B1474" s="7" t="s">
        <v>363</v>
      </c>
      <c r="C1474" s="7">
        <v>1311</v>
      </c>
      <c r="D1474" s="7" t="s">
        <v>529</v>
      </c>
      <c r="E1474" s="7" t="str">
        <f t="shared" si="51"/>
        <v>Morochata</v>
      </c>
      <c r="F1474" s="7" t="s">
        <v>379</v>
      </c>
      <c r="G1474" s="7">
        <v>120</v>
      </c>
      <c r="H1474" s="7" t="s">
        <v>485</v>
      </c>
      <c r="I1474" s="7"/>
      <c r="J1474" s="7">
        <v>464550</v>
      </c>
      <c r="K1474" s="7">
        <f t="shared" si="52"/>
        <v>11641697</v>
      </c>
      <c r="L1474" s="7"/>
      <c r="M1474" s="6"/>
      <c r="N1474" s="7"/>
      <c r="O1474" s="7"/>
      <c r="P1474" s="38"/>
      <c r="Q1474" s="31"/>
      <c r="R1474" s="42"/>
      <c r="S1474" s="42"/>
      <c r="T1474" s="42"/>
      <c r="U1474" s="43"/>
      <c r="V1474" s="32"/>
      <c r="W1474" s="38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</row>
    <row r="1475" spans="1:40" ht="14.25" customHeight="1">
      <c r="A1475" s="7" t="s">
        <v>516</v>
      </c>
      <c r="B1475" s="7" t="s">
        <v>363</v>
      </c>
      <c r="C1475" s="7">
        <v>1311</v>
      </c>
      <c r="D1475" s="7" t="s">
        <v>529</v>
      </c>
      <c r="E1475" s="7" t="str">
        <f t="shared" si="51"/>
        <v>Morochata</v>
      </c>
      <c r="F1475" s="7" t="s">
        <v>379</v>
      </c>
      <c r="G1475" s="7">
        <v>130</v>
      </c>
      <c r="H1475" s="7" t="s">
        <v>386</v>
      </c>
      <c r="I1475" s="7"/>
      <c r="J1475" s="7">
        <v>119000</v>
      </c>
      <c r="K1475" s="7">
        <f t="shared" si="52"/>
        <v>11641697</v>
      </c>
      <c r="L1475" s="7"/>
      <c r="M1475" s="6"/>
      <c r="N1475" s="7"/>
      <c r="O1475" s="7"/>
      <c r="P1475" s="38"/>
      <c r="Q1475" s="31"/>
      <c r="R1475" s="42"/>
      <c r="S1475" s="42"/>
      <c r="T1475" s="42"/>
      <c r="U1475" s="43"/>
      <c r="V1475" s="32"/>
      <c r="W1475" s="38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</row>
    <row r="1476" spans="1:40" ht="14.25" customHeight="1">
      <c r="A1476" s="7" t="s">
        <v>516</v>
      </c>
      <c r="B1476" s="7" t="s">
        <v>363</v>
      </c>
      <c r="C1476" s="7">
        <v>1311</v>
      </c>
      <c r="D1476" s="7" t="s">
        <v>529</v>
      </c>
      <c r="E1476" s="7" t="str">
        <f t="shared" si="51"/>
        <v>Morochata</v>
      </c>
      <c r="F1476" s="7" t="s">
        <v>379</v>
      </c>
      <c r="G1476" s="7">
        <v>140</v>
      </c>
      <c r="H1476" s="7" t="s">
        <v>388</v>
      </c>
      <c r="I1476" s="7"/>
      <c r="J1476" s="7">
        <v>45000</v>
      </c>
      <c r="K1476" s="7">
        <f t="shared" si="52"/>
        <v>11641697</v>
      </c>
      <c r="L1476" s="7"/>
      <c r="M1476" s="6"/>
      <c r="N1476" s="7"/>
      <c r="O1476" s="7"/>
      <c r="P1476" s="38"/>
      <c r="Q1476" s="31"/>
      <c r="R1476" s="42"/>
      <c r="S1476" s="42"/>
      <c r="T1476" s="42"/>
      <c r="U1476" s="43"/>
      <c r="V1476" s="32"/>
      <c r="W1476" s="38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</row>
    <row r="1477" spans="1:40" ht="14.25" customHeight="1">
      <c r="A1477" s="7" t="s">
        <v>516</v>
      </c>
      <c r="B1477" s="7" t="s">
        <v>363</v>
      </c>
      <c r="C1477" s="7">
        <v>1311</v>
      </c>
      <c r="D1477" s="7" t="s">
        <v>529</v>
      </c>
      <c r="E1477" s="7" t="str">
        <f t="shared" si="51"/>
        <v>Morochata</v>
      </c>
      <c r="F1477" s="7" t="s">
        <v>379</v>
      </c>
      <c r="G1477" s="7">
        <v>160</v>
      </c>
      <c r="H1477" s="7" t="s">
        <v>389</v>
      </c>
      <c r="I1477" s="7"/>
      <c r="J1477" s="7">
        <v>270000</v>
      </c>
      <c r="K1477" s="7">
        <f t="shared" si="52"/>
        <v>11641697</v>
      </c>
      <c r="L1477" s="7"/>
      <c r="M1477" s="6"/>
      <c r="N1477" s="7"/>
      <c r="O1477" s="7"/>
      <c r="P1477" s="38"/>
      <c r="Q1477" s="31"/>
      <c r="R1477" s="42"/>
      <c r="S1477" s="42"/>
      <c r="T1477" s="42"/>
      <c r="U1477" s="43"/>
      <c r="V1477" s="32"/>
      <c r="W1477" s="38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</row>
    <row r="1478" spans="1:40" ht="14.25" customHeight="1">
      <c r="A1478" s="7" t="s">
        <v>516</v>
      </c>
      <c r="B1478" s="7" t="s">
        <v>363</v>
      </c>
      <c r="C1478" s="7">
        <v>1311</v>
      </c>
      <c r="D1478" s="7" t="s">
        <v>529</v>
      </c>
      <c r="E1478" s="7" t="str">
        <f t="shared" si="51"/>
        <v>Morochata</v>
      </c>
      <c r="F1478" s="7" t="s">
        <v>379</v>
      </c>
      <c r="G1478" s="7">
        <v>180</v>
      </c>
      <c r="H1478" s="7" t="s">
        <v>411</v>
      </c>
      <c r="I1478" s="7"/>
      <c r="J1478" s="7">
        <v>538659</v>
      </c>
      <c r="K1478" s="7">
        <f t="shared" si="52"/>
        <v>11641697</v>
      </c>
      <c r="L1478" s="7"/>
      <c r="M1478" s="6"/>
      <c r="N1478" s="7"/>
      <c r="O1478" s="7"/>
      <c r="P1478" s="38"/>
      <c r="Q1478" s="31"/>
      <c r="R1478" s="42"/>
      <c r="S1478" s="42"/>
      <c r="T1478" s="42"/>
      <c r="U1478" s="43"/>
      <c r="V1478" s="32"/>
      <c r="W1478" s="38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</row>
    <row r="1479" spans="1:40" ht="14.25" customHeight="1">
      <c r="A1479" s="7" t="s">
        <v>516</v>
      </c>
      <c r="B1479" s="7" t="s">
        <v>363</v>
      </c>
      <c r="C1479" s="7">
        <v>1311</v>
      </c>
      <c r="D1479" s="7" t="s">
        <v>529</v>
      </c>
      <c r="E1479" s="7" t="str">
        <f t="shared" si="51"/>
        <v>Morochata</v>
      </c>
      <c r="F1479" s="7" t="s">
        <v>379</v>
      </c>
      <c r="G1479" s="7">
        <v>190</v>
      </c>
      <c r="H1479" s="7" t="s">
        <v>392</v>
      </c>
      <c r="I1479" s="7"/>
      <c r="J1479" s="7">
        <v>5000</v>
      </c>
      <c r="K1479" s="7">
        <f t="shared" si="52"/>
        <v>11641697</v>
      </c>
      <c r="L1479" s="7"/>
      <c r="M1479" s="6"/>
      <c r="N1479" s="7"/>
      <c r="O1479" s="7"/>
      <c r="P1479" s="38"/>
      <c r="Q1479" s="31"/>
      <c r="R1479" s="42"/>
      <c r="S1479" s="42"/>
      <c r="T1479" s="42"/>
      <c r="U1479" s="43"/>
      <c r="V1479" s="32"/>
      <c r="W1479" s="38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</row>
    <row r="1480" spans="1:40" ht="14.25" customHeight="1">
      <c r="A1480" s="7" t="s">
        <v>516</v>
      </c>
      <c r="B1480" s="7" t="s">
        <v>363</v>
      </c>
      <c r="C1480" s="7">
        <v>1311</v>
      </c>
      <c r="D1480" s="7" t="s">
        <v>529</v>
      </c>
      <c r="E1480" s="7" t="str">
        <f t="shared" si="51"/>
        <v>Morochata</v>
      </c>
      <c r="F1480" s="7" t="s">
        <v>379</v>
      </c>
      <c r="G1480" s="7">
        <v>200</v>
      </c>
      <c r="H1480" s="7" t="s">
        <v>393</v>
      </c>
      <c r="I1480" s="7"/>
      <c r="J1480" s="7">
        <v>2380271</v>
      </c>
      <c r="K1480" s="7">
        <f t="shared" si="52"/>
        <v>11641697</v>
      </c>
      <c r="L1480" s="7"/>
      <c r="M1480" s="6"/>
      <c r="N1480" s="7"/>
      <c r="O1480" s="7"/>
      <c r="P1480" s="38"/>
      <c r="Q1480" s="31"/>
      <c r="R1480" s="42"/>
      <c r="S1480" s="42"/>
      <c r="T1480" s="42"/>
      <c r="U1480" s="43"/>
      <c r="V1480" s="32"/>
      <c r="W1480" s="38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</row>
    <row r="1481" spans="1:40" ht="14.25" customHeight="1">
      <c r="A1481" s="7" t="s">
        <v>516</v>
      </c>
      <c r="B1481" s="7" t="s">
        <v>363</v>
      </c>
      <c r="C1481" s="7">
        <v>1311</v>
      </c>
      <c r="D1481" s="7" t="s">
        <v>529</v>
      </c>
      <c r="E1481" s="7" t="str">
        <f t="shared" si="51"/>
        <v>Morochata</v>
      </c>
      <c r="F1481" s="7" t="s">
        <v>379</v>
      </c>
      <c r="G1481" s="7">
        <v>210</v>
      </c>
      <c r="H1481" s="7" t="s">
        <v>394</v>
      </c>
      <c r="I1481" s="7"/>
      <c r="J1481" s="7">
        <v>1927016</v>
      </c>
      <c r="K1481" s="7">
        <f t="shared" si="52"/>
        <v>11641697</v>
      </c>
      <c r="L1481" s="7"/>
      <c r="M1481" s="6"/>
      <c r="N1481" s="7"/>
      <c r="O1481" s="7"/>
      <c r="P1481" s="38"/>
      <c r="Q1481" s="31"/>
      <c r="R1481" s="42"/>
      <c r="S1481" s="42"/>
      <c r="T1481" s="42"/>
      <c r="U1481" s="43"/>
      <c r="V1481" s="32"/>
      <c r="W1481" s="38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</row>
    <row r="1482" spans="1:40" ht="14.25" customHeight="1">
      <c r="A1482" s="7" t="s">
        <v>516</v>
      </c>
      <c r="B1482" s="7" t="s">
        <v>363</v>
      </c>
      <c r="C1482" s="7">
        <v>1311</v>
      </c>
      <c r="D1482" s="7" t="s">
        <v>529</v>
      </c>
      <c r="E1482" s="7" t="str">
        <f t="shared" si="51"/>
        <v>Morochata</v>
      </c>
      <c r="F1482" s="7" t="s">
        <v>379</v>
      </c>
      <c r="G1482" s="7">
        <v>220</v>
      </c>
      <c r="H1482" s="7" t="s">
        <v>395</v>
      </c>
      <c r="I1482" s="7"/>
      <c r="J1482" s="7">
        <v>170000</v>
      </c>
      <c r="K1482" s="7">
        <f t="shared" si="52"/>
        <v>11641697</v>
      </c>
      <c r="L1482" s="7"/>
      <c r="M1482" s="6"/>
      <c r="N1482" s="7"/>
      <c r="O1482" s="7"/>
      <c r="P1482" s="38"/>
      <c r="Q1482" s="31"/>
      <c r="R1482" s="42"/>
      <c r="S1482" s="42"/>
      <c r="T1482" s="42"/>
      <c r="U1482" s="43"/>
      <c r="V1482" s="32"/>
      <c r="W1482" s="38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</row>
    <row r="1483" spans="1:40" ht="14.25" customHeight="1">
      <c r="A1483" s="7" t="s">
        <v>516</v>
      </c>
      <c r="B1483" s="7" t="s">
        <v>363</v>
      </c>
      <c r="C1483" s="7">
        <v>1311</v>
      </c>
      <c r="D1483" s="7" t="s">
        <v>529</v>
      </c>
      <c r="E1483" s="7" t="str">
        <f t="shared" si="51"/>
        <v>Morochata</v>
      </c>
      <c r="F1483" s="7" t="s">
        <v>379</v>
      </c>
      <c r="G1483" s="7">
        <v>230</v>
      </c>
      <c r="H1483" s="7" t="s">
        <v>396</v>
      </c>
      <c r="I1483" s="7"/>
      <c r="J1483" s="7">
        <v>60000</v>
      </c>
      <c r="K1483" s="7">
        <f t="shared" si="52"/>
        <v>11641697</v>
      </c>
      <c r="L1483" s="7"/>
      <c r="M1483" s="6"/>
      <c r="N1483" s="7"/>
      <c r="O1483" s="7"/>
      <c r="P1483" s="38"/>
      <c r="Q1483" s="31"/>
      <c r="R1483" s="42"/>
      <c r="S1483" s="42"/>
      <c r="T1483" s="42"/>
      <c r="U1483" s="43"/>
      <c r="V1483" s="32"/>
      <c r="W1483" s="38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</row>
    <row r="1484" spans="1:40" ht="14.25" customHeight="1">
      <c r="A1484" s="7" t="s">
        <v>516</v>
      </c>
      <c r="B1484" s="7" t="s">
        <v>363</v>
      </c>
      <c r="C1484" s="7">
        <v>1311</v>
      </c>
      <c r="D1484" s="7" t="s">
        <v>529</v>
      </c>
      <c r="E1484" s="7" t="str">
        <f t="shared" si="51"/>
        <v>Morochata</v>
      </c>
      <c r="F1484" s="7" t="s">
        <v>379</v>
      </c>
      <c r="G1484" s="7">
        <v>250</v>
      </c>
      <c r="H1484" s="7" t="s">
        <v>399</v>
      </c>
      <c r="I1484" s="7"/>
      <c r="J1484" s="7">
        <v>582613</v>
      </c>
      <c r="K1484" s="7">
        <f t="shared" si="52"/>
        <v>11641697</v>
      </c>
      <c r="L1484" s="7"/>
      <c r="M1484" s="6"/>
      <c r="N1484" s="7"/>
      <c r="O1484" s="7"/>
      <c r="P1484" s="38"/>
      <c r="Q1484" s="31"/>
      <c r="R1484" s="42"/>
      <c r="S1484" s="42"/>
      <c r="T1484" s="42"/>
      <c r="U1484" s="43"/>
      <c r="V1484" s="32"/>
      <c r="W1484" s="38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</row>
    <row r="1485" spans="1:40" ht="14.25" customHeight="1">
      <c r="A1485" s="7" t="s">
        <v>516</v>
      </c>
      <c r="B1485" s="7" t="s">
        <v>363</v>
      </c>
      <c r="C1485" s="7">
        <v>1311</v>
      </c>
      <c r="D1485" s="7" t="s">
        <v>529</v>
      </c>
      <c r="E1485" s="7" t="str">
        <f t="shared" si="51"/>
        <v>Morochata</v>
      </c>
      <c r="F1485" s="7" t="s">
        <v>379</v>
      </c>
      <c r="G1485" s="7">
        <v>260</v>
      </c>
      <c r="H1485" s="7" t="s">
        <v>400</v>
      </c>
      <c r="I1485" s="7"/>
      <c r="J1485" s="7">
        <v>65000</v>
      </c>
      <c r="K1485" s="7">
        <f t="shared" si="52"/>
        <v>11641697</v>
      </c>
      <c r="L1485" s="7"/>
      <c r="M1485" s="6"/>
      <c r="N1485" s="7"/>
      <c r="O1485" s="7"/>
      <c r="P1485" s="38"/>
      <c r="Q1485" s="31"/>
      <c r="R1485" s="42"/>
      <c r="S1485" s="42"/>
      <c r="T1485" s="42"/>
      <c r="U1485" s="43"/>
      <c r="V1485" s="32"/>
      <c r="W1485" s="38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</row>
    <row r="1486" spans="1:40" ht="14.25" customHeight="1">
      <c r="A1486" s="7" t="s">
        <v>516</v>
      </c>
      <c r="B1486" s="7" t="s">
        <v>363</v>
      </c>
      <c r="C1486" s="7">
        <v>1311</v>
      </c>
      <c r="D1486" s="7" t="s">
        <v>529</v>
      </c>
      <c r="E1486" s="7" t="str">
        <f t="shared" si="51"/>
        <v>Morochata</v>
      </c>
      <c r="F1486" s="7" t="s">
        <v>379</v>
      </c>
      <c r="G1486" s="7">
        <v>280</v>
      </c>
      <c r="H1486" s="7" t="s">
        <v>402</v>
      </c>
      <c r="I1486" s="7"/>
      <c r="J1486" s="7">
        <v>76000</v>
      </c>
      <c r="K1486" s="7">
        <f t="shared" si="52"/>
        <v>11641697</v>
      </c>
      <c r="L1486" s="7"/>
      <c r="M1486" s="6"/>
      <c r="N1486" s="7"/>
      <c r="O1486" s="7"/>
      <c r="P1486" s="38"/>
      <c r="Q1486" s="31"/>
      <c r="R1486" s="42"/>
      <c r="S1486" s="42"/>
      <c r="T1486" s="42"/>
      <c r="U1486" s="43"/>
      <c r="V1486" s="32"/>
      <c r="W1486" s="38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</row>
    <row r="1487" spans="1:40" ht="14.25" customHeight="1">
      <c r="A1487" s="7" t="s">
        <v>516</v>
      </c>
      <c r="B1487" s="7" t="s">
        <v>363</v>
      </c>
      <c r="C1487" s="7">
        <v>1311</v>
      </c>
      <c r="D1487" s="7" t="s">
        <v>529</v>
      </c>
      <c r="E1487" s="7" t="str">
        <f t="shared" si="51"/>
        <v>Morochata</v>
      </c>
      <c r="F1487" s="7" t="s">
        <v>379</v>
      </c>
      <c r="G1487" s="7">
        <v>310</v>
      </c>
      <c r="H1487" s="7" t="s">
        <v>403</v>
      </c>
      <c r="I1487" s="7"/>
      <c r="J1487" s="7">
        <v>50000</v>
      </c>
      <c r="K1487" s="7">
        <f t="shared" si="52"/>
        <v>11641697</v>
      </c>
      <c r="L1487" s="7"/>
      <c r="M1487" s="6"/>
      <c r="N1487" s="7"/>
      <c r="O1487" s="7"/>
      <c r="P1487" s="38"/>
      <c r="Q1487" s="31"/>
      <c r="R1487" s="42"/>
      <c r="S1487" s="42"/>
      <c r="T1487" s="42"/>
      <c r="U1487" s="43"/>
      <c r="V1487" s="32"/>
      <c r="W1487" s="38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</row>
    <row r="1488" spans="1:40" ht="14.25" customHeight="1">
      <c r="A1488" s="7" t="s">
        <v>516</v>
      </c>
      <c r="B1488" s="7" t="s">
        <v>363</v>
      </c>
      <c r="C1488" s="7">
        <v>1311</v>
      </c>
      <c r="D1488" s="7" t="s">
        <v>529</v>
      </c>
      <c r="E1488" s="7" t="str">
        <f t="shared" si="51"/>
        <v>Morochata</v>
      </c>
      <c r="F1488" s="7" t="s">
        <v>379</v>
      </c>
      <c r="G1488" s="7">
        <v>330</v>
      </c>
      <c r="H1488" s="7" t="s">
        <v>404</v>
      </c>
      <c r="I1488" s="7"/>
      <c r="J1488" s="7">
        <v>64358</v>
      </c>
      <c r="K1488" s="7">
        <f t="shared" si="52"/>
        <v>11641697</v>
      </c>
      <c r="L1488" s="7"/>
      <c r="M1488" s="6"/>
      <c r="N1488" s="7"/>
      <c r="O1488" s="7"/>
      <c r="P1488" s="38"/>
      <c r="Q1488" s="31"/>
      <c r="R1488" s="42"/>
      <c r="S1488" s="42"/>
      <c r="T1488" s="42"/>
      <c r="U1488" s="43"/>
      <c r="V1488" s="32"/>
      <c r="W1488" s="38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</row>
    <row r="1489" spans="1:40" ht="14.25" customHeight="1">
      <c r="A1489" s="7" t="s">
        <v>516</v>
      </c>
      <c r="B1489" s="7" t="s">
        <v>363</v>
      </c>
      <c r="C1489" s="7">
        <v>1311</v>
      </c>
      <c r="D1489" s="7" t="s">
        <v>529</v>
      </c>
      <c r="E1489" s="7" t="str">
        <f t="shared" si="51"/>
        <v>Morochata</v>
      </c>
      <c r="F1489" s="7" t="s">
        <v>379</v>
      </c>
      <c r="G1489" s="7">
        <v>340</v>
      </c>
      <c r="H1489" s="7" t="s">
        <v>405</v>
      </c>
      <c r="I1489" s="7"/>
      <c r="J1489" s="7">
        <v>1133675</v>
      </c>
      <c r="K1489" s="7">
        <f t="shared" si="52"/>
        <v>11641697</v>
      </c>
      <c r="L1489" s="7"/>
      <c r="M1489" s="6"/>
      <c r="N1489" s="7"/>
      <c r="O1489" s="7"/>
      <c r="P1489" s="38"/>
      <c r="Q1489" s="31"/>
      <c r="R1489" s="42"/>
      <c r="S1489" s="42"/>
      <c r="T1489" s="42"/>
      <c r="U1489" s="43"/>
      <c r="V1489" s="32"/>
      <c r="W1489" s="38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</row>
    <row r="1490" spans="1:40" ht="14.25" customHeight="1">
      <c r="A1490" s="7" t="s">
        <v>516</v>
      </c>
      <c r="B1490" s="7" t="s">
        <v>363</v>
      </c>
      <c r="C1490" s="7">
        <v>1311</v>
      </c>
      <c r="D1490" s="7" t="s">
        <v>529</v>
      </c>
      <c r="E1490" s="7" t="str">
        <f t="shared" si="51"/>
        <v>Morochata</v>
      </c>
      <c r="F1490" s="7" t="s">
        <v>407</v>
      </c>
      <c r="G1490" s="7">
        <v>120</v>
      </c>
      <c r="H1490" s="7" t="s">
        <v>485</v>
      </c>
      <c r="I1490" s="7"/>
      <c r="J1490" s="7">
        <v>198825</v>
      </c>
      <c r="K1490" s="7">
        <f t="shared" si="52"/>
        <v>11641697</v>
      </c>
      <c r="L1490" s="7"/>
      <c r="M1490" s="6"/>
      <c r="N1490" s="7"/>
      <c r="O1490" s="7"/>
      <c r="P1490" s="38"/>
      <c r="Q1490" s="31"/>
      <c r="R1490" s="42"/>
      <c r="S1490" s="42"/>
      <c r="T1490" s="42"/>
      <c r="U1490" s="43"/>
      <c r="V1490" s="32"/>
      <c r="W1490" s="38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</row>
    <row r="1491" spans="1:40" ht="14.25" customHeight="1">
      <c r="A1491" s="7" t="s">
        <v>516</v>
      </c>
      <c r="B1491" s="7" t="s">
        <v>363</v>
      </c>
      <c r="C1491" s="7">
        <v>1311</v>
      </c>
      <c r="D1491" s="7" t="s">
        <v>529</v>
      </c>
      <c r="E1491" s="7" t="str">
        <f t="shared" si="51"/>
        <v>Morochata</v>
      </c>
      <c r="F1491" s="7" t="s">
        <v>407</v>
      </c>
      <c r="G1491" s="7">
        <v>170</v>
      </c>
      <c r="H1491" s="7" t="s">
        <v>390</v>
      </c>
      <c r="I1491" s="7"/>
      <c r="J1491" s="7">
        <v>146544</v>
      </c>
      <c r="K1491" s="7">
        <f t="shared" si="52"/>
        <v>11641697</v>
      </c>
      <c r="L1491" s="7"/>
      <c r="M1491" s="6"/>
      <c r="N1491" s="7"/>
      <c r="O1491" s="7"/>
      <c r="P1491" s="38"/>
      <c r="Q1491" s="31"/>
      <c r="R1491" s="42"/>
      <c r="S1491" s="42"/>
      <c r="T1491" s="42"/>
      <c r="U1491" s="43"/>
      <c r="V1491" s="32"/>
      <c r="W1491" s="38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</row>
    <row r="1492" spans="1:40" ht="14.25" customHeight="1">
      <c r="A1492" s="7" t="s">
        <v>516</v>
      </c>
      <c r="B1492" s="7" t="s">
        <v>363</v>
      </c>
      <c r="C1492" s="7">
        <v>1311</v>
      </c>
      <c r="D1492" s="7" t="s">
        <v>529</v>
      </c>
      <c r="E1492" s="7" t="str">
        <f t="shared" si="51"/>
        <v>Morochata</v>
      </c>
      <c r="F1492" s="7" t="s">
        <v>407</v>
      </c>
      <c r="G1492" s="7">
        <v>350</v>
      </c>
      <c r="H1492" s="7" t="s">
        <v>406</v>
      </c>
      <c r="I1492" s="7"/>
      <c r="J1492" s="7">
        <v>11296328</v>
      </c>
      <c r="K1492" s="7">
        <f t="shared" si="52"/>
        <v>11641697</v>
      </c>
      <c r="L1492" s="7"/>
      <c r="M1492" s="6"/>
      <c r="N1492" s="7"/>
      <c r="O1492" s="7"/>
      <c r="P1492" s="38"/>
      <c r="Q1492" s="31"/>
      <c r="R1492" s="42"/>
      <c r="S1492" s="42"/>
      <c r="T1492" s="42"/>
      <c r="U1492" s="43"/>
      <c r="V1492" s="32"/>
      <c r="W1492" s="38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</row>
    <row r="1493" spans="1:40" ht="14.25" customHeight="1">
      <c r="A1493" s="7" t="s">
        <v>516</v>
      </c>
      <c r="B1493" s="7" t="s">
        <v>363</v>
      </c>
      <c r="C1493" s="7">
        <v>1312</v>
      </c>
      <c r="D1493" s="7" t="s">
        <v>530</v>
      </c>
      <c r="E1493" s="7" t="str">
        <f t="shared" si="51"/>
        <v>Sacaba</v>
      </c>
      <c r="F1493" s="7" t="s">
        <v>379</v>
      </c>
      <c r="G1493" s="7">
        <v>0</v>
      </c>
      <c r="H1493" s="7" t="s">
        <v>380</v>
      </c>
      <c r="I1493" s="7"/>
      <c r="J1493" s="7">
        <v>43290554</v>
      </c>
      <c r="K1493" s="7">
        <f t="shared" si="52"/>
        <v>43993503</v>
      </c>
      <c r="L1493" s="7"/>
      <c r="M1493" s="6"/>
      <c r="N1493" s="7"/>
      <c r="O1493" s="7"/>
      <c r="P1493" s="38"/>
      <c r="Q1493" s="31"/>
      <c r="R1493" s="42"/>
      <c r="S1493" s="42"/>
      <c r="T1493" s="42"/>
      <c r="U1493" s="43"/>
      <c r="V1493" s="32"/>
      <c r="W1493" s="38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</row>
    <row r="1494" spans="1:40" ht="14.25" customHeight="1">
      <c r="A1494" s="7" t="s">
        <v>516</v>
      </c>
      <c r="B1494" s="7" t="s">
        <v>363</v>
      </c>
      <c r="C1494" s="7">
        <v>1312</v>
      </c>
      <c r="D1494" s="7" t="s">
        <v>530</v>
      </c>
      <c r="E1494" s="7" t="str">
        <f t="shared" si="51"/>
        <v>Sacaba</v>
      </c>
      <c r="F1494" s="7" t="s">
        <v>379</v>
      </c>
      <c r="G1494" s="7">
        <v>1</v>
      </c>
      <c r="H1494" s="7" t="s">
        <v>381</v>
      </c>
      <c r="I1494" s="7"/>
      <c r="J1494" s="7">
        <v>7147788</v>
      </c>
      <c r="K1494" s="7">
        <f t="shared" si="52"/>
        <v>43993503</v>
      </c>
      <c r="L1494" s="7"/>
      <c r="M1494" s="6"/>
      <c r="N1494" s="7"/>
      <c r="O1494" s="7"/>
      <c r="P1494" s="38"/>
      <c r="Q1494" s="31"/>
      <c r="R1494" s="42"/>
      <c r="S1494" s="42"/>
      <c r="T1494" s="42"/>
      <c r="U1494" s="43"/>
      <c r="V1494" s="32"/>
      <c r="W1494" s="38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</row>
    <row r="1495" spans="1:40" ht="14.25" customHeight="1">
      <c r="A1495" s="7" t="s">
        <v>516</v>
      </c>
      <c r="B1495" s="7" t="s">
        <v>363</v>
      </c>
      <c r="C1495" s="7">
        <v>1312</v>
      </c>
      <c r="D1495" s="7" t="s">
        <v>530</v>
      </c>
      <c r="E1495" s="7" t="str">
        <f t="shared" si="51"/>
        <v>Sacaba</v>
      </c>
      <c r="F1495" s="7" t="s">
        <v>379</v>
      </c>
      <c r="G1495" s="7">
        <v>97</v>
      </c>
      <c r="H1495" s="7" t="s">
        <v>409</v>
      </c>
      <c r="I1495" s="7"/>
      <c r="J1495" s="7">
        <v>5571524</v>
      </c>
      <c r="K1495" s="7">
        <f t="shared" si="52"/>
        <v>43993503</v>
      </c>
      <c r="L1495" s="7"/>
      <c r="M1495" s="6"/>
      <c r="N1495" s="7"/>
      <c r="O1495" s="7"/>
      <c r="P1495" s="38"/>
      <c r="Q1495" s="31"/>
      <c r="R1495" s="42"/>
      <c r="S1495" s="42"/>
      <c r="T1495" s="42"/>
      <c r="U1495" s="43"/>
      <c r="V1495" s="32"/>
      <c r="W1495" s="38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</row>
    <row r="1496" spans="1:40" ht="14.25" customHeight="1">
      <c r="A1496" s="7" t="s">
        <v>516</v>
      </c>
      <c r="B1496" s="7" t="s">
        <v>363</v>
      </c>
      <c r="C1496" s="7">
        <v>1312</v>
      </c>
      <c r="D1496" s="7" t="s">
        <v>530</v>
      </c>
      <c r="E1496" s="7" t="str">
        <f t="shared" si="51"/>
        <v>Sacaba</v>
      </c>
      <c r="F1496" s="7" t="s">
        <v>379</v>
      </c>
      <c r="G1496" s="7">
        <v>99</v>
      </c>
      <c r="H1496" s="7" t="s">
        <v>382</v>
      </c>
      <c r="I1496" s="7"/>
      <c r="J1496" s="7">
        <v>1565704</v>
      </c>
      <c r="K1496" s="7">
        <f t="shared" si="52"/>
        <v>43993503</v>
      </c>
      <c r="L1496" s="7"/>
      <c r="M1496" s="6"/>
      <c r="N1496" s="7"/>
      <c r="O1496" s="7"/>
      <c r="P1496" s="38"/>
      <c r="Q1496" s="31"/>
      <c r="R1496" s="42"/>
      <c r="S1496" s="42"/>
      <c r="T1496" s="42"/>
      <c r="U1496" s="43"/>
      <c r="V1496" s="32"/>
      <c r="W1496" s="38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</row>
    <row r="1497" spans="1:40" ht="14.25" customHeight="1">
      <c r="A1497" s="7" t="s">
        <v>516</v>
      </c>
      <c r="B1497" s="7" t="s">
        <v>363</v>
      </c>
      <c r="C1497" s="7">
        <v>1312</v>
      </c>
      <c r="D1497" s="7" t="s">
        <v>530</v>
      </c>
      <c r="E1497" s="7" t="str">
        <f t="shared" si="51"/>
        <v>Sacaba</v>
      </c>
      <c r="F1497" s="7" t="s">
        <v>379</v>
      </c>
      <c r="G1497" s="7">
        <v>100</v>
      </c>
      <c r="H1497" s="7" t="s">
        <v>383</v>
      </c>
      <c r="I1497" s="7"/>
      <c r="J1497" s="7">
        <v>2237479</v>
      </c>
      <c r="K1497" s="7">
        <f t="shared" si="52"/>
        <v>43993503</v>
      </c>
      <c r="L1497" s="7"/>
      <c r="M1497" s="6"/>
      <c r="N1497" s="7"/>
      <c r="O1497" s="7"/>
      <c r="P1497" s="38"/>
      <c r="Q1497" s="31"/>
      <c r="R1497" s="42"/>
      <c r="S1497" s="42"/>
      <c r="T1497" s="42"/>
      <c r="U1497" s="43"/>
      <c r="V1497" s="32"/>
      <c r="W1497" s="38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</row>
    <row r="1498" spans="1:40" ht="14.25" customHeight="1">
      <c r="A1498" s="7" t="s">
        <v>516</v>
      </c>
      <c r="B1498" s="7" t="s">
        <v>363</v>
      </c>
      <c r="C1498" s="7">
        <v>1312</v>
      </c>
      <c r="D1498" s="7" t="s">
        <v>530</v>
      </c>
      <c r="E1498" s="7" t="str">
        <f t="shared" si="51"/>
        <v>Sacaba</v>
      </c>
      <c r="F1498" s="7" t="s">
        <v>379</v>
      </c>
      <c r="G1498" s="7">
        <v>110</v>
      </c>
      <c r="H1498" s="7" t="s">
        <v>385</v>
      </c>
      <c r="I1498" s="7"/>
      <c r="J1498" s="7">
        <v>7933900</v>
      </c>
      <c r="K1498" s="7">
        <f t="shared" si="52"/>
        <v>43993503</v>
      </c>
      <c r="L1498" s="7"/>
      <c r="M1498" s="6"/>
      <c r="N1498" s="7"/>
      <c r="O1498" s="7"/>
      <c r="P1498" s="38"/>
      <c r="Q1498" s="31"/>
      <c r="R1498" s="42"/>
      <c r="S1498" s="42"/>
      <c r="T1498" s="42"/>
      <c r="U1498" s="43"/>
      <c r="V1498" s="32"/>
      <c r="W1498" s="38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</row>
    <row r="1499" spans="1:40" ht="14.25" customHeight="1">
      <c r="A1499" s="7" t="s">
        <v>516</v>
      </c>
      <c r="B1499" s="7" t="s">
        <v>363</v>
      </c>
      <c r="C1499" s="7">
        <v>1312</v>
      </c>
      <c r="D1499" s="7" t="s">
        <v>530</v>
      </c>
      <c r="E1499" s="7" t="str">
        <f t="shared" si="51"/>
        <v>Sacaba</v>
      </c>
      <c r="F1499" s="7" t="s">
        <v>379</v>
      </c>
      <c r="G1499" s="7">
        <v>120</v>
      </c>
      <c r="H1499" s="7" t="s">
        <v>485</v>
      </c>
      <c r="I1499" s="7"/>
      <c r="J1499" s="7">
        <v>775000</v>
      </c>
      <c r="K1499" s="7">
        <f t="shared" si="52"/>
        <v>43993503</v>
      </c>
      <c r="L1499" s="7"/>
      <c r="M1499" s="6"/>
      <c r="N1499" s="7"/>
      <c r="O1499" s="7"/>
      <c r="P1499" s="38"/>
      <c r="Q1499" s="31"/>
      <c r="R1499" s="42"/>
      <c r="S1499" s="42"/>
      <c r="T1499" s="42"/>
      <c r="U1499" s="43"/>
      <c r="V1499" s="32"/>
      <c r="W1499" s="38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</row>
    <row r="1500" spans="1:40" ht="14.25" customHeight="1">
      <c r="A1500" s="7" t="s">
        <v>516</v>
      </c>
      <c r="B1500" s="7" t="s">
        <v>363</v>
      </c>
      <c r="C1500" s="7">
        <v>1312</v>
      </c>
      <c r="D1500" s="7" t="s">
        <v>530</v>
      </c>
      <c r="E1500" s="7" t="str">
        <f t="shared" si="51"/>
        <v>Sacaba</v>
      </c>
      <c r="F1500" s="7" t="s">
        <v>379</v>
      </c>
      <c r="G1500" s="7">
        <v>130</v>
      </c>
      <c r="H1500" s="7" t="s">
        <v>386</v>
      </c>
      <c r="I1500" s="7"/>
      <c r="J1500" s="7">
        <v>5238655</v>
      </c>
      <c r="K1500" s="7">
        <f t="shared" si="52"/>
        <v>43993503</v>
      </c>
      <c r="L1500" s="7"/>
      <c r="M1500" s="6"/>
      <c r="N1500" s="7"/>
      <c r="O1500" s="7"/>
      <c r="P1500" s="38"/>
      <c r="Q1500" s="31"/>
      <c r="R1500" s="42"/>
      <c r="S1500" s="42"/>
      <c r="T1500" s="42"/>
      <c r="U1500" s="43"/>
      <c r="V1500" s="32"/>
      <c r="W1500" s="38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</row>
    <row r="1501" spans="1:40" ht="14.25" customHeight="1">
      <c r="A1501" s="7" t="s">
        <v>516</v>
      </c>
      <c r="B1501" s="7" t="s">
        <v>363</v>
      </c>
      <c r="C1501" s="7">
        <v>1312</v>
      </c>
      <c r="D1501" s="7" t="s">
        <v>530</v>
      </c>
      <c r="E1501" s="7" t="str">
        <f t="shared" si="51"/>
        <v>Sacaba</v>
      </c>
      <c r="F1501" s="7" t="s">
        <v>379</v>
      </c>
      <c r="G1501" s="7">
        <v>140</v>
      </c>
      <c r="H1501" s="7" t="s">
        <v>388</v>
      </c>
      <c r="I1501" s="7"/>
      <c r="J1501" s="7">
        <v>3300000</v>
      </c>
      <c r="K1501" s="7">
        <f t="shared" si="52"/>
        <v>43993503</v>
      </c>
      <c r="L1501" s="7"/>
      <c r="M1501" s="6"/>
      <c r="N1501" s="7"/>
      <c r="O1501" s="7"/>
      <c r="P1501" s="38"/>
      <c r="Q1501" s="31"/>
      <c r="R1501" s="42"/>
      <c r="S1501" s="42"/>
      <c r="T1501" s="42"/>
      <c r="U1501" s="43"/>
      <c r="V1501" s="32"/>
      <c r="W1501" s="38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</row>
    <row r="1502" spans="1:40" ht="14.25" customHeight="1">
      <c r="A1502" s="7" t="s">
        <v>516</v>
      </c>
      <c r="B1502" s="7" t="s">
        <v>363</v>
      </c>
      <c r="C1502" s="7">
        <v>1312</v>
      </c>
      <c r="D1502" s="7" t="s">
        <v>530</v>
      </c>
      <c r="E1502" s="7" t="str">
        <f t="shared" si="51"/>
        <v>Sacaba</v>
      </c>
      <c r="F1502" s="7" t="s">
        <v>379</v>
      </c>
      <c r="G1502" s="7">
        <v>160</v>
      </c>
      <c r="H1502" s="7" t="s">
        <v>389</v>
      </c>
      <c r="I1502" s="7"/>
      <c r="J1502" s="7">
        <v>3912274</v>
      </c>
      <c r="K1502" s="7">
        <f t="shared" si="52"/>
        <v>43993503</v>
      </c>
      <c r="L1502" s="7"/>
      <c r="M1502" s="6"/>
      <c r="N1502" s="7"/>
      <c r="O1502" s="7"/>
      <c r="P1502" s="38"/>
      <c r="Q1502" s="31"/>
      <c r="R1502" s="42"/>
      <c r="S1502" s="42"/>
      <c r="T1502" s="42"/>
      <c r="U1502" s="43"/>
      <c r="V1502" s="32"/>
      <c r="W1502" s="38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</row>
    <row r="1503" spans="1:40" ht="14.25" customHeight="1">
      <c r="A1503" s="7" t="s">
        <v>516</v>
      </c>
      <c r="B1503" s="7" t="s">
        <v>363</v>
      </c>
      <c r="C1503" s="7">
        <v>1312</v>
      </c>
      <c r="D1503" s="7" t="s">
        <v>530</v>
      </c>
      <c r="E1503" s="7" t="str">
        <f t="shared" si="51"/>
        <v>Sacaba</v>
      </c>
      <c r="F1503" s="7" t="s">
        <v>379</v>
      </c>
      <c r="G1503" s="7">
        <v>170</v>
      </c>
      <c r="H1503" s="7" t="s">
        <v>390</v>
      </c>
      <c r="I1503" s="7"/>
      <c r="J1503" s="7">
        <v>772650</v>
      </c>
      <c r="K1503" s="7">
        <f t="shared" si="52"/>
        <v>43993503</v>
      </c>
      <c r="L1503" s="7"/>
      <c r="M1503" s="6"/>
      <c r="N1503" s="7"/>
      <c r="O1503" s="7"/>
      <c r="P1503" s="38"/>
      <c r="Q1503" s="31"/>
      <c r="R1503" s="42"/>
      <c r="S1503" s="42"/>
      <c r="T1503" s="42"/>
      <c r="U1503" s="43"/>
      <c r="V1503" s="32"/>
      <c r="W1503" s="38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</row>
    <row r="1504" spans="1:40" ht="14.25" customHeight="1">
      <c r="A1504" s="7" t="s">
        <v>516</v>
      </c>
      <c r="B1504" s="7" t="s">
        <v>363</v>
      </c>
      <c r="C1504" s="7">
        <v>1312</v>
      </c>
      <c r="D1504" s="7" t="s">
        <v>530</v>
      </c>
      <c r="E1504" s="7" t="str">
        <f t="shared" si="51"/>
        <v>Sacaba</v>
      </c>
      <c r="F1504" s="7" t="s">
        <v>379</v>
      </c>
      <c r="G1504" s="7">
        <v>180</v>
      </c>
      <c r="H1504" s="7" t="s">
        <v>411</v>
      </c>
      <c r="I1504" s="7"/>
      <c r="J1504" s="7">
        <v>2907075</v>
      </c>
      <c r="K1504" s="7">
        <f t="shared" si="52"/>
        <v>43993503</v>
      </c>
      <c r="L1504" s="7"/>
      <c r="M1504" s="6"/>
      <c r="N1504" s="7"/>
      <c r="O1504" s="7"/>
      <c r="P1504" s="38"/>
      <c r="Q1504" s="31"/>
      <c r="R1504" s="42"/>
      <c r="S1504" s="42"/>
      <c r="T1504" s="42"/>
      <c r="U1504" s="43"/>
      <c r="V1504" s="32"/>
      <c r="W1504" s="38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</row>
    <row r="1505" spans="1:40" ht="14.25" customHeight="1">
      <c r="A1505" s="7" t="s">
        <v>516</v>
      </c>
      <c r="B1505" s="7" t="s">
        <v>363</v>
      </c>
      <c r="C1505" s="7">
        <v>1312</v>
      </c>
      <c r="D1505" s="7" t="s">
        <v>530</v>
      </c>
      <c r="E1505" s="7" t="str">
        <f t="shared" si="51"/>
        <v>Sacaba</v>
      </c>
      <c r="F1505" s="7" t="s">
        <v>379</v>
      </c>
      <c r="G1505" s="7">
        <v>190</v>
      </c>
      <c r="H1505" s="7" t="s">
        <v>392</v>
      </c>
      <c r="I1505" s="7"/>
      <c r="J1505" s="7">
        <v>1733923</v>
      </c>
      <c r="K1505" s="7">
        <f t="shared" si="52"/>
        <v>43993503</v>
      </c>
      <c r="L1505" s="7"/>
      <c r="M1505" s="6"/>
      <c r="N1505" s="7"/>
      <c r="O1505" s="7"/>
      <c r="P1505" s="38"/>
      <c r="Q1505" s="31"/>
      <c r="R1505" s="42"/>
      <c r="S1505" s="42"/>
      <c r="T1505" s="42"/>
      <c r="U1505" s="43"/>
      <c r="V1505" s="32"/>
      <c r="W1505" s="38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</row>
    <row r="1506" spans="1:40" ht="14.25" customHeight="1">
      <c r="A1506" s="7" t="s">
        <v>516</v>
      </c>
      <c r="B1506" s="7" t="s">
        <v>363</v>
      </c>
      <c r="C1506" s="7">
        <v>1312</v>
      </c>
      <c r="D1506" s="7" t="s">
        <v>530</v>
      </c>
      <c r="E1506" s="7" t="str">
        <f t="shared" si="51"/>
        <v>Sacaba</v>
      </c>
      <c r="F1506" s="7" t="s">
        <v>379</v>
      </c>
      <c r="G1506" s="7">
        <v>200</v>
      </c>
      <c r="H1506" s="7" t="s">
        <v>393</v>
      </c>
      <c r="I1506" s="7"/>
      <c r="J1506" s="7">
        <v>55036284</v>
      </c>
      <c r="K1506" s="7">
        <f t="shared" si="52"/>
        <v>43993503</v>
      </c>
      <c r="L1506" s="7"/>
      <c r="M1506" s="6"/>
      <c r="N1506" s="7"/>
      <c r="O1506" s="7"/>
      <c r="P1506" s="38"/>
      <c r="Q1506" s="31"/>
      <c r="R1506" s="42"/>
      <c r="S1506" s="42"/>
      <c r="T1506" s="42"/>
      <c r="U1506" s="43"/>
      <c r="V1506" s="32"/>
      <c r="W1506" s="38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</row>
    <row r="1507" spans="1:40" ht="14.25" customHeight="1">
      <c r="A1507" s="7" t="s">
        <v>516</v>
      </c>
      <c r="B1507" s="7" t="s">
        <v>363</v>
      </c>
      <c r="C1507" s="7">
        <v>1312</v>
      </c>
      <c r="D1507" s="7" t="s">
        <v>530</v>
      </c>
      <c r="E1507" s="7" t="str">
        <f t="shared" si="51"/>
        <v>Sacaba</v>
      </c>
      <c r="F1507" s="7" t="s">
        <v>379</v>
      </c>
      <c r="G1507" s="7">
        <v>210</v>
      </c>
      <c r="H1507" s="7" t="s">
        <v>394</v>
      </c>
      <c r="I1507" s="7"/>
      <c r="J1507" s="7">
        <v>44102786</v>
      </c>
      <c r="K1507" s="7">
        <f t="shared" si="52"/>
        <v>43993503</v>
      </c>
      <c r="L1507" s="7"/>
      <c r="M1507" s="6"/>
      <c r="N1507" s="7"/>
      <c r="O1507" s="7"/>
      <c r="P1507" s="38"/>
      <c r="Q1507" s="31"/>
      <c r="R1507" s="42"/>
      <c r="S1507" s="42"/>
      <c r="T1507" s="42"/>
      <c r="U1507" s="43"/>
      <c r="V1507" s="32"/>
      <c r="W1507" s="38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</row>
    <row r="1508" spans="1:40" ht="14.25" customHeight="1">
      <c r="A1508" s="7" t="s">
        <v>516</v>
      </c>
      <c r="B1508" s="7" t="s">
        <v>363</v>
      </c>
      <c r="C1508" s="7">
        <v>1312</v>
      </c>
      <c r="D1508" s="7" t="s">
        <v>530</v>
      </c>
      <c r="E1508" s="7" t="str">
        <f t="shared" si="51"/>
        <v>Sacaba</v>
      </c>
      <c r="F1508" s="7" t="s">
        <v>379</v>
      </c>
      <c r="G1508" s="7">
        <v>220</v>
      </c>
      <c r="H1508" s="7" t="s">
        <v>395</v>
      </c>
      <c r="I1508" s="7"/>
      <c r="J1508" s="7">
        <v>2693542</v>
      </c>
      <c r="K1508" s="7">
        <f t="shared" si="52"/>
        <v>43993503</v>
      </c>
      <c r="L1508" s="7"/>
      <c r="M1508" s="6"/>
      <c r="N1508" s="7"/>
      <c r="O1508" s="7"/>
      <c r="P1508" s="38"/>
      <c r="Q1508" s="31"/>
      <c r="R1508" s="42"/>
      <c r="S1508" s="42"/>
      <c r="T1508" s="42"/>
      <c r="U1508" s="43"/>
      <c r="V1508" s="32"/>
      <c r="W1508" s="38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</row>
    <row r="1509" spans="1:40" ht="14.25" customHeight="1">
      <c r="A1509" s="7" t="s">
        <v>516</v>
      </c>
      <c r="B1509" s="7" t="s">
        <v>363</v>
      </c>
      <c r="C1509" s="7">
        <v>1312</v>
      </c>
      <c r="D1509" s="7" t="s">
        <v>530</v>
      </c>
      <c r="E1509" s="7" t="str">
        <f t="shared" si="51"/>
        <v>Sacaba</v>
      </c>
      <c r="F1509" s="7" t="s">
        <v>379</v>
      </c>
      <c r="G1509" s="7">
        <v>230</v>
      </c>
      <c r="H1509" s="7" t="s">
        <v>396</v>
      </c>
      <c r="I1509" s="7"/>
      <c r="J1509" s="7">
        <v>1778026</v>
      </c>
      <c r="K1509" s="7">
        <f t="shared" si="52"/>
        <v>43993503</v>
      </c>
      <c r="L1509" s="7"/>
      <c r="M1509" s="6"/>
      <c r="N1509" s="7"/>
      <c r="O1509" s="7"/>
      <c r="P1509" s="38"/>
      <c r="Q1509" s="31"/>
      <c r="R1509" s="42"/>
      <c r="S1509" s="42"/>
      <c r="T1509" s="42"/>
      <c r="U1509" s="43"/>
      <c r="V1509" s="32"/>
      <c r="W1509" s="38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</row>
    <row r="1510" spans="1:40" ht="14.25" customHeight="1">
      <c r="A1510" s="7" t="s">
        <v>516</v>
      </c>
      <c r="B1510" s="7" t="s">
        <v>363</v>
      </c>
      <c r="C1510" s="7">
        <v>1312</v>
      </c>
      <c r="D1510" s="7" t="s">
        <v>530</v>
      </c>
      <c r="E1510" s="7" t="str">
        <f t="shared" si="51"/>
        <v>Sacaba</v>
      </c>
      <c r="F1510" s="7" t="s">
        <v>379</v>
      </c>
      <c r="G1510" s="7">
        <v>240</v>
      </c>
      <c r="H1510" s="7" t="s">
        <v>397</v>
      </c>
      <c r="I1510" s="7"/>
      <c r="J1510" s="7">
        <v>245323</v>
      </c>
      <c r="K1510" s="7">
        <f t="shared" si="52"/>
        <v>43993503</v>
      </c>
      <c r="L1510" s="7"/>
      <c r="M1510" s="6"/>
      <c r="N1510" s="7"/>
      <c r="O1510" s="7"/>
      <c r="P1510" s="38"/>
      <c r="Q1510" s="31"/>
      <c r="R1510" s="42"/>
      <c r="S1510" s="42"/>
      <c r="T1510" s="42"/>
      <c r="U1510" s="43"/>
      <c r="V1510" s="32"/>
      <c r="W1510" s="38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</row>
    <row r="1511" spans="1:40" ht="14.25" customHeight="1">
      <c r="A1511" s="7" t="s">
        <v>516</v>
      </c>
      <c r="B1511" s="7" t="s">
        <v>363</v>
      </c>
      <c r="C1511" s="7">
        <v>1312</v>
      </c>
      <c r="D1511" s="7" t="s">
        <v>530</v>
      </c>
      <c r="E1511" s="7" t="str">
        <f t="shared" si="51"/>
        <v>Sacaba</v>
      </c>
      <c r="F1511" s="7" t="s">
        <v>379</v>
      </c>
      <c r="G1511" s="7">
        <v>250</v>
      </c>
      <c r="H1511" s="7" t="s">
        <v>399</v>
      </c>
      <c r="I1511" s="7"/>
      <c r="J1511" s="7">
        <v>13249146</v>
      </c>
      <c r="K1511" s="7">
        <f t="shared" si="52"/>
        <v>43993503</v>
      </c>
      <c r="L1511" s="7"/>
      <c r="M1511" s="6"/>
      <c r="N1511" s="7"/>
      <c r="O1511" s="7"/>
      <c r="P1511" s="38"/>
      <c r="Q1511" s="31"/>
      <c r="R1511" s="42"/>
      <c r="S1511" s="42"/>
      <c r="T1511" s="42"/>
      <c r="U1511" s="43"/>
      <c r="V1511" s="32"/>
      <c r="W1511" s="38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</row>
    <row r="1512" spans="1:40" ht="14.25" customHeight="1">
      <c r="A1512" s="7" t="s">
        <v>516</v>
      </c>
      <c r="B1512" s="7" t="s">
        <v>363</v>
      </c>
      <c r="C1512" s="7">
        <v>1312</v>
      </c>
      <c r="D1512" s="7" t="s">
        <v>530</v>
      </c>
      <c r="E1512" s="7" t="str">
        <f t="shared" si="51"/>
        <v>Sacaba</v>
      </c>
      <c r="F1512" s="7" t="s">
        <v>379</v>
      </c>
      <c r="G1512" s="7">
        <v>260</v>
      </c>
      <c r="H1512" s="7" t="s">
        <v>400</v>
      </c>
      <c r="I1512" s="7"/>
      <c r="J1512" s="7">
        <v>1845445</v>
      </c>
      <c r="K1512" s="7">
        <f t="shared" si="52"/>
        <v>43993503</v>
      </c>
      <c r="L1512" s="7"/>
      <c r="M1512" s="6"/>
      <c r="N1512" s="7"/>
      <c r="O1512" s="7"/>
      <c r="P1512" s="38"/>
      <c r="Q1512" s="31"/>
      <c r="R1512" s="42"/>
      <c r="S1512" s="42"/>
      <c r="T1512" s="42"/>
      <c r="U1512" s="43"/>
      <c r="V1512" s="32"/>
      <c r="W1512" s="38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</row>
    <row r="1513" spans="1:40" ht="14.25" customHeight="1">
      <c r="A1513" s="7" t="s">
        <v>516</v>
      </c>
      <c r="B1513" s="7" t="s">
        <v>363</v>
      </c>
      <c r="C1513" s="7">
        <v>1312</v>
      </c>
      <c r="D1513" s="7" t="s">
        <v>530</v>
      </c>
      <c r="E1513" s="7" t="str">
        <f t="shared" si="51"/>
        <v>Sacaba</v>
      </c>
      <c r="F1513" s="7" t="s">
        <v>379</v>
      </c>
      <c r="G1513" s="7">
        <v>270</v>
      </c>
      <c r="H1513" s="7" t="s">
        <v>401</v>
      </c>
      <c r="I1513" s="7"/>
      <c r="J1513" s="7">
        <v>7953422</v>
      </c>
      <c r="K1513" s="7">
        <f t="shared" si="52"/>
        <v>43993503</v>
      </c>
      <c r="L1513" s="7"/>
      <c r="M1513" s="6"/>
      <c r="N1513" s="7"/>
      <c r="O1513" s="7"/>
      <c r="P1513" s="38"/>
      <c r="Q1513" s="31"/>
      <c r="R1513" s="42"/>
      <c r="S1513" s="42"/>
      <c r="T1513" s="42"/>
      <c r="U1513" s="43"/>
      <c r="V1513" s="32"/>
      <c r="W1513" s="38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</row>
    <row r="1514" spans="1:40" ht="14.25" customHeight="1">
      <c r="A1514" s="7" t="s">
        <v>516</v>
      </c>
      <c r="B1514" s="7" t="s">
        <v>363</v>
      </c>
      <c r="C1514" s="7">
        <v>1312</v>
      </c>
      <c r="D1514" s="7" t="s">
        <v>530</v>
      </c>
      <c r="E1514" s="7" t="str">
        <f t="shared" si="51"/>
        <v>Sacaba</v>
      </c>
      <c r="F1514" s="7" t="s">
        <v>379</v>
      </c>
      <c r="G1514" s="7">
        <v>280</v>
      </c>
      <c r="H1514" s="7" t="s">
        <v>402</v>
      </c>
      <c r="I1514" s="7"/>
      <c r="J1514" s="7">
        <v>1692262</v>
      </c>
      <c r="K1514" s="7">
        <f t="shared" si="52"/>
        <v>43993503</v>
      </c>
      <c r="L1514" s="7"/>
      <c r="M1514" s="6"/>
      <c r="N1514" s="7"/>
      <c r="O1514" s="7"/>
      <c r="P1514" s="38"/>
      <c r="Q1514" s="31"/>
      <c r="R1514" s="42"/>
      <c r="S1514" s="42"/>
      <c r="T1514" s="42"/>
      <c r="U1514" s="43"/>
      <c r="V1514" s="32"/>
      <c r="W1514" s="38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</row>
    <row r="1515" spans="1:40" ht="14.25" customHeight="1">
      <c r="A1515" s="7" t="s">
        <v>516</v>
      </c>
      <c r="B1515" s="7" t="s">
        <v>363</v>
      </c>
      <c r="C1515" s="7">
        <v>1312</v>
      </c>
      <c r="D1515" s="7" t="s">
        <v>530</v>
      </c>
      <c r="E1515" s="7" t="str">
        <f t="shared" si="51"/>
        <v>Sacaba</v>
      </c>
      <c r="F1515" s="7" t="s">
        <v>379</v>
      </c>
      <c r="G1515" s="7">
        <v>290</v>
      </c>
      <c r="H1515" s="7" t="s">
        <v>426</v>
      </c>
      <c r="I1515" s="7"/>
      <c r="J1515" s="7">
        <v>631291</v>
      </c>
      <c r="K1515" s="7">
        <f t="shared" si="52"/>
        <v>43993503</v>
      </c>
      <c r="L1515" s="7"/>
      <c r="M1515" s="6"/>
      <c r="N1515" s="7"/>
      <c r="O1515" s="7"/>
      <c r="P1515" s="38"/>
      <c r="Q1515" s="31"/>
      <c r="R1515" s="42"/>
      <c r="S1515" s="42"/>
      <c r="T1515" s="42"/>
      <c r="U1515" s="43"/>
      <c r="V1515" s="32"/>
      <c r="W1515" s="38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</row>
    <row r="1516" spans="1:40" ht="14.25" customHeight="1">
      <c r="A1516" s="7" t="s">
        <v>516</v>
      </c>
      <c r="B1516" s="7" t="s">
        <v>363</v>
      </c>
      <c r="C1516" s="7">
        <v>1312</v>
      </c>
      <c r="D1516" s="7" t="s">
        <v>530</v>
      </c>
      <c r="E1516" s="7" t="str">
        <f t="shared" si="51"/>
        <v>Sacaba</v>
      </c>
      <c r="F1516" s="7" t="s">
        <v>379</v>
      </c>
      <c r="G1516" s="7">
        <v>300</v>
      </c>
      <c r="H1516" s="7" t="s">
        <v>417</v>
      </c>
      <c r="I1516" s="7"/>
      <c r="J1516" s="7">
        <v>687835</v>
      </c>
      <c r="K1516" s="7">
        <f t="shared" si="52"/>
        <v>43993503</v>
      </c>
      <c r="L1516" s="7"/>
      <c r="M1516" s="6"/>
      <c r="N1516" s="7"/>
      <c r="O1516" s="7"/>
      <c r="P1516" s="38"/>
      <c r="Q1516" s="31"/>
      <c r="R1516" s="42"/>
      <c r="S1516" s="42"/>
      <c r="T1516" s="42"/>
      <c r="U1516" s="43"/>
      <c r="V1516" s="32"/>
      <c r="W1516" s="38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</row>
    <row r="1517" spans="1:40" ht="14.25" customHeight="1">
      <c r="A1517" s="7" t="s">
        <v>516</v>
      </c>
      <c r="B1517" s="7" t="s">
        <v>363</v>
      </c>
      <c r="C1517" s="7">
        <v>1312</v>
      </c>
      <c r="D1517" s="7" t="s">
        <v>530</v>
      </c>
      <c r="E1517" s="7" t="str">
        <f t="shared" si="51"/>
        <v>Sacaba</v>
      </c>
      <c r="F1517" s="7" t="s">
        <v>379</v>
      </c>
      <c r="G1517" s="7">
        <v>310</v>
      </c>
      <c r="H1517" s="7" t="s">
        <v>403</v>
      </c>
      <c r="I1517" s="7"/>
      <c r="J1517" s="7">
        <v>1131063</v>
      </c>
      <c r="K1517" s="7">
        <f t="shared" si="52"/>
        <v>43993503</v>
      </c>
      <c r="L1517" s="7"/>
      <c r="M1517" s="6"/>
      <c r="N1517" s="7"/>
      <c r="O1517" s="7"/>
      <c r="P1517" s="38"/>
      <c r="Q1517" s="31"/>
      <c r="R1517" s="42"/>
      <c r="S1517" s="42"/>
      <c r="T1517" s="42"/>
      <c r="U1517" s="43"/>
      <c r="V1517" s="32"/>
      <c r="W1517" s="38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</row>
    <row r="1518" spans="1:40" ht="14.25" customHeight="1">
      <c r="A1518" s="7" t="s">
        <v>516</v>
      </c>
      <c r="B1518" s="7" t="s">
        <v>363</v>
      </c>
      <c r="C1518" s="7">
        <v>1312</v>
      </c>
      <c r="D1518" s="7" t="s">
        <v>530</v>
      </c>
      <c r="E1518" s="7" t="str">
        <f t="shared" si="51"/>
        <v>Sacaba</v>
      </c>
      <c r="F1518" s="7" t="s">
        <v>379</v>
      </c>
      <c r="G1518" s="7">
        <v>330</v>
      </c>
      <c r="H1518" s="7" t="s">
        <v>404</v>
      </c>
      <c r="I1518" s="7"/>
      <c r="J1518" s="7">
        <v>3546292</v>
      </c>
      <c r="K1518" s="7">
        <f t="shared" si="52"/>
        <v>43993503</v>
      </c>
      <c r="L1518" s="7"/>
      <c r="M1518" s="6"/>
      <c r="N1518" s="7"/>
      <c r="O1518" s="7"/>
      <c r="P1518" s="38"/>
      <c r="Q1518" s="31"/>
      <c r="R1518" s="42"/>
      <c r="S1518" s="42"/>
      <c r="T1518" s="42"/>
      <c r="U1518" s="43"/>
      <c r="V1518" s="32"/>
      <c r="W1518" s="38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</row>
    <row r="1519" spans="1:40" ht="14.25" customHeight="1">
      <c r="A1519" s="7" t="s">
        <v>516</v>
      </c>
      <c r="B1519" s="7" t="s">
        <v>363</v>
      </c>
      <c r="C1519" s="7">
        <v>1312</v>
      </c>
      <c r="D1519" s="7" t="s">
        <v>530</v>
      </c>
      <c r="E1519" s="7" t="str">
        <f t="shared" si="51"/>
        <v>Sacaba</v>
      </c>
      <c r="F1519" s="7" t="s">
        <v>379</v>
      </c>
      <c r="G1519" s="7">
        <v>340</v>
      </c>
      <c r="H1519" s="7" t="s">
        <v>405</v>
      </c>
      <c r="I1519" s="7"/>
      <c r="J1519" s="7">
        <v>12640972</v>
      </c>
      <c r="K1519" s="7">
        <f t="shared" si="52"/>
        <v>43993503</v>
      </c>
      <c r="L1519" s="7"/>
      <c r="M1519" s="6"/>
      <c r="N1519" s="7"/>
      <c r="O1519" s="7"/>
      <c r="P1519" s="38"/>
      <c r="Q1519" s="31"/>
      <c r="R1519" s="42"/>
      <c r="S1519" s="42"/>
      <c r="T1519" s="42"/>
      <c r="U1519" s="43"/>
      <c r="V1519" s="32"/>
      <c r="W1519" s="38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</row>
    <row r="1520" spans="1:40" ht="14.25" customHeight="1">
      <c r="A1520" s="7" t="s">
        <v>516</v>
      </c>
      <c r="B1520" s="7" t="s">
        <v>363</v>
      </c>
      <c r="C1520" s="7">
        <v>1312</v>
      </c>
      <c r="D1520" s="7" t="s">
        <v>530</v>
      </c>
      <c r="E1520" s="7" t="str">
        <f t="shared" si="51"/>
        <v>Sacaba</v>
      </c>
      <c r="F1520" s="7" t="s">
        <v>379</v>
      </c>
      <c r="G1520" s="7">
        <v>350</v>
      </c>
      <c r="H1520" s="7" t="s">
        <v>406</v>
      </c>
      <c r="I1520" s="7"/>
      <c r="J1520" s="7">
        <v>330000</v>
      </c>
      <c r="K1520" s="7">
        <f t="shared" si="52"/>
        <v>43993503</v>
      </c>
      <c r="L1520" s="7"/>
      <c r="M1520" s="6"/>
      <c r="N1520" s="7"/>
      <c r="O1520" s="7"/>
      <c r="P1520" s="38"/>
      <c r="Q1520" s="31"/>
      <c r="R1520" s="42"/>
      <c r="S1520" s="42"/>
      <c r="T1520" s="42"/>
      <c r="U1520" s="43"/>
      <c r="V1520" s="32"/>
      <c r="W1520" s="38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</row>
    <row r="1521" spans="1:40" ht="14.25" customHeight="1">
      <c r="A1521" s="7" t="s">
        <v>516</v>
      </c>
      <c r="B1521" s="7" t="s">
        <v>363</v>
      </c>
      <c r="C1521" s="7">
        <v>1312</v>
      </c>
      <c r="D1521" s="7" t="s">
        <v>530</v>
      </c>
      <c r="E1521" s="7" t="str">
        <f t="shared" si="51"/>
        <v>Sacaba</v>
      </c>
      <c r="F1521" s="7" t="s">
        <v>407</v>
      </c>
      <c r="G1521" s="7">
        <v>100</v>
      </c>
      <c r="H1521" s="7" t="s">
        <v>383</v>
      </c>
      <c r="I1521" s="7"/>
      <c r="J1521" s="7">
        <v>47980</v>
      </c>
      <c r="K1521" s="7">
        <f t="shared" si="52"/>
        <v>43993503</v>
      </c>
      <c r="L1521" s="7"/>
      <c r="M1521" s="6"/>
      <c r="N1521" s="7"/>
      <c r="O1521" s="7"/>
      <c r="P1521" s="38"/>
      <c r="Q1521" s="31"/>
      <c r="R1521" s="42"/>
      <c r="S1521" s="42"/>
      <c r="T1521" s="42"/>
      <c r="U1521" s="43"/>
      <c r="V1521" s="32"/>
      <c r="W1521" s="38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</row>
    <row r="1522" spans="1:40" ht="14.25" customHeight="1">
      <c r="A1522" s="7" t="s">
        <v>516</v>
      </c>
      <c r="B1522" s="7" t="s">
        <v>363</v>
      </c>
      <c r="C1522" s="7">
        <v>1312</v>
      </c>
      <c r="D1522" s="7" t="s">
        <v>530</v>
      </c>
      <c r="E1522" s="7" t="str">
        <f t="shared" si="51"/>
        <v>Sacaba</v>
      </c>
      <c r="F1522" s="7" t="s">
        <v>407</v>
      </c>
      <c r="G1522" s="7">
        <v>110</v>
      </c>
      <c r="H1522" s="7" t="s">
        <v>385</v>
      </c>
      <c r="I1522" s="7"/>
      <c r="J1522" s="7">
        <v>279015</v>
      </c>
      <c r="K1522" s="7">
        <f t="shared" si="52"/>
        <v>43993503</v>
      </c>
      <c r="L1522" s="7"/>
      <c r="M1522" s="6"/>
      <c r="N1522" s="7"/>
      <c r="O1522" s="7"/>
      <c r="P1522" s="38"/>
      <c r="Q1522" s="31"/>
      <c r="R1522" s="42"/>
      <c r="S1522" s="42"/>
      <c r="T1522" s="42"/>
      <c r="U1522" s="43"/>
      <c r="V1522" s="32"/>
      <c r="W1522" s="38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</row>
    <row r="1523" spans="1:40" ht="14.25" customHeight="1">
      <c r="A1523" s="7" t="s">
        <v>516</v>
      </c>
      <c r="B1523" s="7" t="s">
        <v>363</v>
      </c>
      <c r="C1523" s="7">
        <v>1312</v>
      </c>
      <c r="D1523" s="7" t="s">
        <v>530</v>
      </c>
      <c r="E1523" s="7" t="str">
        <f t="shared" si="51"/>
        <v>Sacaba</v>
      </c>
      <c r="F1523" s="7" t="s">
        <v>407</v>
      </c>
      <c r="G1523" s="7">
        <v>120</v>
      </c>
      <c r="H1523" s="7" t="s">
        <v>485</v>
      </c>
      <c r="I1523" s="7"/>
      <c r="J1523" s="7">
        <v>4448196</v>
      </c>
      <c r="K1523" s="7">
        <f t="shared" si="52"/>
        <v>43993503</v>
      </c>
      <c r="L1523" s="7"/>
      <c r="M1523" s="6"/>
      <c r="N1523" s="7"/>
      <c r="O1523" s="7"/>
      <c r="P1523" s="38"/>
      <c r="Q1523" s="31"/>
      <c r="R1523" s="42"/>
      <c r="S1523" s="42"/>
      <c r="T1523" s="42"/>
      <c r="U1523" s="43"/>
      <c r="V1523" s="32"/>
      <c r="W1523" s="38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</row>
    <row r="1524" spans="1:40" ht="14.25" customHeight="1">
      <c r="A1524" s="7" t="s">
        <v>516</v>
      </c>
      <c r="B1524" s="7" t="s">
        <v>363</v>
      </c>
      <c r="C1524" s="7">
        <v>1312</v>
      </c>
      <c r="D1524" s="7" t="s">
        <v>530</v>
      </c>
      <c r="E1524" s="7" t="str">
        <f t="shared" si="51"/>
        <v>Sacaba</v>
      </c>
      <c r="F1524" s="7" t="s">
        <v>407</v>
      </c>
      <c r="G1524" s="7">
        <v>160</v>
      </c>
      <c r="H1524" s="7" t="s">
        <v>389</v>
      </c>
      <c r="I1524" s="7"/>
      <c r="J1524" s="7">
        <v>40000</v>
      </c>
      <c r="K1524" s="7">
        <f t="shared" si="52"/>
        <v>43993503</v>
      </c>
      <c r="L1524" s="7"/>
      <c r="M1524" s="6"/>
      <c r="N1524" s="7"/>
      <c r="O1524" s="7"/>
      <c r="P1524" s="38"/>
      <c r="Q1524" s="31"/>
      <c r="R1524" s="42"/>
      <c r="S1524" s="42"/>
      <c r="T1524" s="42"/>
      <c r="U1524" s="43"/>
      <c r="V1524" s="32"/>
      <c r="W1524" s="38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</row>
    <row r="1525" spans="1:40" ht="14.25" customHeight="1">
      <c r="A1525" s="7" t="s">
        <v>516</v>
      </c>
      <c r="B1525" s="7" t="s">
        <v>363</v>
      </c>
      <c r="C1525" s="7">
        <v>1312</v>
      </c>
      <c r="D1525" s="7" t="s">
        <v>530</v>
      </c>
      <c r="E1525" s="7" t="str">
        <f t="shared" si="51"/>
        <v>Sacaba</v>
      </c>
      <c r="F1525" s="7" t="s">
        <v>407</v>
      </c>
      <c r="G1525" s="7">
        <v>170</v>
      </c>
      <c r="H1525" s="7" t="s">
        <v>390</v>
      </c>
      <c r="I1525" s="7"/>
      <c r="J1525" s="7">
        <v>27282526</v>
      </c>
      <c r="K1525" s="7">
        <f t="shared" si="52"/>
        <v>43993503</v>
      </c>
      <c r="L1525" s="7"/>
      <c r="M1525" s="6"/>
      <c r="N1525" s="7"/>
      <c r="O1525" s="7"/>
      <c r="P1525" s="38"/>
      <c r="Q1525" s="31"/>
      <c r="R1525" s="42"/>
      <c r="S1525" s="42"/>
      <c r="T1525" s="42"/>
      <c r="U1525" s="43"/>
      <c r="V1525" s="32"/>
      <c r="W1525" s="38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</row>
    <row r="1526" spans="1:40" ht="14.25" customHeight="1">
      <c r="A1526" s="7" t="s">
        <v>516</v>
      </c>
      <c r="B1526" s="7" t="s">
        <v>363</v>
      </c>
      <c r="C1526" s="7">
        <v>1312</v>
      </c>
      <c r="D1526" s="7" t="s">
        <v>530</v>
      </c>
      <c r="E1526" s="7" t="str">
        <f t="shared" si="51"/>
        <v>Sacaba</v>
      </c>
      <c r="F1526" s="7" t="s">
        <v>407</v>
      </c>
      <c r="G1526" s="7">
        <v>180</v>
      </c>
      <c r="H1526" s="7" t="s">
        <v>411</v>
      </c>
      <c r="I1526" s="7"/>
      <c r="J1526" s="7">
        <v>329304</v>
      </c>
      <c r="K1526" s="7">
        <f t="shared" si="52"/>
        <v>43993503</v>
      </c>
      <c r="L1526" s="7"/>
      <c r="M1526" s="6"/>
      <c r="N1526" s="7"/>
      <c r="O1526" s="7"/>
      <c r="P1526" s="38"/>
      <c r="Q1526" s="31"/>
      <c r="R1526" s="42"/>
      <c r="S1526" s="42"/>
      <c r="T1526" s="42"/>
      <c r="U1526" s="43"/>
      <c r="V1526" s="32"/>
      <c r="W1526" s="38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</row>
    <row r="1527" spans="1:40" ht="14.25" customHeight="1">
      <c r="A1527" s="7" t="s">
        <v>516</v>
      </c>
      <c r="B1527" s="7" t="s">
        <v>363</v>
      </c>
      <c r="C1527" s="7">
        <v>1312</v>
      </c>
      <c r="D1527" s="7" t="s">
        <v>530</v>
      </c>
      <c r="E1527" s="7" t="str">
        <f t="shared" si="51"/>
        <v>Sacaba</v>
      </c>
      <c r="F1527" s="7" t="s">
        <v>407</v>
      </c>
      <c r="G1527" s="7">
        <v>200</v>
      </c>
      <c r="H1527" s="7" t="s">
        <v>393</v>
      </c>
      <c r="I1527" s="7"/>
      <c r="J1527" s="7">
        <v>225000</v>
      </c>
      <c r="K1527" s="7">
        <f t="shared" si="52"/>
        <v>43993503</v>
      </c>
      <c r="L1527" s="7"/>
      <c r="M1527" s="6"/>
      <c r="N1527" s="7"/>
      <c r="O1527" s="7"/>
      <c r="P1527" s="38"/>
      <c r="Q1527" s="31"/>
      <c r="R1527" s="42"/>
      <c r="S1527" s="42"/>
      <c r="T1527" s="42"/>
      <c r="U1527" s="43"/>
      <c r="V1527" s="32"/>
      <c r="W1527" s="38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</row>
    <row r="1528" spans="1:40" ht="14.25" customHeight="1">
      <c r="A1528" s="7" t="s">
        <v>516</v>
      </c>
      <c r="B1528" s="7" t="s">
        <v>363</v>
      </c>
      <c r="C1528" s="7">
        <v>1312</v>
      </c>
      <c r="D1528" s="7" t="s">
        <v>530</v>
      </c>
      <c r="E1528" s="7" t="str">
        <f t="shared" si="51"/>
        <v>Sacaba</v>
      </c>
      <c r="F1528" s="7" t="s">
        <v>407</v>
      </c>
      <c r="G1528" s="7">
        <v>210</v>
      </c>
      <c r="H1528" s="7" t="s">
        <v>394</v>
      </c>
      <c r="I1528" s="7"/>
      <c r="J1528" s="7">
        <v>5560000</v>
      </c>
      <c r="K1528" s="7">
        <f t="shared" si="52"/>
        <v>43993503</v>
      </c>
      <c r="L1528" s="7"/>
      <c r="M1528" s="6"/>
      <c r="N1528" s="7"/>
      <c r="O1528" s="7"/>
      <c r="P1528" s="38"/>
      <c r="Q1528" s="31"/>
      <c r="R1528" s="42"/>
      <c r="S1528" s="42"/>
      <c r="T1528" s="42"/>
      <c r="U1528" s="43"/>
      <c r="V1528" s="32"/>
      <c r="W1528" s="38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</row>
    <row r="1529" spans="1:40" ht="14.25" customHeight="1">
      <c r="A1529" s="7" t="s">
        <v>516</v>
      </c>
      <c r="B1529" s="7" t="s">
        <v>363</v>
      </c>
      <c r="C1529" s="7">
        <v>1312</v>
      </c>
      <c r="D1529" s="7" t="s">
        <v>530</v>
      </c>
      <c r="E1529" s="7" t="str">
        <f t="shared" si="51"/>
        <v>Sacaba</v>
      </c>
      <c r="F1529" s="7" t="s">
        <v>407</v>
      </c>
      <c r="G1529" s="7">
        <v>220</v>
      </c>
      <c r="H1529" s="7" t="s">
        <v>395</v>
      </c>
      <c r="I1529" s="7"/>
      <c r="J1529" s="7">
        <v>1955410</v>
      </c>
      <c r="K1529" s="7">
        <f t="shared" si="52"/>
        <v>43993503</v>
      </c>
      <c r="L1529" s="7"/>
      <c r="M1529" s="6"/>
      <c r="N1529" s="7"/>
      <c r="O1529" s="7"/>
      <c r="P1529" s="38"/>
      <c r="Q1529" s="31"/>
      <c r="R1529" s="42"/>
      <c r="S1529" s="42"/>
      <c r="T1529" s="42"/>
      <c r="U1529" s="43"/>
      <c r="V1529" s="32"/>
      <c r="W1529" s="38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</row>
    <row r="1530" spans="1:40" ht="14.25" customHeight="1">
      <c r="A1530" s="7" t="s">
        <v>516</v>
      </c>
      <c r="B1530" s="7" t="s">
        <v>363</v>
      </c>
      <c r="C1530" s="7">
        <v>1312</v>
      </c>
      <c r="D1530" s="7" t="s">
        <v>530</v>
      </c>
      <c r="E1530" s="7" t="str">
        <f t="shared" si="51"/>
        <v>Sacaba</v>
      </c>
      <c r="F1530" s="7" t="s">
        <v>407</v>
      </c>
      <c r="G1530" s="7">
        <v>230</v>
      </c>
      <c r="H1530" s="7" t="s">
        <v>396</v>
      </c>
      <c r="I1530" s="7"/>
      <c r="J1530" s="7">
        <v>400000</v>
      </c>
      <c r="K1530" s="7">
        <f t="shared" si="52"/>
        <v>43993503</v>
      </c>
      <c r="L1530" s="7"/>
      <c r="M1530" s="6"/>
      <c r="N1530" s="7"/>
      <c r="O1530" s="7"/>
      <c r="P1530" s="38"/>
      <c r="Q1530" s="31"/>
      <c r="R1530" s="42"/>
      <c r="S1530" s="42"/>
      <c r="T1530" s="42"/>
      <c r="U1530" s="43"/>
      <c r="V1530" s="32"/>
      <c r="W1530" s="38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</row>
    <row r="1531" spans="1:40" ht="14.25" customHeight="1">
      <c r="A1531" s="7" t="s">
        <v>516</v>
      </c>
      <c r="B1531" s="7" t="s">
        <v>363</v>
      </c>
      <c r="C1531" s="7">
        <v>1312</v>
      </c>
      <c r="D1531" s="7" t="s">
        <v>530</v>
      </c>
      <c r="E1531" s="7" t="str">
        <f t="shared" si="51"/>
        <v>Sacaba</v>
      </c>
      <c r="F1531" s="7" t="s">
        <v>407</v>
      </c>
      <c r="G1531" s="7">
        <v>310</v>
      </c>
      <c r="H1531" s="7" t="s">
        <v>403</v>
      </c>
      <c r="I1531" s="7"/>
      <c r="J1531" s="7">
        <v>100000</v>
      </c>
      <c r="K1531" s="7">
        <f t="shared" si="52"/>
        <v>43993503</v>
      </c>
      <c r="L1531" s="7"/>
      <c r="M1531" s="6"/>
      <c r="N1531" s="7"/>
      <c r="O1531" s="7"/>
      <c r="P1531" s="38"/>
      <c r="Q1531" s="31"/>
      <c r="R1531" s="42"/>
      <c r="S1531" s="42"/>
      <c r="T1531" s="42"/>
      <c r="U1531" s="43"/>
      <c r="V1531" s="32"/>
      <c r="W1531" s="38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</row>
    <row r="1532" spans="1:40" ht="14.25" customHeight="1">
      <c r="A1532" s="7" t="s">
        <v>516</v>
      </c>
      <c r="B1532" s="7" t="s">
        <v>363</v>
      </c>
      <c r="C1532" s="7">
        <v>1312</v>
      </c>
      <c r="D1532" s="7" t="s">
        <v>530</v>
      </c>
      <c r="E1532" s="7" t="str">
        <f t="shared" ref="E1532:E1786" si="53">SUBSTITUTE(D1532,"Gobierno Autónomo Municipal de ","")</f>
        <v>Sacaba</v>
      </c>
      <c r="F1532" s="7" t="s">
        <v>407</v>
      </c>
      <c r="G1532" s="7">
        <v>350</v>
      </c>
      <c r="H1532" s="7" t="s">
        <v>406</v>
      </c>
      <c r="I1532" s="7"/>
      <c r="J1532" s="7">
        <v>3326072</v>
      </c>
      <c r="K1532" s="7">
        <f t="shared" ref="K1532:K1786" si="54">SUMIFS(J:J, E:E, E1532, F:F, "PROYECT. INVERSION")</f>
        <v>43993503</v>
      </c>
      <c r="L1532" s="7"/>
      <c r="M1532" s="6"/>
      <c r="N1532" s="7"/>
      <c r="O1532" s="7"/>
      <c r="P1532" s="38"/>
      <c r="Q1532" s="31"/>
      <c r="R1532" s="42"/>
      <c r="S1532" s="42"/>
      <c r="T1532" s="42"/>
      <c r="U1532" s="43"/>
      <c r="V1532" s="32"/>
      <c r="W1532" s="38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</row>
    <row r="1533" spans="1:40" ht="14.25" customHeight="1">
      <c r="A1533" s="7" t="s">
        <v>516</v>
      </c>
      <c r="B1533" s="7" t="s">
        <v>363</v>
      </c>
      <c r="C1533" s="7">
        <v>1313</v>
      </c>
      <c r="D1533" s="7" t="s">
        <v>531</v>
      </c>
      <c r="E1533" s="7" t="str">
        <f t="shared" si="53"/>
        <v>Colomi</v>
      </c>
      <c r="F1533" s="7" t="s">
        <v>379</v>
      </c>
      <c r="G1533" s="7">
        <v>0</v>
      </c>
      <c r="H1533" s="7" t="s">
        <v>380</v>
      </c>
      <c r="I1533" s="7"/>
      <c r="J1533" s="7">
        <v>2929479</v>
      </c>
      <c r="K1533" s="7">
        <f t="shared" si="54"/>
        <v>1698478</v>
      </c>
      <c r="L1533" s="7"/>
      <c r="M1533" s="6"/>
      <c r="N1533" s="7"/>
      <c r="O1533" s="7"/>
      <c r="P1533" s="38"/>
      <c r="Q1533" s="31"/>
      <c r="R1533" s="42"/>
      <c r="S1533" s="42"/>
      <c r="T1533" s="42"/>
      <c r="U1533" s="43"/>
      <c r="V1533" s="32"/>
      <c r="W1533" s="38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</row>
    <row r="1534" spans="1:40" ht="14.25" customHeight="1">
      <c r="A1534" s="7" t="s">
        <v>516</v>
      </c>
      <c r="B1534" s="7" t="s">
        <v>363</v>
      </c>
      <c r="C1534" s="7">
        <v>1313</v>
      </c>
      <c r="D1534" s="7" t="s">
        <v>531</v>
      </c>
      <c r="E1534" s="7" t="str">
        <f t="shared" si="53"/>
        <v>Colomi</v>
      </c>
      <c r="F1534" s="7" t="s">
        <v>379</v>
      </c>
      <c r="G1534" s="7">
        <v>1</v>
      </c>
      <c r="H1534" s="7" t="s">
        <v>381</v>
      </c>
      <c r="I1534" s="7"/>
      <c r="J1534" s="7">
        <v>976493</v>
      </c>
      <c r="K1534" s="7">
        <f t="shared" si="54"/>
        <v>1698478</v>
      </c>
      <c r="L1534" s="7"/>
      <c r="M1534" s="6"/>
      <c r="N1534" s="7"/>
      <c r="O1534" s="7"/>
      <c r="P1534" s="38"/>
      <c r="Q1534" s="31"/>
      <c r="R1534" s="42"/>
      <c r="S1534" s="42"/>
      <c r="T1534" s="42"/>
      <c r="U1534" s="43"/>
      <c r="V1534" s="32"/>
      <c r="W1534" s="38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</row>
    <row r="1535" spans="1:40" ht="14.25" customHeight="1">
      <c r="A1535" s="7" t="s">
        <v>516</v>
      </c>
      <c r="B1535" s="7" t="s">
        <v>363</v>
      </c>
      <c r="C1535" s="7">
        <v>1313</v>
      </c>
      <c r="D1535" s="7" t="s">
        <v>531</v>
      </c>
      <c r="E1535" s="7" t="str">
        <f t="shared" si="53"/>
        <v>Colomi</v>
      </c>
      <c r="F1535" s="7" t="s">
        <v>379</v>
      </c>
      <c r="G1535" s="7">
        <v>97</v>
      </c>
      <c r="H1535" s="7" t="s">
        <v>409</v>
      </c>
      <c r="I1535" s="7"/>
      <c r="J1535" s="7">
        <v>76522</v>
      </c>
      <c r="K1535" s="7">
        <f t="shared" si="54"/>
        <v>1698478</v>
      </c>
      <c r="L1535" s="7"/>
      <c r="M1535" s="6"/>
      <c r="N1535" s="7"/>
      <c r="O1535" s="7"/>
      <c r="P1535" s="38"/>
      <c r="Q1535" s="31"/>
      <c r="R1535" s="42"/>
      <c r="S1535" s="42"/>
      <c r="T1535" s="42"/>
      <c r="U1535" s="43"/>
      <c r="V1535" s="32"/>
      <c r="W1535" s="38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</row>
    <row r="1536" spans="1:40" ht="14.25" customHeight="1">
      <c r="A1536" s="7" t="s">
        <v>516</v>
      </c>
      <c r="B1536" s="7" t="s">
        <v>363</v>
      </c>
      <c r="C1536" s="7">
        <v>1313</v>
      </c>
      <c r="D1536" s="7" t="s">
        <v>531</v>
      </c>
      <c r="E1536" s="7" t="str">
        <f t="shared" si="53"/>
        <v>Colomi</v>
      </c>
      <c r="F1536" s="7" t="s">
        <v>379</v>
      </c>
      <c r="G1536" s="7">
        <v>99</v>
      </c>
      <c r="H1536" s="7" t="s">
        <v>382</v>
      </c>
      <c r="I1536" s="7"/>
      <c r="J1536" s="7">
        <v>1196010</v>
      </c>
      <c r="K1536" s="7">
        <f t="shared" si="54"/>
        <v>1698478</v>
      </c>
      <c r="L1536" s="7"/>
      <c r="M1536" s="6"/>
      <c r="N1536" s="7"/>
      <c r="O1536" s="7"/>
      <c r="P1536" s="38"/>
      <c r="Q1536" s="31"/>
      <c r="R1536" s="42"/>
      <c r="S1536" s="42"/>
      <c r="T1536" s="42"/>
      <c r="U1536" s="43"/>
      <c r="V1536" s="32"/>
      <c r="W1536" s="38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</row>
    <row r="1537" spans="1:40" ht="14.25" customHeight="1">
      <c r="A1537" s="7" t="s">
        <v>516</v>
      </c>
      <c r="B1537" s="7" t="s">
        <v>363</v>
      </c>
      <c r="C1537" s="7">
        <v>1313</v>
      </c>
      <c r="D1537" s="7" t="s">
        <v>531</v>
      </c>
      <c r="E1537" s="7" t="str">
        <f t="shared" si="53"/>
        <v>Colomi</v>
      </c>
      <c r="F1537" s="7" t="s">
        <v>379</v>
      </c>
      <c r="G1537" s="7">
        <v>100</v>
      </c>
      <c r="H1537" s="7" t="s">
        <v>383</v>
      </c>
      <c r="I1537" s="7"/>
      <c r="J1537" s="7">
        <v>256542</v>
      </c>
      <c r="K1537" s="7">
        <f t="shared" si="54"/>
        <v>1698478</v>
      </c>
      <c r="L1537" s="7"/>
      <c r="M1537" s="6"/>
      <c r="N1537" s="7"/>
      <c r="O1537" s="7"/>
      <c r="P1537" s="38"/>
      <c r="Q1537" s="31"/>
      <c r="R1537" s="42"/>
      <c r="S1537" s="42"/>
      <c r="T1537" s="42"/>
      <c r="U1537" s="43"/>
      <c r="V1537" s="32"/>
      <c r="W1537" s="38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</row>
    <row r="1538" spans="1:40" ht="14.25" customHeight="1">
      <c r="A1538" s="7" t="s">
        <v>516</v>
      </c>
      <c r="B1538" s="7" t="s">
        <v>363</v>
      </c>
      <c r="C1538" s="7">
        <v>1313</v>
      </c>
      <c r="D1538" s="7" t="s">
        <v>531</v>
      </c>
      <c r="E1538" s="7" t="str">
        <f t="shared" si="53"/>
        <v>Colomi</v>
      </c>
      <c r="F1538" s="7" t="s">
        <v>379</v>
      </c>
      <c r="G1538" s="7">
        <v>110</v>
      </c>
      <c r="H1538" s="7" t="s">
        <v>385</v>
      </c>
      <c r="I1538" s="7"/>
      <c r="J1538" s="7">
        <v>64928</v>
      </c>
      <c r="K1538" s="7">
        <f t="shared" si="54"/>
        <v>1698478</v>
      </c>
      <c r="L1538" s="7"/>
      <c r="M1538" s="6"/>
      <c r="N1538" s="7"/>
      <c r="O1538" s="7"/>
      <c r="P1538" s="38"/>
      <c r="Q1538" s="31"/>
      <c r="R1538" s="42"/>
      <c r="S1538" s="42"/>
      <c r="T1538" s="42"/>
      <c r="U1538" s="43"/>
      <c r="V1538" s="32"/>
      <c r="W1538" s="38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</row>
    <row r="1539" spans="1:40" ht="14.25" customHeight="1">
      <c r="A1539" s="7" t="s">
        <v>516</v>
      </c>
      <c r="B1539" s="7" t="s">
        <v>363</v>
      </c>
      <c r="C1539" s="7">
        <v>1313</v>
      </c>
      <c r="D1539" s="7" t="s">
        <v>531</v>
      </c>
      <c r="E1539" s="7" t="str">
        <f t="shared" si="53"/>
        <v>Colomi</v>
      </c>
      <c r="F1539" s="7" t="s">
        <v>379</v>
      </c>
      <c r="G1539" s="7">
        <v>120</v>
      </c>
      <c r="H1539" s="7" t="s">
        <v>485</v>
      </c>
      <c r="I1539" s="7"/>
      <c r="J1539" s="7">
        <v>10000</v>
      </c>
      <c r="K1539" s="7">
        <f t="shared" si="54"/>
        <v>1698478</v>
      </c>
      <c r="L1539" s="7"/>
      <c r="M1539" s="6"/>
      <c r="N1539" s="7"/>
      <c r="O1539" s="7"/>
      <c r="P1539" s="38"/>
      <c r="Q1539" s="31"/>
      <c r="R1539" s="42"/>
      <c r="S1539" s="42"/>
      <c r="T1539" s="42"/>
      <c r="U1539" s="43"/>
      <c r="V1539" s="32"/>
      <c r="W1539" s="38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</row>
    <row r="1540" spans="1:40" ht="14.25" customHeight="1">
      <c r="A1540" s="7" t="s">
        <v>516</v>
      </c>
      <c r="B1540" s="7" t="s">
        <v>363</v>
      </c>
      <c r="C1540" s="7">
        <v>1313</v>
      </c>
      <c r="D1540" s="7" t="s">
        <v>531</v>
      </c>
      <c r="E1540" s="7" t="str">
        <f t="shared" si="53"/>
        <v>Colomi</v>
      </c>
      <c r="F1540" s="7" t="s">
        <v>379</v>
      </c>
      <c r="G1540" s="7">
        <v>130</v>
      </c>
      <c r="H1540" s="7" t="s">
        <v>386</v>
      </c>
      <c r="I1540" s="7"/>
      <c r="J1540" s="7">
        <v>130000</v>
      </c>
      <c r="K1540" s="7">
        <f t="shared" si="54"/>
        <v>1698478</v>
      </c>
      <c r="L1540" s="7"/>
      <c r="M1540" s="6"/>
      <c r="N1540" s="7"/>
      <c r="O1540" s="7"/>
      <c r="P1540" s="38"/>
      <c r="Q1540" s="31"/>
      <c r="R1540" s="42"/>
      <c r="S1540" s="42"/>
      <c r="T1540" s="42"/>
      <c r="U1540" s="43"/>
      <c r="V1540" s="32"/>
      <c r="W1540" s="38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</row>
    <row r="1541" spans="1:40" ht="14.25" customHeight="1">
      <c r="A1541" s="7" t="s">
        <v>516</v>
      </c>
      <c r="B1541" s="7" t="s">
        <v>363</v>
      </c>
      <c r="C1541" s="7">
        <v>1313</v>
      </c>
      <c r="D1541" s="7" t="s">
        <v>531</v>
      </c>
      <c r="E1541" s="7" t="str">
        <f t="shared" si="53"/>
        <v>Colomi</v>
      </c>
      <c r="F1541" s="7" t="s">
        <v>379</v>
      </c>
      <c r="G1541" s="7">
        <v>140</v>
      </c>
      <c r="H1541" s="7" t="s">
        <v>388</v>
      </c>
      <c r="I1541" s="7"/>
      <c r="J1541" s="7">
        <v>121500</v>
      </c>
      <c r="K1541" s="7">
        <f t="shared" si="54"/>
        <v>1698478</v>
      </c>
      <c r="L1541" s="7"/>
      <c r="M1541" s="6"/>
      <c r="N1541" s="7"/>
      <c r="O1541" s="7"/>
      <c r="P1541" s="38"/>
      <c r="Q1541" s="31"/>
      <c r="R1541" s="42"/>
      <c r="S1541" s="42"/>
      <c r="T1541" s="42"/>
      <c r="U1541" s="43"/>
      <c r="V1541" s="32"/>
      <c r="W1541" s="38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</row>
    <row r="1542" spans="1:40" ht="14.25" customHeight="1">
      <c r="A1542" s="7" t="s">
        <v>516</v>
      </c>
      <c r="B1542" s="7" t="s">
        <v>363</v>
      </c>
      <c r="C1542" s="7">
        <v>1313</v>
      </c>
      <c r="D1542" s="7" t="s">
        <v>531</v>
      </c>
      <c r="E1542" s="7" t="str">
        <f t="shared" si="53"/>
        <v>Colomi</v>
      </c>
      <c r="F1542" s="7" t="s">
        <v>379</v>
      </c>
      <c r="G1542" s="7">
        <v>160</v>
      </c>
      <c r="H1542" s="7" t="s">
        <v>389</v>
      </c>
      <c r="I1542" s="7"/>
      <c r="J1542" s="7">
        <v>180400</v>
      </c>
      <c r="K1542" s="7">
        <f t="shared" si="54"/>
        <v>1698478</v>
      </c>
      <c r="L1542" s="7"/>
      <c r="M1542" s="6"/>
      <c r="N1542" s="7"/>
      <c r="O1542" s="7"/>
      <c r="P1542" s="38"/>
      <c r="Q1542" s="31"/>
      <c r="R1542" s="42"/>
      <c r="S1542" s="42"/>
      <c r="T1542" s="42"/>
      <c r="U1542" s="43"/>
      <c r="V1542" s="32"/>
      <c r="W1542" s="38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</row>
    <row r="1543" spans="1:40" ht="14.25" customHeight="1">
      <c r="A1543" s="7" t="s">
        <v>516</v>
      </c>
      <c r="B1543" s="7" t="s">
        <v>363</v>
      </c>
      <c r="C1543" s="7">
        <v>1313</v>
      </c>
      <c r="D1543" s="7" t="s">
        <v>531</v>
      </c>
      <c r="E1543" s="7" t="str">
        <f t="shared" si="53"/>
        <v>Colomi</v>
      </c>
      <c r="F1543" s="7" t="s">
        <v>379</v>
      </c>
      <c r="G1543" s="7">
        <v>170</v>
      </c>
      <c r="H1543" s="7" t="s">
        <v>390</v>
      </c>
      <c r="I1543" s="7"/>
      <c r="J1543" s="7">
        <v>110041</v>
      </c>
      <c r="K1543" s="7">
        <f t="shared" si="54"/>
        <v>1698478</v>
      </c>
      <c r="L1543" s="7"/>
      <c r="M1543" s="6"/>
      <c r="N1543" s="7"/>
      <c r="O1543" s="7"/>
      <c r="P1543" s="38"/>
      <c r="Q1543" s="31"/>
      <c r="R1543" s="42"/>
      <c r="S1543" s="42"/>
      <c r="T1543" s="42"/>
      <c r="U1543" s="43"/>
      <c r="V1543" s="32"/>
      <c r="W1543" s="38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</row>
    <row r="1544" spans="1:40" ht="14.25" customHeight="1">
      <c r="A1544" s="7" t="s">
        <v>516</v>
      </c>
      <c r="B1544" s="7" t="s">
        <v>363</v>
      </c>
      <c r="C1544" s="7">
        <v>1313</v>
      </c>
      <c r="D1544" s="7" t="s">
        <v>531</v>
      </c>
      <c r="E1544" s="7" t="str">
        <f t="shared" si="53"/>
        <v>Colomi</v>
      </c>
      <c r="F1544" s="7" t="s">
        <v>379</v>
      </c>
      <c r="G1544" s="7">
        <v>180</v>
      </c>
      <c r="H1544" s="7" t="s">
        <v>411</v>
      </c>
      <c r="I1544" s="7"/>
      <c r="J1544" s="7">
        <v>1512748</v>
      </c>
      <c r="K1544" s="7">
        <f t="shared" si="54"/>
        <v>1698478</v>
      </c>
      <c r="L1544" s="7"/>
      <c r="M1544" s="6"/>
      <c r="N1544" s="7"/>
      <c r="O1544" s="7"/>
      <c r="P1544" s="38"/>
      <c r="Q1544" s="31"/>
      <c r="R1544" s="42"/>
      <c r="S1544" s="42"/>
      <c r="T1544" s="42"/>
      <c r="U1544" s="43"/>
      <c r="V1544" s="32"/>
      <c r="W1544" s="38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</row>
    <row r="1545" spans="1:40" ht="14.25" customHeight="1">
      <c r="A1545" s="7" t="s">
        <v>516</v>
      </c>
      <c r="B1545" s="7" t="s">
        <v>363</v>
      </c>
      <c r="C1545" s="7">
        <v>1313</v>
      </c>
      <c r="D1545" s="7" t="s">
        <v>531</v>
      </c>
      <c r="E1545" s="7" t="str">
        <f t="shared" si="53"/>
        <v>Colomi</v>
      </c>
      <c r="F1545" s="7" t="s">
        <v>379</v>
      </c>
      <c r="G1545" s="7">
        <v>190</v>
      </c>
      <c r="H1545" s="7" t="s">
        <v>392</v>
      </c>
      <c r="I1545" s="7"/>
      <c r="J1545" s="7">
        <v>110955</v>
      </c>
      <c r="K1545" s="7">
        <f t="shared" si="54"/>
        <v>1698478</v>
      </c>
      <c r="L1545" s="7"/>
      <c r="M1545" s="6"/>
      <c r="N1545" s="7"/>
      <c r="O1545" s="7"/>
      <c r="P1545" s="38"/>
      <c r="Q1545" s="31"/>
      <c r="R1545" s="42"/>
      <c r="S1545" s="42"/>
      <c r="T1545" s="42"/>
      <c r="U1545" s="43"/>
      <c r="V1545" s="32"/>
      <c r="W1545" s="38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</row>
    <row r="1546" spans="1:40" ht="14.25" customHeight="1">
      <c r="A1546" s="7" t="s">
        <v>516</v>
      </c>
      <c r="B1546" s="7" t="s">
        <v>363</v>
      </c>
      <c r="C1546" s="7">
        <v>1313</v>
      </c>
      <c r="D1546" s="7" t="s">
        <v>531</v>
      </c>
      <c r="E1546" s="7" t="str">
        <f t="shared" si="53"/>
        <v>Colomi</v>
      </c>
      <c r="F1546" s="7" t="s">
        <v>379</v>
      </c>
      <c r="G1546" s="7">
        <v>200</v>
      </c>
      <c r="H1546" s="7" t="s">
        <v>393</v>
      </c>
      <c r="I1546" s="7"/>
      <c r="J1546" s="7">
        <v>3790332</v>
      </c>
      <c r="K1546" s="7">
        <f t="shared" si="54"/>
        <v>1698478</v>
      </c>
      <c r="L1546" s="7"/>
      <c r="M1546" s="6"/>
      <c r="N1546" s="7"/>
      <c r="O1546" s="7"/>
      <c r="P1546" s="38"/>
      <c r="Q1546" s="31"/>
      <c r="R1546" s="42"/>
      <c r="S1546" s="42"/>
      <c r="T1546" s="42"/>
      <c r="U1546" s="43"/>
      <c r="V1546" s="32"/>
      <c r="W1546" s="38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</row>
    <row r="1547" spans="1:40" ht="14.25" customHeight="1">
      <c r="A1547" s="7" t="s">
        <v>516</v>
      </c>
      <c r="B1547" s="7" t="s">
        <v>363</v>
      </c>
      <c r="C1547" s="7">
        <v>1313</v>
      </c>
      <c r="D1547" s="7" t="s">
        <v>531</v>
      </c>
      <c r="E1547" s="7" t="str">
        <f t="shared" si="53"/>
        <v>Colomi</v>
      </c>
      <c r="F1547" s="7" t="s">
        <v>379</v>
      </c>
      <c r="G1547" s="7">
        <v>210</v>
      </c>
      <c r="H1547" s="7" t="s">
        <v>394</v>
      </c>
      <c r="I1547" s="7"/>
      <c r="J1547" s="7">
        <v>2704946</v>
      </c>
      <c r="K1547" s="7">
        <f t="shared" si="54"/>
        <v>1698478</v>
      </c>
      <c r="L1547" s="7"/>
      <c r="M1547" s="6"/>
      <c r="N1547" s="7"/>
      <c r="O1547" s="7"/>
      <c r="P1547" s="38"/>
      <c r="Q1547" s="31"/>
      <c r="R1547" s="42"/>
      <c r="S1547" s="42"/>
      <c r="T1547" s="42"/>
      <c r="U1547" s="43"/>
      <c r="V1547" s="32"/>
      <c r="W1547" s="38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</row>
    <row r="1548" spans="1:40" ht="14.25" customHeight="1">
      <c r="A1548" s="7" t="s">
        <v>516</v>
      </c>
      <c r="B1548" s="7" t="s">
        <v>363</v>
      </c>
      <c r="C1548" s="7">
        <v>1313</v>
      </c>
      <c r="D1548" s="7" t="s">
        <v>531</v>
      </c>
      <c r="E1548" s="7" t="str">
        <f t="shared" si="53"/>
        <v>Colomi</v>
      </c>
      <c r="F1548" s="7" t="s">
        <v>379</v>
      </c>
      <c r="G1548" s="7">
        <v>220</v>
      </c>
      <c r="H1548" s="7" t="s">
        <v>395</v>
      </c>
      <c r="I1548" s="7"/>
      <c r="J1548" s="7">
        <v>391238</v>
      </c>
      <c r="K1548" s="7">
        <f t="shared" si="54"/>
        <v>1698478</v>
      </c>
      <c r="L1548" s="7"/>
      <c r="M1548" s="6"/>
      <c r="N1548" s="7"/>
      <c r="O1548" s="7"/>
      <c r="P1548" s="38"/>
      <c r="Q1548" s="31"/>
      <c r="R1548" s="42"/>
      <c r="S1548" s="42"/>
      <c r="T1548" s="42"/>
      <c r="U1548" s="43"/>
      <c r="V1548" s="32"/>
      <c r="W1548" s="38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</row>
    <row r="1549" spans="1:40" ht="14.25" customHeight="1">
      <c r="A1549" s="7" t="s">
        <v>516</v>
      </c>
      <c r="B1549" s="7" t="s">
        <v>363</v>
      </c>
      <c r="C1549" s="7">
        <v>1313</v>
      </c>
      <c r="D1549" s="7" t="s">
        <v>531</v>
      </c>
      <c r="E1549" s="7" t="str">
        <f t="shared" si="53"/>
        <v>Colomi</v>
      </c>
      <c r="F1549" s="7" t="s">
        <v>379</v>
      </c>
      <c r="G1549" s="7">
        <v>230</v>
      </c>
      <c r="H1549" s="7" t="s">
        <v>396</v>
      </c>
      <c r="I1549" s="7"/>
      <c r="J1549" s="7">
        <v>50000</v>
      </c>
      <c r="K1549" s="7">
        <f t="shared" si="54"/>
        <v>1698478</v>
      </c>
      <c r="L1549" s="7"/>
      <c r="M1549" s="6"/>
      <c r="N1549" s="7"/>
      <c r="O1549" s="7"/>
      <c r="P1549" s="38"/>
      <c r="Q1549" s="31"/>
      <c r="R1549" s="42"/>
      <c r="S1549" s="42"/>
      <c r="T1549" s="42"/>
      <c r="U1549" s="43"/>
      <c r="V1549" s="32"/>
      <c r="W1549" s="38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</row>
    <row r="1550" spans="1:40" ht="14.25" customHeight="1">
      <c r="A1550" s="7" t="s">
        <v>516</v>
      </c>
      <c r="B1550" s="7" t="s">
        <v>363</v>
      </c>
      <c r="C1550" s="7">
        <v>1313</v>
      </c>
      <c r="D1550" s="7" t="s">
        <v>531</v>
      </c>
      <c r="E1550" s="7" t="str">
        <f t="shared" si="53"/>
        <v>Colomi</v>
      </c>
      <c r="F1550" s="7" t="s">
        <v>379</v>
      </c>
      <c r="G1550" s="7">
        <v>240</v>
      </c>
      <c r="H1550" s="7" t="s">
        <v>397</v>
      </c>
      <c r="I1550" s="7"/>
      <c r="J1550" s="7">
        <v>20000</v>
      </c>
      <c r="K1550" s="7">
        <f t="shared" si="54"/>
        <v>1698478</v>
      </c>
      <c r="L1550" s="7"/>
      <c r="M1550" s="6"/>
      <c r="N1550" s="7"/>
      <c r="O1550" s="7"/>
      <c r="P1550" s="38"/>
      <c r="Q1550" s="31"/>
      <c r="R1550" s="42"/>
      <c r="S1550" s="42"/>
      <c r="T1550" s="42"/>
      <c r="U1550" s="43"/>
      <c r="V1550" s="32"/>
      <c r="W1550" s="38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</row>
    <row r="1551" spans="1:40" ht="14.25" customHeight="1">
      <c r="A1551" s="7" t="s">
        <v>516</v>
      </c>
      <c r="B1551" s="7" t="s">
        <v>363</v>
      </c>
      <c r="C1551" s="7">
        <v>1313</v>
      </c>
      <c r="D1551" s="7" t="s">
        <v>531</v>
      </c>
      <c r="E1551" s="7" t="str">
        <f t="shared" si="53"/>
        <v>Colomi</v>
      </c>
      <c r="F1551" s="7" t="s">
        <v>379</v>
      </c>
      <c r="G1551" s="7">
        <v>250</v>
      </c>
      <c r="H1551" s="7" t="s">
        <v>399</v>
      </c>
      <c r="I1551" s="7"/>
      <c r="J1551" s="7">
        <v>909183</v>
      </c>
      <c r="K1551" s="7">
        <f t="shared" si="54"/>
        <v>1698478</v>
      </c>
      <c r="L1551" s="7"/>
      <c r="M1551" s="6"/>
      <c r="N1551" s="7"/>
      <c r="O1551" s="7"/>
      <c r="P1551" s="38"/>
      <c r="Q1551" s="31"/>
      <c r="R1551" s="42"/>
      <c r="S1551" s="42"/>
      <c r="T1551" s="42"/>
      <c r="U1551" s="43"/>
      <c r="V1551" s="32"/>
      <c r="W1551" s="38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</row>
    <row r="1552" spans="1:40" ht="14.25" customHeight="1">
      <c r="A1552" s="7" t="s">
        <v>516</v>
      </c>
      <c r="B1552" s="7" t="s">
        <v>363</v>
      </c>
      <c r="C1552" s="7">
        <v>1313</v>
      </c>
      <c r="D1552" s="7" t="s">
        <v>531</v>
      </c>
      <c r="E1552" s="7" t="str">
        <f t="shared" si="53"/>
        <v>Colomi</v>
      </c>
      <c r="F1552" s="7" t="s">
        <v>379</v>
      </c>
      <c r="G1552" s="7">
        <v>260</v>
      </c>
      <c r="H1552" s="7" t="s">
        <v>400</v>
      </c>
      <c r="I1552" s="7"/>
      <c r="J1552" s="7">
        <v>229360</v>
      </c>
      <c r="K1552" s="7">
        <f t="shared" si="54"/>
        <v>1698478</v>
      </c>
      <c r="L1552" s="7"/>
      <c r="M1552" s="6"/>
      <c r="N1552" s="7"/>
      <c r="O1552" s="7"/>
      <c r="P1552" s="38"/>
      <c r="Q1552" s="31"/>
      <c r="R1552" s="42"/>
      <c r="S1552" s="42"/>
      <c r="T1552" s="42"/>
      <c r="U1552" s="43"/>
      <c r="V1552" s="32"/>
      <c r="W1552" s="38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</row>
    <row r="1553" spans="1:40" ht="14.25" customHeight="1">
      <c r="A1553" s="7" t="s">
        <v>516</v>
      </c>
      <c r="B1553" s="7" t="s">
        <v>363</v>
      </c>
      <c r="C1553" s="7">
        <v>1313</v>
      </c>
      <c r="D1553" s="7" t="s">
        <v>531</v>
      </c>
      <c r="E1553" s="7" t="str">
        <f t="shared" si="53"/>
        <v>Colomi</v>
      </c>
      <c r="F1553" s="7" t="s">
        <v>379</v>
      </c>
      <c r="G1553" s="7">
        <v>280</v>
      </c>
      <c r="H1553" s="7" t="s">
        <v>402</v>
      </c>
      <c r="I1553" s="7"/>
      <c r="J1553" s="7">
        <v>247000</v>
      </c>
      <c r="K1553" s="7">
        <f t="shared" si="54"/>
        <v>1698478</v>
      </c>
      <c r="L1553" s="7"/>
      <c r="M1553" s="6"/>
      <c r="N1553" s="7"/>
      <c r="O1553" s="7"/>
      <c r="P1553" s="38"/>
      <c r="Q1553" s="31"/>
      <c r="R1553" s="42"/>
      <c r="S1553" s="42"/>
      <c r="T1553" s="42"/>
      <c r="U1553" s="43"/>
      <c r="V1553" s="32"/>
      <c r="W1553" s="38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</row>
    <row r="1554" spans="1:40" ht="14.25" customHeight="1">
      <c r="A1554" s="7" t="s">
        <v>516</v>
      </c>
      <c r="B1554" s="7" t="s">
        <v>363</v>
      </c>
      <c r="C1554" s="7">
        <v>1313</v>
      </c>
      <c r="D1554" s="7" t="s">
        <v>531</v>
      </c>
      <c r="E1554" s="7" t="str">
        <f t="shared" si="53"/>
        <v>Colomi</v>
      </c>
      <c r="F1554" s="7" t="s">
        <v>379</v>
      </c>
      <c r="G1554" s="7">
        <v>300</v>
      </c>
      <c r="H1554" s="7" t="s">
        <v>417</v>
      </c>
      <c r="I1554" s="7"/>
      <c r="J1554" s="7">
        <v>43380</v>
      </c>
      <c r="K1554" s="7">
        <f t="shared" si="54"/>
        <v>1698478</v>
      </c>
      <c r="L1554" s="7"/>
      <c r="M1554" s="6"/>
      <c r="N1554" s="7"/>
      <c r="O1554" s="7"/>
      <c r="P1554" s="38"/>
      <c r="Q1554" s="31"/>
      <c r="R1554" s="42"/>
      <c r="S1554" s="42"/>
      <c r="T1554" s="42"/>
      <c r="U1554" s="43"/>
      <c r="V1554" s="32"/>
      <c r="W1554" s="38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</row>
    <row r="1555" spans="1:40" ht="14.25" customHeight="1">
      <c r="A1555" s="7" t="s">
        <v>516</v>
      </c>
      <c r="B1555" s="7" t="s">
        <v>363</v>
      </c>
      <c r="C1555" s="7">
        <v>1313</v>
      </c>
      <c r="D1555" s="7" t="s">
        <v>531</v>
      </c>
      <c r="E1555" s="7" t="str">
        <f t="shared" si="53"/>
        <v>Colomi</v>
      </c>
      <c r="F1555" s="7" t="s">
        <v>379</v>
      </c>
      <c r="G1555" s="7">
        <v>310</v>
      </c>
      <c r="H1555" s="7" t="s">
        <v>403</v>
      </c>
      <c r="I1555" s="7"/>
      <c r="J1555" s="7">
        <v>49480</v>
      </c>
      <c r="K1555" s="7">
        <f t="shared" si="54"/>
        <v>1698478</v>
      </c>
      <c r="L1555" s="7"/>
      <c r="M1555" s="6"/>
      <c r="N1555" s="7"/>
      <c r="O1555" s="7"/>
      <c r="P1555" s="38"/>
      <c r="Q1555" s="31"/>
      <c r="R1555" s="42"/>
      <c r="S1555" s="42"/>
      <c r="T1555" s="42"/>
      <c r="U1555" s="43"/>
      <c r="V1555" s="32"/>
      <c r="W1555" s="38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</row>
    <row r="1556" spans="1:40" ht="14.25" customHeight="1">
      <c r="A1556" s="7" t="s">
        <v>516</v>
      </c>
      <c r="B1556" s="7" t="s">
        <v>363</v>
      </c>
      <c r="C1556" s="7">
        <v>1313</v>
      </c>
      <c r="D1556" s="7" t="s">
        <v>531</v>
      </c>
      <c r="E1556" s="7" t="str">
        <f t="shared" si="53"/>
        <v>Colomi</v>
      </c>
      <c r="F1556" s="7" t="s">
        <v>379</v>
      </c>
      <c r="G1556" s="7">
        <v>330</v>
      </c>
      <c r="H1556" s="7" t="s">
        <v>404</v>
      </c>
      <c r="I1556" s="7"/>
      <c r="J1556" s="7">
        <v>85112</v>
      </c>
      <c r="K1556" s="7">
        <f t="shared" si="54"/>
        <v>1698478</v>
      </c>
      <c r="L1556" s="7"/>
      <c r="M1556" s="6"/>
      <c r="N1556" s="7"/>
      <c r="O1556" s="7"/>
      <c r="P1556" s="38"/>
      <c r="Q1556" s="31"/>
      <c r="R1556" s="42"/>
      <c r="S1556" s="42"/>
      <c r="T1556" s="42"/>
      <c r="U1556" s="43"/>
      <c r="V1556" s="32"/>
      <c r="W1556" s="38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</row>
    <row r="1557" spans="1:40" ht="14.25" customHeight="1">
      <c r="A1557" s="7" t="s">
        <v>516</v>
      </c>
      <c r="B1557" s="7" t="s">
        <v>363</v>
      </c>
      <c r="C1557" s="7">
        <v>1313</v>
      </c>
      <c r="D1557" s="7" t="s">
        <v>531</v>
      </c>
      <c r="E1557" s="7" t="str">
        <f t="shared" si="53"/>
        <v>Colomi</v>
      </c>
      <c r="F1557" s="7" t="s">
        <v>379</v>
      </c>
      <c r="G1557" s="7">
        <v>340</v>
      </c>
      <c r="H1557" s="7" t="s">
        <v>405</v>
      </c>
      <c r="I1557" s="7"/>
      <c r="J1557" s="7">
        <v>1964955</v>
      </c>
      <c r="K1557" s="7">
        <f t="shared" si="54"/>
        <v>1698478</v>
      </c>
      <c r="L1557" s="7"/>
      <c r="M1557" s="6"/>
      <c r="N1557" s="7"/>
      <c r="O1557" s="7"/>
      <c r="P1557" s="38"/>
      <c r="Q1557" s="31"/>
      <c r="R1557" s="42"/>
      <c r="S1557" s="42"/>
      <c r="T1557" s="42"/>
      <c r="U1557" s="43"/>
      <c r="V1557" s="32"/>
      <c r="W1557" s="38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</row>
    <row r="1558" spans="1:40" ht="14.25" customHeight="1">
      <c r="A1558" s="7" t="s">
        <v>516</v>
      </c>
      <c r="B1558" s="7" t="s">
        <v>363</v>
      </c>
      <c r="C1558" s="7">
        <v>1313</v>
      </c>
      <c r="D1558" s="7" t="s">
        <v>531</v>
      </c>
      <c r="E1558" s="7" t="str">
        <f t="shared" si="53"/>
        <v>Colomi</v>
      </c>
      <c r="F1558" s="7" t="s">
        <v>407</v>
      </c>
      <c r="G1558" s="7">
        <v>120</v>
      </c>
      <c r="H1558" s="7" t="s">
        <v>485</v>
      </c>
      <c r="I1558" s="7"/>
      <c r="J1558" s="7">
        <v>98478</v>
      </c>
      <c r="K1558" s="7">
        <f t="shared" si="54"/>
        <v>1698478</v>
      </c>
      <c r="L1558" s="7"/>
      <c r="M1558" s="6"/>
      <c r="N1558" s="7"/>
      <c r="O1558" s="7"/>
      <c r="P1558" s="38"/>
      <c r="Q1558" s="31"/>
      <c r="R1558" s="42"/>
      <c r="S1558" s="42"/>
      <c r="T1558" s="42"/>
      <c r="U1558" s="43"/>
      <c r="V1558" s="32"/>
      <c r="W1558" s="38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</row>
    <row r="1559" spans="1:40" ht="14.25" customHeight="1">
      <c r="A1559" s="7" t="s">
        <v>516</v>
      </c>
      <c r="B1559" s="7" t="s">
        <v>363</v>
      </c>
      <c r="C1559" s="7">
        <v>1313</v>
      </c>
      <c r="D1559" s="7" t="s">
        <v>531</v>
      </c>
      <c r="E1559" s="7" t="str">
        <f t="shared" si="53"/>
        <v>Colomi</v>
      </c>
      <c r="F1559" s="7" t="s">
        <v>407</v>
      </c>
      <c r="G1559" s="7">
        <v>180</v>
      </c>
      <c r="H1559" s="7" t="s">
        <v>411</v>
      </c>
      <c r="I1559" s="7"/>
      <c r="J1559" s="7">
        <v>1600000</v>
      </c>
      <c r="K1559" s="7">
        <f t="shared" si="54"/>
        <v>1698478</v>
      </c>
      <c r="L1559" s="7"/>
      <c r="M1559" s="6"/>
      <c r="N1559" s="7"/>
      <c r="O1559" s="7"/>
      <c r="P1559" s="38"/>
      <c r="Q1559" s="31"/>
      <c r="R1559" s="42"/>
      <c r="S1559" s="42"/>
      <c r="T1559" s="42"/>
      <c r="U1559" s="43"/>
      <c r="V1559" s="32"/>
      <c r="W1559" s="38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</row>
    <row r="1560" spans="1:40" ht="14.25" customHeight="1">
      <c r="A1560" s="7" t="s">
        <v>516</v>
      </c>
      <c r="B1560" s="7" t="s">
        <v>363</v>
      </c>
      <c r="C1560" s="7">
        <v>1314</v>
      </c>
      <c r="D1560" s="7" t="s">
        <v>532</v>
      </c>
      <c r="E1560" s="7" t="str">
        <f t="shared" si="53"/>
        <v>Villa Tunari</v>
      </c>
      <c r="F1560" s="7" t="s">
        <v>379</v>
      </c>
      <c r="G1560" s="7">
        <v>0</v>
      </c>
      <c r="H1560" s="7" t="s">
        <v>380</v>
      </c>
      <c r="I1560" s="7"/>
      <c r="J1560" s="7">
        <v>11995000</v>
      </c>
      <c r="K1560" s="7">
        <f t="shared" si="54"/>
        <v>1059725</v>
      </c>
      <c r="L1560" s="7"/>
      <c r="M1560" s="6"/>
      <c r="N1560" s="7"/>
      <c r="O1560" s="7"/>
      <c r="P1560" s="38"/>
      <c r="Q1560" s="31"/>
      <c r="R1560" s="42"/>
      <c r="S1560" s="42"/>
      <c r="T1560" s="42"/>
      <c r="U1560" s="43"/>
      <c r="V1560" s="32"/>
      <c r="W1560" s="38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</row>
    <row r="1561" spans="1:40" ht="14.25" customHeight="1">
      <c r="A1561" s="7" t="s">
        <v>516</v>
      </c>
      <c r="B1561" s="7" t="s">
        <v>363</v>
      </c>
      <c r="C1561" s="7">
        <v>1314</v>
      </c>
      <c r="D1561" s="7" t="s">
        <v>532</v>
      </c>
      <c r="E1561" s="7" t="str">
        <f t="shared" si="53"/>
        <v>Villa Tunari</v>
      </c>
      <c r="F1561" s="7" t="s">
        <v>379</v>
      </c>
      <c r="G1561" s="7">
        <v>1</v>
      </c>
      <c r="H1561" s="7" t="s">
        <v>381</v>
      </c>
      <c r="I1561" s="7"/>
      <c r="J1561" s="7">
        <v>2750000</v>
      </c>
      <c r="K1561" s="7">
        <f t="shared" si="54"/>
        <v>1059725</v>
      </c>
      <c r="L1561" s="7"/>
      <c r="M1561" s="6"/>
      <c r="N1561" s="7"/>
      <c r="O1561" s="7"/>
      <c r="P1561" s="38"/>
      <c r="Q1561" s="31"/>
      <c r="R1561" s="42"/>
      <c r="S1561" s="42"/>
      <c r="T1561" s="42"/>
      <c r="U1561" s="43"/>
      <c r="V1561" s="32"/>
      <c r="W1561" s="38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</row>
    <row r="1562" spans="1:40" ht="14.25" customHeight="1">
      <c r="A1562" s="7" t="s">
        <v>516</v>
      </c>
      <c r="B1562" s="7" t="s">
        <v>363</v>
      </c>
      <c r="C1562" s="7">
        <v>1314</v>
      </c>
      <c r="D1562" s="7" t="s">
        <v>532</v>
      </c>
      <c r="E1562" s="7" t="str">
        <f t="shared" si="53"/>
        <v>Villa Tunari</v>
      </c>
      <c r="F1562" s="7" t="s">
        <v>379</v>
      </c>
      <c r="G1562" s="7">
        <v>97</v>
      </c>
      <c r="H1562" s="7" t="s">
        <v>409</v>
      </c>
      <c r="I1562" s="7"/>
      <c r="J1562" s="7">
        <v>50000</v>
      </c>
      <c r="K1562" s="7">
        <f t="shared" si="54"/>
        <v>1059725</v>
      </c>
      <c r="L1562" s="7"/>
      <c r="M1562" s="6"/>
      <c r="N1562" s="7"/>
      <c r="O1562" s="7"/>
      <c r="P1562" s="38"/>
      <c r="Q1562" s="31"/>
      <c r="R1562" s="42"/>
      <c r="S1562" s="42"/>
      <c r="T1562" s="42"/>
      <c r="U1562" s="43"/>
      <c r="V1562" s="32"/>
      <c r="W1562" s="38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</row>
    <row r="1563" spans="1:40" ht="14.25" customHeight="1">
      <c r="A1563" s="7" t="s">
        <v>516</v>
      </c>
      <c r="B1563" s="7" t="s">
        <v>363</v>
      </c>
      <c r="C1563" s="7">
        <v>1314</v>
      </c>
      <c r="D1563" s="7" t="s">
        <v>532</v>
      </c>
      <c r="E1563" s="7" t="str">
        <f t="shared" si="53"/>
        <v>Villa Tunari</v>
      </c>
      <c r="F1563" s="7" t="s">
        <v>379</v>
      </c>
      <c r="G1563" s="7">
        <v>99</v>
      </c>
      <c r="H1563" s="7" t="s">
        <v>382</v>
      </c>
      <c r="I1563" s="7"/>
      <c r="J1563" s="7">
        <v>11912200</v>
      </c>
      <c r="K1563" s="7">
        <f t="shared" si="54"/>
        <v>1059725</v>
      </c>
      <c r="L1563" s="7"/>
      <c r="M1563" s="6"/>
      <c r="N1563" s="7"/>
      <c r="O1563" s="7"/>
      <c r="P1563" s="38"/>
      <c r="Q1563" s="31"/>
      <c r="R1563" s="42"/>
      <c r="S1563" s="42"/>
      <c r="T1563" s="42"/>
      <c r="U1563" s="43"/>
      <c r="V1563" s="32"/>
      <c r="W1563" s="38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</row>
    <row r="1564" spans="1:40" ht="14.25" customHeight="1">
      <c r="A1564" s="7" t="s">
        <v>516</v>
      </c>
      <c r="B1564" s="7" t="s">
        <v>363</v>
      </c>
      <c r="C1564" s="7">
        <v>1314</v>
      </c>
      <c r="D1564" s="7" t="s">
        <v>532</v>
      </c>
      <c r="E1564" s="7" t="str">
        <f t="shared" si="53"/>
        <v>Villa Tunari</v>
      </c>
      <c r="F1564" s="7" t="s">
        <v>379</v>
      </c>
      <c r="G1564" s="7">
        <v>100</v>
      </c>
      <c r="H1564" s="7" t="s">
        <v>383</v>
      </c>
      <c r="I1564" s="7"/>
      <c r="J1564" s="7">
        <v>1275000</v>
      </c>
      <c r="K1564" s="7">
        <f t="shared" si="54"/>
        <v>1059725</v>
      </c>
      <c r="L1564" s="7"/>
      <c r="M1564" s="6"/>
      <c r="N1564" s="7"/>
      <c r="O1564" s="7"/>
      <c r="P1564" s="38"/>
      <c r="Q1564" s="31"/>
      <c r="R1564" s="42"/>
      <c r="S1564" s="42"/>
      <c r="T1564" s="42"/>
      <c r="U1564" s="43"/>
      <c r="V1564" s="32"/>
      <c r="W1564" s="38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</row>
    <row r="1565" spans="1:40" ht="14.25" customHeight="1">
      <c r="A1565" s="7" t="s">
        <v>516</v>
      </c>
      <c r="B1565" s="7" t="s">
        <v>363</v>
      </c>
      <c r="C1565" s="7">
        <v>1314</v>
      </c>
      <c r="D1565" s="7" t="s">
        <v>532</v>
      </c>
      <c r="E1565" s="7" t="str">
        <f t="shared" si="53"/>
        <v>Villa Tunari</v>
      </c>
      <c r="F1565" s="7" t="s">
        <v>379</v>
      </c>
      <c r="G1565" s="7">
        <v>110</v>
      </c>
      <c r="H1565" s="7" t="s">
        <v>385</v>
      </c>
      <c r="I1565" s="7"/>
      <c r="J1565" s="7">
        <v>193300</v>
      </c>
      <c r="K1565" s="7">
        <f t="shared" si="54"/>
        <v>1059725</v>
      </c>
      <c r="L1565" s="7"/>
      <c r="M1565" s="6"/>
      <c r="N1565" s="7"/>
      <c r="O1565" s="7"/>
      <c r="P1565" s="38"/>
      <c r="Q1565" s="31"/>
      <c r="R1565" s="42"/>
      <c r="S1565" s="42"/>
      <c r="T1565" s="42"/>
      <c r="U1565" s="43"/>
      <c r="V1565" s="32"/>
      <c r="W1565" s="38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</row>
    <row r="1566" spans="1:40" ht="14.25" customHeight="1">
      <c r="A1566" s="7" t="s">
        <v>516</v>
      </c>
      <c r="B1566" s="7" t="s">
        <v>363</v>
      </c>
      <c r="C1566" s="7">
        <v>1314</v>
      </c>
      <c r="D1566" s="7" t="s">
        <v>532</v>
      </c>
      <c r="E1566" s="7" t="str">
        <f t="shared" si="53"/>
        <v>Villa Tunari</v>
      </c>
      <c r="F1566" s="7" t="s">
        <v>379</v>
      </c>
      <c r="G1566" s="7">
        <v>130</v>
      </c>
      <c r="H1566" s="7" t="s">
        <v>386</v>
      </c>
      <c r="I1566" s="7"/>
      <c r="J1566" s="7">
        <v>105302</v>
      </c>
      <c r="K1566" s="7">
        <f t="shared" si="54"/>
        <v>1059725</v>
      </c>
      <c r="L1566" s="7"/>
      <c r="M1566" s="6"/>
      <c r="N1566" s="7"/>
      <c r="O1566" s="7"/>
      <c r="P1566" s="38"/>
      <c r="Q1566" s="31"/>
      <c r="R1566" s="42"/>
      <c r="S1566" s="42"/>
      <c r="T1566" s="42"/>
      <c r="U1566" s="43"/>
      <c r="V1566" s="32"/>
      <c r="W1566" s="38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</row>
    <row r="1567" spans="1:40" ht="14.25" customHeight="1">
      <c r="A1567" s="7" t="s">
        <v>516</v>
      </c>
      <c r="B1567" s="7" t="s">
        <v>363</v>
      </c>
      <c r="C1567" s="7">
        <v>1314</v>
      </c>
      <c r="D1567" s="7" t="s">
        <v>532</v>
      </c>
      <c r="E1567" s="7" t="str">
        <f t="shared" si="53"/>
        <v>Villa Tunari</v>
      </c>
      <c r="F1567" s="7" t="s">
        <v>379</v>
      </c>
      <c r="G1567" s="7">
        <v>140</v>
      </c>
      <c r="H1567" s="7" t="s">
        <v>388</v>
      </c>
      <c r="I1567" s="7"/>
      <c r="J1567" s="7">
        <v>1670000</v>
      </c>
      <c r="K1567" s="7">
        <f t="shared" si="54"/>
        <v>1059725</v>
      </c>
      <c r="L1567" s="7"/>
      <c r="M1567" s="6"/>
      <c r="N1567" s="7"/>
      <c r="O1567" s="7"/>
      <c r="P1567" s="38"/>
      <c r="Q1567" s="31"/>
      <c r="R1567" s="42"/>
      <c r="S1567" s="42"/>
      <c r="T1567" s="42"/>
      <c r="U1567" s="43"/>
      <c r="V1567" s="32"/>
      <c r="W1567" s="38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</row>
    <row r="1568" spans="1:40" ht="14.25" customHeight="1">
      <c r="A1568" s="7" t="s">
        <v>516</v>
      </c>
      <c r="B1568" s="7" t="s">
        <v>363</v>
      </c>
      <c r="C1568" s="7">
        <v>1314</v>
      </c>
      <c r="D1568" s="7" t="s">
        <v>532</v>
      </c>
      <c r="E1568" s="7" t="str">
        <f t="shared" si="53"/>
        <v>Villa Tunari</v>
      </c>
      <c r="F1568" s="7" t="s">
        <v>379</v>
      </c>
      <c r="G1568" s="7">
        <v>160</v>
      </c>
      <c r="H1568" s="7" t="s">
        <v>389</v>
      </c>
      <c r="I1568" s="7"/>
      <c r="J1568" s="7">
        <v>700000</v>
      </c>
      <c r="K1568" s="7">
        <f t="shared" si="54"/>
        <v>1059725</v>
      </c>
      <c r="L1568" s="7"/>
      <c r="M1568" s="6"/>
      <c r="N1568" s="7"/>
      <c r="O1568" s="7"/>
      <c r="P1568" s="38"/>
      <c r="Q1568" s="31"/>
      <c r="R1568" s="42"/>
      <c r="S1568" s="42"/>
      <c r="T1568" s="42"/>
      <c r="U1568" s="43"/>
      <c r="V1568" s="32"/>
      <c r="W1568" s="38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</row>
    <row r="1569" spans="1:40" ht="14.25" customHeight="1">
      <c r="A1569" s="7" t="s">
        <v>516</v>
      </c>
      <c r="B1569" s="7" t="s">
        <v>363</v>
      </c>
      <c r="C1569" s="7">
        <v>1314</v>
      </c>
      <c r="D1569" s="7" t="s">
        <v>532</v>
      </c>
      <c r="E1569" s="7" t="str">
        <f t="shared" si="53"/>
        <v>Villa Tunari</v>
      </c>
      <c r="F1569" s="7" t="s">
        <v>379</v>
      </c>
      <c r="G1569" s="7">
        <v>170</v>
      </c>
      <c r="H1569" s="7" t="s">
        <v>390</v>
      </c>
      <c r="I1569" s="7"/>
      <c r="J1569" s="7">
        <v>200000</v>
      </c>
      <c r="K1569" s="7">
        <f t="shared" si="54"/>
        <v>1059725</v>
      </c>
      <c r="L1569" s="7"/>
      <c r="M1569" s="6"/>
      <c r="N1569" s="7"/>
      <c r="O1569" s="7"/>
      <c r="P1569" s="38"/>
      <c r="Q1569" s="31"/>
      <c r="R1569" s="42"/>
      <c r="S1569" s="42"/>
      <c r="T1569" s="42"/>
      <c r="U1569" s="43"/>
      <c r="V1569" s="32"/>
      <c r="W1569" s="38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</row>
    <row r="1570" spans="1:40" ht="14.25" customHeight="1">
      <c r="A1570" s="7" t="s">
        <v>516</v>
      </c>
      <c r="B1570" s="7" t="s">
        <v>363</v>
      </c>
      <c r="C1570" s="7">
        <v>1314</v>
      </c>
      <c r="D1570" s="7" t="s">
        <v>532</v>
      </c>
      <c r="E1570" s="7" t="str">
        <f t="shared" si="53"/>
        <v>Villa Tunari</v>
      </c>
      <c r="F1570" s="7" t="s">
        <v>379</v>
      </c>
      <c r="G1570" s="7">
        <v>180</v>
      </c>
      <c r="H1570" s="7" t="s">
        <v>411</v>
      </c>
      <c r="I1570" s="7"/>
      <c r="J1570" s="7">
        <v>4052508</v>
      </c>
      <c r="K1570" s="7">
        <f t="shared" si="54"/>
        <v>1059725</v>
      </c>
      <c r="L1570" s="7"/>
      <c r="M1570" s="6"/>
      <c r="N1570" s="7"/>
      <c r="O1570" s="7"/>
      <c r="P1570" s="38"/>
      <c r="Q1570" s="31"/>
      <c r="R1570" s="42"/>
      <c r="S1570" s="42"/>
      <c r="T1570" s="42"/>
      <c r="U1570" s="43"/>
      <c r="V1570" s="32"/>
      <c r="W1570" s="38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</row>
    <row r="1571" spans="1:40" ht="14.25" customHeight="1">
      <c r="A1571" s="7" t="s">
        <v>516</v>
      </c>
      <c r="B1571" s="7" t="s">
        <v>363</v>
      </c>
      <c r="C1571" s="7">
        <v>1314</v>
      </c>
      <c r="D1571" s="7" t="s">
        <v>532</v>
      </c>
      <c r="E1571" s="7" t="str">
        <f t="shared" si="53"/>
        <v>Villa Tunari</v>
      </c>
      <c r="F1571" s="7" t="s">
        <v>379</v>
      </c>
      <c r="G1571" s="7">
        <v>190</v>
      </c>
      <c r="H1571" s="7" t="s">
        <v>392</v>
      </c>
      <c r="I1571" s="7"/>
      <c r="J1571" s="7">
        <v>1180000</v>
      </c>
      <c r="K1571" s="7">
        <f t="shared" si="54"/>
        <v>1059725</v>
      </c>
      <c r="L1571" s="7"/>
      <c r="M1571" s="6"/>
      <c r="N1571" s="7"/>
      <c r="O1571" s="7"/>
      <c r="P1571" s="38"/>
      <c r="Q1571" s="31"/>
      <c r="R1571" s="42"/>
      <c r="S1571" s="42"/>
      <c r="T1571" s="42"/>
      <c r="U1571" s="43"/>
      <c r="V1571" s="32"/>
      <c r="W1571" s="38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</row>
    <row r="1572" spans="1:40" ht="14.25" customHeight="1">
      <c r="A1572" s="7" t="s">
        <v>516</v>
      </c>
      <c r="B1572" s="7" t="s">
        <v>363</v>
      </c>
      <c r="C1572" s="7">
        <v>1314</v>
      </c>
      <c r="D1572" s="7" t="s">
        <v>532</v>
      </c>
      <c r="E1572" s="7" t="str">
        <f t="shared" si="53"/>
        <v>Villa Tunari</v>
      </c>
      <c r="F1572" s="7" t="s">
        <v>379</v>
      </c>
      <c r="G1572" s="7">
        <v>200</v>
      </c>
      <c r="H1572" s="7" t="s">
        <v>393</v>
      </c>
      <c r="I1572" s="7"/>
      <c r="J1572" s="7">
        <v>25206714</v>
      </c>
      <c r="K1572" s="7">
        <f t="shared" si="54"/>
        <v>1059725</v>
      </c>
      <c r="L1572" s="7"/>
      <c r="M1572" s="6"/>
      <c r="N1572" s="7"/>
      <c r="O1572" s="7"/>
      <c r="P1572" s="38"/>
      <c r="Q1572" s="31"/>
      <c r="R1572" s="42"/>
      <c r="S1572" s="42"/>
      <c r="T1572" s="42"/>
      <c r="U1572" s="43"/>
      <c r="V1572" s="32"/>
      <c r="W1572" s="38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</row>
    <row r="1573" spans="1:40" ht="14.25" customHeight="1">
      <c r="A1573" s="7" t="s">
        <v>516</v>
      </c>
      <c r="B1573" s="7" t="s">
        <v>363</v>
      </c>
      <c r="C1573" s="7">
        <v>1314</v>
      </c>
      <c r="D1573" s="7" t="s">
        <v>532</v>
      </c>
      <c r="E1573" s="7" t="str">
        <f t="shared" si="53"/>
        <v>Villa Tunari</v>
      </c>
      <c r="F1573" s="7" t="s">
        <v>379</v>
      </c>
      <c r="G1573" s="7">
        <v>210</v>
      </c>
      <c r="H1573" s="7" t="s">
        <v>394</v>
      </c>
      <c r="I1573" s="7"/>
      <c r="J1573" s="7">
        <v>6117366</v>
      </c>
      <c r="K1573" s="7">
        <f t="shared" si="54"/>
        <v>1059725</v>
      </c>
      <c r="L1573" s="7"/>
      <c r="M1573" s="6"/>
      <c r="N1573" s="7"/>
      <c r="O1573" s="7"/>
      <c r="P1573" s="38"/>
      <c r="Q1573" s="31"/>
      <c r="R1573" s="42"/>
      <c r="S1573" s="42"/>
      <c r="T1573" s="42"/>
      <c r="U1573" s="43"/>
      <c r="V1573" s="32"/>
      <c r="W1573" s="38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</row>
    <row r="1574" spans="1:40" ht="14.25" customHeight="1">
      <c r="A1574" s="7" t="s">
        <v>516</v>
      </c>
      <c r="B1574" s="7" t="s">
        <v>363</v>
      </c>
      <c r="C1574" s="7">
        <v>1314</v>
      </c>
      <c r="D1574" s="7" t="s">
        <v>532</v>
      </c>
      <c r="E1574" s="7" t="str">
        <f t="shared" si="53"/>
        <v>Villa Tunari</v>
      </c>
      <c r="F1574" s="7" t="s">
        <v>379</v>
      </c>
      <c r="G1574" s="7">
        <v>220</v>
      </c>
      <c r="H1574" s="7" t="s">
        <v>395</v>
      </c>
      <c r="I1574" s="7"/>
      <c r="J1574" s="7">
        <v>2779700</v>
      </c>
      <c r="K1574" s="7">
        <f t="shared" si="54"/>
        <v>1059725</v>
      </c>
      <c r="L1574" s="7"/>
      <c r="M1574" s="6"/>
      <c r="N1574" s="7"/>
      <c r="O1574" s="7"/>
      <c r="P1574" s="38"/>
      <c r="Q1574" s="31"/>
      <c r="R1574" s="42"/>
      <c r="S1574" s="42"/>
      <c r="T1574" s="42"/>
      <c r="U1574" s="43"/>
      <c r="V1574" s="32"/>
      <c r="W1574" s="38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</row>
    <row r="1575" spans="1:40" ht="14.25" customHeight="1">
      <c r="A1575" s="7" t="s">
        <v>516</v>
      </c>
      <c r="B1575" s="7" t="s">
        <v>363</v>
      </c>
      <c r="C1575" s="7">
        <v>1314</v>
      </c>
      <c r="D1575" s="7" t="s">
        <v>532</v>
      </c>
      <c r="E1575" s="7" t="str">
        <f t="shared" si="53"/>
        <v>Villa Tunari</v>
      </c>
      <c r="F1575" s="7" t="s">
        <v>379</v>
      </c>
      <c r="G1575" s="7">
        <v>230</v>
      </c>
      <c r="H1575" s="7" t="s">
        <v>396</v>
      </c>
      <c r="I1575" s="7"/>
      <c r="J1575" s="7">
        <v>230000</v>
      </c>
      <c r="K1575" s="7">
        <f t="shared" si="54"/>
        <v>1059725</v>
      </c>
      <c r="L1575" s="7"/>
      <c r="M1575" s="6"/>
      <c r="N1575" s="7"/>
      <c r="O1575" s="7"/>
      <c r="P1575" s="38"/>
      <c r="Q1575" s="31"/>
      <c r="R1575" s="42"/>
      <c r="S1575" s="42"/>
      <c r="T1575" s="42"/>
      <c r="U1575" s="43"/>
      <c r="V1575" s="32"/>
      <c r="W1575" s="38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</row>
    <row r="1576" spans="1:40" ht="14.25" customHeight="1">
      <c r="A1576" s="7" t="s">
        <v>516</v>
      </c>
      <c r="B1576" s="7" t="s">
        <v>363</v>
      </c>
      <c r="C1576" s="7">
        <v>1314</v>
      </c>
      <c r="D1576" s="7" t="s">
        <v>532</v>
      </c>
      <c r="E1576" s="7" t="str">
        <f t="shared" si="53"/>
        <v>Villa Tunari</v>
      </c>
      <c r="F1576" s="7" t="s">
        <v>379</v>
      </c>
      <c r="G1576" s="7">
        <v>240</v>
      </c>
      <c r="H1576" s="7" t="s">
        <v>397</v>
      </c>
      <c r="I1576" s="7"/>
      <c r="J1576" s="7">
        <v>400000</v>
      </c>
      <c r="K1576" s="7">
        <f t="shared" si="54"/>
        <v>1059725</v>
      </c>
      <c r="L1576" s="7"/>
      <c r="M1576" s="6"/>
      <c r="N1576" s="7"/>
      <c r="O1576" s="7"/>
      <c r="P1576" s="38"/>
      <c r="Q1576" s="31"/>
      <c r="R1576" s="42"/>
      <c r="S1576" s="42"/>
      <c r="T1576" s="42"/>
      <c r="U1576" s="43"/>
      <c r="V1576" s="32"/>
      <c r="W1576" s="38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</row>
    <row r="1577" spans="1:40" ht="14.25" customHeight="1">
      <c r="A1577" s="7" t="s">
        <v>516</v>
      </c>
      <c r="B1577" s="7" t="s">
        <v>363</v>
      </c>
      <c r="C1577" s="7">
        <v>1314</v>
      </c>
      <c r="D1577" s="7" t="s">
        <v>532</v>
      </c>
      <c r="E1577" s="7" t="str">
        <f t="shared" si="53"/>
        <v>Villa Tunari</v>
      </c>
      <c r="F1577" s="7" t="s">
        <v>379</v>
      </c>
      <c r="G1577" s="7">
        <v>250</v>
      </c>
      <c r="H1577" s="7" t="s">
        <v>399</v>
      </c>
      <c r="I1577" s="7"/>
      <c r="J1577" s="7">
        <v>3958019</v>
      </c>
      <c r="K1577" s="7">
        <f t="shared" si="54"/>
        <v>1059725</v>
      </c>
      <c r="L1577" s="7"/>
      <c r="M1577" s="6"/>
      <c r="N1577" s="7"/>
      <c r="O1577" s="7"/>
      <c r="P1577" s="38"/>
      <c r="Q1577" s="31"/>
      <c r="R1577" s="42"/>
      <c r="S1577" s="42"/>
      <c r="T1577" s="42"/>
      <c r="U1577" s="43"/>
      <c r="V1577" s="32"/>
      <c r="W1577" s="38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</row>
    <row r="1578" spans="1:40" ht="14.25" customHeight="1">
      <c r="A1578" s="7" t="s">
        <v>516</v>
      </c>
      <c r="B1578" s="7" t="s">
        <v>363</v>
      </c>
      <c r="C1578" s="7">
        <v>1314</v>
      </c>
      <c r="D1578" s="7" t="s">
        <v>532</v>
      </c>
      <c r="E1578" s="7" t="str">
        <f t="shared" si="53"/>
        <v>Villa Tunari</v>
      </c>
      <c r="F1578" s="7" t="s">
        <v>379</v>
      </c>
      <c r="G1578" s="7">
        <v>260</v>
      </c>
      <c r="H1578" s="7" t="s">
        <v>400</v>
      </c>
      <c r="I1578" s="7"/>
      <c r="J1578" s="7">
        <v>410000</v>
      </c>
      <c r="K1578" s="7">
        <f t="shared" si="54"/>
        <v>1059725</v>
      </c>
      <c r="L1578" s="7"/>
      <c r="M1578" s="6"/>
      <c r="N1578" s="7"/>
      <c r="O1578" s="7"/>
      <c r="P1578" s="38"/>
      <c r="Q1578" s="31"/>
      <c r="R1578" s="42"/>
      <c r="S1578" s="42"/>
      <c r="T1578" s="42"/>
      <c r="U1578" s="43"/>
      <c r="V1578" s="32"/>
      <c r="W1578" s="38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</row>
    <row r="1579" spans="1:40" ht="14.25" customHeight="1">
      <c r="A1579" s="7" t="s">
        <v>516</v>
      </c>
      <c r="B1579" s="7" t="s">
        <v>363</v>
      </c>
      <c r="C1579" s="7">
        <v>1314</v>
      </c>
      <c r="D1579" s="7" t="s">
        <v>532</v>
      </c>
      <c r="E1579" s="7" t="str">
        <f t="shared" si="53"/>
        <v>Villa Tunari</v>
      </c>
      <c r="F1579" s="7" t="s">
        <v>379</v>
      </c>
      <c r="G1579" s="7">
        <v>280</v>
      </c>
      <c r="H1579" s="7" t="s">
        <v>402</v>
      </c>
      <c r="I1579" s="7"/>
      <c r="J1579" s="7">
        <v>700000</v>
      </c>
      <c r="K1579" s="7">
        <f t="shared" si="54"/>
        <v>1059725</v>
      </c>
      <c r="L1579" s="7"/>
      <c r="M1579" s="6"/>
      <c r="N1579" s="7"/>
      <c r="O1579" s="7"/>
      <c r="P1579" s="38"/>
      <c r="Q1579" s="31"/>
      <c r="R1579" s="42"/>
      <c r="S1579" s="42"/>
      <c r="T1579" s="42"/>
      <c r="U1579" s="43"/>
      <c r="V1579" s="32"/>
      <c r="W1579" s="38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</row>
    <row r="1580" spans="1:40" ht="14.25" customHeight="1">
      <c r="A1580" s="7" t="s">
        <v>516</v>
      </c>
      <c r="B1580" s="7" t="s">
        <v>363</v>
      </c>
      <c r="C1580" s="7">
        <v>1314</v>
      </c>
      <c r="D1580" s="7" t="s">
        <v>532</v>
      </c>
      <c r="E1580" s="7" t="str">
        <f t="shared" si="53"/>
        <v>Villa Tunari</v>
      </c>
      <c r="F1580" s="7" t="s">
        <v>379</v>
      </c>
      <c r="G1580" s="7">
        <v>310</v>
      </c>
      <c r="H1580" s="7" t="s">
        <v>403</v>
      </c>
      <c r="I1580" s="7"/>
      <c r="J1580" s="7">
        <v>1088202</v>
      </c>
      <c r="K1580" s="7">
        <f t="shared" si="54"/>
        <v>1059725</v>
      </c>
      <c r="L1580" s="7"/>
      <c r="M1580" s="6"/>
      <c r="N1580" s="7"/>
      <c r="O1580" s="7"/>
      <c r="P1580" s="38"/>
      <c r="Q1580" s="31"/>
      <c r="R1580" s="42"/>
      <c r="S1580" s="42"/>
      <c r="T1580" s="42"/>
      <c r="U1580" s="43"/>
      <c r="V1580" s="32"/>
      <c r="W1580" s="38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</row>
    <row r="1581" spans="1:40" ht="14.25" customHeight="1">
      <c r="A1581" s="7" t="s">
        <v>516</v>
      </c>
      <c r="B1581" s="7" t="s">
        <v>363</v>
      </c>
      <c r="C1581" s="7">
        <v>1314</v>
      </c>
      <c r="D1581" s="7" t="s">
        <v>532</v>
      </c>
      <c r="E1581" s="7" t="str">
        <f t="shared" si="53"/>
        <v>Villa Tunari</v>
      </c>
      <c r="F1581" s="7" t="s">
        <v>379</v>
      </c>
      <c r="G1581" s="7">
        <v>330</v>
      </c>
      <c r="H1581" s="7" t="s">
        <v>404</v>
      </c>
      <c r="I1581" s="7"/>
      <c r="J1581" s="7">
        <v>508258</v>
      </c>
      <c r="K1581" s="7">
        <f t="shared" si="54"/>
        <v>1059725</v>
      </c>
      <c r="L1581" s="7"/>
      <c r="M1581" s="6"/>
      <c r="N1581" s="7"/>
      <c r="O1581" s="7"/>
      <c r="P1581" s="38"/>
      <c r="Q1581" s="31"/>
      <c r="R1581" s="42"/>
      <c r="S1581" s="42"/>
      <c r="T1581" s="42"/>
      <c r="U1581" s="43"/>
      <c r="V1581" s="32"/>
      <c r="W1581" s="38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</row>
    <row r="1582" spans="1:40" ht="14.25" customHeight="1">
      <c r="A1582" s="7" t="s">
        <v>516</v>
      </c>
      <c r="B1582" s="7" t="s">
        <v>363</v>
      </c>
      <c r="C1582" s="7">
        <v>1314</v>
      </c>
      <c r="D1582" s="7" t="s">
        <v>532</v>
      </c>
      <c r="E1582" s="7" t="str">
        <f t="shared" si="53"/>
        <v>Villa Tunari</v>
      </c>
      <c r="F1582" s="7" t="s">
        <v>379</v>
      </c>
      <c r="G1582" s="7">
        <v>340</v>
      </c>
      <c r="H1582" s="7" t="s">
        <v>405</v>
      </c>
      <c r="I1582" s="7"/>
      <c r="J1582" s="7">
        <v>6749409</v>
      </c>
      <c r="K1582" s="7">
        <f t="shared" si="54"/>
        <v>1059725</v>
      </c>
      <c r="L1582" s="7"/>
      <c r="M1582" s="6"/>
      <c r="N1582" s="7"/>
      <c r="O1582" s="7"/>
      <c r="P1582" s="38"/>
      <c r="Q1582" s="31"/>
      <c r="R1582" s="42"/>
      <c r="S1582" s="42"/>
      <c r="T1582" s="42"/>
      <c r="U1582" s="43"/>
      <c r="V1582" s="32"/>
      <c r="W1582" s="38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</row>
    <row r="1583" spans="1:40" ht="14.25" customHeight="1">
      <c r="A1583" s="7" t="s">
        <v>516</v>
      </c>
      <c r="B1583" s="7" t="s">
        <v>363</v>
      </c>
      <c r="C1583" s="7">
        <v>1314</v>
      </c>
      <c r="D1583" s="7" t="s">
        <v>532</v>
      </c>
      <c r="E1583" s="7" t="str">
        <f t="shared" si="53"/>
        <v>Villa Tunari</v>
      </c>
      <c r="F1583" s="7" t="s">
        <v>379</v>
      </c>
      <c r="G1583" s="7">
        <v>350</v>
      </c>
      <c r="H1583" s="7" t="s">
        <v>406</v>
      </c>
      <c r="I1583" s="7"/>
      <c r="J1583" s="7">
        <v>900000</v>
      </c>
      <c r="K1583" s="7">
        <f t="shared" si="54"/>
        <v>1059725</v>
      </c>
      <c r="L1583" s="7"/>
      <c r="M1583" s="6"/>
      <c r="N1583" s="7"/>
      <c r="O1583" s="7"/>
      <c r="P1583" s="38"/>
      <c r="Q1583" s="31"/>
      <c r="R1583" s="42"/>
      <c r="S1583" s="42"/>
      <c r="T1583" s="42"/>
      <c r="U1583" s="43"/>
      <c r="V1583" s="32"/>
      <c r="W1583" s="38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</row>
    <row r="1584" spans="1:40" ht="14.25" customHeight="1">
      <c r="A1584" s="7" t="s">
        <v>516</v>
      </c>
      <c r="B1584" s="7" t="s">
        <v>363</v>
      </c>
      <c r="C1584" s="7">
        <v>1314</v>
      </c>
      <c r="D1584" s="7" t="s">
        <v>532</v>
      </c>
      <c r="E1584" s="7" t="str">
        <f t="shared" si="53"/>
        <v>Villa Tunari</v>
      </c>
      <c r="F1584" s="7" t="s">
        <v>407</v>
      </c>
      <c r="G1584" s="7">
        <v>110</v>
      </c>
      <c r="H1584" s="7" t="s">
        <v>385</v>
      </c>
      <c r="I1584" s="7"/>
      <c r="J1584" s="7">
        <v>337803</v>
      </c>
      <c r="K1584" s="7">
        <f t="shared" si="54"/>
        <v>1059725</v>
      </c>
      <c r="L1584" s="7"/>
      <c r="M1584" s="6"/>
      <c r="N1584" s="7"/>
      <c r="O1584" s="7"/>
      <c r="P1584" s="38"/>
      <c r="Q1584" s="31"/>
      <c r="R1584" s="42"/>
      <c r="S1584" s="42"/>
      <c r="T1584" s="42"/>
      <c r="U1584" s="43"/>
      <c r="V1584" s="32"/>
      <c r="W1584" s="38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</row>
    <row r="1585" spans="1:40" ht="14.25" customHeight="1">
      <c r="A1585" s="7" t="s">
        <v>516</v>
      </c>
      <c r="B1585" s="7" t="s">
        <v>363</v>
      </c>
      <c r="C1585" s="7">
        <v>1314</v>
      </c>
      <c r="D1585" s="7" t="s">
        <v>532</v>
      </c>
      <c r="E1585" s="7" t="str">
        <f t="shared" si="53"/>
        <v>Villa Tunari</v>
      </c>
      <c r="F1585" s="7" t="s">
        <v>407</v>
      </c>
      <c r="G1585" s="7">
        <v>170</v>
      </c>
      <c r="H1585" s="7" t="s">
        <v>390</v>
      </c>
      <c r="I1585" s="7"/>
      <c r="J1585" s="7">
        <v>297922</v>
      </c>
      <c r="K1585" s="7">
        <f t="shared" si="54"/>
        <v>1059725</v>
      </c>
      <c r="L1585" s="7"/>
      <c r="M1585" s="6"/>
      <c r="N1585" s="7"/>
      <c r="O1585" s="7"/>
      <c r="P1585" s="38"/>
      <c r="Q1585" s="31"/>
      <c r="R1585" s="42"/>
      <c r="S1585" s="42"/>
      <c r="T1585" s="42"/>
      <c r="U1585" s="43"/>
      <c r="V1585" s="32"/>
      <c r="W1585" s="38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</row>
    <row r="1586" spans="1:40" ht="14.25" customHeight="1">
      <c r="A1586" s="7" t="s">
        <v>516</v>
      </c>
      <c r="B1586" s="7" t="s">
        <v>363</v>
      </c>
      <c r="C1586" s="7">
        <v>1314</v>
      </c>
      <c r="D1586" s="7" t="s">
        <v>532</v>
      </c>
      <c r="E1586" s="7" t="str">
        <f t="shared" si="53"/>
        <v>Villa Tunari</v>
      </c>
      <c r="F1586" s="7" t="s">
        <v>407</v>
      </c>
      <c r="G1586" s="7">
        <v>180</v>
      </c>
      <c r="H1586" s="7" t="s">
        <v>411</v>
      </c>
      <c r="I1586" s="7"/>
      <c r="J1586" s="7">
        <v>249000</v>
      </c>
      <c r="K1586" s="7">
        <f t="shared" si="54"/>
        <v>1059725</v>
      </c>
      <c r="L1586" s="7"/>
      <c r="M1586" s="6"/>
      <c r="N1586" s="7"/>
      <c r="O1586" s="7"/>
      <c r="P1586" s="38"/>
      <c r="Q1586" s="31"/>
      <c r="R1586" s="42"/>
      <c r="S1586" s="42"/>
      <c r="T1586" s="42"/>
      <c r="U1586" s="43"/>
      <c r="V1586" s="32"/>
      <c r="W1586" s="38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</row>
    <row r="1587" spans="1:40" ht="14.25" customHeight="1">
      <c r="A1587" s="7" t="s">
        <v>516</v>
      </c>
      <c r="B1587" s="7" t="s">
        <v>363</v>
      </c>
      <c r="C1587" s="7">
        <v>1314</v>
      </c>
      <c r="D1587" s="7" t="s">
        <v>532</v>
      </c>
      <c r="E1587" s="7" t="str">
        <f t="shared" si="53"/>
        <v>Villa Tunari</v>
      </c>
      <c r="F1587" s="7" t="s">
        <v>407</v>
      </c>
      <c r="G1587" s="7">
        <v>240</v>
      </c>
      <c r="H1587" s="7" t="s">
        <v>397</v>
      </c>
      <c r="I1587" s="7"/>
      <c r="J1587" s="7">
        <v>175000</v>
      </c>
      <c r="K1587" s="7">
        <f t="shared" si="54"/>
        <v>1059725</v>
      </c>
      <c r="L1587" s="7"/>
      <c r="M1587" s="6"/>
      <c r="N1587" s="7"/>
      <c r="O1587" s="7"/>
      <c r="P1587" s="38"/>
      <c r="Q1587" s="31"/>
      <c r="R1587" s="42"/>
      <c r="S1587" s="42"/>
      <c r="T1587" s="42"/>
      <c r="U1587" s="43"/>
      <c r="V1587" s="32"/>
      <c r="W1587" s="38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</row>
    <row r="1588" spans="1:40" ht="14.25" customHeight="1">
      <c r="A1588" s="7" t="s">
        <v>516</v>
      </c>
      <c r="B1588" s="7" t="s">
        <v>363</v>
      </c>
      <c r="C1588" s="7">
        <v>1315</v>
      </c>
      <c r="D1588" s="7" t="s">
        <v>533</v>
      </c>
      <c r="E1588" s="7" t="str">
        <f t="shared" si="53"/>
        <v>Punata</v>
      </c>
      <c r="F1588" s="7" t="s">
        <v>379</v>
      </c>
      <c r="G1588" s="7">
        <v>0</v>
      </c>
      <c r="H1588" s="7" t="s">
        <v>380</v>
      </c>
      <c r="I1588" s="7"/>
      <c r="J1588" s="7">
        <v>6824896</v>
      </c>
      <c r="K1588" s="7">
        <f t="shared" si="54"/>
        <v>6076379</v>
      </c>
      <c r="L1588" s="7"/>
      <c r="M1588" s="6"/>
      <c r="N1588" s="7"/>
      <c r="O1588" s="7"/>
      <c r="P1588" s="38"/>
      <c r="Q1588" s="31"/>
      <c r="R1588" s="42"/>
      <c r="S1588" s="42"/>
      <c r="T1588" s="42"/>
      <c r="U1588" s="43"/>
      <c r="V1588" s="32"/>
      <c r="W1588" s="38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</row>
    <row r="1589" spans="1:40" ht="14.25" customHeight="1">
      <c r="A1589" s="7" t="s">
        <v>516</v>
      </c>
      <c r="B1589" s="7" t="s">
        <v>363</v>
      </c>
      <c r="C1589" s="7">
        <v>1315</v>
      </c>
      <c r="D1589" s="7" t="s">
        <v>533</v>
      </c>
      <c r="E1589" s="7" t="str">
        <f t="shared" si="53"/>
        <v>Punata</v>
      </c>
      <c r="F1589" s="7" t="s">
        <v>379</v>
      </c>
      <c r="G1589" s="7">
        <v>1</v>
      </c>
      <c r="H1589" s="7" t="s">
        <v>381</v>
      </c>
      <c r="I1589" s="7"/>
      <c r="J1589" s="7">
        <v>1735015</v>
      </c>
      <c r="K1589" s="7">
        <f t="shared" si="54"/>
        <v>6076379</v>
      </c>
      <c r="L1589" s="7"/>
      <c r="M1589" s="6"/>
      <c r="N1589" s="7"/>
      <c r="O1589" s="7"/>
      <c r="P1589" s="38"/>
      <c r="Q1589" s="31"/>
      <c r="R1589" s="42"/>
      <c r="S1589" s="42"/>
      <c r="T1589" s="42"/>
      <c r="U1589" s="43"/>
      <c r="V1589" s="32"/>
      <c r="W1589" s="38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</row>
    <row r="1590" spans="1:40" ht="14.25" customHeight="1">
      <c r="A1590" s="7" t="s">
        <v>516</v>
      </c>
      <c r="B1590" s="7" t="s">
        <v>363</v>
      </c>
      <c r="C1590" s="7">
        <v>1315</v>
      </c>
      <c r="D1590" s="7" t="s">
        <v>533</v>
      </c>
      <c r="E1590" s="7" t="str">
        <f t="shared" si="53"/>
        <v>Punata</v>
      </c>
      <c r="F1590" s="7" t="s">
        <v>379</v>
      </c>
      <c r="G1590" s="7">
        <v>97</v>
      </c>
      <c r="H1590" s="7" t="s">
        <v>409</v>
      </c>
      <c r="I1590" s="7"/>
      <c r="J1590" s="7">
        <v>1729682</v>
      </c>
      <c r="K1590" s="7">
        <f t="shared" si="54"/>
        <v>6076379</v>
      </c>
      <c r="L1590" s="7"/>
      <c r="M1590" s="6"/>
      <c r="N1590" s="7"/>
      <c r="O1590" s="7"/>
      <c r="P1590" s="38"/>
      <c r="Q1590" s="31"/>
      <c r="R1590" s="42"/>
      <c r="S1590" s="42"/>
      <c r="T1590" s="42"/>
      <c r="U1590" s="43"/>
      <c r="V1590" s="32"/>
      <c r="W1590" s="38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</row>
    <row r="1591" spans="1:40" ht="14.25" customHeight="1">
      <c r="A1591" s="7" t="s">
        <v>516</v>
      </c>
      <c r="B1591" s="7" t="s">
        <v>363</v>
      </c>
      <c r="C1591" s="7">
        <v>1315</v>
      </c>
      <c r="D1591" s="7" t="s">
        <v>533</v>
      </c>
      <c r="E1591" s="7" t="str">
        <f t="shared" si="53"/>
        <v>Punata</v>
      </c>
      <c r="F1591" s="7" t="s">
        <v>379</v>
      </c>
      <c r="G1591" s="7">
        <v>99</v>
      </c>
      <c r="H1591" s="7" t="s">
        <v>382</v>
      </c>
      <c r="I1591" s="7"/>
      <c r="J1591" s="7">
        <v>6733719</v>
      </c>
      <c r="K1591" s="7">
        <f t="shared" si="54"/>
        <v>6076379</v>
      </c>
      <c r="L1591" s="7"/>
      <c r="M1591" s="6"/>
      <c r="N1591" s="7"/>
      <c r="O1591" s="7"/>
      <c r="P1591" s="38"/>
      <c r="Q1591" s="31"/>
      <c r="R1591" s="42"/>
      <c r="S1591" s="42"/>
      <c r="T1591" s="42"/>
      <c r="U1591" s="43"/>
      <c r="V1591" s="32"/>
      <c r="W1591" s="38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</row>
    <row r="1592" spans="1:40" ht="14.25" customHeight="1">
      <c r="A1592" s="7" t="s">
        <v>516</v>
      </c>
      <c r="B1592" s="7" t="s">
        <v>363</v>
      </c>
      <c r="C1592" s="7">
        <v>1315</v>
      </c>
      <c r="D1592" s="7" t="s">
        <v>533</v>
      </c>
      <c r="E1592" s="7" t="str">
        <f t="shared" si="53"/>
        <v>Punata</v>
      </c>
      <c r="F1592" s="7" t="s">
        <v>379</v>
      </c>
      <c r="G1592" s="7">
        <v>100</v>
      </c>
      <c r="H1592" s="7" t="s">
        <v>383</v>
      </c>
      <c r="I1592" s="7"/>
      <c r="J1592" s="7">
        <v>267600</v>
      </c>
      <c r="K1592" s="7">
        <f t="shared" si="54"/>
        <v>6076379</v>
      </c>
      <c r="L1592" s="7"/>
      <c r="M1592" s="6"/>
      <c r="N1592" s="7"/>
      <c r="O1592" s="7"/>
      <c r="P1592" s="38"/>
      <c r="Q1592" s="31"/>
      <c r="R1592" s="42"/>
      <c r="S1592" s="42"/>
      <c r="T1592" s="42"/>
      <c r="U1592" s="43"/>
      <c r="V1592" s="32"/>
      <c r="W1592" s="38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</row>
    <row r="1593" spans="1:40" ht="14.25" customHeight="1">
      <c r="A1593" s="7" t="s">
        <v>516</v>
      </c>
      <c r="B1593" s="7" t="s">
        <v>363</v>
      </c>
      <c r="C1593" s="7">
        <v>1315</v>
      </c>
      <c r="D1593" s="7" t="s">
        <v>533</v>
      </c>
      <c r="E1593" s="7" t="str">
        <f t="shared" si="53"/>
        <v>Punata</v>
      </c>
      <c r="F1593" s="7" t="s">
        <v>379</v>
      </c>
      <c r="G1593" s="7">
        <v>110</v>
      </c>
      <c r="H1593" s="7" t="s">
        <v>385</v>
      </c>
      <c r="I1593" s="7"/>
      <c r="J1593" s="7">
        <v>710000</v>
      </c>
      <c r="K1593" s="7">
        <f t="shared" si="54"/>
        <v>6076379</v>
      </c>
      <c r="L1593" s="7"/>
      <c r="M1593" s="6"/>
      <c r="N1593" s="7"/>
      <c r="O1593" s="7"/>
      <c r="P1593" s="38"/>
      <c r="Q1593" s="31"/>
      <c r="R1593" s="42"/>
      <c r="S1593" s="42"/>
      <c r="T1593" s="42"/>
      <c r="U1593" s="43"/>
      <c r="V1593" s="32"/>
      <c r="W1593" s="38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</row>
    <row r="1594" spans="1:40" ht="14.25" customHeight="1">
      <c r="A1594" s="7" t="s">
        <v>516</v>
      </c>
      <c r="B1594" s="7" t="s">
        <v>363</v>
      </c>
      <c r="C1594" s="7">
        <v>1315</v>
      </c>
      <c r="D1594" s="7" t="s">
        <v>533</v>
      </c>
      <c r="E1594" s="7" t="str">
        <f t="shared" si="53"/>
        <v>Punata</v>
      </c>
      <c r="F1594" s="7" t="s">
        <v>379</v>
      </c>
      <c r="G1594" s="7">
        <v>130</v>
      </c>
      <c r="H1594" s="7" t="s">
        <v>386</v>
      </c>
      <c r="I1594" s="7"/>
      <c r="J1594" s="7">
        <v>480000</v>
      </c>
      <c r="K1594" s="7">
        <f t="shared" si="54"/>
        <v>6076379</v>
      </c>
      <c r="L1594" s="7"/>
      <c r="M1594" s="6"/>
      <c r="N1594" s="7"/>
      <c r="O1594" s="7"/>
      <c r="P1594" s="38"/>
      <c r="Q1594" s="31"/>
      <c r="R1594" s="42"/>
      <c r="S1594" s="42"/>
      <c r="T1594" s="42"/>
      <c r="U1594" s="43"/>
      <c r="V1594" s="32"/>
      <c r="W1594" s="38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</row>
    <row r="1595" spans="1:40" ht="14.25" customHeight="1">
      <c r="A1595" s="7" t="s">
        <v>516</v>
      </c>
      <c r="B1595" s="7" t="s">
        <v>363</v>
      </c>
      <c r="C1595" s="7">
        <v>1315</v>
      </c>
      <c r="D1595" s="7" t="s">
        <v>533</v>
      </c>
      <c r="E1595" s="7" t="str">
        <f t="shared" si="53"/>
        <v>Punata</v>
      </c>
      <c r="F1595" s="7" t="s">
        <v>379</v>
      </c>
      <c r="G1595" s="7">
        <v>140</v>
      </c>
      <c r="H1595" s="7" t="s">
        <v>388</v>
      </c>
      <c r="I1595" s="7"/>
      <c r="J1595" s="7">
        <v>500000</v>
      </c>
      <c r="K1595" s="7">
        <f t="shared" si="54"/>
        <v>6076379</v>
      </c>
      <c r="L1595" s="7"/>
      <c r="M1595" s="6"/>
      <c r="N1595" s="7"/>
      <c r="O1595" s="7"/>
      <c r="P1595" s="38"/>
      <c r="Q1595" s="31"/>
      <c r="R1595" s="42"/>
      <c r="S1595" s="42"/>
      <c r="T1595" s="42"/>
      <c r="U1595" s="43"/>
      <c r="V1595" s="32"/>
      <c r="W1595" s="38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</row>
    <row r="1596" spans="1:40" ht="14.25" customHeight="1">
      <c r="A1596" s="7" t="s">
        <v>516</v>
      </c>
      <c r="B1596" s="7" t="s">
        <v>363</v>
      </c>
      <c r="C1596" s="7">
        <v>1315</v>
      </c>
      <c r="D1596" s="7" t="s">
        <v>533</v>
      </c>
      <c r="E1596" s="7" t="str">
        <f t="shared" si="53"/>
        <v>Punata</v>
      </c>
      <c r="F1596" s="7" t="s">
        <v>379</v>
      </c>
      <c r="G1596" s="7">
        <v>160</v>
      </c>
      <c r="H1596" s="7" t="s">
        <v>389</v>
      </c>
      <c r="I1596" s="7"/>
      <c r="J1596" s="7">
        <v>1460000</v>
      </c>
      <c r="K1596" s="7">
        <f t="shared" si="54"/>
        <v>6076379</v>
      </c>
      <c r="L1596" s="7"/>
      <c r="M1596" s="6"/>
      <c r="N1596" s="7"/>
      <c r="O1596" s="7"/>
      <c r="P1596" s="38"/>
      <c r="Q1596" s="31"/>
      <c r="R1596" s="42"/>
      <c r="S1596" s="42"/>
      <c r="T1596" s="42"/>
      <c r="U1596" s="43"/>
      <c r="V1596" s="32"/>
      <c r="W1596" s="38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</row>
    <row r="1597" spans="1:40" ht="14.25" customHeight="1">
      <c r="A1597" s="7" t="s">
        <v>516</v>
      </c>
      <c r="B1597" s="7" t="s">
        <v>363</v>
      </c>
      <c r="C1597" s="7">
        <v>1315</v>
      </c>
      <c r="D1597" s="7" t="s">
        <v>533</v>
      </c>
      <c r="E1597" s="7" t="str">
        <f t="shared" si="53"/>
        <v>Punata</v>
      </c>
      <c r="F1597" s="7" t="s">
        <v>379</v>
      </c>
      <c r="G1597" s="7">
        <v>170</v>
      </c>
      <c r="H1597" s="7" t="s">
        <v>390</v>
      </c>
      <c r="I1597" s="7"/>
      <c r="J1597" s="7">
        <v>345000</v>
      </c>
      <c r="K1597" s="7">
        <f t="shared" si="54"/>
        <v>6076379</v>
      </c>
      <c r="L1597" s="7"/>
      <c r="M1597" s="6"/>
      <c r="N1597" s="7"/>
      <c r="O1597" s="7"/>
      <c r="P1597" s="38"/>
      <c r="Q1597" s="31"/>
      <c r="R1597" s="42"/>
      <c r="S1597" s="42"/>
      <c r="T1597" s="42"/>
      <c r="U1597" s="43"/>
      <c r="V1597" s="32"/>
      <c r="W1597" s="38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</row>
    <row r="1598" spans="1:40" ht="14.25" customHeight="1">
      <c r="A1598" s="7" t="s">
        <v>516</v>
      </c>
      <c r="B1598" s="7" t="s">
        <v>363</v>
      </c>
      <c r="C1598" s="7">
        <v>1315</v>
      </c>
      <c r="D1598" s="7" t="s">
        <v>533</v>
      </c>
      <c r="E1598" s="7" t="str">
        <f t="shared" si="53"/>
        <v>Punata</v>
      </c>
      <c r="F1598" s="7" t="s">
        <v>379</v>
      </c>
      <c r="G1598" s="7">
        <v>180</v>
      </c>
      <c r="H1598" s="7" t="s">
        <v>411</v>
      </c>
      <c r="I1598" s="7"/>
      <c r="J1598" s="7">
        <v>770000</v>
      </c>
      <c r="K1598" s="7">
        <f t="shared" si="54"/>
        <v>6076379</v>
      </c>
      <c r="L1598" s="7"/>
      <c r="M1598" s="6"/>
      <c r="N1598" s="7"/>
      <c r="O1598" s="7"/>
      <c r="P1598" s="38"/>
      <c r="Q1598" s="31"/>
      <c r="R1598" s="42"/>
      <c r="S1598" s="42"/>
      <c r="T1598" s="42"/>
      <c r="U1598" s="43"/>
      <c r="V1598" s="32"/>
      <c r="W1598" s="38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</row>
    <row r="1599" spans="1:40" ht="14.25" customHeight="1">
      <c r="A1599" s="7" t="s">
        <v>516</v>
      </c>
      <c r="B1599" s="7" t="s">
        <v>363</v>
      </c>
      <c r="C1599" s="7">
        <v>1315</v>
      </c>
      <c r="D1599" s="7" t="s">
        <v>533</v>
      </c>
      <c r="E1599" s="7" t="str">
        <f t="shared" si="53"/>
        <v>Punata</v>
      </c>
      <c r="F1599" s="7" t="s">
        <v>379</v>
      </c>
      <c r="G1599" s="7">
        <v>190</v>
      </c>
      <c r="H1599" s="7" t="s">
        <v>392</v>
      </c>
      <c r="I1599" s="7"/>
      <c r="J1599" s="7">
        <v>400000</v>
      </c>
      <c r="K1599" s="7">
        <f t="shared" si="54"/>
        <v>6076379</v>
      </c>
      <c r="L1599" s="7"/>
      <c r="M1599" s="6"/>
      <c r="N1599" s="7"/>
      <c r="O1599" s="7"/>
      <c r="P1599" s="38"/>
      <c r="Q1599" s="31"/>
      <c r="R1599" s="42"/>
      <c r="S1599" s="42"/>
      <c r="T1599" s="42"/>
      <c r="U1599" s="43"/>
      <c r="V1599" s="32"/>
      <c r="W1599" s="38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</row>
    <row r="1600" spans="1:40" ht="14.25" customHeight="1">
      <c r="A1600" s="7" t="s">
        <v>516</v>
      </c>
      <c r="B1600" s="7" t="s">
        <v>363</v>
      </c>
      <c r="C1600" s="7">
        <v>1315</v>
      </c>
      <c r="D1600" s="7" t="s">
        <v>533</v>
      </c>
      <c r="E1600" s="7" t="str">
        <f t="shared" si="53"/>
        <v>Punata</v>
      </c>
      <c r="F1600" s="7" t="s">
        <v>379</v>
      </c>
      <c r="G1600" s="7">
        <v>200</v>
      </c>
      <c r="H1600" s="7" t="s">
        <v>393</v>
      </c>
      <c r="I1600" s="7"/>
      <c r="J1600" s="7">
        <v>13592244</v>
      </c>
      <c r="K1600" s="7">
        <f t="shared" si="54"/>
        <v>6076379</v>
      </c>
      <c r="L1600" s="7"/>
      <c r="M1600" s="6"/>
      <c r="N1600" s="7"/>
      <c r="O1600" s="7"/>
      <c r="P1600" s="38"/>
      <c r="Q1600" s="31"/>
      <c r="R1600" s="42"/>
      <c r="S1600" s="42"/>
      <c r="T1600" s="42"/>
      <c r="U1600" s="43"/>
      <c r="V1600" s="32"/>
      <c r="W1600" s="38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</row>
    <row r="1601" spans="1:40" ht="14.25" customHeight="1">
      <c r="A1601" s="7" t="s">
        <v>516</v>
      </c>
      <c r="B1601" s="7" t="s">
        <v>363</v>
      </c>
      <c r="C1601" s="7">
        <v>1315</v>
      </c>
      <c r="D1601" s="7" t="s">
        <v>533</v>
      </c>
      <c r="E1601" s="7" t="str">
        <f t="shared" si="53"/>
        <v>Punata</v>
      </c>
      <c r="F1601" s="7" t="s">
        <v>379</v>
      </c>
      <c r="G1601" s="7">
        <v>210</v>
      </c>
      <c r="H1601" s="7" t="s">
        <v>394</v>
      </c>
      <c r="I1601" s="7"/>
      <c r="J1601" s="7">
        <v>5092623</v>
      </c>
      <c r="K1601" s="7">
        <f t="shared" si="54"/>
        <v>6076379</v>
      </c>
      <c r="L1601" s="7"/>
      <c r="M1601" s="6"/>
      <c r="N1601" s="7"/>
      <c r="O1601" s="7"/>
      <c r="P1601" s="38"/>
      <c r="Q1601" s="31"/>
      <c r="R1601" s="42"/>
      <c r="S1601" s="42"/>
      <c r="T1601" s="42"/>
      <c r="U1601" s="43"/>
      <c r="V1601" s="32"/>
      <c r="W1601" s="38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</row>
    <row r="1602" spans="1:40" ht="14.25" customHeight="1">
      <c r="A1602" s="7" t="s">
        <v>516</v>
      </c>
      <c r="B1602" s="7" t="s">
        <v>363</v>
      </c>
      <c r="C1602" s="7">
        <v>1315</v>
      </c>
      <c r="D1602" s="7" t="s">
        <v>533</v>
      </c>
      <c r="E1602" s="7" t="str">
        <f t="shared" si="53"/>
        <v>Punata</v>
      </c>
      <c r="F1602" s="7" t="s">
        <v>379</v>
      </c>
      <c r="G1602" s="7">
        <v>220</v>
      </c>
      <c r="H1602" s="7" t="s">
        <v>395</v>
      </c>
      <c r="I1602" s="7"/>
      <c r="J1602" s="7">
        <v>450000</v>
      </c>
      <c r="K1602" s="7">
        <f t="shared" si="54"/>
        <v>6076379</v>
      </c>
      <c r="L1602" s="7"/>
      <c r="M1602" s="6"/>
      <c r="N1602" s="7"/>
      <c r="O1602" s="7"/>
      <c r="P1602" s="38"/>
      <c r="Q1602" s="31"/>
      <c r="R1602" s="42"/>
      <c r="S1602" s="42"/>
      <c r="T1602" s="42"/>
      <c r="U1602" s="43"/>
      <c r="V1602" s="32"/>
      <c r="W1602" s="38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</row>
    <row r="1603" spans="1:40" ht="14.25" customHeight="1">
      <c r="A1603" s="7" t="s">
        <v>516</v>
      </c>
      <c r="B1603" s="7" t="s">
        <v>363</v>
      </c>
      <c r="C1603" s="7">
        <v>1315</v>
      </c>
      <c r="D1603" s="7" t="s">
        <v>533</v>
      </c>
      <c r="E1603" s="7" t="str">
        <f t="shared" si="53"/>
        <v>Punata</v>
      </c>
      <c r="F1603" s="7" t="s">
        <v>379</v>
      </c>
      <c r="G1603" s="7">
        <v>230</v>
      </c>
      <c r="H1603" s="7" t="s">
        <v>396</v>
      </c>
      <c r="I1603" s="7"/>
      <c r="J1603" s="7">
        <v>500000</v>
      </c>
      <c r="K1603" s="7">
        <f t="shared" si="54"/>
        <v>6076379</v>
      </c>
      <c r="L1603" s="7"/>
      <c r="M1603" s="6"/>
      <c r="N1603" s="7"/>
      <c r="O1603" s="7"/>
      <c r="P1603" s="38"/>
      <c r="Q1603" s="31"/>
      <c r="R1603" s="42"/>
      <c r="S1603" s="42"/>
      <c r="T1603" s="42"/>
      <c r="U1603" s="43"/>
      <c r="V1603" s="32"/>
      <c r="W1603" s="38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</row>
    <row r="1604" spans="1:40" ht="14.25" customHeight="1">
      <c r="A1604" s="7" t="s">
        <v>516</v>
      </c>
      <c r="B1604" s="7" t="s">
        <v>363</v>
      </c>
      <c r="C1604" s="7">
        <v>1315</v>
      </c>
      <c r="D1604" s="7" t="s">
        <v>533</v>
      </c>
      <c r="E1604" s="7" t="str">
        <f t="shared" si="53"/>
        <v>Punata</v>
      </c>
      <c r="F1604" s="7" t="s">
        <v>379</v>
      </c>
      <c r="G1604" s="7">
        <v>240</v>
      </c>
      <c r="H1604" s="7" t="s">
        <v>397</v>
      </c>
      <c r="I1604" s="7"/>
      <c r="J1604" s="7">
        <v>100000</v>
      </c>
      <c r="K1604" s="7">
        <f t="shared" si="54"/>
        <v>6076379</v>
      </c>
      <c r="L1604" s="7"/>
      <c r="M1604" s="6"/>
      <c r="N1604" s="7"/>
      <c r="O1604" s="7"/>
      <c r="P1604" s="38"/>
      <c r="Q1604" s="31"/>
      <c r="R1604" s="42"/>
      <c r="S1604" s="42"/>
      <c r="T1604" s="42"/>
      <c r="U1604" s="43"/>
      <c r="V1604" s="32"/>
      <c r="W1604" s="38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</row>
    <row r="1605" spans="1:40" ht="14.25" customHeight="1">
      <c r="A1605" s="7" t="s">
        <v>516</v>
      </c>
      <c r="B1605" s="7" t="s">
        <v>363</v>
      </c>
      <c r="C1605" s="7">
        <v>1315</v>
      </c>
      <c r="D1605" s="7" t="s">
        <v>533</v>
      </c>
      <c r="E1605" s="7" t="str">
        <f t="shared" si="53"/>
        <v>Punata</v>
      </c>
      <c r="F1605" s="7" t="s">
        <v>379</v>
      </c>
      <c r="G1605" s="7">
        <v>250</v>
      </c>
      <c r="H1605" s="7" t="s">
        <v>399</v>
      </c>
      <c r="I1605" s="7"/>
      <c r="J1605" s="7">
        <v>1832190</v>
      </c>
      <c r="K1605" s="7">
        <f t="shared" si="54"/>
        <v>6076379</v>
      </c>
      <c r="L1605" s="7"/>
      <c r="M1605" s="6"/>
      <c r="N1605" s="7"/>
      <c r="O1605" s="7"/>
      <c r="P1605" s="38"/>
      <c r="Q1605" s="31"/>
      <c r="R1605" s="42"/>
      <c r="S1605" s="42"/>
      <c r="T1605" s="42"/>
      <c r="U1605" s="43"/>
      <c r="V1605" s="32"/>
      <c r="W1605" s="38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</row>
    <row r="1606" spans="1:40" ht="14.25" customHeight="1">
      <c r="A1606" s="7" t="s">
        <v>516</v>
      </c>
      <c r="B1606" s="7" t="s">
        <v>363</v>
      </c>
      <c r="C1606" s="7">
        <v>1315</v>
      </c>
      <c r="D1606" s="7" t="s">
        <v>533</v>
      </c>
      <c r="E1606" s="7" t="str">
        <f t="shared" si="53"/>
        <v>Punata</v>
      </c>
      <c r="F1606" s="7" t="s">
        <v>379</v>
      </c>
      <c r="G1606" s="7">
        <v>260</v>
      </c>
      <c r="H1606" s="7" t="s">
        <v>400</v>
      </c>
      <c r="I1606" s="7"/>
      <c r="J1606" s="7">
        <v>149000</v>
      </c>
      <c r="K1606" s="7">
        <f t="shared" si="54"/>
        <v>6076379</v>
      </c>
      <c r="L1606" s="7"/>
      <c r="M1606" s="6"/>
      <c r="N1606" s="7"/>
      <c r="O1606" s="7"/>
      <c r="P1606" s="38"/>
      <c r="Q1606" s="31"/>
      <c r="R1606" s="42"/>
      <c r="S1606" s="42"/>
      <c r="T1606" s="42"/>
      <c r="U1606" s="43"/>
      <c r="V1606" s="32"/>
      <c r="W1606" s="38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</row>
    <row r="1607" spans="1:40" ht="14.25" customHeight="1">
      <c r="A1607" s="7" t="s">
        <v>516</v>
      </c>
      <c r="B1607" s="7" t="s">
        <v>363</v>
      </c>
      <c r="C1607" s="7">
        <v>1315</v>
      </c>
      <c r="D1607" s="7" t="s">
        <v>533</v>
      </c>
      <c r="E1607" s="7" t="str">
        <f t="shared" si="53"/>
        <v>Punata</v>
      </c>
      <c r="F1607" s="7" t="s">
        <v>379</v>
      </c>
      <c r="G1607" s="7">
        <v>280</v>
      </c>
      <c r="H1607" s="7" t="s">
        <v>402</v>
      </c>
      <c r="I1607" s="7"/>
      <c r="J1607" s="7">
        <v>273000</v>
      </c>
      <c r="K1607" s="7">
        <f t="shared" si="54"/>
        <v>6076379</v>
      </c>
      <c r="L1607" s="7"/>
      <c r="M1607" s="6"/>
      <c r="N1607" s="7"/>
      <c r="O1607" s="7"/>
      <c r="P1607" s="38"/>
      <c r="Q1607" s="31"/>
      <c r="R1607" s="42"/>
      <c r="S1607" s="42"/>
      <c r="T1607" s="42"/>
      <c r="U1607" s="43"/>
      <c r="V1607" s="32"/>
      <c r="W1607" s="38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</row>
    <row r="1608" spans="1:40" ht="14.25" customHeight="1">
      <c r="A1608" s="7" t="s">
        <v>516</v>
      </c>
      <c r="B1608" s="7" t="s">
        <v>363</v>
      </c>
      <c r="C1608" s="7">
        <v>1315</v>
      </c>
      <c r="D1608" s="7" t="s">
        <v>533</v>
      </c>
      <c r="E1608" s="7" t="str">
        <f t="shared" si="53"/>
        <v>Punata</v>
      </c>
      <c r="F1608" s="7" t="s">
        <v>379</v>
      </c>
      <c r="G1608" s="7">
        <v>290</v>
      </c>
      <c r="H1608" s="7" t="s">
        <v>426</v>
      </c>
      <c r="I1608" s="7"/>
      <c r="J1608" s="7">
        <v>277400</v>
      </c>
      <c r="K1608" s="7">
        <f t="shared" si="54"/>
        <v>6076379</v>
      </c>
      <c r="L1608" s="7"/>
      <c r="M1608" s="6"/>
      <c r="N1608" s="7"/>
      <c r="O1608" s="7"/>
      <c r="P1608" s="38"/>
      <c r="Q1608" s="31"/>
      <c r="R1608" s="42"/>
      <c r="S1608" s="42"/>
      <c r="T1608" s="42"/>
      <c r="U1608" s="43"/>
      <c r="V1608" s="32"/>
      <c r="W1608" s="38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</row>
    <row r="1609" spans="1:40" ht="14.25" customHeight="1">
      <c r="A1609" s="7" t="s">
        <v>516</v>
      </c>
      <c r="B1609" s="7" t="s">
        <v>363</v>
      </c>
      <c r="C1609" s="7">
        <v>1315</v>
      </c>
      <c r="D1609" s="7" t="s">
        <v>533</v>
      </c>
      <c r="E1609" s="7" t="str">
        <f t="shared" si="53"/>
        <v>Punata</v>
      </c>
      <c r="F1609" s="7" t="s">
        <v>379</v>
      </c>
      <c r="G1609" s="7">
        <v>300</v>
      </c>
      <c r="H1609" s="7" t="s">
        <v>417</v>
      </c>
      <c r="I1609" s="7"/>
      <c r="J1609" s="7">
        <v>235000</v>
      </c>
      <c r="K1609" s="7">
        <f t="shared" si="54"/>
        <v>6076379</v>
      </c>
      <c r="L1609" s="7"/>
      <c r="M1609" s="6"/>
      <c r="N1609" s="7"/>
      <c r="O1609" s="7"/>
      <c r="P1609" s="38"/>
      <c r="Q1609" s="31"/>
      <c r="R1609" s="42"/>
      <c r="S1609" s="42"/>
      <c r="T1609" s="42"/>
      <c r="U1609" s="43"/>
      <c r="V1609" s="32"/>
      <c r="W1609" s="38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</row>
    <row r="1610" spans="1:40" ht="14.25" customHeight="1">
      <c r="A1610" s="7" t="s">
        <v>516</v>
      </c>
      <c r="B1610" s="7" t="s">
        <v>363</v>
      </c>
      <c r="C1610" s="7">
        <v>1315</v>
      </c>
      <c r="D1610" s="7" t="s">
        <v>533</v>
      </c>
      <c r="E1610" s="7" t="str">
        <f t="shared" si="53"/>
        <v>Punata</v>
      </c>
      <c r="F1610" s="7" t="s">
        <v>379</v>
      </c>
      <c r="G1610" s="7">
        <v>310</v>
      </c>
      <c r="H1610" s="7" t="s">
        <v>403</v>
      </c>
      <c r="I1610" s="7"/>
      <c r="J1610" s="7">
        <v>50000</v>
      </c>
      <c r="K1610" s="7">
        <f t="shared" si="54"/>
        <v>6076379</v>
      </c>
      <c r="L1610" s="7"/>
      <c r="M1610" s="6"/>
      <c r="N1610" s="7"/>
      <c r="O1610" s="7"/>
      <c r="P1610" s="38"/>
      <c r="Q1610" s="31"/>
      <c r="R1610" s="42"/>
      <c r="S1610" s="42"/>
      <c r="T1610" s="42"/>
      <c r="U1610" s="43"/>
      <c r="V1610" s="32"/>
      <c r="W1610" s="38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</row>
    <row r="1611" spans="1:40" ht="14.25" customHeight="1">
      <c r="A1611" s="7" t="s">
        <v>516</v>
      </c>
      <c r="B1611" s="7" t="s">
        <v>363</v>
      </c>
      <c r="C1611" s="7">
        <v>1315</v>
      </c>
      <c r="D1611" s="7" t="s">
        <v>533</v>
      </c>
      <c r="E1611" s="7" t="str">
        <f t="shared" si="53"/>
        <v>Punata</v>
      </c>
      <c r="F1611" s="7" t="s">
        <v>379</v>
      </c>
      <c r="G1611" s="7">
        <v>330</v>
      </c>
      <c r="H1611" s="7" t="s">
        <v>404</v>
      </c>
      <c r="I1611" s="7"/>
      <c r="J1611" s="7">
        <v>486355</v>
      </c>
      <c r="K1611" s="7">
        <f t="shared" si="54"/>
        <v>6076379</v>
      </c>
      <c r="L1611" s="7"/>
      <c r="M1611" s="6"/>
      <c r="N1611" s="7"/>
      <c r="O1611" s="7"/>
      <c r="P1611" s="38"/>
      <c r="Q1611" s="31"/>
      <c r="R1611" s="42"/>
      <c r="S1611" s="42"/>
      <c r="T1611" s="42"/>
      <c r="U1611" s="43"/>
      <c r="V1611" s="32"/>
      <c r="W1611" s="38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</row>
    <row r="1612" spans="1:40" ht="14.25" customHeight="1">
      <c r="A1612" s="7" t="s">
        <v>516</v>
      </c>
      <c r="B1612" s="7" t="s">
        <v>363</v>
      </c>
      <c r="C1612" s="7">
        <v>1315</v>
      </c>
      <c r="D1612" s="7" t="s">
        <v>533</v>
      </c>
      <c r="E1612" s="7" t="str">
        <f t="shared" si="53"/>
        <v>Punata</v>
      </c>
      <c r="F1612" s="7" t="s">
        <v>379</v>
      </c>
      <c r="G1612" s="7">
        <v>340</v>
      </c>
      <c r="H1612" s="7" t="s">
        <v>405</v>
      </c>
      <c r="I1612" s="7"/>
      <c r="J1612" s="7">
        <v>1807605</v>
      </c>
      <c r="K1612" s="7">
        <f t="shared" si="54"/>
        <v>6076379</v>
      </c>
      <c r="L1612" s="7"/>
      <c r="M1612" s="6"/>
      <c r="N1612" s="7"/>
      <c r="O1612" s="7"/>
      <c r="P1612" s="38"/>
      <c r="Q1612" s="31"/>
      <c r="R1612" s="42"/>
      <c r="S1612" s="42"/>
      <c r="T1612" s="42"/>
      <c r="U1612" s="43"/>
      <c r="V1612" s="32"/>
      <c r="W1612" s="38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</row>
    <row r="1613" spans="1:40" ht="14.25" customHeight="1">
      <c r="A1613" s="7" t="s">
        <v>516</v>
      </c>
      <c r="B1613" s="7" t="s">
        <v>363</v>
      </c>
      <c r="C1613" s="7">
        <v>1315</v>
      </c>
      <c r="D1613" s="7" t="s">
        <v>533</v>
      </c>
      <c r="E1613" s="7" t="str">
        <f t="shared" si="53"/>
        <v>Punata</v>
      </c>
      <c r="F1613" s="7" t="s">
        <v>407</v>
      </c>
      <c r="G1613" s="7">
        <v>110</v>
      </c>
      <c r="H1613" s="7" t="s">
        <v>385</v>
      </c>
      <c r="I1613" s="7"/>
      <c r="J1613" s="7">
        <v>214582</v>
      </c>
      <c r="K1613" s="7">
        <f t="shared" si="54"/>
        <v>6076379</v>
      </c>
      <c r="L1613" s="7"/>
      <c r="M1613" s="6"/>
      <c r="N1613" s="7"/>
      <c r="O1613" s="7"/>
      <c r="P1613" s="38"/>
      <c r="Q1613" s="31"/>
      <c r="R1613" s="42"/>
      <c r="S1613" s="42"/>
      <c r="T1613" s="42"/>
      <c r="U1613" s="43"/>
      <c r="V1613" s="32"/>
      <c r="W1613" s="38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</row>
    <row r="1614" spans="1:40" ht="14.25" customHeight="1">
      <c r="A1614" s="7" t="s">
        <v>516</v>
      </c>
      <c r="B1614" s="7" t="s">
        <v>363</v>
      </c>
      <c r="C1614" s="7">
        <v>1315</v>
      </c>
      <c r="D1614" s="7" t="s">
        <v>533</v>
      </c>
      <c r="E1614" s="7" t="str">
        <f t="shared" si="53"/>
        <v>Punata</v>
      </c>
      <c r="F1614" s="7" t="s">
        <v>407</v>
      </c>
      <c r="G1614" s="7">
        <v>120</v>
      </c>
      <c r="H1614" s="7" t="s">
        <v>485</v>
      </c>
      <c r="I1614" s="7"/>
      <c r="J1614" s="7">
        <v>526000</v>
      </c>
      <c r="K1614" s="7">
        <f t="shared" si="54"/>
        <v>6076379</v>
      </c>
      <c r="L1614" s="7"/>
      <c r="M1614" s="6"/>
      <c r="N1614" s="7"/>
      <c r="O1614" s="7"/>
      <c r="P1614" s="38"/>
      <c r="Q1614" s="31"/>
      <c r="R1614" s="42"/>
      <c r="S1614" s="42"/>
      <c r="T1614" s="42"/>
      <c r="U1614" s="43"/>
      <c r="V1614" s="32"/>
      <c r="W1614" s="38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</row>
    <row r="1615" spans="1:40" ht="14.25" customHeight="1">
      <c r="A1615" s="7" t="s">
        <v>516</v>
      </c>
      <c r="B1615" s="7" t="s">
        <v>363</v>
      </c>
      <c r="C1615" s="7">
        <v>1315</v>
      </c>
      <c r="D1615" s="7" t="s">
        <v>533</v>
      </c>
      <c r="E1615" s="7" t="str">
        <f t="shared" si="53"/>
        <v>Punata</v>
      </c>
      <c r="F1615" s="7" t="s">
        <v>407</v>
      </c>
      <c r="G1615" s="7">
        <v>170</v>
      </c>
      <c r="H1615" s="7" t="s">
        <v>390</v>
      </c>
      <c r="I1615" s="7"/>
      <c r="J1615" s="7">
        <v>4155797</v>
      </c>
      <c r="K1615" s="7">
        <f t="shared" si="54"/>
        <v>6076379</v>
      </c>
      <c r="L1615" s="7"/>
      <c r="M1615" s="6"/>
      <c r="N1615" s="7"/>
      <c r="O1615" s="7"/>
      <c r="P1615" s="38"/>
      <c r="Q1615" s="31"/>
      <c r="R1615" s="42"/>
      <c r="S1615" s="42"/>
      <c r="T1615" s="42"/>
      <c r="U1615" s="43"/>
      <c r="V1615" s="32"/>
      <c r="W1615" s="38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</row>
    <row r="1616" spans="1:40" ht="14.25" customHeight="1">
      <c r="A1616" s="7" t="s">
        <v>516</v>
      </c>
      <c r="B1616" s="7" t="s">
        <v>363</v>
      </c>
      <c r="C1616" s="7">
        <v>1315</v>
      </c>
      <c r="D1616" s="7" t="s">
        <v>533</v>
      </c>
      <c r="E1616" s="7" t="str">
        <f t="shared" si="53"/>
        <v>Punata</v>
      </c>
      <c r="F1616" s="7" t="s">
        <v>407</v>
      </c>
      <c r="G1616" s="7">
        <v>200</v>
      </c>
      <c r="H1616" s="7" t="s">
        <v>393</v>
      </c>
      <c r="I1616" s="7"/>
      <c r="J1616" s="7">
        <v>180000</v>
      </c>
      <c r="K1616" s="7">
        <f t="shared" si="54"/>
        <v>6076379</v>
      </c>
      <c r="L1616" s="7"/>
      <c r="M1616" s="6"/>
      <c r="N1616" s="7"/>
      <c r="O1616" s="7"/>
      <c r="P1616" s="38"/>
      <c r="Q1616" s="31"/>
      <c r="R1616" s="42"/>
      <c r="S1616" s="42"/>
      <c r="T1616" s="42"/>
      <c r="U1616" s="43"/>
      <c r="V1616" s="32"/>
      <c r="W1616" s="38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</row>
    <row r="1617" spans="1:40" ht="14.25" customHeight="1">
      <c r="A1617" s="7" t="s">
        <v>516</v>
      </c>
      <c r="B1617" s="7" t="s">
        <v>363</v>
      </c>
      <c r="C1617" s="7">
        <v>1315</v>
      </c>
      <c r="D1617" s="7" t="s">
        <v>533</v>
      </c>
      <c r="E1617" s="7" t="str">
        <f t="shared" si="53"/>
        <v>Punata</v>
      </c>
      <c r="F1617" s="7" t="s">
        <v>407</v>
      </c>
      <c r="G1617" s="7">
        <v>210</v>
      </c>
      <c r="H1617" s="7" t="s">
        <v>394</v>
      </c>
      <c r="I1617" s="7"/>
      <c r="J1617" s="7">
        <v>350000</v>
      </c>
      <c r="K1617" s="7">
        <f t="shared" si="54"/>
        <v>6076379</v>
      </c>
      <c r="L1617" s="7"/>
      <c r="M1617" s="6"/>
      <c r="N1617" s="7"/>
      <c r="O1617" s="7"/>
      <c r="P1617" s="38"/>
      <c r="Q1617" s="31"/>
      <c r="R1617" s="42"/>
      <c r="S1617" s="42"/>
      <c r="T1617" s="42"/>
      <c r="U1617" s="43"/>
      <c r="V1617" s="32"/>
      <c r="W1617" s="38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</row>
    <row r="1618" spans="1:40" ht="14.25" customHeight="1">
      <c r="A1618" s="7" t="s">
        <v>516</v>
      </c>
      <c r="B1618" s="7" t="s">
        <v>363</v>
      </c>
      <c r="C1618" s="7">
        <v>1315</v>
      </c>
      <c r="D1618" s="7" t="s">
        <v>533</v>
      </c>
      <c r="E1618" s="7" t="str">
        <f t="shared" si="53"/>
        <v>Punata</v>
      </c>
      <c r="F1618" s="7" t="s">
        <v>407</v>
      </c>
      <c r="G1618" s="7">
        <v>220</v>
      </c>
      <c r="H1618" s="7" t="s">
        <v>395</v>
      </c>
      <c r="I1618" s="7"/>
      <c r="J1618" s="7">
        <v>650000</v>
      </c>
      <c r="K1618" s="7">
        <f t="shared" si="54"/>
        <v>6076379</v>
      </c>
      <c r="L1618" s="7"/>
      <c r="M1618" s="6"/>
      <c r="N1618" s="7"/>
      <c r="O1618" s="7"/>
      <c r="P1618" s="38"/>
      <c r="Q1618" s="31"/>
      <c r="R1618" s="42"/>
      <c r="S1618" s="42"/>
      <c r="T1618" s="42"/>
      <c r="U1618" s="43"/>
      <c r="V1618" s="32"/>
      <c r="W1618" s="38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</row>
    <row r="1619" spans="1:40" ht="14.25" customHeight="1">
      <c r="A1619" s="7" t="s">
        <v>516</v>
      </c>
      <c r="B1619" s="7" t="s">
        <v>363</v>
      </c>
      <c r="C1619" s="7">
        <v>1316</v>
      </c>
      <c r="D1619" s="7" t="s">
        <v>534</v>
      </c>
      <c r="E1619" s="7" t="str">
        <f t="shared" si="53"/>
        <v>Villa Rivero</v>
      </c>
      <c r="F1619" s="7" t="s">
        <v>379</v>
      </c>
      <c r="G1619" s="7">
        <v>0</v>
      </c>
      <c r="H1619" s="7" t="s">
        <v>380</v>
      </c>
      <c r="I1619" s="7"/>
      <c r="J1619" s="7">
        <v>1112697</v>
      </c>
      <c r="K1619" s="7">
        <f t="shared" si="54"/>
        <v>250000</v>
      </c>
      <c r="L1619" s="7"/>
      <c r="M1619" s="6"/>
      <c r="N1619" s="7"/>
      <c r="O1619" s="7"/>
      <c r="P1619" s="38"/>
      <c r="Q1619" s="31"/>
      <c r="R1619" s="42"/>
      <c r="S1619" s="42"/>
      <c r="T1619" s="42"/>
      <c r="U1619" s="43"/>
      <c r="V1619" s="32"/>
      <c r="W1619" s="38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</row>
    <row r="1620" spans="1:40" ht="14.25" customHeight="1">
      <c r="A1620" s="7" t="s">
        <v>516</v>
      </c>
      <c r="B1620" s="7" t="s">
        <v>363</v>
      </c>
      <c r="C1620" s="7">
        <v>1316</v>
      </c>
      <c r="D1620" s="7" t="s">
        <v>534</v>
      </c>
      <c r="E1620" s="7" t="str">
        <f t="shared" si="53"/>
        <v>Villa Rivero</v>
      </c>
      <c r="F1620" s="7" t="s">
        <v>379</v>
      </c>
      <c r="G1620" s="7">
        <v>1</v>
      </c>
      <c r="H1620" s="7" t="s">
        <v>381</v>
      </c>
      <c r="I1620" s="7"/>
      <c r="J1620" s="7">
        <v>554022</v>
      </c>
      <c r="K1620" s="7">
        <f t="shared" si="54"/>
        <v>250000</v>
      </c>
      <c r="L1620" s="7"/>
      <c r="M1620" s="6"/>
      <c r="N1620" s="7"/>
      <c r="O1620" s="7"/>
      <c r="P1620" s="38"/>
      <c r="Q1620" s="31"/>
      <c r="R1620" s="42"/>
      <c r="S1620" s="42"/>
      <c r="T1620" s="42"/>
      <c r="U1620" s="43"/>
      <c r="V1620" s="32"/>
      <c r="W1620" s="38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</row>
    <row r="1621" spans="1:40" ht="14.25" customHeight="1">
      <c r="A1621" s="7" t="s">
        <v>516</v>
      </c>
      <c r="B1621" s="7" t="s">
        <v>363</v>
      </c>
      <c r="C1621" s="7">
        <v>1316</v>
      </c>
      <c r="D1621" s="7" t="s">
        <v>534</v>
      </c>
      <c r="E1621" s="7" t="str">
        <f t="shared" si="53"/>
        <v>Villa Rivero</v>
      </c>
      <c r="F1621" s="7" t="s">
        <v>379</v>
      </c>
      <c r="G1621" s="7">
        <v>97</v>
      </c>
      <c r="H1621" s="7" t="s">
        <v>409</v>
      </c>
      <c r="I1621" s="7"/>
      <c r="J1621" s="7">
        <v>200000</v>
      </c>
      <c r="K1621" s="7">
        <f t="shared" si="54"/>
        <v>250000</v>
      </c>
      <c r="L1621" s="7"/>
      <c r="M1621" s="6"/>
      <c r="N1621" s="7"/>
      <c r="O1621" s="7"/>
      <c r="P1621" s="38"/>
      <c r="Q1621" s="31"/>
      <c r="R1621" s="42"/>
      <c r="S1621" s="42"/>
      <c r="T1621" s="42"/>
      <c r="U1621" s="43"/>
      <c r="V1621" s="32"/>
      <c r="W1621" s="38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</row>
    <row r="1622" spans="1:40" ht="14.25" customHeight="1">
      <c r="A1622" s="7" t="s">
        <v>516</v>
      </c>
      <c r="B1622" s="7" t="s">
        <v>363</v>
      </c>
      <c r="C1622" s="7">
        <v>1316</v>
      </c>
      <c r="D1622" s="7" t="s">
        <v>534</v>
      </c>
      <c r="E1622" s="7" t="str">
        <f t="shared" si="53"/>
        <v>Villa Rivero</v>
      </c>
      <c r="F1622" s="7" t="s">
        <v>379</v>
      </c>
      <c r="G1622" s="7">
        <v>99</v>
      </c>
      <c r="H1622" s="7" t="s">
        <v>382</v>
      </c>
      <c r="I1622" s="7"/>
      <c r="J1622" s="7">
        <v>242792</v>
      </c>
      <c r="K1622" s="7">
        <f t="shared" si="54"/>
        <v>250000</v>
      </c>
      <c r="L1622" s="7"/>
      <c r="M1622" s="6"/>
      <c r="N1622" s="7"/>
      <c r="O1622" s="7"/>
      <c r="P1622" s="38"/>
      <c r="Q1622" s="31"/>
      <c r="R1622" s="42"/>
      <c r="S1622" s="42"/>
      <c r="T1622" s="42"/>
      <c r="U1622" s="43"/>
      <c r="V1622" s="32"/>
      <c r="W1622" s="38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</row>
    <row r="1623" spans="1:40" ht="14.25" customHeight="1">
      <c r="A1623" s="7" t="s">
        <v>516</v>
      </c>
      <c r="B1623" s="7" t="s">
        <v>363</v>
      </c>
      <c r="C1623" s="7">
        <v>1316</v>
      </c>
      <c r="D1623" s="7" t="s">
        <v>534</v>
      </c>
      <c r="E1623" s="7" t="str">
        <f t="shared" si="53"/>
        <v>Villa Rivero</v>
      </c>
      <c r="F1623" s="7" t="s">
        <v>379</v>
      </c>
      <c r="G1623" s="7">
        <v>100</v>
      </c>
      <c r="H1623" s="7" t="s">
        <v>383</v>
      </c>
      <c r="I1623" s="7"/>
      <c r="J1623" s="7">
        <v>215656</v>
      </c>
      <c r="K1623" s="7">
        <f t="shared" si="54"/>
        <v>250000</v>
      </c>
      <c r="L1623" s="7"/>
      <c r="M1623" s="6"/>
      <c r="N1623" s="7"/>
      <c r="O1623" s="7"/>
      <c r="P1623" s="38"/>
      <c r="Q1623" s="31"/>
      <c r="R1623" s="42"/>
      <c r="S1623" s="42"/>
      <c r="T1623" s="42"/>
      <c r="U1623" s="43"/>
      <c r="V1623" s="32"/>
      <c r="W1623" s="38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</row>
    <row r="1624" spans="1:40" ht="14.25" customHeight="1">
      <c r="A1624" s="7" t="s">
        <v>516</v>
      </c>
      <c r="B1624" s="7" t="s">
        <v>363</v>
      </c>
      <c r="C1624" s="7">
        <v>1316</v>
      </c>
      <c r="D1624" s="7" t="s">
        <v>534</v>
      </c>
      <c r="E1624" s="7" t="str">
        <f t="shared" si="53"/>
        <v>Villa Rivero</v>
      </c>
      <c r="F1624" s="7" t="s">
        <v>379</v>
      </c>
      <c r="G1624" s="7">
        <v>110</v>
      </c>
      <c r="H1624" s="7" t="s">
        <v>385</v>
      </c>
      <c r="I1624" s="7"/>
      <c r="J1624" s="7">
        <v>192000</v>
      </c>
      <c r="K1624" s="7">
        <f t="shared" si="54"/>
        <v>250000</v>
      </c>
      <c r="L1624" s="7"/>
      <c r="M1624" s="6"/>
      <c r="N1624" s="7"/>
      <c r="O1624" s="7"/>
      <c r="P1624" s="38"/>
      <c r="Q1624" s="31"/>
      <c r="R1624" s="42"/>
      <c r="S1624" s="42"/>
      <c r="T1624" s="42"/>
      <c r="U1624" s="43"/>
      <c r="V1624" s="32"/>
      <c r="W1624" s="38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</row>
    <row r="1625" spans="1:40" ht="14.25" customHeight="1">
      <c r="A1625" s="7" t="s">
        <v>516</v>
      </c>
      <c r="B1625" s="7" t="s">
        <v>363</v>
      </c>
      <c r="C1625" s="7">
        <v>1316</v>
      </c>
      <c r="D1625" s="7" t="s">
        <v>534</v>
      </c>
      <c r="E1625" s="7" t="str">
        <f t="shared" si="53"/>
        <v>Villa Rivero</v>
      </c>
      <c r="F1625" s="7" t="s">
        <v>379</v>
      </c>
      <c r="G1625" s="7">
        <v>130</v>
      </c>
      <c r="H1625" s="7" t="s">
        <v>386</v>
      </c>
      <c r="I1625" s="7"/>
      <c r="J1625" s="7">
        <v>110000</v>
      </c>
      <c r="K1625" s="7">
        <f t="shared" si="54"/>
        <v>250000</v>
      </c>
      <c r="L1625" s="7"/>
      <c r="M1625" s="6"/>
      <c r="N1625" s="7"/>
      <c r="O1625" s="7"/>
      <c r="P1625" s="38"/>
      <c r="Q1625" s="31"/>
      <c r="R1625" s="42"/>
      <c r="S1625" s="42"/>
      <c r="T1625" s="42"/>
      <c r="U1625" s="43"/>
      <c r="V1625" s="32"/>
      <c r="W1625" s="38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</row>
    <row r="1626" spans="1:40" ht="14.25" customHeight="1">
      <c r="A1626" s="7" t="s">
        <v>516</v>
      </c>
      <c r="B1626" s="7" t="s">
        <v>363</v>
      </c>
      <c r="C1626" s="7">
        <v>1316</v>
      </c>
      <c r="D1626" s="7" t="s">
        <v>534</v>
      </c>
      <c r="E1626" s="7" t="str">
        <f t="shared" si="53"/>
        <v>Villa Rivero</v>
      </c>
      <c r="F1626" s="7" t="s">
        <v>379</v>
      </c>
      <c r="G1626" s="7">
        <v>140</v>
      </c>
      <c r="H1626" s="7" t="s">
        <v>388</v>
      </c>
      <c r="I1626" s="7"/>
      <c r="J1626" s="7">
        <v>70000</v>
      </c>
      <c r="K1626" s="7">
        <f t="shared" si="54"/>
        <v>250000</v>
      </c>
      <c r="L1626" s="7"/>
      <c r="M1626" s="6"/>
      <c r="N1626" s="7"/>
      <c r="O1626" s="7"/>
      <c r="P1626" s="38"/>
      <c r="Q1626" s="31"/>
      <c r="R1626" s="42"/>
      <c r="S1626" s="42"/>
      <c r="T1626" s="42"/>
      <c r="U1626" s="43"/>
      <c r="V1626" s="32"/>
      <c r="W1626" s="38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</row>
    <row r="1627" spans="1:40" ht="14.25" customHeight="1">
      <c r="A1627" s="7" t="s">
        <v>516</v>
      </c>
      <c r="B1627" s="7" t="s">
        <v>363</v>
      </c>
      <c r="C1627" s="7">
        <v>1316</v>
      </c>
      <c r="D1627" s="7" t="s">
        <v>534</v>
      </c>
      <c r="E1627" s="7" t="str">
        <f t="shared" si="53"/>
        <v>Villa Rivero</v>
      </c>
      <c r="F1627" s="7" t="s">
        <v>379</v>
      </c>
      <c r="G1627" s="7">
        <v>160</v>
      </c>
      <c r="H1627" s="7" t="s">
        <v>389</v>
      </c>
      <c r="I1627" s="7"/>
      <c r="J1627" s="7">
        <v>130000</v>
      </c>
      <c r="K1627" s="7">
        <f t="shared" si="54"/>
        <v>250000</v>
      </c>
      <c r="L1627" s="7"/>
      <c r="M1627" s="6"/>
      <c r="N1627" s="7"/>
      <c r="O1627" s="7"/>
      <c r="P1627" s="38"/>
      <c r="Q1627" s="31"/>
      <c r="R1627" s="42"/>
      <c r="S1627" s="42"/>
      <c r="T1627" s="42"/>
      <c r="U1627" s="43"/>
      <c r="V1627" s="32"/>
      <c r="W1627" s="38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</row>
    <row r="1628" spans="1:40" ht="14.25" customHeight="1">
      <c r="A1628" s="7" t="s">
        <v>516</v>
      </c>
      <c r="B1628" s="7" t="s">
        <v>363</v>
      </c>
      <c r="C1628" s="7">
        <v>1316</v>
      </c>
      <c r="D1628" s="7" t="s">
        <v>534</v>
      </c>
      <c r="E1628" s="7" t="str">
        <f t="shared" si="53"/>
        <v>Villa Rivero</v>
      </c>
      <c r="F1628" s="7" t="s">
        <v>379</v>
      </c>
      <c r="G1628" s="7">
        <v>170</v>
      </c>
      <c r="H1628" s="7" t="s">
        <v>390</v>
      </c>
      <c r="I1628" s="7"/>
      <c r="J1628" s="7">
        <v>20000</v>
      </c>
      <c r="K1628" s="7">
        <f t="shared" si="54"/>
        <v>250000</v>
      </c>
      <c r="L1628" s="7"/>
      <c r="M1628" s="6"/>
      <c r="N1628" s="7"/>
      <c r="O1628" s="7"/>
      <c r="P1628" s="38"/>
      <c r="Q1628" s="31"/>
      <c r="R1628" s="42"/>
      <c r="S1628" s="42"/>
      <c r="T1628" s="42"/>
      <c r="U1628" s="43"/>
      <c r="V1628" s="32"/>
      <c r="W1628" s="38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</row>
    <row r="1629" spans="1:40" ht="14.25" customHeight="1">
      <c r="A1629" s="7" t="s">
        <v>516</v>
      </c>
      <c r="B1629" s="7" t="s">
        <v>363</v>
      </c>
      <c r="C1629" s="7">
        <v>1316</v>
      </c>
      <c r="D1629" s="7" t="s">
        <v>534</v>
      </c>
      <c r="E1629" s="7" t="str">
        <f t="shared" si="53"/>
        <v>Villa Rivero</v>
      </c>
      <c r="F1629" s="7" t="s">
        <v>379</v>
      </c>
      <c r="G1629" s="7">
        <v>180</v>
      </c>
      <c r="H1629" s="7" t="s">
        <v>411</v>
      </c>
      <c r="I1629" s="7"/>
      <c r="J1629" s="7">
        <v>300000</v>
      </c>
      <c r="K1629" s="7">
        <f t="shared" si="54"/>
        <v>250000</v>
      </c>
      <c r="L1629" s="7"/>
      <c r="M1629" s="6"/>
      <c r="N1629" s="7"/>
      <c r="O1629" s="7"/>
      <c r="P1629" s="38"/>
      <c r="Q1629" s="31"/>
      <c r="R1629" s="42"/>
      <c r="S1629" s="42"/>
      <c r="T1629" s="42"/>
      <c r="U1629" s="43"/>
      <c r="V1629" s="32"/>
      <c r="W1629" s="38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</row>
    <row r="1630" spans="1:40" ht="14.25" customHeight="1">
      <c r="A1630" s="7" t="s">
        <v>516</v>
      </c>
      <c r="B1630" s="7" t="s">
        <v>363</v>
      </c>
      <c r="C1630" s="7">
        <v>1316</v>
      </c>
      <c r="D1630" s="7" t="s">
        <v>534</v>
      </c>
      <c r="E1630" s="7" t="str">
        <f t="shared" si="53"/>
        <v>Villa Rivero</v>
      </c>
      <c r="F1630" s="7" t="s">
        <v>379</v>
      </c>
      <c r="G1630" s="7">
        <v>190</v>
      </c>
      <c r="H1630" s="7" t="s">
        <v>392</v>
      </c>
      <c r="I1630" s="7"/>
      <c r="J1630" s="7">
        <v>90000</v>
      </c>
      <c r="K1630" s="7">
        <f t="shared" si="54"/>
        <v>250000</v>
      </c>
      <c r="L1630" s="7"/>
      <c r="M1630" s="6"/>
      <c r="N1630" s="7"/>
      <c r="O1630" s="7"/>
      <c r="P1630" s="38"/>
      <c r="Q1630" s="31"/>
      <c r="R1630" s="42"/>
      <c r="S1630" s="42"/>
      <c r="T1630" s="42"/>
      <c r="U1630" s="43"/>
      <c r="V1630" s="32"/>
      <c r="W1630" s="38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</row>
    <row r="1631" spans="1:40" ht="14.25" customHeight="1">
      <c r="A1631" s="7" t="s">
        <v>516</v>
      </c>
      <c r="B1631" s="7" t="s">
        <v>363</v>
      </c>
      <c r="C1631" s="7">
        <v>1316</v>
      </c>
      <c r="D1631" s="7" t="s">
        <v>534</v>
      </c>
      <c r="E1631" s="7" t="str">
        <f t="shared" si="53"/>
        <v>Villa Rivero</v>
      </c>
      <c r="F1631" s="7" t="s">
        <v>379</v>
      </c>
      <c r="G1631" s="7">
        <v>200</v>
      </c>
      <c r="H1631" s="7" t="s">
        <v>393</v>
      </c>
      <c r="I1631" s="7"/>
      <c r="J1631" s="7">
        <v>1945366</v>
      </c>
      <c r="K1631" s="7">
        <f t="shared" si="54"/>
        <v>250000</v>
      </c>
      <c r="L1631" s="7"/>
      <c r="M1631" s="6"/>
      <c r="N1631" s="7"/>
      <c r="O1631" s="7"/>
      <c r="P1631" s="38"/>
      <c r="Q1631" s="31"/>
      <c r="R1631" s="42"/>
      <c r="S1631" s="42"/>
      <c r="T1631" s="42"/>
      <c r="U1631" s="43"/>
      <c r="V1631" s="32"/>
      <c r="W1631" s="38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</row>
    <row r="1632" spans="1:40" ht="14.25" customHeight="1">
      <c r="A1632" s="7" t="s">
        <v>516</v>
      </c>
      <c r="B1632" s="7" t="s">
        <v>363</v>
      </c>
      <c r="C1632" s="7">
        <v>1316</v>
      </c>
      <c r="D1632" s="7" t="s">
        <v>534</v>
      </c>
      <c r="E1632" s="7" t="str">
        <f t="shared" si="53"/>
        <v>Villa Rivero</v>
      </c>
      <c r="F1632" s="7" t="s">
        <v>379</v>
      </c>
      <c r="G1632" s="7">
        <v>210</v>
      </c>
      <c r="H1632" s="7" t="s">
        <v>394</v>
      </c>
      <c r="I1632" s="7"/>
      <c r="J1632" s="7">
        <v>953876</v>
      </c>
      <c r="K1632" s="7">
        <f t="shared" si="54"/>
        <v>250000</v>
      </c>
      <c r="L1632" s="7"/>
      <c r="M1632" s="6"/>
      <c r="N1632" s="7"/>
      <c r="O1632" s="7"/>
      <c r="P1632" s="38"/>
      <c r="Q1632" s="31"/>
      <c r="R1632" s="42"/>
      <c r="S1632" s="42"/>
      <c r="T1632" s="42"/>
      <c r="U1632" s="43"/>
      <c r="V1632" s="32"/>
      <c r="W1632" s="38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</row>
    <row r="1633" spans="1:40" ht="14.25" customHeight="1">
      <c r="A1633" s="7" t="s">
        <v>516</v>
      </c>
      <c r="B1633" s="7" t="s">
        <v>363</v>
      </c>
      <c r="C1633" s="7">
        <v>1316</v>
      </c>
      <c r="D1633" s="7" t="s">
        <v>534</v>
      </c>
      <c r="E1633" s="7" t="str">
        <f t="shared" si="53"/>
        <v>Villa Rivero</v>
      </c>
      <c r="F1633" s="7" t="s">
        <v>379</v>
      </c>
      <c r="G1633" s="7">
        <v>220</v>
      </c>
      <c r="H1633" s="7" t="s">
        <v>395</v>
      </c>
      <c r="I1633" s="7"/>
      <c r="J1633" s="7">
        <v>195000</v>
      </c>
      <c r="K1633" s="7">
        <f t="shared" si="54"/>
        <v>250000</v>
      </c>
      <c r="L1633" s="7"/>
      <c r="M1633" s="6"/>
      <c r="N1633" s="7"/>
      <c r="O1633" s="7"/>
      <c r="P1633" s="38"/>
      <c r="Q1633" s="31"/>
      <c r="R1633" s="42"/>
      <c r="S1633" s="42"/>
      <c r="T1633" s="42"/>
      <c r="U1633" s="43"/>
      <c r="V1633" s="32"/>
      <c r="W1633" s="38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</row>
    <row r="1634" spans="1:40" ht="14.25" customHeight="1">
      <c r="A1634" s="7" t="s">
        <v>516</v>
      </c>
      <c r="B1634" s="7" t="s">
        <v>363</v>
      </c>
      <c r="C1634" s="7">
        <v>1316</v>
      </c>
      <c r="D1634" s="7" t="s">
        <v>534</v>
      </c>
      <c r="E1634" s="7" t="str">
        <f t="shared" si="53"/>
        <v>Villa Rivero</v>
      </c>
      <c r="F1634" s="7" t="s">
        <v>379</v>
      </c>
      <c r="G1634" s="7">
        <v>230</v>
      </c>
      <c r="H1634" s="7" t="s">
        <v>396</v>
      </c>
      <c r="I1634" s="7"/>
      <c r="J1634" s="7">
        <v>60000</v>
      </c>
      <c r="K1634" s="7">
        <f t="shared" si="54"/>
        <v>250000</v>
      </c>
      <c r="L1634" s="7"/>
      <c r="M1634" s="6"/>
      <c r="N1634" s="7"/>
      <c r="O1634" s="7"/>
      <c r="P1634" s="38"/>
      <c r="Q1634" s="31"/>
      <c r="R1634" s="42"/>
      <c r="S1634" s="42"/>
      <c r="T1634" s="42"/>
      <c r="U1634" s="43"/>
      <c r="V1634" s="32"/>
      <c r="W1634" s="38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</row>
    <row r="1635" spans="1:40" ht="14.25" customHeight="1">
      <c r="A1635" s="7" t="s">
        <v>516</v>
      </c>
      <c r="B1635" s="7" t="s">
        <v>363</v>
      </c>
      <c r="C1635" s="7">
        <v>1316</v>
      </c>
      <c r="D1635" s="7" t="s">
        <v>534</v>
      </c>
      <c r="E1635" s="7" t="str">
        <f t="shared" si="53"/>
        <v>Villa Rivero</v>
      </c>
      <c r="F1635" s="7" t="s">
        <v>379</v>
      </c>
      <c r="G1635" s="7">
        <v>240</v>
      </c>
      <c r="H1635" s="7" t="s">
        <v>397</v>
      </c>
      <c r="I1635" s="7"/>
      <c r="J1635" s="7">
        <v>20000</v>
      </c>
      <c r="K1635" s="7">
        <f t="shared" si="54"/>
        <v>250000</v>
      </c>
      <c r="L1635" s="7"/>
      <c r="M1635" s="6"/>
      <c r="N1635" s="7"/>
      <c r="O1635" s="7"/>
      <c r="P1635" s="38"/>
      <c r="Q1635" s="31"/>
      <c r="R1635" s="42"/>
      <c r="S1635" s="42"/>
      <c r="T1635" s="42"/>
      <c r="U1635" s="43"/>
      <c r="V1635" s="32"/>
      <c r="W1635" s="38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</row>
    <row r="1636" spans="1:40" ht="14.25" customHeight="1">
      <c r="A1636" s="7" t="s">
        <v>516</v>
      </c>
      <c r="B1636" s="7" t="s">
        <v>363</v>
      </c>
      <c r="C1636" s="7">
        <v>1316</v>
      </c>
      <c r="D1636" s="7" t="s">
        <v>534</v>
      </c>
      <c r="E1636" s="7" t="str">
        <f t="shared" si="53"/>
        <v>Villa Rivero</v>
      </c>
      <c r="F1636" s="7" t="s">
        <v>379</v>
      </c>
      <c r="G1636" s="7">
        <v>250</v>
      </c>
      <c r="H1636" s="7" t="s">
        <v>399</v>
      </c>
      <c r="I1636" s="7"/>
      <c r="J1636" s="7">
        <v>413907</v>
      </c>
      <c r="K1636" s="7">
        <f t="shared" si="54"/>
        <v>250000</v>
      </c>
      <c r="L1636" s="7"/>
      <c r="M1636" s="6"/>
      <c r="N1636" s="7"/>
      <c r="O1636" s="7"/>
      <c r="P1636" s="38"/>
      <c r="Q1636" s="31"/>
      <c r="R1636" s="42"/>
      <c r="S1636" s="42"/>
      <c r="T1636" s="42"/>
      <c r="U1636" s="43"/>
      <c r="V1636" s="32"/>
      <c r="W1636" s="38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</row>
    <row r="1637" spans="1:40" ht="14.25" customHeight="1">
      <c r="A1637" s="7" t="s">
        <v>516</v>
      </c>
      <c r="B1637" s="7" t="s">
        <v>363</v>
      </c>
      <c r="C1637" s="7">
        <v>1316</v>
      </c>
      <c r="D1637" s="7" t="s">
        <v>534</v>
      </c>
      <c r="E1637" s="7" t="str">
        <f t="shared" si="53"/>
        <v>Villa Rivero</v>
      </c>
      <c r="F1637" s="7" t="s">
        <v>379</v>
      </c>
      <c r="G1637" s="7">
        <v>260</v>
      </c>
      <c r="H1637" s="7" t="s">
        <v>400</v>
      </c>
      <c r="I1637" s="7"/>
      <c r="J1637" s="7">
        <v>127000</v>
      </c>
      <c r="K1637" s="7">
        <f t="shared" si="54"/>
        <v>250000</v>
      </c>
      <c r="L1637" s="7"/>
      <c r="M1637" s="6"/>
      <c r="N1637" s="7"/>
      <c r="O1637" s="7"/>
      <c r="P1637" s="38"/>
      <c r="Q1637" s="31"/>
      <c r="R1637" s="42"/>
      <c r="S1637" s="42"/>
      <c r="T1637" s="42"/>
      <c r="U1637" s="43"/>
      <c r="V1637" s="32"/>
      <c r="W1637" s="38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</row>
    <row r="1638" spans="1:40" ht="14.25" customHeight="1">
      <c r="A1638" s="7" t="s">
        <v>516</v>
      </c>
      <c r="B1638" s="7" t="s">
        <v>363</v>
      </c>
      <c r="C1638" s="7">
        <v>1316</v>
      </c>
      <c r="D1638" s="7" t="s">
        <v>534</v>
      </c>
      <c r="E1638" s="7" t="str">
        <f t="shared" si="53"/>
        <v>Villa Rivero</v>
      </c>
      <c r="F1638" s="7" t="s">
        <v>379</v>
      </c>
      <c r="G1638" s="7">
        <v>280</v>
      </c>
      <c r="H1638" s="7" t="s">
        <v>402</v>
      </c>
      <c r="I1638" s="7"/>
      <c r="J1638" s="7">
        <v>38000</v>
      </c>
      <c r="K1638" s="7">
        <f t="shared" si="54"/>
        <v>250000</v>
      </c>
      <c r="L1638" s="7"/>
      <c r="M1638" s="6"/>
      <c r="N1638" s="7"/>
      <c r="O1638" s="7"/>
      <c r="P1638" s="38"/>
      <c r="Q1638" s="31"/>
      <c r="R1638" s="42"/>
      <c r="S1638" s="42"/>
      <c r="T1638" s="42"/>
      <c r="U1638" s="43"/>
      <c r="V1638" s="32"/>
      <c r="W1638" s="38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</row>
    <row r="1639" spans="1:40" ht="14.25" customHeight="1">
      <c r="A1639" s="7" t="s">
        <v>516</v>
      </c>
      <c r="B1639" s="7" t="s">
        <v>363</v>
      </c>
      <c r="C1639" s="7">
        <v>1316</v>
      </c>
      <c r="D1639" s="7" t="s">
        <v>534</v>
      </c>
      <c r="E1639" s="7" t="str">
        <f t="shared" si="53"/>
        <v>Villa Rivero</v>
      </c>
      <c r="F1639" s="7" t="s">
        <v>379</v>
      </c>
      <c r="G1639" s="7">
        <v>300</v>
      </c>
      <c r="H1639" s="7" t="s">
        <v>417</v>
      </c>
      <c r="I1639" s="7"/>
      <c r="J1639" s="7">
        <v>30000</v>
      </c>
      <c r="K1639" s="7">
        <f t="shared" si="54"/>
        <v>250000</v>
      </c>
      <c r="L1639" s="7"/>
      <c r="M1639" s="6"/>
      <c r="N1639" s="7"/>
      <c r="O1639" s="7"/>
      <c r="P1639" s="38"/>
      <c r="Q1639" s="31"/>
      <c r="R1639" s="42"/>
      <c r="S1639" s="42"/>
      <c r="T1639" s="42"/>
      <c r="U1639" s="43"/>
      <c r="V1639" s="32"/>
      <c r="W1639" s="38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</row>
    <row r="1640" spans="1:40" ht="14.25" customHeight="1">
      <c r="A1640" s="7" t="s">
        <v>516</v>
      </c>
      <c r="B1640" s="7" t="s">
        <v>363</v>
      </c>
      <c r="C1640" s="7">
        <v>1316</v>
      </c>
      <c r="D1640" s="7" t="s">
        <v>534</v>
      </c>
      <c r="E1640" s="7" t="str">
        <f t="shared" si="53"/>
        <v>Villa Rivero</v>
      </c>
      <c r="F1640" s="7" t="s">
        <v>379</v>
      </c>
      <c r="G1640" s="7">
        <v>310</v>
      </c>
      <c r="H1640" s="7" t="s">
        <v>403</v>
      </c>
      <c r="I1640" s="7"/>
      <c r="J1640" s="7">
        <v>50000</v>
      </c>
      <c r="K1640" s="7">
        <f t="shared" si="54"/>
        <v>250000</v>
      </c>
      <c r="L1640" s="7"/>
      <c r="M1640" s="6"/>
      <c r="N1640" s="7"/>
      <c r="O1640" s="7"/>
      <c r="P1640" s="38"/>
      <c r="Q1640" s="31"/>
      <c r="R1640" s="42"/>
      <c r="S1640" s="42"/>
      <c r="T1640" s="42"/>
      <c r="U1640" s="43"/>
      <c r="V1640" s="32"/>
      <c r="W1640" s="38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</row>
    <row r="1641" spans="1:40" ht="14.25" customHeight="1">
      <c r="A1641" s="7" t="s">
        <v>516</v>
      </c>
      <c r="B1641" s="7" t="s">
        <v>363</v>
      </c>
      <c r="C1641" s="7">
        <v>1316</v>
      </c>
      <c r="D1641" s="7" t="s">
        <v>534</v>
      </c>
      <c r="E1641" s="7" t="str">
        <f t="shared" si="53"/>
        <v>Villa Rivero</v>
      </c>
      <c r="F1641" s="7" t="s">
        <v>379</v>
      </c>
      <c r="G1641" s="7">
        <v>330</v>
      </c>
      <c r="H1641" s="7" t="s">
        <v>404</v>
      </c>
      <c r="I1641" s="7"/>
      <c r="J1641" s="7">
        <v>28744</v>
      </c>
      <c r="K1641" s="7">
        <f t="shared" si="54"/>
        <v>250000</v>
      </c>
      <c r="L1641" s="7"/>
      <c r="M1641" s="6"/>
      <c r="N1641" s="7"/>
      <c r="O1641" s="7"/>
      <c r="P1641" s="38"/>
      <c r="Q1641" s="31"/>
      <c r="R1641" s="42"/>
      <c r="S1641" s="42"/>
      <c r="T1641" s="42"/>
      <c r="U1641" s="43"/>
      <c r="V1641" s="32"/>
      <c r="W1641" s="38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</row>
    <row r="1642" spans="1:40" ht="14.25" customHeight="1">
      <c r="A1642" s="7" t="s">
        <v>516</v>
      </c>
      <c r="B1642" s="7" t="s">
        <v>363</v>
      </c>
      <c r="C1642" s="7">
        <v>1316</v>
      </c>
      <c r="D1642" s="7" t="s">
        <v>534</v>
      </c>
      <c r="E1642" s="7" t="str">
        <f t="shared" si="53"/>
        <v>Villa Rivero</v>
      </c>
      <c r="F1642" s="7" t="s">
        <v>379</v>
      </c>
      <c r="G1642" s="7">
        <v>340</v>
      </c>
      <c r="H1642" s="7" t="s">
        <v>405</v>
      </c>
      <c r="I1642" s="7"/>
      <c r="J1642" s="7">
        <v>948258</v>
      </c>
      <c r="K1642" s="7">
        <f t="shared" si="54"/>
        <v>250000</v>
      </c>
      <c r="L1642" s="7"/>
      <c r="M1642" s="6"/>
      <c r="N1642" s="7"/>
      <c r="O1642" s="7"/>
      <c r="P1642" s="38"/>
      <c r="Q1642" s="31"/>
      <c r="R1642" s="42"/>
      <c r="S1642" s="42"/>
      <c r="T1642" s="42"/>
      <c r="U1642" s="43"/>
      <c r="V1642" s="32"/>
      <c r="W1642" s="38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</row>
    <row r="1643" spans="1:40" ht="14.25" customHeight="1">
      <c r="A1643" s="7" t="s">
        <v>516</v>
      </c>
      <c r="B1643" s="7" t="s">
        <v>363</v>
      </c>
      <c r="C1643" s="7">
        <v>1316</v>
      </c>
      <c r="D1643" s="7" t="s">
        <v>534</v>
      </c>
      <c r="E1643" s="7" t="str">
        <f t="shared" si="53"/>
        <v>Villa Rivero</v>
      </c>
      <c r="F1643" s="7" t="s">
        <v>407</v>
      </c>
      <c r="G1643" s="7">
        <v>210</v>
      </c>
      <c r="H1643" s="7" t="s">
        <v>394</v>
      </c>
      <c r="I1643" s="7"/>
      <c r="J1643" s="7">
        <v>250000</v>
      </c>
      <c r="K1643" s="7">
        <f t="shared" si="54"/>
        <v>250000</v>
      </c>
      <c r="L1643" s="7"/>
      <c r="M1643" s="6"/>
      <c r="N1643" s="7"/>
      <c r="O1643" s="7"/>
      <c r="P1643" s="38"/>
      <c r="Q1643" s="31"/>
      <c r="R1643" s="42"/>
      <c r="S1643" s="42"/>
      <c r="T1643" s="42"/>
      <c r="U1643" s="43"/>
      <c r="V1643" s="32"/>
      <c r="W1643" s="38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</row>
    <row r="1644" spans="1:40" ht="14.25" customHeight="1">
      <c r="A1644" s="7" t="s">
        <v>516</v>
      </c>
      <c r="B1644" s="7" t="s">
        <v>363</v>
      </c>
      <c r="C1644" s="7">
        <v>1317</v>
      </c>
      <c r="D1644" s="7" t="s">
        <v>535</v>
      </c>
      <c r="E1644" s="7" t="str">
        <f t="shared" si="53"/>
        <v>San Benito (Villa José Quintín Mendoza)</v>
      </c>
      <c r="F1644" s="7" t="s">
        <v>379</v>
      </c>
      <c r="G1644" s="7">
        <v>0</v>
      </c>
      <c r="H1644" s="7" t="s">
        <v>380</v>
      </c>
      <c r="I1644" s="7"/>
      <c r="J1644" s="7">
        <v>2135986</v>
      </c>
      <c r="K1644" s="7">
        <f t="shared" si="54"/>
        <v>15708762</v>
      </c>
      <c r="L1644" s="7"/>
      <c r="M1644" s="6"/>
      <c r="N1644" s="7"/>
      <c r="O1644" s="7"/>
      <c r="P1644" s="38"/>
      <c r="Q1644" s="31"/>
      <c r="R1644" s="42"/>
      <c r="S1644" s="42"/>
      <c r="T1644" s="42"/>
      <c r="U1644" s="43"/>
      <c r="V1644" s="32"/>
      <c r="W1644" s="38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</row>
    <row r="1645" spans="1:40" ht="14.25" customHeight="1">
      <c r="A1645" s="7" t="s">
        <v>516</v>
      </c>
      <c r="B1645" s="7" t="s">
        <v>363</v>
      </c>
      <c r="C1645" s="7">
        <v>1317</v>
      </c>
      <c r="D1645" s="7" t="s">
        <v>535</v>
      </c>
      <c r="E1645" s="7" t="str">
        <f t="shared" si="53"/>
        <v>San Benito (Villa José Quintín Mendoza)</v>
      </c>
      <c r="F1645" s="7" t="s">
        <v>379</v>
      </c>
      <c r="G1645" s="7">
        <v>1</v>
      </c>
      <c r="H1645" s="7" t="s">
        <v>381</v>
      </c>
      <c r="I1645" s="7"/>
      <c r="J1645" s="7">
        <v>915422</v>
      </c>
      <c r="K1645" s="7">
        <f t="shared" si="54"/>
        <v>15708762</v>
      </c>
      <c r="L1645" s="7"/>
      <c r="M1645" s="6"/>
      <c r="N1645" s="7"/>
      <c r="O1645" s="7"/>
      <c r="P1645" s="38"/>
      <c r="Q1645" s="31"/>
      <c r="R1645" s="42"/>
      <c r="S1645" s="42"/>
      <c r="T1645" s="42"/>
      <c r="U1645" s="43"/>
      <c r="V1645" s="32"/>
      <c r="W1645" s="38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</row>
    <row r="1646" spans="1:40" ht="14.25" customHeight="1">
      <c r="A1646" s="7" t="s">
        <v>516</v>
      </c>
      <c r="B1646" s="7" t="s">
        <v>363</v>
      </c>
      <c r="C1646" s="7">
        <v>1317</v>
      </c>
      <c r="D1646" s="7" t="s">
        <v>535</v>
      </c>
      <c r="E1646" s="7" t="str">
        <f t="shared" si="53"/>
        <v>San Benito (Villa José Quintín Mendoza)</v>
      </c>
      <c r="F1646" s="7" t="s">
        <v>379</v>
      </c>
      <c r="G1646" s="7">
        <v>97</v>
      </c>
      <c r="H1646" s="7" t="s">
        <v>409</v>
      </c>
      <c r="I1646" s="7"/>
      <c r="J1646" s="7">
        <v>1056840</v>
      </c>
      <c r="K1646" s="7">
        <f t="shared" si="54"/>
        <v>15708762</v>
      </c>
      <c r="L1646" s="7"/>
      <c r="M1646" s="6"/>
      <c r="N1646" s="7"/>
      <c r="O1646" s="7"/>
      <c r="P1646" s="38"/>
      <c r="Q1646" s="31"/>
      <c r="R1646" s="42"/>
      <c r="S1646" s="42"/>
      <c r="T1646" s="42"/>
      <c r="U1646" s="43"/>
      <c r="V1646" s="32"/>
      <c r="W1646" s="38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</row>
    <row r="1647" spans="1:40" ht="14.25" customHeight="1">
      <c r="A1647" s="7" t="s">
        <v>516</v>
      </c>
      <c r="B1647" s="7" t="s">
        <v>363</v>
      </c>
      <c r="C1647" s="7">
        <v>1317</v>
      </c>
      <c r="D1647" s="7" t="s">
        <v>535</v>
      </c>
      <c r="E1647" s="7" t="str">
        <f t="shared" si="53"/>
        <v>San Benito (Villa José Quintín Mendoza)</v>
      </c>
      <c r="F1647" s="7" t="s">
        <v>379</v>
      </c>
      <c r="G1647" s="7">
        <v>99</v>
      </c>
      <c r="H1647" s="7" t="s">
        <v>382</v>
      </c>
      <c r="I1647" s="7"/>
      <c r="J1647" s="7">
        <v>790846</v>
      </c>
      <c r="K1647" s="7">
        <f t="shared" si="54"/>
        <v>15708762</v>
      </c>
      <c r="L1647" s="7"/>
      <c r="M1647" s="6"/>
      <c r="N1647" s="7"/>
      <c r="O1647" s="7"/>
      <c r="P1647" s="38"/>
      <c r="Q1647" s="31"/>
      <c r="R1647" s="42"/>
      <c r="S1647" s="42"/>
      <c r="T1647" s="42"/>
      <c r="U1647" s="43"/>
      <c r="V1647" s="32"/>
      <c r="W1647" s="38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</row>
    <row r="1648" spans="1:40" ht="14.25" customHeight="1">
      <c r="A1648" s="7" t="s">
        <v>516</v>
      </c>
      <c r="B1648" s="7" t="s">
        <v>363</v>
      </c>
      <c r="C1648" s="7">
        <v>1317</v>
      </c>
      <c r="D1648" s="7" t="s">
        <v>535</v>
      </c>
      <c r="E1648" s="7" t="str">
        <f t="shared" si="53"/>
        <v>San Benito (Villa José Quintín Mendoza)</v>
      </c>
      <c r="F1648" s="7" t="s">
        <v>379</v>
      </c>
      <c r="G1648" s="7">
        <v>100</v>
      </c>
      <c r="H1648" s="7" t="s">
        <v>383</v>
      </c>
      <c r="I1648" s="7"/>
      <c r="J1648" s="7">
        <v>486200</v>
      </c>
      <c r="K1648" s="7">
        <f t="shared" si="54"/>
        <v>15708762</v>
      </c>
      <c r="L1648" s="7"/>
      <c r="M1648" s="6"/>
      <c r="N1648" s="7"/>
      <c r="O1648" s="7"/>
      <c r="P1648" s="38"/>
      <c r="Q1648" s="31"/>
      <c r="R1648" s="42"/>
      <c r="S1648" s="42"/>
      <c r="T1648" s="42"/>
      <c r="U1648" s="43"/>
      <c r="V1648" s="32"/>
      <c r="W1648" s="38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</row>
    <row r="1649" spans="1:40" ht="14.25" customHeight="1">
      <c r="A1649" s="7" t="s">
        <v>516</v>
      </c>
      <c r="B1649" s="7" t="s">
        <v>363</v>
      </c>
      <c r="C1649" s="7">
        <v>1317</v>
      </c>
      <c r="D1649" s="7" t="s">
        <v>535</v>
      </c>
      <c r="E1649" s="7" t="str">
        <f t="shared" si="53"/>
        <v>San Benito (Villa José Quintín Mendoza)</v>
      </c>
      <c r="F1649" s="7" t="s">
        <v>379</v>
      </c>
      <c r="G1649" s="7">
        <v>110</v>
      </c>
      <c r="H1649" s="7" t="s">
        <v>385</v>
      </c>
      <c r="I1649" s="7"/>
      <c r="J1649" s="7">
        <v>199700</v>
      </c>
      <c r="K1649" s="7">
        <f t="shared" si="54"/>
        <v>15708762</v>
      </c>
      <c r="L1649" s="7"/>
      <c r="M1649" s="6"/>
      <c r="N1649" s="7"/>
      <c r="O1649" s="7"/>
      <c r="P1649" s="38"/>
      <c r="Q1649" s="31"/>
      <c r="R1649" s="42"/>
      <c r="S1649" s="42"/>
      <c r="T1649" s="42"/>
      <c r="U1649" s="43"/>
      <c r="V1649" s="32"/>
      <c r="W1649" s="38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</row>
    <row r="1650" spans="1:40" ht="14.25" customHeight="1">
      <c r="A1650" s="7" t="s">
        <v>516</v>
      </c>
      <c r="B1650" s="7" t="s">
        <v>363</v>
      </c>
      <c r="C1650" s="7">
        <v>1317</v>
      </c>
      <c r="D1650" s="7" t="s">
        <v>535</v>
      </c>
      <c r="E1650" s="7" t="str">
        <f t="shared" si="53"/>
        <v>San Benito (Villa José Quintín Mendoza)</v>
      </c>
      <c r="F1650" s="7" t="s">
        <v>379</v>
      </c>
      <c r="G1650" s="7">
        <v>120</v>
      </c>
      <c r="H1650" s="7" t="s">
        <v>485</v>
      </c>
      <c r="I1650" s="7"/>
      <c r="J1650" s="7">
        <v>5000</v>
      </c>
      <c r="K1650" s="7">
        <f t="shared" si="54"/>
        <v>15708762</v>
      </c>
      <c r="L1650" s="7"/>
      <c r="M1650" s="6"/>
      <c r="N1650" s="7"/>
      <c r="O1650" s="7"/>
      <c r="P1650" s="38"/>
      <c r="Q1650" s="31"/>
      <c r="R1650" s="42"/>
      <c r="S1650" s="42"/>
      <c r="T1650" s="42"/>
      <c r="U1650" s="43"/>
      <c r="V1650" s="32"/>
      <c r="W1650" s="38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</row>
    <row r="1651" spans="1:40" ht="14.25" customHeight="1">
      <c r="A1651" s="7" t="s">
        <v>516</v>
      </c>
      <c r="B1651" s="7" t="s">
        <v>363</v>
      </c>
      <c r="C1651" s="7">
        <v>1317</v>
      </c>
      <c r="D1651" s="7" t="s">
        <v>535</v>
      </c>
      <c r="E1651" s="7" t="str">
        <f t="shared" si="53"/>
        <v>San Benito (Villa José Quintín Mendoza)</v>
      </c>
      <c r="F1651" s="7" t="s">
        <v>379</v>
      </c>
      <c r="G1651" s="7">
        <v>130</v>
      </c>
      <c r="H1651" s="7" t="s">
        <v>386</v>
      </c>
      <c r="I1651" s="7"/>
      <c r="J1651" s="7">
        <v>396400</v>
      </c>
      <c r="K1651" s="7">
        <f t="shared" si="54"/>
        <v>15708762</v>
      </c>
      <c r="L1651" s="7"/>
      <c r="M1651" s="6"/>
      <c r="N1651" s="7"/>
      <c r="O1651" s="7"/>
      <c r="P1651" s="38"/>
      <c r="Q1651" s="31"/>
      <c r="R1651" s="42"/>
      <c r="S1651" s="42"/>
      <c r="T1651" s="42"/>
      <c r="U1651" s="43"/>
      <c r="V1651" s="32"/>
      <c r="W1651" s="38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</row>
    <row r="1652" spans="1:40" ht="14.25" customHeight="1">
      <c r="A1652" s="7" t="s">
        <v>516</v>
      </c>
      <c r="B1652" s="7" t="s">
        <v>363</v>
      </c>
      <c r="C1652" s="7">
        <v>1317</v>
      </c>
      <c r="D1652" s="7" t="s">
        <v>535</v>
      </c>
      <c r="E1652" s="7" t="str">
        <f t="shared" si="53"/>
        <v>San Benito (Villa José Quintín Mendoza)</v>
      </c>
      <c r="F1652" s="7" t="s">
        <v>379</v>
      </c>
      <c r="G1652" s="7">
        <v>140</v>
      </c>
      <c r="H1652" s="7" t="s">
        <v>388</v>
      </c>
      <c r="I1652" s="7"/>
      <c r="J1652" s="7">
        <v>121200</v>
      </c>
      <c r="K1652" s="7">
        <f t="shared" si="54"/>
        <v>15708762</v>
      </c>
      <c r="L1652" s="7"/>
      <c r="M1652" s="6"/>
      <c r="N1652" s="7"/>
      <c r="O1652" s="7"/>
      <c r="P1652" s="38"/>
      <c r="Q1652" s="31"/>
      <c r="R1652" s="42"/>
      <c r="S1652" s="42"/>
      <c r="T1652" s="42"/>
      <c r="U1652" s="43"/>
      <c r="V1652" s="32"/>
      <c r="W1652" s="38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</row>
    <row r="1653" spans="1:40" ht="14.25" customHeight="1">
      <c r="A1653" s="7" t="s">
        <v>516</v>
      </c>
      <c r="B1653" s="7" t="s">
        <v>363</v>
      </c>
      <c r="C1653" s="7">
        <v>1317</v>
      </c>
      <c r="D1653" s="7" t="s">
        <v>535</v>
      </c>
      <c r="E1653" s="7" t="str">
        <f t="shared" si="53"/>
        <v>San Benito (Villa José Quintín Mendoza)</v>
      </c>
      <c r="F1653" s="7" t="s">
        <v>379</v>
      </c>
      <c r="G1653" s="7">
        <v>160</v>
      </c>
      <c r="H1653" s="7" t="s">
        <v>389</v>
      </c>
      <c r="I1653" s="7"/>
      <c r="J1653" s="7">
        <v>367200</v>
      </c>
      <c r="K1653" s="7">
        <f t="shared" si="54"/>
        <v>15708762</v>
      </c>
      <c r="L1653" s="7"/>
      <c r="M1653" s="6"/>
      <c r="N1653" s="7"/>
      <c r="O1653" s="7"/>
      <c r="P1653" s="38"/>
      <c r="Q1653" s="31"/>
      <c r="R1653" s="42"/>
      <c r="S1653" s="42"/>
      <c r="T1653" s="42"/>
      <c r="U1653" s="43"/>
      <c r="V1653" s="32"/>
      <c r="W1653" s="38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</row>
    <row r="1654" spans="1:40" ht="14.25" customHeight="1">
      <c r="A1654" s="7" t="s">
        <v>516</v>
      </c>
      <c r="B1654" s="7" t="s">
        <v>363</v>
      </c>
      <c r="C1654" s="7">
        <v>1317</v>
      </c>
      <c r="D1654" s="7" t="s">
        <v>535</v>
      </c>
      <c r="E1654" s="7" t="str">
        <f t="shared" si="53"/>
        <v>San Benito (Villa José Quintín Mendoza)</v>
      </c>
      <c r="F1654" s="7" t="s">
        <v>379</v>
      </c>
      <c r="G1654" s="7">
        <v>170</v>
      </c>
      <c r="H1654" s="7" t="s">
        <v>390</v>
      </c>
      <c r="I1654" s="7"/>
      <c r="J1654" s="7">
        <v>100000</v>
      </c>
      <c r="K1654" s="7">
        <f t="shared" si="54"/>
        <v>15708762</v>
      </c>
      <c r="L1654" s="7"/>
      <c r="M1654" s="6"/>
      <c r="N1654" s="7"/>
      <c r="O1654" s="7"/>
      <c r="P1654" s="38"/>
      <c r="Q1654" s="31"/>
      <c r="R1654" s="42"/>
      <c r="S1654" s="42"/>
      <c r="T1654" s="42"/>
      <c r="U1654" s="43"/>
      <c r="V1654" s="32"/>
      <c r="W1654" s="38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</row>
    <row r="1655" spans="1:40" ht="14.25" customHeight="1">
      <c r="A1655" s="7" t="s">
        <v>516</v>
      </c>
      <c r="B1655" s="7" t="s">
        <v>363</v>
      </c>
      <c r="C1655" s="7">
        <v>1317</v>
      </c>
      <c r="D1655" s="7" t="s">
        <v>535</v>
      </c>
      <c r="E1655" s="7" t="str">
        <f t="shared" si="53"/>
        <v>San Benito (Villa José Quintín Mendoza)</v>
      </c>
      <c r="F1655" s="7" t="s">
        <v>379</v>
      </c>
      <c r="G1655" s="7">
        <v>180</v>
      </c>
      <c r="H1655" s="7" t="s">
        <v>411</v>
      </c>
      <c r="I1655" s="7"/>
      <c r="J1655" s="7">
        <v>372000</v>
      </c>
      <c r="K1655" s="7">
        <f t="shared" si="54"/>
        <v>15708762</v>
      </c>
      <c r="L1655" s="7"/>
      <c r="M1655" s="6"/>
      <c r="N1655" s="7"/>
      <c r="O1655" s="7"/>
      <c r="P1655" s="38"/>
      <c r="Q1655" s="31"/>
      <c r="R1655" s="42"/>
      <c r="S1655" s="42"/>
      <c r="T1655" s="42"/>
      <c r="U1655" s="43"/>
      <c r="V1655" s="32"/>
      <c r="W1655" s="38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</row>
    <row r="1656" spans="1:40" ht="14.25" customHeight="1">
      <c r="A1656" s="7" t="s">
        <v>516</v>
      </c>
      <c r="B1656" s="7" t="s">
        <v>363</v>
      </c>
      <c r="C1656" s="7">
        <v>1317</v>
      </c>
      <c r="D1656" s="7" t="s">
        <v>535</v>
      </c>
      <c r="E1656" s="7" t="str">
        <f t="shared" si="53"/>
        <v>San Benito (Villa José Quintín Mendoza)</v>
      </c>
      <c r="F1656" s="7" t="s">
        <v>379</v>
      </c>
      <c r="G1656" s="7">
        <v>190</v>
      </c>
      <c r="H1656" s="7" t="s">
        <v>392</v>
      </c>
      <c r="I1656" s="7"/>
      <c r="J1656" s="7">
        <v>50000</v>
      </c>
      <c r="K1656" s="7">
        <f t="shared" si="54"/>
        <v>15708762</v>
      </c>
      <c r="L1656" s="7"/>
      <c r="M1656" s="6"/>
      <c r="N1656" s="7"/>
      <c r="O1656" s="7"/>
      <c r="P1656" s="38"/>
      <c r="Q1656" s="31"/>
      <c r="R1656" s="42"/>
      <c r="S1656" s="42"/>
      <c r="T1656" s="42"/>
      <c r="U1656" s="43"/>
      <c r="V1656" s="32"/>
      <c r="W1656" s="38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</row>
    <row r="1657" spans="1:40" ht="14.25" customHeight="1">
      <c r="A1657" s="7" t="s">
        <v>516</v>
      </c>
      <c r="B1657" s="7" t="s">
        <v>363</v>
      </c>
      <c r="C1657" s="7">
        <v>1317</v>
      </c>
      <c r="D1657" s="7" t="s">
        <v>535</v>
      </c>
      <c r="E1657" s="7" t="str">
        <f t="shared" si="53"/>
        <v>San Benito (Villa José Quintín Mendoza)</v>
      </c>
      <c r="F1657" s="7" t="s">
        <v>379</v>
      </c>
      <c r="G1657" s="7">
        <v>200</v>
      </c>
      <c r="H1657" s="7" t="s">
        <v>393</v>
      </c>
      <c r="I1657" s="7"/>
      <c r="J1657" s="7">
        <v>3137501</v>
      </c>
      <c r="K1657" s="7">
        <f t="shared" si="54"/>
        <v>15708762</v>
      </c>
      <c r="L1657" s="7"/>
      <c r="M1657" s="6"/>
      <c r="N1657" s="7"/>
      <c r="O1657" s="7"/>
      <c r="P1657" s="38"/>
      <c r="Q1657" s="31"/>
      <c r="R1657" s="42"/>
      <c r="S1657" s="42"/>
      <c r="T1657" s="42"/>
      <c r="U1657" s="43"/>
      <c r="V1657" s="32"/>
      <c r="W1657" s="38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</row>
    <row r="1658" spans="1:40" ht="14.25" customHeight="1">
      <c r="A1658" s="7" t="s">
        <v>516</v>
      </c>
      <c r="B1658" s="7" t="s">
        <v>363</v>
      </c>
      <c r="C1658" s="7">
        <v>1317</v>
      </c>
      <c r="D1658" s="7" t="s">
        <v>535</v>
      </c>
      <c r="E1658" s="7" t="str">
        <f t="shared" si="53"/>
        <v>San Benito (Villa José Quintín Mendoza)</v>
      </c>
      <c r="F1658" s="7" t="s">
        <v>379</v>
      </c>
      <c r="G1658" s="7">
        <v>210</v>
      </c>
      <c r="H1658" s="7" t="s">
        <v>394</v>
      </c>
      <c r="I1658" s="7"/>
      <c r="J1658" s="7">
        <v>1701909</v>
      </c>
      <c r="K1658" s="7">
        <f t="shared" si="54"/>
        <v>15708762</v>
      </c>
      <c r="L1658" s="7"/>
      <c r="M1658" s="6"/>
      <c r="N1658" s="7"/>
      <c r="O1658" s="7"/>
      <c r="P1658" s="38"/>
      <c r="Q1658" s="31"/>
      <c r="R1658" s="42"/>
      <c r="S1658" s="42"/>
      <c r="T1658" s="42"/>
      <c r="U1658" s="43"/>
      <c r="V1658" s="32"/>
      <c r="W1658" s="38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</row>
    <row r="1659" spans="1:40" ht="14.25" customHeight="1">
      <c r="A1659" s="7" t="s">
        <v>516</v>
      </c>
      <c r="B1659" s="7" t="s">
        <v>363</v>
      </c>
      <c r="C1659" s="7">
        <v>1317</v>
      </c>
      <c r="D1659" s="7" t="s">
        <v>535</v>
      </c>
      <c r="E1659" s="7" t="str">
        <f t="shared" si="53"/>
        <v>San Benito (Villa José Quintín Mendoza)</v>
      </c>
      <c r="F1659" s="7" t="s">
        <v>379</v>
      </c>
      <c r="G1659" s="7">
        <v>220</v>
      </c>
      <c r="H1659" s="7" t="s">
        <v>395</v>
      </c>
      <c r="I1659" s="7"/>
      <c r="J1659" s="7">
        <v>496552</v>
      </c>
      <c r="K1659" s="7">
        <f t="shared" si="54"/>
        <v>15708762</v>
      </c>
      <c r="L1659" s="7"/>
      <c r="M1659" s="6"/>
      <c r="N1659" s="7"/>
      <c r="O1659" s="7"/>
      <c r="P1659" s="38"/>
      <c r="Q1659" s="31"/>
      <c r="R1659" s="42"/>
      <c r="S1659" s="42"/>
      <c r="T1659" s="42"/>
      <c r="U1659" s="43"/>
      <c r="V1659" s="32"/>
      <c r="W1659" s="38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</row>
    <row r="1660" spans="1:40" ht="14.25" customHeight="1">
      <c r="A1660" s="7" t="s">
        <v>516</v>
      </c>
      <c r="B1660" s="7" t="s">
        <v>363</v>
      </c>
      <c r="C1660" s="7">
        <v>1317</v>
      </c>
      <c r="D1660" s="7" t="s">
        <v>535</v>
      </c>
      <c r="E1660" s="7" t="str">
        <f t="shared" si="53"/>
        <v>San Benito (Villa José Quintín Mendoza)</v>
      </c>
      <c r="F1660" s="7" t="s">
        <v>379</v>
      </c>
      <c r="G1660" s="7">
        <v>230</v>
      </c>
      <c r="H1660" s="7" t="s">
        <v>396</v>
      </c>
      <c r="I1660" s="7"/>
      <c r="J1660" s="7">
        <v>80000</v>
      </c>
      <c r="K1660" s="7">
        <f t="shared" si="54"/>
        <v>15708762</v>
      </c>
      <c r="L1660" s="7"/>
      <c r="M1660" s="6"/>
      <c r="N1660" s="7"/>
      <c r="O1660" s="7"/>
      <c r="P1660" s="38"/>
      <c r="Q1660" s="31"/>
      <c r="R1660" s="42"/>
      <c r="S1660" s="42"/>
      <c r="T1660" s="42"/>
      <c r="U1660" s="43"/>
      <c r="V1660" s="32"/>
      <c r="W1660" s="38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</row>
    <row r="1661" spans="1:40" ht="14.25" customHeight="1">
      <c r="A1661" s="7" t="s">
        <v>516</v>
      </c>
      <c r="B1661" s="7" t="s">
        <v>363</v>
      </c>
      <c r="C1661" s="7">
        <v>1317</v>
      </c>
      <c r="D1661" s="7" t="s">
        <v>535</v>
      </c>
      <c r="E1661" s="7" t="str">
        <f t="shared" si="53"/>
        <v>San Benito (Villa José Quintín Mendoza)</v>
      </c>
      <c r="F1661" s="7" t="s">
        <v>379</v>
      </c>
      <c r="G1661" s="7">
        <v>240</v>
      </c>
      <c r="H1661" s="7" t="s">
        <v>397</v>
      </c>
      <c r="I1661" s="7"/>
      <c r="J1661" s="7">
        <v>10000</v>
      </c>
      <c r="K1661" s="7">
        <f t="shared" si="54"/>
        <v>15708762</v>
      </c>
      <c r="L1661" s="7"/>
      <c r="M1661" s="6"/>
      <c r="N1661" s="7"/>
      <c r="O1661" s="7"/>
      <c r="P1661" s="38"/>
      <c r="Q1661" s="31"/>
      <c r="R1661" s="42"/>
      <c r="S1661" s="42"/>
      <c r="T1661" s="42"/>
      <c r="U1661" s="43"/>
      <c r="V1661" s="32"/>
      <c r="W1661" s="38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</row>
    <row r="1662" spans="1:40" ht="14.25" customHeight="1">
      <c r="A1662" s="7" t="s">
        <v>516</v>
      </c>
      <c r="B1662" s="7" t="s">
        <v>363</v>
      </c>
      <c r="C1662" s="7">
        <v>1317</v>
      </c>
      <c r="D1662" s="7" t="s">
        <v>535</v>
      </c>
      <c r="E1662" s="7" t="str">
        <f t="shared" si="53"/>
        <v>San Benito (Villa José Quintín Mendoza)</v>
      </c>
      <c r="F1662" s="7" t="s">
        <v>379</v>
      </c>
      <c r="G1662" s="7">
        <v>250</v>
      </c>
      <c r="H1662" s="7" t="s">
        <v>399</v>
      </c>
      <c r="I1662" s="7"/>
      <c r="J1662" s="7">
        <v>753607</v>
      </c>
      <c r="K1662" s="7">
        <f t="shared" si="54"/>
        <v>15708762</v>
      </c>
      <c r="L1662" s="7"/>
      <c r="M1662" s="6"/>
      <c r="N1662" s="7"/>
      <c r="O1662" s="7"/>
      <c r="P1662" s="38"/>
      <c r="Q1662" s="31"/>
      <c r="R1662" s="42"/>
      <c r="S1662" s="42"/>
      <c r="T1662" s="42"/>
      <c r="U1662" s="43"/>
      <c r="V1662" s="32"/>
      <c r="W1662" s="38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</row>
    <row r="1663" spans="1:40" ht="14.25" customHeight="1">
      <c r="A1663" s="7" t="s">
        <v>516</v>
      </c>
      <c r="B1663" s="7" t="s">
        <v>363</v>
      </c>
      <c r="C1663" s="7">
        <v>1317</v>
      </c>
      <c r="D1663" s="7" t="s">
        <v>535</v>
      </c>
      <c r="E1663" s="7" t="str">
        <f t="shared" si="53"/>
        <v>San Benito (Villa José Quintín Mendoza)</v>
      </c>
      <c r="F1663" s="7" t="s">
        <v>379</v>
      </c>
      <c r="G1663" s="7">
        <v>260</v>
      </c>
      <c r="H1663" s="7" t="s">
        <v>400</v>
      </c>
      <c r="I1663" s="7"/>
      <c r="J1663" s="7">
        <v>181200</v>
      </c>
      <c r="K1663" s="7">
        <f t="shared" si="54"/>
        <v>15708762</v>
      </c>
      <c r="L1663" s="7"/>
      <c r="M1663" s="6"/>
      <c r="N1663" s="7"/>
      <c r="O1663" s="7"/>
      <c r="P1663" s="38"/>
      <c r="Q1663" s="31"/>
      <c r="R1663" s="42"/>
      <c r="S1663" s="42"/>
      <c r="T1663" s="42"/>
      <c r="U1663" s="43"/>
      <c r="V1663" s="32"/>
      <c r="W1663" s="38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</row>
    <row r="1664" spans="1:40" ht="14.25" customHeight="1">
      <c r="A1664" s="7" t="s">
        <v>516</v>
      </c>
      <c r="B1664" s="7" t="s">
        <v>363</v>
      </c>
      <c r="C1664" s="7">
        <v>1317</v>
      </c>
      <c r="D1664" s="7" t="s">
        <v>535</v>
      </c>
      <c r="E1664" s="7" t="str">
        <f t="shared" si="53"/>
        <v>San Benito (Villa José Quintín Mendoza)</v>
      </c>
      <c r="F1664" s="7" t="s">
        <v>379</v>
      </c>
      <c r="G1664" s="7">
        <v>270</v>
      </c>
      <c r="H1664" s="7" t="s">
        <v>401</v>
      </c>
      <c r="I1664" s="7"/>
      <c r="J1664" s="7">
        <v>63600</v>
      </c>
      <c r="K1664" s="7">
        <f t="shared" si="54"/>
        <v>15708762</v>
      </c>
      <c r="L1664" s="7"/>
      <c r="M1664" s="6"/>
      <c r="N1664" s="7"/>
      <c r="O1664" s="7"/>
      <c r="P1664" s="38"/>
      <c r="Q1664" s="31"/>
      <c r="R1664" s="42"/>
      <c r="S1664" s="42"/>
      <c r="T1664" s="42"/>
      <c r="U1664" s="43"/>
      <c r="V1664" s="32"/>
      <c r="W1664" s="38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</row>
    <row r="1665" spans="1:40" ht="14.25" customHeight="1">
      <c r="A1665" s="7" t="s">
        <v>516</v>
      </c>
      <c r="B1665" s="7" t="s">
        <v>363</v>
      </c>
      <c r="C1665" s="7">
        <v>1317</v>
      </c>
      <c r="D1665" s="7" t="s">
        <v>535</v>
      </c>
      <c r="E1665" s="7" t="str">
        <f t="shared" si="53"/>
        <v>San Benito (Villa José Quintín Mendoza)</v>
      </c>
      <c r="F1665" s="7" t="s">
        <v>379</v>
      </c>
      <c r="G1665" s="7">
        <v>280</v>
      </c>
      <c r="H1665" s="7" t="s">
        <v>402</v>
      </c>
      <c r="I1665" s="7"/>
      <c r="J1665" s="7">
        <v>78800</v>
      </c>
      <c r="K1665" s="7">
        <f t="shared" si="54"/>
        <v>15708762</v>
      </c>
      <c r="L1665" s="7"/>
      <c r="M1665" s="6"/>
      <c r="N1665" s="7"/>
      <c r="O1665" s="7"/>
      <c r="P1665" s="38"/>
      <c r="Q1665" s="31"/>
      <c r="R1665" s="42"/>
      <c r="S1665" s="42"/>
      <c r="T1665" s="42"/>
      <c r="U1665" s="43"/>
      <c r="V1665" s="32"/>
      <c r="W1665" s="38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</row>
    <row r="1666" spans="1:40" ht="14.25" customHeight="1">
      <c r="A1666" s="7" t="s">
        <v>516</v>
      </c>
      <c r="B1666" s="7" t="s">
        <v>363</v>
      </c>
      <c r="C1666" s="7">
        <v>1317</v>
      </c>
      <c r="D1666" s="7" t="s">
        <v>535</v>
      </c>
      <c r="E1666" s="7" t="str">
        <f t="shared" si="53"/>
        <v>San Benito (Villa José Quintín Mendoza)</v>
      </c>
      <c r="F1666" s="7" t="s">
        <v>379</v>
      </c>
      <c r="G1666" s="7">
        <v>300</v>
      </c>
      <c r="H1666" s="7" t="s">
        <v>417</v>
      </c>
      <c r="I1666" s="7"/>
      <c r="J1666" s="7">
        <v>88800</v>
      </c>
      <c r="K1666" s="7">
        <f t="shared" si="54"/>
        <v>15708762</v>
      </c>
      <c r="L1666" s="7"/>
      <c r="M1666" s="6"/>
      <c r="N1666" s="7"/>
      <c r="O1666" s="7"/>
      <c r="P1666" s="38"/>
      <c r="Q1666" s="31"/>
      <c r="R1666" s="42"/>
      <c r="S1666" s="42"/>
      <c r="T1666" s="42"/>
      <c r="U1666" s="43"/>
      <c r="V1666" s="32"/>
      <c r="W1666" s="38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</row>
    <row r="1667" spans="1:40" ht="14.25" customHeight="1">
      <c r="A1667" s="7" t="s">
        <v>516</v>
      </c>
      <c r="B1667" s="7" t="s">
        <v>363</v>
      </c>
      <c r="C1667" s="7">
        <v>1317</v>
      </c>
      <c r="D1667" s="7" t="s">
        <v>535</v>
      </c>
      <c r="E1667" s="7" t="str">
        <f t="shared" si="53"/>
        <v>San Benito (Villa José Quintín Mendoza)</v>
      </c>
      <c r="F1667" s="7" t="s">
        <v>379</v>
      </c>
      <c r="G1667" s="7">
        <v>310</v>
      </c>
      <c r="H1667" s="7" t="s">
        <v>403</v>
      </c>
      <c r="I1667" s="7"/>
      <c r="J1667" s="7">
        <v>40000</v>
      </c>
      <c r="K1667" s="7">
        <f t="shared" si="54"/>
        <v>15708762</v>
      </c>
      <c r="L1667" s="7"/>
      <c r="M1667" s="6"/>
      <c r="N1667" s="7"/>
      <c r="O1667" s="7"/>
      <c r="P1667" s="38"/>
      <c r="Q1667" s="31"/>
      <c r="R1667" s="42"/>
      <c r="S1667" s="42"/>
      <c r="T1667" s="42"/>
      <c r="U1667" s="43"/>
      <c r="V1667" s="32"/>
      <c r="W1667" s="38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</row>
    <row r="1668" spans="1:40" ht="14.25" customHeight="1">
      <c r="A1668" s="7" t="s">
        <v>516</v>
      </c>
      <c r="B1668" s="7" t="s">
        <v>363</v>
      </c>
      <c r="C1668" s="7">
        <v>1317</v>
      </c>
      <c r="D1668" s="7" t="s">
        <v>535</v>
      </c>
      <c r="E1668" s="7" t="str">
        <f t="shared" si="53"/>
        <v>San Benito (Villa José Quintín Mendoza)</v>
      </c>
      <c r="F1668" s="7" t="s">
        <v>379</v>
      </c>
      <c r="G1668" s="7">
        <v>330</v>
      </c>
      <c r="H1668" s="7" t="s">
        <v>404</v>
      </c>
      <c r="I1668" s="7"/>
      <c r="J1668" s="7">
        <v>54251</v>
      </c>
      <c r="K1668" s="7">
        <f t="shared" si="54"/>
        <v>15708762</v>
      </c>
      <c r="L1668" s="7"/>
      <c r="M1668" s="6"/>
      <c r="N1668" s="7"/>
      <c r="O1668" s="7"/>
      <c r="P1668" s="38"/>
      <c r="Q1668" s="31"/>
      <c r="R1668" s="42"/>
      <c r="S1668" s="42"/>
      <c r="T1668" s="42"/>
      <c r="U1668" s="43"/>
      <c r="V1668" s="32"/>
      <c r="W1668" s="38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</row>
    <row r="1669" spans="1:40" ht="14.25" customHeight="1">
      <c r="A1669" s="7" t="s">
        <v>516</v>
      </c>
      <c r="B1669" s="7" t="s">
        <v>363</v>
      </c>
      <c r="C1669" s="7">
        <v>1317</v>
      </c>
      <c r="D1669" s="7" t="s">
        <v>535</v>
      </c>
      <c r="E1669" s="7" t="str">
        <f t="shared" si="53"/>
        <v>San Benito (Villa José Quintín Mendoza)</v>
      </c>
      <c r="F1669" s="7" t="s">
        <v>379</v>
      </c>
      <c r="G1669" s="7">
        <v>340</v>
      </c>
      <c r="H1669" s="7" t="s">
        <v>405</v>
      </c>
      <c r="I1669" s="7"/>
      <c r="J1669" s="7">
        <v>1198657</v>
      </c>
      <c r="K1669" s="7">
        <f t="shared" si="54"/>
        <v>15708762</v>
      </c>
      <c r="L1669" s="7"/>
      <c r="M1669" s="6"/>
      <c r="N1669" s="7"/>
      <c r="O1669" s="7"/>
      <c r="P1669" s="38"/>
      <c r="Q1669" s="31"/>
      <c r="R1669" s="42"/>
      <c r="S1669" s="42"/>
      <c r="T1669" s="42"/>
      <c r="U1669" s="43"/>
      <c r="V1669" s="32"/>
      <c r="W1669" s="38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</row>
    <row r="1670" spans="1:40" ht="14.25" customHeight="1">
      <c r="A1670" s="7" t="s">
        <v>516</v>
      </c>
      <c r="B1670" s="7" t="s">
        <v>363</v>
      </c>
      <c r="C1670" s="7">
        <v>1317</v>
      </c>
      <c r="D1670" s="7" t="s">
        <v>535</v>
      </c>
      <c r="E1670" s="7" t="str">
        <f t="shared" si="53"/>
        <v>San Benito (Villa José Quintín Mendoza)</v>
      </c>
      <c r="F1670" s="7" t="s">
        <v>407</v>
      </c>
      <c r="G1670" s="7">
        <v>110</v>
      </c>
      <c r="H1670" s="7" t="s">
        <v>385</v>
      </c>
      <c r="I1670" s="7"/>
      <c r="J1670" s="7">
        <v>13120000</v>
      </c>
      <c r="K1670" s="7">
        <f t="shared" si="54"/>
        <v>15708762</v>
      </c>
      <c r="L1670" s="7"/>
      <c r="M1670" s="6"/>
      <c r="N1670" s="7"/>
      <c r="O1670" s="7"/>
      <c r="P1670" s="38"/>
      <c r="Q1670" s="31"/>
      <c r="R1670" s="42"/>
      <c r="S1670" s="42"/>
      <c r="T1670" s="42"/>
      <c r="U1670" s="43"/>
      <c r="V1670" s="32"/>
      <c r="W1670" s="38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</row>
    <row r="1671" spans="1:40" ht="14.25" customHeight="1">
      <c r="A1671" s="7" t="s">
        <v>516</v>
      </c>
      <c r="B1671" s="7" t="s">
        <v>363</v>
      </c>
      <c r="C1671" s="7">
        <v>1317</v>
      </c>
      <c r="D1671" s="7" t="s">
        <v>535</v>
      </c>
      <c r="E1671" s="7" t="str">
        <f t="shared" si="53"/>
        <v>San Benito (Villa José Quintín Mendoza)</v>
      </c>
      <c r="F1671" s="7" t="s">
        <v>407</v>
      </c>
      <c r="G1671" s="7">
        <v>180</v>
      </c>
      <c r="H1671" s="7" t="s">
        <v>411</v>
      </c>
      <c r="I1671" s="7"/>
      <c r="J1671" s="7">
        <v>2588762</v>
      </c>
      <c r="K1671" s="7">
        <f t="shared" si="54"/>
        <v>15708762</v>
      </c>
      <c r="L1671" s="7"/>
      <c r="M1671" s="6"/>
      <c r="N1671" s="7"/>
      <c r="O1671" s="7"/>
      <c r="P1671" s="38"/>
      <c r="Q1671" s="31"/>
      <c r="R1671" s="42"/>
      <c r="S1671" s="42"/>
      <c r="T1671" s="42"/>
      <c r="U1671" s="43"/>
      <c r="V1671" s="32"/>
      <c r="W1671" s="38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</row>
    <row r="1672" spans="1:40" ht="14.25" customHeight="1">
      <c r="A1672" s="7" t="s">
        <v>516</v>
      </c>
      <c r="B1672" s="7" t="s">
        <v>363</v>
      </c>
      <c r="C1672" s="7">
        <v>1318</v>
      </c>
      <c r="D1672" s="7" t="s">
        <v>536</v>
      </c>
      <c r="E1672" s="7" t="str">
        <f t="shared" si="53"/>
        <v>Tacachi</v>
      </c>
      <c r="F1672" s="7" t="s">
        <v>379</v>
      </c>
      <c r="G1672" s="7">
        <v>0</v>
      </c>
      <c r="H1672" s="7" t="s">
        <v>380</v>
      </c>
      <c r="I1672" s="7"/>
      <c r="J1672" s="7">
        <v>99337</v>
      </c>
      <c r="K1672" s="7">
        <f t="shared" si="54"/>
        <v>0</v>
      </c>
      <c r="L1672" s="7"/>
      <c r="M1672" s="6"/>
      <c r="N1672" s="7"/>
      <c r="O1672" s="7"/>
      <c r="P1672" s="38"/>
      <c r="Q1672" s="31"/>
      <c r="R1672" s="42"/>
      <c r="S1672" s="42"/>
      <c r="T1672" s="42"/>
      <c r="U1672" s="43"/>
      <c r="V1672" s="32"/>
      <c r="W1672" s="38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</row>
    <row r="1673" spans="1:40" ht="14.25" customHeight="1">
      <c r="A1673" s="7" t="s">
        <v>516</v>
      </c>
      <c r="B1673" s="7" t="s">
        <v>363</v>
      </c>
      <c r="C1673" s="7">
        <v>1318</v>
      </c>
      <c r="D1673" s="7" t="s">
        <v>536</v>
      </c>
      <c r="E1673" s="7" t="str">
        <f t="shared" si="53"/>
        <v>Tacachi</v>
      </c>
      <c r="F1673" s="7" t="s">
        <v>379</v>
      </c>
      <c r="G1673" s="7">
        <v>1</v>
      </c>
      <c r="H1673" s="7" t="s">
        <v>381</v>
      </c>
      <c r="I1673" s="7"/>
      <c r="J1673" s="7">
        <v>188599</v>
      </c>
      <c r="K1673" s="7">
        <f t="shared" si="54"/>
        <v>0</v>
      </c>
      <c r="L1673" s="7"/>
      <c r="M1673" s="6"/>
      <c r="N1673" s="7"/>
      <c r="O1673" s="7"/>
      <c r="P1673" s="38"/>
      <c r="Q1673" s="31"/>
      <c r="R1673" s="42"/>
      <c r="S1673" s="42"/>
      <c r="T1673" s="42"/>
      <c r="U1673" s="43"/>
      <c r="V1673" s="32"/>
      <c r="W1673" s="38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</row>
    <row r="1674" spans="1:40" ht="14.25" customHeight="1">
      <c r="A1674" s="7" t="s">
        <v>516</v>
      </c>
      <c r="B1674" s="7" t="s">
        <v>363</v>
      </c>
      <c r="C1674" s="7">
        <v>1318</v>
      </c>
      <c r="D1674" s="7" t="s">
        <v>536</v>
      </c>
      <c r="E1674" s="7" t="str">
        <f t="shared" si="53"/>
        <v>Tacachi</v>
      </c>
      <c r="F1674" s="7" t="s">
        <v>379</v>
      </c>
      <c r="G1674" s="7">
        <v>97</v>
      </c>
      <c r="H1674" s="7" t="s">
        <v>409</v>
      </c>
      <c r="I1674" s="7"/>
      <c r="J1674" s="7">
        <v>5631</v>
      </c>
      <c r="K1674" s="7">
        <f t="shared" si="54"/>
        <v>0</v>
      </c>
      <c r="L1674" s="7"/>
      <c r="M1674" s="6"/>
      <c r="N1674" s="7"/>
      <c r="O1674" s="7"/>
      <c r="P1674" s="38"/>
      <c r="Q1674" s="31"/>
      <c r="R1674" s="42"/>
      <c r="S1674" s="42"/>
      <c r="T1674" s="42"/>
      <c r="U1674" s="43"/>
      <c r="V1674" s="32"/>
      <c r="W1674" s="38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</row>
    <row r="1675" spans="1:40" ht="14.25" customHeight="1">
      <c r="A1675" s="7" t="s">
        <v>516</v>
      </c>
      <c r="B1675" s="7" t="s">
        <v>363</v>
      </c>
      <c r="C1675" s="7">
        <v>1318</v>
      </c>
      <c r="D1675" s="7" t="s">
        <v>536</v>
      </c>
      <c r="E1675" s="7" t="str">
        <f t="shared" si="53"/>
        <v>Tacachi</v>
      </c>
      <c r="F1675" s="7" t="s">
        <v>379</v>
      </c>
      <c r="G1675" s="7">
        <v>99</v>
      </c>
      <c r="H1675" s="7" t="s">
        <v>382</v>
      </c>
      <c r="I1675" s="7"/>
      <c r="J1675" s="7">
        <v>3966</v>
      </c>
      <c r="K1675" s="7">
        <f t="shared" si="54"/>
        <v>0</v>
      </c>
      <c r="L1675" s="7"/>
      <c r="M1675" s="6"/>
      <c r="N1675" s="7"/>
      <c r="O1675" s="7"/>
      <c r="P1675" s="38"/>
      <c r="Q1675" s="31"/>
      <c r="R1675" s="42"/>
      <c r="S1675" s="42"/>
      <c r="T1675" s="42"/>
      <c r="U1675" s="43"/>
      <c r="V1675" s="32"/>
      <c r="W1675" s="38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</row>
    <row r="1676" spans="1:40" ht="14.25" customHeight="1">
      <c r="A1676" s="7" t="s">
        <v>516</v>
      </c>
      <c r="B1676" s="7" t="s">
        <v>363</v>
      </c>
      <c r="C1676" s="7">
        <v>1318</v>
      </c>
      <c r="D1676" s="7" t="s">
        <v>536</v>
      </c>
      <c r="E1676" s="7" t="str">
        <f t="shared" si="53"/>
        <v>Tacachi</v>
      </c>
      <c r="F1676" s="7" t="s">
        <v>379</v>
      </c>
      <c r="G1676" s="7">
        <v>100</v>
      </c>
      <c r="H1676" s="7" t="s">
        <v>383</v>
      </c>
      <c r="I1676" s="7"/>
      <c r="J1676" s="7">
        <v>28180</v>
      </c>
      <c r="K1676" s="7">
        <f t="shared" si="54"/>
        <v>0</v>
      </c>
      <c r="L1676" s="7"/>
      <c r="M1676" s="6"/>
      <c r="N1676" s="7"/>
      <c r="O1676" s="7"/>
      <c r="P1676" s="38"/>
      <c r="Q1676" s="31"/>
      <c r="R1676" s="42"/>
      <c r="S1676" s="42"/>
      <c r="T1676" s="42"/>
      <c r="U1676" s="43"/>
      <c r="V1676" s="32"/>
      <c r="W1676" s="38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</row>
    <row r="1677" spans="1:40" ht="14.25" customHeight="1">
      <c r="A1677" s="7" t="s">
        <v>516</v>
      </c>
      <c r="B1677" s="7" t="s">
        <v>363</v>
      </c>
      <c r="C1677" s="7">
        <v>1318</v>
      </c>
      <c r="D1677" s="7" t="s">
        <v>536</v>
      </c>
      <c r="E1677" s="7" t="str">
        <f t="shared" si="53"/>
        <v>Tacachi</v>
      </c>
      <c r="F1677" s="7" t="s">
        <v>379</v>
      </c>
      <c r="G1677" s="7">
        <v>110</v>
      </c>
      <c r="H1677" s="7" t="s">
        <v>385</v>
      </c>
      <c r="I1677" s="7"/>
      <c r="J1677" s="7">
        <v>1000</v>
      </c>
      <c r="K1677" s="7">
        <f t="shared" si="54"/>
        <v>0</v>
      </c>
      <c r="L1677" s="7"/>
      <c r="M1677" s="6"/>
      <c r="N1677" s="7"/>
      <c r="O1677" s="7"/>
      <c r="P1677" s="38"/>
      <c r="Q1677" s="31"/>
      <c r="R1677" s="42"/>
      <c r="S1677" s="42"/>
      <c r="T1677" s="42"/>
      <c r="U1677" s="43"/>
      <c r="V1677" s="32"/>
      <c r="W1677" s="38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</row>
    <row r="1678" spans="1:40" ht="14.25" customHeight="1">
      <c r="A1678" s="7" t="s">
        <v>516</v>
      </c>
      <c r="B1678" s="7" t="s">
        <v>363</v>
      </c>
      <c r="C1678" s="7">
        <v>1318</v>
      </c>
      <c r="D1678" s="7" t="s">
        <v>536</v>
      </c>
      <c r="E1678" s="7" t="str">
        <f t="shared" si="53"/>
        <v>Tacachi</v>
      </c>
      <c r="F1678" s="7" t="s">
        <v>379</v>
      </c>
      <c r="G1678" s="7">
        <v>130</v>
      </c>
      <c r="H1678" s="7" t="s">
        <v>386</v>
      </c>
      <c r="I1678" s="7"/>
      <c r="J1678" s="7">
        <v>3320</v>
      </c>
      <c r="K1678" s="7">
        <f t="shared" si="54"/>
        <v>0</v>
      </c>
      <c r="L1678" s="7"/>
      <c r="M1678" s="6"/>
      <c r="N1678" s="7"/>
      <c r="O1678" s="7"/>
      <c r="P1678" s="38"/>
      <c r="Q1678" s="31"/>
      <c r="R1678" s="42"/>
      <c r="S1678" s="42"/>
      <c r="T1678" s="42"/>
      <c r="U1678" s="43"/>
      <c r="V1678" s="32"/>
      <c r="W1678" s="38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</row>
    <row r="1679" spans="1:40" ht="14.25" customHeight="1">
      <c r="A1679" s="7" t="s">
        <v>516</v>
      </c>
      <c r="B1679" s="7" t="s">
        <v>363</v>
      </c>
      <c r="C1679" s="7">
        <v>1318</v>
      </c>
      <c r="D1679" s="7" t="s">
        <v>536</v>
      </c>
      <c r="E1679" s="7" t="str">
        <f t="shared" si="53"/>
        <v>Tacachi</v>
      </c>
      <c r="F1679" s="7" t="s">
        <v>379</v>
      </c>
      <c r="G1679" s="7">
        <v>160</v>
      </c>
      <c r="H1679" s="7" t="s">
        <v>389</v>
      </c>
      <c r="I1679" s="7"/>
      <c r="J1679" s="7">
        <v>40000</v>
      </c>
      <c r="K1679" s="7">
        <f t="shared" si="54"/>
        <v>0</v>
      </c>
      <c r="L1679" s="7"/>
      <c r="M1679" s="6"/>
      <c r="N1679" s="7"/>
      <c r="O1679" s="7"/>
      <c r="P1679" s="38"/>
      <c r="Q1679" s="31"/>
      <c r="R1679" s="42"/>
      <c r="S1679" s="42"/>
      <c r="T1679" s="42"/>
      <c r="U1679" s="43"/>
      <c r="V1679" s="32"/>
      <c r="W1679" s="38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</row>
    <row r="1680" spans="1:40" ht="14.25" customHeight="1">
      <c r="A1680" s="7" t="s">
        <v>516</v>
      </c>
      <c r="B1680" s="7" t="s">
        <v>363</v>
      </c>
      <c r="C1680" s="7">
        <v>1318</v>
      </c>
      <c r="D1680" s="7" t="s">
        <v>536</v>
      </c>
      <c r="E1680" s="7" t="str">
        <f t="shared" si="53"/>
        <v>Tacachi</v>
      </c>
      <c r="F1680" s="7" t="s">
        <v>379</v>
      </c>
      <c r="G1680" s="7">
        <v>180</v>
      </c>
      <c r="H1680" s="7" t="s">
        <v>411</v>
      </c>
      <c r="I1680" s="7"/>
      <c r="J1680" s="7">
        <v>10000</v>
      </c>
      <c r="K1680" s="7">
        <f t="shared" si="54"/>
        <v>0</v>
      </c>
      <c r="L1680" s="7"/>
      <c r="M1680" s="6"/>
      <c r="N1680" s="7"/>
      <c r="O1680" s="7"/>
      <c r="P1680" s="38"/>
      <c r="Q1680" s="31"/>
      <c r="R1680" s="42"/>
      <c r="S1680" s="42"/>
      <c r="T1680" s="42"/>
      <c r="U1680" s="43"/>
      <c r="V1680" s="32"/>
      <c r="W1680" s="38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</row>
    <row r="1681" spans="1:40" ht="14.25" customHeight="1">
      <c r="A1681" s="7" t="s">
        <v>516</v>
      </c>
      <c r="B1681" s="7" t="s">
        <v>363</v>
      </c>
      <c r="C1681" s="7">
        <v>1318</v>
      </c>
      <c r="D1681" s="7" t="s">
        <v>536</v>
      </c>
      <c r="E1681" s="7" t="str">
        <f t="shared" si="53"/>
        <v>Tacachi</v>
      </c>
      <c r="F1681" s="7" t="s">
        <v>379</v>
      </c>
      <c r="G1681" s="7">
        <v>200</v>
      </c>
      <c r="H1681" s="7" t="s">
        <v>393</v>
      </c>
      <c r="I1681" s="7"/>
      <c r="J1681" s="7">
        <v>374639</v>
      </c>
      <c r="K1681" s="7">
        <f t="shared" si="54"/>
        <v>0</v>
      </c>
      <c r="L1681" s="7"/>
      <c r="M1681" s="6"/>
      <c r="N1681" s="7"/>
      <c r="O1681" s="7"/>
      <c r="P1681" s="38"/>
      <c r="Q1681" s="31"/>
      <c r="R1681" s="42"/>
      <c r="S1681" s="42"/>
      <c r="T1681" s="42"/>
      <c r="U1681" s="43"/>
      <c r="V1681" s="32"/>
      <c r="W1681" s="38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</row>
    <row r="1682" spans="1:40" ht="14.25" customHeight="1">
      <c r="A1682" s="7" t="s">
        <v>516</v>
      </c>
      <c r="B1682" s="7" t="s">
        <v>363</v>
      </c>
      <c r="C1682" s="7">
        <v>1318</v>
      </c>
      <c r="D1682" s="7" t="s">
        <v>536</v>
      </c>
      <c r="E1682" s="7" t="str">
        <f t="shared" si="53"/>
        <v>Tacachi</v>
      </c>
      <c r="F1682" s="7" t="s">
        <v>379</v>
      </c>
      <c r="G1682" s="7">
        <v>210</v>
      </c>
      <c r="H1682" s="7" t="s">
        <v>394</v>
      </c>
      <c r="I1682" s="7"/>
      <c r="J1682" s="7">
        <v>48299</v>
      </c>
      <c r="K1682" s="7">
        <f t="shared" si="54"/>
        <v>0</v>
      </c>
      <c r="L1682" s="7"/>
      <c r="M1682" s="6"/>
      <c r="N1682" s="7"/>
      <c r="O1682" s="7"/>
      <c r="P1682" s="38"/>
      <c r="Q1682" s="31"/>
      <c r="R1682" s="42"/>
      <c r="S1682" s="42"/>
      <c r="T1682" s="42"/>
      <c r="U1682" s="43"/>
      <c r="V1682" s="32"/>
      <c r="W1682" s="38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</row>
    <row r="1683" spans="1:40" ht="14.25" customHeight="1">
      <c r="A1683" s="7" t="s">
        <v>516</v>
      </c>
      <c r="B1683" s="7" t="s">
        <v>363</v>
      </c>
      <c r="C1683" s="7">
        <v>1318</v>
      </c>
      <c r="D1683" s="7" t="s">
        <v>536</v>
      </c>
      <c r="E1683" s="7" t="str">
        <f t="shared" si="53"/>
        <v>Tacachi</v>
      </c>
      <c r="F1683" s="7" t="s">
        <v>379</v>
      </c>
      <c r="G1683" s="7">
        <v>220</v>
      </c>
      <c r="H1683" s="7" t="s">
        <v>395</v>
      </c>
      <c r="I1683" s="7"/>
      <c r="J1683" s="7">
        <v>7000</v>
      </c>
      <c r="K1683" s="7">
        <f t="shared" si="54"/>
        <v>0</v>
      </c>
      <c r="L1683" s="7"/>
      <c r="M1683" s="6"/>
      <c r="N1683" s="7"/>
      <c r="O1683" s="7"/>
      <c r="P1683" s="38"/>
      <c r="Q1683" s="31"/>
      <c r="R1683" s="42"/>
      <c r="S1683" s="42"/>
      <c r="T1683" s="42"/>
      <c r="U1683" s="43"/>
      <c r="V1683" s="32"/>
      <c r="W1683" s="38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</row>
    <row r="1684" spans="1:40" ht="14.25" customHeight="1">
      <c r="A1684" s="7" t="s">
        <v>516</v>
      </c>
      <c r="B1684" s="7" t="s">
        <v>363</v>
      </c>
      <c r="C1684" s="7">
        <v>1318</v>
      </c>
      <c r="D1684" s="7" t="s">
        <v>536</v>
      </c>
      <c r="E1684" s="7" t="str">
        <f t="shared" si="53"/>
        <v>Tacachi</v>
      </c>
      <c r="F1684" s="7" t="s">
        <v>379</v>
      </c>
      <c r="G1684" s="7">
        <v>230</v>
      </c>
      <c r="H1684" s="7" t="s">
        <v>396</v>
      </c>
      <c r="I1684" s="7"/>
      <c r="J1684" s="7">
        <v>17000</v>
      </c>
      <c r="K1684" s="7">
        <f t="shared" si="54"/>
        <v>0</v>
      </c>
      <c r="L1684" s="7"/>
      <c r="M1684" s="6"/>
      <c r="N1684" s="7"/>
      <c r="O1684" s="7"/>
      <c r="P1684" s="38"/>
      <c r="Q1684" s="31"/>
      <c r="R1684" s="42"/>
      <c r="S1684" s="42"/>
      <c r="T1684" s="42"/>
      <c r="U1684" s="43"/>
      <c r="V1684" s="32"/>
      <c r="W1684" s="38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</row>
    <row r="1685" spans="1:40" ht="14.25" customHeight="1">
      <c r="A1685" s="7" t="s">
        <v>516</v>
      </c>
      <c r="B1685" s="7" t="s">
        <v>363</v>
      </c>
      <c r="C1685" s="7">
        <v>1318</v>
      </c>
      <c r="D1685" s="7" t="s">
        <v>536</v>
      </c>
      <c r="E1685" s="7" t="str">
        <f t="shared" si="53"/>
        <v>Tacachi</v>
      </c>
      <c r="F1685" s="7" t="s">
        <v>379</v>
      </c>
      <c r="G1685" s="7">
        <v>240</v>
      </c>
      <c r="H1685" s="7" t="s">
        <v>397</v>
      </c>
      <c r="I1685" s="7"/>
      <c r="J1685" s="7">
        <v>2000</v>
      </c>
      <c r="K1685" s="7">
        <f t="shared" si="54"/>
        <v>0</v>
      </c>
      <c r="L1685" s="7"/>
      <c r="M1685" s="6"/>
      <c r="N1685" s="7"/>
      <c r="O1685" s="7"/>
      <c r="P1685" s="38"/>
      <c r="Q1685" s="31"/>
      <c r="R1685" s="42"/>
      <c r="S1685" s="42"/>
      <c r="T1685" s="42"/>
      <c r="U1685" s="43"/>
      <c r="V1685" s="32"/>
      <c r="W1685" s="38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</row>
    <row r="1686" spans="1:40" ht="14.25" customHeight="1">
      <c r="A1686" s="7" t="s">
        <v>516</v>
      </c>
      <c r="B1686" s="7" t="s">
        <v>363</v>
      </c>
      <c r="C1686" s="7">
        <v>1318</v>
      </c>
      <c r="D1686" s="7" t="s">
        <v>536</v>
      </c>
      <c r="E1686" s="7" t="str">
        <f t="shared" si="53"/>
        <v>Tacachi</v>
      </c>
      <c r="F1686" s="7" t="s">
        <v>379</v>
      </c>
      <c r="G1686" s="7">
        <v>250</v>
      </c>
      <c r="H1686" s="7" t="s">
        <v>399</v>
      </c>
      <c r="I1686" s="7"/>
      <c r="J1686" s="7">
        <v>78688</v>
      </c>
      <c r="K1686" s="7">
        <f t="shared" si="54"/>
        <v>0</v>
      </c>
      <c r="L1686" s="7"/>
      <c r="M1686" s="6"/>
      <c r="N1686" s="7"/>
      <c r="O1686" s="7"/>
      <c r="P1686" s="38"/>
      <c r="Q1686" s="31"/>
      <c r="R1686" s="42"/>
      <c r="S1686" s="42"/>
      <c r="T1686" s="42"/>
      <c r="U1686" s="43"/>
      <c r="V1686" s="32"/>
      <c r="W1686" s="38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</row>
    <row r="1687" spans="1:40" ht="14.25" customHeight="1">
      <c r="A1687" s="7" t="s">
        <v>516</v>
      </c>
      <c r="B1687" s="7" t="s">
        <v>363</v>
      </c>
      <c r="C1687" s="7">
        <v>1318</v>
      </c>
      <c r="D1687" s="7" t="s">
        <v>536</v>
      </c>
      <c r="E1687" s="7" t="str">
        <f t="shared" si="53"/>
        <v>Tacachi</v>
      </c>
      <c r="F1687" s="7" t="s">
        <v>379</v>
      </c>
      <c r="G1687" s="7">
        <v>260</v>
      </c>
      <c r="H1687" s="7" t="s">
        <v>400</v>
      </c>
      <c r="I1687" s="7"/>
      <c r="J1687" s="7">
        <v>1000</v>
      </c>
      <c r="K1687" s="7">
        <f t="shared" si="54"/>
        <v>0</v>
      </c>
      <c r="L1687" s="7"/>
      <c r="M1687" s="6"/>
      <c r="N1687" s="7"/>
      <c r="O1687" s="7"/>
      <c r="P1687" s="38"/>
      <c r="Q1687" s="31"/>
      <c r="R1687" s="42"/>
      <c r="S1687" s="42"/>
      <c r="T1687" s="42"/>
      <c r="U1687" s="43"/>
      <c r="V1687" s="32"/>
      <c r="W1687" s="38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</row>
    <row r="1688" spans="1:40" ht="14.25" customHeight="1">
      <c r="A1688" s="7" t="s">
        <v>516</v>
      </c>
      <c r="B1688" s="7" t="s">
        <v>363</v>
      </c>
      <c r="C1688" s="7">
        <v>1318</v>
      </c>
      <c r="D1688" s="7" t="s">
        <v>536</v>
      </c>
      <c r="E1688" s="7" t="str">
        <f t="shared" si="53"/>
        <v>Tacachi</v>
      </c>
      <c r="F1688" s="7" t="s">
        <v>379</v>
      </c>
      <c r="G1688" s="7">
        <v>300</v>
      </c>
      <c r="H1688" s="7" t="s">
        <v>417</v>
      </c>
      <c r="I1688" s="7"/>
      <c r="J1688" s="7">
        <v>130000</v>
      </c>
      <c r="K1688" s="7">
        <f t="shared" si="54"/>
        <v>0</v>
      </c>
      <c r="L1688" s="7"/>
      <c r="M1688" s="6"/>
      <c r="N1688" s="7"/>
      <c r="O1688" s="7"/>
      <c r="P1688" s="38"/>
      <c r="Q1688" s="31"/>
      <c r="R1688" s="42"/>
      <c r="S1688" s="42"/>
      <c r="T1688" s="42"/>
      <c r="U1688" s="43"/>
      <c r="V1688" s="32"/>
      <c r="W1688" s="38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</row>
    <row r="1689" spans="1:40" ht="14.25" customHeight="1">
      <c r="A1689" s="7" t="s">
        <v>516</v>
      </c>
      <c r="B1689" s="7" t="s">
        <v>363</v>
      </c>
      <c r="C1689" s="7">
        <v>1318</v>
      </c>
      <c r="D1689" s="7" t="s">
        <v>536</v>
      </c>
      <c r="E1689" s="7" t="str">
        <f t="shared" si="53"/>
        <v>Tacachi</v>
      </c>
      <c r="F1689" s="7" t="s">
        <v>379</v>
      </c>
      <c r="G1689" s="7">
        <v>310</v>
      </c>
      <c r="H1689" s="7" t="s">
        <v>403</v>
      </c>
      <c r="I1689" s="7"/>
      <c r="J1689" s="7">
        <v>5000</v>
      </c>
      <c r="K1689" s="7">
        <f t="shared" si="54"/>
        <v>0</v>
      </c>
      <c r="L1689" s="7"/>
      <c r="M1689" s="6"/>
      <c r="N1689" s="7"/>
      <c r="O1689" s="7"/>
      <c r="P1689" s="38"/>
      <c r="Q1689" s="31"/>
      <c r="R1689" s="42"/>
      <c r="S1689" s="42"/>
      <c r="T1689" s="42"/>
      <c r="U1689" s="43"/>
      <c r="V1689" s="32"/>
      <c r="W1689" s="38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</row>
    <row r="1690" spans="1:40" ht="14.25" customHeight="1">
      <c r="A1690" s="7" t="s">
        <v>516</v>
      </c>
      <c r="B1690" s="7" t="s">
        <v>363</v>
      </c>
      <c r="C1690" s="7">
        <v>1318</v>
      </c>
      <c r="D1690" s="7" t="s">
        <v>536</v>
      </c>
      <c r="E1690" s="7" t="str">
        <f t="shared" si="53"/>
        <v>Tacachi</v>
      </c>
      <c r="F1690" s="7" t="s">
        <v>379</v>
      </c>
      <c r="G1690" s="7">
        <v>330</v>
      </c>
      <c r="H1690" s="7" t="s">
        <v>404</v>
      </c>
      <c r="I1690" s="7"/>
      <c r="J1690" s="7">
        <v>4444</v>
      </c>
      <c r="K1690" s="7">
        <f t="shared" si="54"/>
        <v>0</v>
      </c>
      <c r="L1690" s="7"/>
      <c r="M1690" s="6"/>
      <c r="N1690" s="7"/>
      <c r="O1690" s="7"/>
      <c r="P1690" s="38"/>
      <c r="Q1690" s="31"/>
      <c r="R1690" s="42"/>
      <c r="S1690" s="42"/>
      <c r="T1690" s="42"/>
      <c r="U1690" s="43"/>
      <c r="V1690" s="32"/>
      <c r="W1690" s="38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</row>
    <row r="1691" spans="1:40" ht="14.25" customHeight="1">
      <c r="A1691" s="7" t="s">
        <v>516</v>
      </c>
      <c r="B1691" s="7" t="s">
        <v>363</v>
      </c>
      <c r="C1691" s="7">
        <v>1318</v>
      </c>
      <c r="D1691" s="7" t="s">
        <v>536</v>
      </c>
      <c r="E1691" s="7" t="str">
        <f t="shared" si="53"/>
        <v>Tacachi</v>
      </c>
      <c r="F1691" s="7" t="s">
        <v>379</v>
      </c>
      <c r="G1691" s="7">
        <v>340</v>
      </c>
      <c r="H1691" s="7" t="s">
        <v>405</v>
      </c>
      <c r="I1691" s="7"/>
      <c r="J1691" s="7">
        <v>301492</v>
      </c>
      <c r="K1691" s="7">
        <f t="shared" si="54"/>
        <v>0</v>
      </c>
      <c r="L1691" s="7"/>
      <c r="M1691" s="6"/>
      <c r="N1691" s="7"/>
      <c r="O1691" s="7"/>
      <c r="P1691" s="38"/>
      <c r="Q1691" s="31"/>
      <c r="R1691" s="42"/>
      <c r="S1691" s="42"/>
      <c r="T1691" s="42"/>
      <c r="U1691" s="43"/>
      <c r="V1691" s="32"/>
      <c r="W1691" s="38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</row>
    <row r="1692" spans="1:40" ht="14.25" customHeight="1">
      <c r="A1692" s="7" t="s">
        <v>516</v>
      </c>
      <c r="B1692" s="7" t="s">
        <v>363</v>
      </c>
      <c r="C1692" s="7">
        <v>1319</v>
      </c>
      <c r="D1692" s="7" t="s">
        <v>416</v>
      </c>
      <c r="E1692" s="7" t="str">
        <f t="shared" si="53"/>
        <v>Gobierno Autónomo Municipal Villa Gualberto Villarroel</v>
      </c>
      <c r="F1692" s="7" t="s">
        <v>379</v>
      </c>
      <c r="G1692" s="7">
        <v>0</v>
      </c>
      <c r="H1692" s="7" t="s">
        <v>380</v>
      </c>
      <c r="I1692" s="7"/>
      <c r="J1692" s="7">
        <v>289159</v>
      </c>
      <c r="K1692" s="7">
        <f t="shared" si="54"/>
        <v>299997</v>
      </c>
      <c r="L1692" s="7"/>
      <c r="M1692" s="6"/>
      <c r="N1692" s="7"/>
      <c r="O1692" s="7"/>
      <c r="P1692" s="38"/>
      <c r="Q1692" s="31"/>
      <c r="R1692" s="42"/>
      <c r="S1692" s="42"/>
      <c r="T1692" s="42"/>
      <c r="U1692" s="43"/>
      <c r="V1692" s="32"/>
      <c r="W1692" s="38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</row>
    <row r="1693" spans="1:40" ht="14.25" customHeight="1">
      <c r="A1693" s="7" t="s">
        <v>516</v>
      </c>
      <c r="B1693" s="7" t="s">
        <v>363</v>
      </c>
      <c r="C1693" s="7">
        <v>1319</v>
      </c>
      <c r="D1693" s="7" t="s">
        <v>416</v>
      </c>
      <c r="E1693" s="7" t="str">
        <f t="shared" si="53"/>
        <v>Gobierno Autónomo Municipal Villa Gualberto Villarroel</v>
      </c>
      <c r="F1693" s="7" t="s">
        <v>379</v>
      </c>
      <c r="G1693" s="7">
        <v>1</v>
      </c>
      <c r="H1693" s="7" t="s">
        <v>381</v>
      </c>
      <c r="I1693" s="7"/>
      <c r="J1693" s="7">
        <v>266917</v>
      </c>
      <c r="K1693" s="7">
        <f t="shared" si="54"/>
        <v>299997</v>
      </c>
      <c r="L1693" s="7"/>
      <c r="M1693" s="6"/>
      <c r="N1693" s="7"/>
      <c r="O1693" s="7"/>
      <c r="P1693" s="38"/>
      <c r="Q1693" s="31"/>
      <c r="R1693" s="42"/>
      <c r="S1693" s="42"/>
      <c r="T1693" s="42"/>
      <c r="U1693" s="43"/>
      <c r="V1693" s="32"/>
      <c r="W1693" s="38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</row>
    <row r="1694" spans="1:40" ht="14.25" customHeight="1">
      <c r="A1694" s="7" t="s">
        <v>516</v>
      </c>
      <c r="B1694" s="7" t="s">
        <v>363</v>
      </c>
      <c r="C1694" s="7">
        <v>1319</v>
      </c>
      <c r="D1694" s="7" t="s">
        <v>416</v>
      </c>
      <c r="E1694" s="7" t="str">
        <f t="shared" si="53"/>
        <v>Gobierno Autónomo Municipal Villa Gualberto Villarroel</v>
      </c>
      <c r="F1694" s="7" t="s">
        <v>379</v>
      </c>
      <c r="G1694" s="7">
        <v>97</v>
      </c>
      <c r="H1694" s="7" t="s">
        <v>409</v>
      </c>
      <c r="I1694" s="7"/>
      <c r="J1694" s="7">
        <v>7155</v>
      </c>
      <c r="K1694" s="7">
        <f t="shared" si="54"/>
        <v>299997</v>
      </c>
      <c r="L1694" s="7"/>
      <c r="M1694" s="6"/>
      <c r="N1694" s="7"/>
      <c r="O1694" s="7"/>
      <c r="P1694" s="38"/>
      <c r="Q1694" s="31"/>
      <c r="R1694" s="42"/>
      <c r="S1694" s="42"/>
      <c r="T1694" s="42"/>
      <c r="U1694" s="43"/>
      <c r="V1694" s="32"/>
      <c r="W1694" s="38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</row>
    <row r="1695" spans="1:40" ht="14.25" customHeight="1">
      <c r="A1695" s="7" t="s">
        <v>516</v>
      </c>
      <c r="B1695" s="7" t="s">
        <v>363</v>
      </c>
      <c r="C1695" s="7">
        <v>1319</v>
      </c>
      <c r="D1695" s="7" t="s">
        <v>416</v>
      </c>
      <c r="E1695" s="7" t="str">
        <f t="shared" si="53"/>
        <v>Gobierno Autónomo Municipal Villa Gualberto Villarroel</v>
      </c>
      <c r="F1695" s="7" t="s">
        <v>379</v>
      </c>
      <c r="G1695" s="7">
        <v>99</v>
      </c>
      <c r="H1695" s="7" t="s">
        <v>382</v>
      </c>
      <c r="I1695" s="7"/>
      <c r="J1695" s="7">
        <v>45167</v>
      </c>
      <c r="K1695" s="7">
        <f t="shared" si="54"/>
        <v>299997</v>
      </c>
      <c r="L1695" s="7"/>
      <c r="M1695" s="6"/>
      <c r="N1695" s="7"/>
      <c r="O1695" s="7"/>
      <c r="P1695" s="38"/>
      <c r="Q1695" s="31"/>
      <c r="R1695" s="42"/>
      <c r="S1695" s="42"/>
      <c r="T1695" s="42"/>
      <c r="U1695" s="43"/>
      <c r="V1695" s="32"/>
      <c r="W1695" s="38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</row>
    <row r="1696" spans="1:40" ht="14.25" customHeight="1">
      <c r="A1696" s="7" t="s">
        <v>516</v>
      </c>
      <c r="B1696" s="7" t="s">
        <v>363</v>
      </c>
      <c r="C1696" s="7">
        <v>1319</v>
      </c>
      <c r="D1696" s="7" t="s">
        <v>416</v>
      </c>
      <c r="E1696" s="7" t="str">
        <f t="shared" si="53"/>
        <v>Gobierno Autónomo Municipal Villa Gualberto Villarroel</v>
      </c>
      <c r="F1696" s="7" t="s">
        <v>379</v>
      </c>
      <c r="G1696" s="7">
        <v>100</v>
      </c>
      <c r="H1696" s="7" t="s">
        <v>383</v>
      </c>
      <c r="I1696" s="7"/>
      <c r="J1696" s="7">
        <v>155972</v>
      </c>
      <c r="K1696" s="7">
        <f t="shared" si="54"/>
        <v>299997</v>
      </c>
      <c r="L1696" s="7"/>
      <c r="M1696" s="6"/>
      <c r="N1696" s="7"/>
      <c r="O1696" s="7"/>
      <c r="P1696" s="38"/>
      <c r="Q1696" s="31"/>
      <c r="R1696" s="42"/>
      <c r="S1696" s="42"/>
      <c r="T1696" s="42"/>
      <c r="U1696" s="43"/>
      <c r="V1696" s="32"/>
      <c r="W1696" s="38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</row>
    <row r="1697" spans="1:40" ht="14.25" customHeight="1">
      <c r="A1697" s="7" t="s">
        <v>516</v>
      </c>
      <c r="B1697" s="7" t="s">
        <v>363</v>
      </c>
      <c r="C1697" s="7">
        <v>1319</v>
      </c>
      <c r="D1697" s="7" t="s">
        <v>416</v>
      </c>
      <c r="E1697" s="7" t="str">
        <f t="shared" si="53"/>
        <v>Gobierno Autónomo Municipal Villa Gualberto Villarroel</v>
      </c>
      <c r="F1697" s="7" t="s">
        <v>379</v>
      </c>
      <c r="G1697" s="7">
        <v>110</v>
      </c>
      <c r="H1697" s="7" t="s">
        <v>385</v>
      </c>
      <c r="I1697" s="7"/>
      <c r="J1697" s="7">
        <v>10000</v>
      </c>
      <c r="K1697" s="7">
        <f t="shared" si="54"/>
        <v>299997</v>
      </c>
      <c r="L1697" s="7"/>
      <c r="M1697" s="6"/>
      <c r="N1697" s="7"/>
      <c r="O1697" s="7"/>
      <c r="P1697" s="38"/>
      <c r="Q1697" s="31"/>
      <c r="R1697" s="42"/>
      <c r="S1697" s="42"/>
      <c r="T1697" s="42"/>
      <c r="U1697" s="43"/>
      <c r="V1697" s="32"/>
      <c r="W1697" s="38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</row>
    <row r="1698" spans="1:40" ht="14.25" customHeight="1">
      <c r="A1698" s="7" t="s">
        <v>516</v>
      </c>
      <c r="B1698" s="7" t="s">
        <v>363</v>
      </c>
      <c r="C1698" s="7">
        <v>1319</v>
      </c>
      <c r="D1698" s="7" t="s">
        <v>416</v>
      </c>
      <c r="E1698" s="7" t="str">
        <f t="shared" si="53"/>
        <v>Gobierno Autónomo Municipal Villa Gualberto Villarroel</v>
      </c>
      <c r="F1698" s="7" t="s">
        <v>379</v>
      </c>
      <c r="G1698" s="7">
        <v>130</v>
      </c>
      <c r="H1698" s="7" t="s">
        <v>386</v>
      </c>
      <c r="I1698" s="7"/>
      <c r="J1698" s="7">
        <v>8000</v>
      </c>
      <c r="K1698" s="7">
        <f t="shared" si="54"/>
        <v>299997</v>
      </c>
      <c r="L1698" s="7"/>
      <c r="M1698" s="6"/>
      <c r="N1698" s="7"/>
      <c r="O1698" s="7"/>
      <c r="P1698" s="38"/>
      <c r="Q1698" s="31"/>
      <c r="R1698" s="42"/>
      <c r="S1698" s="42"/>
      <c r="T1698" s="42"/>
      <c r="U1698" s="43"/>
      <c r="V1698" s="32"/>
      <c r="W1698" s="38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</row>
    <row r="1699" spans="1:40" ht="14.25" customHeight="1">
      <c r="A1699" s="7" t="s">
        <v>516</v>
      </c>
      <c r="B1699" s="7" t="s">
        <v>363</v>
      </c>
      <c r="C1699" s="7">
        <v>1319</v>
      </c>
      <c r="D1699" s="7" t="s">
        <v>416</v>
      </c>
      <c r="E1699" s="7" t="str">
        <f t="shared" si="53"/>
        <v>Gobierno Autónomo Municipal Villa Gualberto Villarroel</v>
      </c>
      <c r="F1699" s="7" t="s">
        <v>379</v>
      </c>
      <c r="G1699" s="7">
        <v>140</v>
      </c>
      <c r="H1699" s="7" t="s">
        <v>388</v>
      </c>
      <c r="I1699" s="7"/>
      <c r="J1699" s="7">
        <v>5000</v>
      </c>
      <c r="K1699" s="7">
        <f t="shared" si="54"/>
        <v>299997</v>
      </c>
      <c r="L1699" s="7"/>
      <c r="M1699" s="6"/>
      <c r="N1699" s="7"/>
      <c r="O1699" s="7"/>
      <c r="P1699" s="38"/>
      <c r="Q1699" s="31"/>
      <c r="R1699" s="42"/>
      <c r="S1699" s="42"/>
      <c r="T1699" s="42"/>
      <c r="U1699" s="43"/>
      <c r="V1699" s="32"/>
      <c r="W1699" s="38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</row>
    <row r="1700" spans="1:40" ht="14.25" customHeight="1">
      <c r="A1700" s="7" t="s">
        <v>516</v>
      </c>
      <c r="B1700" s="7" t="s">
        <v>363</v>
      </c>
      <c r="C1700" s="7">
        <v>1319</v>
      </c>
      <c r="D1700" s="7" t="s">
        <v>416</v>
      </c>
      <c r="E1700" s="7" t="str">
        <f t="shared" si="53"/>
        <v>Gobierno Autónomo Municipal Villa Gualberto Villarroel</v>
      </c>
      <c r="F1700" s="7" t="s">
        <v>379</v>
      </c>
      <c r="G1700" s="7">
        <v>160</v>
      </c>
      <c r="H1700" s="7" t="s">
        <v>389</v>
      </c>
      <c r="I1700" s="7"/>
      <c r="J1700" s="7">
        <v>48000</v>
      </c>
      <c r="K1700" s="7">
        <f t="shared" si="54"/>
        <v>299997</v>
      </c>
      <c r="L1700" s="7"/>
      <c r="M1700" s="6"/>
      <c r="N1700" s="7"/>
      <c r="O1700" s="7"/>
      <c r="P1700" s="38"/>
      <c r="Q1700" s="31"/>
      <c r="R1700" s="42"/>
      <c r="S1700" s="42"/>
      <c r="T1700" s="42"/>
      <c r="U1700" s="43"/>
      <c r="V1700" s="32"/>
      <c r="W1700" s="38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</row>
    <row r="1701" spans="1:40" ht="14.25" customHeight="1">
      <c r="A1701" s="7" t="s">
        <v>516</v>
      </c>
      <c r="B1701" s="7" t="s">
        <v>363</v>
      </c>
      <c r="C1701" s="7">
        <v>1319</v>
      </c>
      <c r="D1701" s="7" t="s">
        <v>416</v>
      </c>
      <c r="E1701" s="7" t="str">
        <f t="shared" si="53"/>
        <v>Gobierno Autónomo Municipal Villa Gualberto Villarroel</v>
      </c>
      <c r="F1701" s="7" t="s">
        <v>379</v>
      </c>
      <c r="G1701" s="7">
        <v>170</v>
      </c>
      <c r="H1701" s="7" t="s">
        <v>390</v>
      </c>
      <c r="I1701" s="7"/>
      <c r="J1701" s="7">
        <v>30000</v>
      </c>
      <c r="K1701" s="7">
        <f t="shared" si="54"/>
        <v>299997</v>
      </c>
      <c r="L1701" s="7"/>
      <c r="M1701" s="6"/>
      <c r="N1701" s="7"/>
      <c r="O1701" s="7"/>
      <c r="P1701" s="38"/>
      <c r="Q1701" s="31"/>
      <c r="R1701" s="42"/>
      <c r="S1701" s="42"/>
      <c r="T1701" s="42"/>
      <c r="U1701" s="43"/>
      <c r="V1701" s="32"/>
      <c r="W1701" s="38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</row>
    <row r="1702" spans="1:40" ht="14.25" customHeight="1">
      <c r="A1702" s="7" t="s">
        <v>516</v>
      </c>
      <c r="B1702" s="7" t="s">
        <v>363</v>
      </c>
      <c r="C1702" s="7">
        <v>1319</v>
      </c>
      <c r="D1702" s="7" t="s">
        <v>416</v>
      </c>
      <c r="E1702" s="7" t="str">
        <f t="shared" si="53"/>
        <v>Gobierno Autónomo Municipal Villa Gualberto Villarroel</v>
      </c>
      <c r="F1702" s="7" t="s">
        <v>379</v>
      </c>
      <c r="G1702" s="7">
        <v>180</v>
      </c>
      <c r="H1702" s="7" t="s">
        <v>411</v>
      </c>
      <c r="I1702" s="7"/>
      <c r="J1702" s="7">
        <v>50018</v>
      </c>
      <c r="K1702" s="7">
        <f t="shared" si="54"/>
        <v>299997</v>
      </c>
      <c r="L1702" s="7"/>
      <c r="M1702" s="6"/>
      <c r="N1702" s="7"/>
      <c r="O1702" s="7"/>
      <c r="P1702" s="38"/>
      <c r="Q1702" s="31"/>
      <c r="R1702" s="42"/>
      <c r="S1702" s="42"/>
      <c r="T1702" s="42"/>
      <c r="U1702" s="43"/>
      <c r="V1702" s="32"/>
      <c r="W1702" s="38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</row>
    <row r="1703" spans="1:40" ht="14.25" customHeight="1">
      <c r="A1703" s="7" t="s">
        <v>516</v>
      </c>
      <c r="B1703" s="7" t="s">
        <v>363</v>
      </c>
      <c r="C1703" s="7">
        <v>1319</v>
      </c>
      <c r="D1703" s="7" t="s">
        <v>416</v>
      </c>
      <c r="E1703" s="7" t="str">
        <f t="shared" si="53"/>
        <v>Gobierno Autónomo Municipal Villa Gualberto Villarroel</v>
      </c>
      <c r="F1703" s="7" t="s">
        <v>379</v>
      </c>
      <c r="G1703" s="7">
        <v>200</v>
      </c>
      <c r="H1703" s="7" t="s">
        <v>393</v>
      </c>
      <c r="I1703" s="7"/>
      <c r="J1703" s="7">
        <v>742167</v>
      </c>
      <c r="K1703" s="7">
        <f t="shared" si="54"/>
        <v>299997</v>
      </c>
      <c r="L1703" s="7"/>
      <c r="M1703" s="6"/>
      <c r="N1703" s="7"/>
      <c r="O1703" s="7"/>
      <c r="P1703" s="38"/>
      <c r="Q1703" s="31"/>
      <c r="R1703" s="42"/>
      <c r="S1703" s="42"/>
      <c r="T1703" s="42"/>
      <c r="U1703" s="43"/>
      <c r="V1703" s="32"/>
      <c r="W1703" s="38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</row>
    <row r="1704" spans="1:40" ht="14.25" customHeight="1">
      <c r="A1704" s="7" t="s">
        <v>516</v>
      </c>
      <c r="B1704" s="7" t="s">
        <v>363</v>
      </c>
      <c r="C1704" s="7">
        <v>1319</v>
      </c>
      <c r="D1704" s="7" t="s">
        <v>416</v>
      </c>
      <c r="E1704" s="7" t="str">
        <f t="shared" si="53"/>
        <v>Gobierno Autónomo Municipal Villa Gualberto Villarroel</v>
      </c>
      <c r="F1704" s="7" t="s">
        <v>379</v>
      </c>
      <c r="G1704" s="7">
        <v>210</v>
      </c>
      <c r="H1704" s="7" t="s">
        <v>394</v>
      </c>
      <c r="I1704" s="7"/>
      <c r="J1704" s="7">
        <v>166635</v>
      </c>
      <c r="K1704" s="7">
        <f t="shared" si="54"/>
        <v>299997</v>
      </c>
      <c r="L1704" s="7"/>
      <c r="M1704" s="6"/>
      <c r="N1704" s="7"/>
      <c r="O1704" s="7"/>
      <c r="P1704" s="38"/>
      <c r="Q1704" s="31"/>
      <c r="R1704" s="42"/>
      <c r="S1704" s="42"/>
      <c r="T1704" s="42"/>
      <c r="U1704" s="43"/>
      <c r="V1704" s="32"/>
      <c r="W1704" s="38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</row>
    <row r="1705" spans="1:40" ht="14.25" customHeight="1">
      <c r="A1705" s="7" t="s">
        <v>516</v>
      </c>
      <c r="B1705" s="7" t="s">
        <v>363</v>
      </c>
      <c r="C1705" s="7">
        <v>1319</v>
      </c>
      <c r="D1705" s="7" t="s">
        <v>416</v>
      </c>
      <c r="E1705" s="7" t="str">
        <f t="shared" si="53"/>
        <v>Gobierno Autónomo Municipal Villa Gualberto Villarroel</v>
      </c>
      <c r="F1705" s="7" t="s">
        <v>379</v>
      </c>
      <c r="G1705" s="7">
        <v>220</v>
      </c>
      <c r="H1705" s="7" t="s">
        <v>395</v>
      </c>
      <c r="I1705" s="7"/>
      <c r="J1705" s="7">
        <v>32000</v>
      </c>
      <c r="K1705" s="7">
        <f t="shared" si="54"/>
        <v>299997</v>
      </c>
      <c r="L1705" s="7"/>
      <c r="M1705" s="6"/>
      <c r="N1705" s="7"/>
      <c r="O1705" s="7"/>
      <c r="P1705" s="38"/>
      <c r="Q1705" s="31"/>
      <c r="R1705" s="42"/>
      <c r="S1705" s="42"/>
      <c r="T1705" s="42"/>
      <c r="U1705" s="43"/>
      <c r="V1705" s="32"/>
      <c r="W1705" s="38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</row>
    <row r="1706" spans="1:40" ht="14.25" customHeight="1">
      <c r="A1706" s="7" t="s">
        <v>516</v>
      </c>
      <c r="B1706" s="7" t="s">
        <v>363</v>
      </c>
      <c r="C1706" s="7">
        <v>1319</v>
      </c>
      <c r="D1706" s="7" t="s">
        <v>416</v>
      </c>
      <c r="E1706" s="7" t="str">
        <f t="shared" si="53"/>
        <v>Gobierno Autónomo Municipal Villa Gualberto Villarroel</v>
      </c>
      <c r="F1706" s="7" t="s">
        <v>379</v>
      </c>
      <c r="G1706" s="7">
        <v>230</v>
      </c>
      <c r="H1706" s="7" t="s">
        <v>396</v>
      </c>
      <c r="I1706" s="7"/>
      <c r="J1706" s="7">
        <v>26000</v>
      </c>
      <c r="K1706" s="7">
        <f t="shared" si="54"/>
        <v>299997</v>
      </c>
      <c r="L1706" s="7"/>
      <c r="M1706" s="6"/>
      <c r="N1706" s="7"/>
      <c r="O1706" s="7"/>
      <c r="P1706" s="38"/>
      <c r="Q1706" s="31"/>
      <c r="R1706" s="42"/>
      <c r="S1706" s="42"/>
      <c r="T1706" s="42"/>
      <c r="U1706" s="43"/>
      <c r="V1706" s="32"/>
      <c r="W1706" s="38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</row>
    <row r="1707" spans="1:40" ht="14.25" customHeight="1">
      <c r="A1707" s="7" t="s">
        <v>516</v>
      </c>
      <c r="B1707" s="7" t="s">
        <v>363</v>
      </c>
      <c r="C1707" s="7">
        <v>1319</v>
      </c>
      <c r="D1707" s="7" t="s">
        <v>416</v>
      </c>
      <c r="E1707" s="7" t="str">
        <f t="shared" si="53"/>
        <v>Gobierno Autónomo Municipal Villa Gualberto Villarroel</v>
      </c>
      <c r="F1707" s="7" t="s">
        <v>379</v>
      </c>
      <c r="G1707" s="7">
        <v>240</v>
      </c>
      <c r="H1707" s="7" t="s">
        <v>397</v>
      </c>
      <c r="I1707" s="7"/>
      <c r="J1707" s="7">
        <v>5000</v>
      </c>
      <c r="K1707" s="7">
        <f t="shared" si="54"/>
        <v>299997</v>
      </c>
      <c r="L1707" s="7"/>
      <c r="M1707" s="6"/>
      <c r="N1707" s="7"/>
      <c r="O1707" s="7"/>
      <c r="P1707" s="38"/>
      <c r="Q1707" s="31"/>
      <c r="R1707" s="42"/>
      <c r="S1707" s="42"/>
      <c r="T1707" s="42"/>
      <c r="U1707" s="43"/>
      <c r="V1707" s="32"/>
      <c r="W1707" s="38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</row>
    <row r="1708" spans="1:40" ht="14.25" customHeight="1">
      <c r="A1708" s="7" t="s">
        <v>516</v>
      </c>
      <c r="B1708" s="7" t="s">
        <v>363</v>
      </c>
      <c r="C1708" s="7">
        <v>1319</v>
      </c>
      <c r="D1708" s="7" t="s">
        <v>416</v>
      </c>
      <c r="E1708" s="7" t="str">
        <f t="shared" si="53"/>
        <v>Gobierno Autónomo Municipal Villa Gualberto Villarroel</v>
      </c>
      <c r="F1708" s="7" t="s">
        <v>379</v>
      </c>
      <c r="G1708" s="7">
        <v>250</v>
      </c>
      <c r="H1708" s="7" t="s">
        <v>399</v>
      </c>
      <c r="I1708" s="7"/>
      <c r="J1708" s="7">
        <v>117116</v>
      </c>
      <c r="K1708" s="7">
        <f t="shared" si="54"/>
        <v>299997</v>
      </c>
      <c r="L1708" s="7"/>
      <c r="M1708" s="6"/>
      <c r="N1708" s="7"/>
      <c r="O1708" s="7"/>
      <c r="P1708" s="38"/>
      <c r="Q1708" s="31"/>
      <c r="R1708" s="42"/>
      <c r="S1708" s="42"/>
      <c r="T1708" s="42"/>
      <c r="U1708" s="43"/>
      <c r="V1708" s="32"/>
      <c r="W1708" s="38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</row>
    <row r="1709" spans="1:40" ht="14.25" customHeight="1">
      <c r="A1709" s="7" t="s">
        <v>516</v>
      </c>
      <c r="B1709" s="7" t="s">
        <v>363</v>
      </c>
      <c r="C1709" s="7">
        <v>1319</v>
      </c>
      <c r="D1709" s="7" t="s">
        <v>416</v>
      </c>
      <c r="E1709" s="7" t="str">
        <f t="shared" si="53"/>
        <v>Gobierno Autónomo Municipal Villa Gualberto Villarroel</v>
      </c>
      <c r="F1709" s="7" t="s">
        <v>379</v>
      </c>
      <c r="G1709" s="7">
        <v>260</v>
      </c>
      <c r="H1709" s="7" t="s">
        <v>400</v>
      </c>
      <c r="I1709" s="7"/>
      <c r="J1709" s="7">
        <v>36000</v>
      </c>
      <c r="K1709" s="7">
        <f t="shared" si="54"/>
        <v>299997</v>
      </c>
      <c r="L1709" s="7"/>
      <c r="M1709" s="6"/>
      <c r="N1709" s="7"/>
      <c r="O1709" s="7"/>
      <c r="P1709" s="38"/>
      <c r="Q1709" s="31"/>
      <c r="R1709" s="42"/>
      <c r="S1709" s="42"/>
      <c r="T1709" s="42"/>
      <c r="U1709" s="43"/>
      <c r="V1709" s="32"/>
      <c r="W1709" s="38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</row>
    <row r="1710" spans="1:40" ht="14.25" customHeight="1">
      <c r="A1710" s="7" t="s">
        <v>516</v>
      </c>
      <c r="B1710" s="7" t="s">
        <v>363</v>
      </c>
      <c r="C1710" s="7">
        <v>1319</v>
      </c>
      <c r="D1710" s="7" t="s">
        <v>416</v>
      </c>
      <c r="E1710" s="7" t="str">
        <f t="shared" si="53"/>
        <v>Gobierno Autónomo Municipal Villa Gualberto Villarroel</v>
      </c>
      <c r="F1710" s="7" t="s">
        <v>379</v>
      </c>
      <c r="G1710" s="7">
        <v>310</v>
      </c>
      <c r="H1710" s="7" t="s">
        <v>403</v>
      </c>
      <c r="I1710" s="7"/>
      <c r="J1710" s="7">
        <v>15000</v>
      </c>
      <c r="K1710" s="7">
        <f t="shared" si="54"/>
        <v>299997</v>
      </c>
      <c r="L1710" s="7"/>
      <c r="M1710" s="6"/>
      <c r="N1710" s="7"/>
      <c r="O1710" s="7"/>
      <c r="P1710" s="38"/>
      <c r="Q1710" s="31"/>
      <c r="R1710" s="42"/>
      <c r="S1710" s="42"/>
      <c r="T1710" s="42"/>
      <c r="U1710" s="43"/>
      <c r="V1710" s="32"/>
      <c r="W1710" s="38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</row>
    <row r="1711" spans="1:40" ht="14.25" customHeight="1">
      <c r="A1711" s="7" t="s">
        <v>516</v>
      </c>
      <c r="B1711" s="7" t="s">
        <v>363</v>
      </c>
      <c r="C1711" s="7">
        <v>1319</v>
      </c>
      <c r="D1711" s="7" t="s">
        <v>416</v>
      </c>
      <c r="E1711" s="7" t="str">
        <f t="shared" si="53"/>
        <v>Gobierno Autónomo Municipal Villa Gualberto Villarroel</v>
      </c>
      <c r="F1711" s="7" t="s">
        <v>379</v>
      </c>
      <c r="G1711" s="7">
        <v>330</v>
      </c>
      <c r="H1711" s="7" t="s">
        <v>404</v>
      </c>
      <c r="I1711" s="7"/>
      <c r="J1711" s="7">
        <v>18000</v>
      </c>
      <c r="K1711" s="7">
        <f t="shared" si="54"/>
        <v>299997</v>
      </c>
      <c r="L1711" s="7"/>
      <c r="M1711" s="6"/>
      <c r="N1711" s="7"/>
      <c r="O1711" s="7"/>
      <c r="P1711" s="38"/>
      <c r="Q1711" s="31"/>
      <c r="R1711" s="42"/>
      <c r="S1711" s="42"/>
      <c r="T1711" s="42"/>
      <c r="U1711" s="43"/>
      <c r="V1711" s="32"/>
      <c r="W1711" s="38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</row>
    <row r="1712" spans="1:40" ht="14.25" customHeight="1">
      <c r="A1712" s="7" t="s">
        <v>516</v>
      </c>
      <c r="B1712" s="7" t="s">
        <v>363</v>
      </c>
      <c r="C1712" s="7">
        <v>1319</v>
      </c>
      <c r="D1712" s="7" t="s">
        <v>416</v>
      </c>
      <c r="E1712" s="7" t="str">
        <f t="shared" si="53"/>
        <v>Gobierno Autónomo Municipal Villa Gualberto Villarroel</v>
      </c>
      <c r="F1712" s="7" t="s">
        <v>379</v>
      </c>
      <c r="G1712" s="7">
        <v>340</v>
      </c>
      <c r="H1712" s="7" t="s">
        <v>405</v>
      </c>
      <c r="I1712" s="7"/>
      <c r="J1712" s="7">
        <v>682968</v>
      </c>
      <c r="K1712" s="7">
        <f t="shared" si="54"/>
        <v>299997</v>
      </c>
      <c r="L1712" s="7"/>
      <c r="M1712" s="6"/>
      <c r="N1712" s="7"/>
      <c r="O1712" s="7"/>
      <c r="P1712" s="38"/>
      <c r="Q1712" s="31"/>
      <c r="R1712" s="42"/>
      <c r="S1712" s="42"/>
      <c r="T1712" s="42"/>
      <c r="U1712" s="43"/>
      <c r="V1712" s="32"/>
      <c r="W1712" s="38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</row>
    <row r="1713" spans="1:40" ht="14.25" customHeight="1">
      <c r="A1713" s="7" t="s">
        <v>516</v>
      </c>
      <c r="B1713" s="7" t="s">
        <v>363</v>
      </c>
      <c r="C1713" s="7">
        <v>1319</v>
      </c>
      <c r="D1713" s="7" t="s">
        <v>416</v>
      </c>
      <c r="E1713" s="7" t="str">
        <f t="shared" si="53"/>
        <v>Gobierno Autónomo Municipal Villa Gualberto Villarroel</v>
      </c>
      <c r="F1713" s="7" t="s">
        <v>407</v>
      </c>
      <c r="G1713" s="7">
        <v>180</v>
      </c>
      <c r="H1713" s="7" t="s">
        <v>411</v>
      </c>
      <c r="I1713" s="7"/>
      <c r="J1713" s="7">
        <v>299997</v>
      </c>
      <c r="K1713" s="7">
        <f t="shared" si="54"/>
        <v>299997</v>
      </c>
      <c r="L1713" s="7"/>
      <c r="M1713" s="6"/>
      <c r="N1713" s="7"/>
      <c r="O1713" s="7"/>
      <c r="P1713" s="38"/>
      <c r="Q1713" s="31"/>
      <c r="R1713" s="42"/>
      <c r="S1713" s="42"/>
      <c r="T1713" s="42"/>
      <c r="U1713" s="43"/>
      <c r="V1713" s="32"/>
      <c r="W1713" s="38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</row>
    <row r="1714" spans="1:40" ht="14.25" customHeight="1">
      <c r="A1714" s="7" t="s">
        <v>516</v>
      </c>
      <c r="B1714" s="7" t="s">
        <v>363</v>
      </c>
      <c r="C1714" s="7">
        <v>1320</v>
      </c>
      <c r="D1714" s="7" t="s">
        <v>537</v>
      </c>
      <c r="E1714" s="7" t="str">
        <f t="shared" si="53"/>
        <v>Tarata</v>
      </c>
      <c r="F1714" s="7" t="s">
        <v>379</v>
      </c>
      <c r="G1714" s="7">
        <v>0</v>
      </c>
      <c r="H1714" s="7" t="s">
        <v>380</v>
      </c>
      <c r="I1714" s="7"/>
      <c r="J1714" s="7">
        <v>1217596</v>
      </c>
      <c r="K1714" s="7">
        <f t="shared" si="54"/>
        <v>1420579</v>
      </c>
      <c r="L1714" s="7"/>
      <c r="M1714" s="6"/>
      <c r="N1714" s="7"/>
      <c r="O1714" s="7"/>
      <c r="P1714" s="38"/>
      <c r="Q1714" s="31"/>
      <c r="R1714" s="42"/>
      <c r="S1714" s="42"/>
      <c r="T1714" s="42"/>
      <c r="U1714" s="43"/>
      <c r="V1714" s="32"/>
      <c r="W1714" s="38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</row>
    <row r="1715" spans="1:40" ht="14.25" customHeight="1">
      <c r="A1715" s="7" t="s">
        <v>516</v>
      </c>
      <c r="B1715" s="7" t="s">
        <v>363</v>
      </c>
      <c r="C1715" s="7">
        <v>1320</v>
      </c>
      <c r="D1715" s="7" t="s">
        <v>537</v>
      </c>
      <c r="E1715" s="7" t="str">
        <f t="shared" si="53"/>
        <v>Tarata</v>
      </c>
      <c r="F1715" s="7" t="s">
        <v>379</v>
      </c>
      <c r="G1715" s="7">
        <v>1</v>
      </c>
      <c r="H1715" s="7" t="s">
        <v>381</v>
      </c>
      <c r="I1715" s="7"/>
      <c r="J1715" s="7">
        <v>381490</v>
      </c>
      <c r="K1715" s="7">
        <f t="shared" si="54"/>
        <v>1420579</v>
      </c>
      <c r="L1715" s="7"/>
      <c r="M1715" s="6"/>
      <c r="N1715" s="7"/>
      <c r="O1715" s="7"/>
      <c r="P1715" s="38"/>
      <c r="Q1715" s="31"/>
      <c r="R1715" s="42"/>
      <c r="S1715" s="42"/>
      <c r="T1715" s="42"/>
      <c r="U1715" s="43"/>
      <c r="V1715" s="32"/>
      <c r="W1715" s="38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</row>
    <row r="1716" spans="1:40" ht="14.25" customHeight="1">
      <c r="A1716" s="7" t="s">
        <v>516</v>
      </c>
      <c r="B1716" s="7" t="s">
        <v>363</v>
      </c>
      <c r="C1716" s="7">
        <v>1320</v>
      </c>
      <c r="D1716" s="7" t="s">
        <v>537</v>
      </c>
      <c r="E1716" s="7" t="str">
        <f t="shared" si="53"/>
        <v>Tarata</v>
      </c>
      <c r="F1716" s="7" t="s">
        <v>379</v>
      </c>
      <c r="G1716" s="7">
        <v>97</v>
      </c>
      <c r="H1716" s="7" t="s">
        <v>409</v>
      </c>
      <c r="I1716" s="7"/>
      <c r="J1716" s="7">
        <v>481941</v>
      </c>
      <c r="K1716" s="7">
        <f t="shared" si="54"/>
        <v>1420579</v>
      </c>
      <c r="L1716" s="7"/>
      <c r="M1716" s="6"/>
      <c r="N1716" s="7"/>
      <c r="O1716" s="7"/>
      <c r="P1716" s="38"/>
      <c r="Q1716" s="31"/>
      <c r="R1716" s="42"/>
      <c r="S1716" s="42"/>
      <c r="T1716" s="42"/>
      <c r="U1716" s="43"/>
      <c r="V1716" s="32"/>
      <c r="W1716" s="38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</row>
    <row r="1717" spans="1:40" ht="14.25" customHeight="1">
      <c r="A1717" s="7" t="s">
        <v>516</v>
      </c>
      <c r="B1717" s="7" t="s">
        <v>363</v>
      </c>
      <c r="C1717" s="7">
        <v>1320</v>
      </c>
      <c r="D1717" s="7" t="s">
        <v>537</v>
      </c>
      <c r="E1717" s="7" t="str">
        <f t="shared" si="53"/>
        <v>Tarata</v>
      </c>
      <c r="F1717" s="7" t="s">
        <v>379</v>
      </c>
      <c r="G1717" s="7">
        <v>99</v>
      </c>
      <c r="H1717" s="7" t="s">
        <v>382</v>
      </c>
      <c r="I1717" s="7"/>
      <c r="J1717" s="7">
        <v>30000</v>
      </c>
      <c r="K1717" s="7">
        <f t="shared" si="54"/>
        <v>1420579</v>
      </c>
      <c r="L1717" s="7"/>
      <c r="M1717" s="6"/>
      <c r="N1717" s="7"/>
      <c r="O1717" s="7"/>
      <c r="P1717" s="38"/>
      <c r="Q1717" s="31"/>
      <c r="R1717" s="42"/>
      <c r="S1717" s="42"/>
      <c r="T1717" s="42"/>
      <c r="U1717" s="43"/>
      <c r="V1717" s="32"/>
      <c r="W1717" s="38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</row>
    <row r="1718" spans="1:40" ht="14.25" customHeight="1">
      <c r="A1718" s="7" t="s">
        <v>516</v>
      </c>
      <c r="B1718" s="7" t="s">
        <v>363</v>
      </c>
      <c r="C1718" s="7">
        <v>1320</v>
      </c>
      <c r="D1718" s="7" t="s">
        <v>537</v>
      </c>
      <c r="E1718" s="7" t="str">
        <f t="shared" si="53"/>
        <v>Tarata</v>
      </c>
      <c r="F1718" s="7" t="s">
        <v>379</v>
      </c>
      <c r="G1718" s="7">
        <v>100</v>
      </c>
      <c r="H1718" s="7" t="s">
        <v>383</v>
      </c>
      <c r="I1718" s="7"/>
      <c r="J1718" s="7">
        <v>155139</v>
      </c>
      <c r="K1718" s="7">
        <f t="shared" si="54"/>
        <v>1420579</v>
      </c>
      <c r="L1718" s="7"/>
      <c r="M1718" s="6"/>
      <c r="N1718" s="7"/>
      <c r="O1718" s="7"/>
      <c r="P1718" s="38"/>
      <c r="Q1718" s="31"/>
      <c r="R1718" s="42"/>
      <c r="S1718" s="42"/>
      <c r="T1718" s="42"/>
      <c r="U1718" s="43"/>
      <c r="V1718" s="32"/>
      <c r="W1718" s="38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</row>
    <row r="1719" spans="1:40" ht="14.25" customHeight="1">
      <c r="A1719" s="7" t="s">
        <v>516</v>
      </c>
      <c r="B1719" s="7" t="s">
        <v>363</v>
      </c>
      <c r="C1719" s="7">
        <v>1320</v>
      </c>
      <c r="D1719" s="7" t="s">
        <v>537</v>
      </c>
      <c r="E1719" s="7" t="str">
        <f t="shared" si="53"/>
        <v>Tarata</v>
      </c>
      <c r="F1719" s="7" t="s">
        <v>379</v>
      </c>
      <c r="G1719" s="7">
        <v>110</v>
      </c>
      <c r="H1719" s="7" t="s">
        <v>385</v>
      </c>
      <c r="I1719" s="7"/>
      <c r="J1719" s="7">
        <v>20000</v>
      </c>
      <c r="K1719" s="7">
        <f t="shared" si="54"/>
        <v>1420579</v>
      </c>
      <c r="L1719" s="7"/>
      <c r="M1719" s="6"/>
      <c r="N1719" s="7"/>
      <c r="O1719" s="7"/>
      <c r="P1719" s="38"/>
      <c r="Q1719" s="31"/>
      <c r="R1719" s="42"/>
      <c r="S1719" s="42"/>
      <c r="T1719" s="42"/>
      <c r="U1719" s="43"/>
      <c r="V1719" s="32"/>
      <c r="W1719" s="38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</row>
    <row r="1720" spans="1:40" ht="14.25" customHeight="1">
      <c r="A1720" s="7" t="s">
        <v>516</v>
      </c>
      <c r="B1720" s="7" t="s">
        <v>363</v>
      </c>
      <c r="C1720" s="7">
        <v>1320</v>
      </c>
      <c r="D1720" s="7" t="s">
        <v>537</v>
      </c>
      <c r="E1720" s="7" t="str">
        <f t="shared" si="53"/>
        <v>Tarata</v>
      </c>
      <c r="F1720" s="7" t="s">
        <v>379</v>
      </c>
      <c r="G1720" s="7">
        <v>130</v>
      </c>
      <c r="H1720" s="7" t="s">
        <v>386</v>
      </c>
      <c r="I1720" s="7"/>
      <c r="J1720" s="7">
        <v>86047</v>
      </c>
      <c r="K1720" s="7">
        <f t="shared" si="54"/>
        <v>1420579</v>
      </c>
      <c r="L1720" s="7"/>
      <c r="M1720" s="6"/>
      <c r="N1720" s="7"/>
      <c r="O1720" s="7"/>
      <c r="P1720" s="38"/>
      <c r="Q1720" s="31"/>
      <c r="R1720" s="42"/>
      <c r="S1720" s="42"/>
      <c r="T1720" s="42"/>
      <c r="U1720" s="43"/>
      <c r="V1720" s="32"/>
      <c r="W1720" s="38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</row>
    <row r="1721" spans="1:40" ht="14.25" customHeight="1">
      <c r="A1721" s="7" t="s">
        <v>516</v>
      </c>
      <c r="B1721" s="7" t="s">
        <v>363</v>
      </c>
      <c r="C1721" s="7">
        <v>1320</v>
      </c>
      <c r="D1721" s="7" t="s">
        <v>537</v>
      </c>
      <c r="E1721" s="7" t="str">
        <f t="shared" si="53"/>
        <v>Tarata</v>
      </c>
      <c r="F1721" s="7" t="s">
        <v>379</v>
      </c>
      <c r="G1721" s="7">
        <v>140</v>
      </c>
      <c r="H1721" s="7" t="s">
        <v>388</v>
      </c>
      <c r="I1721" s="7"/>
      <c r="J1721" s="7">
        <v>141488</v>
      </c>
      <c r="K1721" s="7">
        <f t="shared" si="54"/>
        <v>1420579</v>
      </c>
      <c r="L1721" s="7"/>
      <c r="M1721" s="6"/>
      <c r="N1721" s="7"/>
      <c r="O1721" s="7"/>
      <c r="P1721" s="38"/>
      <c r="Q1721" s="31"/>
      <c r="R1721" s="42"/>
      <c r="S1721" s="42"/>
      <c r="T1721" s="42"/>
      <c r="U1721" s="43"/>
      <c r="V1721" s="32"/>
      <c r="W1721" s="38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</row>
    <row r="1722" spans="1:40" ht="14.25" customHeight="1">
      <c r="A1722" s="7" t="s">
        <v>516</v>
      </c>
      <c r="B1722" s="7" t="s">
        <v>363</v>
      </c>
      <c r="C1722" s="7">
        <v>1320</v>
      </c>
      <c r="D1722" s="7" t="s">
        <v>537</v>
      </c>
      <c r="E1722" s="7" t="str">
        <f t="shared" si="53"/>
        <v>Tarata</v>
      </c>
      <c r="F1722" s="7" t="s">
        <v>379</v>
      </c>
      <c r="G1722" s="7">
        <v>160</v>
      </c>
      <c r="H1722" s="7" t="s">
        <v>389</v>
      </c>
      <c r="I1722" s="7"/>
      <c r="J1722" s="7">
        <v>70000</v>
      </c>
      <c r="K1722" s="7">
        <f t="shared" si="54"/>
        <v>1420579</v>
      </c>
      <c r="L1722" s="7"/>
      <c r="M1722" s="6"/>
      <c r="N1722" s="7"/>
      <c r="O1722" s="7"/>
      <c r="P1722" s="38"/>
      <c r="Q1722" s="31"/>
      <c r="R1722" s="42"/>
      <c r="S1722" s="42"/>
      <c r="T1722" s="42"/>
      <c r="U1722" s="43"/>
      <c r="V1722" s="32"/>
      <c r="W1722" s="38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</row>
    <row r="1723" spans="1:40" ht="14.25" customHeight="1">
      <c r="A1723" s="7" t="s">
        <v>516</v>
      </c>
      <c r="B1723" s="7" t="s">
        <v>363</v>
      </c>
      <c r="C1723" s="7">
        <v>1320</v>
      </c>
      <c r="D1723" s="7" t="s">
        <v>537</v>
      </c>
      <c r="E1723" s="7" t="str">
        <f t="shared" si="53"/>
        <v>Tarata</v>
      </c>
      <c r="F1723" s="7" t="s">
        <v>379</v>
      </c>
      <c r="G1723" s="7">
        <v>180</v>
      </c>
      <c r="H1723" s="7" t="s">
        <v>411</v>
      </c>
      <c r="I1723" s="7"/>
      <c r="J1723" s="7">
        <v>70000</v>
      </c>
      <c r="K1723" s="7">
        <f t="shared" si="54"/>
        <v>1420579</v>
      </c>
      <c r="L1723" s="7"/>
      <c r="M1723" s="6"/>
      <c r="N1723" s="7"/>
      <c r="O1723" s="7"/>
      <c r="P1723" s="38"/>
      <c r="Q1723" s="31"/>
      <c r="R1723" s="42"/>
      <c r="S1723" s="42"/>
      <c r="T1723" s="42"/>
      <c r="U1723" s="43"/>
      <c r="V1723" s="32"/>
      <c r="W1723" s="38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</row>
    <row r="1724" spans="1:40" ht="14.25" customHeight="1">
      <c r="A1724" s="7" t="s">
        <v>516</v>
      </c>
      <c r="B1724" s="7" t="s">
        <v>363</v>
      </c>
      <c r="C1724" s="7">
        <v>1320</v>
      </c>
      <c r="D1724" s="7" t="s">
        <v>537</v>
      </c>
      <c r="E1724" s="7" t="str">
        <f t="shared" si="53"/>
        <v>Tarata</v>
      </c>
      <c r="F1724" s="7" t="s">
        <v>379</v>
      </c>
      <c r="G1724" s="7">
        <v>200</v>
      </c>
      <c r="H1724" s="7" t="s">
        <v>393</v>
      </c>
      <c r="I1724" s="7"/>
      <c r="J1724" s="7">
        <v>2170800</v>
      </c>
      <c r="K1724" s="7">
        <f t="shared" si="54"/>
        <v>1420579</v>
      </c>
      <c r="L1724" s="7"/>
      <c r="M1724" s="6"/>
      <c r="N1724" s="7"/>
      <c r="O1724" s="7"/>
      <c r="P1724" s="38"/>
      <c r="Q1724" s="31"/>
      <c r="R1724" s="42"/>
      <c r="S1724" s="42"/>
      <c r="T1724" s="42"/>
      <c r="U1724" s="43"/>
      <c r="V1724" s="32"/>
      <c r="W1724" s="38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</row>
    <row r="1725" spans="1:40" ht="14.25" customHeight="1">
      <c r="A1725" s="7" t="s">
        <v>516</v>
      </c>
      <c r="B1725" s="7" t="s">
        <v>363</v>
      </c>
      <c r="C1725" s="7">
        <v>1320</v>
      </c>
      <c r="D1725" s="7" t="s">
        <v>537</v>
      </c>
      <c r="E1725" s="7" t="str">
        <f t="shared" si="53"/>
        <v>Tarata</v>
      </c>
      <c r="F1725" s="7" t="s">
        <v>379</v>
      </c>
      <c r="G1725" s="7">
        <v>210</v>
      </c>
      <c r="H1725" s="7" t="s">
        <v>394</v>
      </c>
      <c r="I1725" s="7"/>
      <c r="J1725" s="7">
        <v>1097774</v>
      </c>
      <c r="K1725" s="7">
        <f t="shared" si="54"/>
        <v>1420579</v>
      </c>
      <c r="L1725" s="7"/>
      <c r="M1725" s="6"/>
      <c r="N1725" s="7"/>
      <c r="O1725" s="7"/>
      <c r="P1725" s="38"/>
      <c r="Q1725" s="31"/>
      <c r="R1725" s="42"/>
      <c r="S1725" s="42"/>
      <c r="T1725" s="42"/>
      <c r="U1725" s="43"/>
      <c r="V1725" s="32"/>
      <c r="W1725" s="38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</row>
    <row r="1726" spans="1:40" ht="14.25" customHeight="1">
      <c r="A1726" s="7" t="s">
        <v>516</v>
      </c>
      <c r="B1726" s="7" t="s">
        <v>363</v>
      </c>
      <c r="C1726" s="7">
        <v>1320</v>
      </c>
      <c r="D1726" s="7" t="s">
        <v>537</v>
      </c>
      <c r="E1726" s="7" t="str">
        <f t="shared" si="53"/>
        <v>Tarata</v>
      </c>
      <c r="F1726" s="7" t="s">
        <v>379</v>
      </c>
      <c r="G1726" s="7">
        <v>220</v>
      </c>
      <c r="H1726" s="7" t="s">
        <v>395</v>
      </c>
      <c r="I1726" s="7"/>
      <c r="J1726" s="7">
        <v>163344</v>
      </c>
      <c r="K1726" s="7">
        <f t="shared" si="54"/>
        <v>1420579</v>
      </c>
      <c r="L1726" s="7"/>
      <c r="M1726" s="6"/>
      <c r="N1726" s="7"/>
      <c r="O1726" s="7"/>
      <c r="P1726" s="38"/>
      <c r="Q1726" s="31"/>
      <c r="R1726" s="42"/>
      <c r="S1726" s="42"/>
      <c r="T1726" s="42"/>
      <c r="U1726" s="43"/>
      <c r="V1726" s="32"/>
      <c r="W1726" s="38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</row>
    <row r="1727" spans="1:40" ht="14.25" customHeight="1">
      <c r="A1727" s="7" t="s">
        <v>516</v>
      </c>
      <c r="B1727" s="7" t="s">
        <v>363</v>
      </c>
      <c r="C1727" s="7">
        <v>1320</v>
      </c>
      <c r="D1727" s="7" t="s">
        <v>537</v>
      </c>
      <c r="E1727" s="7" t="str">
        <f t="shared" si="53"/>
        <v>Tarata</v>
      </c>
      <c r="F1727" s="7" t="s">
        <v>379</v>
      </c>
      <c r="G1727" s="7">
        <v>230</v>
      </c>
      <c r="H1727" s="7" t="s">
        <v>396</v>
      </c>
      <c r="I1727" s="7"/>
      <c r="J1727" s="7">
        <v>130000</v>
      </c>
      <c r="K1727" s="7">
        <f t="shared" si="54"/>
        <v>1420579</v>
      </c>
      <c r="L1727" s="7"/>
      <c r="M1727" s="6"/>
      <c r="N1727" s="7"/>
      <c r="O1727" s="7"/>
      <c r="P1727" s="38"/>
      <c r="Q1727" s="31"/>
      <c r="R1727" s="42"/>
      <c r="S1727" s="42"/>
      <c r="T1727" s="42"/>
      <c r="U1727" s="43"/>
      <c r="V1727" s="32"/>
      <c r="W1727" s="38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</row>
    <row r="1728" spans="1:40" ht="14.25" customHeight="1">
      <c r="A1728" s="7" t="s">
        <v>516</v>
      </c>
      <c r="B1728" s="7" t="s">
        <v>363</v>
      </c>
      <c r="C1728" s="7">
        <v>1320</v>
      </c>
      <c r="D1728" s="7" t="s">
        <v>537</v>
      </c>
      <c r="E1728" s="7" t="str">
        <f t="shared" si="53"/>
        <v>Tarata</v>
      </c>
      <c r="F1728" s="7" t="s">
        <v>379</v>
      </c>
      <c r="G1728" s="7">
        <v>240</v>
      </c>
      <c r="H1728" s="7" t="s">
        <v>397</v>
      </c>
      <c r="I1728" s="7"/>
      <c r="J1728" s="7">
        <v>48600</v>
      </c>
      <c r="K1728" s="7">
        <f t="shared" si="54"/>
        <v>1420579</v>
      </c>
      <c r="L1728" s="7"/>
      <c r="M1728" s="6"/>
      <c r="N1728" s="7"/>
      <c r="O1728" s="7"/>
      <c r="P1728" s="38"/>
      <c r="Q1728" s="31"/>
      <c r="R1728" s="42"/>
      <c r="S1728" s="42"/>
      <c r="T1728" s="42"/>
      <c r="U1728" s="43"/>
      <c r="V1728" s="32"/>
      <c r="W1728" s="38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</row>
    <row r="1729" spans="1:40" ht="14.25" customHeight="1">
      <c r="A1729" s="7" t="s">
        <v>516</v>
      </c>
      <c r="B1729" s="7" t="s">
        <v>363</v>
      </c>
      <c r="C1729" s="7">
        <v>1320</v>
      </c>
      <c r="D1729" s="7" t="s">
        <v>537</v>
      </c>
      <c r="E1729" s="7" t="str">
        <f t="shared" si="53"/>
        <v>Tarata</v>
      </c>
      <c r="F1729" s="7" t="s">
        <v>379</v>
      </c>
      <c r="G1729" s="7">
        <v>250</v>
      </c>
      <c r="H1729" s="7" t="s">
        <v>399</v>
      </c>
      <c r="I1729" s="7"/>
      <c r="J1729" s="7">
        <v>611060</v>
      </c>
      <c r="K1729" s="7">
        <f t="shared" si="54"/>
        <v>1420579</v>
      </c>
      <c r="L1729" s="7"/>
      <c r="M1729" s="6"/>
      <c r="N1729" s="7"/>
      <c r="O1729" s="7"/>
      <c r="P1729" s="38"/>
      <c r="Q1729" s="31"/>
      <c r="R1729" s="42"/>
      <c r="S1729" s="42"/>
      <c r="T1729" s="42"/>
      <c r="U1729" s="43"/>
      <c r="V1729" s="32"/>
      <c r="W1729" s="38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</row>
    <row r="1730" spans="1:40" ht="14.25" customHeight="1">
      <c r="A1730" s="7" t="s">
        <v>516</v>
      </c>
      <c r="B1730" s="7" t="s">
        <v>363</v>
      </c>
      <c r="C1730" s="7">
        <v>1320</v>
      </c>
      <c r="D1730" s="7" t="s">
        <v>537</v>
      </c>
      <c r="E1730" s="7" t="str">
        <f t="shared" si="53"/>
        <v>Tarata</v>
      </c>
      <c r="F1730" s="7" t="s">
        <v>379</v>
      </c>
      <c r="G1730" s="7">
        <v>260</v>
      </c>
      <c r="H1730" s="7" t="s">
        <v>400</v>
      </c>
      <c r="I1730" s="7"/>
      <c r="J1730" s="7">
        <v>45000</v>
      </c>
      <c r="K1730" s="7">
        <f t="shared" si="54"/>
        <v>1420579</v>
      </c>
      <c r="L1730" s="7"/>
      <c r="M1730" s="6"/>
      <c r="N1730" s="7"/>
      <c r="O1730" s="7"/>
      <c r="P1730" s="38"/>
      <c r="Q1730" s="31"/>
      <c r="R1730" s="42"/>
      <c r="S1730" s="42"/>
      <c r="T1730" s="42"/>
      <c r="U1730" s="43"/>
      <c r="V1730" s="32"/>
      <c r="W1730" s="38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</row>
    <row r="1731" spans="1:40" ht="14.25" customHeight="1">
      <c r="A1731" s="7" t="s">
        <v>516</v>
      </c>
      <c r="B1731" s="7" t="s">
        <v>363</v>
      </c>
      <c r="C1731" s="7">
        <v>1320</v>
      </c>
      <c r="D1731" s="7" t="s">
        <v>537</v>
      </c>
      <c r="E1731" s="7" t="str">
        <f t="shared" si="53"/>
        <v>Tarata</v>
      </c>
      <c r="F1731" s="7" t="s">
        <v>379</v>
      </c>
      <c r="G1731" s="7">
        <v>270</v>
      </c>
      <c r="H1731" s="7" t="s">
        <v>401</v>
      </c>
      <c r="I1731" s="7"/>
      <c r="J1731" s="7">
        <v>14162</v>
      </c>
      <c r="K1731" s="7">
        <f t="shared" si="54"/>
        <v>1420579</v>
      </c>
      <c r="L1731" s="7"/>
      <c r="M1731" s="6"/>
      <c r="N1731" s="7"/>
      <c r="O1731" s="7"/>
      <c r="P1731" s="38"/>
      <c r="Q1731" s="31"/>
      <c r="R1731" s="42"/>
      <c r="S1731" s="42"/>
      <c r="T1731" s="42"/>
      <c r="U1731" s="43"/>
      <c r="V1731" s="32"/>
      <c r="W1731" s="38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</row>
    <row r="1732" spans="1:40" ht="14.25" customHeight="1">
      <c r="A1732" s="7" t="s">
        <v>516</v>
      </c>
      <c r="B1732" s="7" t="s">
        <v>363</v>
      </c>
      <c r="C1732" s="7">
        <v>1320</v>
      </c>
      <c r="D1732" s="7" t="s">
        <v>537</v>
      </c>
      <c r="E1732" s="7" t="str">
        <f t="shared" si="53"/>
        <v>Tarata</v>
      </c>
      <c r="F1732" s="7" t="s">
        <v>379</v>
      </c>
      <c r="G1732" s="7">
        <v>280</v>
      </c>
      <c r="H1732" s="7" t="s">
        <v>402</v>
      </c>
      <c r="I1732" s="7"/>
      <c r="J1732" s="7">
        <v>82544</v>
      </c>
      <c r="K1732" s="7">
        <f t="shared" si="54"/>
        <v>1420579</v>
      </c>
      <c r="L1732" s="7"/>
      <c r="M1732" s="6"/>
      <c r="N1732" s="7"/>
      <c r="O1732" s="7"/>
      <c r="P1732" s="38"/>
      <c r="Q1732" s="31"/>
      <c r="R1732" s="42"/>
      <c r="S1732" s="42"/>
      <c r="T1732" s="42"/>
      <c r="U1732" s="43"/>
      <c r="V1732" s="32"/>
      <c r="W1732" s="38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</row>
    <row r="1733" spans="1:40" ht="14.25" customHeight="1">
      <c r="A1733" s="7" t="s">
        <v>516</v>
      </c>
      <c r="B1733" s="7" t="s">
        <v>363</v>
      </c>
      <c r="C1733" s="7">
        <v>1320</v>
      </c>
      <c r="D1733" s="7" t="s">
        <v>537</v>
      </c>
      <c r="E1733" s="7" t="str">
        <f t="shared" si="53"/>
        <v>Tarata</v>
      </c>
      <c r="F1733" s="7" t="s">
        <v>379</v>
      </c>
      <c r="G1733" s="7">
        <v>290</v>
      </c>
      <c r="H1733" s="7" t="s">
        <v>426</v>
      </c>
      <c r="I1733" s="7"/>
      <c r="J1733" s="7">
        <v>79544</v>
      </c>
      <c r="K1733" s="7">
        <f t="shared" si="54"/>
        <v>1420579</v>
      </c>
      <c r="L1733" s="7"/>
      <c r="M1733" s="6"/>
      <c r="N1733" s="7"/>
      <c r="O1733" s="7"/>
      <c r="P1733" s="38"/>
      <c r="Q1733" s="31"/>
      <c r="R1733" s="42"/>
      <c r="S1733" s="42"/>
      <c r="T1733" s="42"/>
      <c r="U1733" s="43"/>
      <c r="V1733" s="32"/>
      <c r="W1733" s="38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</row>
    <row r="1734" spans="1:40" ht="14.25" customHeight="1">
      <c r="A1734" s="7" t="s">
        <v>516</v>
      </c>
      <c r="B1734" s="7" t="s">
        <v>363</v>
      </c>
      <c r="C1734" s="7">
        <v>1320</v>
      </c>
      <c r="D1734" s="7" t="s">
        <v>537</v>
      </c>
      <c r="E1734" s="7" t="str">
        <f t="shared" si="53"/>
        <v>Tarata</v>
      </c>
      <c r="F1734" s="7" t="s">
        <v>379</v>
      </c>
      <c r="G1734" s="7">
        <v>300</v>
      </c>
      <c r="H1734" s="7" t="s">
        <v>417</v>
      </c>
      <c r="I1734" s="7"/>
      <c r="J1734" s="7">
        <v>50744</v>
      </c>
      <c r="K1734" s="7">
        <f t="shared" si="54"/>
        <v>1420579</v>
      </c>
      <c r="L1734" s="7"/>
      <c r="M1734" s="6"/>
      <c r="N1734" s="7"/>
      <c r="O1734" s="7"/>
      <c r="P1734" s="38"/>
      <c r="Q1734" s="31"/>
      <c r="R1734" s="42"/>
      <c r="S1734" s="42"/>
      <c r="T1734" s="42"/>
      <c r="U1734" s="43"/>
      <c r="V1734" s="32"/>
      <c r="W1734" s="38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</row>
    <row r="1735" spans="1:40" ht="14.25" customHeight="1">
      <c r="A1735" s="7" t="s">
        <v>516</v>
      </c>
      <c r="B1735" s="7" t="s">
        <v>363</v>
      </c>
      <c r="C1735" s="7">
        <v>1320</v>
      </c>
      <c r="D1735" s="7" t="s">
        <v>537</v>
      </c>
      <c r="E1735" s="7" t="str">
        <f t="shared" si="53"/>
        <v>Tarata</v>
      </c>
      <c r="F1735" s="7" t="s">
        <v>379</v>
      </c>
      <c r="G1735" s="7">
        <v>310</v>
      </c>
      <c r="H1735" s="7" t="s">
        <v>403</v>
      </c>
      <c r="I1735" s="7"/>
      <c r="J1735" s="7">
        <v>30000</v>
      </c>
      <c r="K1735" s="7">
        <f t="shared" si="54"/>
        <v>1420579</v>
      </c>
      <c r="L1735" s="7"/>
      <c r="M1735" s="6"/>
      <c r="N1735" s="7"/>
      <c r="O1735" s="7"/>
      <c r="P1735" s="38"/>
      <c r="Q1735" s="31"/>
      <c r="R1735" s="42"/>
      <c r="S1735" s="42"/>
      <c r="T1735" s="42"/>
      <c r="U1735" s="43"/>
      <c r="V1735" s="32"/>
      <c r="W1735" s="38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</row>
    <row r="1736" spans="1:40" ht="14.25" customHeight="1">
      <c r="A1736" s="7" t="s">
        <v>516</v>
      </c>
      <c r="B1736" s="7" t="s">
        <v>363</v>
      </c>
      <c r="C1736" s="7">
        <v>1320</v>
      </c>
      <c r="D1736" s="7" t="s">
        <v>537</v>
      </c>
      <c r="E1736" s="7" t="str">
        <f t="shared" si="53"/>
        <v>Tarata</v>
      </c>
      <c r="F1736" s="7" t="s">
        <v>379</v>
      </c>
      <c r="G1736" s="7">
        <v>330</v>
      </c>
      <c r="H1736" s="7" t="s">
        <v>404</v>
      </c>
      <c r="I1736" s="7"/>
      <c r="J1736" s="7">
        <v>86307</v>
      </c>
      <c r="K1736" s="7">
        <f t="shared" si="54"/>
        <v>1420579</v>
      </c>
      <c r="L1736" s="7"/>
      <c r="M1736" s="6"/>
      <c r="N1736" s="7"/>
      <c r="O1736" s="7"/>
      <c r="P1736" s="38"/>
      <c r="Q1736" s="31"/>
      <c r="R1736" s="42"/>
      <c r="S1736" s="42"/>
      <c r="T1736" s="42"/>
      <c r="U1736" s="43"/>
      <c r="V1736" s="32"/>
      <c r="W1736" s="38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</row>
    <row r="1737" spans="1:40" ht="14.25" customHeight="1">
      <c r="A1737" s="7" t="s">
        <v>516</v>
      </c>
      <c r="B1737" s="7" t="s">
        <v>363</v>
      </c>
      <c r="C1737" s="7">
        <v>1320</v>
      </c>
      <c r="D1737" s="7" t="s">
        <v>537</v>
      </c>
      <c r="E1737" s="7" t="str">
        <f t="shared" si="53"/>
        <v>Tarata</v>
      </c>
      <c r="F1737" s="7" t="s">
        <v>379</v>
      </c>
      <c r="G1737" s="7">
        <v>340</v>
      </c>
      <c r="H1737" s="7" t="s">
        <v>405</v>
      </c>
      <c r="I1737" s="7"/>
      <c r="J1737" s="7">
        <v>1027695</v>
      </c>
      <c r="K1737" s="7">
        <f t="shared" si="54"/>
        <v>1420579</v>
      </c>
      <c r="L1737" s="7"/>
      <c r="M1737" s="6"/>
      <c r="N1737" s="7"/>
      <c r="O1737" s="7"/>
      <c r="P1737" s="38"/>
      <c r="Q1737" s="31"/>
      <c r="R1737" s="42"/>
      <c r="S1737" s="42"/>
      <c r="T1737" s="42"/>
      <c r="U1737" s="43"/>
      <c r="V1737" s="32"/>
      <c r="W1737" s="38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</row>
    <row r="1738" spans="1:40" ht="14.25" customHeight="1">
      <c r="A1738" s="7" t="s">
        <v>516</v>
      </c>
      <c r="B1738" s="7" t="s">
        <v>363</v>
      </c>
      <c r="C1738" s="7">
        <v>1320</v>
      </c>
      <c r="D1738" s="7" t="s">
        <v>537</v>
      </c>
      <c r="E1738" s="7" t="str">
        <f t="shared" si="53"/>
        <v>Tarata</v>
      </c>
      <c r="F1738" s="7" t="s">
        <v>407</v>
      </c>
      <c r="G1738" s="7">
        <v>170</v>
      </c>
      <c r="H1738" s="7" t="s">
        <v>390</v>
      </c>
      <c r="I1738" s="7"/>
      <c r="J1738" s="7">
        <v>298789</v>
      </c>
      <c r="K1738" s="7">
        <f t="shared" si="54"/>
        <v>1420579</v>
      </c>
      <c r="L1738" s="7"/>
      <c r="M1738" s="6"/>
      <c r="N1738" s="7"/>
      <c r="O1738" s="7"/>
      <c r="P1738" s="38"/>
      <c r="Q1738" s="31"/>
      <c r="R1738" s="42"/>
      <c r="S1738" s="42"/>
      <c r="T1738" s="42"/>
      <c r="U1738" s="43"/>
      <c r="V1738" s="32"/>
      <c r="W1738" s="38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</row>
    <row r="1739" spans="1:40" ht="14.25" customHeight="1">
      <c r="A1739" s="7" t="s">
        <v>516</v>
      </c>
      <c r="B1739" s="7" t="s">
        <v>363</v>
      </c>
      <c r="C1739" s="7">
        <v>1320</v>
      </c>
      <c r="D1739" s="7" t="s">
        <v>537</v>
      </c>
      <c r="E1739" s="7" t="str">
        <f t="shared" si="53"/>
        <v>Tarata</v>
      </c>
      <c r="F1739" s="7" t="s">
        <v>407</v>
      </c>
      <c r="G1739" s="7">
        <v>350</v>
      </c>
      <c r="H1739" s="7" t="s">
        <v>406</v>
      </c>
      <c r="I1739" s="7"/>
      <c r="J1739" s="7">
        <v>1121790</v>
      </c>
      <c r="K1739" s="7">
        <f t="shared" si="54"/>
        <v>1420579</v>
      </c>
      <c r="L1739" s="7"/>
      <c r="M1739" s="6"/>
      <c r="N1739" s="7"/>
      <c r="O1739" s="7"/>
      <c r="P1739" s="38"/>
      <c r="Q1739" s="31"/>
      <c r="R1739" s="42"/>
      <c r="S1739" s="42"/>
      <c r="T1739" s="42"/>
      <c r="U1739" s="43"/>
      <c r="V1739" s="32"/>
      <c r="W1739" s="38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</row>
    <row r="1740" spans="1:40" ht="14.25" customHeight="1">
      <c r="A1740" s="7" t="s">
        <v>516</v>
      </c>
      <c r="B1740" s="7" t="s">
        <v>363</v>
      </c>
      <c r="C1740" s="7">
        <v>1321</v>
      </c>
      <c r="D1740" s="7" t="s">
        <v>538</v>
      </c>
      <c r="E1740" s="7" t="str">
        <f t="shared" si="53"/>
        <v>Anzaldo</v>
      </c>
      <c r="F1740" s="7" t="s">
        <v>379</v>
      </c>
      <c r="G1740" s="7">
        <v>0</v>
      </c>
      <c r="H1740" s="7" t="s">
        <v>380</v>
      </c>
      <c r="I1740" s="7"/>
      <c r="J1740" s="7">
        <v>1010181</v>
      </c>
      <c r="K1740" s="7">
        <f t="shared" si="54"/>
        <v>97621</v>
      </c>
      <c r="L1740" s="7"/>
      <c r="M1740" s="6"/>
      <c r="N1740" s="7"/>
      <c r="O1740" s="7"/>
      <c r="P1740" s="38"/>
      <c r="Q1740" s="31"/>
      <c r="R1740" s="42"/>
      <c r="S1740" s="42"/>
      <c r="T1740" s="42"/>
      <c r="U1740" s="43"/>
      <c r="V1740" s="32"/>
      <c r="W1740" s="38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</row>
    <row r="1741" spans="1:40" ht="14.25" customHeight="1">
      <c r="A1741" s="7" t="s">
        <v>516</v>
      </c>
      <c r="B1741" s="7" t="s">
        <v>363</v>
      </c>
      <c r="C1741" s="7">
        <v>1321</v>
      </c>
      <c r="D1741" s="7" t="s">
        <v>538</v>
      </c>
      <c r="E1741" s="7" t="str">
        <f t="shared" si="53"/>
        <v>Anzaldo</v>
      </c>
      <c r="F1741" s="7" t="s">
        <v>379</v>
      </c>
      <c r="G1741" s="7">
        <v>1</v>
      </c>
      <c r="H1741" s="7" t="s">
        <v>381</v>
      </c>
      <c r="I1741" s="7"/>
      <c r="J1741" s="7">
        <v>432934</v>
      </c>
      <c r="K1741" s="7">
        <f t="shared" si="54"/>
        <v>97621</v>
      </c>
      <c r="L1741" s="7"/>
      <c r="M1741" s="6"/>
      <c r="N1741" s="7"/>
      <c r="O1741" s="7"/>
      <c r="P1741" s="38"/>
      <c r="Q1741" s="31"/>
      <c r="R1741" s="42"/>
      <c r="S1741" s="42"/>
      <c r="T1741" s="42"/>
      <c r="U1741" s="43"/>
      <c r="V1741" s="32"/>
      <c r="W1741" s="38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</row>
    <row r="1742" spans="1:40" ht="14.25" customHeight="1">
      <c r="A1742" s="7" t="s">
        <v>516</v>
      </c>
      <c r="B1742" s="7" t="s">
        <v>363</v>
      </c>
      <c r="C1742" s="7">
        <v>1321</v>
      </c>
      <c r="D1742" s="7" t="s">
        <v>538</v>
      </c>
      <c r="E1742" s="7" t="str">
        <f t="shared" si="53"/>
        <v>Anzaldo</v>
      </c>
      <c r="F1742" s="7" t="s">
        <v>379</v>
      </c>
      <c r="G1742" s="7">
        <v>97</v>
      </c>
      <c r="H1742" s="7" t="s">
        <v>409</v>
      </c>
      <c r="I1742" s="7"/>
      <c r="J1742" s="7">
        <v>5046</v>
      </c>
      <c r="K1742" s="7">
        <f t="shared" si="54"/>
        <v>97621</v>
      </c>
      <c r="L1742" s="7"/>
      <c r="M1742" s="6"/>
      <c r="N1742" s="7"/>
      <c r="O1742" s="7"/>
      <c r="P1742" s="38"/>
      <c r="Q1742" s="31"/>
      <c r="R1742" s="42"/>
      <c r="S1742" s="42"/>
      <c r="T1742" s="42"/>
      <c r="U1742" s="43"/>
      <c r="V1742" s="32"/>
      <c r="W1742" s="38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</row>
    <row r="1743" spans="1:40" ht="14.25" customHeight="1">
      <c r="A1743" s="7" t="s">
        <v>516</v>
      </c>
      <c r="B1743" s="7" t="s">
        <v>363</v>
      </c>
      <c r="C1743" s="7">
        <v>1321</v>
      </c>
      <c r="D1743" s="7" t="s">
        <v>538</v>
      </c>
      <c r="E1743" s="7" t="str">
        <f t="shared" si="53"/>
        <v>Anzaldo</v>
      </c>
      <c r="F1743" s="7" t="s">
        <v>379</v>
      </c>
      <c r="G1743" s="7">
        <v>99</v>
      </c>
      <c r="H1743" s="7" t="s">
        <v>382</v>
      </c>
      <c r="I1743" s="7"/>
      <c r="J1743" s="7">
        <v>425191</v>
      </c>
      <c r="K1743" s="7">
        <f t="shared" si="54"/>
        <v>97621</v>
      </c>
      <c r="L1743" s="7"/>
      <c r="M1743" s="6"/>
      <c r="N1743" s="7"/>
      <c r="O1743" s="7"/>
      <c r="P1743" s="38"/>
      <c r="Q1743" s="31"/>
      <c r="R1743" s="42"/>
      <c r="S1743" s="42"/>
      <c r="T1743" s="42"/>
      <c r="U1743" s="43"/>
      <c r="V1743" s="32"/>
      <c r="W1743" s="38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</row>
    <row r="1744" spans="1:40" ht="14.25" customHeight="1">
      <c r="A1744" s="7" t="s">
        <v>516</v>
      </c>
      <c r="B1744" s="7" t="s">
        <v>363</v>
      </c>
      <c r="C1744" s="7">
        <v>1321</v>
      </c>
      <c r="D1744" s="7" t="s">
        <v>538</v>
      </c>
      <c r="E1744" s="7" t="str">
        <f t="shared" si="53"/>
        <v>Anzaldo</v>
      </c>
      <c r="F1744" s="7" t="s">
        <v>379</v>
      </c>
      <c r="G1744" s="7">
        <v>100</v>
      </c>
      <c r="H1744" s="7" t="s">
        <v>383</v>
      </c>
      <c r="I1744" s="7"/>
      <c r="J1744" s="7">
        <v>102163</v>
      </c>
      <c r="K1744" s="7">
        <f t="shared" si="54"/>
        <v>97621</v>
      </c>
      <c r="L1744" s="7"/>
      <c r="M1744" s="6"/>
      <c r="N1744" s="7"/>
      <c r="O1744" s="7"/>
      <c r="P1744" s="38"/>
      <c r="Q1744" s="31"/>
      <c r="R1744" s="42"/>
      <c r="S1744" s="42"/>
      <c r="T1744" s="42"/>
      <c r="U1744" s="43"/>
      <c r="V1744" s="32"/>
      <c r="W1744" s="38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</row>
    <row r="1745" spans="1:40" ht="14.25" customHeight="1">
      <c r="A1745" s="7" t="s">
        <v>516</v>
      </c>
      <c r="B1745" s="7" t="s">
        <v>363</v>
      </c>
      <c r="C1745" s="7">
        <v>1321</v>
      </c>
      <c r="D1745" s="7" t="s">
        <v>538</v>
      </c>
      <c r="E1745" s="7" t="str">
        <f t="shared" si="53"/>
        <v>Anzaldo</v>
      </c>
      <c r="F1745" s="7" t="s">
        <v>379</v>
      </c>
      <c r="G1745" s="7">
        <v>110</v>
      </c>
      <c r="H1745" s="7" t="s">
        <v>385</v>
      </c>
      <c r="I1745" s="7"/>
      <c r="J1745" s="7">
        <v>50000</v>
      </c>
      <c r="K1745" s="7">
        <f t="shared" si="54"/>
        <v>97621</v>
      </c>
      <c r="L1745" s="7"/>
      <c r="M1745" s="6"/>
      <c r="N1745" s="7"/>
      <c r="O1745" s="7"/>
      <c r="P1745" s="38"/>
      <c r="Q1745" s="31"/>
      <c r="R1745" s="42"/>
      <c r="S1745" s="42"/>
      <c r="T1745" s="42"/>
      <c r="U1745" s="43"/>
      <c r="V1745" s="32"/>
      <c r="W1745" s="38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</row>
    <row r="1746" spans="1:40" ht="14.25" customHeight="1">
      <c r="A1746" s="7" t="s">
        <v>516</v>
      </c>
      <c r="B1746" s="7" t="s">
        <v>363</v>
      </c>
      <c r="C1746" s="7">
        <v>1321</v>
      </c>
      <c r="D1746" s="7" t="s">
        <v>538</v>
      </c>
      <c r="E1746" s="7" t="str">
        <f t="shared" si="53"/>
        <v>Anzaldo</v>
      </c>
      <c r="F1746" s="7" t="s">
        <v>379</v>
      </c>
      <c r="G1746" s="7">
        <v>120</v>
      </c>
      <c r="H1746" s="7" t="s">
        <v>485</v>
      </c>
      <c r="I1746" s="7"/>
      <c r="J1746" s="7">
        <v>7000</v>
      </c>
      <c r="K1746" s="7">
        <f t="shared" si="54"/>
        <v>97621</v>
      </c>
      <c r="L1746" s="7"/>
      <c r="M1746" s="6"/>
      <c r="N1746" s="7"/>
      <c r="O1746" s="7"/>
      <c r="P1746" s="38"/>
      <c r="Q1746" s="31"/>
      <c r="R1746" s="42"/>
      <c r="S1746" s="42"/>
      <c r="T1746" s="42"/>
      <c r="U1746" s="43"/>
      <c r="V1746" s="32"/>
      <c r="W1746" s="38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</row>
    <row r="1747" spans="1:40" ht="14.25" customHeight="1">
      <c r="A1747" s="7" t="s">
        <v>516</v>
      </c>
      <c r="B1747" s="7" t="s">
        <v>363</v>
      </c>
      <c r="C1747" s="7">
        <v>1321</v>
      </c>
      <c r="D1747" s="7" t="s">
        <v>538</v>
      </c>
      <c r="E1747" s="7" t="str">
        <f t="shared" si="53"/>
        <v>Anzaldo</v>
      </c>
      <c r="F1747" s="7" t="s">
        <v>379</v>
      </c>
      <c r="G1747" s="7">
        <v>130</v>
      </c>
      <c r="H1747" s="7" t="s">
        <v>386</v>
      </c>
      <c r="I1747" s="7"/>
      <c r="J1747" s="7">
        <v>15000</v>
      </c>
      <c r="K1747" s="7">
        <f t="shared" si="54"/>
        <v>97621</v>
      </c>
      <c r="L1747" s="7"/>
      <c r="M1747" s="6"/>
      <c r="N1747" s="7"/>
      <c r="O1747" s="7"/>
      <c r="P1747" s="38"/>
      <c r="Q1747" s="31"/>
      <c r="R1747" s="42"/>
      <c r="S1747" s="42"/>
      <c r="T1747" s="42"/>
      <c r="U1747" s="43"/>
      <c r="V1747" s="32"/>
      <c r="W1747" s="38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</row>
    <row r="1748" spans="1:40" ht="14.25" customHeight="1">
      <c r="A1748" s="7" t="s">
        <v>516</v>
      </c>
      <c r="B1748" s="7" t="s">
        <v>363</v>
      </c>
      <c r="C1748" s="7">
        <v>1321</v>
      </c>
      <c r="D1748" s="7" t="s">
        <v>538</v>
      </c>
      <c r="E1748" s="7" t="str">
        <f t="shared" si="53"/>
        <v>Anzaldo</v>
      </c>
      <c r="F1748" s="7" t="s">
        <v>379</v>
      </c>
      <c r="G1748" s="7">
        <v>140</v>
      </c>
      <c r="H1748" s="7" t="s">
        <v>388</v>
      </c>
      <c r="I1748" s="7"/>
      <c r="J1748" s="7">
        <v>25000</v>
      </c>
      <c r="K1748" s="7">
        <f t="shared" si="54"/>
        <v>97621</v>
      </c>
      <c r="L1748" s="7"/>
      <c r="M1748" s="6"/>
      <c r="N1748" s="7"/>
      <c r="O1748" s="7"/>
      <c r="P1748" s="38"/>
      <c r="Q1748" s="31"/>
      <c r="R1748" s="42"/>
      <c r="S1748" s="42"/>
      <c r="T1748" s="42"/>
      <c r="U1748" s="43"/>
      <c r="V1748" s="32"/>
      <c r="W1748" s="38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</row>
    <row r="1749" spans="1:40" ht="14.25" customHeight="1">
      <c r="A1749" s="7" t="s">
        <v>516</v>
      </c>
      <c r="B1749" s="7" t="s">
        <v>363</v>
      </c>
      <c r="C1749" s="7">
        <v>1321</v>
      </c>
      <c r="D1749" s="7" t="s">
        <v>538</v>
      </c>
      <c r="E1749" s="7" t="str">
        <f t="shared" si="53"/>
        <v>Anzaldo</v>
      </c>
      <c r="F1749" s="7" t="s">
        <v>379</v>
      </c>
      <c r="G1749" s="7">
        <v>160</v>
      </c>
      <c r="H1749" s="7" t="s">
        <v>389</v>
      </c>
      <c r="I1749" s="7"/>
      <c r="J1749" s="7">
        <v>143000</v>
      </c>
      <c r="K1749" s="7">
        <f t="shared" si="54"/>
        <v>97621</v>
      </c>
      <c r="L1749" s="7"/>
      <c r="M1749" s="6"/>
      <c r="N1749" s="7"/>
      <c r="O1749" s="7"/>
      <c r="P1749" s="38"/>
      <c r="Q1749" s="31"/>
      <c r="R1749" s="42"/>
      <c r="S1749" s="42"/>
      <c r="T1749" s="42"/>
      <c r="U1749" s="43"/>
      <c r="V1749" s="32"/>
      <c r="W1749" s="38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</row>
    <row r="1750" spans="1:40" ht="14.25" customHeight="1">
      <c r="A1750" s="7" t="s">
        <v>516</v>
      </c>
      <c r="B1750" s="7" t="s">
        <v>363</v>
      </c>
      <c r="C1750" s="7">
        <v>1321</v>
      </c>
      <c r="D1750" s="7" t="s">
        <v>538</v>
      </c>
      <c r="E1750" s="7" t="str">
        <f t="shared" si="53"/>
        <v>Anzaldo</v>
      </c>
      <c r="F1750" s="7" t="s">
        <v>379</v>
      </c>
      <c r="G1750" s="7">
        <v>170</v>
      </c>
      <c r="H1750" s="7" t="s">
        <v>390</v>
      </c>
      <c r="I1750" s="7"/>
      <c r="J1750" s="7">
        <v>60000</v>
      </c>
      <c r="K1750" s="7">
        <f t="shared" si="54"/>
        <v>97621</v>
      </c>
      <c r="L1750" s="7"/>
      <c r="M1750" s="6"/>
      <c r="N1750" s="7"/>
      <c r="O1750" s="7"/>
      <c r="P1750" s="38"/>
      <c r="Q1750" s="31"/>
      <c r="R1750" s="42"/>
      <c r="S1750" s="42"/>
      <c r="T1750" s="42"/>
      <c r="U1750" s="43"/>
      <c r="V1750" s="32"/>
      <c r="W1750" s="38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</row>
    <row r="1751" spans="1:40" ht="14.25" customHeight="1">
      <c r="A1751" s="7" t="s">
        <v>516</v>
      </c>
      <c r="B1751" s="7" t="s">
        <v>363</v>
      </c>
      <c r="C1751" s="7">
        <v>1321</v>
      </c>
      <c r="D1751" s="7" t="s">
        <v>538</v>
      </c>
      <c r="E1751" s="7" t="str">
        <f t="shared" si="53"/>
        <v>Anzaldo</v>
      </c>
      <c r="F1751" s="7" t="s">
        <v>379</v>
      </c>
      <c r="G1751" s="7">
        <v>180</v>
      </c>
      <c r="H1751" s="7" t="s">
        <v>411</v>
      </c>
      <c r="I1751" s="7"/>
      <c r="J1751" s="7">
        <v>130000</v>
      </c>
      <c r="K1751" s="7">
        <f t="shared" si="54"/>
        <v>97621</v>
      </c>
      <c r="L1751" s="7"/>
      <c r="M1751" s="6"/>
      <c r="N1751" s="7"/>
      <c r="O1751" s="7"/>
      <c r="P1751" s="38"/>
      <c r="Q1751" s="31"/>
      <c r="R1751" s="42"/>
      <c r="S1751" s="42"/>
      <c r="T1751" s="42"/>
      <c r="U1751" s="43"/>
      <c r="V1751" s="32"/>
      <c r="W1751" s="38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</row>
    <row r="1752" spans="1:40" ht="14.25" customHeight="1">
      <c r="A1752" s="7" t="s">
        <v>516</v>
      </c>
      <c r="B1752" s="7" t="s">
        <v>363</v>
      </c>
      <c r="C1752" s="7">
        <v>1321</v>
      </c>
      <c r="D1752" s="7" t="s">
        <v>538</v>
      </c>
      <c r="E1752" s="7" t="str">
        <f t="shared" si="53"/>
        <v>Anzaldo</v>
      </c>
      <c r="F1752" s="7" t="s">
        <v>379</v>
      </c>
      <c r="G1752" s="7">
        <v>200</v>
      </c>
      <c r="H1752" s="7" t="s">
        <v>393</v>
      </c>
      <c r="I1752" s="7"/>
      <c r="J1752" s="7">
        <v>1583360</v>
      </c>
      <c r="K1752" s="7">
        <f t="shared" si="54"/>
        <v>97621</v>
      </c>
      <c r="L1752" s="7"/>
      <c r="M1752" s="6"/>
      <c r="N1752" s="7"/>
      <c r="O1752" s="7"/>
      <c r="P1752" s="38"/>
      <c r="Q1752" s="31"/>
      <c r="R1752" s="42"/>
      <c r="S1752" s="42"/>
      <c r="T1752" s="42"/>
      <c r="U1752" s="43"/>
      <c r="V1752" s="32"/>
      <c r="W1752" s="38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</row>
    <row r="1753" spans="1:40" ht="14.25" customHeight="1">
      <c r="A1753" s="7" t="s">
        <v>516</v>
      </c>
      <c r="B1753" s="7" t="s">
        <v>363</v>
      </c>
      <c r="C1753" s="7">
        <v>1321</v>
      </c>
      <c r="D1753" s="7" t="s">
        <v>538</v>
      </c>
      <c r="E1753" s="7" t="str">
        <f t="shared" si="53"/>
        <v>Anzaldo</v>
      </c>
      <c r="F1753" s="7" t="s">
        <v>379</v>
      </c>
      <c r="G1753" s="7">
        <v>210</v>
      </c>
      <c r="H1753" s="7" t="s">
        <v>394</v>
      </c>
      <c r="I1753" s="7"/>
      <c r="J1753" s="7">
        <v>1066649</v>
      </c>
      <c r="K1753" s="7">
        <f t="shared" si="54"/>
        <v>97621</v>
      </c>
      <c r="L1753" s="7"/>
      <c r="M1753" s="6"/>
      <c r="N1753" s="7"/>
      <c r="O1753" s="7"/>
      <c r="P1753" s="38"/>
      <c r="Q1753" s="31"/>
      <c r="R1753" s="42"/>
      <c r="S1753" s="42"/>
      <c r="T1753" s="42"/>
      <c r="U1753" s="43"/>
      <c r="V1753" s="32"/>
      <c r="W1753" s="38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</row>
    <row r="1754" spans="1:40" ht="14.25" customHeight="1">
      <c r="A1754" s="7" t="s">
        <v>516</v>
      </c>
      <c r="B1754" s="7" t="s">
        <v>363</v>
      </c>
      <c r="C1754" s="7">
        <v>1321</v>
      </c>
      <c r="D1754" s="7" t="s">
        <v>538</v>
      </c>
      <c r="E1754" s="7" t="str">
        <f t="shared" si="53"/>
        <v>Anzaldo</v>
      </c>
      <c r="F1754" s="7" t="s">
        <v>379</v>
      </c>
      <c r="G1754" s="7">
        <v>220</v>
      </c>
      <c r="H1754" s="7" t="s">
        <v>395</v>
      </c>
      <c r="I1754" s="7"/>
      <c r="J1754" s="7">
        <v>52000</v>
      </c>
      <c r="K1754" s="7">
        <f t="shared" si="54"/>
        <v>97621</v>
      </c>
      <c r="L1754" s="7"/>
      <c r="M1754" s="6"/>
      <c r="N1754" s="7"/>
      <c r="O1754" s="7"/>
      <c r="P1754" s="38"/>
      <c r="Q1754" s="31"/>
      <c r="R1754" s="42"/>
      <c r="S1754" s="42"/>
      <c r="T1754" s="42"/>
      <c r="U1754" s="43"/>
      <c r="V1754" s="32"/>
      <c r="W1754" s="38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</row>
    <row r="1755" spans="1:40" ht="14.25" customHeight="1">
      <c r="A1755" s="7" t="s">
        <v>516</v>
      </c>
      <c r="B1755" s="7" t="s">
        <v>363</v>
      </c>
      <c r="C1755" s="7">
        <v>1321</v>
      </c>
      <c r="D1755" s="7" t="s">
        <v>538</v>
      </c>
      <c r="E1755" s="7" t="str">
        <f t="shared" si="53"/>
        <v>Anzaldo</v>
      </c>
      <c r="F1755" s="7" t="s">
        <v>379</v>
      </c>
      <c r="G1755" s="7">
        <v>230</v>
      </c>
      <c r="H1755" s="7" t="s">
        <v>396</v>
      </c>
      <c r="I1755" s="7"/>
      <c r="J1755" s="7">
        <v>30000</v>
      </c>
      <c r="K1755" s="7">
        <f t="shared" si="54"/>
        <v>97621</v>
      </c>
      <c r="L1755" s="7"/>
      <c r="M1755" s="6"/>
      <c r="N1755" s="7"/>
      <c r="O1755" s="7"/>
      <c r="P1755" s="38"/>
      <c r="Q1755" s="31"/>
      <c r="R1755" s="42"/>
      <c r="S1755" s="42"/>
      <c r="T1755" s="42"/>
      <c r="U1755" s="43"/>
      <c r="V1755" s="32"/>
      <c r="W1755" s="38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</row>
    <row r="1756" spans="1:40" ht="14.25" customHeight="1">
      <c r="A1756" s="7" t="s">
        <v>516</v>
      </c>
      <c r="B1756" s="7" t="s">
        <v>363</v>
      </c>
      <c r="C1756" s="7">
        <v>1321</v>
      </c>
      <c r="D1756" s="7" t="s">
        <v>538</v>
      </c>
      <c r="E1756" s="7" t="str">
        <f t="shared" si="53"/>
        <v>Anzaldo</v>
      </c>
      <c r="F1756" s="7" t="s">
        <v>379</v>
      </c>
      <c r="G1756" s="7">
        <v>240</v>
      </c>
      <c r="H1756" s="7" t="s">
        <v>397</v>
      </c>
      <c r="I1756" s="7"/>
      <c r="J1756" s="7">
        <v>70000</v>
      </c>
      <c r="K1756" s="7">
        <f t="shared" si="54"/>
        <v>97621</v>
      </c>
      <c r="L1756" s="7"/>
      <c r="M1756" s="6"/>
      <c r="N1756" s="7"/>
      <c r="O1756" s="7"/>
      <c r="P1756" s="38"/>
      <c r="Q1756" s="31"/>
      <c r="R1756" s="42"/>
      <c r="S1756" s="42"/>
      <c r="T1756" s="42"/>
      <c r="U1756" s="43"/>
      <c r="V1756" s="32"/>
      <c r="W1756" s="38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</row>
    <row r="1757" spans="1:40" ht="14.25" customHeight="1">
      <c r="A1757" s="7" t="s">
        <v>516</v>
      </c>
      <c r="B1757" s="7" t="s">
        <v>363</v>
      </c>
      <c r="C1757" s="7">
        <v>1321</v>
      </c>
      <c r="D1757" s="7" t="s">
        <v>538</v>
      </c>
      <c r="E1757" s="7" t="str">
        <f t="shared" si="53"/>
        <v>Anzaldo</v>
      </c>
      <c r="F1757" s="7" t="s">
        <v>379</v>
      </c>
      <c r="G1757" s="7">
        <v>250</v>
      </c>
      <c r="H1757" s="7" t="s">
        <v>399</v>
      </c>
      <c r="I1757" s="7"/>
      <c r="J1757" s="7">
        <v>440546</v>
      </c>
      <c r="K1757" s="7">
        <f t="shared" si="54"/>
        <v>97621</v>
      </c>
      <c r="L1757" s="7"/>
      <c r="M1757" s="6"/>
      <c r="N1757" s="7"/>
      <c r="O1757" s="7"/>
      <c r="P1757" s="38"/>
      <c r="Q1757" s="31"/>
      <c r="R1757" s="42"/>
      <c r="S1757" s="42"/>
      <c r="T1757" s="42"/>
      <c r="U1757" s="43"/>
      <c r="V1757" s="32"/>
      <c r="W1757" s="38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</row>
    <row r="1758" spans="1:40" ht="14.25" customHeight="1">
      <c r="A1758" s="7" t="s">
        <v>516</v>
      </c>
      <c r="B1758" s="7" t="s">
        <v>363</v>
      </c>
      <c r="C1758" s="7">
        <v>1321</v>
      </c>
      <c r="D1758" s="7" t="s">
        <v>538</v>
      </c>
      <c r="E1758" s="7" t="str">
        <f t="shared" si="53"/>
        <v>Anzaldo</v>
      </c>
      <c r="F1758" s="7" t="s">
        <v>379</v>
      </c>
      <c r="G1758" s="7">
        <v>260</v>
      </c>
      <c r="H1758" s="7" t="s">
        <v>400</v>
      </c>
      <c r="I1758" s="7"/>
      <c r="J1758" s="7">
        <v>130000</v>
      </c>
      <c r="K1758" s="7">
        <f t="shared" si="54"/>
        <v>97621</v>
      </c>
      <c r="L1758" s="7"/>
      <c r="M1758" s="6"/>
      <c r="N1758" s="7"/>
      <c r="O1758" s="7"/>
      <c r="P1758" s="38"/>
      <c r="Q1758" s="31"/>
      <c r="R1758" s="42"/>
      <c r="S1758" s="42"/>
      <c r="T1758" s="42"/>
      <c r="U1758" s="43"/>
      <c r="V1758" s="32"/>
      <c r="W1758" s="38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</row>
    <row r="1759" spans="1:40" ht="14.25" customHeight="1">
      <c r="A1759" s="7" t="s">
        <v>516</v>
      </c>
      <c r="B1759" s="7" t="s">
        <v>363</v>
      </c>
      <c r="C1759" s="7">
        <v>1321</v>
      </c>
      <c r="D1759" s="7" t="s">
        <v>538</v>
      </c>
      <c r="E1759" s="7" t="str">
        <f t="shared" si="53"/>
        <v>Anzaldo</v>
      </c>
      <c r="F1759" s="7" t="s">
        <v>379</v>
      </c>
      <c r="G1759" s="7">
        <v>280</v>
      </c>
      <c r="H1759" s="7" t="s">
        <v>402</v>
      </c>
      <c r="I1759" s="7"/>
      <c r="J1759" s="7">
        <v>50000</v>
      </c>
      <c r="K1759" s="7">
        <f t="shared" si="54"/>
        <v>97621</v>
      </c>
      <c r="L1759" s="7"/>
      <c r="M1759" s="6"/>
      <c r="N1759" s="7"/>
      <c r="O1759" s="7"/>
      <c r="P1759" s="38"/>
      <c r="Q1759" s="31"/>
      <c r="R1759" s="42"/>
      <c r="S1759" s="42"/>
      <c r="T1759" s="42"/>
      <c r="U1759" s="43"/>
      <c r="V1759" s="32"/>
      <c r="W1759" s="38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</row>
    <row r="1760" spans="1:40" ht="14.25" customHeight="1">
      <c r="A1760" s="7" t="s">
        <v>516</v>
      </c>
      <c r="B1760" s="7" t="s">
        <v>363</v>
      </c>
      <c r="C1760" s="7">
        <v>1321</v>
      </c>
      <c r="D1760" s="7" t="s">
        <v>538</v>
      </c>
      <c r="E1760" s="7" t="str">
        <f t="shared" si="53"/>
        <v>Anzaldo</v>
      </c>
      <c r="F1760" s="7" t="s">
        <v>379</v>
      </c>
      <c r="G1760" s="7">
        <v>300</v>
      </c>
      <c r="H1760" s="7" t="s">
        <v>417</v>
      </c>
      <c r="I1760" s="7"/>
      <c r="J1760" s="7">
        <v>10000</v>
      </c>
      <c r="K1760" s="7">
        <f t="shared" si="54"/>
        <v>97621</v>
      </c>
      <c r="L1760" s="7"/>
      <c r="M1760" s="6"/>
      <c r="N1760" s="7"/>
      <c r="O1760" s="7"/>
      <c r="P1760" s="38"/>
      <c r="Q1760" s="31"/>
      <c r="R1760" s="42"/>
      <c r="S1760" s="42"/>
      <c r="T1760" s="42"/>
      <c r="U1760" s="43"/>
      <c r="V1760" s="32"/>
      <c r="W1760" s="38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</row>
    <row r="1761" spans="1:40" ht="14.25" customHeight="1">
      <c r="A1761" s="7" t="s">
        <v>516</v>
      </c>
      <c r="B1761" s="7" t="s">
        <v>363</v>
      </c>
      <c r="C1761" s="7">
        <v>1321</v>
      </c>
      <c r="D1761" s="7" t="s">
        <v>538</v>
      </c>
      <c r="E1761" s="7" t="str">
        <f t="shared" si="53"/>
        <v>Anzaldo</v>
      </c>
      <c r="F1761" s="7" t="s">
        <v>379</v>
      </c>
      <c r="G1761" s="7">
        <v>310</v>
      </c>
      <c r="H1761" s="7" t="s">
        <v>403</v>
      </c>
      <c r="I1761" s="7"/>
      <c r="J1761" s="7">
        <v>30000</v>
      </c>
      <c r="K1761" s="7">
        <f t="shared" si="54"/>
        <v>97621</v>
      </c>
      <c r="L1761" s="7"/>
      <c r="M1761" s="6"/>
      <c r="N1761" s="7"/>
      <c r="O1761" s="7"/>
      <c r="P1761" s="38"/>
      <c r="Q1761" s="31"/>
      <c r="R1761" s="42"/>
      <c r="S1761" s="42"/>
      <c r="T1761" s="42"/>
      <c r="U1761" s="43"/>
      <c r="V1761" s="32"/>
      <c r="W1761" s="38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</row>
    <row r="1762" spans="1:40" ht="14.25" customHeight="1">
      <c r="A1762" s="7" t="s">
        <v>516</v>
      </c>
      <c r="B1762" s="7" t="s">
        <v>363</v>
      </c>
      <c r="C1762" s="7">
        <v>1321</v>
      </c>
      <c r="D1762" s="7" t="s">
        <v>538</v>
      </c>
      <c r="E1762" s="7" t="str">
        <f t="shared" si="53"/>
        <v>Anzaldo</v>
      </c>
      <c r="F1762" s="7" t="s">
        <v>379</v>
      </c>
      <c r="G1762" s="7">
        <v>330</v>
      </c>
      <c r="H1762" s="7" t="s">
        <v>404</v>
      </c>
      <c r="I1762" s="7"/>
      <c r="J1762" s="7">
        <v>33184</v>
      </c>
      <c r="K1762" s="7">
        <f t="shared" si="54"/>
        <v>97621</v>
      </c>
      <c r="L1762" s="7"/>
      <c r="M1762" s="6"/>
      <c r="N1762" s="7"/>
      <c r="O1762" s="7"/>
      <c r="P1762" s="38"/>
      <c r="Q1762" s="31"/>
      <c r="R1762" s="42"/>
      <c r="S1762" s="42"/>
      <c r="T1762" s="42"/>
      <c r="U1762" s="43"/>
      <c r="V1762" s="32"/>
      <c r="W1762" s="38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</row>
    <row r="1763" spans="1:40" ht="14.25" customHeight="1">
      <c r="A1763" s="7" t="s">
        <v>516</v>
      </c>
      <c r="B1763" s="7" t="s">
        <v>363</v>
      </c>
      <c r="C1763" s="7">
        <v>1321</v>
      </c>
      <c r="D1763" s="7" t="s">
        <v>538</v>
      </c>
      <c r="E1763" s="7" t="str">
        <f t="shared" si="53"/>
        <v>Anzaldo</v>
      </c>
      <c r="F1763" s="7" t="s">
        <v>379</v>
      </c>
      <c r="G1763" s="7">
        <v>340</v>
      </c>
      <c r="H1763" s="7" t="s">
        <v>405</v>
      </c>
      <c r="I1763" s="7"/>
      <c r="J1763" s="7">
        <v>691738</v>
      </c>
      <c r="K1763" s="7">
        <f t="shared" si="54"/>
        <v>97621</v>
      </c>
      <c r="L1763" s="7"/>
      <c r="M1763" s="6"/>
      <c r="N1763" s="7"/>
      <c r="O1763" s="7"/>
      <c r="P1763" s="38"/>
      <c r="Q1763" s="31"/>
      <c r="R1763" s="42"/>
      <c r="S1763" s="42"/>
      <c r="T1763" s="42"/>
      <c r="U1763" s="43"/>
      <c r="V1763" s="32"/>
      <c r="W1763" s="38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</row>
    <row r="1764" spans="1:40" ht="14.25" customHeight="1">
      <c r="A1764" s="7" t="s">
        <v>516</v>
      </c>
      <c r="B1764" s="7" t="s">
        <v>363</v>
      </c>
      <c r="C1764" s="7">
        <v>1321</v>
      </c>
      <c r="D1764" s="7" t="s">
        <v>538</v>
      </c>
      <c r="E1764" s="7" t="str">
        <f t="shared" si="53"/>
        <v>Anzaldo</v>
      </c>
      <c r="F1764" s="7" t="s">
        <v>379</v>
      </c>
      <c r="G1764" s="7">
        <v>350</v>
      </c>
      <c r="H1764" s="7" t="s">
        <v>406</v>
      </c>
      <c r="I1764" s="7"/>
      <c r="J1764" s="7">
        <v>629516</v>
      </c>
      <c r="K1764" s="7">
        <f t="shared" si="54"/>
        <v>97621</v>
      </c>
      <c r="L1764" s="7"/>
      <c r="M1764" s="6"/>
      <c r="N1764" s="7"/>
      <c r="O1764" s="7"/>
      <c r="P1764" s="38"/>
      <c r="Q1764" s="31"/>
      <c r="R1764" s="42"/>
      <c r="S1764" s="42"/>
      <c r="T1764" s="42"/>
      <c r="U1764" s="43"/>
      <c r="V1764" s="32"/>
      <c r="W1764" s="38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</row>
    <row r="1765" spans="1:40" ht="14.25" customHeight="1">
      <c r="A1765" s="7" t="s">
        <v>516</v>
      </c>
      <c r="B1765" s="7" t="s">
        <v>363</v>
      </c>
      <c r="C1765" s="7">
        <v>1321</v>
      </c>
      <c r="D1765" s="7" t="s">
        <v>538</v>
      </c>
      <c r="E1765" s="7" t="str">
        <f t="shared" si="53"/>
        <v>Anzaldo</v>
      </c>
      <c r="F1765" s="7" t="s">
        <v>407</v>
      </c>
      <c r="G1765" s="7">
        <v>170</v>
      </c>
      <c r="H1765" s="7" t="s">
        <v>390</v>
      </c>
      <c r="I1765" s="7"/>
      <c r="J1765" s="7">
        <v>97621</v>
      </c>
      <c r="K1765" s="7">
        <f t="shared" si="54"/>
        <v>97621</v>
      </c>
      <c r="L1765" s="7"/>
      <c r="M1765" s="6"/>
      <c r="N1765" s="7"/>
      <c r="O1765" s="7"/>
      <c r="P1765" s="38"/>
      <c r="Q1765" s="31"/>
      <c r="R1765" s="42"/>
      <c r="S1765" s="42"/>
      <c r="T1765" s="42"/>
      <c r="U1765" s="43"/>
      <c r="V1765" s="32"/>
      <c r="W1765" s="38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</row>
    <row r="1766" spans="1:40" ht="14.25" customHeight="1">
      <c r="A1766" s="7" t="s">
        <v>516</v>
      </c>
      <c r="B1766" s="7" t="s">
        <v>363</v>
      </c>
      <c r="C1766" s="7">
        <v>1322</v>
      </c>
      <c r="D1766" s="7" t="s">
        <v>539</v>
      </c>
      <c r="E1766" s="7" t="str">
        <f t="shared" si="53"/>
        <v>Arbieto</v>
      </c>
      <c r="F1766" s="7" t="s">
        <v>379</v>
      </c>
      <c r="G1766" s="7">
        <v>0</v>
      </c>
      <c r="H1766" s="7" t="s">
        <v>380</v>
      </c>
      <c r="I1766" s="7"/>
      <c r="J1766" s="7">
        <v>2477730</v>
      </c>
      <c r="K1766" s="7">
        <f t="shared" si="54"/>
        <v>99937</v>
      </c>
      <c r="L1766" s="7"/>
      <c r="M1766" s="6"/>
      <c r="N1766" s="7"/>
      <c r="O1766" s="7"/>
      <c r="P1766" s="38"/>
      <c r="Q1766" s="31"/>
      <c r="R1766" s="42"/>
      <c r="S1766" s="42"/>
      <c r="T1766" s="42"/>
      <c r="U1766" s="43"/>
      <c r="V1766" s="32"/>
      <c r="W1766" s="38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</row>
    <row r="1767" spans="1:40" ht="14.25" customHeight="1">
      <c r="A1767" s="7" t="s">
        <v>516</v>
      </c>
      <c r="B1767" s="7" t="s">
        <v>363</v>
      </c>
      <c r="C1767" s="7">
        <v>1322</v>
      </c>
      <c r="D1767" s="7" t="s">
        <v>539</v>
      </c>
      <c r="E1767" s="7" t="str">
        <f t="shared" si="53"/>
        <v>Arbieto</v>
      </c>
      <c r="F1767" s="7" t="s">
        <v>379</v>
      </c>
      <c r="G1767" s="7">
        <v>1</v>
      </c>
      <c r="H1767" s="7" t="s">
        <v>381</v>
      </c>
      <c r="I1767" s="7"/>
      <c r="J1767" s="7">
        <v>1012030</v>
      </c>
      <c r="K1767" s="7">
        <f t="shared" si="54"/>
        <v>99937</v>
      </c>
      <c r="L1767" s="7"/>
      <c r="M1767" s="6"/>
      <c r="N1767" s="7"/>
      <c r="O1767" s="7"/>
      <c r="P1767" s="38"/>
      <c r="Q1767" s="31"/>
      <c r="R1767" s="42"/>
      <c r="S1767" s="42"/>
      <c r="T1767" s="42"/>
      <c r="U1767" s="43"/>
      <c r="V1767" s="32"/>
      <c r="W1767" s="38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</row>
    <row r="1768" spans="1:40" ht="14.25" customHeight="1">
      <c r="A1768" s="7" t="s">
        <v>516</v>
      </c>
      <c r="B1768" s="7" t="s">
        <v>363</v>
      </c>
      <c r="C1768" s="7">
        <v>1322</v>
      </c>
      <c r="D1768" s="7" t="s">
        <v>539</v>
      </c>
      <c r="E1768" s="7" t="str">
        <f t="shared" si="53"/>
        <v>Arbieto</v>
      </c>
      <c r="F1768" s="7" t="s">
        <v>379</v>
      </c>
      <c r="G1768" s="7">
        <v>97</v>
      </c>
      <c r="H1768" s="7" t="s">
        <v>409</v>
      </c>
      <c r="I1768" s="7"/>
      <c r="J1768" s="7">
        <v>305140</v>
      </c>
      <c r="K1768" s="7">
        <f t="shared" si="54"/>
        <v>99937</v>
      </c>
      <c r="L1768" s="7"/>
      <c r="M1768" s="6"/>
      <c r="N1768" s="7"/>
      <c r="O1768" s="7"/>
      <c r="P1768" s="38"/>
      <c r="Q1768" s="31"/>
      <c r="R1768" s="42"/>
      <c r="S1768" s="42"/>
      <c r="T1768" s="42"/>
      <c r="U1768" s="43"/>
      <c r="V1768" s="32"/>
      <c r="W1768" s="38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</row>
    <row r="1769" spans="1:40" ht="14.25" customHeight="1">
      <c r="A1769" s="7" t="s">
        <v>516</v>
      </c>
      <c r="B1769" s="7" t="s">
        <v>363</v>
      </c>
      <c r="C1769" s="7">
        <v>1322</v>
      </c>
      <c r="D1769" s="7" t="s">
        <v>539</v>
      </c>
      <c r="E1769" s="7" t="str">
        <f t="shared" si="53"/>
        <v>Arbieto</v>
      </c>
      <c r="F1769" s="7" t="s">
        <v>379</v>
      </c>
      <c r="G1769" s="7">
        <v>99</v>
      </c>
      <c r="H1769" s="7" t="s">
        <v>382</v>
      </c>
      <c r="I1769" s="7"/>
      <c r="J1769" s="7">
        <v>142326</v>
      </c>
      <c r="K1769" s="7">
        <f t="shared" si="54"/>
        <v>99937</v>
      </c>
      <c r="L1769" s="7"/>
      <c r="M1769" s="6"/>
      <c r="N1769" s="7"/>
      <c r="O1769" s="7"/>
      <c r="P1769" s="38"/>
      <c r="Q1769" s="31"/>
      <c r="R1769" s="42"/>
      <c r="S1769" s="42"/>
      <c r="T1769" s="42"/>
      <c r="U1769" s="43"/>
      <c r="V1769" s="32"/>
      <c r="W1769" s="38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</row>
    <row r="1770" spans="1:40" ht="14.25" customHeight="1">
      <c r="A1770" s="7" t="s">
        <v>516</v>
      </c>
      <c r="B1770" s="7" t="s">
        <v>363</v>
      </c>
      <c r="C1770" s="7">
        <v>1322</v>
      </c>
      <c r="D1770" s="7" t="s">
        <v>539</v>
      </c>
      <c r="E1770" s="7" t="str">
        <f t="shared" si="53"/>
        <v>Arbieto</v>
      </c>
      <c r="F1770" s="7" t="s">
        <v>379</v>
      </c>
      <c r="G1770" s="7">
        <v>100</v>
      </c>
      <c r="H1770" s="7" t="s">
        <v>383</v>
      </c>
      <c r="I1770" s="7"/>
      <c r="J1770" s="7">
        <v>388163</v>
      </c>
      <c r="K1770" s="7">
        <f t="shared" si="54"/>
        <v>99937</v>
      </c>
      <c r="L1770" s="7"/>
      <c r="M1770" s="6"/>
      <c r="N1770" s="7"/>
      <c r="O1770" s="7"/>
      <c r="P1770" s="38"/>
      <c r="Q1770" s="31"/>
      <c r="R1770" s="42"/>
      <c r="S1770" s="42"/>
      <c r="T1770" s="42"/>
      <c r="U1770" s="43"/>
      <c r="V1770" s="32"/>
      <c r="W1770" s="38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</row>
    <row r="1771" spans="1:40" ht="14.25" customHeight="1">
      <c r="A1771" s="7" t="s">
        <v>516</v>
      </c>
      <c r="B1771" s="7" t="s">
        <v>363</v>
      </c>
      <c r="C1771" s="7">
        <v>1322</v>
      </c>
      <c r="D1771" s="7" t="s">
        <v>539</v>
      </c>
      <c r="E1771" s="7" t="str">
        <f t="shared" si="53"/>
        <v>Arbieto</v>
      </c>
      <c r="F1771" s="7" t="s">
        <v>379</v>
      </c>
      <c r="G1771" s="7">
        <v>110</v>
      </c>
      <c r="H1771" s="7" t="s">
        <v>385</v>
      </c>
      <c r="I1771" s="7"/>
      <c r="J1771" s="7">
        <v>180000</v>
      </c>
      <c r="K1771" s="7">
        <f t="shared" si="54"/>
        <v>99937</v>
      </c>
      <c r="L1771" s="7"/>
      <c r="M1771" s="6"/>
      <c r="N1771" s="7"/>
      <c r="O1771" s="7"/>
      <c r="P1771" s="38"/>
      <c r="Q1771" s="31"/>
      <c r="R1771" s="42"/>
      <c r="S1771" s="42"/>
      <c r="T1771" s="42"/>
      <c r="U1771" s="43"/>
      <c r="V1771" s="32"/>
      <c r="W1771" s="38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</row>
    <row r="1772" spans="1:40" ht="14.25" customHeight="1">
      <c r="A1772" s="7" t="s">
        <v>516</v>
      </c>
      <c r="B1772" s="7" t="s">
        <v>363</v>
      </c>
      <c r="C1772" s="7">
        <v>1322</v>
      </c>
      <c r="D1772" s="7" t="s">
        <v>539</v>
      </c>
      <c r="E1772" s="7" t="str">
        <f t="shared" si="53"/>
        <v>Arbieto</v>
      </c>
      <c r="F1772" s="7" t="s">
        <v>379</v>
      </c>
      <c r="G1772" s="7">
        <v>130</v>
      </c>
      <c r="H1772" s="7" t="s">
        <v>386</v>
      </c>
      <c r="I1772" s="7"/>
      <c r="J1772" s="7">
        <v>180000</v>
      </c>
      <c r="K1772" s="7">
        <f t="shared" si="54"/>
        <v>99937</v>
      </c>
      <c r="L1772" s="7"/>
      <c r="M1772" s="6"/>
      <c r="N1772" s="7"/>
      <c r="O1772" s="7"/>
      <c r="P1772" s="38"/>
      <c r="Q1772" s="31"/>
      <c r="R1772" s="42"/>
      <c r="S1772" s="42"/>
      <c r="T1772" s="42"/>
      <c r="U1772" s="43"/>
      <c r="V1772" s="32"/>
      <c r="W1772" s="38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</row>
    <row r="1773" spans="1:40" ht="14.25" customHeight="1">
      <c r="A1773" s="7" t="s">
        <v>516</v>
      </c>
      <c r="B1773" s="7" t="s">
        <v>363</v>
      </c>
      <c r="C1773" s="7">
        <v>1322</v>
      </c>
      <c r="D1773" s="7" t="s">
        <v>539</v>
      </c>
      <c r="E1773" s="7" t="str">
        <f t="shared" si="53"/>
        <v>Arbieto</v>
      </c>
      <c r="F1773" s="7" t="s">
        <v>379</v>
      </c>
      <c r="G1773" s="7">
        <v>140</v>
      </c>
      <c r="H1773" s="7" t="s">
        <v>388</v>
      </c>
      <c r="I1773" s="7"/>
      <c r="J1773" s="7">
        <v>185000</v>
      </c>
      <c r="K1773" s="7">
        <f t="shared" si="54"/>
        <v>99937</v>
      </c>
      <c r="L1773" s="7"/>
      <c r="M1773" s="6"/>
      <c r="N1773" s="7"/>
      <c r="O1773" s="7"/>
      <c r="P1773" s="38"/>
      <c r="Q1773" s="31"/>
      <c r="R1773" s="42"/>
      <c r="S1773" s="42"/>
      <c r="T1773" s="42"/>
      <c r="U1773" s="43"/>
      <c r="V1773" s="32"/>
      <c r="W1773" s="38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</row>
    <row r="1774" spans="1:40" ht="14.25" customHeight="1">
      <c r="A1774" s="7" t="s">
        <v>516</v>
      </c>
      <c r="B1774" s="7" t="s">
        <v>363</v>
      </c>
      <c r="C1774" s="7">
        <v>1322</v>
      </c>
      <c r="D1774" s="7" t="s">
        <v>539</v>
      </c>
      <c r="E1774" s="7" t="str">
        <f t="shared" si="53"/>
        <v>Arbieto</v>
      </c>
      <c r="F1774" s="7" t="s">
        <v>379</v>
      </c>
      <c r="G1774" s="7">
        <v>160</v>
      </c>
      <c r="H1774" s="7" t="s">
        <v>389</v>
      </c>
      <c r="I1774" s="7"/>
      <c r="J1774" s="7">
        <v>1200000</v>
      </c>
      <c r="K1774" s="7">
        <f t="shared" si="54"/>
        <v>99937</v>
      </c>
      <c r="L1774" s="7"/>
      <c r="M1774" s="6"/>
      <c r="N1774" s="7"/>
      <c r="O1774" s="7"/>
      <c r="P1774" s="38"/>
      <c r="Q1774" s="31"/>
      <c r="R1774" s="42"/>
      <c r="S1774" s="42"/>
      <c r="T1774" s="42"/>
      <c r="U1774" s="43"/>
      <c r="V1774" s="32"/>
      <c r="W1774" s="38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</row>
    <row r="1775" spans="1:40" ht="14.25" customHeight="1">
      <c r="A1775" s="7" t="s">
        <v>516</v>
      </c>
      <c r="B1775" s="7" t="s">
        <v>363</v>
      </c>
      <c r="C1775" s="7">
        <v>1322</v>
      </c>
      <c r="D1775" s="7" t="s">
        <v>539</v>
      </c>
      <c r="E1775" s="7" t="str">
        <f t="shared" si="53"/>
        <v>Arbieto</v>
      </c>
      <c r="F1775" s="7" t="s">
        <v>379</v>
      </c>
      <c r="G1775" s="7">
        <v>170</v>
      </c>
      <c r="H1775" s="7" t="s">
        <v>390</v>
      </c>
      <c r="I1775" s="7"/>
      <c r="J1775" s="7">
        <v>110000</v>
      </c>
      <c r="K1775" s="7">
        <f t="shared" si="54"/>
        <v>99937</v>
      </c>
      <c r="L1775" s="7"/>
      <c r="M1775" s="6"/>
      <c r="N1775" s="7"/>
      <c r="O1775" s="7"/>
      <c r="P1775" s="38"/>
      <c r="Q1775" s="31"/>
      <c r="R1775" s="42"/>
      <c r="S1775" s="42"/>
      <c r="T1775" s="42"/>
      <c r="U1775" s="43"/>
      <c r="V1775" s="32"/>
      <c r="W1775" s="38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</row>
    <row r="1776" spans="1:40" ht="14.25" customHeight="1">
      <c r="A1776" s="7" t="s">
        <v>516</v>
      </c>
      <c r="B1776" s="7" t="s">
        <v>363</v>
      </c>
      <c r="C1776" s="7">
        <v>1322</v>
      </c>
      <c r="D1776" s="7" t="s">
        <v>539</v>
      </c>
      <c r="E1776" s="7" t="str">
        <f t="shared" si="53"/>
        <v>Arbieto</v>
      </c>
      <c r="F1776" s="7" t="s">
        <v>379</v>
      </c>
      <c r="G1776" s="7">
        <v>180</v>
      </c>
      <c r="H1776" s="7" t="s">
        <v>411</v>
      </c>
      <c r="I1776" s="7"/>
      <c r="J1776" s="7">
        <v>200000</v>
      </c>
      <c r="K1776" s="7">
        <f t="shared" si="54"/>
        <v>99937</v>
      </c>
      <c r="L1776" s="7"/>
      <c r="M1776" s="6"/>
      <c r="N1776" s="7"/>
      <c r="O1776" s="7"/>
      <c r="P1776" s="38"/>
      <c r="Q1776" s="31"/>
      <c r="R1776" s="42"/>
      <c r="S1776" s="42"/>
      <c r="T1776" s="42"/>
      <c r="U1776" s="43"/>
      <c r="V1776" s="32"/>
      <c r="W1776" s="38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</row>
    <row r="1777" spans="1:40" ht="14.25" customHeight="1">
      <c r="A1777" s="7" t="s">
        <v>516</v>
      </c>
      <c r="B1777" s="7" t="s">
        <v>363</v>
      </c>
      <c r="C1777" s="7">
        <v>1322</v>
      </c>
      <c r="D1777" s="7" t="s">
        <v>539</v>
      </c>
      <c r="E1777" s="7" t="str">
        <f t="shared" si="53"/>
        <v>Arbieto</v>
      </c>
      <c r="F1777" s="7" t="s">
        <v>379</v>
      </c>
      <c r="G1777" s="7">
        <v>190</v>
      </c>
      <c r="H1777" s="7" t="s">
        <v>392</v>
      </c>
      <c r="I1777" s="7"/>
      <c r="J1777" s="7">
        <v>50000</v>
      </c>
      <c r="K1777" s="7">
        <f t="shared" si="54"/>
        <v>99937</v>
      </c>
      <c r="L1777" s="7"/>
      <c r="M1777" s="6"/>
      <c r="N1777" s="7"/>
      <c r="O1777" s="7"/>
      <c r="P1777" s="38"/>
      <c r="Q1777" s="31"/>
      <c r="R1777" s="42"/>
      <c r="S1777" s="42"/>
      <c r="T1777" s="42"/>
      <c r="U1777" s="43"/>
      <c r="V1777" s="32"/>
      <c r="W1777" s="38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</row>
    <row r="1778" spans="1:40" ht="14.25" customHeight="1">
      <c r="A1778" s="7" t="s">
        <v>516</v>
      </c>
      <c r="B1778" s="7" t="s">
        <v>363</v>
      </c>
      <c r="C1778" s="7">
        <v>1322</v>
      </c>
      <c r="D1778" s="7" t="s">
        <v>539</v>
      </c>
      <c r="E1778" s="7" t="str">
        <f t="shared" si="53"/>
        <v>Arbieto</v>
      </c>
      <c r="F1778" s="7" t="s">
        <v>379</v>
      </c>
      <c r="G1778" s="7">
        <v>200</v>
      </c>
      <c r="H1778" s="7" t="s">
        <v>393</v>
      </c>
      <c r="I1778" s="7"/>
      <c r="J1778" s="7">
        <v>5208557</v>
      </c>
      <c r="K1778" s="7">
        <f t="shared" si="54"/>
        <v>99937</v>
      </c>
      <c r="L1778" s="7"/>
      <c r="M1778" s="6"/>
      <c r="N1778" s="7"/>
      <c r="O1778" s="7"/>
      <c r="P1778" s="38"/>
      <c r="Q1778" s="31"/>
      <c r="R1778" s="42"/>
      <c r="S1778" s="42"/>
      <c r="T1778" s="42"/>
      <c r="U1778" s="43"/>
      <c r="V1778" s="32"/>
      <c r="W1778" s="38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</row>
    <row r="1779" spans="1:40" ht="14.25" customHeight="1">
      <c r="A1779" s="7" t="s">
        <v>516</v>
      </c>
      <c r="B1779" s="7" t="s">
        <v>363</v>
      </c>
      <c r="C1779" s="7">
        <v>1322</v>
      </c>
      <c r="D1779" s="7" t="s">
        <v>539</v>
      </c>
      <c r="E1779" s="7" t="str">
        <f t="shared" si="53"/>
        <v>Arbieto</v>
      </c>
      <c r="F1779" s="7" t="s">
        <v>379</v>
      </c>
      <c r="G1779" s="7">
        <v>210</v>
      </c>
      <c r="H1779" s="7" t="s">
        <v>394</v>
      </c>
      <c r="I1779" s="7"/>
      <c r="J1779" s="7">
        <v>2925700</v>
      </c>
      <c r="K1779" s="7">
        <f t="shared" si="54"/>
        <v>99937</v>
      </c>
      <c r="L1779" s="7"/>
      <c r="M1779" s="6"/>
      <c r="N1779" s="7"/>
      <c r="O1779" s="7"/>
      <c r="P1779" s="38"/>
      <c r="Q1779" s="31"/>
      <c r="R1779" s="42"/>
      <c r="S1779" s="42"/>
      <c r="T1779" s="42"/>
      <c r="U1779" s="43"/>
      <c r="V1779" s="32"/>
      <c r="W1779" s="38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</row>
    <row r="1780" spans="1:40" ht="14.25" customHeight="1">
      <c r="A1780" s="7" t="s">
        <v>516</v>
      </c>
      <c r="B1780" s="7" t="s">
        <v>363</v>
      </c>
      <c r="C1780" s="7">
        <v>1322</v>
      </c>
      <c r="D1780" s="7" t="s">
        <v>539</v>
      </c>
      <c r="E1780" s="7" t="str">
        <f t="shared" si="53"/>
        <v>Arbieto</v>
      </c>
      <c r="F1780" s="7" t="s">
        <v>379</v>
      </c>
      <c r="G1780" s="7">
        <v>220</v>
      </c>
      <c r="H1780" s="7" t="s">
        <v>395</v>
      </c>
      <c r="I1780" s="7"/>
      <c r="J1780" s="7">
        <v>271045</v>
      </c>
      <c r="K1780" s="7">
        <f t="shared" si="54"/>
        <v>99937</v>
      </c>
      <c r="L1780" s="7"/>
      <c r="M1780" s="6"/>
      <c r="N1780" s="7"/>
      <c r="O1780" s="7"/>
      <c r="P1780" s="38"/>
      <c r="Q1780" s="31"/>
      <c r="R1780" s="42"/>
      <c r="S1780" s="42"/>
      <c r="T1780" s="42"/>
      <c r="U1780" s="43"/>
      <c r="V1780" s="32"/>
      <c r="W1780" s="38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</row>
    <row r="1781" spans="1:40" ht="14.25" customHeight="1">
      <c r="A1781" s="7" t="s">
        <v>516</v>
      </c>
      <c r="B1781" s="7" t="s">
        <v>363</v>
      </c>
      <c r="C1781" s="7">
        <v>1322</v>
      </c>
      <c r="D1781" s="7" t="s">
        <v>539</v>
      </c>
      <c r="E1781" s="7" t="str">
        <f t="shared" si="53"/>
        <v>Arbieto</v>
      </c>
      <c r="F1781" s="7" t="s">
        <v>379</v>
      </c>
      <c r="G1781" s="7">
        <v>230</v>
      </c>
      <c r="H1781" s="7" t="s">
        <v>396</v>
      </c>
      <c r="I1781" s="7"/>
      <c r="J1781" s="7">
        <v>153000</v>
      </c>
      <c r="K1781" s="7">
        <f t="shared" si="54"/>
        <v>99937</v>
      </c>
      <c r="L1781" s="7"/>
      <c r="M1781" s="6"/>
      <c r="N1781" s="7"/>
      <c r="O1781" s="7"/>
      <c r="P1781" s="38"/>
      <c r="Q1781" s="31"/>
      <c r="R1781" s="42"/>
      <c r="S1781" s="42"/>
      <c r="T1781" s="42"/>
      <c r="U1781" s="43"/>
      <c r="V1781" s="32"/>
      <c r="W1781" s="38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</row>
    <row r="1782" spans="1:40" ht="14.25" customHeight="1">
      <c r="A1782" s="7" t="s">
        <v>516</v>
      </c>
      <c r="B1782" s="7" t="s">
        <v>363</v>
      </c>
      <c r="C1782" s="7">
        <v>1322</v>
      </c>
      <c r="D1782" s="7" t="s">
        <v>539</v>
      </c>
      <c r="E1782" s="7" t="str">
        <f t="shared" si="53"/>
        <v>Arbieto</v>
      </c>
      <c r="F1782" s="7" t="s">
        <v>379</v>
      </c>
      <c r="G1782" s="7">
        <v>240</v>
      </c>
      <c r="H1782" s="7" t="s">
        <v>397</v>
      </c>
      <c r="I1782" s="7"/>
      <c r="J1782" s="7">
        <v>50000</v>
      </c>
      <c r="K1782" s="7">
        <f t="shared" si="54"/>
        <v>99937</v>
      </c>
      <c r="L1782" s="7"/>
      <c r="M1782" s="6"/>
      <c r="N1782" s="7"/>
      <c r="O1782" s="7"/>
      <c r="P1782" s="38"/>
      <c r="Q1782" s="31"/>
      <c r="R1782" s="42"/>
      <c r="S1782" s="42"/>
      <c r="T1782" s="42"/>
      <c r="U1782" s="43"/>
      <c r="V1782" s="32"/>
      <c r="W1782" s="38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</row>
    <row r="1783" spans="1:40" ht="14.25" customHeight="1">
      <c r="A1783" s="7" t="s">
        <v>516</v>
      </c>
      <c r="B1783" s="7" t="s">
        <v>363</v>
      </c>
      <c r="C1783" s="7">
        <v>1322</v>
      </c>
      <c r="D1783" s="7" t="s">
        <v>539</v>
      </c>
      <c r="E1783" s="7" t="str">
        <f t="shared" si="53"/>
        <v>Arbieto</v>
      </c>
      <c r="F1783" s="7" t="s">
        <v>379</v>
      </c>
      <c r="G1783" s="7">
        <v>250</v>
      </c>
      <c r="H1783" s="7" t="s">
        <v>399</v>
      </c>
      <c r="I1783" s="7"/>
      <c r="J1783" s="7">
        <v>971729</v>
      </c>
      <c r="K1783" s="7">
        <f t="shared" si="54"/>
        <v>99937</v>
      </c>
      <c r="L1783" s="7"/>
      <c r="M1783" s="6"/>
      <c r="N1783" s="7"/>
      <c r="O1783" s="7"/>
      <c r="P1783" s="38"/>
      <c r="Q1783" s="31"/>
      <c r="R1783" s="42"/>
      <c r="S1783" s="42"/>
      <c r="T1783" s="42"/>
      <c r="U1783" s="43"/>
      <c r="V1783" s="32"/>
      <c r="W1783" s="38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</row>
    <row r="1784" spans="1:40" ht="14.25" customHeight="1">
      <c r="A1784" s="7" t="s">
        <v>516</v>
      </c>
      <c r="B1784" s="7" t="s">
        <v>363</v>
      </c>
      <c r="C1784" s="7">
        <v>1322</v>
      </c>
      <c r="D1784" s="7" t="s">
        <v>539</v>
      </c>
      <c r="E1784" s="7" t="str">
        <f t="shared" si="53"/>
        <v>Arbieto</v>
      </c>
      <c r="F1784" s="7" t="s">
        <v>379</v>
      </c>
      <c r="G1784" s="7">
        <v>260</v>
      </c>
      <c r="H1784" s="7" t="s">
        <v>400</v>
      </c>
      <c r="I1784" s="7"/>
      <c r="J1784" s="7">
        <v>119000</v>
      </c>
      <c r="K1784" s="7">
        <f t="shared" si="54"/>
        <v>99937</v>
      </c>
      <c r="L1784" s="7"/>
      <c r="M1784" s="6"/>
      <c r="N1784" s="7"/>
      <c r="O1784" s="7"/>
      <c r="P1784" s="38"/>
      <c r="Q1784" s="31"/>
      <c r="R1784" s="42"/>
      <c r="S1784" s="42"/>
      <c r="T1784" s="42"/>
      <c r="U1784" s="43"/>
      <c r="V1784" s="32"/>
      <c r="W1784" s="38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</row>
    <row r="1785" spans="1:40" ht="14.25" customHeight="1">
      <c r="A1785" s="7" t="s">
        <v>516</v>
      </c>
      <c r="B1785" s="7" t="s">
        <v>363</v>
      </c>
      <c r="C1785" s="7">
        <v>1322</v>
      </c>
      <c r="D1785" s="7" t="s">
        <v>539</v>
      </c>
      <c r="E1785" s="7" t="str">
        <f t="shared" si="53"/>
        <v>Arbieto</v>
      </c>
      <c r="F1785" s="7" t="s">
        <v>379</v>
      </c>
      <c r="G1785" s="7">
        <v>300</v>
      </c>
      <c r="H1785" s="7" t="s">
        <v>417</v>
      </c>
      <c r="I1785" s="7"/>
      <c r="J1785" s="7">
        <v>42500</v>
      </c>
      <c r="K1785" s="7">
        <f t="shared" si="54"/>
        <v>99937</v>
      </c>
      <c r="L1785" s="7"/>
      <c r="M1785" s="6"/>
      <c r="N1785" s="7"/>
      <c r="O1785" s="7"/>
      <c r="P1785" s="38"/>
      <c r="Q1785" s="31"/>
      <c r="R1785" s="42"/>
      <c r="S1785" s="42"/>
      <c r="T1785" s="42"/>
      <c r="U1785" s="43"/>
      <c r="V1785" s="32"/>
      <c r="W1785" s="38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</row>
    <row r="1786" spans="1:40" ht="14.25" customHeight="1">
      <c r="A1786" s="7" t="s">
        <v>516</v>
      </c>
      <c r="B1786" s="7" t="s">
        <v>363</v>
      </c>
      <c r="C1786" s="7">
        <v>1322</v>
      </c>
      <c r="D1786" s="7" t="s">
        <v>539</v>
      </c>
      <c r="E1786" s="7" t="str">
        <f t="shared" si="53"/>
        <v>Arbieto</v>
      </c>
      <c r="F1786" s="7" t="s">
        <v>379</v>
      </c>
      <c r="G1786" s="7">
        <v>310</v>
      </c>
      <c r="H1786" s="7" t="s">
        <v>403</v>
      </c>
      <c r="I1786" s="7"/>
      <c r="J1786" s="7">
        <v>110000</v>
      </c>
      <c r="K1786" s="7">
        <f t="shared" si="54"/>
        <v>99937</v>
      </c>
      <c r="L1786" s="7"/>
      <c r="M1786" s="6"/>
      <c r="N1786" s="7"/>
      <c r="O1786" s="7"/>
      <c r="P1786" s="38"/>
      <c r="Q1786" s="31"/>
      <c r="R1786" s="42"/>
      <c r="S1786" s="42"/>
      <c r="T1786" s="42"/>
      <c r="U1786" s="43"/>
      <c r="V1786" s="32"/>
      <c r="W1786" s="38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</row>
    <row r="1787" spans="1:40" ht="14.25" customHeight="1">
      <c r="A1787" s="7" t="s">
        <v>516</v>
      </c>
      <c r="B1787" s="7" t="s">
        <v>363</v>
      </c>
      <c r="C1787" s="7">
        <v>1322</v>
      </c>
      <c r="D1787" s="7" t="s">
        <v>539</v>
      </c>
      <c r="E1787" s="7" t="str">
        <f t="shared" ref="E1787:E2041" si="55">SUBSTITUTE(D1787,"Gobierno Autónomo Municipal de ","")</f>
        <v>Arbieto</v>
      </c>
      <c r="F1787" s="7" t="s">
        <v>379</v>
      </c>
      <c r="G1787" s="7">
        <v>330</v>
      </c>
      <c r="H1787" s="7" t="s">
        <v>404</v>
      </c>
      <c r="I1787" s="7"/>
      <c r="J1787" s="7">
        <v>126300</v>
      </c>
      <c r="K1787" s="7">
        <f t="shared" ref="K1787:K2041" si="56">SUMIFS(J:J, E:E, E1787, F:F, "PROYECT. INVERSION")</f>
        <v>99937</v>
      </c>
      <c r="L1787" s="7"/>
      <c r="M1787" s="6"/>
      <c r="N1787" s="7"/>
      <c r="O1787" s="7"/>
      <c r="P1787" s="38"/>
      <c r="Q1787" s="31"/>
      <c r="R1787" s="42"/>
      <c r="S1787" s="42"/>
      <c r="T1787" s="42"/>
      <c r="U1787" s="43"/>
      <c r="V1787" s="32"/>
      <c r="W1787" s="38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</row>
    <row r="1788" spans="1:40" ht="14.25" customHeight="1">
      <c r="A1788" s="7" t="s">
        <v>516</v>
      </c>
      <c r="B1788" s="7" t="s">
        <v>363</v>
      </c>
      <c r="C1788" s="7">
        <v>1322</v>
      </c>
      <c r="D1788" s="7" t="s">
        <v>539</v>
      </c>
      <c r="E1788" s="7" t="str">
        <f t="shared" si="55"/>
        <v>Arbieto</v>
      </c>
      <c r="F1788" s="7" t="s">
        <v>379</v>
      </c>
      <c r="G1788" s="7">
        <v>340</v>
      </c>
      <c r="H1788" s="7" t="s">
        <v>405</v>
      </c>
      <c r="I1788" s="7"/>
      <c r="J1788" s="7">
        <v>1758762</v>
      </c>
      <c r="K1788" s="7">
        <f t="shared" si="56"/>
        <v>99937</v>
      </c>
      <c r="L1788" s="7"/>
      <c r="M1788" s="6"/>
      <c r="N1788" s="7"/>
      <c r="O1788" s="7"/>
      <c r="P1788" s="38"/>
      <c r="Q1788" s="31"/>
      <c r="R1788" s="42"/>
      <c r="S1788" s="42"/>
      <c r="T1788" s="42"/>
      <c r="U1788" s="43"/>
      <c r="V1788" s="32"/>
      <c r="W1788" s="38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</row>
    <row r="1789" spans="1:40" ht="14.25" customHeight="1">
      <c r="A1789" s="7" t="s">
        <v>516</v>
      </c>
      <c r="B1789" s="7" t="s">
        <v>363</v>
      </c>
      <c r="C1789" s="7">
        <v>1322</v>
      </c>
      <c r="D1789" s="7" t="s">
        <v>539</v>
      </c>
      <c r="E1789" s="7" t="str">
        <f t="shared" si="55"/>
        <v>Arbieto</v>
      </c>
      <c r="F1789" s="7" t="s">
        <v>407</v>
      </c>
      <c r="G1789" s="7">
        <v>170</v>
      </c>
      <c r="H1789" s="7" t="s">
        <v>390</v>
      </c>
      <c r="I1789" s="7"/>
      <c r="J1789" s="7">
        <v>99937</v>
      </c>
      <c r="K1789" s="7">
        <f t="shared" si="56"/>
        <v>99937</v>
      </c>
      <c r="L1789" s="7"/>
      <c r="M1789" s="6"/>
      <c r="N1789" s="7"/>
      <c r="O1789" s="7"/>
      <c r="P1789" s="38"/>
      <c r="Q1789" s="31"/>
      <c r="R1789" s="42"/>
      <c r="S1789" s="42"/>
      <c r="T1789" s="42"/>
      <c r="U1789" s="43"/>
      <c r="V1789" s="32"/>
      <c r="W1789" s="38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</row>
    <row r="1790" spans="1:40" ht="14.25" customHeight="1">
      <c r="A1790" s="7" t="s">
        <v>516</v>
      </c>
      <c r="B1790" s="7" t="s">
        <v>363</v>
      </c>
      <c r="C1790" s="7">
        <v>1323</v>
      </c>
      <c r="D1790" s="7" t="s">
        <v>540</v>
      </c>
      <c r="E1790" s="7" t="str">
        <f t="shared" si="55"/>
        <v>Sacabamba</v>
      </c>
      <c r="F1790" s="7" t="s">
        <v>379</v>
      </c>
      <c r="G1790" s="7">
        <v>0</v>
      </c>
      <c r="H1790" s="7" t="s">
        <v>380</v>
      </c>
      <c r="I1790" s="7"/>
      <c r="J1790" s="7">
        <v>528609</v>
      </c>
      <c r="K1790" s="7">
        <f t="shared" si="56"/>
        <v>0</v>
      </c>
      <c r="L1790" s="7"/>
      <c r="M1790" s="6"/>
      <c r="N1790" s="7"/>
      <c r="O1790" s="7"/>
      <c r="P1790" s="38"/>
      <c r="Q1790" s="31"/>
      <c r="R1790" s="42"/>
      <c r="S1790" s="42"/>
      <c r="T1790" s="42"/>
      <c r="U1790" s="43"/>
      <c r="V1790" s="32"/>
      <c r="W1790" s="38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</row>
    <row r="1791" spans="1:40" ht="14.25" customHeight="1">
      <c r="A1791" s="7" t="s">
        <v>516</v>
      </c>
      <c r="B1791" s="7" t="s">
        <v>363</v>
      </c>
      <c r="C1791" s="7">
        <v>1323</v>
      </c>
      <c r="D1791" s="7" t="s">
        <v>540</v>
      </c>
      <c r="E1791" s="7" t="str">
        <f t="shared" si="55"/>
        <v>Sacabamba</v>
      </c>
      <c r="F1791" s="7" t="s">
        <v>379</v>
      </c>
      <c r="G1791" s="7">
        <v>1</v>
      </c>
      <c r="H1791" s="7" t="s">
        <v>381</v>
      </c>
      <c r="I1791" s="7"/>
      <c r="J1791" s="7">
        <v>300154</v>
      </c>
      <c r="K1791" s="7">
        <f t="shared" si="56"/>
        <v>0</v>
      </c>
      <c r="L1791" s="7"/>
      <c r="M1791" s="6"/>
      <c r="N1791" s="7"/>
      <c r="O1791" s="7"/>
      <c r="P1791" s="38"/>
      <c r="Q1791" s="31"/>
      <c r="R1791" s="42"/>
      <c r="S1791" s="42"/>
      <c r="T1791" s="42"/>
      <c r="U1791" s="43"/>
      <c r="V1791" s="32"/>
      <c r="W1791" s="38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</row>
    <row r="1792" spans="1:40" ht="14.25" customHeight="1">
      <c r="A1792" s="7" t="s">
        <v>516</v>
      </c>
      <c r="B1792" s="7" t="s">
        <v>363</v>
      </c>
      <c r="C1792" s="7">
        <v>1323</v>
      </c>
      <c r="D1792" s="7" t="s">
        <v>540</v>
      </c>
      <c r="E1792" s="7" t="str">
        <f t="shared" si="55"/>
        <v>Sacabamba</v>
      </c>
      <c r="F1792" s="7" t="s">
        <v>379</v>
      </c>
      <c r="G1792" s="7">
        <v>97</v>
      </c>
      <c r="H1792" s="7" t="s">
        <v>409</v>
      </c>
      <c r="I1792" s="7"/>
      <c r="J1792" s="7">
        <v>207118</v>
      </c>
      <c r="K1792" s="7">
        <f t="shared" si="56"/>
        <v>0</v>
      </c>
      <c r="L1792" s="7"/>
      <c r="M1792" s="6"/>
      <c r="N1792" s="7"/>
      <c r="O1792" s="7"/>
      <c r="P1792" s="38"/>
      <c r="Q1792" s="31"/>
      <c r="R1792" s="42"/>
      <c r="S1792" s="42"/>
      <c r="T1792" s="42"/>
      <c r="U1792" s="43"/>
      <c r="V1792" s="32"/>
      <c r="W1792" s="38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</row>
    <row r="1793" spans="1:40" ht="14.25" customHeight="1">
      <c r="A1793" s="7" t="s">
        <v>516</v>
      </c>
      <c r="B1793" s="7" t="s">
        <v>363</v>
      </c>
      <c r="C1793" s="7">
        <v>1323</v>
      </c>
      <c r="D1793" s="7" t="s">
        <v>540</v>
      </c>
      <c r="E1793" s="7" t="str">
        <f t="shared" si="55"/>
        <v>Sacabamba</v>
      </c>
      <c r="F1793" s="7" t="s">
        <v>379</v>
      </c>
      <c r="G1793" s="7">
        <v>100</v>
      </c>
      <c r="H1793" s="7" t="s">
        <v>383</v>
      </c>
      <c r="I1793" s="7"/>
      <c r="J1793" s="7">
        <v>59000</v>
      </c>
      <c r="K1793" s="7">
        <f t="shared" si="56"/>
        <v>0</v>
      </c>
      <c r="L1793" s="7"/>
      <c r="M1793" s="6"/>
      <c r="N1793" s="7"/>
      <c r="O1793" s="7"/>
      <c r="P1793" s="38"/>
      <c r="Q1793" s="31"/>
      <c r="R1793" s="42"/>
      <c r="S1793" s="42"/>
      <c r="T1793" s="42"/>
      <c r="U1793" s="43"/>
      <c r="V1793" s="32"/>
      <c r="W1793" s="38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</row>
    <row r="1794" spans="1:40" ht="14.25" customHeight="1">
      <c r="A1794" s="7" t="s">
        <v>516</v>
      </c>
      <c r="B1794" s="7" t="s">
        <v>363</v>
      </c>
      <c r="C1794" s="7">
        <v>1323</v>
      </c>
      <c r="D1794" s="7" t="s">
        <v>540</v>
      </c>
      <c r="E1794" s="7" t="str">
        <f t="shared" si="55"/>
        <v>Sacabamba</v>
      </c>
      <c r="F1794" s="7" t="s">
        <v>379</v>
      </c>
      <c r="G1794" s="7">
        <v>110</v>
      </c>
      <c r="H1794" s="7" t="s">
        <v>385</v>
      </c>
      <c r="I1794" s="7"/>
      <c r="J1794" s="7">
        <v>15000</v>
      </c>
      <c r="K1794" s="7">
        <f t="shared" si="56"/>
        <v>0</v>
      </c>
      <c r="L1794" s="7"/>
      <c r="M1794" s="6"/>
      <c r="N1794" s="7"/>
      <c r="O1794" s="7"/>
      <c r="P1794" s="38"/>
      <c r="Q1794" s="31"/>
      <c r="R1794" s="42"/>
      <c r="S1794" s="42"/>
      <c r="T1794" s="42"/>
      <c r="U1794" s="43"/>
      <c r="V1794" s="32"/>
      <c r="W1794" s="38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</row>
    <row r="1795" spans="1:40" ht="14.25" customHeight="1">
      <c r="A1795" s="7" t="s">
        <v>516</v>
      </c>
      <c r="B1795" s="7" t="s">
        <v>363</v>
      </c>
      <c r="C1795" s="7">
        <v>1323</v>
      </c>
      <c r="D1795" s="7" t="s">
        <v>540</v>
      </c>
      <c r="E1795" s="7" t="str">
        <f t="shared" si="55"/>
        <v>Sacabamba</v>
      </c>
      <c r="F1795" s="7" t="s">
        <v>379</v>
      </c>
      <c r="G1795" s="7">
        <v>120</v>
      </c>
      <c r="H1795" s="7" t="s">
        <v>485</v>
      </c>
      <c r="I1795" s="7"/>
      <c r="J1795" s="7">
        <v>10000</v>
      </c>
      <c r="K1795" s="7">
        <f t="shared" si="56"/>
        <v>0</v>
      </c>
      <c r="L1795" s="7"/>
      <c r="M1795" s="6"/>
      <c r="N1795" s="7"/>
      <c r="O1795" s="7"/>
      <c r="P1795" s="38"/>
      <c r="Q1795" s="31"/>
      <c r="R1795" s="42"/>
      <c r="S1795" s="42"/>
      <c r="T1795" s="42"/>
      <c r="U1795" s="43"/>
      <c r="V1795" s="32"/>
      <c r="W1795" s="38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</row>
    <row r="1796" spans="1:40" ht="14.25" customHeight="1">
      <c r="A1796" s="7" t="s">
        <v>516</v>
      </c>
      <c r="B1796" s="7" t="s">
        <v>363</v>
      </c>
      <c r="C1796" s="7">
        <v>1323</v>
      </c>
      <c r="D1796" s="7" t="s">
        <v>540</v>
      </c>
      <c r="E1796" s="7" t="str">
        <f t="shared" si="55"/>
        <v>Sacabamba</v>
      </c>
      <c r="F1796" s="7" t="s">
        <v>379</v>
      </c>
      <c r="G1796" s="7">
        <v>130</v>
      </c>
      <c r="H1796" s="7" t="s">
        <v>386</v>
      </c>
      <c r="I1796" s="7"/>
      <c r="J1796" s="7">
        <v>4000</v>
      </c>
      <c r="K1796" s="7">
        <f t="shared" si="56"/>
        <v>0</v>
      </c>
      <c r="L1796" s="7"/>
      <c r="M1796" s="6"/>
      <c r="N1796" s="7"/>
      <c r="O1796" s="7"/>
      <c r="P1796" s="38"/>
      <c r="Q1796" s="31"/>
      <c r="R1796" s="42"/>
      <c r="S1796" s="42"/>
      <c r="T1796" s="42"/>
      <c r="U1796" s="43"/>
      <c r="V1796" s="32"/>
      <c r="W1796" s="38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</row>
    <row r="1797" spans="1:40" ht="14.25" customHeight="1">
      <c r="A1797" s="7" t="s">
        <v>516</v>
      </c>
      <c r="B1797" s="7" t="s">
        <v>363</v>
      </c>
      <c r="C1797" s="7">
        <v>1323</v>
      </c>
      <c r="D1797" s="7" t="s">
        <v>540</v>
      </c>
      <c r="E1797" s="7" t="str">
        <f t="shared" si="55"/>
        <v>Sacabamba</v>
      </c>
      <c r="F1797" s="7" t="s">
        <v>379</v>
      </c>
      <c r="G1797" s="7">
        <v>140</v>
      </c>
      <c r="H1797" s="7" t="s">
        <v>388</v>
      </c>
      <c r="I1797" s="7"/>
      <c r="J1797" s="7">
        <v>10000</v>
      </c>
      <c r="K1797" s="7">
        <f t="shared" si="56"/>
        <v>0</v>
      </c>
      <c r="L1797" s="7"/>
      <c r="M1797" s="6"/>
      <c r="N1797" s="7"/>
      <c r="O1797" s="7"/>
      <c r="P1797" s="38"/>
      <c r="Q1797" s="31"/>
      <c r="R1797" s="42"/>
      <c r="S1797" s="42"/>
      <c r="T1797" s="42"/>
      <c r="U1797" s="43"/>
      <c r="V1797" s="32"/>
      <c r="W1797" s="38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</row>
    <row r="1798" spans="1:40" ht="14.25" customHeight="1">
      <c r="A1798" s="7" t="s">
        <v>516</v>
      </c>
      <c r="B1798" s="7" t="s">
        <v>363</v>
      </c>
      <c r="C1798" s="7">
        <v>1323</v>
      </c>
      <c r="D1798" s="7" t="s">
        <v>540</v>
      </c>
      <c r="E1798" s="7" t="str">
        <f t="shared" si="55"/>
        <v>Sacabamba</v>
      </c>
      <c r="F1798" s="7" t="s">
        <v>379</v>
      </c>
      <c r="G1798" s="7">
        <v>160</v>
      </c>
      <c r="H1798" s="7" t="s">
        <v>389</v>
      </c>
      <c r="I1798" s="7"/>
      <c r="J1798" s="7">
        <v>80200</v>
      </c>
      <c r="K1798" s="7">
        <f t="shared" si="56"/>
        <v>0</v>
      </c>
      <c r="L1798" s="7"/>
      <c r="M1798" s="6"/>
      <c r="N1798" s="7"/>
      <c r="O1798" s="7"/>
      <c r="P1798" s="38"/>
      <c r="Q1798" s="31"/>
      <c r="R1798" s="42"/>
      <c r="S1798" s="42"/>
      <c r="T1798" s="42"/>
      <c r="U1798" s="43"/>
      <c r="V1798" s="32"/>
      <c r="W1798" s="38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</row>
    <row r="1799" spans="1:40" ht="14.25" customHeight="1">
      <c r="A1799" s="7" t="s">
        <v>516</v>
      </c>
      <c r="B1799" s="7" t="s">
        <v>363</v>
      </c>
      <c r="C1799" s="7">
        <v>1323</v>
      </c>
      <c r="D1799" s="7" t="s">
        <v>540</v>
      </c>
      <c r="E1799" s="7" t="str">
        <f t="shared" si="55"/>
        <v>Sacabamba</v>
      </c>
      <c r="F1799" s="7" t="s">
        <v>379</v>
      </c>
      <c r="G1799" s="7">
        <v>170</v>
      </c>
      <c r="H1799" s="7" t="s">
        <v>390</v>
      </c>
      <c r="I1799" s="7"/>
      <c r="J1799" s="7">
        <v>10000</v>
      </c>
      <c r="K1799" s="7">
        <f t="shared" si="56"/>
        <v>0</v>
      </c>
      <c r="L1799" s="7"/>
      <c r="M1799" s="6"/>
      <c r="N1799" s="7"/>
      <c r="O1799" s="7"/>
      <c r="P1799" s="38"/>
      <c r="Q1799" s="31"/>
      <c r="R1799" s="42"/>
      <c r="S1799" s="42"/>
      <c r="T1799" s="42"/>
      <c r="U1799" s="43"/>
      <c r="V1799" s="32"/>
      <c r="W1799" s="38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</row>
    <row r="1800" spans="1:40" ht="14.25" customHeight="1">
      <c r="A1800" s="7" t="s">
        <v>516</v>
      </c>
      <c r="B1800" s="7" t="s">
        <v>363</v>
      </c>
      <c r="C1800" s="7">
        <v>1323</v>
      </c>
      <c r="D1800" s="7" t="s">
        <v>540</v>
      </c>
      <c r="E1800" s="7" t="str">
        <f t="shared" si="55"/>
        <v>Sacabamba</v>
      </c>
      <c r="F1800" s="7" t="s">
        <v>379</v>
      </c>
      <c r="G1800" s="7">
        <v>180</v>
      </c>
      <c r="H1800" s="7" t="s">
        <v>411</v>
      </c>
      <c r="I1800" s="7"/>
      <c r="J1800" s="7">
        <v>56000</v>
      </c>
      <c r="K1800" s="7">
        <f t="shared" si="56"/>
        <v>0</v>
      </c>
      <c r="L1800" s="7"/>
      <c r="M1800" s="6"/>
      <c r="N1800" s="7"/>
      <c r="O1800" s="7"/>
      <c r="P1800" s="38"/>
      <c r="Q1800" s="31"/>
      <c r="R1800" s="42"/>
      <c r="S1800" s="42"/>
      <c r="T1800" s="42"/>
      <c r="U1800" s="43"/>
      <c r="V1800" s="32"/>
      <c r="W1800" s="38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</row>
    <row r="1801" spans="1:40" ht="14.25" customHeight="1">
      <c r="A1801" s="7" t="s">
        <v>516</v>
      </c>
      <c r="B1801" s="7" t="s">
        <v>363</v>
      </c>
      <c r="C1801" s="7">
        <v>1323</v>
      </c>
      <c r="D1801" s="7" t="s">
        <v>540</v>
      </c>
      <c r="E1801" s="7" t="str">
        <f t="shared" si="55"/>
        <v>Sacabamba</v>
      </c>
      <c r="F1801" s="7" t="s">
        <v>379</v>
      </c>
      <c r="G1801" s="7">
        <v>190</v>
      </c>
      <c r="H1801" s="7" t="s">
        <v>392</v>
      </c>
      <c r="I1801" s="7"/>
      <c r="J1801" s="7">
        <v>40800</v>
      </c>
      <c r="K1801" s="7">
        <f t="shared" si="56"/>
        <v>0</v>
      </c>
      <c r="L1801" s="7"/>
      <c r="M1801" s="6"/>
      <c r="N1801" s="7"/>
      <c r="O1801" s="7"/>
      <c r="P1801" s="38"/>
      <c r="Q1801" s="31"/>
      <c r="R1801" s="42"/>
      <c r="S1801" s="42"/>
      <c r="T1801" s="42"/>
      <c r="U1801" s="43"/>
      <c r="V1801" s="32"/>
      <c r="W1801" s="38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</row>
    <row r="1802" spans="1:40" ht="14.25" customHeight="1">
      <c r="A1802" s="7" t="s">
        <v>516</v>
      </c>
      <c r="B1802" s="7" t="s">
        <v>363</v>
      </c>
      <c r="C1802" s="7">
        <v>1323</v>
      </c>
      <c r="D1802" s="7" t="s">
        <v>540</v>
      </c>
      <c r="E1802" s="7" t="str">
        <f t="shared" si="55"/>
        <v>Sacabamba</v>
      </c>
      <c r="F1802" s="7" t="s">
        <v>379</v>
      </c>
      <c r="G1802" s="7">
        <v>200</v>
      </c>
      <c r="H1802" s="7" t="s">
        <v>393</v>
      </c>
      <c r="I1802" s="7"/>
      <c r="J1802" s="7">
        <v>972088</v>
      </c>
      <c r="K1802" s="7">
        <f t="shared" si="56"/>
        <v>0</v>
      </c>
      <c r="L1802" s="7"/>
      <c r="M1802" s="6"/>
      <c r="N1802" s="7"/>
      <c r="O1802" s="7"/>
      <c r="P1802" s="38"/>
      <c r="Q1802" s="31"/>
      <c r="R1802" s="42"/>
      <c r="S1802" s="42"/>
      <c r="T1802" s="42"/>
      <c r="U1802" s="43"/>
      <c r="V1802" s="32"/>
      <c r="W1802" s="38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</row>
    <row r="1803" spans="1:40" ht="14.25" customHeight="1">
      <c r="A1803" s="7" t="s">
        <v>516</v>
      </c>
      <c r="B1803" s="7" t="s">
        <v>363</v>
      </c>
      <c r="C1803" s="7">
        <v>1323</v>
      </c>
      <c r="D1803" s="7" t="s">
        <v>540</v>
      </c>
      <c r="E1803" s="7" t="str">
        <f t="shared" si="55"/>
        <v>Sacabamba</v>
      </c>
      <c r="F1803" s="7" t="s">
        <v>379</v>
      </c>
      <c r="G1803" s="7">
        <v>210</v>
      </c>
      <c r="H1803" s="7" t="s">
        <v>394</v>
      </c>
      <c r="I1803" s="7"/>
      <c r="J1803" s="7">
        <v>897661</v>
      </c>
      <c r="K1803" s="7">
        <f t="shared" si="56"/>
        <v>0</v>
      </c>
      <c r="L1803" s="7"/>
      <c r="M1803" s="6"/>
      <c r="N1803" s="7"/>
      <c r="O1803" s="7"/>
      <c r="P1803" s="38"/>
      <c r="Q1803" s="31"/>
      <c r="R1803" s="42"/>
      <c r="S1803" s="42"/>
      <c r="T1803" s="42"/>
      <c r="U1803" s="43"/>
      <c r="V1803" s="32"/>
      <c r="W1803" s="38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</row>
    <row r="1804" spans="1:40" ht="14.25" customHeight="1">
      <c r="A1804" s="7" t="s">
        <v>516</v>
      </c>
      <c r="B1804" s="7" t="s">
        <v>363</v>
      </c>
      <c r="C1804" s="7">
        <v>1323</v>
      </c>
      <c r="D1804" s="7" t="s">
        <v>540</v>
      </c>
      <c r="E1804" s="7" t="str">
        <f t="shared" si="55"/>
        <v>Sacabamba</v>
      </c>
      <c r="F1804" s="7" t="s">
        <v>379</v>
      </c>
      <c r="G1804" s="7">
        <v>220</v>
      </c>
      <c r="H1804" s="7" t="s">
        <v>395</v>
      </c>
      <c r="I1804" s="7"/>
      <c r="J1804" s="7">
        <v>45100</v>
      </c>
      <c r="K1804" s="7">
        <f t="shared" si="56"/>
        <v>0</v>
      </c>
      <c r="L1804" s="7"/>
      <c r="M1804" s="6"/>
      <c r="N1804" s="7"/>
      <c r="O1804" s="7"/>
      <c r="P1804" s="38"/>
      <c r="Q1804" s="31"/>
      <c r="R1804" s="42"/>
      <c r="S1804" s="42"/>
      <c r="T1804" s="42"/>
      <c r="U1804" s="43"/>
      <c r="V1804" s="32"/>
      <c r="W1804" s="38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</row>
    <row r="1805" spans="1:40" ht="14.25" customHeight="1">
      <c r="A1805" s="7" t="s">
        <v>516</v>
      </c>
      <c r="B1805" s="7" t="s">
        <v>363</v>
      </c>
      <c r="C1805" s="7">
        <v>1323</v>
      </c>
      <c r="D1805" s="7" t="s">
        <v>540</v>
      </c>
      <c r="E1805" s="7" t="str">
        <f t="shared" si="55"/>
        <v>Sacabamba</v>
      </c>
      <c r="F1805" s="7" t="s">
        <v>379</v>
      </c>
      <c r="G1805" s="7">
        <v>230</v>
      </c>
      <c r="H1805" s="7" t="s">
        <v>396</v>
      </c>
      <c r="I1805" s="7"/>
      <c r="J1805" s="7">
        <v>46000</v>
      </c>
      <c r="K1805" s="7">
        <f t="shared" si="56"/>
        <v>0</v>
      </c>
      <c r="L1805" s="7"/>
      <c r="M1805" s="6"/>
      <c r="N1805" s="7"/>
      <c r="O1805" s="7"/>
      <c r="P1805" s="38"/>
      <c r="Q1805" s="31"/>
      <c r="R1805" s="42"/>
      <c r="S1805" s="42"/>
      <c r="T1805" s="42"/>
      <c r="U1805" s="43"/>
      <c r="V1805" s="32"/>
      <c r="W1805" s="38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</row>
    <row r="1806" spans="1:40" ht="14.25" customHeight="1">
      <c r="A1806" s="7" t="s">
        <v>516</v>
      </c>
      <c r="B1806" s="7" t="s">
        <v>363</v>
      </c>
      <c r="C1806" s="7">
        <v>1323</v>
      </c>
      <c r="D1806" s="7" t="s">
        <v>540</v>
      </c>
      <c r="E1806" s="7" t="str">
        <f t="shared" si="55"/>
        <v>Sacabamba</v>
      </c>
      <c r="F1806" s="7" t="s">
        <v>379</v>
      </c>
      <c r="G1806" s="7">
        <v>250</v>
      </c>
      <c r="H1806" s="7" t="s">
        <v>399</v>
      </c>
      <c r="I1806" s="7"/>
      <c r="J1806" s="7">
        <v>191634</v>
      </c>
      <c r="K1806" s="7">
        <f t="shared" si="56"/>
        <v>0</v>
      </c>
      <c r="L1806" s="7"/>
      <c r="M1806" s="6"/>
      <c r="N1806" s="7"/>
      <c r="O1806" s="7"/>
      <c r="P1806" s="38"/>
      <c r="Q1806" s="31"/>
      <c r="R1806" s="42"/>
      <c r="S1806" s="42"/>
      <c r="T1806" s="42"/>
      <c r="U1806" s="43"/>
      <c r="V1806" s="32"/>
      <c r="W1806" s="38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</row>
    <row r="1807" spans="1:40" ht="14.25" customHeight="1">
      <c r="A1807" s="7" t="s">
        <v>516</v>
      </c>
      <c r="B1807" s="7" t="s">
        <v>363</v>
      </c>
      <c r="C1807" s="7">
        <v>1323</v>
      </c>
      <c r="D1807" s="7" t="s">
        <v>540</v>
      </c>
      <c r="E1807" s="7" t="str">
        <f t="shared" si="55"/>
        <v>Sacabamba</v>
      </c>
      <c r="F1807" s="7" t="s">
        <v>379</v>
      </c>
      <c r="G1807" s="7">
        <v>260</v>
      </c>
      <c r="H1807" s="7" t="s">
        <v>400</v>
      </c>
      <c r="I1807" s="7"/>
      <c r="J1807" s="7">
        <v>71002</v>
      </c>
      <c r="K1807" s="7">
        <f t="shared" si="56"/>
        <v>0</v>
      </c>
      <c r="L1807" s="7"/>
      <c r="M1807" s="6"/>
      <c r="N1807" s="7"/>
      <c r="O1807" s="7"/>
      <c r="P1807" s="38"/>
      <c r="Q1807" s="31"/>
      <c r="R1807" s="42"/>
      <c r="S1807" s="42"/>
      <c r="T1807" s="42"/>
      <c r="U1807" s="43"/>
      <c r="V1807" s="32"/>
      <c r="W1807" s="38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</row>
    <row r="1808" spans="1:40" ht="14.25" customHeight="1">
      <c r="A1808" s="7" t="s">
        <v>516</v>
      </c>
      <c r="B1808" s="7" t="s">
        <v>363</v>
      </c>
      <c r="C1808" s="7">
        <v>1323</v>
      </c>
      <c r="D1808" s="7" t="s">
        <v>540</v>
      </c>
      <c r="E1808" s="7" t="str">
        <f t="shared" si="55"/>
        <v>Sacabamba</v>
      </c>
      <c r="F1808" s="7" t="s">
        <v>379</v>
      </c>
      <c r="G1808" s="7">
        <v>310</v>
      </c>
      <c r="H1808" s="7" t="s">
        <v>403</v>
      </c>
      <c r="I1808" s="7"/>
      <c r="J1808" s="7">
        <v>56376</v>
      </c>
      <c r="K1808" s="7">
        <f t="shared" si="56"/>
        <v>0</v>
      </c>
      <c r="L1808" s="7"/>
      <c r="M1808" s="6"/>
      <c r="N1808" s="7"/>
      <c r="O1808" s="7"/>
      <c r="P1808" s="38"/>
      <c r="Q1808" s="31"/>
      <c r="R1808" s="42"/>
      <c r="S1808" s="42"/>
      <c r="T1808" s="42"/>
      <c r="U1808" s="43"/>
      <c r="V1808" s="32"/>
      <c r="W1808" s="38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</row>
    <row r="1809" spans="1:40" ht="14.25" customHeight="1">
      <c r="A1809" s="7" t="s">
        <v>516</v>
      </c>
      <c r="B1809" s="7" t="s">
        <v>363</v>
      </c>
      <c r="C1809" s="7">
        <v>1323</v>
      </c>
      <c r="D1809" s="7" t="s">
        <v>540</v>
      </c>
      <c r="E1809" s="7" t="str">
        <f t="shared" si="55"/>
        <v>Sacabamba</v>
      </c>
      <c r="F1809" s="7" t="s">
        <v>379</v>
      </c>
      <c r="G1809" s="7">
        <v>330</v>
      </c>
      <c r="H1809" s="7" t="s">
        <v>404</v>
      </c>
      <c r="I1809" s="7"/>
      <c r="J1809" s="7">
        <v>24269</v>
      </c>
      <c r="K1809" s="7">
        <f t="shared" si="56"/>
        <v>0</v>
      </c>
      <c r="L1809" s="7"/>
      <c r="M1809" s="6"/>
      <c r="N1809" s="7"/>
      <c r="O1809" s="7"/>
      <c r="P1809" s="38"/>
      <c r="Q1809" s="31"/>
      <c r="R1809" s="42"/>
      <c r="S1809" s="42"/>
      <c r="T1809" s="42"/>
      <c r="U1809" s="43"/>
      <c r="V1809" s="32"/>
      <c r="W1809" s="38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</row>
    <row r="1810" spans="1:40" ht="14.25" customHeight="1">
      <c r="A1810" s="7" t="s">
        <v>516</v>
      </c>
      <c r="B1810" s="7" t="s">
        <v>363</v>
      </c>
      <c r="C1810" s="7">
        <v>1323</v>
      </c>
      <c r="D1810" s="7" t="s">
        <v>540</v>
      </c>
      <c r="E1810" s="7" t="str">
        <f t="shared" si="55"/>
        <v>Sacabamba</v>
      </c>
      <c r="F1810" s="7" t="s">
        <v>379</v>
      </c>
      <c r="G1810" s="7">
        <v>340</v>
      </c>
      <c r="H1810" s="7" t="s">
        <v>405</v>
      </c>
      <c r="I1810" s="7"/>
      <c r="J1810" s="7">
        <v>384898</v>
      </c>
      <c r="K1810" s="7">
        <f t="shared" si="56"/>
        <v>0</v>
      </c>
      <c r="L1810" s="7"/>
      <c r="M1810" s="6"/>
      <c r="N1810" s="7"/>
      <c r="O1810" s="7"/>
      <c r="P1810" s="38"/>
      <c r="Q1810" s="31"/>
      <c r="R1810" s="42"/>
      <c r="S1810" s="42"/>
      <c r="T1810" s="42"/>
      <c r="U1810" s="43"/>
      <c r="V1810" s="32"/>
      <c r="W1810" s="38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</row>
    <row r="1811" spans="1:40" ht="14.25" customHeight="1">
      <c r="A1811" s="7" t="s">
        <v>516</v>
      </c>
      <c r="B1811" s="7" t="s">
        <v>363</v>
      </c>
      <c r="C1811" s="7">
        <v>1324</v>
      </c>
      <c r="D1811" s="7" t="s">
        <v>541</v>
      </c>
      <c r="E1811" s="7" t="str">
        <f t="shared" si="55"/>
        <v>Cliza</v>
      </c>
      <c r="F1811" s="7" t="s">
        <v>379</v>
      </c>
      <c r="G1811" s="7">
        <v>0</v>
      </c>
      <c r="H1811" s="7" t="s">
        <v>380</v>
      </c>
      <c r="I1811" s="7"/>
      <c r="J1811" s="7">
        <v>5132159</v>
      </c>
      <c r="K1811" s="7">
        <f t="shared" si="56"/>
        <v>0</v>
      </c>
      <c r="L1811" s="7"/>
      <c r="M1811" s="6"/>
      <c r="N1811" s="7"/>
      <c r="O1811" s="7"/>
      <c r="P1811" s="38"/>
      <c r="Q1811" s="31"/>
      <c r="R1811" s="42"/>
      <c r="S1811" s="42"/>
      <c r="T1811" s="42"/>
      <c r="U1811" s="43"/>
      <c r="V1811" s="32"/>
      <c r="W1811" s="38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</row>
    <row r="1812" spans="1:40" ht="14.25" customHeight="1">
      <c r="A1812" s="7" t="s">
        <v>516</v>
      </c>
      <c r="B1812" s="7" t="s">
        <v>363</v>
      </c>
      <c r="C1812" s="7">
        <v>1324</v>
      </c>
      <c r="D1812" s="7" t="s">
        <v>541</v>
      </c>
      <c r="E1812" s="7" t="str">
        <f t="shared" si="55"/>
        <v>Cliza</v>
      </c>
      <c r="F1812" s="7" t="s">
        <v>379</v>
      </c>
      <c r="G1812" s="7">
        <v>1</v>
      </c>
      <c r="H1812" s="7" t="s">
        <v>381</v>
      </c>
      <c r="I1812" s="7"/>
      <c r="J1812" s="7">
        <v>1187455</v>
      </c>
      <c r="K1812" s="7">
        <f t="shared" si="56"/>
        <v>0</v>
      </c>
      <c r="L1812" s="7"/>
      <c r="M1812" s="6"/>
      <c r="N1812" s="7"/>
      <c r="O1812" s="7"/>
      <c r="P1812" s="38"/>
      <c r="Q1812" s="31"/>
      <c r="R1812" s="42"/>
      <c r="S1812" s="42"/>
      <c r="T1812" s="42"/>
      <c r="U1812" s="43"/>
      <c r="V1812" s="32"/>
      <c r="W1812" s="38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</row>
    <row r="1813" spans="1:40" ht="14.25" customHeight="1">
      <c r="A1813" s="7" t="s">
        <v>516</v>
      </c>
      <c r="B1813" s="7" t="s">
        <v>363</v>
      </c>
      <c r="C1813" s="7">
        <v>1324</v>
      </c>
      <c r="D1813" s="7" t="s">
        <v>541</v>
      </c>
      <c r="E1813" s="7" t="str">
        <f t="shared" si="55"/>
        <v>Cliza</v>
      </c>
      <c r="F1813" s="7" t="s">
        <v>379</v>
      </c>
      <c r="G1813" s="7">
        <v>97</v>
      </c>
      <c r="H1813" s="7" t="s">
        <v>409</v>
      </c>
      <c r="I1813" s="7"/>
      <c r="J1813" s="7">
        <v>2266676</v>
      </c>
      <c r="K1813" s="7">
        <f t="shared" si="56"/>
        <v>0</v>
      </c>
      <c r="L1813" s="7"/>
      <c r="M1813" s="6"/>
      <c r="N1813" s="7"/>
      <c r="O1813" s="7"/>
      <c r="P1813" s="38"/>
      <c r="Q1813" s="31"/>
      <c r="R1813" s="42"/>
      <c r="S1813" s="42"/>
      <c r="T1813" s="42"/>
      <c r="U1813" s="43"/>
      <c r="V1813" s="32"/>
      <c r="W1813" s="38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</row>
    <row r="1814" spans="1:40" ht="14.25" customHeight="1">
      <c r="A1814" s="7" t="s">
        <v>516</v>
      </c>
      <c r="B1814" s="7" t="s">
        <v>363</v>
      </c>
      <c r="C1814" s="7">
        <v>1324</v>
      </c>
      <c r="D1814" s="7" t="s">
        <v>541</v>
      </c>
      <c r="E1814" s="7" t="str">
        <f t="shared" si="55"/>
        <v>Cliza</v>
      </c>
      <c r="F1814" s="7" t="s">
        <v>379</v>
      </c>
      <c r="G1814" s="7">
        <v>99</v>
      </c>
      <c r="H1814" s="7" t="s">
        <v>382</v>
      </c>
      <c r="I1814" s="7"/>
      <c r="J1814" s="7">
        <v>1080001</v>
      </c>
      <c r="K1814" s="7">
        <f t="shared" si="56"/>
        <v>0</v>
      </c>
      <c r="L1814" s="7"/>
      <c r="M1814" s="6"/>
      <c r="N1814" s="7"/>
      <c r="O1814" s="7"/>
      <c r="P1814" s="38"/>
      <c r="Q1814" s="31"/>
      <c r="R1814" s="42"/>
      <c r="S1814" s="42"/>
      <c r="T1814" s="42"/>
      <c r="U1814" s="43"/>
      <c r="V1814" s="32"/>
      <c r="W1814" s="38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</row>
    <row r="1815" spans="1:40" ht="14.25" customHeight="1">
      <c r="A1815" s="7" t="s">
        <v>516</v>
      </c>
      <c r="B1815" s="7" t="s">
        <v>363</v>
      </c>
      <c r="C1815" s="7">
        <v>1324</v>
      </c>
      <c r="D1815" s="7" t="s">
        <v>541</v>
      </c>
      <c r="E1815" s="7" t="str">
        <f t="shared" si="55"/>
        <v>Cliza</v>
      </c>
      <c r="F1815" s="7" t="s">
        <v>379</v>
      </c>
      <c r="G1815" s="7">
        <v>100</v>
      </c>
      <c r="H1815" s="7" t="s">
        <v>383</v>
      </c>
      <c r="I1815" s="7"/>
      <c r="J1815" s="7">
        <v>249792</v>
      </c>
      <c r="K1815" s="7">
        <f t="shared" si="56"/>
        <v>0</v>
      </c>
      <c r="L1815" s="7"/>
      <c r="M1815" s="6"/>
      <c r="N1815" s="7"/>
      <c r="O1815" s="7"/>
      <c r="P1815" s="38"/>
      <c r="Q1815" s="31"/>
      <c r="R1815" s="42"/>
      <c r="S1815" s="42"/>
      <c r="T1815" s="42"/>
      <c r="U1815" s="43"/>
      <c r="V1815" s="32"/>
      <c r="W1815" s="38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</row>
    <row r="1816" spans="1:40" ht="14.25" customHeight="1">
      <c r="A1816" s="7" t="s">
        <v>516</v>
      </c>
      <c r="B1816" s="7" t="s">
        <v>363</v>
      </c>
      <c r="C1816" s="7">
        <v>1324</v>
      </c>
      <c r="D1816" s="7" t="s">
        <v>541</v>
      </c>
      <c r="E1816" s="7" t="str">
        <f t="shared" si="55"/>
        <v>Cliza</v>
      </c>
      <c r="F1816" s="7" t="s">
        <v>379</v>
      </c>
      <c r="G1816" s="7">
        <v>110</v>
      </c>
      <c r="H1816" s="7" t="s">
        <v>385</v>
      </c>
      <c r="I1816" s="7"/>
      <c r="J1816" s="7">
        <v>680200</v>
      </c>
      <c r="K1816" s="7">
        <f t="shared" si="56"/>
        <v>0</v>
      </c>
      <c r="L1816" s="7"/>
      <c r="M1816" s="6"/>
      <c r="N1816" s="7"/>
      <c r="O1816" s="7"/>
      <c r="P1816" s="38"/>
      <c r="Q1816" s="31"/>
      <c r="R1816" s="42"/>
      <c r="S1816" s="42"/>
      <c r="T1816" s="42"/>
      <c r="U1816" s="43"/>
      <c r="V1816" s="32"/>
      <c r="W1816" s="38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</row>
    <row r="1817" spans="1:40" ht="14.25" customHeight="1">
      <c r="A1817" s="7" t="s">
        <v>516</v>
      </c>
      <c r="B1817" s="7" t="s">
        <v>363</v>
      </c>
      <c r="C1817" s="7">
        <v>1324</v>
      </c>
      <c r="D1817" s="7" t="s">
        <v>541</v>
      </c>
      <c r="E1817" s="7" t="str">
        <f t="shared" si="55"/>
        <v>Cliza</v>
      </c>
      <c r="F1817" s="7" t="s">
        <v>379</v>
      </c>
      <c r="G1817" s="7">
        <v>120</v>
      </c>
      <c r="H1817" s="7" t="s">
        <v>485</v>
      </c>
      <c r="I1817" s="7"/>
      <c r="J1817" s="7">
        <v>50000</v>
      </c>
      <c r="K1817" s="7">
        <f t="shared" si="56"/>
        <v>0</v>
      </c>
      <c r="L1817" s="7"/>
      <c r="M1817" s="6"/>
      <c r="N1817" s="7"/>
      <c r="O1817" s="7"/>
      <c r="P1817" s="38"/>
      <c r="Q1817" s="31"/>
      <c r="R1817" s="42"/>
      <c r="S1817" s="42"/>
      <c r="T1817" s="42"/>
      <c r="U1817" s="43"/>
      <c r="V1817" s="32"/>
      <c r="W1817" s="38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</row>
    <row r="1818" spans="1:40" ht="14.25" customHeight="1">
      <c r="A1818" s="7" t="s">
        <v>516</v>
      </c>
      <c r="B1818" s="7" t="s">
        <v>363</v>
      </c>
      <c r="C1818" s="7">
        <v>1324</v>
      </c>
      <c r="D1818" s="7" t="s">
        <v>541</v>
      </c>
      <c r="E1818" s="7" t="str">
        <f t="shared" si="55"/>
        <v>Cliza</v>
      </c>
      <c r="F1818" s="7" t="s">
        <v>379</v>
      </c>
      <c r="G1818" s="7">
        <v>130</v>
      </c>
      <c r="H1818" s="7" t="s">
        <v>386</v>
      </c>
      <c r="I1818" s="7"/>
      <c r="J1818" s="7">
        <v>433850</v>
      </c>
      <c r="K1818" s="7">
        <f t="shared" si="56"/>
        <v>0</v>
      </c>
      <c r="L1818" s="7"/>
      <c r="M1818" s="6"/>
      <c r="N1818" s="7"/>
      <c r="O1818" s="7"/>
      <c r="P1818" s="38"/>
      <c r="Q1818" s="31"/>
      <c r="R1818" s="42"/>
      <c r="S1818" s="42"/>
      <c r="T1818" s="42"/>
      <c r="U1818" s="43"/>
      <c r="V1818" s="32"/>
      <c r="W1818" s="38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</row>
    <row r="1819" spans="1:40" ht="14.25" customHeight="1">
      <c r="A1819" s="7" t="s">
        <v>516</v>
      </c>
      <c r="B1819" s="7" t="s">
        <v>363</v>
      </c>
      <c r="C1819" s="7">
        <v>1324</v>
      </c>
      <c r="D1819" s="7" t="s">
        <v>541</v>
      </c>
      <c r="E1819" s="7" t="str">
        <f t="shared" si="55"/>
        <v>Cliza</v>
      </c>
      <c r="F1819" s="7" t="s">
        <v>379</v>
      </c>
      <c r="G1819" s="7">
        <v>140</v>
      </c>
      <c r="H1819" s="7" t="s">
        <v>388</v>
      </c>
      <c r="I1819" s="7"/>
      <c r="J1819" s="7">
        <v>581500</v>
      </c>
      <c r="K1819" s="7">
        <f t="shared" si="56"/>
        <v>0</v>
      </c>
      <c r="L1819" s="7"/>
      <c r="M1819" s="6"/>
      <c r="N1819" s="7"/>
      <c r="O1819" s="7"/>
      <c r="P1819" s="38"/>
      <c r="Q1819" s="31"/>
      <c r="R1819" s="42"/>
      <c r="S1819" s="42"/>
      <c r="T1819" s="42"/>
      <c r="U1819" s="43"/>
      <c r="V1819" s="32"/>
      <c r="W1819" s="38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</row>
    <row r="1820" spans="1:40" ht="14.25" customHeight="1">
      <c r="A1820" s="7" t="s">
        <v>516</v>
      </c>
      <c r="B1820" s="7" t="s">
        <v>363</v>
      </c>
      <c r="C1820" s="7">
        <v>1324</v>
      </c>
      <c r="D1820" s="7" t="s">
        <v>541</v>
      </c>
      <c r="E1820" s="7" t="str">
        <f t="shared" si="55"/>
        <v>Cliza</v>
      </c>
      <c r="F1820" s="7" t="s">
        <v>379</v>
      </c>
      <c r="G1820" s="7">
        <v>160</v>
      </c>
      <c r="H1820" s="7" t="s">
        <v>389</v>
      </c>
      <c r="I1820" s="7"/>
      <c r="J1820" s="7">
        <v>1354140</v>
      </c>
      <c r="K1820" s="7">
        <f t="shared" si="56"/>
        <v>0</v>
      </c>
      <c r="L1820" s="7"/>
      <c r="M1820" s="6"/>
      <c r="N1820" s="7"/>
      <c r="O1820" s="7"/>
      <c r="P1820" s="38"/>
      <c r="Q1820" s="31"/>
      <c r="R1820" s="42"/>
      <c r="S1820" s="42"/>
      <c r="T1820" s="42"/>
      <c r="U1820" s="43"/>
      <c r="V1820" s="32"/>
      <c r="W1820" s="38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</row>
    <row r="1821" spans="1:40" ht="14.25" customHeight="1">
      <c r="A1821" s="7" t="s">
        <v>516</v>
      </c>
      <c r="B1821" s="7" t="s">
        <v>363</v>
      </c>
      <c r="C1821" s="7">
        <v>1324</v>
      </c>
      <c r="D1821" s="7" t="s">
        <v>541</v>
      </c>
      <c r="E1821" s="7" t="str">
        <f t="shared" si="55"/>
        <v>Cliza</v>
      </c>
      <c r="F1821" s="7" t="s">
        <v>379</v>
      </c>
      <c r="G1821" s="7">
        <v>170</v>
      </c>
      <c r="H1821" s="7" t="s">
        <v>390</v>
      </c>
      <c r="I1821" s="7"/>
      <c r="J1821" s="7">
        <v>386000</v>
      </c>
      <c r="K1821" s="7">
        <f t="shared" si="56"/>
        <v>0</v>
      </c>
      <c r="L1821" s="7"/>
      <c r="M1821" s="6"/>
      <c r="N1821" s="7"/>
      <c r="O1821" s="7"/>
      <c r="P1821" s="38"/>
      <c r="Q1821" s="31"/>
      <c r="R1821" s="42"/>
      <c r="S1821" s="42"/>
      <c r="T1821" s="42"/>
      <c r="U1821" s="43"/>
      <c r="V1821" s="32"/>
      <c r="W1821" s="38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</row>
    <row r="1822" spans="1:40" ht="14.25" customHeight="1">
      <c r="A1822" s="7" t="s">
        <v>516</v>
      </c>
      <c r="B1822" s="7" t="s">
        <v>363</v>
      </c>
      <c r="C1822" s="7">
        <v>1324</v>
      </c>
      <c r="D1822" s="7" t="s">
        <v>541</v>
      </c>
      <c r="E1822" s="7" t="str">
        <f t="shared" si="55"/>
        <v>Cliza</v>
      </c>
      <c r="F1822" s="7" t="s">
        <v>379</v>
      </c>
      <c r="G1822" s="7">
        <v>180</v>
      </c>
      <c r="H1822" s="7" t="s">
        <v>411</v>
      </c>
      <c r="I1822" s="7"/>
      <c r="J1822" s="7">
        <v>765800</v>
      </c>
      <c r="K1822" s="7">
        <f t="shared" si="56"/>
        <v>0</v>
      </c>
      <c r="L1822" s="7"/>
      <c r="M1822" s="6"/>
      <c r="N1822" s="7"/>
      <c r="O1822" s="7"/>
      <c r="P1822" s="38"/>
      <c r="Q1822" s="31"/>
      <c r="R1822" s="42"/>
      <c r="S1822" s="42"/>
      <c r="T1822" s="42"/>
      <c r="U1822" s="43"/>
      <c r="V1822" s="32"/>
      <c r="W1822" s="38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</row>
    <row r="1823" spans="1:40" ht="14.25" customHeight="1">
      <c r="A1823" s="7" t="s">
        <v>516</v>
      </c>
      <c r="B1823" s="7" t="s">
        <v>363</v>
      </c>
      <c r="C1823" s="7">
        <v>1324</v>
      </c>
      <c r="D1823" s="7" t="s">
        <v>541</v>
      </c>
      <c r="E1823" s="7" t="str">
        <f t="shared" si="55"/>
        <v>Cliza</v>
      </c>
      <c r="F1823" s="7" t="s">
        <v>379</v>
      </c>
      <c r="G1823" s="7">
        <v>190</v>
      </c>
      <c r="H1823" s="7" t="s">
        <v>392</v>
      </c>
      <c r="I1823" s="7"/>
      <c r="J1823" s="7">
        <v>100000</v>
      </c>
      <c r="K1823" s="7">
        <f t="shared" si="56"/>
        <v>0</v>
      </c>
      <c r="L1823" s="7"/>
      <c r="M1823" s="6"/>
      <c r="N1823" s="7"/>
      <c r="O1823" s="7"/>
      <c r="P1823" s="38"/>
      <c r="Q1823" s="31"/>
      <c r="R1823" s="42"/>
      <c r="S1823" s="42"/>
      <c r="T1823" s="42"/>
      <c r="U1823" s="43"/>
      <c r="V1823" s="32"/>
      <c r="W1823" s="38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</row>
    <row r="1824" spans="1:40" ht="14.25" customHeight="1">
      <c r="A1824" s="7" t="s">
        <v>516</v>
      </c>
      <c r="B1824" s="7" t="s">
        <v>363</v>
      </c>
      <c r="C1824" s="7">
        <v>1324</v>
      </c>
      <c r="D1824" s="7" t="s">
        <v>541</v>
      </c>
      <c r="E1824" s="7" t="str">
        <f t="shared" si="55"/>
        <v>Cliza</v>
      </c>
      <c r="F1824" s="7" t="s">
        <v>379</v>
      </c>
      <c r="G1824" s="7">
        <v>200</v>
      </c>
      <c r="H1824" s="7" t="s">
        <v>393</v>
      </c>
      <c r="I1824" s="7"/>
      <c r="J1824" s="7">
        <v>6249007</v>
      </c>
      <c r="K1824" s="7">
        <f t="shared" si="56"/>
        <v>0</v>
      </c>
      <c r="L1824" s="7"/>
      <c r="M1824" s="6"/>
      <c r="N1824" s="7"/>
      <c r="O1824" s="7"/>
      <c r="P1824" s="38"/>
      <c r="Q1824" s="31"/>
      <c r="R1824" s="42"/>
      <c r="S1824" s="42"/>
      <c r="T1824" s="42"/>
      <c r="U1824" s="43"/>
      <c r="V1824" s="32"/>
      <c r="W1824" s="38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</row>
    <row r="1825" spans="1:40" ht="14.25" customHeight="1">
      <c r="A1825" s="7" t="s">
        <v>516</v>
      </c>
      <c r="B1825" s="7" t="s">
        <v>363</v>
      </c>
      <c r="C1825" s="7">
        <v>1324</v>
      </c>
      <c r="D1825" s="7" t="s">
        <v>541</v>
      </c>
      <c r="E1825" s="7" t="str">
        <f t="shared" si="55"/>
        <v>Cliza</v>
      </c>
      <c r="F1825" s="7" t="s">
        <v>379</v>
      </c>
      <c r="G1825" s="7">
        <v>210</v>
      </c>
      <c r="H1825" s="7" t="s">
        <v>394</v>
      </c>
      <c r="I1825" s="7"/>
      <c r="J1825" s="7">
        <v>3570193</v>
      </c>
      <c r="K1825" s="7">
        <f t="shared" si="56"/>
        <v>0</v>
      </c>
      <c r="L1825" s="7"/>
      <c r="M1825" s="6"/>
      <c r="N1825" s="7"/>
      <c r="O1825" s="7"/>
      <c r="P1825" s="38"/>
      <c r="Q1825" s="31"/>
      <c r="R1825" s="42"/>
      <c r="S1825" s="42"/>
      <c r="T1825" s="42"/>
      <c r="U1825" s="43"/>
      <c r="V1825" s="32"/>
      <c r="W1825" s="38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</row>
    <row r="1826" spans="1:40" ht="14.25" customHeight="1">
      <c r="A1826" s="7" t="s">
        <v>516</v>
      </c>
      <c r="B1826" s="7" t="s">
        <v>363</v>
      </c>
      <c r="C1826" s="7">
        <v>1324</v>
      </c>
      <c r="D1826" s="7" t="s">
        <v>541</v>
      </c>
      <c r="E1826" s="7" t="str">
        <f t="shared" si="55"/>
        <v>Cliza</v>
      </c>
      <c r="F1826" s="7" t="s">
        <v>379</v>
      </c>
      <c r="G1826" s="7">
        <v>220</v>
      </c>
      <c r="H1826" s="7" t="s">
        <v>395</v>
      </c>
      <c r="I1826" s="7"/>
      <c r="J1826" s="7">
        <v>1109900</v>
      </c>
      <c r="K1826" s="7">
        <f t="shared" si="56"/>
        <v>0</v>
      </c>
      <c r="L1826" s="7"/>
      <c r="M1826" s="6"/>
      <c r="N1826" s="7"/>
      <c r="O1826" s="7"/>
      <c r="P1826" s="38"/>
      <c r="Q1826" s="31"/>
      <c r="R1826" s="42"/>
      <c r="S1826" s="42"/>
      <c r="T1826" s="42"/>
      <c r="U1826" s="43"/>
      <c r="V1826" s="32"/>
      <c r="W1826" s="38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</row>
    <row r="1827" spans="1:40" ht="14.25" customHeight="1">
      <c r="A1827" s="7" t="s">
        <v>516</v>
      </c>
      <c r="B1827" s="7" t="s">
        <v>363</v>
      </c>
      <c r="C1827" s="7">
        <v>1324</v>
      </c>
      <c r="D1827" s="7" t="s">
        <v>541</v>
      </c>
      <c r="E1827" s="7" t="str">
        <f t="shared" si="55"/>
        <v>Cliza</v>
      </c>
      <c r="F1827" s="7" t="s">
        <v>379</v>
      </c>
      <c r="G1827" s="7">
        <v>230</v>
      </c>
      <c r="H1827" s="7" t="s">
        <v>396</v>
      </c>
      <c r="I1827" s="7"/>
      <c r="J1827" s="7">
        <v>460800</v>
      </c>
      <c r="K1827" s="7">
        <f t="shared" si="56"/>
        <v>0</v>
      </c>
      <c r="L1827" s="7"/>
      <c r="M1827" s="6"/>
      <c r="N1827" s="7"/>
      <c r="O1827" s="7"/>
      <c r="P1827" s="38"/>
      <c r="Q1827" s="31"/>
      <c r="R1827" s="42"/>
      <c r="S1827" s="42"/>
      <c r="T1827" s="42"/>
      <c r="U1827" s="43"/>
      <c r="V1827" s="32"/>
      <c r="W1827" s="38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</row>
    <row r="1828" spans="1:40" ht="14.25" customHeight="1">
      <c r="A1828" s="7" t="s">
        <v>516</v>
      </c>
      <c r="B1828" s="7" t="s">
        <v>363</v>
      </c>
      <c r="C1828" s="7">
        <v>1324</v>
      </c>
      <c r="D1828" s="7" t="s">
        <v>541</v>
      </c>
      <c r="E1828" s="7" t="str">
        <f t="shared" si="55"/>
        <v>Cliza</v>
      </c>
      <c r="F1828" s="7" t="s">
        <v>379</v>
      </c>
      <c r="G1828" s="7">
        <v>240</v>
      </c>
      <c r="H1828" s="7" t="s">
        <v>397</v>
      </c>
      <c r="I1828" s="7"/>
      <c r="J1828" s="7">
        <v>65000</v>
      </c>
      <c r="K1828" s="7">
        <f t="shared" si="56"/>
        <v>0</v>
      </c>
      <c r="L1828" s="7"/>
      <c r="M1828" s="6"/>
      <c r="N1828" s="7"/>
      <c r="O1828" s="7"/>
      <c r="P1828" s="38"/>
      <c r="Q1828" s="31"/>
      <c r="R1828" s="42"/>
      <c r="S1828" s="42"/>
      <c r="T1828" s="42"/>
      <c r="U1828" s="43"/>
      <c r="V1828" s="32"/>
      <c r="W1828" s="38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</row>
    <row r="1829" spans="1:40" ht="14.25" customHeight="1">
      <c r="A1829" s="7" t="s">
        <v>516</v>
      </c>
      <c r="B1829" s="7" t="s">
        <v>363</v>
      </c>
      <c r="C1829" s="7">
        <v>1324</v>
      </c>
      <c r="D1829" s="7" t="s">
        <v>541</v>
      </c>
      <c r="E1829" s="7" t="str">
        <f t="shared" si="55"/>
        <v>Cliza</v>
      </c>
      <c r="F1829" s="7" t="s">
        <v>379</v>
      </c>
      <c r="G1829" s="7">
        <v>250</v>
      </c>
      <c r="H1829" s="7" t="s">
        <v>399</v>
      </c>
      <c r="I1829" s="7"/>
      <c r="J1829" s="7">
        <v>1237833</v>
      </c>
      <c r="K1829" s="7">
        <f t="shared" si="56"/>
        <v>0</v>
      </c>
      <c r="L1829" s="7"/>
      <c r="M1829" s="6"/>
      <c r="N1829" s="7"/>
      <c r="O1829" s="7"/>
      <c r="P1829" s="38"/>
      <c r="Q1829" s="31"/>
      <c r="R1829" s="42"/>
      <c r="S1829" s="42"/>
      <c r="T1829" s="42"/>
      <c r="U1829" s="43"/>
      <c r="V1829" s="32"/>
      <c r="W1829" s="38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</row>
    <row r="1830" spans="1:40" ht="14.25" customHeight="1">
      <c r="A1830" s="7" t="s">
        <v>516</v>
      </c>
      <c r="B1830" s="7" t="s">
        <v>363</v>
      </c>
      <c r="C1830" s="7">
        <v>1324</v>
      </c>
      <c r="D1830" s="7" t="s">
        <v>541</v>
      </c>
      <c r="E1830" s="7" t="str">
        <f t="shared" si="55"/>
        <v>Cliza</v>
      </c>
      <c r="F1830" s="7" t="s">
        <v>379</v>
      </c>
      <c r="G1830" s="7">
        <v>260</v>
      </c>
      <c r="H1830" s="7" t="s">
        <v>400</v>
      </c>
      <c r="I1830" s="7"/>
      <c r="J1830" s="7">
        <v>179450</v>
      </c>
      <c r="K1830" s="7">
        <f t="shared" si="56"/>
        <v>0</v>
      </c>
      <c r="L1830" s="7"/>
      <c r="M1830" s="6"/>
      <c r="N1830" s="7"/>
      <c r="O1830" s="7"/>
      <c r="P1830" s="38"/>
      <c r="Q1830" s="31"/>
      <c r="R1830" s="42"/>
      <c r="S1830" s="42"/>
      <c r="T1830" s="42"/>
      <c r="U1830" s="43"/>
      <c r="V1830" s="32"/>
      <c r="W1830" s="38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</row>
    <row r="1831" spans="1:40" ht="14.25" customHeight="1">
      <c r="A1831" s="7" t="s">
        <v>516</v>
      </c>
      <c r="B1831" s="7" t="s">
        <v>363</v>
      </c>
      <c r="C1831" s="7">
        <v>1324</v>
      </c>
      <c r="D1831" s="7" t="s">
        <v>541</v>
      </c>
      <c r="E1831" s="7" t="str">
        <f t="shared" si="55"/>
        <v>Cliza</v>
      </c>
      <c r="F1831" s="7" t="s">
        <v>379</v>
      </c>
      <c r="G1831" s="7">
        <v>270</v>
      </c>
      <c r="H1831" s="7" t="s">
        <v>401</v>
      </c>
      <c r="I1831" s="7"/>
      <c r="J1831" s="7">
        <v>120000</v>
      </c>
      <c r="K1831" s="7">
        <f t="shared" si="56"/>
        <v>0</v>
      </c>
      <c r="L1831" s="7"/>
      <c r="M1831" s="6"/>
      <c r="N1831" s="7"/>
      <c r="O1831" s="7"/>
      <c r="P1831" s="38"/>
      <c r="Q1831" s="31"/>
      <c r="R1831" s="42"/>
      <c r="S1831" s="42"/>
      <c r="T1831" s="42"/>
      <c r="U1831" s="43"/>
      <c r="V1831" s="32"/>
      <c r="W1831" s="38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</row>
    <row r="1832" spans="1:40" ht="14.25" customHeight="1">
      <c r="A1832" s="7" t="s">
        <v>516</v>
      </c>
      <c r="B1832" s="7" t="s">
        <v>363</v>
      </c>
      <c r="C1832" s="7">
        <v>1324</v>
      </c>
      <c r="D1832" s="7" t="s">
        <v>541</v>
      </c>
      <c r="E1832" s="7" t="str">
        <f t="shared" si="55"/>
        <v>Cliza</v>
      </c>
      <c r="F1832" s="7" t="s">
        <v>379</v>
      </c>
      <c r="G1832" s="7">
        <v>280</v>
      </c>
      <c r="H1832" s="7" t="s">
        <v>402</v>
      </c>
      <c r="I1832" s="7"/>
      <c r="J1832" s="7">
        <v>428560</v>
      </c>
      <c r="K1832" s="7">
        <f t="shared" si="56"/>
        <v>0</v>
      </c>
      <c r="L1832" s="7"/>
      <c r="M1832" s="6"/>
      <c r="N1832" s="7"/>
      <c r="O1832" s="7"/>
      <c r="P1832" s="38"/>
      <c r="Q1832" s="31"/>
      <c r="R1832" s="42"/>
      <c r="S1832" s="42"/>
      <c r="T1832" s="42"/>
      <c r="U1832" s="43"/>
      <c r="V1832" s="32"/>
      <c r="W1832" s="38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</row>
    <row r="1833" spans="1:40" ht="14.25" customHeight="1">
      <c r="A1833" s="7" t="s">
        <v>516</v>
      </c>
      <c r="B1833" s="7" t="s">
        <v>363</v>
      </c>
      <c r="C1833" s="7">
        <v>1324</v>
      </c>
      <c r="D1833" s="7" t="s">
        <v>541</v>
      </c>
      <c r="E1833" s="7" t="str">
        <f t="shared" si="55"/>
        <v>Cliza</v>
      </c>
      <c r="F1833" s="7" t="s">
        <v>379</v>
      </c>
      <c r="G1833" s="7">
        <v>290</v>
      </c>
      <c r="H1833" s="7" t="s">
        <v>426</v>
      </c>
      <c r="I1833" s="7"/>
      <c r="J1833" s="7">
        <v>358630</v>
      </c>
      <c r="K1833" s="7">
        <f t="shared" si="56"/>
        <v>0</v>
      </c>
      <c r="L1833" s="7"/>
      <c r="M1833" s="6"/>
      <c r="N1833" s="7"/>
      <c r="O1833" s="7"/>
      <c r="P1833" s="38"/>
      <c r="Q1833" s="31"/>
      <c r="R1833" s="42"/>
      <c r="S1833" s="42"/>
      <c r="T1833" s="42"/>
      <c r="U1833" s="43"/>
      <c r="V1833" s="32"/>
      <c r="W1833" s="38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</row>
    <row r="1834" spans="1:40" ht="14.25" customHeight="1">
      <c r="A1834" s="7" t="s">
        <v>516</v>
      </c>
      <c r="B1834" s="7" t="s">
        <v>363</v>
      </c>
      <c r="C1834" s="7">
        <v>1324</v>
      </c>
      <c r="D1834" s="7" t="s">
        <v>541</v>
      </c>
      <c r="E1834" s="7" t="str">
        <f t="shared" si="55"/>
        <v>Cliza</v>
      </c>
      <c r="F1834" s="7" t="s">
        <v>379</v>
      </c>
      <c r="G1834" s="7">
        <v>300</v>
      </c>
      <c r="H1834" s="7" t="s">
        <v>417</v>
      </c>
      <c r="I1834" s="7"/>
      <c r="J1834" s="7">
        <v>123900</v>
      </c>
      <c r="K1834" s="7">
        <f t="shared" si="56"/>
        <v>0</v>
      </c>
      <c r="L1834" s="7"/>
      <c r="M1834" s="6"/>
      <c r="N1834" s="7"/>
      <c r="O1834" s="7"/>
      <c r="P1834" s="38"/>
      <c r="Q1834" s="31"/>
      <c r="R1834" s="42"/>
      <c r="S1834" s="42"/>
      <c r="T1834" s="42"/>
      <c r="U1834" s="43"/>
      <c r="V1834" s="32"/>
      <c r="W1834" s="38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</row>
    <row r="1835" spans="1:40" ht="14.25" customHeight="1">
      <c r="A1835" s="7" t="s">
        <v>516</v>
      </c>
      <c r="B1835" s="7" t="s">
        <v>363</v>
      </c>
      <c r="C1835" s="7">
        <v>1324</v>
      </c>
      <c r="D1835" s="7" t="s">
        <v>541</v>
      </c>
      <c r="E1835" s="7" t="str">
        <f t="shared" si="55"/>
        <v>Cliza</v>
      </c>
      <c r="F1835" s="7" t="s">
        <v>379</v>
      </c>
      <c r="G1835" s="7">
        <v>310</v>
      </c>
      <c r="H1835" s="7" t="s">
        <v>403</v>
      </c>
      <c r="I1835" s="7"/>
      <c r="J1835" s="7">
        <v>205250</v>
      </c>
      <c r="K1835" s="7">
        <f t="shared" si="56"/>
        <v>0</v>
      </c>
      <c r="L1835" s="7"/>
      <c r="M1835" s="6"/>
      <c r="N1835" s="7"/>
      <c r="O1835" s="7"/>
      <c r="P1835" s="38"/>
      <c r="Q1835" s="31"/>
      <c r="R1835" s="42"/>
      <c r="S1835" s="42"/>
      <c r="T1835" s="42"/>
      <c r="U1835" s="43"/>
      <c r="V1835" s="32"/>
      <c r="W1835" s="38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</row>
    <row r="1836" spans="1:40" ht="14.25" customHeight="1">
      <c r="A1836" s="7" t="s">
        <v>516</v>
      </c>
      <c r="B1836" s="7" t="s">
        <v>363</v>
      </c>
      <c r="C1836" s="7">
        <v>1324</v>
      </c>
      <c r="D1836" s="7" t="s">
        <v>541</v>
      </c>
      <c r="E1836" s="7" t="str">
        <f t="shared" si="55"/>
        <v>Cliza</v>
      </c>
      <c r="F1836" s="7" t="s">
        <v>379</v>
      </c>
      <c r="G1836" s="7">
        <v>320</v>
      </c>
      <c r="H1836" s="7" t="s">
        <v>427</v>
      </c>
      <c r="I1836" s="7"/>
      <c r="J1836" s="7">
        <v>588379</v>
      </c>
      <c r="K1836" s="7">
        <f t="shared" si="56"/>
        <v>0</v>
      </c>
      <c r="L1836" s="7"/>
      <c r="M1836" s="6"/>
      <c r="N1836" s="7"/>
      <c r="O1836" s="7"/>
      <c r="P1836" s="38"/>
      <c r="Q1836" s="31"/>
      <c r="R1836" s="42"/>
      <c r="S1836" s="42"/>
      <c r="T1836" s="42"/>
      <c r="U1836" s="43"/>
      <c r="V1836" s="32"/>
      <c r="W1836" s="38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</row>
    <row r="1837" spans="1:40" ht="14.25" customHeight="1">
      <c r="A1837" s="7" t="s">
        <v>516</v>
      </c>
      <c r="B1837" s="7" t="s">
        <v>363</v>
      </c>
      <c r="C1837" s="7">
        <v>1324</v>
      </c>
      <c r="D1837" s="7" t="s">
        <v>541</v>
      </c>
      <c r="E1837" s="7" t="str">
        <f t="shared" si="55"/>
        <v>Cliza</v>
      </c>
      <c r="F1837" s="7" t="s">
        <v>379</v>
      </c>
      <c r="G1837" s="7">
        <v>330</v>
      </c>
      <c r="H1837" s="7" t="s">
        <v>404</v>
      </c>
      <c r="I1837" s="7"/>
      <c r="J1837" s="7">
        <v>372912</v>
      </c>
      <c r="K1837" s="7">
        <f t="shared" si="56"/>
        <v>0</v>
      </c>
      <c r="L1837" s="7"/>
      <c r="M1837" s="6"/>
      <c r="N1837" s="7"/>
      <c r="O1837" s="7"/>
      <c r="P1837" s="38"/>
      <c r="Q1837" s="31"/>
      <c r="R1837" s="42"/>
      <c r="S1837" s="42"/>
      <c r="T1837" s="42"/>
      <c r="U1837" s="43"/>
      <c r="V1837" s="32"/>
      <c r="W1837" s="38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</row>
    <row r="1838" spans="1:40" ht="14.25" customHeight="1">
      <c r="A1838" s="7" t="s">
        <v>516</v>
      </c>
      <c r="B1838" s="7" t="s">
        <v>363</v>
      </c>
      <c r="C1838" s="7">
        <v>1324</v>
      </c>
      <c r="D1838" s="7" t="s">
        <v>541</v>
      </c>
      <c r="E1838" s="7" t="str">
        <f t="shared" si="55"/>
        <v>Cliza</v>
      </c>
      <c r="F1838" s="7" t="s">
        <v>379</v>
      </c>
      <c r="G1838" s="7">
        <v>340</v>
      </c>
      <c r="H1838" s="7" t="s">
        <v>405</v>
      </c>
      <c r="I1838" s="7"/>
      <c r="J1838" s="7">
        <v>2937376</v>
      </c>
      <c r="K1838" s="7">
        <f t="shared" si="56"/>
        <v>0</v>
      </c>
      <c r="L1838" s="7"/>
      <c r="M1838" s="6"/>
      <c r="N1838" s="7"/>
      <c r="O1838" s="7"/>
      <c r="P1838" s="38"/>
      <c r="Q1838" s="31"/>
      <c r="R1838" s="42"/>
      <c r="S1838" s="42"/>
      <c r="T1838" s="42"/>
      <c r="U1838" s="43"/>
      <c r="V1838" s="32"/>
      <c r="W1838" s="38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</row>
    <row r="1839" spans="1:40" ht="14.25" customHeight="1">
      <c r="A1839" s="7" t="s">
        <v>516</v>
      </c>
      <c r="B1839" s="7" t="s">
        <v>363</v>
      </c>
      <c r="C1839" s="7">
        <v>1325</v>
      </c>
      <c r="D1839" s="7" t="s">
        <v>542</v>
      </c>
      <c r="E1839" s="7" t="str">
        <f t="shared" si="55"/>
        <v>Toco</v>
      </c>
      <c r="F1839" s="7" t="s">
        <v>379</v>
      </c>
      <c r="G1839" s="7">
        <v>0</v>
      </c>
      <c r="H1839" s="7" t="s">
        <v>380</v>
      </c>
      <c r="I1839" s="7"/>
      <c r="J1839" s="7">
        <v>1008513</v>
      </c>
      <c r="K1839" s="7">
        <f t="shared" si="56"/>
        <v>5416965</v>
      </c>
      <c r="L1839" s="7"/>
      <c r="M1839" s="6"/>
      <c r="N1839" s="7"/>
      <c r="O1839" s="7"/>
      <c r="P1839" s="38"/>
      <c r="Q1839" s="31"/>
      <c r="R1839" s="42"/>
      <c r="S1839" s="42"/>
      <c r="T1839" s="42"/>
      <c r="U1839" s="43"/>
      <c r="V1839" s="32"/>
      <c r="W1839" s="38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</row>
    <row r="1840" spans="1:40" ht="14.25" customHeight="1">
      <c r="A1840" s="7" t="s">
        <v>516</v>
      </c>
      <c r="B1840" s="7" t="s">
        <v>363</v>
      </c>
      <c r="C1840" s="7">
        <v>1325</v>
      </c>
      <c r="D1840" s="7" t="s">
        <v>542</v>
      </c>
      <c r="E1840" s="7" t="str">
        <f t="shared" si="55"/>
        <v>Toco</v>
      </c>
      <c r="F1840" s="7" t="s">
        <v>379</v>
      </c>
      <c r="G1840" s="7">
        <v>1</v>
      </c>
      <c r="H1840" s="7" t="s">
        <v>381</v>
      </c>
      <c r="I1840" s="7"/>
      <c r="J1840" s="7">
        <v>432220</v>
      </c>
      <c r="K1840" s="7">
        <f t="shared" si="56"/>
        <v>5416965</v>
      </c>
      <c r="L1840" s="7"/>
      <c r="M1840" s="6"/>
      <c r="N1840" s="7"/>
      <c r="O1840" s="7"/>
      <c r="P1840" s="38"/>
      <c r="Q1840" s="31"/>
      <c r="R1840" s="42"/>
      <c r="S1840" s="42"/>
      <c r="T1840" s="42"/>
      <c r="U1840" s="43"/>
      <c r="V1840" s="32"/>
      <c r="W1840" s="38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</row>
    <row r="1841" spans="1:40" ht="14.25" customHeight="1">
      <c r="A1841" s="7" t="s">
        <v>516</v>
      </c>
      <c r="B1841" s="7" t="s">
        <v>363</v>
      </c>
      <c r="C1841" s="7">
        <v>1325</v>
      </c>
      <c r="D1841" s="7" t="s">
        <v>542</v>
      </c>
      <c r="E1841" s="7" t="str">
        <f t="shared" si="55"/>
        <v>Toco</v>
      </c>
      <c r="F1841" s="7" t="s">
        <v>379</v>
      </c>
      <c r="G1841" s="7">
        <v>97</v>
      </c>
      <c r="H1841" s="7" t="s">
        <v>409</v>
      </c>
      <c r="I1841" s="7"/>
      <c r="J1841" s="7">
        <v>522531</v>
      </c>
      <c r="K1841" s="7">
        <f t="shared" si="56"/>
        <v>5416965</v>
      </c>
      <c r="L1841" s="7"/>
      <c r="M1841" s="6"/>
      <c r="N1841" s="7"/>
      <c r="O1841" s="7"/>
      <c r="P1841" s="38"/>
      <c r="Q1841" s="31"/>
      <c r="R1841" s="42"/>
      <c r="S1841" s="42"/>
      <c r="T1841" s="42"/>
      <c r="U1841" s="43"/>
      <c r="V1841" s="32"/>
      <c r="W1841" s="38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</row>
    <row r="1842" spans="1:40" ht="14.25" customHeight="1">
      <c r="A1842" s="7" t="s">
        <v>516</v>
      </c>
      <c r="B1842" s="7" t="s">
        <v>363</v>
      </c>
      <c r="C1842" s="7">
        <v>1325</v>
      </c>
      <c r="D1842" s="7" t="s">
        <v>542</v>
      </c>
      <c r="E1842" s="7" t="str">
        <f t="shared" si="55"/>
        <v>Toco</v>
      </c>
      <c r="F1842" s="7" t="s">
        <v>379</v>
      </c>
      <c r="G1842" s="7">
        <v>99</v>
      </c>
      <c r="H1842" s="7" t="s">
        <v>382</v>
      </c>
      <c r="I1842" s="7"/>
      <c r="J1842" s="7">
        <v>60095</v>
      </c>
      <c r="K1842" s="7">
        <f t="shared" si="56"/>
        <v>5416965</v>
      </c>
      <c r="L1842" s="7"/>
      <c r="M1842" s="6"/>
      <c r="N1842" s="7"/>
      <c r="O1842" s="7"/>
      <c r="P1842" s="38"/>
      <c r="Q1842" s="31"/>
      <c r="R1842" s="42"/>
      <c r="S1842" s="42"/>
      <c r="T1842" s="42"/>
      <c r="U1842" s="43"/>
      <c r="V1842" s="32"/>
      <c r="W1842" s="38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</row>
    <row r="1843" spans="1:40" ht="14.25" customHeight="1">
      <c r="A1843" s="7" t="s">
        <v>516</v>
      </c>
      <c r="B1843" s="7" t="s">
        <v>363</v>
      </c>
      <c r="C1843" s="7">
        <v>1325</v>
      </c>
      <c r="D1843" s="7" t="s">
        <v>542</v>
      </c>
      <c r="E1843" s="7" t="str">
        <f t="shared" si="55"/>
        <v>Toco</v>
      </c>
      <c r="F1843" s="7" t="s">
        <v>379</v>
      </c>
      <c r="G1843" s="7">
        <v>100</v>
      </c>
      <c r="H1843" s="7" t="s">
        <v>383</v>
      </c>
      <c r="I1843" s="7"/>
      <c r="J1843" s="7">
        <v>104603</v>
      </c>
      <c r="K1843" s="7">
        <f t="shared" si="56"/>
        <v>5416965</v>
      </c>
      <c r="L1843" s="7"/>
      <c r="M1843" s="6"/>
      <c r="N1843" s="7"/>
      <c r="O1843" s="7"/>
      <c r="P1843" s="38"/>
      <c r="Q1843" s="31"/>
      <c r="R1843" s="42"/>
      <c r="S1843" s="42"/>
      <c r="T1843" s="42"/>
      <c r="U1843" s="43"/>
      <c r="V1843" s="32"/>
      <c r="W1843" s="38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</row>
    <row r="1844" spans="1:40" ht="14.25" customHeight="1">
      <c r="A1844" s="7" t="s">
        <v>516</v>
      </c>
      <c r="B1844" s="7" t="s">
        <v>363</v>
      </c>
      <c r="C1844" s="7">
        <v>1325</v>
      </c>
      <c r="D1844" s="7" t="s">
        <v>542</v>
      </c>
      <c r="E1844" s="7" t="str">
        <f t="shared" si="55"/>
        <v>Toco</v>
      </c>
      <c r="F1844" s="7" t="s">
        <v>379</v>
      </c>
      <c r="G1844" s="7">
        <v>120</v>
      </c>
      <c r="H1844" s="7" t="s">
        <v>485</v>
      </c>
      <c r="I1844" s="7"/>
      <c r="J1844" s="7">
        <v>50000</v>
      </c>
      <c r="K1844" s="7">
        <f t="shared" si="56"/>
        <v>5416965</v>
      </c>
      <c r="L1844" s="7"/>
      <c r="M1844" s="6"/>
      <c r="N1844" s="7"/>
      <c r="O1844" s="7"/>
      <c r="P1844" s="38"/>
      <c r="Q1844" s="31"/>
      <c r="R1844" s="42"/>
      <c r="S1844" s="42"/>
      <c r="T1844" s="42"/>
      <c r="U1844" s="43"/>
      <c r="V1844" s="32"/>
      <c r="W1844" s="38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</row>
    <row r="1845" spans="1:40" ht="14.25" customHeight="1">
      <c r="A1845" s="7" t="s">
        <v>516</v>
      </c>
      <c r="B1845" s="7" t="s">
        <v>363</v>
      </c>
      <c r="C1845" s="7">
        <v>1325</v>
      </c>
      <c r="D1845" s="7" t="s">
        <v>542</v>
      </c>
      <c r="E1845" s="7" t="str">
        <f t="shared" si="55"/>
        <v>Toco</v>
      </c>
      <c r="F1845" s="7" t="s">
        <v>379</v>
      </c>
      <c r="G1845" s="7">
        <v>130</v>
      </c>
      <c r="H1845" s="7" t="s">
        <v>386</v>
      </c>
      <c r="I1845" s="7"/>
      <c r="J1845" s="7">
        <v>20000</v>
      </c>
      <c r="K1845" s="7">
        <f t="shared" si="56"/>
        <v>5416965</v>
      </c>
      <c r="L1845" s="7"/>
      <c r="M1845" s="6"/>
      <c r="N1845" s="7"/>
      <c r="O1845" s="7"/>
      <c r="P1845" s="38"/>
      <c r="Q1845" s="31"/>
      <c r="R1845" s="42"/>
      <c r="S1845" s="42"/>
      <c r="T1845" s="42"/>
      <c r="U1845" s="43"/>
      <c r="V1845" s="32"/>
      <c r="W1845" s="38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</row>
    <row r="1846" spans="1:40" ht="14.25" customHeight="1">
      <c r="A1846" s="7" t="s">
        <v>516</v>
      </c>
      <c r="B1846" s="7" t="s">
        <v>363</v>
      </c>
      <c r="C1846" s="7">
        <v>1325</v>
      </c>
      <c r="D1846" s="7" t="s">
        <v>542</v>
      </c>
      <c r="E1846" s="7" t="str">
        <f t="shared" si="55"/>
        <v>Toco</v>
      </c>
      <c r="F1846" s="7" t="s">
        <v>379</v>
      </c>
      <c r="G1846" s="7">
        <v>140</v>
      </c>
      <c r="H1846" s="7" t="s">
        <v>388</v>
      </c>
      <c r="I1846" s="7"/>
      <c r="J1846" s="7">
        <v>15000</v>
      </c>
      <c r="K1846" s="7">
        <f t="shared" si="56"/>
        <v>5416965</v>
      </c>
      <c r="L1846" s="7"/>
      <c r="M1846" s="6"/>
      <c r="N1846" s="7"/>
      <c r="O1846" s="7"/>
      <c r="P1846" s="38"/>
      <c r="Q1846" s="31"/>
      <c r="R1846" s="42"/>
      <c r="S1846" s="42"/>
      <c r="T1846" s="42"/>
      <c r="U1846" s="43"/>
      <c r="V1846" s="32"/>
      <c r="W1846" s="38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</row>
    <row r="1847" spans="1:40" ht="14.25" customHeight="1">
      <c r="A1847" s="7" t="s">
        <v>516</v>
      </c>
      <c r="B1847" s="7" t="s">
        <v>363</v>
      </c>
      <c r="C1847" s="7">
        <v>1325</v>
      </c>
      <c r="D1847" s="7" t="s">
        <v>542</v>
      </c>
      <c r="E1847" s="7" t="str">
        <f t="shared" si="55"/>
        <v>Toco</v>
      </c>
      <c r="F1847" s="7" t="s">
        <v>379</v>
      </c>
      <c r="G1847" s="7">
        <v>160</v>
      </c>
      <c r="H1847" s="7" t="s">
        <v>389</v>
      </c>
      <c r="I1847" s="7"/>
      <c r="J1847" s="7">
        <v>70000</v>
      </c>
      <c r="K1847" s="7">
        <f t="shared" si="56"/>
        <v>5416965</v>
      </c>
      <c r="L1847" s="7"/>
      <c r="M1847" s="6"/>
      <c r="N1847" s="7"/>
      <c r="O1847" s="7"/>
      <c r="P1847" s="38"/>
      <c r="Q1847" s="31"/>
      <c r="R1847" s="42"/>
      <c r="S1847" s="42"/>
      <c r="T1847" s="42"/>
      <c r="U1847" s="43"/>
      <c r="V1847" s="32"/>
      <c r="W1847" s="38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</row>
    <row r="1848" spans="1:40" ht="14.25" customHeight="1">
      <c r="A1848" s="7" t="s">
        <v>516</v>
      </c>
      <c r="B1848" s="7" t="s">
        <v>363</v>
      </c>
      <c r="C1848" s="7">
        <v>1325</v>
      </c>
      <c r="D1848" s="7" t="s">
        <v>542</v>
      </c>
      <c r="E1848" s="7" t="str">
        <f t="shared" si="55"/>
        <v>Toco</v>
      </c>
      <c r="F1848" s="7" t="s">
        <v>379</v>
      </c>
      <c r="G1848" s="7">
        <v>170</v>
      </c>
      <c r="H1848" s="7" t="s">
        <v>390</v>
      </c>
      <c r="I1848" s="7"/>
      <c r="J1848" s="7">
        <v>70000</v>
      </c>
      <c r="K1848" s="7">
        <f t="shared" si="56"/>
        <v>5416965</v>
      </c>
      <c r="L1848" s="7"/>
      <c r="M1848" s="6"/>
      <c r="N1848" s="7"/>
      <c r="O1848" s="7"/>
      <c r="P1848" s="38"/>
      <c r="Q1848" s="31"/>
      <c r="R1848" s="42"/>
      <c r="S1848" s="42"/>
      <c r="T1848" s="42"/>
      <c r="U1848" s="43"/>
      <c r="V1848" s="32"/>
      <c r="W1848" s="38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</row>
    <row r="1849" spans="1:40" ht="14.25" customHeight="1">
      <c r="A1849" s="7" t="s">
        <v>516</v>
      </c>
      <c r="B1849" s="7" t="s">
        <v>363</v>
      </c>
      <c r="C1849" s="7">
        <v>1325</v>
      </c>
      <c r="D1849" s="7" t="s">
        <v>542</v>
      </c>
      <c r="E1849" s="7" t="str">
        <f t="shared" si="55"/>
        <v>Toco</v>
      </c>
      <c r="F1849" s="7" t="s">
        <v>379</v>
      </c>
      <c r="G1849" s="7">
        <v>180</v>
      </c>
      <c r="H1849" s="7" t="s">
        <v>411</v>
      </c>
      <c r="I1849" s="7"/>
      <c r="J1849" s="7">
        <v>110000</v>
      </c>
      <c r="K1849" s="7">
        <f t="shared" si="56"/>
        <v>5416965</v>
      </c>
      <c r="L1849" s="7"/>
      <c r="M1849" s="6"/>
      <c r="N1849" s="7"/>
      <c r="O1849" s="7"/>
      <c r="P1849" s="38"/>
      <c r="Q1849" s="31"/>
      <c r="R1849" s="42"/>
      <c r="S1849" s="42"/>
      <c r="T1849" s="42"/>
      <c r="U1849" s="43"/>
      <c r="V1849" s="32"/>
      <c r="W1849" s="38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</row>
    <row r="1850" spans="1:40" ht="14.25" customHeight="1">
      <c r="A1850" s="7" t="s">
        <v>516</v>
      </c>
      <c r="B1850" s="7" t="s">
        <v>363</v>
      </c>
      <c r="C1850" s="7">
        <v>1325</v>
      </c>
      <c r="D1850" s="7" t="s">
        <v>542</v>
      </c>
      <c r="E1850" s="7" t="str">
        <f t="shared" si="55"/>
        <v>Toco</v>
      </c>
      <c r="F1850" s="7" t="s">
        <v>379</v>
      </c>
      <c r="G1850" s="7">
        <v>200</v>
      </c>
      <c r="H1850" s="7" t="s">
        <v>393</v>
      </c>
      <c r="I1850" s="7"/>
      <c r="J1850" s="7">
        <v>1724755</v>
      </c>
      <c r="K1850" s="7">
        <f t="shared" si="56"/>
        <v>5416965</v>
      </c>
      <c r="L1850" s="7"/>
      <c r="M1850" s="6"/>
      <c r="N1850" s="7"/>
      <c r="O1850" s="7"/>
      <c r="P1850" s="38"/>
      <c r="Q1850" s="31"/>
      <c r="R1850" s="42"/>
      <c r="S1850" s="42"/>
      <c r="T1850" s="42"/>
      <c r="U1850" s="43"/>
      <c r="V1850" s="32"/>
      <c r="W1850" s="38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</row>
    <row r="1851" spans="1:40" ht="14.25" customHeight="1">
      <c r="A1851" s="7" t="s">
        <v>516</v>
      </c>
      <c r="B1851" s="7" t="s">
        <v>363</v>
      </c>
      <c r="C1851" s="7">
        <v>1325</v>
      </c>
      <c r="D1851" s="7" t="s">
        <v>542</v>
      </c>
      <c r="E1851" s="7" t="str">
        <f t="shared" si="55"/>
        <v>Toco</v>
      </c>
      <c r="F1851" s="7" t="s">
        <v>379</v>
      </c>
      <c r="G1851" s="7">
        <v>210</v>
      </c>
      <c r="H1851" s="7" t="s">
        <v>394</v>
      </c>
      <c r="I1851" s="7"/>
      <c r="J1851" s="7">
        <v>853618</v>
      </c>
      <c r="K1851" s="7">
        <f t="shared" si="56"/>
        <v>5416965</v>
      </c>
      <c r="L1851" s="7"/>
      <c r="M1851" s="6"/>
      <c r="N1851" s="7"/>
      <c r="O1851" s="7"/>
      <c r="P1851" s="38"/>
      <c r="Q1851" s="31"/>
      <c r="R1851" s="42"/>
      <c r="S1851" s="42"/>
      <c r="T1851" s="42"/>
      <c r="U1851" s="43"/>
      <c r="V1851" s="32"/>
      <c r="W1851" s="38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</row>
    <row r="1852" spans="1:40" ht="14.25" customHeight="1">
      <c r="A1852" s="7" t="s">
        <v>516</v>
      </c>
      <c r="B1852" s="7" t="s">
        <v>363</v>
      </c>
      <c r="C1852" s="7">
        <v>1325</v>
      </c>
      <c r="D1852" s="7" t="s">
        <v>542</v>
      </c>
      <c r="E1852" s="7" t="str">
        <f t="shared" si="55"/>
        <v>Toco</v>
      </c>
      <c r="F1852" s="7" t="s">
        <v>379</v>
      </c>
      <c r="G1852" s="7">
        <v>220</v>
      </c>
      <c r="H1852" s="7" t="s">
        <v>395</v>
      </c>
      <c r="I1852" s="7"/>
      <c r="J1852" s="7">
        <v>197200</v>
      </c>
      <c r="K1852" s="7">
        <f t="shared" si="56"/>
        <v>5416965</v>
      </c>
      <c r="L1852" s="7"/>
      <c r="M1852" s="6"/>
      <c r="N1852" s="7"/>
      <c r="O1852" s="7"/>
      <c r="P1852" s="38"/>
      <c r="Q1852" s="31"/>
      <c r="R1852" s="42"/>
      <c r="S1852" s="42"/>
      <c r="T1852" s="42"/>
      <c r="U1852" s="43"/>
      <c r="V1852" s="32"/>
      <c r="W1852" s="38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</row>
    <row r="1853" spans="1:40" ht="14.25" customHeight="1">
      <c r="A1853" s="7" t="s">
        <v>516</v>
      </c>
      <c r="B1853" s="7" t="s">
        <v>363</v>
      </c>
      <c r="C1853" s="7">
        <v>1325</v>
      </c>
      <c r="D1853" s="7" t="s">
        <v>542</v>
      </c>
      <c r="E1853" s="7" t="str">
        <f t="shared" si="55"/>
        <v>Toco</v>
      </c>
      <c r="F1853" s="7" t="s">
        <v>379</v>
      </c>
      <c r="G1853" s="7">
        <v>230</v>
      </c>
      <c r="H1853" s="7" t="s">
        <v>396</v>
      </c>
      <c r="I1853" s="7"/>
      <c r="J1853" s="7">
        <v>65000</v>
      </c>
      <c r="K1853" s="7">
        <f t="shared" si="56"/>
        <v>5416965</v>
      </c>
      <c r="L1853" s="7"/>
      <c r="M1853" s="6"/>
      <c r="N1853" s="7"/>
      <c r="O1853" s="7"/>
      <c r="P1853" s="38"/>
      <c r="Q1853" s="31"/>
      <c r="R1853" s="42"/>
      <c r="S1853" s="42"/>
      <c r="T1853" s="42"/>
      <c r="U1853" s="43"/>
      <c r="V1853" s="32"/>
      <c r="W1853" s="38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</row>
    <row r="1854" spans="1:40" ht="14.25" customHeight="1">
      <c r="A1854" s="7" t="s">
        <v>516</v>
      </c>
      <c r="B1854" s="7" t="s">
        <v>363</v>
      </c>
      <c r="C1854" s="7">
        <v>1325</v>
      </c>
      <c r="D1854" s="7" t="s">
        <v>542</v>
      </c>
      <c r="E1854" s="7" t="str">
        <f t="shared" si="55"/>
        <v>Toco</v>
      </c>
      <c r="F1854" s="7" t="s">
        <v>379</v>
      </c>
      <c r="G1854" s="7">
        <v>240</v>
      </c>
      <c r="H1854" s="7" t="s">
        <v>397</v>
      </c>
      <c r="I1854" s="7"/>
      <c r="J1854" s="7">
        <v>10000</v>
      </c>
      <c r="K1854" s="7">
        <f t="shared" si="56"/>
        <v>5416965</v>
      </c>
      <c r="L1854" s="7"/>
      <c r="M1854" s="6"/>
      <c r="N1854" s="7"/>
      <c r="O1854" s="7"/>
      <c r="P1854" s="38"/>
      <c r="Q1854" s="31"/>
      <c r="R1854" s="42"/>
      <c r="S1854" s="42"/>
      <c r="T1854" s="42"/>
      <c r="U1854" s="43"/>
      <c r="V1854" s="32"/>
      <c r="W1854" s="38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</row>
    <row r="1855" spans="1:40" ht="14.25" customHeight="1">
      <c r="A1855" s="7" t="s">
        <v>516</v>
      </c>
      <c r="B1855" s="7" t="s">
        <v>363</v>
      </c>
      <c r="C1855" s="7">
        <v>1325</v>
      </c>
      <c r="D1855" s="7" t="s">
        <v>542</v>
      </c>
      <c r="E1855" s="7" t="str">
        <f t="shared" si="55"/>
        <v>Toco</v>
      </c>
      <c r="F1855" s="7" t="s">
        <v>379</v>
      </c>
      <c r="G1855" s="7">
        <v>250</v>
      </c>
      <c r="H1855" s="7" t="s">
        <v>399</v>
      </c>
      <c r="I1855" s="7"/>
      <c r="J1855" s="7">
        <v>327436</v>
      </c>
      <c r="K1855" s="7">
        <f t="shared" si="56"/>
        <v>5416965</v>
      </c>
      <c r="L1855" s="7"/>
      <c r="M1855" s="6"/>
      <c r="N1855" s="7"/>
      <c r="O1855" s="7"/>
      <c r="P1855" s="38"/>
      <c r="Q1855" s="31"/>
      <c r="R1855" s="42"/>
      <c r="S1855" s="42"/>
      <c r="T1855" s="42"/>
      <c r="U1855" s="43"/>
      <c r="V1855" s="32"/>
      <c r="W1855" s="38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</row>
    <row r="1856" spans="1:40" ht="14.25" customHeight="1">
      <c r="A1856" s="7" t="s">
        <v>516</v>
      </c>
      <c r="B1856" s="7" t="s">
        <v>363</v>
      </c>
      <c r="C1856" s="7">
        <v>1325</v>
      </c>
      <c r="D1856" s="7" t="s">
        <v>542</v>
      </c>
      <c r="E1856" s="7" t="str">
        <f t="shared" si="55"/>
        <v>Toco</v>
      </c>
      <c r="F1856" s="7" t="s">
        <v>379</v>
      </c>
      <c r="G1856" s="7">
        <v>260</v>
      </c>
      <c r="H1856" s="7" t="s">
        <v>400</v>
      </c>
      <c r="I1856" s="7"/>
      <c r="J1856" s="7">
        <v>131000</v>
      </c>
      <c r="K1856" s="7">
        <f t="shared" si="56"/>
        <v>5416965</v>
      </c>
      <c r="L1856" s="7"/>
      <c r="M1856" s="6"/>
      <c r="N1856" s="7"/>
      <c r="O1856" s="7"/>
      <c r="P1856" s="38"/>
      <c r="Q1856" s="31"/>
      <c r="R1856" s="42"/>
      <c r="S1856" s="42"/>
      <c r="T1856" s="42"/>
      <c r="U1856" s="43"/>
      <c r="V1856" s="32"/>
      <c r="W1856" s="38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</row>
    <row r="1857" spans="1:40" ht="14.25" customHeight="1">
      <c r="A1857" s="7" t="s">
        <v>516</v>
      </c>
      <c r="B1857" s="7" t="s">
        <v>363</v>
      </c>
      <c r="C1857" s="7">
        <v>1325</v>
      </c>
      <c r="D1857" s="7" t="s">
        <v>542</v>
      </c>
      <c r="E1857" s="7" t="str">
        <f t="shared" si="55"/>
        <v>Toco</v>
      </c>
      <c r="F1857" s="7" t="s">
        <v>379</v>
      </c>
      <c r="G1857" s="7">
        <v>300</v>
      </c>
      <c r="H1857" s="7" t="s">
        <v>417</v>
      </c>
      <c r="I1857" s="7"/>
      <c r="J1857" s="7">
        <v>15000</v>
      </c>
      <c r="K1857" s="7">
        <f t="shared" si="56"/>
        <v>5416965</v>
      </c>
      <c r="L1857" s="7"/>
      <c r="M1857" s="6"/>
      <c r="N1857" s="7"/>
      <c r="O1857" s="7"/>
      <c r="P1857" s="38"/>
      <c r="Q1857" s="31"/>
      <c r="R1857" s="42"/>
      <c r="S1857" s="42"/>
      <c r="T1857" s="42"/>
      <c r="U1857" s="43"/>
      <c r="V1857" s="32"/>
      <c r="W1857" s="38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</row>
    <row r="1858" spans="1:40" ht="14.25" customHeight="1">
      <c r="A1858" s="7" t="s">
        <v>516</v>
      </c>
      <c r="B1858" s="7" t="s">
        <v>363</v>
      </c>
      <c r="C1858" s="7">
        <v>1325</v>
      </c>
      <c r="D1858" s="7" t="s">
        <v>542</v>
      </c>
      <c r="E1858" s="7" t="str">
        <f t="shared" si="55"/>
        <v>Toco</v>
      </c>
      <c r="F1858" s="7" t="s">
        <v>379</v>
      </c>
      <c r="G1858" s="7">
        <v>310</v>
      </c>
      <c r="H1858" s="7" t="s">
        <v>403</v>
      </c>
      <c r="I1858" s="7"/>
      <c r="J1858" s="7">
        <v>61000</v>
      </c>
      <c r="K1858" s="7">
        <f t="shared" si="56"/>
        <v>5416965</v>
      </c>
      <c r="L1858" s="7"/>
      <c r="M1858" s="6"/>
      <c r="N1858" s="7"/>
      <c r="O1858" s="7"/>
      <c r="P1858" s="38"/>
      <c r="Q1858" s="31"/>
      <c r="R1858" s="42"/>
      <c r="S1858" s="42"/>
      <c r="T1858" s="42"/>
      <c r="U1858" s="43"/>
      <c r="V1858" s="32"/>
      <c r="W1858" s="38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</row>
    <row r="1859" spans="1:40" ht="14.25" customHeight="1">
      <c r="A1859" s="7" t="s">
        <v>516</v>
      </c>
      <c r="B1859" s="7" t="s">
        <v>363</v>
      </c>
      <c r="C1859" s="7">
        <v>1325</v>
      </c>
      <c r="D1859" s="7" t="s">
        <v>542</v>
      </c>
      <c r="E1859" s="7" t="str">
        <f t="shared" si="55"/>
        <v>Toco</v>
      </c>
      <c r="F1859" s="7" t="s">
        <v>379</v>
      </c>
      <c r="G1859" s="7">
        <v>330</v>
      </c>
      <c r="H1859" s="7" t="s">
        <v>404</v>
      </c>
      <c r="I1859" s="7"/>
      <c r="J1859" s="7">
        <v>24067</v>
      </c>
      <c r="K1859" s="7">
        <f t="shared" si="56"/>
        <v>5416965</v>
      </c>
      <c r="L1859" s="7"/>
      <c r="M1859" s="6"/>
      <c r="N1859" s="7"/>
      <c r="O1859" s="7"/>
      <c r="P1859" s="38"/>
      <c r="Q1859" s="31"/>
      <c r="R1859" s="42"/>
      <c r="S1859" s="42"/>
      <c r="T1859" s="42"/>
      <c r="U1859" s="43"/>
      <c r="V1859" s="32"/>
      <c r="W1859" s="38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</row>
    <row r="1860" spans="1:40" ht="14.25" customHeight="1">
      <c r="A1860" s="7" t="s">
        <v>516</v>
      </c>
      <c r="B1860" s="7" t="s">
        <v>363</v>
      </c>
      <c r="C1860" s="7">
        <v>1325</v>
      </c>
      <c r="D1860" s="7" t="s">
        <v>542</v>
      </c>
      <c r="E1860" s="7" t="str">
        <f t="shared" si="55"/>
        <v>Toco</v>
      </c>
      <c r="F1860" s="7" t="s">
        <v>379</v>
      </c>
      <c r="G1860" s="7">
        <v>340</v>
      </c>
      <c r="H1860" s="7" t="s">
        <v>405</v>
      </c>
      <c r="I1860" s="7"/>
      <c r="J1860" s="7">
        <v>970767</v>
      </c>
      <c r="K1860" s="7">
        <f t="shared" si="56"/>
        <v>5416965</v>
      </c>
      <c r="L1860" s="7"/>
      <c r="M1860" s="6"/>
      <c r="N1860" s="7"/>
      <c r="O1860" s="7"/>
      <c r="P1860" s="38"/>
      <c r="Q1860" s="31"/>
      <c r="R1860" s="42"/>
      <c r="S1860" s="42"/>
      <c r="T1860" s="42"/>
      <c r="U1860" s="43"/>
      <c r="V1860" s="32"/>
      <c r="W1860" s="38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</row>
    <row r="1861" spans="1:40" ht="14.25" customHeight="1">
      <c r="A1861" s="7" t="s">
        <v>516</v>
      </c>
      <c r="B1861" s="7" t="s">
        <v>363</v>
      </c>
      <c r="C1861" s="7">
        <v>1325</v>
      </c>
      <c r="D1861" s="7" t="s">
        <v>542</v>
      </c>
      <c r="E1861" s="7" t="str">
        <f t="shared" si="55"/>
        <v>Toco</v>
      </c>
      <c r="F1861" s="7" t="s">
        <v>407</v>
      </c>
      <c r="G1861" s="7">
        <v>170</v>
      </c>
      <c r="H1861" s="7" t="s">
        <v>390</v>
      </c>
      <c r="I1861" s="7"/>
      <c r="J1861" s="7">
        <v>299730</v>
      </c>
      <c r="K1861" s="7">
        <f t="shared" si="56"/>
        <v>5416965</v>
      </c>
      <c r="L1861" s="7"/>
      <c r="M1861" s="6"/>
      <c r="N1861" s="7"/>
      <c r="O1861" s="7"/>
      <c r="P1861" s="38"/>
      <c r="Q1861" s="31"/>
      <c r="R1861" s="42"/>
      <c r="S1861" s="42"/>
      <c r="T1861" s="42"/>
      <c r="U1861" s="43"/>
      <c r="V1861" s="32"/>
      <c r="W1861" s="38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</row>
    <row r="1862" spans="1:40" ht="14.25" customHeight="1">
      <c r="A1862" s="7" t="s">
        <v>516</v>
      </c>
      <c r="B1862" s="7" t="s">
        <v>363</v>
      </c>
      <c r="C1862" s="7">
        <v>1325</v>
      </c>
      <c r="D1862" s="7" t="s">
        <v>542</v>
      </c>
      <c r="E1862" s="7" t="str">
        <f t="shared" si="55"/>
        <v>Toco</v>
      </c>
      <c r="F1862" s="7" t="s">
        <v>407</v>
      </c>
      <c r="G1862" s="7">
        <v>350</v>
      </c>
      <c r="H1862" s="7" t="s">
        <v>406</v>
      </c>
      <c r="I1862" s="7"/>
      <c r="J1862" s="7">
        <v>5117235</v>
      </c>
      <c r="K1862" s="7">
        <f t="shared" si="56"/>
        <v>5416965</v>
      </c>
      <c r="L1862" s="7"/>
      <c r="M1862" s="6"/>
      <c r="N1862" s="7"/>
      <c r="O1862" s="7"/>
      <c r="P1862" s="38"/>
      <c r="Q1862" s="31"/>
      <c r="R1862" s="42"/>
      <c r="S1862" s="42"/>
      <c r="T1862" s="42"/>
      <c r="U1862" s="43"/>
      <c r="V1862" s="32"/>
      <c r="W1862" s="38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</row>
    <row r="1863" spans="1:40" ht="14.25" customHeight="1">
      <c r="A1863" s="7" t="s">
        <v>516</v>
      </c>
      <c r="B1863" s="7" t="s">
        <v>363</v>
      </c>
      <c r="C1863" s="7">
        <v>1326</v>
      </c>
      <c r="D1863" s="7" t="s">
        <v>543</v>
      </c>
      <c r="E1863" s="7" t="str">
        <f t="shared" si="55"/>
        <v>Tolata</v>
      </c>
      <c r="F1863" s="7" t="s">
        <v>379</v>
      </c>
      <c r="G1863" s="7">
        <v>0</v>
      </c>
      <c r="H1863" s="7" t="s">
        <v>380</v>
      </c>
      <c r="I1863" s="7"/>
      <c r="J1863" s="7">
        <v>812087</v>
      </c>
      <c r="K1863" s="7">
        <f t="shared" si="56"/>
        <v>299444</v>
      </c>
      <c r="L1863" s="7"/>
      <c r="M1863" s="6"/>
      <c r="N1863" s="7"/>
      <c r="O1863" s="7"/>
      <c r="P1863" s="38"/>
      <c r="Q1863" s="31"/>
      <c r="R1863" s="42"/>
      <c r="S1863" s="42"/>
      <c r="T1863" s="42"/>
      <c r="U1863" s="43"/>
      <c r="V1863" s="32"/>
      <c r="W1863" s="38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</row>
    <row r="1864" spans="1:40" ht="14.25" customHeight="1">
      <c r="A1864" s="7" t="s">
        <v>516</v>
      </c>
      <c r="B1864" s="7" t="s">
        <v>363</v>
      </c>
      <c r="C1864" s="7">
        <v>1326</v>
      </c>
      <c r="D1864" s="7" t="s">
        <v>543</v>
      </c>
      <c r="E1864" s="7" t="str">
        <f t="shared" si="55"/>
        <v>Tolata</v>
      </c>
      <c r="F1864" s="7" t="s">
        <v>379</v>
      </c>
      <c r="G1864" s="7">
        <v>1</v>
      </c>
      <c r="H1864" s="7" t="s">
        <v>381</v>
      </c>
      <c r="I1864" s="7"/>
      <c r="J1864" s="7">
        <v>533684</v>
      </c>
      <c r="K1864" s="7">
        <f t="shared" si="56"/>
        <v>299444</v>
      </c>
      <c r="L1864" s="7"/>
      <c r="M1864" s="6"/>
      <c r="N1864" s="7"/>
      <c r="O1864" s="7"/>
      <c r="P1864" s="38"/>
      <c r="Q1864" s="31"/>
      <c r="R1864" s="42"/>
      <c r="S1864" s="42"/>
      <c r="T1864" s="42"/>
      <c r="U1864" s="43"/>
      <c r="V1864" s="32"/>
      <c r="W1864" s="38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</row>
    <row r="1865" spans="1:40" ht="14.25" customHeight="1">
      <c r="A1865" s="7" t="s">
        <v>516</v>
      </c>
      <c r="B1865" s="7" t="s">
        <v>363</v>
      </c>
      <c r="C1865" s="7">
        <v>1326</v>
      </c>
      <c r="D1865" s="7" t="s">
        <v>543</v>
      </c>
      <c r="E1865" s="7" t="str">
        <f t="shared" si="55"/>
        <v>Tolata</v>
      </c>
      <c r="F1865" s="7" t="s">
        <v>379</v>
      </c>
      <c r="G1865" s="7">
        <v>97</v>
      </c>
      <c r="H1865" s="7" t="s">
        <v>409</v>
      </c>
      <c r="I1865" s="7"/>
      <c r="J1865" s="7">
        <v>150552</v>
      </c>
      <c r="K1865" s="7">
        <f t="shared" si="56"/>
        <v>299444</v>
      </c>
      <c r="L1865" s="7"/>
      <c r="M1865" s="6"/>
      <c r="N1865" s="7"/>
      <c r="O1865" s="7"/>
      <c r="P1865" s="38"/>
      <c r="Q1865" s="31"/>
      <c r="R1865" s="42"/>
      <c r="S1865" s="42"/>
      <c r="T1865" s="42"/>
      <c r="U1865" s="43"/>
      <c r="V1865" s="32"/>
      <c r="W1865" s="38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</row>
    <row r="1866" spans="1:40" ht="14.25" customHeight="1">
      <c r="A1866" s="7" t="s">
        <v>516</v>
      </c>
      <c r="B1866" s="7" t="s">
        <v>363</v>
      </c>
      <c r="C1866" s="7">
        <v>1326</v>
      </c>
      <c r="D1866" s="7" t="s">
        <v>543</v>
      </c>
      <c r="E1866" s="7" t="str">
        <f t="shared" si="55"/>
        <v>Tolata</v>
      </c>
      <c r="F1866" s="7" t="s">
        <v>379</v>
      </c>
      <c r="G1866" s="7">
        <v>99</v>
      </c>
      <c r="H1866" s="7" t="s">
        <v>382</v>
      </c>
      <c r="I1866" s="7"/>
      <c r="J1866" s="7">
        <v>307448</v>
      </c>
      <c r="K1866" s="7">
        <f t="shared" si="56"/>
        <v>299444</v>
      </c>
      <c r="L1866" s="7"/>
      <c r="M1866" s="6"/>
      <c r="N1866" s="7"/>
      <c r="O1866" s="7"/>
      <c r="P1866" s="38"/>
      <c r="Q1866" s="31"/>
      <c r="R1866" s="42"/>
      <c r="S1866" s="42"/>
      <c r="T1866" s="42"/>
      <c r="U1866" s="43"/>
      <c r="V1866" s="32"/>
      <c r="W1866" s="38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</row>
    <row r="1867" spans="1:40" ht="14.25" customHeight="1">
      <c r="A1867" s="7" t="s">
        <v>516</v>
      </c>
      <c r="B1867" s="7" t="s">
        <v>363</v>
      </c>
      <c r="C1867" s="7">
        <v>1326</v>
      </c>
      <c r="D1867" s="7" t="s">
        <v>543</v>
      </c>
      <c r="E1867" s="7" t="str">
        <f t="shared" si="55"/>
        <v>Tolata</v>
      </c>
      <c r="F1867" s="7" t="s">
        <v>379</v>
      </c>
      <c r="G1867" s="7">
        <v>100</v>
      </c>
      <c r="H1867" s="7" t="s">
        <v>383</v>
      </c>
      <c r="I1867" s="7"/>
      <c r="J1867" s="7">
        <v>169800</v>
      </c>
      <c r="K1867" s="7">
        <f t="shared" si="56"/>
        <v>299444</v>
      </c>
      <c r="L1867" s="7"/>
      <c r="M1867" s="6"/>
      <c r="N1867" s="7"/>
      <c r="O1867" s="7"/>
      <c r="P1867" s="38"/>
      <c r="Q1867" s="31"/>
      <c r="R1867" s="42"/>
      <c r="S1867" s="42"/>
      <c r="T1867" s="42"/>
      <c r="U1867" s="43"/>
      <c r="V1867" s="32"/>
      <c r="W1867" s="38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</row>
    <row r="1868" spans="1:40" ht="14.25" customHeight="1">
      <c r="A1868" s="7" t="s">
        <v>516</v>
      </c>
      <c r="B1868" s="7" t="s">
        <v>363</v>
      </c>
      <c r="C1868" s="7">
        <v>1326</v>
      </c>
      <c r="D1868" s="7" t="s">
        <v>543</v>
      </c>
      <c r="E1868" s="7" t="str">
        <f t="shared" si="55"/>
        <v>Tolata</v>
      </c>
      <c r="F1868" s="7" t="s">
        <v>379</v>
      </c>
      <c r="G1868" s="7">
        <v>110</v>
      </c>
      <c r="H1868" s="7" t="s">
        <v>385</v>
      </c>
      <c r="I1868" s="7"/>
      <c r="J1868" s="7">
        <v>110000</v>
      </c>
      <c r="K1868" s="7">
        <f t="shared" si="56"/>
        <v>299444</v>
      </c>
      <c r="L1868" s="7"/>
      <c r="M1868" s="6"/>
      <c r="N1868" s="7"/>
      <c r="O1868" s="7"/>
      <c r="P1868" s="38"/>
      <c r="Q1868" s="31"/>
      <c r="R1868" s="42"/>
      <c r="S1868" s="42"/>
      <c r="T1868" s="42"/>
      <c r="U1868" s="43"/>
      <c r="V1868" s="32"/>
      <c r="W1868" s="38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</row>
    <row r="1869" spans="1:40" ht="14.25" customHeight="1">
      <c r="A1869" s="7" t="s">
        <v>516</v>
      </c>
      <c r="B1869" s="7" t="s">
        <v>363</v>
      </c>
      <c r="C1869" s="7">
        <v>1326</v>
      </c>
      <c r="D1869" s="7" t="s">
        <v>543</v>
      </c>
      <c r="E1869" s="7" t="str">
        <f t="shared" si="55"/>
        <v>Tolata</v>
      </c>
      <c r="F1869" s="7" t="s">
        <v>379</v>
      </c>
      <c r="G1869" s="7">
        <v>130</v>
      </c>
      <c r="H1869" s="7" t="s">
        <v>386</v>
      </c>
      <c r="I1869" s="7"/>
      <c r="J1869" s="7">
        <v>110000</v>
      </c>
      <c r="K1869" s="7">
        <f t="shared" si="56"/>
        <v>299444</v>
      </c>
      <c r="L1869" s="7"/>
      <c r="M1869" s="6"/>
      <c r="N1869" s="7"/>
      <c r="O1869" s="7"/>
      <c r="P1869" s="38"/>
      <c r="Q1869" s="31"/>
      <c r="R1869" s="42"/>
      <c r="S1869" s="42"/>
      <c r="T1869" s="42"/>
      <c r="U1869" s="43"/>
      <c r="V1869" s="32"/>
      <c r="W1869" s="38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</row>
    <row r="1870" spans="1:40" ht="14.25" customHeight="1">
      <c r="A1870" s="7" t="s">
        <v>516</v>
      </c>
      <c r="B1870" s="7" t="s">
        <v>363</v>
      </c>
      <c r="C1870" s="7">
        <v>1326</v>
      </c>
      <c r="D1870" s="7" t="s">
        <v>543</v>
      </c>
      <c r="E1870" s="7" t="str">
        <f t="shared" si="55"/>
        <v>Tolata</v>
      </c>
      <c r="F1870" s="7" t="s">
        <v>379</v>
      </c>
      <c r="G1870" s="7">
        <v>160</v>
      </c>
      <c r="H1870" s="7" t="s">
        <v>389</v>
      </c>
      <c r="I1870" s="7"/>
      <c r="J1870" s="7">
        <v>310000</v>
      </c>
      <c r="K1870" s="7">
        <f t="shared" si="56"/>
        <v>299444</v>
      </c>
      <c r="L1870" s="7"/>
      <c r="M1870" s="6"/>
      <c r="N1870" s="7"/>
      <c r="O1870" s="7"/>
      <c r="P1870" s="38"/>
      <c r="Q1870" s="31"/>
      <c r="R1870" s="42"/>
      <c r="S1870" s="42"/>
      <c r="T1870" s="42"/>
      <c r="U1870" s="43"/>
      <c r="V1870" s="32"/>
      <c r="W1870" s="38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</row>
    <row r="1871" spans="1:40" ht="14.25" customHeight="1">
      <c r="A1871" s="7" t="s">
        <v>516</v>
      </c>
      <c r="B1871" s="7" t="s">
        <v>363</v>
      </c>
      <c r="C1871" s="7">
        <v>1326</v>
      </c>
      <c r="D1871" s="7" t="s">
        <v>543</v>
      </c>
      <c r="E1871" s="7" t="str">
        <f t="shared" si="55"/>
        <v>Tolata</v>
      </c>
      <c r="F1871" s="7" t="s">
        <v>379</v>
      </c>
      <c r="G1871" s="7">
        <v>170</v>
      </c>
      <c r="H1871" s="7" t="s">
        <v>390</v>
      </c>
      <c r="I1871" s="7"/>
      <c r="J1871" s="7">
        <v>10000</v>
      </c>
      <c r="K1871" s="7">
        <f t="shared" si="56"/>
        <v>299444</v>
      </c>
      <c r="L1871" s="7"/>
      <c r="M1871" s="6"/>
      <c r="N1871" s="7"/>
      <c r="O1871" s="7"/>
      <c r="P1871" s="38"/>
      <c r="Q1871" s="31"/>
      <c r="R1871" s="42"/>
      <c r="S1871" s="42"/>
      <c r="T1871" s="42"/>
      <c r="U1871" s="43"/>
      <c r="V1871" s="32"/>
      <c r="W1871" s="38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</row>
    <row r="1872" spans="1:40" ht="14.25" customHeight="1">
      <c r="A1872" s="7" t="s">
        <v>516</v>
      </c>
      <c r="B1872" s="7" t="s">
        <v>363</v>
      </c>
      <c r="C1872" s="7">
        <v>1326</v>
      </c>
      <c r="D1872" s="7" t="s">
        <v>543</v>
      </c>
      <c r="E1872" s="7" t="str">
        <f t="shared" si="55"/>
        <v>Tolata</v>
      </c>
      <c r="F1872" s="7" t="s">
        <v>379</v>
      </c>
      <c r="G1872" s="7">
        <v>180</v>
      </c>
      <c r="H1872" s="7" t="s">
        <v>411</v>
      </c>
      <c r="I1872" s="7"/>
      <c r="J1872" s="7">
        <v>150000</v>
      </c>
      <c r="K1872" s="7">
        <f t="shared" si="56"/>
        <v>299444</v>
      </c>
      <c r="L1872" s="7"/>
      <c r="M1872" s="6"/>
      <c r="N1872" s="7"/>
      <c r="O1872" s="7"/>
      <c r="P1872" s="38"/>
      <c r="Q1872" s="31"/>
      <c r="R1872" s="42"/>
      <c r="S1872" s="42"/>
      <c r="T1872" s="42"/>
      <c r="U1872" s="43"/>
      <c r="V1872" s="32"/>
      <c r="W1872" s="38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</row>
    <row r="1873" spans="1:40" ht="14.25" customHeight="1">
      <c r="A1873" s="7" t="s">
        <v>516</v>
      </c>
      <c r="B1873" s="7" t="s">
        <v>363</v>
      </c>
      <c r="C1873" s="7">
        <v>1326</v>
      </c>
      <c r="D1873" s="7" t="s">
        <v>543</v>
      </c>
      <c r="E1873" s="7" t="str">
        <f t="shared" si="55"/>
        <v>Tolata</v>
      </c>
      <c r="F1873" s="7" t="s">
        <v>379</v>
      </c>
      <c r="G1873" s="7">
        <v>190</v>
      </c>
      <c r="H1873" s="7" t="s">
        <v>392</v>
      </c>
      <c r="I1873" s="7"/>
      <c r="J1873" s="7">
        <v>40000</v>
      </c>
      <c r="K1873" s="7">
        <f t="shared" si="56"/>
        <v>299444</v>
      </c>
      <c r="L1873" s="7"/>
      <c r="M1873" s="6"/>
      <c r="N1873" s="7"/>
      <c r="O1873" s="7"/>
      <c r="P1873" s="38"/>
      <c r="Q1873" s="31"/>
      <c r="R1873" s="42"/>
      <c r="S1873" s="42"/>
      <c r="T1873" s="42"/>
      <c r="U1873" s="43"/>
      <c r="V1873" s="32"/>
      <c r="W1873" s="38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</row>
    <row r="1874" spans="1:40" ht="14.25" customHeight="1">
      <c r="A1874" s="7" t="s">
        <v>516</v>
      </c>
      <c r="B1874" s="7" t="s">
        <v>363</v>
      </c>
      <c r="C1874" s="7">
        <v>1326</v>
      </c>
      <c r="D1874" s="7" t="s">
        <v>543</v>
      </c>
      <c r="E1874" s="7" t="str">
        <f t="shared" si="55"/>
        <v>Tolata</v>
      </c>
      <c r="F1874" s="7" t="s">
        <v>379</v>
      </c>
      <c r="G1874" s="7">
        <v>200</v>
      </c>
      <c r="H1874" s="7" t="s">
        <v>393</v>
      </c>
      <c r="I1874" s="7"/>
      <c r="J1874" s="7">
        <v>1435628</v>
      </c>
      <c r="K1874" s="7">
        <f t="shared" si="56"/>
        <v>299444</v>
      </c>
      <c r="L1874" s="7"/>
      <c r="M1874" s="6"/>
      <c r="N1874" s="7"/>
      <c r="O1874" s="7"/>
      <c r="P1874" s="38"/>
      <c r="Q1874" s="31"/>
      <c r="R1874" s="42"/>
      <c r="S1874" s="42"/>
      <c r="T1874" s="42"/>
      <c r="U1874" s="43"/>
      <c r="V1874" s="32"/>
      <c r="W1874" s="38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</row>
    <row r="1875" spans="1:40" ht="14.25" customHeight="1">
      <c r="A1875" s="7" t="s">
        <v>516</v>
      </c>
      <c r="B1875" s="7" t="s">
        <v>363</v>
      </c>
      <c r="C1875" s="7">
        <v>1326</v>
      </c>
      <c r="D1875" s="7" t="s">
        <v>543</v>
      </c>
      <c r="E1875" s="7" t="str">
        <f t="shared" si="55"/>
        <v>Tolata</v>
      </c>
      <c r="F1875" s="7" t="s">
        <v>379</v>
      </c>
      <c r="G1875" s="7">
        <v>210</v>
      </c>
      <c r="H1875" s="7" t="s">
        <v>394</v>
      </c>
      <c r="I1875" s="7"/>
      <c r="J1875" s="7">
        <v>486271</v>
      </c>
      <c r="K1875" s="7">
        <f t="shared" si="56"/>
        <v>299444</v>
      </c>
      <c r="L1875" s="7"/>
      <c r="M1875" s="6"/>
      <c r="N1875" s="7"/>
      <c r="O1875" s="7"/>
      <c r="P1875" s="38"/>
      <c r="Q1875" s="31"/>
      <c r="R1875" s="42"/>
      <c r="S1875" s="42"/>
      <c r="T1875" s="42"/>
      <c r="U1875" s="43"/>
      <c r="V1875" s="32"/>
      <c r="W1875" s="38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</row>
    <row r="1876" spans="1:40" ht="14.25" customHeight="1">
      <c r="A1876" s="7" t="s">
        <v>516</v>
      </c>
      <c r="B1876" s="7" t="s">
        <v>363</v>
      </c>
      <c r="C1876" s="7">
        <v>1326</v>
      </c>
      <c r="D1876" s="7" t="s">
        <v>543</v>
      </c>
      <c r="E1876" s="7" t="str">
        <f t="shared" si="55"/>
        <v>Tolata</v>
      </c>
      <c r="F1876" s="7" t="s">
        <v>379</v>
      </c>
      <c r="G1876" s="7">
        <v>220</v>
      </c>
      <c r="H1876" s="7" t="s">
        <v>395</v>
      </c>
      <c r="I1876" s="7"/>
      <c r="J1876" s="7">
        <v>94200</v>
      </c>
      <c r="K1876" s="7">
        <f t="shared" si="56"/>
        <v>299444</v>
      </c>
      <c r="L1876" s="7"/>
      <c r="M1876" s="6"/>
      <c r="N1876" s="7"/>
      <c r="O1876" s="7"/>
      <c r="P1876" s="38"/>
      <c r="Q1876" s="31"/>
      <c r="R1876" s="42"/>
      <c r="S1876" s="42"/>
      <c r="T1876" s="42"/>
      <c r="U1876" s="43"/>
      <c r="V1876" s="32"/>
      <c r="W1876" s="38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</row>
    <row r="1877" spans="1:40" ht="14.25" customHeight="1">
      <c r="A1877" s="7" t="s">
        <v>516</v>
      </c>
      <c r="B1877" s="7" t="s">
        <v>363</v>
      </c>
      <c r="C1877" s="7">
        <v>1326</v>
      </c>
      <c r="D1877" s="7" t="s">
        <v>543</v>
      </c>
      <c r="E1877" s="7" t="str">
        <f t="shared" si="55"/>
        <v>Tolata</v>
      </c>
      <c r="F1877" s="7" t="s">
        <v>379</v>
      </c>
      <c r="G1877" s="7">
        <v>230</v>
      </c>
      <c r="H1877" s="7" t="s">
        <v>396</v>
      </c>
      <c r="I1877" s="7"/>
      <c r="J1877" s="7">
        <v>120000</v>
      </c>
      <c r="K1877" s="7">
        <f t="shared" si="56"/>
        <v>299444</v>
      </c>
      <c r="L1877" s="7"/>
      <c r="M1877" s="6"/>
      <c r="N1877" s="7"/>
      <c r="O1877" s="7"/>
      <c r="P1877" s="38"/>
      <c r="Q1877" s="31"/>
      <c r="R1877" s="42"/>
      <c r="S1877" s="42"/>
      <c r="T1877" s="42"/>
      <c r="U1877" s="43"/>
      <c r="V1877" s="32"/>
      <c r="W1877" s="38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</row>
    <row r="1878" spans="1:40" ht="14.25" customHeight="1">
      <c r="A1878" s="7" t="s">
        <v>516</v>
      </c>
      <c r="B1878" s="7" t="s">
        <v>363</v>
      </c>
      <c r="C1878" s="7">
        <v>1326</v>
      </c>
      <c r="D1878" s="7" t="s">
        <v>543</v>
      </c>
      <c r="E1878" s="7" t="str">
        <f t="shared" si="55"/>
        <v>Tolata</v>
      </c>
      <c r="F1878" s="7" t="s">
        <v>379</v>
      </c>
      <c r="G1878" s="7">
        <v>240</v>
      </c>
      <c r="H1878" s="7" t="s">
        <v>397</v>
      </c>
      <c r="I1878" s="7"/>
      <c r="J1878" s="7">
        <v>10000</v>
      </c>
      <c r="K1878" s="7">
        <f t="shared" si="56"/>
        <v>299444</v>
      </c>
      <c r="L1878" s="7"/>
      <c r="M1878" s="6"/>
      <c r="N1878" s="7"/>
      <c r="O1878" s="7"/>
      <c r="P1878" s="38"/>
      <c r="Q1878" s="31"/>
      <c r="R1878" s="42"/>
      <c r="S1878" s="42"/>
      <c r="T1878" s="42"/>
      <c r="U1878" s="43"/>
      <c r="V1878" s="32"/>
      <c r="W1878" s="38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</row>
    <row r="1879" spans="1:40" ht="14.25" customHeight="1">
      <c r="A1879" s="7" t="s">
        <v>516</v>
      </c>
      <c r="B1879" s="7" t="s">
        <v>363</v>
      </c>
      <c r="C1879" s="7">
        <v>1326</v>
      </c>
      <c r="D1879" s="7" t="s">
        <v>543</v>
      </c>
      <c r="E1879" s="7" t="str">
        <f t="shared" si="55"/>
        <v>Tolata</v>
      </c>
      <c r="F1879" s="7" t="s">
        <v>379</v>
      </c>
      <c r="G1879" s="7">
        <v>250</v>
      </c>
      <c r="H1879" s="7" t="s">
        <v>399</v>
      </c>
      <c r="I1879" s="7"/>
      <c r="J1879" s="7">
        <v>312898</v>
      </c>
      <c r="K1879" s="7">
        <f t="shared" si="56"/>
        <v>299444</v>
      </c>
      <c r="L1879" s="7"/>
      <c r="M1879" s="6"/>
      <c r="N1879" s="7"/>
      <c r="O1879" s="7"/>
      <c r="P1879" s="38"/>
      <c r="Q1879" s="31"/>
      <c r="R1879" s="42"/>
      <c r="S1879" s="42"/>
      <c r="T1879" s="42"/>
      <c r="U1879" s="43"/>
      <c r="V1879" s="32"/>
      <c r="W1879" s="38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</row>
    <row r="1880" spans="1:40" ht="14.25" customHeight="1">
      <c r="A1880" s="7" t="s">
        <v>516</v>
      </c>
      <c r="B1880" s="7" t="s">
        <v>363</v>
      </c>
      <c r="C1880" s="7">
        <v>1326</v>
      </c>
      <c r="D1880" s="7" t="s">
        <v>543</v>
      </c>
      <c r="E1880" s="7" t="str">
        <f t="shared" si="55"/>
        <v>Tolata</v>
      </c>
      <c r="F1880" s="7" t="s">
        <v>379</v>
      </c>
      <c r="G1880" s="7">
        <v>260</v>
      </c>
      <c r="H1880" s="7" t="s">
        <v>400</v>
      </c>
      <c r="I1880" s="7"/>
      <c r="J1880" s="7">
        <v>87700</v>
      </c>
      <c r="K1880" s="7">
        <f t="shared" si="56"/>
        <v>299444</v>
      </c>
      <c r="L1880" s="7"/>
      <c r="M1880" s="6"/>
      <c r="N1880" s="7"/>
      <c r="O1880" s="7"/>
      <c r="P1880" s="38"/>
      <c r="Q1880" s="31"/>
      <c r="R1880" s="42"/>
      <c r="S1880" s="42"/>
      <c r="T1880" s="42"/>
      <c r="U1880" s="43"/>
      <c r="V1880" s="32"/>
      <c r="W1880" s="38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</row>
    <row r="1881" spans="1:40" ht="14.25" customHeight="1">
      <c r="A1881" s="7" t="s">
        <v>516</v>
      </c>
      <c r="B1881" s="7" t="s">
        <v>363</v>
      </c>
      <c r="C1881" s="7">
        <v>1326</v>
      </c>
      <c r="D1881" s="7" t="s">
        <v>543</v>
      </c>
      <c r="E1881" s="7" t="str">
        <f t="shared" si="55"/>
        <v>Tolata</v>
      </c>
      <c r="F1881" s="7" t="s">
        <v>379</v>
      </c>
      <c r="G1881" s="7">
        <v>280</v>
      </c>
      <c r="H1881" s="7" t="s">
        <v>402</v>
      </c>
      <c r="I1881" s="7"/>
      <c r="J1881" s="7">
        <v>5000</v>
      </c>
      <c r="K1881" s="7">
        <f t="shared" si="56"/>
        <v>299444</v>
      </c>
      <c r="L1881" s="7"/>
      <c r="M1881" s="6"/>
      <c r="N1881" s="7"/>
      <c r="O1881" s="7"/>
      <c r="P1881" s="38"/>
      <c r="Q1881" s="31"/>
      <c r="R1881" s="42"/>
      <c r="S1881" s="42"/>
      <c r="T1881" s="42"/>
      <c r="U1881" s="43"/>
      <c r="V1881" s="32"/>
      <c r="W1881" s="38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</row>
    <row r="1882" spans="1:40" ht="14.25" customHeight="1">
      <c r="A1882" s="7" t="s">
        <v>516</v>
      </c>
      <c r="B1882" s="7" t="s">
        <v>363</v>
      </c>
      <c r="C1882" s="7">
        <v>1326</v>
      </c>
      <c r="D1882" s="7" t="s">
        <v>543</v>
      </c>
      <c r="E1882" s="7" t="str">
        <f t="shared" si="55"/>
        <v>Tolata</v>
      </c>
      <c r="F1882" s="7" t="s">
        <v>379</v>
      </c>
      <c r="G1882" s="7">
        <v>300</v>
      </c>
      <c r="H1882" s="7" t="s">
        <v>417</v>
      </c>
      <c r="I1882" s="7"/>
      <c r="J1882" s="7">
        <v>5000</v>
      </c>
      <c r="K1882" s="7">
        <f t="shared" si="56"/>
        <v>299444</v>
      </c>
      <c r="L1882" s="7"/>
      <c r="M1882" s="6"/>
      <c r="N1882" s="7"/>
      <c r="O1882" s="7"/>
      <c r="P1882" s="38"/>
      <c r="Q1882" s="31"/>
      <c r="R1882" s="42"/>
      <c r="S1882" s="42"/>
      <c r="T1882" s="42"/>
      <c r="U1882" s="43"/>
      <c r="V1882" s="32"/>
      <c r="W1882" s="38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</row>
    <row r="1883" spans="1:40" ht="14.25" customHeight="1">
      <c r="A1883" s="7" t="s">
        <v>516</v>
      </c>
      <c r="B1883" s="7" t="s">
        <v>363</v>
      </c>
      <c r="C1883" s="7">
        <v>1326</v>
      </c>
      <c r="D1883" s="7" t="s">
        <v>543</v>
      </c>
      <c r="E1883" s="7" t="str">
        <f t="shared" si="55"/>
        <v>Tolata</v>
      </c>
      <c r="F1883" s="7" t="s">
        <v>379</v>
      </c>
      <c r="G1883" s="7">
        <v>310</v>
      </c>
      <c r="H1883" s="7" t="s">
        <v>403</v>
      </c>
      <c r="I1883" s="7"/>
      <c r="J1883" s="7">
        <v>35000</v>
      </c>
      <c r="K1883" s="7">
        <f t="shared" si="56"/>
        <v>299444</v>
      </c>
      <c r="L1883" s="7"/>
      <c r="M1883" s="6"/>
      <c r="N1883" s="7"/>
      <c r="O1883" s="7"/>
      <c r="P1883" s="38"/>
      <c r="Q1883" s="31"/>
      <c r="R1883" s="42"/>
      <c r="S1883" s="42"/>
      <c r="T1883" s="42"/>
      <c r="U1883" s="43"/>
      <c r="V1883" s="32"/>
      <c r="W1883" s="38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</row>
    <row r="1884" spans="1:40" ht="14.25" customHeight="1">
      <c r="A1884" s="7" t="s">
        <v>516</v>
      </c>
      <c r="B1884" s="7" t="s">
        <v>363</v>
      </c>
      <c r="C1884" s="7">
        <v>1326</v>
      </c>
      <c r="D1884" s="7" t="s">
        <v>543</v>
      </c>
      <c r="E1884" s="7" t="str">
        <f t="shared" si="55"/>
        <v>Tolata</v>
      </c>
      <c r="F1884" s="7" t="s">
        <v>379</v>
      </c>
      <c r="G1884" s="7">
        <v>330</v>
      </c>
      <c r="H1884" s="7" t="s">
        <v>404</v>
      </c>
      <c r="I1884" s="7"/>
      <c r="J1884" s="7">
        <v>41459</v>
      </c>
      <c r="K1884" s="7">
        <f t="shared" si="56"/>
        <v>299444</v>
      </c>
      <c r="L1884" s="7"/>
      <c r="M1884" s="6"/>
      <c r="N1884" s="7"/>
      <c r="O1884" s="7"/>
      <c r="P1884" s="38"/>
      <c r="Q1884" s="31"/>
      <c r="R1884" s="42"/>
      <c r="S1884" s="42"/>
      <c r="T1884" s="42"/>
      <c r="U1884" s="43"/>
      <c r="V1884" s="32"/>
      <c r="W1884" s="38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</row>
    <row r="1885" spans="1:40" ht="14.25" customHeight="1">
      <c r="A1885" s="7" t="s">
        <v>516</v>
      </c>
      <c r="B1885" s="7" t="s">
        <v>363</v>
      </c>
      <c r="C1885" s="7">
        <v>1326</v>
      </c>
      <c r="D1885" s="7" t="s">
        <v>543</v>
      </c>
      <c r="E1885" s="7" t="str">
        <f t="shared" si="55"/>
        <v>Tolata</v>
      </c>
      <c r="F1885" s="7" t="s">
        <v>379</v>
      </c>
      <c r="G1885" s="7">
        <v>340</v>
      </c>
      <c r="H1885" s="7" t="s">
        <v>405</v>
      </c>
      <c r="I1885" s="7"/>
      <c r="J1885" s="7">
        <v>1155117</v>
      </c>
      <c r="K1885" s="7">
        <f t="shared" si="56"/>
        <v>299444</v>
      </c>
      <c r="L1885" s="7"/>
      <c r="M1885" s="6"/>
      <c r="N1885" s="7"/>
      <c r="O1885" s="7"/>
      <c r="P1885" s="38"/>
      <c r="Q1885" s="31"/>
      <c r="R1885" s="42"/>
      <c r="S1885" s="42"/>
      <c r="T1885" s="42"/>
      <c r="U1885" s="43"/>
      <c r="V1885" s="32"/>
      <c r="W1885" s="38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</row>
    <row r="1886" spans="1:40" ht="14.25" customHeight="1">
      <c r="A1886" s="7" t="s">
        <v>516</v>
      </c>
      <c r="B1886" s="7" t="s">
        <v>363</v>
      </c>
      <c r="C1886" s="7">
        <v>1326</v>
      </c>
      <c r="D1886" s="7" t="s">
        <v>543</v>
      </c>
      <c r="E1886" s="7" t="str">
        <f t="shared" si="55"/>
        <v>Tolata</v>
      </c>
      <c r="F1886" s="7" t="s">
        <v>407</v>
      </c>
      <c r="G1886" s="7">
        <v>170</v>
      </c>
      <c r="H1886" s="7" t="s">
        <v>390</v>
      </c>
      <c r="I1886" s="7"/>
      <c r="J1886" s="7">
        <v>299444</v>
      </c>
      <c r="K1886" s="7">
        <f t="shared" si="56"/>
        <v>299444</v>
      </c>
      <c r="L1886" s="7"/>
      <c r="M1886" s="6"/>
      <c r="N1886" s="7"/>
      <c r="O1886" s="7"/>
      <c r="P1886" s="38"/>
      <c r="Q1886" s="31"/>
      <c r="R1886" s="42"/>
      <c r="S1886" s="42"/>
      <c r="T1886" s="42"/>
      <c r="U1886" s="43"/>
      <c r="V1886" s="32"/>
      <c r="W1886" s="38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</row>
    <row r="1887" spans="1:40" ht="14.25" customHeight="1">
      <c r="A1887" s="7" t="s">
        <v>516</v>
      </c>
      <c r="B1887" s="7" t="s">
        <v>363</v>
      </c>
      <c r="C1887" s="7">
        <v>1327</v>
      </c>
      <c r="D1887" s="7" t="s">
        <v>544</v>
      </c>
      <c r="E1887" s="7" t="str">
        <f t="shared" si="55"/>
        <v>Capinota</v>
      </c>
      <c r="F1887" s="7" t="s">
        <v>379</v>
      </c>
      <c r="G1887" s="7">
        <v>0</v>
      </c>
      <c r="H1887" s="7" t="s">
        <v>380</v>
      </c>
      <c r="I1887" s="7"/>
      <c r="J1887" s="7">
        <v>3318460</v>
      </c>
      <c r="K1887" s="7">
        <f t="shared" si="56"/>
        <v>3484179</v>
      </c>
      <c r="L1887" s="7"/>
      <c r="M1887" s="6"/>
      <c r="N1887" s="7"/>
      <c r="O1887" s="7"/>
      <c r="P1887" s="38"/>
      <c r="Q1887" s="31"/>
      <c r="R1887" s="42"/>
      <c r="S1887" s="42"/>
      <c r="T1887" s="42"/>
      <c r="U1887" s="43"/>
      <c r="V1887" s="32"/>
      <c r="W1887" s="38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</row>
    <row r="1888" spans="1:40" ht="14.25" customHeight="1">
      <c r="A1888" s="7" t="s">
        <v>516</v>
      </c>
      <c r="B1888" s="7" t="s">
        <v>363</v>
      </c>
      <c r="C1888" s="7">
        <v>1327</v>
      </c>
      <c r="D1888" s="7" t="s">
        <v>544</v>
      </c>
      <c r="E1888" s="7" t="str">
        <f t="shared" si="55"/>
        <v>Capinota</v>
      </c>
      <c r="F1888" s="7" t="s">
        <v>379</v>
      </c>
      <c r="G1888" s="7">
        <v>1</v>
      </c>
      <c r="H1888" s="7" t="s">
        <v>381</v>
      </c>
      <c r="I1888" s="7"/>
      <c r="J1888" s="7">
        <v>991228</v>
      </c>
      <c r="K1888" s="7">
        <f t="shared" si="56"/>
        <v>3484179</v>
      </c>
      <c r="L1888" s="7"/>
      <c r="M1888" s="6"/>
      <c r="N1888" s="7"/>
      <c r="O1888" s="7"/>
      <c r="P1888" s="38"/>
      <c r="Q1888" s="31"/>
      <c r="R1888" s="42"/>
      <c r="S1888" s="42"/>
      <c r="T1888" s="42"/>
      <c r="U1888" s="43"/>
      <c r="V1888" s="32"/>
      <c r="W1888" s="38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</row>
    <row r="1889" spans="1:40" ht="14.25" customHeight="1">
      <c r="A1889" s="7" t="s">
        <v>516</v>
      </c>
      <c r="B1889" s="7" t="s">
        <v>363</v>
      </c>
      <c r="C1889" s="7">
        <v>1327</v>
      </c>
      <c r="D1889" s="7" t="s">
        <v>544</v>
      </c>
      <c r="E1889" s="7" t="str">
        <f t="shared" si="55"/>
        <v>Capinota</v>
      </c>
      <c r="F1889" s="7" t="s">
        <v>379</v>
      </c>
      <c r="G1889" s="7">
        <v>97</v>
      </c>
      <c r="H1889" s="7" t="s">
        <v>409</v>
      </c>
      <c r="I1889" s="7"/>
      <c r="J1889" s="7">
        <v>1390383</v>
      </c>
      <c r="K1889" s="7">
        <f t="shared" si="56"/>
        <v>3484179</v>
      </c>
      <c r="L1889" s="7"/>
      <c r="M1889" s="6"/>
      <c r="N1889" s="7"/>
      <c r="O1889" s="7"/>
      <c r="P1889" s="38"/>
      <c r="Q1889" s="31"/>
      <c r="R1889" s="42"/>
      <c r="S1889" s="42"/>
      <c r="T1889" s="42"/>
      <c r="U1889" s="43"/>
      <c r="V1889" s="32"/>
      <c r="W1889" s="38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</row>
    <row r="1890" spans="1:40" ht="14.25" customHeight="1">
      <c r="A1890" s="7" t="s">
        <v>516</v>
      </c>
      <c r="B1890" s="7" t="s">
        <v>363</v>
      </c>
      <c r="C1890" s="7">
        <v>1327</v>
      </c>
      <c r="D1890" s="7" t="s">
        <v>544</v>
      </c>
      <c r="E1890" s="7" t="str">
        <f t="shared" si="55"/>
        <v>Capinota</v>
      </c>
      <c r="F1890" s="7" t="s">
        <v>379</v>
      </c>
      <c r="G1890" s="7">
        <v>99</v>
      </c>
      <c r="H1890" s="7" t="s">
        <v>382</v>
      </c>
      <c r="I1890" s="7"/>
      <c r="J1890" s="7">
        <v>121957</v>
      </c>
      <c r="K1890" s="7">
        <f t="shared" si="56"/>
        <v>3484179</v>
      </c>
      <c r="L1890" s="7"/>
      <c r="M1890" s="6"/>
      <c r="N1890" s="7"/>
      <c r="O1890" s="7"/>
      <c r="P1890" s="38"/>
      <c r="Q1890" s="31"/>
      <c r="R1890" s="42"/>
      <c r="S1890" s="42"/>
      <c r="T1890" s="42"/>
      <c r="U1890" s="43"/>
      <c r="V1890" s="32"/>
      <c r="W1890" s="38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</row>
    <row r="1891" spans="1:40" ht="14.25" customHeight="1">
      <c r="A1891" s="7" t="s">
        <v>516</v>
      </c>
      <c r="B1891" s="7" t="s">
        <v>363</v>
      </c>
      <c r="C1891" s="7">
        <v>1327</v>
      </c>
      <c r="D1891" s="7" t="s">
        <v>544</v>
      </c>
      <c r="E1891" s="7" t="str">
        <f t="shared" si="55"/>
        <v>Capinota</v>
      </c>
      <c r="F1891" s="7" t="s">
        <v>379</v>
      </c>
      <c r="G1891" s="7">
        <v>100</v>
      </c>
      <c r="H1891" s="7" t="s">
        <v>383</v>
      </c>
      <c r="I1891" s="7"/>
      <c r="J1891" s="7">
        <v>626655</v>
      </c>
      <c r="K1891" s="7">
        <f t="shared" si="56"/>
        <v>3484179</v>
      </c>
      <c r="L1891" s="7"/>
      <c r="M1891" s="6"/>
      <c r="N1891" s="7"/>
      <c r="O1891" s="7"/>
      <c r="P1891" s="38"/>
      <c r="Q1891" s="31"/>
      <c r="R1891" s="42"/>
      <c r="S1891" s="42"/>
      <c r="T1891" s="42"/>
      <c r="U1891" s="43"/>
      <c r="V1891" s="32"/>
      <c r="W1891" s="38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</row>
    <row r="1892" spans="1:40" ht="14.25" customHeight="1">
      <c r="A1892" s="7" t="s">
        <v>516</v>
      </c>
      <c r="B1892" s="7" t="s">
        <v>363</v>
      </c>
      <c r="C1892" s="7">
        <v>1327</v>
      </c>
      <c r="D1892" s="7" t="s">
        <v>544</v>
      </c>
      <c r="E1892" s="7" t="str">
        <f t="shared" si="55"/>
        <v>Capinota</v>
      </c>
      <c r="F1892" s="7" t="s">
        <v>379</v>
      </c>
      <c r="G1892" s="7">
        <v>110</v>
      </c>
      <c r="H1892" s="7" t="s">
        <v>385</v>
      </c>
      <c r="I1892" s="7"/>
      <c r="J1892" s="7">
        <v>125000</v>
      </c>
      <c r="K1892" s="7">
        <f t="shared" si="56"/>
        <v>3484179</v>
      </c>
      <c r="L1892" s="7"/>
      <c r="M1892" s="6"/>
      <c r="N1892" s="7"/>
      <c r="O1892" s="7"/>
      <c r="P1892" s="38"/>
      <c r="Q1892" s="31"/>
      <c r="R1892" s="42"/>
      <c r="S1892" s="42"/>
      <c r="T1892" s="42"/>
      <c r="U1892" s="43"/>
      <c r="V1892" s="32"/>
      <c r="W1892" s="38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</row>
    <row r="1893" spans="1:40" ht="14.25" customHeight="1">
      <c r="A1893" s="7" t="s">
        <v>516</v>
      </c>
      <c r="B1893" s="7" t="s">
        <v>363</v>
      </c>
      <c r="C1893" s="7">
        <v>1327</v>
      </c>
      <c r="D1893" s="7" t="s">
        <v>544</v>
      </c>
      <c r="E1893" s="7" t="str">
        <f t="shared" si="55"/>
        <v>Capinota</v>
      </c>
      <c r="F1893" s="7" t="s">
        <v>379</v>
      </c>
      <c r="G1893" s="7">
        <v>120</v>
      </c>
      <c r="H1893" s="7" t="s">
        <v>485</v>
      </c>
      <c r="I1893" s="7"/>
      <c r="J1893" s="7">
        <v>92183</v>
      </c>
      <c r="K1893" s="7">
        <f t="shared" si="56"/>
        <v>3484179</v>
      </c>
      <c r="L1893" s="7"/>
      <c r="M1893" s="6"/>
      <c r="N1893" s="7"/>
      <c r="O1893" s="7"/>
      <c r="P1893" s="38"/>
      <c r="Q1893" s="31"/>
      <c r="R1893" s="42"/>
      <c r="S1893" s="42"/>
      <c r="T1893" s="42"/>
      <c r="U1893" s="43"/>
      <c r="V1893" s="32"/>
      <c r="W1893" s="38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</row>
    <row r="1894" spans="1:40" ht="14.25" customHeight="1">
      <c r="A1894" s="7" t="s">
        <v>516</v>
      </c>
      <c r="B1894" s="7" t="s">
        <v>363</v>
      </c>
      <c r="C1894" s="7">
        <v>1327</v>
      </c>
      <c r="D1894" s="7" t="s">
        <v>544</v>
      </c>
      <c r="E1894" s="7" t="str">
        <f t="shared" si="55"/>
        <v>Capinota</v>
      </c>
      <c r="F1894" s="7" t="s">
        <v>379</v>
      </c>
      <c r="G1894" s="7">
        <v>130</v>
      </c>
      <c r="H1894" s="7" t="s">
        <v>386</v>
      </c>
      <c r="I1894" s="7"/>
      <c r="J1894" s="7">
        <v>205000</v>
      </c>
      <c r="K1894" s="7">
        <f t="shared" si="56"/>
        <v>3484179</v>
      </c>
      <c r="L1894" s="7"/>
      <c r="M1894" s="6"/>
      <c r="N1894" s="7"/>
      <c r="O1894" s="7"/>
      <c r="P1894" s="38"/>
      <c r="Q1894" s="31"/>
      <c r="R1894" s="42"/>
      <c r="S1894" s="42"/>
      <c r="T1894" s="42"/>
      <c r="U1894" s="43"/>
      <c r="V1894" s="32"/>
      <c r="W1894" s="38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</row>
    <row r="1895" spans="1:40" ht="14.25" customHeight="1">
      <c r="A1895" s="7" t="s">
        <v>516</v>
      </c>
      <c r="B1895" s="7" t="s">
        <v>363</v>
      </c>
      <c r="C1895" s="7">
        <v>1327</v>
      </c>
      <c r="D1895" s="7" t="s">
        <v>544</v>
      </c>
      <c r="E1895" s="7" t="str">
        <f t="shared" si="55"/>
        <v>Capinota</v>
      </c>
      <c r="F1895" s="7" t="s">
        <v>379</v>
      </c>
      <c r="G1895" s="7">
        <v>140</v>
      </c>
      <c r="H1895" s="7" t="s">
        <v>388</v>
      </c>
      <c r="I1895" s="7"/>
      <c r="J1895" s="7">
        <v>200000</v>
      </c>
      <c r="K1895" s="7">
        <f t="shared" si="56"/>
        <v>3484179</v>
      </c>
      <c r="L1895" s="7"/>
      <c r="M1895" s="6"/>
      <c r="N1895" s="7"/>
      <c r="O1895" s="7"/>
      <c r="P1895" s="38"/>
      <c r="Q1895" s="31"/>
      <c r="R1895" s="42"/>
      <c r="S1895" s="42"/>
      <c r="T1895" s="42"/>
      <c r="U1895" s="43"/>
      <c r="V1895" s="32"/>
      <c r="W1895" s="38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</row>
    <row r="1896" spans="1:40" ht="14.25" customHeight="1">
      <c r="A1896" s="7" t="s">
        <v>516</v>
      </c>
      <c r="B1896" s="7" t="s">
        <v>363</v>
      </c>
      <c r="C1896" s="7">
        <v>1327</v>
      </c>
      <c r="D1896" s="7" t="s">
        <v>544</v>
      </c>
      <c r="E1896" s="7" t="str">
        <f t="shared" si="55"/>
        <v>Capinota</v>
      </c>
      <c r="F1896" s="7" t="s">
        <v>379</v>
      </c>
      <c r="G1896" s="7">
        <v>160</v>
      </c>
      <c r="H1896" s="7" t="s">
        <v>389</v>
      </c>
      <c r="I1896" s="7"/>
      <c r="J1896" s="7">
        <v>360000</v>
      </c>
      <c r="K1896" s="7">
        <f t="shared" si="56"/>
        <v>3484179</v>
      </c>
      <c r="L1896" s="7"/>
      <c r="M1896" s="6"/>
      <c r="N1896" s="7"/>
      <c r="O1896" s="7"/>
      <c r="P1896" s="38"/>
      <c r="Q1896" s="31"/>
      <c r="R1896" s="42"/>
      <c r="S1896" s="42"/>
      <c r="T1896" s="42"/>
      <c r="U1896" s="43"/>
      <c r="V1896" s="32"/>
      <c r="W1896" s="38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</row>
    <row r="1897" spans="1:40" ht="14.25" customHeight="1">
      <c r="A1897" s="7" t="s">
        <v>516</v>
      </c>
      <c r="B1897" s="7" t="s">
        <v>363</v>
      </c>
      <c r="C1897" s="7">
        <v>1327</v>
      </c>
      <c r="D1897" s="7" t="s">
        <v>544</v>
      </c>
      <c r="E1897" s="7" t="str">
        <f t="shared" si="55"/>
        <v>Capinota</v>
      </c>
      <c r="F1897" s="7" t="s">
        <v>379</v>
      </c>
      <c r="G1897" s="7">
        <v>170</v>
      </c>
      <c r="H1897" s="7" t="s">
        <v>390</v>
      </c>
      <c r="I1897" s="7"/>
      <c r="J1897" s="7">
        <v>331727</v>
      </c>
      <c r="K1897" s="7">
        <f t="shared" si="56"/>
        <v>3484179</v>
      </c>
      <c r="L1897" s="7"/>
      <c r="M1897" s="6"/>
      <c r="N1897" s="7"/>
      <c r="O1897" s="7"/>
      <c r="P1897" s="38"/>
      <c r="Q1897" s="31"/>
      <c r="R1897" s="42"/>
      <c r="S1897" s="42"/>
      <c r="T1897" s="42"/>
      <c r="U1897" s="43"/>
      <c r="V1897" s="32"/>
      <c r="W1897" s="38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</row>
    <row r="1898" spans="1:40" ht="14.25" customHeight="1">
      <c r="A1898" s="7" t="s">
        <v>516</v>
      </c>
      <c r="B1898" s="7" t="s">
        <v>363</v>
      </c>
      <c r="C1898" s="7">
        <v>1327</v>
      </c>
      <c r="D1898" s="7" t="s">
        <v>544</v>
      </c>
      <c r="E1898" s="7" t="str">
        <f t="shared" si="55"/>
        <v>Capinota</v>
      </c>
      <c r="F1898" s="7" t="s">
        <v>379</v>
      </c>
      <c r="G1898" s="7">
        <v>180</v>
      </c>
      <c r="H1898" s="7" t="s">
        <v>411</v>
      </c>
      <c r="I1898" s="7"/>
      <c r="J1898" s="7">
        <v>470000</v>
      </c>
      <c r="K1898" s="7">
        <f t="shared" si="56"/>
        <v>3484179</v>
      </c>
      <c r="L1898" s="7"/>
      <c r="M1898" s="6"/>
      <c r="N1898" s="7"/>
      <c r="O1898" s="7"/>
      <c r="P1898" s="38"/>
      <c r="Q1898" s="31"/>
      <c r="R1898" s="42"/>
      <c r="S1898" s="42"/>
      <c r="T1898" s="42"/>
      <c r="U1898" s="43"/>
      <c r="V1898" s="32"/>
      <c r="W1898" s="38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</row>
    <row r="1899" spans="1:40" ht="14.25" customHeight="1">
      <c r="A1899" s="7" t="s">
        <v>516</v>
      </c>
      <c r="B1899" s="7" t="s">
        <v>363</v>
      </c>
      <c r="C1899" s="7">
        <v>1327</v>
      </c>
      <c r="D1899" s="7" t="s">
        <v>544</v>
      </c>
      <c r="E1899" s="7" t="str">
        <f t="shared" si="55"/>
        <v>Capinota</v>
      </c>
      <c r="F1899" s="7" t="s">
        <v>379</v>
      </c>
      <c r="G1899" s="7">
        <v>190</v>
      </c>
      <c r="H1899" s="7" t="s">
        <v>392</v>
      </c>
      <c r="I1899" s="7"/>
      <c r="J1899" s="7">
        <v>180000</v>
      </c>
      <c r="K1899" s="7">
        <f t="shared" si="56"/>
        <v>3484179</v>
      </c>
      <c r="L1899" s="7"/>
      <c r="M1899" s="6"/>
      <c r="N1899" s="7"/>
      <c r="O1899" s="7"/>
      <c r="P1899" s="38"/>
      <c r="Q1899" s="31"/>
      <c r="R1899" s="42"/>
      <c r="S1899" s="42"/>
      <c r="T1899" s="42"/>
      <c r="U1899" s="43"/>
      <c r="V1899" s="32"/>
      <c r="W1899" s="38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</row>
    <row r="1900" spans="1:40" ht="14.25" customHeight="1">
      <c r="A1900" s="7" t="s">
        <v>516</v>
      </c>
      <c r="B1900" s="7" t="s">
        <v>363</v>
      </c>
      <c r="C1900" s="7">
        <v>1327</v>
      </c>
      <c r="D1900" s="7" t="s">
        <v>544</v>
      </c>
      <c r="E1900" s="7" t="str">
        <f t="shared" si="55"/>
        <v>Capinota</v>
      </c>
      <c r="F1900" s="7" t="s">
        <v>379</v>
      </c>
      <c r="G1900" s="7">
        <v>200</v>
      </c>
      <c r="H1900" s="7" t="s">
        <v>393</v>
      </c>
      <c r="I1900" s="7"/>
      <c r="J1900" s="7">
        <v>4503128</v>
      </c>
      <c r="K1900" s="7">
        <f t="shared" si="56"/>
        <v>3484179</v>
      </c>
      <c r="L1900" s="7"/>
      <c r="M1900" s="6"/>
      <c r="N1900" s="7"/>
      <c r="O1900" s="7"/>
      <c r="P1900" s="38"/>
      <c r="Q1900" s="31"/>
      <c r="R1900" s="42"/>
      <c r="S1900" s="42"/>
      <c r="T1900" s="42"/>
      <c r="U1900" s="43"/>
      <c r="V1900" s="32"/>
      <c r="W1900" s="38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</row>
    <row r="1901" spans="1:40" ht="14.25" customHeight="1">
      <c r="A1901" s="7" t="s">
        <v>516</v>
      </c>
      <c r="B1901" s="7" t="s">
        <v>363</v>
      </c>
      <c r="C1901" s="7">
        <v>1327</v>
      </c>
      <c r="D1901" s="7" t="s">
        <v>544</v>
      </c>
      <c r="E1901" s="7" t="str">
        <f t="shared" si="55"/>
        <v>Capinota</v>
      </c>
      <c r="F1901" s="7" t="s">
        <v>379</v>
      </c>
      <c r="G1901" s="7">
        <v>210</v>
      </c>
      <c r="H1901" s="7" t="s">
        <v>394</v>
      </c>
      <c r="I1901" s="7"/>
      <c r="J1901" s="7">
        <v>2948336</v>
      </c>
      <c r="K1901" s="7">
        <f t="shared" si="56"/>
        <v>3484179</v>
      </c>
      <c r="L1901" s="7"/>
      <c r="M1901" s="6"/>
      <c r="N1901" s="7"/>
      <c r="O1901" s="7"/>
      <c r="P1901" s="38"/>
      <c r="Q1901" s="31"/>
      <c r="R1901" s="42"/>
      <c r="S1901" s="42"/>
      <c r="T1901" s="42"/>
      <c r="U1901" s="43"/>
      <c r="V1901" s="32"/>
      <c r="W1901" s="38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</row>
    <row r="1902" spans="1:40" ht="14.25" customHeight="1">
      <c r="A1902" s="7" t="s">
        <v>516</v>
      </c>
      <c r="B1902" s="7" t="s">
        <v>363</v>
      </c>
      <c r="C1902" s="7">
        <v>1327</v>
      </c>
      <c r="D1902" s="7" t="s">
        <v>544</v>
      </c>
      <c r="E1902" s="7" t="str">
        <f t="shared" si="55"/>
        <v>Capinota</v>
      </c>
      <c r="F1902" s="7" t="s">
        <v>379</v>
      </c>
      <c r="G1902" s="7">
        <v>220</v>
      </c>
      <c r="H1902" s="7" t="s">
        <v>395</v>
      </c>
      <c r="I1902" s="7"/>
      <c r="J1902" s="7">
        <v>555764</v>
      </c>
      <c r="K1902" s="7">
        <f t="shared" si="56"/>
        <v>3484179</v>
      </c>
      <c r="L1902" s="7"/>
      <c r="M1902" s="6"/>
      <c r="N1902" s="7"/>
      <c r="O1902" s="7"/>
      <c r="P1902" s="38"/>
      <c r="Q1902" s="31"/>
      <c r="R1902" s="42"/>
      <c r="S1902" s="42"/>
      <c r="T1902" s="42"/>
      <c r="U1902" s="43"/>
      <c r="V1902" s="32"/>
      <c r="W1902" s="38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</row>
    <row r="1903" spans="1:40" ht="14.25" customHeight="1">
      <c r="A1903" s="7" t="s">
        <v>516</v>
      </c>
      <c r="B1903" s="7" t="s">
        <v>363</v>
      </c>
      <c r="C1903" s="7">
        <v>1327</v>
      </c>
      <c r="D1903" s="7" t="s">
        <v>544</v>
      </c>
      <c r="E1903" s="7" t="str">
        <f t="shared" si="55"/>
        <v>Capinota</v>
      </c>
      <c r="F1903" s="7" t="s">
        <v>379</v>
      </c>
      <c r="G1903" s="7">
        <v>230</v>
      </c>
      <c r="H1903" s="7" t="s">
        <v>396</v>
      </c>
      <c r="I1903" s="7"/>
      <c r="J1903" s="7">
        <v>120000</v>
      </c>
      <c r="K1903" s="7">
        <f t="shared" si="56"/>
        <v>3484179</v>
      </c>
      <c r="L1903" s="7"/>
      <c r="M1903" s="6"/>
      <c r="N1903" s="7"/>
      <c r="O1903" s="7"/>
      <c r="P1903" s="38"/>
      <c r="Q1903" s="31"/>
      <c r="R1903" s="42"/>
      <c r="S1903" s="42"/>
      <c r="T1903" s="42"/>
      <c r="U1903" s="43"/>
      <c r="V1903" s="32"/>
      <c r="W1903" s="38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</row>
    <row r="1904" spans="1:40" ht="14.25" customHeight="1">
      <c r="A1904" s="7" t="s">
        <v>516</v>
      </c>
      <c r="B1904" s="7" t="s">
        <v>363</v>
      </c>
      <c r="C1904" s="7">
        <v>1327</v>
      </c>
      <c r="D1904" s="7" t="s">
        <v>544</v>
      </c>
      <c r="E1904" s="7" t="str">
        <f t="shared" si="55"/>
        <v>Capinota</v>
      </c>
      <c r="F1904" s="7" t="s">
        <v>379</v>
      </c>
      <c r="G1904" s="7">
        <v>240</v>
      </c>
      <c r="H1904" s="7" t="s">
        <v>397</v>
      </c>
      <c r="I1904" s="7"/>
      <c r="J1904" s="7">
        <v>75000</v>
      </c>
      <c r="K1904" s="7">
        <f t="shared" si="56"/>
        <v>3484179</v>
      </c>
      <c r="L1904" s="7"/>
      <c r="M1904" s="6"/>
      <c r="N1904" s="7"/>
      <c r="O1904" s="7"/>
      <c r="P1904" s="38"/>
      <c r="Q1904" s="31"/>
      <c r="R1904" s="42"/>
      <c r="S1904" s="42"/>
      <c r="T1904" s="42"/>
      <c r="U1904" s="43"/>
      <c r="V1904" s="32"/>
      <c r="W1904" s="38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</row>
    <row r="1905" spans="1:40" ht="14.25" customHeight="1">
      <c r="A1905" s="7" t="s">
        <v>516</v>
      </c>
      <c r="B1905" s="7" t="s">
        <v>363</v>
      </c>
      <c r="C1905" s="7">
        <v>1327</v>
      </c>
      <c r="D1905" s="7" t="s">
        <v>544</v>
      </c>
      <c r="E1905" s="7" t="str">
        <f t="shared" si="55"/>
        <v>Capinota</v>
      </c>
      <c r="F1905" s="7" t="s">
        <v>379</v>
      </c>
      <c r="G1905" s="7">
        <v>250</v>
      </c>
      <c r="H1905" s="7" t="s">
        <v>399</v>
      </c>
      <c r="I1905" s="7"/>
      <c r="J1905" s="7">
        <v>1093190</v>
      </c>
      <c r="K1905" s="7">
        <f t="shared" si="56"/>
        <v>3484179</v>
      </c>
      <c r="L1905" s="7"/>
      <c r="M1905" s="6"/>
      <c r="N1905" s="7"/>
      <c r="O1905" s="7"/>
      <c r="P1905" s="38"/>
      <c r="Q1905" s="31"/>
      <c r="R1905" s="42"/>
      <c r="S1905" s="42"/>
      <c r="T1905" s="42"/>
      <c r="U1905" s="43"/>
      <c r="V1905" s="32"/>
      <c r="W1905" s="38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</row>
    <row r="1906" spans="1:40" ht="14.25" customHeight="1">
      <c r="A1906" s="7" t="s">
        <v>516</v>
      </c>
      <c r="B1906" s="7" t="s">
        <v>363</v>
      </c>
      <c r="C1906" s="7">
        <v>1327</v>
      </c>
      <c r="D1906" s="7" t="s">
        <v>544</v>
      </c>
      <c r="E1906" s="7" t="str">
        <f t="shared" si="55"/>
        <v>Capinota</v>
      </c>
      <c r="F1906" s="7" t="s">
        <v>379</v>
      </c>
      <c r="G1906" s="7">
        <v>260</v>
      </c>
      <c r="H1906" s="7" t="s">
        <v>400</v>
      </c>
      <c r="I1906" s="7"/>
      <c r="J1906" s="7">
        <v>110000</v>
      </c>
      <c r="K1906" s="7">
        <f t="shared" si="56"/>
        <v>3484179</v>
      </c>
      <c r="L1906" s="7"/>
      <c r="M1906" s="6"/>
      <c r="N1906" s="7"/>
      <c r="O1906" s="7"/>
      <c r="P1906" s="38"/>
      <c r="Q1906" s="31"/>
      <c r="R1906" s="42"/>
      <c r="S1906" s="42"/>
      <c r="T1906" s="42"/>
      <c r="U1906" s="43"/>
      <c r="V1906" s="32"/>
      <c r="W1906" s="38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</row>
    <row r="1907" spans="1:40" ht="14.25" customHeight="1">
      <c r="A1907" s="7" t="s">
        <v>516</v>
      </c>
      <c r="B1907" s="7" t="s">
        <v>363</v>
      </c>
      <c r="C1907" s="7">
        <v>1327</v>
      </c>
      <c r="D1907" s="7" t="s">
        <v>544</v>
      </c>
      <c r="E1907" s="7" t="str">
        <f t="shared" si="55"/>
        <v>Capinota</v>
      </c>
      <c r="F1907" s="7" t="s">
        <v>379</v>
      </c>
      <c r="G1907" s="7">
        <v>270</v>
      </c>
      <c r="H1907" s="7" t="s">
        <v>401</v>
      </c>
      <c r="I1907" s="7"/>
      <c r="J1907" s="7">
        <v>570000</v>
      </c>
      <c r="K1907" s="7">
        <f t="shared" si="56"/>
        <v>3484179</v>
      </c>
      <c r="L1907" s="7"/>
      <c r="M1907" s="6"/>
      <c r="N1907" s="7"/>
      <c r="O1907" s="7"/>
      <c r="P1907" s="38"/>
      <c r="Q1907" s="31"/>
      <c r="R1907" s="42"/>
      <c r="S1907" s="42"/>
      <c r="T1907" s="42"/>
      <c r="U1907" s="43"/>
      <c r="V1907" s="32"/>
      <c r="W1907" s="38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</row>
    <row r="1908" spans="1:40" ht="14.25" customHeight="1">
      <c r="A1908" s="7" t="s">
        <v>516</v>
      </c>
      <c r="B1908" s="7" t="s">
        <v>363</v>
      </c>
      <c r="C1908" s="7">
        <v>1327</v>
      </c>
      <c r="D1908" s="7" t="s">
        <v>544</v>
      </c>
      <c r="E1908" s="7" t="str">
        <f t="shared" si="55"/>
        <v>Capinota</v>
      </c>
      <c r="F1908" s="7" t="s">
        <v>379</v>
      </c>
      <c r="G1908" s="7">
        <v>280</v>
      </c>
      <c r="H1908" s="7" t="s">
        <v>402</v>
      </c>
      <c r="I1908" s="7"/>
      <c r="J1908" s="7">
        <v>40000</v>
      </c>
      <c r="K1908" s="7">
        <f t="shared" si="56"/>
        <v>3484179</v>
      </c>
      <c r="L1908" s="7"/>
      <c r="M1908" s="6"/>
      <c r="N1908" s="7"/>
      <c r="O1908" s="7"/>
      <c r="P1908" s="38"/>
      <c r="Q1908" s="31"/>
      <c r="R1908" s="42"/>
      <c r="S1908" s="42"/>
      <c r="T1908" s="42"/>
      <c r="U1908" s="43"/>
      <c r="V1908" s="32"/>
      <c r="W1908" s="38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</row>
    <row r="1909" spans="1:40" ht="14.25" customHeight="1">
      <c r="A1909" s="7" t="s">
        <v>516</v>
      </c>
      <c r="B1909" s="7" t="s">
        <v>363</v>
      </c>
      <c r="C1909" s="7">
        <v>1327</v>
      </c>
      <c r="D1909" s="7" t="s">
        <v>544</v>
      </c>
      <c r="E1909" s="7" t="str">
        <f t="shared" si="55"/>
        <v>Capinota</v>
      </c>
      <c r="F1909" s="7" t="s">
        <v>379</v>
      </c>
      <c r="G1909" s="7">
        <v>310</v>
      </c>
      <c r="H1909" s="7" t="s">
        <v>403</v>
      </c>
      <c r="I1909" s="7"/>
      <c r="J1909" s="7">
        <v>250000</v>
      </c>
      <c r="K1909" s="7">
        <f t="shared" si="56"/>
        <v>3484179</v>
      </c>
      <c r="L1909" s="7"/>
      <c r="M1909" s="6"/>
      <c r="N1909" s="7"/>
      <c r="O1909" s="7"/>
      <c r="P1909" s="38"/>
      <c r="Q1909" s="31"/>
      <c r="R1909" s="42"/>
      <c r="S1909" s="42"/>
      <c r="T1909" s="42"/>
      <c r="U1909" s="43"/>
      <c r="V1909" s="32"/>
      <c r="W1909" s="38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</row>
    <row r="1910" spans="1:40" ht="14.25" customHeight="1">
      <c r="A1910" s="7" t="s">
        <v>516</v>
      </c>
      <c r="B1910" s="7" t="s">
        <v>363</v>
      </c>
      <c r="C1910" s="7">
        <v>1327</v>
      </c>
      <c r="D1910" s="7" t="s">
        <v>544</v>
      </c>
      <c r="E1910" s="7" t="str">
        <f t="shared" si="55"/>
        <v>Capinota</v>
      </c>
      <c r="F1910" s="7" t="s">
        <v>379</v>
      </c>
      <c r="G1910" s="7">
        <v>330</v>
      </c>
      <c r="H1910" s="7" t="s">
        <v>404</v>
      </c>
      <c r="I1910" s="7"/>
      <c r="J1910" s="7">
        <v>80331</v>
      </c>
      <c r="K1910" s="7">
        <f t="shared" si="56"/>
        <v>3484179</v>
      </c>
      <c r="L1910" s="7"/>
      <c r="M1910" s="6"/>
      <c r="N1910" s="7"/>
      <c r="O1910" s="7"/>
      <c r="P1910" s="38"/>
      <c r="Q1910" s="31"/>
      <c r="R1910" s="42"/>
      <c r="S1910" s="42"/>
      <c r="T1910" s="42"/>
      <c r="U1910" s="43"/>
      <c r="V1910" s="32"/>
      <c r="W1910" s="38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</row>
    <row r="1911" spans="1:40" ht="14.25" customHeight="1">
      <c r="A1911" s="7" t="s">
        <v>516</v>
      </c>
      <c r="B1911" s="7" t="s">
        <v>363</v>
      </c>
      <c r="C1911" s="7">
        <v>1327</v>
      </c>
      <c r="D1911" s="7" t="s">
        <v>544</v>
      </c>
      <c r="E1911" s="7" t="str">
        <f t="shared" si="55"/>
        <v>Capinota</v>
      </c>
      <c r="F1911" s="7" t="s">
        <v>379</v>
      </c>
      <c r="G1911" s="7">
        <v>340</v>
      </c>
      <c r="H1911" s="7" t="s">
        <v>405</v>
      </c>
      <c r="I1911" s="7"/>
      <c r="J1911" s="7">
        <v>2424744</v>
      </c>
      <c r="K1911" s="7">
        <f t="shared" si="56"/>
        <v>3484179</v>
      </c>
      <c r="L1911" s="7"/>
      <c r="M1911" s="6"/>
      <c r="N1911" s="7"/>
      <c r="O1911" s="7"/>
      <c r="P1911" s="38"/>
      <c r="Q1911" s="31"/>
      <c r="R1911" s="42"/>
      <c r="S1911" s="42"/>
      <c r="T1911" s="42"/>
      <c r="U1911" s="43"/>
      <c r="V1911" s="32"/>
      <c r="W1911" s="38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</row>
    <row r="1912" spans="1:40" ht="14.25" customHeight="1">
      <c r="A1912" s="7" t="s">
        <v>516</v>
      </c>
      <c r="B1912" s="7" t="s">
        <v>363</v>
      </c>
      <c r="C1912" s="7">
        <v>1327</v>
      </c>
      <c r="D1912" s="7" t="s">
        <v>544</v>
      </c>
      <c r="E1912" s="7" t="str">
        <f t="shared" si="55"/>
        <v>Capinota</v>
      </c>
      <c r="F1912" s="7" t="s">
        <v>407</v>
      </c>
      <c r="G1912" s="7">
        <v>130</v>
      </c>
      <c r="H1912" s="7" t="s">
        <v>386</v>
      </c>
      <c r="I1912" s="7"/>
      <c r="J1912" s="7">
        <v>35000</v>
      </c>
      <c r="K1912" s="7">
        <f t="shared" si="56"/>
        <v>3484179</v>
      </c>
      <c r="L1912" s="7"/>
      <c r="M1912" s="6"/>
      <c r="N1912" s="7"/>
      <c r="O1912" s="7"/>
      <c r="P1912" s="38"/>
      <c r="Q1912" s="31"/>
      <c r="R1912" s="42"/>
      <c r="S1912" s="42"/>
      <c r="T1912" s="42"/>
      <c r="U1912" s="43"/>
      <c r="V1912" s="32"/>
      <c r="W1912" s="38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</row>
    <row r="1913" spans="1:40" ht="14.25" customHeight="1">
      <c r="A1913" s="7" t="s">
        <v>516</v>
      </c>
      <c r="B1913" s="7" t="s">
        <v>363</v>
      </c>
      <c r="C1913" s="7">
        <v>1327</v>
      </c>
      <c r="D1913" s="7" t="s">
        <v>544</v>
      </c>
      <c r="E1913" s="7" t="str">
        <f t="shared" si="55"/>
        <v>Capinota</v>
      </c>
      <c r="F1913" s="7" t="s">
        <v>407</v>
      </c>
      <c r="G1913" s="7">
        <v>180</v>
      </c>
      <c r="H1913" s="7" t="s">
        <v>411</v>
      </c>
      <c r="I1913" s="7"/>
      <c r="J1913" s="7">
        <v>2593211</v>
      </c>
      <c r="K1913" s="7">
        <f t="shared" si="56"/>
        <v>3484179</v>
      </c>
      <c r="L1913" s="7"/>
      <c r="M1913" s="6"/>
      <c r="N1913" s="7"/>
      <c r="O1913" s="7"/>
      <c r="P1913" s="38"/>
      <c r="Q1913" s="31"/>
      <c r="R1913" s="42"/>
      <c r="S1913" s="42"/>
      <c r="T1913" s="42"/>
      <c r="U1913" s="43"/>
      <c r="V1913" s="32"/>
      <c r="W1913" s="38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</row>
    <row r="1914" spans="1:40" ht="14.25" customHeight="1">
      <c r="A1914" s="7" t="s">
        <v>516</v>
      </c>
      <c r="B1914" s="7" t="s">
        <v>363</v>
      </c>
      <c r="C1914" s="7">
        <v>1327</v>
      </c>
      <c r="D1914" s="7" t="s">
        <v>544</v>
      </c>
      <c r="E1914" s="7" t="str">
        <f t="shared" si="55"/>
        <v>Capinota</v>
      </c>
      <c r="F1914" s="7" t="s">
        <v>407</v>
      </c>
      <c r="G1914" s="7">
        <v>340</v>
      </c>
      <c r="H1914" s="7" t="s">
        <v>405</v>
      </c>
      <c r="I1914" s="7"/>
      <c r="J1914" s="7">
        <v>855968</v>
      </c>
      <c r="K1914" s="7">
        <f t="shared" si="56"/>
        <v>3484179</v>
      </c>
      <c r="L1914" s="7"/>
      <c r="M1914" s="6"/>
      <c r="N1914" s="7"/>
      <c r="O1914" s="7"/>
      <c r="P1914" s="38"/>
      <c r="Q1914" s="31"/>
      <c r="R1914" s="42"/>
      <c r="S1914" s="42"/>
      <c r="T1914" s="42"/>
      <c r="U1914" s="43"/>
      <c r="V1914" s="32"/>
      <c r="W1914" s="38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</row>
    <row r="1915" spans="1:40" ht="14.25" customHeight="1">
      <c r="A1915" s="7" t="s">
        <v>516</v>
      </c>
      <c r="B1915" s="7" t="s">
        <v>363</v>
      </c>
      <c r="C1915" s="7">
        <v>1328</v>
      </c>
      <c r="D1915" s="7" t="s">
        <v>545</v>
      </c>
      <c r="E1915" s="7" t="str">
        <f t="shared" si="55"/>
        <v>Santivañez</v>
      </c>
      <c r="F1915" s="7" t="s">
        <v>379</v>
      </c>
      <c r="G1915" s="7">
        <v>0</v>
      </c>
      <c r="H1915" s="7" t="s">
        <v>380</v>
      </c>
      <c r="I1915" s="7"/>
      <c r="J1915" s="7">
        <v>1450401</v>
      </c>
      <c r="K1915" s="7">
        <f t="shared" si="56"/>
        <v>299507</v>
      </c>
      <c r="L1915" s="7"/>
      <c r="M1915" s="6"/>
      <c r="N1915" s="7"/>
      <c r="O1915" s="7"/>
      <c r="P1915" s="38"/>
      <c r="Q1915" s="31"/>
      <c r="R1915" s="42"/>
      <c r="S1915" s="42"/>
      <c r="T1915" s="42"/>
      <c r="U1915" s="43"/>
      <c r="V1915" s="32"/>
      <c r="W1915" s="38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</row>
    <row r="1916" spans="1:40" ht="14.25" customHeight="1">
      <c r="A1916" s="7" t="s">
        <v>516</v>
      </c>
      <c r="B1916" s="7" t="s">
        <v>363</v>
      </c>
      <c r="C1916" s="7">
        <v>1328</v>
      </c>
      <c r="D1916" s="7" t="s">
        <v>545</v>
      </c>
      <c r="E1916" s="7" t="str">
        <f t="shared" si="55"/>
        <v>Santivañez</v>
      </c>
      <c r="F1916" s="7" t="s">
        <v>379</v>
      </c>
      <c r="G1916" s="7">
        <v>1</v>
      </c>
      <c r="H1916" s="7" t="s">
        <v>381</v>
      </c>
      <c r="I1916" s="7"/>
      <c r="J1916" s="7">
        <v>621601</v>
      </c>
      <c r="K1916" s="7">
        <f t="shared" si="56"/>
        <v>299507</v>
      </c>
      <c r="L1916" s="7"/>
      <c r="M1916" s="6"/>
      <c r="N1916" s="7"/>
      <c r="O1916" s="7"/>
      <c r="P1916" s="38"/>
      <c r="Q1916" s="31"/>
      <c r="R1916" s="42"/>
      <c r="S1916" s="42"/>
      <c r="T1916" s="42"/>
      <c r="U1916" s="43"/>
      <c r="V1916" s="32"/>
      <c r="W1916" s="38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</row>
    <row r="1917" spans="1:40" ht="14.25" customHeight="1">
      <c r="A1917" s="7" t="s">
        <v>516</v>
      </c>
      <c r="B1917" s="7" t="s">
        <v>363</v>
      </c>
      <c r="C1917" s="7">
        <v>1328</v>
      </c>
      <c r="D1917" s="7" t="s">
        <v>545</v>
      </c>
      <c r="E1917" s="7" t="str">
        <f t="shared" si="55"/>
        <v>Santivañez</v>
      </c>
      <c r="F1917" s="7" t="s">
        <v>379</v>
      </c>
      <c r="G1917" s="7">
        <v>97</v>
      </c>
      <c r="H1917" s="7" t="s">
        <v>409</v>
      </c>
      <c r="I1917" s="7"/>
      <c r="J1917" s="7">
        <v>1995</v>
      </c>
      <c r="K1917" s="7">
        <f t="shared" si="56"/>
        <v>299507</v>
      </c>
      <c r="L1917" s="7"/>
      <c r="M1917" s="6"/>
      <c r="N1917" s="7"/>
      <c r="O1917" s="7"/>
      <c r="P1917" s="38"/>
      <c r="Q1917" s="31"/>
      <c r="R1917" s="42"/>
      <c r="S1917" s="42"/>
      <c r="T1917" s="42"/>
      <c r="U1917" s="43"/>
      <c r="V1917" s="32"/>
      <c r="W1917" s="38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</row>
    <row r="1918" spans="1:40" ht="14.25" customHeight="1">
      <c r="A1918" s="7" t="s">
        <v>516</v>
      </c>
      <c r="B1918" s="7" t="s">
        <v>363</v>
      </c>
      <c r="C1918" s="7">
        <v>1328</v>
      </c>
      <c r="D1918" s="7" t="s">
        <v>545</v>
      </c>
      <c r="E1918" s="7" t="str">
        <f t="shared" si="55"/>
        <v>Santivañez</v>
      </c>
      <c r="F1918" s="7" t="s">
        <v>379</v>
      </c>
      <c r="G1918" s="7">
        <v>99</v>
      </c>
      <c r="H1918" s="7" t="s">
        <v>382</v>
      </c>
      <c r="I1918" s="7"/>
      <c r="J1918" s="7">
        <v>197630</v>
      </c>
      <c r="K1918" s="7">
        <f t="shared" si="56"/>
        <v>299507</v>
      </c>
      <c r="L1918" s="7"/>
      <c r="M1918" s="6"/>
      <c r="N1918" s="7"/>
      <c r="O1918" s="7"/>
      <c r="P1918" s="38"/>
      <c r="Q1918" s="31"/>
      <c r="R1918" s="42"/>
      <c r="S1918" s="42"/>
      <c r="T1918" s="42"/>
      <c r="U1918" s="43"/>
      <c r="V1918" s="32"/>
      <c r="W1918" s="38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</row>
    <row r="1919" spans="1:40" ht="14.25" customHeight="1">
      <c r="A1919" s="7" t="s">
        <v>516</v>
      </c>
      <c r="B1919" s="7" t="s">
        <v>363</v>
      </c>
      <c r="C1919" s="7">
        <v>1328</v>
      </c>
      <c r="D1919" s="7" t="s">
        <v>545</v>
      </c>
      <c r="E1919" s="7" t="str">
        <f t="shared" si="55"/>
        <v>Santivañez</v>
      </c>
      <c r="F1919" s="7" t="s">
        <v>379</v>
      </c>
      <c r="G1919" s="7">
        <v>100</v>
      </c>
      <c r="H1919" s="7" t="s">
        <v>383</v>
      </c>
      <c r="I1919" s="7"/>
      <c r="J1919" s="7">
        <v>111348</v>
      </c>
      <c r="K1919" s="7">
        <f t="shared" si="56"/>
        <v>299507</v>
      </c>
      <c r="L1919" s="7"/>
      <c r="M1919" s="6"/>
      <c r="N1919" s="7"/>
      <c r="O1919" s="7"/>
      <c r="P1919" s="38"/>
      <c r="Q1919" s="31"/>
      <c r="R1919" s="42"/>
      <c r="S1919" s="42"/>
      <c r="T1919" s="42"/>
      <c r="U1919" s="43"/>
      <c r="V1919" s="32"/>
      <c r="W1919" s="38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</row>
    <row r="1920" spans="1:40" ht="14.25" customHeight="1">
      <c r="A1920" s="7" t="s">
        <v>516</v>
      </c>
      <c r="B1920" s="7" t="s">
        <v>363</v>
      </c>
      <c r="C1920" s="7">
        <v>1328</v>
      </c>
      <c r="D1920" s="7" t="s">
        <v>545</v>
      </c>
      <c r="E1920" s="7" t="str">
        <f t="shared" si="55"/>
        <v>Santivañez</v>
      </c>
      <c r="F1920" s="7" t="s">
        <v>379</v>
      </c>
      <c r="G1920" s="7">
        <v>110</v>
      </c>
      <c r="H1920" s="7" t="s">
        <v>385</v>
      </c>
      <c r="I1920" s="7"/>
      <c r="J1920" s="7">
        <v>149424</v>
      </c>
      <c r="K1920" s="7">
        <f t="shared" si="56"/>
        <v>299507</v>
      </c>
      <c r="L1920" s="7"/>
      <c r="M1920" s="6"/>
      <c r="N1920" s="7"/>
      <c r="O1920" s="7"/>
      <c r="P1920" s="38"/>
      <c r="Q1920" s="31"/>
      <c r="R1920" s="42"/>
      <c r="S1920" s="42"/>
      <c r="T1920" s="42"/>
      <c r="U1920" s="43"/>
      <c r="V1920" s="32"/>
      <c r="W1920" s="38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</row>
    <row r="1921" spans="1:40" ht="14.25" customHeight="1">
      <c r="A1921" s="7" t="s">
        <v>516</v>
      </c>
      <c r="B1921" s="7" t="s">
        <v>363</v>
      </c>
      <c r="C1921" s="7">
        <v>1328</v>
      </c>
      <c r="D1921" s="7" t="s">
        <v>545</v>
      </c>
      <c r="E1921" s="7" t="str">
        <f t="shared" si="55"/>
        <v>Santivañez</v>
      </c>
      <c r="F1921" s="7" t="s">
        <v>379</v>
      </c>
      <c r="G1921" s="7">
        <v>130</v>
      </c>
      <c r="H1921" s="7" t="s">
        <v>386</v>
      </c>
      <c r="I1921" s="7"/>
      <c r="J1921" s="7">
        <v>96718</v>
      </c>
      <c r="K1921" s="7">
        <f t="shared" si="56"/>
        <v>299507</v>
      </c>
      <c r="L1921" s="7"/>
      <c r="M1921" s="6"/>
      <c r="N1921" s="7"/>
      <c r="O1921" s="7"/>
      <c r="P1921" s="38"/>
      <c r="Q1921" s="31"/>
      <c r="R1921" s="42"/>
      <c r="S1921" s="42"/>
      <c r="T1921" s="42"/>
      <c r="U1921" s="43"/>
      <c r="V1921" s="32"/>
      <c r="W1921" s="38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</row>
    <row r="1922" spans="1:40" ht="14.25" customHeight="1">
      <c r="A1922" s="7" t="s">
        <v>516</v>
      </c>
      <c r="B1922" s="7" t="s">
        <v>363</v>
      </c>
      <c r="C1922" s="7">
        <v>1328</v>
      </c>
      <c r="D1922" s="7" t="s">
        <v>545</v>
      </c>
      <c r="E1922" s="7" t="str">
        <f t="shared" si="55"/>
        <v>Santivañez</v>
      </c>
      <c r="F1922" s="7" t="s">
        <v>379</v>
      </c>
      <c r="G1922" s="7">
        <v>140</v>
      </c>
      <c r="H1922" s="7" t="s">
        <v>388</v>
      </c>
      <c r="I1922" s="7"/>
      <c r="J1922" s="7">
        <v>18000</v>
      </c>
      <c r="K1922" s="7">
        <f t="shared" si="56"/>
        <v>299507</v>
      </c>
      <c r="L1922" s="7"/>
      <c r="M1922" s="6"/>
      <c r="N1922" s="7"/>
      <c r="O1922" s="7"/>
      <c r="P1922" s="38"/>
      <c r="Q1922" s="31"/>
      <c r="R1922" s="42"/>
      <c r="S1922" s="42"/>
      <c r="T1922" s="42"/>
      <c r="U1922" s="43"/>
      <c r="V1922" s="32"/>
      <c r="W1922" s="38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</row>
    <row r="1923" spans="1:40" ht="14.25" customHeight="1">
      <c r="A1923" s="7" t="s">
        <v>516</v>
      </c>
      <c r="B1923" s="7" t="s">
        <v>363</v>
      </c>
      <c r="C1923" s="7">
        <v>1328</v>
      </c>
      <c r="D1923" s="7" t="s">
        <v>545</v>
      </c>
      <c r="E1923" s="7" t="str">
        <f t="shared" si="55"/>
        <v>Santivañez</v>
      </c>
      <c r="F1923" s="7" t="s">
        <v>379</v>
      </c>
      <c r="G1923" s="7">
        <v>160</v>
      </c>
      <c r="H1923" s="7" t="s">
        <v>389</v>
      </c>
      <c r="I1923" s="7"/>
      <c r="J1923" s="7">
        <v>184724</v>
      </c>
      <c r="K1923" s="7">
        <f t="shared" si="56"/>
        <v>299507</v>
      </c>
      <c r="L1923" s="7"/>
      <c r="M1923" s="6"/>
      <c r="N1923" s="7"/>
      <c r="O1923" s="7"/>
      <c r="P1923" s="38"/>
      <c r="Q1923" s="31"/>
      <c r="R1923" s="42"/>
      <c r="S1923" s="42"/>
      <c r="T1923" s="42"/>
      <c r="U1923" s="43"/>
      <c r="V1923" s="32"/>
      <c r="W1923" s="38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</row>
    <row r="1924" spans="1:40" ht="14.25" customHeight="1">
      <c r="A1924" s="7" t="s">
        <v>516</v>
      </c>
      <c r="B1924" s="7" t="s">
        <v>363</v>
      </c>
      <c r="C1924" s="7">
        <v>1328</v>
      </c>
      <c r="D1924" s="7" t="s">
        <v>545</v>
      </c>
      <c r="E1924" s="7" t="str">
        <f t="shared" si="55"/>
        <v>Santivañez</v>
      </c>
      <c r="F1924" s="7" t="s">
        <v>379</v>
      </c>
      <c r="G1924" s="7">
        <v>170</v>
      </c>
      <c r="H1924" s="7" t="s">
        <v>390</v>
      </c>
      <c r="I1924" s="7"/>
      <c r="J1924" s="7">
        <v>180000</v>
      </c>
      <c r="K1924" s="7">
        <f t="shared" si="56"/>
        <v>299507</v>
      </c>
      <c r="L1924" s="7"/>
      <c r="M1924" s="6"/>
      <c r="N1924" s="7"/>
      <c r="O1924" s="7"/>
      <c r="P1924" s="38"/>
      <c r="Q1924" s="31"/>
      <c r="R1924" s="42"/>
      <c r="S1924" s="42"/>
      <c r="T1924" s="42"/>
      <c r="U1924" s="43"/>
      <c r="V1924" s="32"/>
      <c r="W1924" s="38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</row>
    <row r="1925" spans="1:40" ht="14.25" customHeight="1">
      <c r="A1925" s="7" t="s">
        <v>516</v>
      </c>
      <c r="B1925" s="7" t="s">
        <v>363</v>
      </c>
      <c r="C1925" s="7">
        <v>1328</v>
      </c>
      <c r="D1925" s="7" t="s">
        <v>545</v>
      </c>
      <c r="E1925" s="7" t="str">
        <f t="shared" si="55"/>
        <v>Santivañez</v>
      </c>
      <c r="F1925" s="7" t="s">
        <v>379</v>
      </c>
      <c r="G1925" s="7">
        <v>180</v>
      </c>
      <c r="H1925" s="7" t="s">
        <v>411</v>
      </c>
      <c r="I1925" s="7"/>
      <c r="J1925" s="7">
        <v>564484</v>
      </c>
      <c r="K1925" s="7">
        <f t="shared" si="56"/>
        <v>299507</v>
      </c>
      <c r="L1925" s="7"/>
      <c r="M1925" s="6"/>
      <c r="N1925" s="7"/>
      <c r="O1925" s="7"/>
      <c r="P1925" s="38"/>
      <c r="Q1925" s="31"/>
      <c r="R1925" s="42"/>
      <c r="S1925" s="42"/>
      <c r="T1925" s="42"/>
      <c r="U1925" s="43"/>
      <c r="V1925" s="32"/>
      <c r="W1925" s="38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</row>
    <row r="1926" spans="1:40" ht="14.25" customHeight="1">
      <c r="A1926" s="7" t="s">
        <v>516</v>
      </c>
      <c r="B1926" s="7" t="s">
        <v>363</v>
      </c>
      <c r="C1926" s="7">
        <v>1328</v>
      </c>
      <c r="D1926" s="7" t="s">
        <v>545</v>
      </c>
      <c r="E1926" s="7" t="str">
        <f t="shared" si="55"/>
        <v>Santivañez</v>
      </c>
      <c r="F1926" s="7" t="s">
        <v>379</v>
      </c>
      <c r="G1926" s="7">
        <v>200</v>
      </c>
      <c r="H1926" s="7" t="s">
        <v>393</v>
      </c>
      <c r="I1926" s="7"/>
      <c r="J1926" s="7">
        <v>1969313</v>
      </c>
      <c r="K1926" s="7">
        <f t="shared" si="56"/>
        <v>299507</v>
      </c>
      <c r="L1926" s="7"/>
      <c r="M1926" s="6"/>
      <c r="N1926" s="7"/>
      <c r="O1926" s="7"/>
      <c r="P1926" s="38"/>
      <c r="Q1926" s="31"/>
      <c r="R1926" s="42"/>
      <c r="S1926" s="42"/>
      <c r="T1926" s="42"/>
      <c r="U1926" s="43"/>
      <c r="V1926" s="32"/>
      <c r="W1926" s="38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</row>
    <row r="1927" spans="1:40" ht="14.25" customHeight="1">
      <c r="A1927" s="7" t="s">
        <v>516</v>
      </c>
      <c r="B1927" s="7" t="s">
        <v>363</v>
      </c>
      <c r="C1927" s="7">
        <v>1328</v>
      </c>
      <c r="D1927" s="7" t="s">
        <v>545</v>
      </c>
      <c r="E1927" s="7" t="str">
        <f t="shared" si="55"/>
        <v>Santivañez</v>
      </c>
      <c r="F1927" s="7" t="s">
        <v>379</v>
      </c>
      <c r="G1927" s="7">
        <v>210</v>
      </c>
      <c r="H1927" s="7" t="s">
        <v>394</v>
      </c>
      <c r="I1927" s="7"/>
      <c r="J1927" s="7">
        <v>1699496</v>
      </c>
      <c r="K1927" s="7">
        <f t="shared" si="56"/>
        <v>299507</v>
      </c>
      <c r="L1927" s="7"/>
      <c r="M1927" s="6"/>
      <c r="N1927" s="7"/>
      <c r="O1927" s="7"/>
      <c r="P1927" s="38"/>
      <c r="Q1927" s="31"/>
      <c r="R1927" s="42"/>
      <c r="S1927" s="42"/>
      <c r="T1927" s="42"/>
      <c r="U1927" s="43"/>
      <c r="V1927" s="32"/>
      <c r="W1927" s="38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</row>
    <row r="1928" spans="1:40" ht="14.25" customHeight="1">
      <c r="A1928" s="7" t="s">
        <v>516</v>
      </c>
      <c r="B1928" s="7" t="s">
        <v>363</v>
      </c>
      <c r="C1928" s="7">
        <v>1328</v>
      </c>
      <c r="D1928" s="7" t="s">
        <v>545</v>
      </c>
      <c r="E1928" s="7" t="str">
        <f t="shared" si="55"/>
        <v>Santivañez</v>
      </c>
      <c r="F1928" s="7" t="s">
        <v>379</v>
      </c>
      <c r="G1928" s="7">
        <v>220</v>
      </c>
      <c r="H1928" s="7" t="s">
        <v>395</v>
      </c>
      <c r="I1928" s="7"/>
      <c r="J1928" s="7">
        <v>328868</v>
      </c>
      <c r="K1928" s="7">
        <f t="shared" si="56"/>
        <v>299507</v>
      </c>
      <c r="L1928" s="7"/>
      <c r="M1928" s="6"/>
      <c r="N1928" s="7"/>
      <c r="O1928" s="7"/>
      <c r="P1928" s="38"/>
      <c r="Q1928" s="31"/>
      <c r="R1928" s="42"/>
      <c r="S1928" s="42"/>
      <c r="T1928" s="42"/>
      <c r="U1928" s="43"/>
      <c r="V1928" s="32"/>
      <c r="W1928" s="38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</row>
    <row r="1929" spans="1:40" ht="14.25" customHeight="1">
      <c r="A1929" s="7" t="s">
        <v>516</v>
      </c>
      <c r="B1929" s="7" t="s">
        <v>363</v>
      </c>
      <c r="C1929" s="7">
        <v>1328</v>
      </c>
      <c r="D1929" s="7" t="s">
        <v>545</v>
      </c>
      <c r="E1929" s="7" t="str">
        <f t="shared" si="55"/>
        <v>Santivañez</v>
      </c>
      <c r="F1929" s="7" t="s">
        <v>379</v>
      </c>
      <c r="G1929" s="7">
        <v>230</v>
      </c>
      <c r="H1929" s="7" t="s">
        <v>396</v>
      </c>
      <c r="I1929" s="7"/>
      <c r="J1929" s="7">
        <v>65000</v>
      </c>
      <c r="K1929" s="7">
        <f t="shared" si="56"/>
        <v>299507</v>
      </c>
      <c r="L1929" s="7"/>
      <c r="M1929" s="6"/>
      <c r="N1929" s="7"/>
      <c r="O1929" s="7"/>
      <c r="P1929" s="38"/>
      <c r="Q1929" s="31"/>
      <c r="R1929" s="42"/>
      <c r="S1929" s="42"/>
      <c r="T1929" s="42"/>
      <c r="U1929" s="43"/>
      <c r="V1929" s="32"/>
      <c r="W1929" s="38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</row>
    <row r="1930" spans="1:40" ht="14.25" customHeight="1">
      <c r="A1930" s="7" t="s">
        <v>516</v>
      </c>
      <c r="B1930" s="7" t="s">
        <v>363</v>
      </c>
      <c r="C1930" s="7">
        <v>1328</v>
      </c>
      <c r="D1930" s="7" t="s">
        <v>545</v>
      </c>
      <c r="E1930" s="7" t="str">
        <f t="shared" si="55"/>
        <v>Santivañez</v>
      </c>
      <c r="F1930" s="7" t="s">
        <v>379</v>
      </c>
      <c r="G1930" s="7">
        <v>240</v>
      </c>
      <c r="H1930" s="7" t="s">
        <v>397</v>
      </c>
      <c r="I1930" s="7"/>
      <c r="J1930" s="7">
        <v>50000</v>
      </c>
      <c r="K1930" s="7">
        <f t="shared" si="56"/>
        <v>299507</v>
      </c>
      <c r="L1930" s="7"/>
      <c r="M1930" s="6"/>
      <c r="N1930" s="7"/>
      <c r="O1930" s="7"/>
      <c r="P1930" s="38"/>
      <c r="Q1930" s="31"/>
      <c r="R1930" s="42"/>
      <c r="S1930" s="42"/>
      <c r="T1930" s="42"/>
      <c r="U1930" s="43"/>
      <c r="V1930" s="32"/>
      <c r="W1930" s="38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</row>
    <row r="1931" spans="1:40" ht="14.25" customHeight="1">
      <c r="A1931" s="7" t="s">
        <v>516</v>
      </c>
      <c r="B1931" s="7" t="s">
        <v>363</v>
      </c>
      <c r="C1931" s="7">
        <v>1328</v>
      </c>
      <c r="D1931" s="7" t="s">
        <v>545</v>
      </c>
      <c r="E1931" s="7" t="str">
        <f t="shared" si="55"/>
        <v>Santivañez</v>
      </c>
      <c r="F1931" s="7" t="s">
        <v>379</v>
      </c>
      <c r="G1931" s="7">
        <v>250</v>
      </c>
      <c r="H1931" s="7" t="s">
        <v>399</v>
      </c>
      <c r="I1931" s="7"/>
      <c r="J1931" s="7">
        <v>368891</v>
      </c>
      <c r="K1931" s="7">
        <f t="shared" si="56"/>
        <v>299507</v>
      </c>
      <c r="L1931" s="7"/>
      <c r="M1931" s="6"/>
      <c r="N1931" s="7"/>
      <c r="O1931" s="7"/>
      <c r="P1931" s="38"/>
      <c r="Q1931" s="31"/>
      <c r="R1931" s="42"/>
      <c r="S1931" s="42"/>
      <c r="T1931" s="42"/>
      <c r="U1931" s="43"/>
      <c r="V1931" s="32"/>
      <c r="W1931" s="38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</row>
    <row r="1932" spans="1:40" ht="14.25" customHeight="1">
      <c r="A1932" s="7" t="s">
        <v>516</v>
      </c>
      <c r="B1932" s="7" t="s">
        <v>363</v>
      </c>
      <c r="C1932" s="7">
        <v>1328</v>
      </c>
      <c r="D1932" s="7" t="s">
        <v>545</v>
      </c>
      <c r="E1932" s="7" t="str">
        <f t="shared" si="55"/>
        <v>Santivañez</v>
      </c>
      <c r="F1932" s="7" t="s">
        <v>379</v>
      </c>
      <c r="G1932" s="7">
        <v>260</v>
      </c>
      <c r="H1932" s="7" t="s">
        <v>400</v>
      </c>
      <c r="I1932" s="7"/>
      <c r="J1932" s="7">
        <v>160000</v>
      </c>
      <c r="K1932" s="7">
        <f t="shared" si="56"/>
        <v>299507</v>
      </c>
      <c r="L1932" s="7"/>
      <c r="M1932" s="6"/>
      <c r="N1932" s="7"/>
      <c r="O1932" s="7"/>
      <c r="P1932" s="38"/>
      <c r="Q1932" s="31"/>
      <c r="R1932" s="42"/>
      <c r="S1932" s="42"/>
      <c r="T1932" s="42"/>
      <c r="U1932" s="43"/>
      <c r="V1932" s="32"/>
      <c r="W1932" s="38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</row>
    <row r="1933" spans="1:40" ht="14.25" customHeight="1">
      <c r="A1933" s="7" t="s">
        <v>516</v>
      </c>
      <c r="B1933" s="7" t="s">
        <v>363</v>
      </c>
      <c r="C1933" s="7">
        <v>1328</v>
      </c>
      <c r="D1933" s="7" t="s">
        <v>545</v>
      </c>
      <c r="E1933" s="7" t="str">
        <f t="shared" si="55"/>
        <v>Santivañez</v>
      </c>
      <c r="F1933" s="7" t="s">
        <v>379</v>
      </c>
      <c r="G1933" s="7">
        <v>280</v>
      </c>
      <c r="H1933" s="7" t="s">
        <v>402</v>
      </c>
      <c r="I1933" s="7"/>
      <c r="J1933" s="7">
        <v>45000</v>
      </c>
      <c r="K1933" s="7">
        <f t="shared" si="56"/>
        <v>299507</v>
      </c>
      <c r="L1933" s="7"/>
      <c r="M1933" s="6"/>
      <c r="N1933" s="7"/>
      <c r="O1933" s="7"/>
      <c r="P1933" s="38"/>
      <c r="Q1933" s="31"/>
      <c r="R1933" s="42"/>
      <c r="S1933" s="42"/>
      <c r="T1933" s="42"/>
      <c r="U1933" s="43"/>
      <c r="V1933" s="32"/>
      <c r="W1933" s="38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</row>
    <row r="1934" spans="1:40" ht="14.25" customHeight="1">
      <c r="A1934" s="7" t="s">
        <v>516</v>
      </c>
      <c r="B1934" s="7" t="s">
        <v>363</v>
      </c>
      <c r="C1934" s="7">
        <v>1328</v>
      </c>
      <c r="D1934" s="7" t="s">
        <v>545</v>
      </c>
      <c r="E1934" s="7" t="str">
        <f t="shared" si="55"/>
        <v>Santivañez</v>
      </c>
      <c r="F1934" s="7" t="s">
        <v>379</v>
      </c>
      <c r="G1934" s="7">
        <v>300</v>
      </c>
      <c r="H1934" s="7" t="s">
        <v>417</v>
      </c>
      <c r="I1934" s="7"/>
      <c r="J1934" s="7">
        <v>40000</v>
      </c>
      <c r="K1934" s="7">
        <f t="shared" si="56"/>
        <v>299507</v>
      </c>
      <c r="L1934" s="7"/>
      <c r="M1934" s="6"/>
      <c r="N1934" s="7"/>
      <c r="O1934" s="7"/>
      <c r="P1934" s="38"/>
      <c r="Q1934" s="31"/>
      <c r="R1934" s="42"/>
      <c r="S1934" s="42"/>
      <c r="T1934" s="42"/>
      <c r="U1934" s="43"/>
      <c r="V1934" s="32"/>
      <c r="W1934" s="38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</row>
    <row r="1935" spans="1:40" ht="14.25" customHeight="1">
      <c r="A1935" s="7" t="s">
        <v>516</v>
      </c>
      <c r="B1935" s="7" t="s">
        <v>363</v>
      </c>
      <c r="C1935" s="7">
        <v>1328</v>
      </c>
      <c r="D1935" s="7" t="s">
        <v>545</v>
      </c>
      <c r="E1935" s="7" t="str">
        <f t="shared" si="55"/>
        <v>Santivañez</v>
      </c>
      <c r="F1935" s="7" t="s">
        <v>379</v>
      </c>
      <c r="G1935" s="7">
        <v>310</v>
      </c>
      <c r="H1935" s="7" t="s">
        <v>403</v>
      </c>
      <c r="I1935" s="7"/>
      <c r="J1935" s="7">
        <v>68948</v>
      </c>
      <c r="K1935" s="7">
        <f t="shared" si="56"/>
        <v>299507</v>
      </c>
      <c r="L1935" s="7"/>
      <c r="M1935" s="6"/>
      <c r="N1935" s="7"/>
      <c r="O1935" s="7"/>
      <c r="P1935" s="38"/>
      <c r="Q1935" s="31"/>
      <c r="R1935" s="42"/>
      <c r="S1935" s="42"/>
      <c r="T1935" s="42"/>
      <c r="U1935" s="43"/>
      <c r="V1935" s="32"/>
      <c r="W1935" s="38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</row>
    <row r="1936" spans="1:40" ht="14.25" customHeight="1">
      <c r="A1936" s="7" t="s">
        <v>516</v>
      </c>
      <c r="B1936" s="7" t="s">
        <v>363</v>
      </c>
      <c r="C1936" s="7">
        <v>1328</v>
      </c>
      <c r="D1936" s="7" t="s">
        <v>545</v>
      </c>
      <c r="E1936" s="7" t="str">
        <f t="shared" si="55"/>
        <v>Santivañez</v>
      </c>
      <c r="F1936" s="7" t="s">
        <v>379</v>
      </c>
      <c r="G1936" s="7">
        <v>330</v>
      </c>
      <c r="H1936" s="7" t="s">
        <v>404</v>
      </c>
      <c r="I1936" s="7"/>
      <c r="J1936" s="7">
        <v>31806</v>
      </c>
      <c r="K1936" s="7">
        <f t="shared" si="56"/>
        <v>299507</v>
      </c>
      <c r="L1936" s="7"/>
      <c r="M1936" s="6"/>
      <c r="N1936" s="7"/>
      <c r="O1936" s="7"/>
      <c r="P1936" s="38"/>
      <c r="Q1936" s="31"/>
      <c r="R1936" s="42"/>
      <c r="S1936" s="42"/>
      <c r="T1936" s="42"/>
      <c r="U1936" s="43"/>
      <c r="V1936" s="32"/>
      <c r="W1936" s="38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</row>
    <row r="1937" spans="1:40" ht="14.25" customHeight="1">
      <c r="A1937" s="7" t="s">
        <v>516</v>
      </c>
      <c r="B1937" s="7" t="s">
        <v>363</v>
      </c>
      <c r="C1937" s="7">
        <v>1328</v>
      </c>
      <c r="D1937" s="7" t="s">
        <v>545</v>
      </c>
      <c r="E1937" s="7" t="str">
        <f t="shared" si="55"/>
        <v>Santivañez</v>
      </c>
      <c r="F1937" s="7" t="s">
        <v>379</v>
      </c>
      <c r="G1937" s="7">
        <v>340</v>
      </c>
      <c r="H1937" s="7" t="s">
        <v>405</v>
      </c>
      <c r="I1937" s="7"/>
      <c r="J1937" s="7">
        <v>1286093</v>
      </c>
      <c r="K1937" s="7">
        <f t="shared" si="56"/>
        <v>299507</v>
      </c>
      <c r="L1937" s="7"/>
      <c r="M1937" s="6"/>
      <c r="N1937" s="7"/>
      <c r="O1937" s="7"/>
      <c r="P1937" s="38"/>
      <c r="Q1937" s="31"/>
      <c r="R1937" s="42"/>
      <c r="S1937" s="42"/>
      <c r="T1937" s="42"/>
      <c r="U1937" s="43"/>
      <c r="V1937" s="32"/>
      <c r="W1937" s="38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</row>
    <row r="1938" spans="1:40" ht="14.25" customHeight="1">
      <c r="A1938" s="7" t="s">
        <v>516</v>
      </c>
      <c r="B1938" s="7" t="s">
        <v>363</v>
      </c>
      <c r="C1938" s="7">
        <v>1328</v>
      </c>
      <c r="D1938" s="7" t="s">
        <v>545</v>
      </c>
      <c r="E1938" s="7" t="str">
        <f t="shared" si="55"/>
        <v>Santivañez</v>
      </c>
      <c r="F1938" s="7" t="s">
        <v>379</v>
      </c>
      <c r="G1938" s="7">
        <v>350</v>
      </c>
      <c r="H1938" s="7" t="s">
        <v>406</v>
      </c>
      <c r="I1938" s="7"/>
      <c r="J1938" s="7">
        <v>100000</v>
      </c>
      <c r="K1938" s="7">
        <f t="shared" si="56"/>
        <v>299507</v>
      </c>
      <c r="L1938" s="7"/>
      <c r="M1938" s="6"/>
      <c r="N1938" s="7"/>
      <c r="O1938" s="7"/>
      <c r="P1938" s="38"/>
      <c r="Q1938" s="31"/>
      <c r="R1938" s="42"/>
      <c r="S1938" s="42"/>
      <c r="T1938" s="42"/>
      <c r="U1938" s="43"/>
      <c r="V1938" s="32"/>
      <c r="W1938" s="38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</row>
    <row r="1939" spans="1:40" ht="14.25" customHeight="1">
      <c r="A1939" s="7" t="s">
        <v>516</v>
      </c>
      <c r="B1939" s="7" t="s">
        <v>363</v>
      </c>
      <c r="C1939" s="7">
        <v>1328</v>
      </c>
      <c r="D1939" s="7" t="s">
        <v>545</v>
      </c>
      <c r="E1939" s="7" t="str">
        <f t="shared" si="55"/>
        <v>Santivañez</v>
      </c>
      <c r="F1939" s="7" t="s">
        <v>407</v>
      </c>
      <c r="G1939" s="7">
        <v>170</v>
      </c>
      <c r="H1939" s="7" t="s">
        <v>390</v>
      </c>
      <c r="I1939" s="7"/>
      <c r="J1939" s="7">
        <v>299507</v>
      </c>
      <c r="K1939" s="7">
        <f t="shared" si="56"/>
        <v>299507</v>
      </c>
      <c r="L1939" s="7"/>
      <c r="M1939" s="6"/>
      <c r="N1939" s="7"/>
      <c r="O1939" s="7"/>
      <c r="P1939" s="38"/>
      <c r="Q1939" s="31"/>
      <c r="R1939" s="42"/>
      <c r="S1939" s="42"/>
      <c r="T1939" s="42"/>
      <c r="U1939" s="43"/>
      <c r="V1939" s="32"/>
      <c r="W1939" s="38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</row>
    <row r="1940" spans="1:40" ht="14.25" customHeight="1">
      <c r="A1940" s="7" t="s">
        <v>516</v>
      </c>
      <c r="B1940" s="7" t="s">
        <v>363</v>
      </c>
      <c r="C1940" s="7">
        <v>1329</v>
      </c>
      <c r="D1940" s="7" t="s">
        <v>546</v>
      </c>
      <c r="E1940" s="7" t="str">
        <f t="shared" si="55"/>
        <v>Sicaya</v>
      </c>
      <c r="F1940" s="7" t="s">
        <v>379</v>
      </c>
      <c r="G1940" s="7">
        <v>0</v>
      </c>
      <c r="H1940" s="7" t="s">
        <v>380</v>
      </c>
      <c r="I1940" s="7"/>
      <c r="J1940" s="7">
        <v>543780</v>
      </c>
      <c r="K1940" s="7">
        <f t="shared" si="56"/>
        <v>422156</v>
      </c>
      <c r="L1940" s="7"/>
      <c r="M1940" s="6"/>
      <c r="N1940" s="7"/>
      <c r="O1940" s="7"/>
      <c r="P1940" s="38"/>
      <c r="Q1940" s="31"/>
      <c r="R1940" s="42"/>
      <c r="S1940" s="42"/>
      <c r="T1940" s="42"/>
      <c r="U1940" s="43"/>
      <c r="V1940" s="32"/>
      <c r="W1940" s="38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</row>
    <row r="1941" spans="1:40" ht="14.25" customHeight="1">
      <c r="A1941" s="7" t="s">
        <v>516</v>
      </c>
      <c r="B1941" s="7" t="s">
        <v>363</v>
      </c>
      <c r="C1941" s="7">
        <v>1329</v>
      </c>
      <c r="D1941" s="7" t="s">
        <v>546</v>
      </c>
      <c r="E1941" s="7" t="str">
        <f t="shared" si="55"/>
        <v>Sicaya</v>
      </c>
      <c r="F1941" s="7" t="s">
        <v>379</v>
      </c>
      <c r="G1941" s="7">
        <v>1</v>
      </c>
      <c r="H1941" s="7" t="s">
        <v>381</v>
      </c>
      <c r="I1941" s="7"/>
      <c r="J1941" s="7">
        <v>362520</v>
      </c>
      <c r="K1941" s="7">
        <f t="shared" si="56"/>
        <v>422156</v>
      </c>
      <c r="L1941" s="7"/>
      <c r="M1941" s="6"/>
      <c r="N1941" s="7"/>
      <c r="O1941" s="7"/>
      <c r="P1941" s="38"/>
      <c r="Q1941" s="31"/>
      <c r="R1941" s="42"/>
      <c r="S1941" s="42"/>
      <c r="T1941" s="42"/>
      <c r="U1941" s="43"/>
      <c r="V1941" s="32"/>
      <c r="W1941" s="38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</row>
    <row r="1942" spans="1:40" ht="14.25" customHeight="1">
      <c r="A1942" s="7" t="s">
        <v>516</v>
      </c>
      <c r="B1942" s="7" t="s">
        <v>363</v>
      </c>
      <c r="C1942" s="7">
        <v>1329</v>
      </c>
      <c r="D1942" s="7" t="s">
        <v>546</v>
      </c>
      <c r="E1942" s="7" t="str">
        <f t="shared" si="55"/>
        <v>Sicaya</v>
      </c>
      <c r="F1942" s="7" t="s">
        <v>379</v>
      </c>
      <c r="G1942" s="7">
        <v>97</v>
      </c>
      <c r="H1942" s="7" t="s">
        <v>409</v>
      </c>
      <c r="I1942" s="7"/>
      <c r="J1942" s="7">
        <v>150200</v>
      </c>
      <c r="K1942" s="7">
        <f t="shared" si="56"/>
        <v>422156</v>
      </c>
      <c r="L1942" s="7"/>
      <c r="M1942" s="6"/>
      <c r="N1942" s="7"/>
      <c r="O1942" s="7"/>
      <c r="P1942" s="38"/>
      <c r="Q1942" s="31"/>
      <c r="R1942" s="42"/>
      <c r="S1942" s="42"/>
      <c r="T1942" s="42"/>
      <c r="U1942" s="43"/>
      <c r="V1942" s="32"/>
      <c r="W1942" s="38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</row>
    <row r="1943" spans="1:40" ht="14.25" customHeight="1">
      <c r="A1943" s="7" t="s">
        <v>516</v>
      </c>
      <c r="B1943" s="7" t="s">
        <v>363</v>
      </c>
      <c r="C1943" s="7">
        <v>1329</v>
      </c>
      <c r="D1943" s="7" t="s">
        <v>546</v>
      </c>
      <c r="E1943" s="7" t="str">
        <f t="shared" si="55"/>
        <v>Sicaya</v>
      </c>
      <c r="F1943" s="7" t="s">
        <v>379</v>
      </c>
      <c r="G1943" s="7">
        <v>99</v>
      </c>
      <c r="H1943" s="7" t="s">
        <v>382</v>
      </c>
      <c r="I1943" s="7"/>
      <c r="J1943" s="7">
        <v>561838</v>
      </c>
      <c r="K1943" s="7">
        <f t="shared" si="56"/>
        <v>422156</v>
      </c>
      <c r="L1943" s="7"/>
      <c r="M1943" s="6"/>
      <c r="N1943" s="7"/>
      <c r="O1943" s="7"/>
      <c r="P1943" s="38"/>
      <c r="Q1943" s="31"/>
      <c r="R1943" s="42"/>
      <c r="S1943" s="42"/>
      <c r="T1943" s="42"/>
      <c r="U1943" s="43"/>
      <c r="V1943" s="32"/>
      <c r="W1943" s="38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</row>
    <row r="1944" spans="1:40" ht="14.25" customHeight="1">
      <c r="A1944" s="7" t="s">
        <v>516</v>
      </c>
      <c r="B1944" s="7" t="s">
        <v>363</v>
      </c>
      <c r="C1944" s="7">
        <v>1329</v>
      </c>
      <c r="D1944" s="7" t="s">
        <v>546</v>
      </c>
      <c r="E1944" s="7" t="str">
        <f t="shared" si="55"/>
        <v>Sicaya</v>
      </c>
      <c r="F1944" s="7" t="s">
        <v>379</v>
      </c>
      <c r="G1944" s="7">
        <v>100</v>
      </c>
      <c r="H1944" s="7" t="s">
        <v>383</v>
      </c>
      <c r="I1944" s="7"/>
      <c r="J1944" s="7">
        <v>79694</v>
      </c>
      <c r="K1944" s="7">
        <f t="shared" si="56"/>
        <v>422156</v>
      </c>
      <c r="L1944" s="7"/>
      <c r="M1944" s="6"/>
      <c r="N1944" s="7"/>
      <c r="O1944" s="7"/>
      <c r="P1944" s="38"/>
      <c r="Q1944" s="31"/>
      <c r="R1944" s="42"/>
      <c r="S1944" s="42"/>
      <c r="T1944" s="42"/>
      <c r="U1944" s="43"/>
      <c r="V1944" s="32"/>
      <c r="W1944" s="38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</row>
    <row r="1945" spans="1:40" ht="14.25" customHeight="1">
      <c r="A1945" s="7" t="s">
        <v>516</v>
      </c>
      <c r="B1945" s="7" t="s">
        <v>363</v>
      </c>
      <c r="C1945" s="7">
        <v>1329</v>
      </c>
      <c r="D1945" s="7" t="s">
        <v>546</v>
      </c>
      <c r="E1945" s="7" t="str">
        <f t="shared" si="55"/>
        <v>Sicaya</v>
      </c>
      <c r="F1945" s="7" t="s">
        <v>379</v>
      </c>
      <c r="G1945" s="7">
        <v>110</v>
      </c>
      <c r="H1945" s="7" t="s">
        <v>385</v>
      </c>
      <c r="I1945" s="7"/>
      <c r="J1945" s="7">
        <v>45600</v>
      </c>
      <c r="K1945" s="7">
        <f t="shared" si="56"/>
        <v>422156</v>
      </c>
      <c r="L1945" s="7"/>
      <c r="M1945" s="6"/>
      <c r="N1945" s="7"/>
      <c r="O1945" s="7"/>
      <c r="P1945" s="38"/>
      <c r="Q1945" s="31"/>
      <c r="R1945" s="42"/>
      <c r="S1945" s="42"/>
      <c r="T1945" s="42"/>
      <c r="U1945" s="43"/>
      <c r="V1945" s="32"/>
      <c r="W1945" s="38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</row>
    <row r="1946" spans="1:40" ht="14.25" customHeight="1">
      <c r="A1946" s="7" t="s">
        <v>516</v>
      </c>
      <c r="B1946" s="7" t="s">
        <v>363</v>
      </c>
      <c r="C1946" s="7">
        <v>1329</v>
      </c>
      <c r="D1946" s="7" t="s">
        <v>546</v>
      </c>
      <c r="E1946" s="7" t="str">
        <f t="shared" si="55"/>
        <v>Sicaya</v>
      </c>
      <c r="F1946" s="7" t="s">
        <v>379</v>
      </c>
      <c r="G1946" s="7">
        <v>130</v>
      </c>
      <c r="H1946" s="7" t="s">
        <v>386</v>
      </c>
      <c r="I1946" s="7"/>
      <c r="J1946" s="7">
        <v>83000</v>
      </c>
      <c r="K1946" s="7">
        <f t="shared" si="56"/>
        <v>422156</v>
      </c>
      <c r="L1946" s="7"/>
      <c r="M1946" s="6"/>
      <c r="N1946" s="7"/>
      <c r="O1946" s="7"/>
      <c r="P1946" s="38"/>
      <c r="Q1946" s="31"/>
      <c r="R1946" s="42"/>
      <c r="S1946" s="42"/>
      <c r="T1946" s="42"/>
      <c r="U1946" s="43"/>
      <c r="V1946" s="32"/>
      <c r="W1946" s="38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</row>
    <row r="1947" spans="1:40" ht="14.25" customHeight="1">
      <c r="A1947" s="7" t="s">
        <v>516</v>
      </c>
      <c r="B1947" s="7" t="s">
        <v>363</v>
      </c>
      <c r="C1947" s="7">
        <v>1329</v>
      </c>
      <c r="D1947" s="7" t="s">
        <v>546</v>
      </c>
      <c r="E1947" s="7" t="str">
        <f t="shared" si="55"/>
        <v>Sicaya</v>
      </c>
      <c r="F1947" s="7" t="s">
        <v>379</v>
      </c>
      <c r="G1947" s="7">
        <v>140</v>
      </c>
      <c r="H1947" s="7" t="s">
        <v>388</v>
      </c>
      <c r="I1947" s="7"/>
      <c r="J1947" s="7">
        <v>2000</v>
      </c>
      <c r="K1947" s="7">
        <f t="shared" si="56"/>
        <v>422156</v>
      </c>
      <c r="L1947" s="7"/>
      <c r="M1947" s="6"/>
      <c r="N1947" s="7"/>
      <c r="O1947" s="7"/>
      <c r="P1947" s="38"/>
      <c r="Q1947" s="31"/>
      <c r="R1947" s="42"/>
      <c r="S1947" s="42"/>
      <c r="T1947" s="42"/>
      <c r="U1947" s="43"/>
      <c r="V1947" s="32"/>
      <c r="W1947" s="38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</row>
    <row r="1948" spans="1:40" ht="14.25" customHeight="1">
      <c r="A1948" s="7" t="s">
        <v>516</v>
      </c>
      <c r="B1948" s="7" t="s">
        <v>363</v>
      </c>
      <c r="C1948" s="7">
        <v>1329</v>
      </c>
      <c r="D1948" s="7" t="s">
        <v>546</v>
      </c>
      <c r="E1948" s="7" t="str">
        <f t="shared" si="55"/>
        <v>Sicaya</v>
      </c>
      <c r="F1948" s="7" t="s">
        <v>379</v>
      </c>
      <c r="G1948" s="7">
        <v>160</v>
      </c>
      <c r="H1948" s="7" t="s">
        <v>389</v>
      </c>
      <c r="I1948" s="7"/>
      <c r="J1948" s="7">
        <v>133600</v>
      </c>
      <c r="K1948" s="7">
        <f t="shared" si="56"/>
        <v>422156</v>
      </c>
      <c r="L1948" s="7"/>
      <c r="M1948" s="6"/>
      <c r="N1948" s="7"/>
      <c r="O1948" s="7"/>
      <c r="P1948" s="38"/>
      <c r="Q1948" s="31"/>
      <c r="R1948" s="42"/>
      <c r="S1948" s="42"/>
      <c r="T1948" s="42"/>
      <c r="U1948" s="43"/>
      <c r="V1948" s="32"/>
      <c r="W1948" s="38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</row>
    <row r="1949" spans="1:40" ht="14.25" customHeight="1">
      <c r="A1949" s="7" t="s">
        <v>516</v>
      </c>
      <c r="B1949" s="7" t="s">
        <v>363</v>
      </c>
      <c r="C1949" s="7">
        <v>1329</v>
      </c>
      <c r="D1949" s="7" t="s">
        <v>546</v>
      </c>
      <c r="E1949" s="7" t="str">
        <f t="shared" si="55"/>
        <v>Sicaya</v>
      </c>
      <c r="F1949" s="7" t="s">
        <v>379</v>
      </c>
      <c r="G1949" s="7">
        <v>180</v>
      </c>
      <c r="H1949" s="7" t="s">
        <v>411</v>
      </c>
      <c r="I1949" s="7"/>
      <c r="J1949" s="7">
        <v>56800</v>
      </c>
      <c r="K1949" s="7">
        <f t="shared" si="56"/>
        <v>422156</v>
      </c>
      <c r="L1949" s="7"/>
      <c r="M1949" s="6"/>
      <c r="N1949" s="7"/>
      <c r="O1949" s="7"/>
      <c r="P1949" s="38"/>
      <c r="Q1949" s="31"/>
      <c r="R1949" s="42"/>
      <c r="S1949" s="42"/>
      <c r="T1949" s="42"/>
      <c r="U1949" s="43"/>
      <c r="V1949" s="32"/>
      <c r="W1949" s="38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</row>
    <row r="1950" spans="1:40" ht="14.25" customHeight="1">
      <c r="A1950" s="7" t="s">
        <v>516</v>
      </c>
      <c r="B1950" s="7" t="s">
        <v>363</v>
      </c>
      <c r="C1950" s="7">
        <v>1329</v>
      </c>
      <c r="D1950" s="7" t="s">
        <v>546</v>
      </c>
      <c r="E1950" s="7" t="str">
        <f t="shared" si="55"/>
        <v>Sicaya</v>
      </c>
      <c r="F1950" s="7" t="s">
        <v>379</v>
      </c>
      <c r="G1950" s="7">
        <v>200</v>
      </c>
      <c r="H1950" s="7" t="s">
        <v>393</v>
      </c>
      <c r="I1950" s="7"/>
      <c r="J1950" s="7">
        <v>754060</v>
      </c>
      <c r="K1950" s="7">
        <f t="shared" si="56"/>
        <v>422156</v>
      </c>
      <c r="L1950" s="7"/>
      <c r="M1950" s="6"/>
      <c r="N1950" s="7"/>
      <c r="O1950" s="7"/>
      <c r="P1950" s="38"/>
      <c r="Q1950" s="31"/>
      <c r="R1950" s="42"/>
      <c r="S1950" s="42"/>
      <c r="T1950" s="42"/>
      <c r="U1950" s="43"/>
      <c r="V1950" s="32"/>
      <c r="W1950" s="38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</row>
    <row r="1951" spans="1:40" ht="14.25" customHeight="1">
      <c r="A1951" s="7" t="s">
        <v>516</v>
      </c>
      <c r="B1951" s="7" t="s">
        <v>363</v>
      </c>
      <c r="C1951" s="7">
        <v>1329</v>
      </c>
      <c r="D1951" s="7" t="s">
        <v>546</v>
      </c>
      <c r="E1951" s="7" t="str">
        <f t="shared" si="55"/>
        <v>Sicaya</v>
      </c>
      <c r="F1951" s="7" t="s">
        <v>379</v>
      </c>
      <c r="G1951" s="7">
        <v>210</v>
      </c>
      <c r="H1951" s="7" t="s">
        <v>394</v>
      </c>
      <c r="I1951" s="7"/>
      <c r="J1951" s="7">
        <v>525857</v>
      </c>
      <c r="K1951" s="7">
        <f t="shared" si="56"/>
        <v>422156</v>
      </c>
      <c r="L1951" s="7"/>
      <c r="M1951" s="6"/>
      <c r="N1951" s="7"/>
      <c r="O1951" s="7"/>
      <c r="P1951" s="38"/>
      <c r="Q1951" s="31"/>
      <c r="R1951" s="42"/>
      <c r="S1951" s="42"/>
      <c r="T1951" s="42"/>
      <c r="U1951" s="43"/>
      <c r="V1951" s="32"/>
      <c r="W1951" s="38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</row>
    <row r="1952" spans="1:40" ht="14.25" customHeight="1">
      <c r="A1952" s="7" t="s">
        <v>516</v>
      </c>
      <c r="B1952" s="7" t="s">
        <v>363</v>
      </c>
      <c r="C1952" s="7">
        <v>1329</v>
      </c>
      <c r="D1952" s="7" t="s">
        <v>546</v>
      </c>
      <c r="E1952" s="7" t="str">
        <f t="shared" si="55"/>
        <v>Sicaya</v>
      </c>
      <c r="F1952" s="7" t="s">
        <v>379</v>
      </c>
      <c r="G1952" s="7">
        <v>220</v>
      </c>
      <c r="H1952" s="7" t="s">
        <v>395</v>
      </c>
      <c r="I1952" s="7"/>
      <c r="J1952" s="7">
        <v>55000</v>
      </c>
      <c r="K1952" s="7">
        <f t="shared" si="56"/>
        <v>422156</v>
      </c>
      <c r="L1952" s="7"/>
      <c r="M1952" s="6"/>
      <c r="N1952" s="7"/>
      <c r="O1952" s="7"/>
      <c r="P1952" s="38"/>
      <c r="Q1952" s="31"/>
      <c r="R1952" s="42"/>
      <c r="S1952" s="42"/>
      <c r="T1952" s="42"/>
      <c r="U1952" s="43"/>
      <c r="V1952" s="32"/>
      <c r="W1952" s="38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</row>
    <row r="1953" spans="1:40" ht="14.25" customHeight="1">
      <c r="A1953" s="7" t="s">
        <v>516</v>
      </c>
      <c r="B1953" s="7" t="s">
        <v>363</v>
      </c>
      <c r="C1953" s="7">
        <v>1329</v>
      </c>
      <c r="D1953" s="7" t="s">
        <v>546</v>
      </c>
      <c r="E1953" s="7" t="str">
        <f t="shared" si="55"/>
        <v>Sicaya</v>
      </c>
      <c r="F1953" s="7" t="s">
        <v>379</v>
      </c>
      <c r="G1953" s="7">
        <v>230</v>
      </c>
      <c r="H1953" s="7" t="s">
        <v>396</v>
      </c>
      <c r="I1953" s="7"/>
      <c r="J1953" s="7">
        <v>40000</v>
      </c>
      <c r="K1953" s="7">
        <f t="shared" si="56"/>
        <v>422156</v>
      </c>
      <c r="L1953" s="7"/>
      <c r="M1953" s="6"/>
      <c r="N1953" s="7"/>
      <c r="O1953" s="7"/>
      <c r="P1953" s="38"/>
      <c r="Q1953" s="31"/>
      <c r="R1953" s="42"/>
      <c r="S1953" s="42"/>
      <c r="T1953" s="42"/>
      <c r="U1953" s="43"/>
      <c r="V1953" s="32"/>
      <c r="W1953" s="38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</row>
    <row r="1954" spans="1:40" ht="14.25" customHeight="1">
      <c r="A1954" s="7" t="s">
        <v>516</v>
      </c>
      <c r="B1954" s="7" t="s">
        <v>363</v>
      </c>
      <c r="C1954" s="7">
        <v>1329</v>
      </c>
      <c r="D1954" s="7" t="s">
        <v>546</v>
      </c>
      <c r="E1954" s="7" t="str">
        <f t="shared" si="55"/>
        <v>Sicaya</v>
      </c>
      <c r="F1954" s="7" t="s">
        <v>379</v>
      </c>
      <c r="G1954" s="7">
        <v>240</v>
      </c>
      <c r="H1954" s="7" t="s">
        <v>397</v>
      </c>
      <c r="I1954" s="7"/>
      <c r="J1954" s="7">
        <v>3000</v>
      </c>
      <c r="K1954" s="7">
        <f t="shared" si="56"/>
        <v>422156</v>
      </c>
      <c r="L1954" s="7"/>
      <c r="M1954" s="6"/>
      <c r="N1954" s="7"/>
      <c r="O1954" s="7"/>
      <c r="P1954" s="38"/>
      <c r="Q1954" s="31"/>
      <c r="R1954" s="42"/>
      <c r="S1954" s="42"/>
      <c r="T1954" s="42"/>
      <c r="U1954" s="43"/>
      <c r="V1954" s="32"/>
      <c r="W1954" s="38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</row>
    <row r="1955" spans="1:40" ht="14.25" customHeight="1">
      <c r="A1955" s="7" t="s">
        <v>516</v>
      </c>
      <c r="B1955" s="7" t="s">
        <v>363</v>
      </c>
      <c r="C1955" s="7">
        <v>1329</v>
      </c>
      <c r="D1955" s="7" t="s">
        <v>546</v>
      </c>
      <c r="E1955" s="7" t="str">
        <f t="shared" si="55"/>
        <v>Sicaya</v>
      </c>
      <c r="F1955" s="7" t="s">
        <v>379</v>
      </c>
      <c r="G1955" s="7">
        <v>250</v>
      </c>
      <c r="H1955" s="7" t="s">
        <v>399</v>
      </c>
      <c r="I1955" s="7"/>
      <c r="J1955" s="7">
        <v>154419</v>
      </c>
      <c r="K1955" s="7">
        <f t="shared" si="56"/>
        <v>422156</v>
      </c>
      <c r="L1955" s="7"/>
      <c r="M1955" s="6"/>
      <c r="N1955" s="7"/>
      <c r="O1955" s="7"/>
      <c r="P1955" s="38"/>
      <c r="Q1955" s="31"/>
      <c r="R1955" s="42"/>
      <c r="S1955" s="42"/>
      <c r="T1955" s="42"/>
      <c r="U1955" s="43"/>
      <c r="V1955" s="32"/>
      <c r="W1955" s="38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</row>
    <row r="1956" spans="1:40" ht="14.25" customHeight="1">
      <c r="A1956" s="7" t="s">
        <v>516</v>
      </c>
      <c r="B1956" s="7" t="s">
        <v>363</v>
      </c>
      <c r="C1956" s="7">
        <v>1329</v>
      </c>
      <c r="D1956" s="7" t="s">
        <v>546</v>
      </c>
      <c r="E1956" s="7" t="str">
        <f t="shared" si="55"/>
        <v>Sicaya</v>
      </c>
      <c r="F1956" s="7" t="s">
        <v>379</v>
      </c>
      <c r="G1956" s="7">
        <v>260</v>
      </c>
      <c r="H1956" s="7" t="s">
        <v>400</v>
      </c>
      <c r="I1956" s="7"/>
      <c r="J1956" s="7">
        <v>41600</v>
      </c>
      <c r="K1956" s="7">
        <f t="shared" si="56"/>
        <v>422156</v>
      </c>
      <c r="L1956" s="7"/>
      <c r="M1956" s="6"/>
      <c r="N1956" s="7"/>
      <c r="O1956" s="7"/>
      <c r="P1956" s="38"/>
      <c r="Q1956" s="31"/>
      <c r="R1956" s="42"/>
      <c r="S1956" s="42"/>
      <c r="T1956" s="42"/>
      <c r="U1956" s="43"/>
      <c r="V1956" s="32"/>
      <c r="W1956" s="38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</row>
    <row r="1957" spans="1:40" ht="14.25" customHeight="1">
      <c r="A1957" s="7" t="s">
        <v>516</v>
      </c>
      <c r="B1957" s="7" t="s">
        <v>363</v>
      </c>
      <c r="C1957" s="7">
        <v>1329</v>
      </c>
      <c r="D1957" s="7" t="s">
        <v>546</v>
      </c>
      <c r="E1957" s="7" t="str">
        <f t="shared" si="55"/>
        <v>Sicaya</v>
      </c>
      <c r="F1957" s="7" t="s">
        <v>379</v>
      </c>
      <c r="G1957" s="7">
        <v>310</v>
      </c>
      <c r="H1957" s="7" t="s">
        <v>403</v>
      </c>
      <c r="I1957" s="7"/>
      <c r="J1957" s="7">
        <v>66000</v>
      </c>
      <c r="K1957" s="7">
        <f t="shared" si="56"/>
        <v>422156</v>
      </c>
      <c r="L1957" s="7"/>
      <c r="M1957" s="6"/>
      <c r="N1957" s="7"/>
      <c r="O1957" s="7"/>
      <c r="P1957" s="38"/>
      <c r="Q1957" s="31"/>
      <c r="R1957" s="42"/>
      <c r="S1957" s="42"/>
      <c r="T1957" s="42"/>
      <c r="U1957" s="43"/>
      <c r="V1957" s="32"/>
      <c r="W1957" s="38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</row>
    <row r="1958" spans="1:40" ht="14.25" customHeight="1">
      <c r="A1958" s="7" t="s">
        <v>516</v>
      </c>
      <c r="B1958" s="7" t="s">
        <v>363</v>
      </c>
      <c r="C1958" s="7">
        <v>1329</v>
      </c>
      <c r="D1958" s="7" t="s">
        <v>546</v>
      </c>
      <c r="E1958" s="7" t="str">
        <f t="shared" si="55"/>
        <v>Sicaya</v>
      </c>
      <c r="F1958" s="7" t="s">
        <v>379</v>
      </c>
      <c r="G1958" s="7">
        <v>330</v>
      </c>
      <c r="H1958" s="7" t="s">
        <v>404</v>
      </c>
      <c r="I1958" s="7"/>
      <c r="J1958" s="7">
        <v>17006</v>
      </c>
      <c r="K1958" s="7">
        <f t="shared" si="56"/>
        <v>422156</v>
      </c>
      <c r="L1958" s="7"/>
      <c r="M1958" s="6"/>
      <c r="N1958" s="7"/>
      <c r="O1958" s="7"/>
      <c r="P1958" s="38"/>
      <c r="Q1958" s="31"/>
      <c r="R1958" s="42"/>
      <c r="S1958" s="42"/>
      <c r="T1958" s="42"/>
      <c r="U1958" s="43"/>
      <c r="V1958" s="32"/>
      <c r="W1958" s="38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</row>
    <row r="1959" spans="1:40" ht="14.25" customHeight="1">
      <c r="A1959" s="7" t="s">
        <v>516</v>
      </c>
      <c r="B1959" s="7" t="s">
        <v>363</v>
      </c>
      <c r="C1959" s="7">
        <v>1329</v>
      </c>
      <c r="D1959" s="7" t="s">
        <v>546</v>
      </c>
      <c r="E1959" s="7" t="str">
        <f t="shared" si="55"/>
        <v>Sicaya</v>
      </c>
      <c r="F1959" s="7" t="s">
        <v>379</v>
      </c>
      <c r="G1959" s="7">
        <v>340</v>
      </c>
      <c r="H1959" s="7" t="s">
        <v>405</v>
      </c>
      <c r="I1959" s="7"/>
      <c r="J1959" s="7">
        <v>567747</v>
      </c>
      <c r="K1959" s="7">
        <f t="shared" si="56"/>
        <v>422156</v>
      </c>
      <c r="L1959" s="7"/>
      <c r="M1959" s="6"/>
      <c r="N1959" s="7"/>
      <c r="O1959" s="7"/>
      <c r="P1959" s="38"/>
      <c r="Q1959" s="31"/>
      <c r="R1959" s="42"/>
      <c r="S1959" s="42"/>
      <c r="T1959" s="42"/>
      <c r="U1959" s="43"/>
      <c r="V1959" s="32"/>
      <c r="W1959" s="38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</row>
    <row r="1960" spans="1:40" ht="14.25" customHeight="1">
      <c r="A1960" s="7" t="s">
        <v>516</v>
      </c>
      <c r="B1960" s="7" t="s">
        <v>363</v>
      </c>
      <c r="C1960" s="7">
        <v>1329</v>
      </c>
      <c r="D1960" s="7" t="s">
        <v>546</v>
      </c>
      <c r="E1960" s="7" t="str">
        <f t="shared" si="55"/>
        <v>Sicaya</v>
      </c>
      <c r="F1960" s="7" t="s">
        <v>407</v>
      </c>
      <c r="G1960" s="7">
        <v>170</v>
      </c>
      <c r="H1960" s="7" t="s">
        <v>390</v>
      </c>
      <c r="I1960" s="7"/>
      <c r="J1960" s="7">
        <v>422156</v>
      </c>
      <c r="K1960" s="7">
        <f t="shared" si="56"/>
        <v>422156</v>
      </c>
      <c r="L1960" s="7"/>
      <c r="M1960" s="6"/>
      <c r="N1960" s="7"/>
      <c r="O1960" s="7"/>
      <c r="P1960" s="38"/>
      <c r="Q1960" s="31"/>
      <c r="R1960" s="42"/>
      <c r="S1960" s="42"/>
      <c r="T1960" s="42"/>
      <c r="U1960" s="43"/>
      <c r="V1960" s="32"/>
      <c r="W1960" s="38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</row>
    <row r="1961" spans="1:40" ht="14.25" customHeight="1">
      <c r="A1961" s="7" t="s">
        <v>516</v>
      </c>
      <c r="B1961" s="7" t="s">
        <v>363</v>
      </c>
      <c r="C1961" s="7">
        <v>1330</v>
      </c>
      <c r="D1961" s="7" t="s">
        <v>547</v>
      </c>
      <c r="E1961" s="7" t="str">
        <f t="shared" si="55"/>
        <v>Tapacari</v>
      </c>
      <c r="F1961" s="7" t="s">
        <v>379</v>
      </c>
      <c r="G1961" s="7">
        <v>0</v>
      </c>
      <c r="H1961" s="7" t="s">
        <v>380</v>
      </c>
      <c r="I1961" s="7"/>
      <c r="J1961" s="7">
        <v>3486610</v>
      </c>
      <c r="K1961" s="7">
        <f t="shared" si="56"/>
        <v>171695</v>
      </c>
      <c r="L1961" s="7"/>
      <c r="M1961" s="6"/>
      <c r="N1961" s="7"/>
      <c r="O1961" s="7"/>
      <c r="P1961" s="38"/>
      <c r="Q1961" s="31"/>
      <c r="R1961" s="42"/>
      <c r="S1961" s="42"/>
      <c r="T1961" s="42"/>
      <c r="U1961" s="43"/>
      <c r="V1961" s="32"/>
      <c r="W1961" s="38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</row>
    <row r="1962" spans="1:40" ht="14.25" customHeight="1">
      <c r="A1962" s="7" t="s">
        <v>516</v>
      </c>
      <c r="B1962" s="7" t="s">
        <v>363</v>
      </c>
      <c r="C1962" s="7">
        <v>1330</v>
      </c>
      <c r="D1962" s="7" t="s">
        <v>547</v>
      </c>
      <c r="E1962" s="7" t="str">
        <f t="shared" si="55"/>
        <v>Tapacari</v>
      </c>
      <c r="F1962" s="7" t="s">
        <v>379</v>
      </c>
      <c r="G1962" s="7">
        <v>1</v>
      </c>
      <c r="H1962" s="7" t="s">
        <v>381</v>
      </c>
      <c r="I1962" s="7"/>
      <c r="J1962" s="7">
        <v>1289565</v>
      </c>
      <c r="K1962" s="7">
        <f t="shared" si="56"/>
        <v>171695</v>
      </c>
      <c r="L1962" s="7"/>
      <c r="M1962" s="6"/>
      <c r="N1962" s="7"/>
      <c r="O1962" s="7"/>
      <c r="P1962" s="38"/>
      <c r="Q1962" s="31"/>
      <c r="R1962" s="42"/>
      <c r="S1962" s="42"/>
      <c r="T1962" s="42"/>
      <c r="U1962" s="43"/>
      <c r="V1962" s="32"/>
      <c r="W1962" s="38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</row>
    <row r="1963" spans="1:40" ht="14.25" customHeight="1">
      <c r="A1963" s="7" t="s">
        <v>516</v>
      </c>
      <c r="B1963" s="7" t="s">
        <v>363</v>
      </c>
      <c r="C1963" s="7">
        <v>1330</v>
      </c>
      <c r="D1963" s="7" t="s">
        <v>547</v>
      </c>
      <c r="E1963" s="7" t="str">
        <f t="shared" si="55"/>
        <v>Tapacari</v>
      </c>
      <c r="F1963" s="7" t="s">
        <v>379</v>
      </c>
      <c r="G1963" s="7">
        <v>97</v>
      </c>
      <c r="H1963" s="7" t="s">
        <v>409</v>
      </c>
      <c r="I1963" s="7"/>
      <c r="J1963" s="7">
        <v>679944</v>
      </c>
      <c r="K1963" s="7">
        <f t="shared" si="56"/>
        <v>171695</v>
      </c>
      <c r="L1963" s="7"/>
      <c r="M1963" s="6"/>
      <c r="N1963" s="7"/>
      <c r="O1963" s="7"/>
      <c r="P1963" s="38"/>
      <c r="Q1963" s="31"/>
      <c r="R1963" s="42"/>
      <c r="S1963" s="42"/>
      <c r="T1963" s="42"/>
      <c r="U1963" s="43"/>
      <c r="V1963" s="32"/>
      <c r="W1963" s="38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</row>
    <row r="1964" spans="1:40" ht="14.25" customHeight="1">
      <c r="A1964" s="7" t="s">
        <v>516</v>
      </c>
      <c r="B1964" s="7" t="s">
        <v>363</v>
      </c>
      <c r="C1964" s="7">
        <v>1330</v>
      </c>
      <c r="D1964" s="7" t="s">
        <v>547</v>
      </c>
      <c r="E1964" s="7" t="str">
        <f t="shared" si="55"/>
        <v>Tapacari</v>
      </c>
      <c r="F1964" s="7" t="s">
        <v>379</v>
      </c>
      <c r="G1964" s="7">
        <v>99</v>
      </c>
      <c r="H1964" s="7" t="s">
        <v>382</v>
      </c>
      <c r="I1964" s="7"/>
      <c r="J1964" s="7">
        <v>556052</v>
      </c>
      <c r="K1964" s="7">
        <f t="shared" si="56"/>
        <v>171695</v>
      </c>
      <c r="L1964" s="7"/>
      <c r="M1964" s="6"/>
      <c r="N1964" s="7"/>
      <c r="O1964" s="7"/>
      <c r="P1964" s="38"/>
      <c r="Q1964" s="31"/>
      <c r="R1964" s="42"/>
      <c r="S1964" s="42"/>
      <c r="T1964" s="42"/>
      <c r="U1964" s="43"/>
      <c r="V1964" s="32"/>
      <c r="W1964" s="38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</row>
    <row r="1965" spans="1:40" ht="14.25" customHeight="1">
      <c r="A1965" s="7" t="s">
        <v>516</v>
      </c>
      <c r="B1965" s="7" t="s">
        <v>363</v>
      </c>
      <c r="C1965" s="7">
        <v>1330</v>
      </c>
      <c r="D1965" s="7" t="s">
        <v>547</v>
      </c>
      <c r="E1965" s="7" t="str">
        <f t="shared" si="55"/>
        <v>Tapacari</v>
      </c>
      <c r="F1965" s="7" t="s">
        <v>379</v>
      </c>
      <c r="G1965" s="7">
        <v>100</v>
      </c>
      <c r="H1965" s="7" t="s">
        <v>383</v>
      </c>
      <c r="I1965" s="7"/>
      <c r="J1965" s="7">
        <v>1391439</v>
      </c>
      <c r="K1965" s="7">
        <f t="shared" si="56"/>
        <v>171695</v>
      </c>
      <c r="L1965" s="7"/>
      <c r="M1965" s="6"/>
      <c r="N1965" s="7"/>
      <c r="O1965" s="7"/>
      <c r="P1965" s="38"/>
      <c r="Q1965" s="31"/>
      <c r="R1965" s="42"/>
      <c r="S1965" s="42"/>
      <c r="T1965" s="42"/>
      <c r="U1965" s="43"/>
      <c r="V1965" s="32"/>
      <c r="W1965" s="38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</row>
    <row r="1966" spans="1:40" ht="14.25" customHeight="1">
      <c r="A1966" s="7" t="s">
        <v>516</v>
      </c>
      <c r="B1966" s="7" t="s">
        <v>363</v>
      </c>
      <c r="C1966" s="7">
        <v>1330</v>
      </c>
      <c r="D1966" s="7" t="s">
        <v>547</v>
      </c>
      <c r="E1966" s="7" t="str">
        <f t="shared" si="55"/>
        <v>Tapacari</v>
      </c>
      <c r="F1966" s="7" t="s">
        <v>379</v>
      </c>
      <c r="G1966" s="7">
        <v>110</v>
      </c>
      <c r="H1966" s="7" t="s">
        <v>385</v>
      </c>
      <c r="I1966" s="7"/>
      <c r="J1966" s="7">
        <v>231000</v>
      </c>
      <c r="K1966" s="7">
        <f t="shared" si="56"/>
        <v>171695</v>
      </c>
      <c r="L1966" s="7"/>
      <c r="M1966" s="6"/>
      <c r="N1966" s="7"/>
      <c r="O1966" s="7"/>
      <c r="P1966" s="38"/>
      <c r="Q1966" s="31"/>
      <c r="R1966" s="42"/>
      <c r="S1966" s="42"/>
      <c r="T1966" s="42"/>
      <c r="U1966" s="43"/>
      <c r="V1966" s="32"/>
      <c r="W1966" s="38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</row>
    <row r="1967" spans="1:40" ht="14.25" customHeight="1">
      <c r="A1967" s="7" t="s">
        <v>516</v>
      </c>
      <c r="B1967" s="7" t="s">
        <v>363</v>
      </c>
      <c r="C1967" s="7">
        <v>1330</v>
      </c>
      <c r="D1967" s="7" t="s">
        <v>547</v>
      </c>
      <c r="E1967" s="7" t="str">
        <f t="shared" si="55"/>
        <v>Tapacari</v>
      </c>
      <c r="F1967" s="7" t="s">
        <v>379</v>
      </c>
      <c r="G1967" s="7">
        <v>120</v>
      </c>
      <c r="H1967" s="7" t="s">
        <v>485</v>
      </c>
      <c r="I1967" s="7"/>
      <c r="J1967" s="7">
        <v>125000</v>
      </c>
      <c r="K1967" s="7">
        <f t="shared" si="56"/>
        <v>171695</v>
      </c>
      <c r="L1967" s="7"/>
      <c r="M1967" s="6"/>
      <c r="N1967" s="7"/>
      <c r="O1967" s="7"/>
      <c r="P1967" s="38"/>
      <c r="Q1967" s="31"/>
      <c r="R1967" s="42"/>
      <c r="S1967" s="42"/>
      <c r="T1967" s="42"/>
      <c r="U1967" s="43"/>
      <c r="V1967" s="32"/>
      <c r="W1967" s="38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</row>
    <row r="1968" spans="1:40" ht="14.25" customHeight="1">
      <c r="A1968" s="7" t="s">
        <v>516</v>
      </c>
      <c r="B1968" s="7" t="s">
        <v>363</v>
      </c>
      <c r="C1968" s="7">
        <v>1330</v>
      </c>
      <c r="D1968" s="7" t="s">
        <v>547</v>
      </c>
      <c r="E1968" s="7" t="str">
        <f t="shared" si="55"/>
        <v>Tapacari</v>
      </c>
      <c r="F1968" s="7" t="s">
        <v>379</v>
      </c>
      <c r="G1968" s="7">
        <v>130</v>
      </c>
      <c r="H1968" s="7" t="s">
        <v>386</v>
      </c>
      <c r="I1968" s="7"/>
      <c r="J1968" s="7">
        <v>432826</v>
      </c>
      <c r="K1968" s="7">
        <f t="shared" si="56"/>
        <v>171695</v>
      </c>
      <c r="L1968" s="7"/>
      <c r="M1968" s="6"/>
      <c r="N1968" s="7"/>
      <c r="O1968" s="7"/>
      <c r="P1968" s="38"/>
      <c r="Q1968" s="31"/>
      <c r="R1968" s="42"/>
      <c r="S1968" s="42"/>
      <c r="T1968" s="42"/>
      <c r="U1968" s="43"/>
      <c r="V1968" s="32"/>
      <c r="W1968" s="38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</row>
    <row r="1969" spans="1:40" ht="14.25" customHeight="1">
      <c r="A1969" s="7" t="s">
        <v>516</v>
      </c>
      <c r="B1969" s="7" t="s">
        <v>363</v>
      </c>
      <c r="C1969" s="7">
        <v>1330</v>
      </c>
      <c r="D1969" s="7" t="s">
        <v>547</v>
      </c>
      <c r="E1969" s="7" t="str">
        <f t="shared" si="55"/>
        <v>Tapacari</v>
      </c>
      <c r="F1969" s="7" t="s">
        <v>379</v>
      </c>
      <c r="G1969" s="7">
        <v>140</v>
      </c>
      <c r="H1969" s="7" t="s">
        <v>388</v>
      </c>
      <c r="I1969" s="7"/>
      <c r="J1969" s="7">
        <v>10000</v>
      </c>
      <c r="K1969" s="7">
        <f t="shared" si="56"/>
        <v>171695</v>
      </c>
      <c r="L1969" s="7"/>
      <c r="M1969" s="6"/>
      <c r="N1969" s="7"/>
      <c r="O1969" s="7"/>
      <c r="P1969" s="38"/>
      <c r="Q1969" s="31"/>
      <c r="R1969" s="42"/>
      <c r="S1969" s="42"/>
      <c r="T1969" s="42"/>
      <c r="U1969" s="43"/>
      <c r="V1969" s="32"/>
      <c r="W1969" s="38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</row>
    <row r="1970" spans="1:40" ht="14.25" customHeight="1">
      <c r="A1970" s="7" t="s">
        <v>516</v>
      </c>
      <c r="B1970" s="7" t="s">
        <v>363</v>
      </c>
      <c r="C1970" s="7">
        <v>1330</v>
      </c>
      <c r="D1970" s="7" t="s">
        <v>547</v>
      </c>
      <c r="E1970" s="7" t="str">
        <f t="shared" si="55"/>
        <v>Tapacari</v>
      </c>
      <c r="F1970" s="7" t="s">
        <v>379</v>
      </c>
      <c r="G1970" s="7">
        <v>160</v>
      </c>
      <c r="H1970" s="7" t="s">
        <v>389</v>
      </c>
      <c r="I1970" s="7"/>
      <c r="J1970" s="7">
        <v>370000</v>
      </c>
      <c r="K1970" s="7">
        <f t="shared" si="56"/>
        <v>171695</v>
      </c>
      <c r="L1970" s="7"/>
      <c r="M1970" s="6"/>
      <c r="N1970" s="7"/>
      <c r="O1970" s="7"/>
      <c r="P1970" s="38"/>
      <c r="Q1970" s="31"/>
      <c r="R1970" s="42"/>
      <c r="S1970" s="42"/>
      <c r="T1970" s="42"/>
      <c r="U1970" s="43"/>
      <c r="V1970" s="32"/>
      <c r="W1970" s="38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</row>
    <row r="1971" spans="1:40" ht="14.25" customHeight="1">
      <c r="A1971" s="7" t="s">
        <v>516</v>
      </c>
      <c r="B1971" s="7" t="s">
        <v>363</v>
      </c>
      <c r="C1971" s="7">
        <v>1330</v>
      </c>
      <c r="D1971" s="7" t="s">
        <v>547</v>
      </c>
      <c r="E1971" s="7" t="str">
        <f t="shared" si="55"/>
        <v>Tapacari</v>
      </c>
      <c r="F1971" s="7" t="s">
        <v>379</v>
      </c>
      <c r="G1971" s="7">
        <v>170</v>
      </c>
      <c r="H1971" s="7" t="s">
        <v>390</v>
      </c>
      <c r="I1971" s="7"/>
      <c r="J1971" s="7">
        <v>457880</v>
      </c>
      <c r="K1971" s="7">
        <f t="shared" si="56"/>
        <v>171695</v>
      </c>
      <c r="L1971" s="7"/>
      <c r="M1971" s="6"/>
      <c r="N1971" s="7"/>
      <c r="O1971" s="7"/>
      <c r="P1971" s="38"/>
      <c r="Q1971" s="31"/>
      <c r="R1971" s="42"/>
      <c r="S1971" s="42"/>
      <c r="T1971" s="42"/>
      <c r="U1971" s="43"/>
      <c r="V1971" s="32"/>
      <c r="W1971" s="38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</row>
    <row r="1972" spans="1:40" ht="14.25" customHeight="1">
      <c r="A1972" s="7" t="s">
        <v>516</v>
      </c>
      <c r="B1972" s="7" t="s">
        <v>363</v>
      </c>
      <c r="C1972" s="7">
        <v>1330</v>
      </c>
      <c r="D1972" s="7" t="s">
        <v>547</v>
      </c>
      <c r="E1972" s="7" t="str">
        <f t="shared" si="55"/>
        <v>Tapacari</v>
      </c>
      <c r="F1972" s="7" t="s">
        <v>379</v>
      </c>
      <c r="G1972" s="7">
        <v>180</v>
      </c>
      <c r="H1972" s="7" t="s">
        <v>411</v>
      </c>
      <c r="I1972" s="7"/>
      <c r="J1972" s="7">
        <v>839022</v>
      </c>
      <c r="K1972" s="7">
        <f t="shared" si="56"/>
        <v>171695</v>
      </c>
      <c r="L1972" s="7"/>
      <c r="M1972" s="6"/>
      <c r="N1972" s="7"/>
      <c r="O1972" s="7"/>
      <c r="P1972" s="38"/>
      <c r="Q1972" s="31"/>
      <c r="R1972" s="42"/>
      <c r="S1972" s="42"/>
      <c r="T1972" s="42"/>
      <c r="U1972" s="43"/>
      <c r="V1972" s="32"/>
      <c r="W1972" s="38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</row>
    <row r="1973" spans="1:40" ht="14.25" customHeight="1">
      <c r="A1973" s="7" t="s">
        <v>516</v>
      </c>
      <c r="B1973" s="7" t="s">
        <v>363</v>
      </c>
      <c r="C1973" s="7">
        <v>1330</v>
      </c>
      <c r="D1973" s="7" t="s">
        <v>547</v>
      </c>
      <c r="E1973" s="7" t="str">
        <f t="shared" si="55"/>
        <v>Tapacari</v>
      </c>
      <c r="F1973" s="7" t="s">
        <v>379</v>
      </c>
      <c r="G1973" s="7">
        <v>190</v>
      </c>
      <c r="H1973" s="7" t="s">
        <v>392</v>
      </c>
      <c r="I1973" s="7"/>
      <c r="J1973" s="7">
        <v>110000</v>
      </c>
      <c r="K1973" s="7">
        <f t="shared" si="56"/>
        <v>171695</v>
      </c>
      <c r="L1973" s="7"/>
      <c r="M1973" s="6"/>
      <c r="N1973" s="7"/>
      <c r="O1973" s="7"/>
      <c r="P1973" s="38"/>
      <c r="Q1973" s="31"/>
      <c r="R1973" s="42"/>
      <c r="S1973" s="42"/>
      <c r="T1973" s="42"/>
      <c r="U1973" s="43"/>
      <c r="V1973" s="32"/>
      <c r="W1973" s="38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</row>
    <row r="1974" spans="1:40" ht="14.25" customHeight="1">
      <c r="A1974" s="7" t="s">
        <v>516</v>
      </c>
      <c r="B1974" s="7" t="s">
        <v>363</v>
      </c>
      <c r="C1974" s="7">
        <v>1330</v>
      </c>
      <c r="D1974" s="7" t="s">
        <v>547</v>
      </c>
      <c r="E1974" s="7" t="str">
        <f t="shared" si="55"/>
        <v>Tapacari</v>
      </c>
      <c r="F1974" s="7" t="s">
        <v>379</v>
      </c>
      <c r="G1974" s="7">
        <v>200</v>
      </c>
      <c r="H1974" s="7" t="s">
        <v>393</v>
      </c>
      <c r="I1974" s="7"/>
      <c r="J1974" s="7">
        <v>4717458</v>
      </c>
      <c r="K1974" s="7">
        <f t="shared" si="56"/>
        <v>171695</v>
      </c>
      <c r="L1974" s="7"/>
      <c r="M1974" s="6"/>
      <c r="N1974" s="7"/>
      <c r="O1974" s="7"/>
      <c r="P1974" s="38"/>
      <c r="Q1974" s="31"/>
      <c r="R1974" s="42"/>
      <c r="S1974" s="42"/>
      <c r="T1974" s="42"/>
      <c r="U1974" s="43"/>
      <c r="V1974" s="32"/>
      <c r="W1974" s="38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</row>
    <row r="1975" spans="1:40" ht="14.25" customHeight="1">
      <c r="A1975" s="7" t="s">
        <v>516</v>
      </c>
      <c r="B1975" s="7" t="s">
        <v>363</v>
      </c>
      <c r="C1975" s="7">
        <v>1330</v>
      </c>
      <c r="D1975" s="7" t="s">
        <v>547</v>
      </c>
      <c r="E1975" s="7" t="str">
        <f t="shared" si="55"/>
        <v>Tapacari</v>
      </c>
      <c r="F1975" s="7" t="s">
        <v>379</v>
      </c>
      <c r="G1975" s="7">
        <v>210</v>
      </c>
      <c r="H1975" s="7" t="s">
        <v>394</v>
      </c>
      <c r="I1975" s="7"/>
      <c r="J1975" s="7">
        <v>4273305</v>
      </c>
      <c r="K1975" s="7">
        <f t="shared" si="56"/>
        <v>171695</v>
      </c>
      <c r="L1975" s="7"/>
      <c r="M1975" s="6"/>
      <c r="N1975" s="7"/>
      <c r="O1975" s="7"/>
      <c r="P1975" s="38"/>
      <c r="Q1975" s="31"/>
      <c r="R1975" s="42"/>
      <c r="S1975" s="42"/>
      <c r="T1975" s="42"/>
      <c r="U1975" s="43"/>
      <c r="V1975" s="32"/>
      <c r="W1975" s="38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</row>
    <row r="1976" spans="1:40" ht="14.25" customHeight="1">
      <c r="A1976" s="7" t="s">
        <v>516</v>
      </c>
      <c r="B1976" s="7" t="s">
        <v>363</v>
      </c>
      <c r="C1976" s="7">
        <v>1330</v>
      </c>
      <c r="D1976" s="7" t="s">
        <v>547</v>
      </c>
      <c r="E1976" s="7" t="str">
        <f t="shared" si="55"/>
        <v>Tapacari</v>
      </c>
      <c r="F1976" s="7" t="s">
        <v>379</v>
      </c>
      <c r="G1976" s="7">
        <v>220</v>
      </c>
      <c r="H1976" s="7" t="s">
        <v>395</v>
      </c>
      <c r="I1976" s="7"/>
      <c r="J1976" s="7">
        <v>210000</v>
      </c>
      <c r="K1976" s="7">
        <f t="shared" si="56"/>
        <v>171695</v>
      </c>
      <c r="L1976" s="7"/>
      <c r="M1976" s="6"/>
      <c r="N1976" s="7"/>
      <c r="O1976" s="7"/>
      <c r="P1976" s="38"/>
      <c r="Q1976" s="31"/>
      <c r="R1976" s="42"/>
      <c r="S1976" s="42"/>
      <c r="T1976" s="42"/>
      <c r="U1976" s="43"/>
      <c r="V1976" s="32"/>
      <c r="W1976" s="38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</row>
    <row r="1977" spans="1:40" ht="14.25" customHeight="1">
      <c r="A1977" s="7" t="s">
        <v>516</v>
      </c>
      <c r="B1977" s="7" t="s">
        <v>363</v>
      </c>
      <c r="C1977" s="7">
        <v>1330</v>
      </c>
      <c r="D1977" s="7" t="s">
        <v>547</v>
      </c>
      <c r="E1977" s="7" t="str">
        <f t="shared" si="55"/>
        <v>Tapacari</v>
      </c>
      <c r="F1977" s="7" t="s">
        <v>379</v>
      </c>
      <c r="G1977" s="7">
        <v>230</v>
      </c>
      <c r="H1977" s="7" t="s">
        <v>396</v>
      </c>
      <c r="I1977" s="7"/>
      <c r="J1977" s="7">
        <v>297594</v>
      </c>
      <c r="K1977" s="7">
        <f t="shared" si="56"/>
        <v>171695</v>
      </c>
      <c r="L1977" s="7"/>
      <c r="M1977" s="6"/>
      <c r="N1977" s="7"/>
      <c r="O1977" s="7"/>
      <c r="P1977" s="38"/>
      <c r="Q1977" s="31"/>
      <c r="R1977" s="42"/>
      <c r="S1977" s="42"/>
      <c r="T1977" s="42"/>
      <c r="U1977" s="43"/>
      <c r="V1977" s="32"/>
      <c r="W1977" s="38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</row>
    <row r="1978" spans="1:40" ht="14.25" customHeight="1">
      <c r="A1978" s="7" t="s">
        <v>516</v>
      </c>
      <c r="B1978" s="7" t="s">
        <v>363</v>
      </c>
      <c r="C1978" s="7">
        <v>1330</v>
      </c>
      <c r="D1978" s="7" t="s">
        <v>547</v>
      </c>
      <c r="E1978" s="7" t="str">
        <f t="shared" si="55"/>
        <v>Tapacari</v>
      </c>
      <c r="F1978" s="7" t="s">
        <v>379</v>
      </c>
      <c r="G1978" s="7">
        <v>240</v>
      </c>
      <c r="H1978" s="7" t="s">
        <v>397</v>
      </c>
      <c r="I1978" s="7"/>
      <c r="J1978" s="7">
        <v>67953</v>
      </c>
      <c r="K1978" s="7">
        <f t="shared" si="56"/>
        <v>171695</v>
      </c>
      <c r="L1978" s="7"/>
      <c r="M1978" s="6"/>
      <c r="N1978" s="7"/>
      <c r="O1978" s="7"/>
      <c r="P1978" s="38"/>
      <c r="Q1978" s="31"/>
      <c r="R1978" s="42"/>
      <c r="S1978" s="42"/>
      <c r="T1978" s="42"/>
      <c r="U1978" s="43"/>
      <c r="V1978" s="32"/>
      <c r="W1978" s="38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</row>
    <row r="1979" spans="1:40" ht="14.25" customHeight="1">
      <c r="A1979" s="7" t="s">
        <v>516</v>
      </c>
      <c r="B1979" s="7" t="s">
        <v>363</v>
      </c>
      <c r="C1979" s="7">
        <v>1330</v>
      </c>
      <c r="D1979" s="7" t="s">
        <v>547</v>
      </c>
      <c r="E1979" s="7" t="str">
        <f t="shared" si="55"/>
        <v>Tapacari</v>
      </c>
      <c r="F1979" s="7" t="s">
        <v>379</v>
      </c>
      <c r="G1979" s="7">
        <v>250</v>
      </c>
      <c r="H1979" s="7" t="s">
        <v>399</v>
      </c>
      <c r="I1979" s="7"/>
      <c r="J1979" s="7">
        <v>1136449</v>
      </c>
      <c r="K1979" s="7">
        <f t="shared" si="56"/>
        <v>171695</v>
      </c>
      <c r="L1979" s="7"/>
      <c r="M1979" s="6"/>
      <c r="N1979" s="7"/>
      <c r="O1979" s="7"/>
      <c r="P1979" s="38"/>
      <c r="Q1979" s="31"/>
      <c r="R1979" s="42"/>
      <c r="S1979" s="42"/>
      <c r="T1979" s="42"/>
      <c r="U1979" s="43"/>
      <c r="V1979" s="32"/>
      <c r="W1979" s="38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</row>
    <row r="1980" spans="1:40" ht="14.25" customHeight="1">
      <c r="A1980" s="7" t="s">
        <v>516</v>
      </c>
      <c r="B1980" s="7" t="s">
        <v>363</v>
      </c>
      <c r="C1980" s="7">
        <v>1330</v>
      </c>
      <c r="D1980" s="7" t="s">
        <v>547</v>
      </c>
      <c r="E1980" s="7" t="str">
        <f t="shared" si="55"/>
        <v>Tapacari</v>
      </c>
      <c r="F1980" s="7" t="s">
        <v>379</v>
      </c>
      <c r="G1980" s="7">
        <v>260</v>
      </c>
      <c r="H1980" s="7" t="s">
        <v>400</v>
      </c>
      <c r="I1980" s="7"/>
      <c r="J1980" s="7">
        <v>90000</v>
      </c>
      <c r="K1980" s="7">
        <f t="shared" si="56"/>
        <v>171695</v>
      </c>
      <c r="L1980" s="7"/>
      <c r="M1980" s="6"/>
      <c r="N1980" s="7"/>
      <c r="O1980" s="7"/>
      <c r="P1980" s="38"/>
      <c r="Q1980" s="31"/>
      <c r="R1980" s="42"/>
      <c r="S1980" s="42"/>
      <c r="T1980" s="42"/>
      <c r="U1980" s="43"/>
      <c r="V1980" s="32"/>
      <c r="W1980" s="38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</row>
    <row r="1981" spans="1:40" ht="14.25" customHeight="1">
      <c r="A1981" s="7" t="s">
        <v>516</v>
      </c>
      <c r="B1981" s="7" t="s">
        <v>363</v>
      </c>
      <c r="C1981" s="7">
        <v>1330</v>
      </c>
      <c r="D1981" s="7" t="s">
        <v>547</v>
      </c>
      <c r="E1981" s="7" t="str">
        <f t="shared" si="55"/>
        <v>Tapacari</v>
      </c>
      <c r="F1981" s="7" t="s">
        <v>379</v>
      </c>
      <c r="G1981" s="7">
        <v>310</v>
      </c>
      <c r="H1981" s="7" t="s">
        <v>403</v>
      </c>
      <c r="I1981" s="7"/>
      <c r="J1981" s="7">
        <v>212000</v>
      </c>
      <c r="K1981" s="7">
        <f t="shared" si="56"/>
        <v>171695</v>
      </c>
      <c r="L1981" s="7"/>
      <c r="M1981" s="6"/>
      <c r="N1981" s="7"/>
      <c r="O1981" s="7"/>
      <c r="P1981" s="38"/>
      <c r="Q1981" s="31"/>
      <c r="R1981" s="42"/>
      <c r="S1981" s="42"/>
      <c r="T1981" s="42"/>
      <c r="U1981" s="43"/>
      <c r="V1981" s="32"/>
      <c r="W1981" s="38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</row>
    <row r="1982" spans="1:40" ht="14.25" customHeight="1">
      <c r="A1982" s="7" t="s">
        <v>516</v>
      </c>
      <c r="B1982" s="7" t="s">
        <v>363</v>
      </c>
      <c r="C1982" s="7">
        <v>1330</v>
      </c>
      <c r="D1982" s="7" t="s">
        <v>547</v>
      </c>
      <c r="E1982" s="7" t="str">
        <f t="shared" si="55"/>
        <v>Tapacari</v>
      </c>
      <c r="F1982" s="7" t="s">
        <v>379</v>
      </c>
      <c r="G1982" s="7">
        <v>330</v>
      </c>
      <c r="H1982" s="7" t="s">
        <v>404</v>
      </c>
      <c r="I1982" s="7"/>
      <c r="J1982" s="7">
        <v>123680</v>
      </c>
      <c r="K1982" s="7">
        <f t="shared" si="56"/>
        <v>171695</v>
      </c>
      <c r="L1982" s="7"/>
      <c r="M1982" s="6"/>
      <c r="N1982" s="7"/>
      <c r="O1982" s="7"/>
      <c r="P1982" s="38"/>
      <c r="Q1982" s="31"/>
      <c r="R1982" s="42"/>
      <c r="S1982" s="42"/>
      <c r="T1982" s="42"/>
      <c r="U1982" s="43"/>
      <c r="V1982" s="32"/>
      <c r="W1982" s="38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</row>
    <row r="1983" spans="1:40" ht="14.25" customHeight="1">
      <c r="A1983" s="7" t="s">
        <v>516</v>
      </c>
      <c r="B1983" s="7" t="s">
        <v>363</v>
      </c>
      <c r="C1983" s="7">
        <v>1330</v>
      </c>
      <c r="D1983" s="7" t="s">
        <v>547</v>
      </c>
      <c r="E1983" s="7" t="str">
        <f t="shared" si="55"/>
        <v>Tapacari</v>
      </c>
      <c r="F1983" s="7" t="s">
        <v>379</v>
      </c>
      <c r="G1983" s="7">
        <v>340</v>
      </c>
      <c r="H1983" s="7" t="s">
        <v>405</v>
      </c>
      <c r="I1983" s="7"/>
      <c r="J1983" s="7">
        <v>2306310</v>
      </c>
      <c r="K1983" s="7">
        <f t="shared" si="56"/>
        <v>171695</v>
      </c>
      <c r="L1983" s="7"/>
      <c r="M1983" s="6"/>
      <c r="N1983" s="7"/>
      <c r="O1983" s="7"/>
      <c r="P1983" s="38"/>
      <c r="Q1983" s="31"/>
      <c r="R1983" s="42"/>
      <c r="S1983" s="42"/>
      <c r="T1983" s="42"/>
      <c r="U1983" s="43"/>
      <c r="V1983" s="32"/>
      <c r="W1983" s="38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</row>
    <row r="1984" spans="1:40" ht="14.25" customHeight="1">
      <c r="A1984" s="7" t="s">
        <v>516</v>
      </c>
      <c r="B1984" s="7" t="s">
        <v>363</v>
      </c>
      <c r="C1984" s="7">
        <v>1330</v>
      </c>
      <c r="D1984" s="7" t="s">
        <v>547</v>
      </c>
      <c r="E1984" s="7" t="str">
        <f t="shared" si="55"/>
        <v>Tapacari</v>
      </c>
      <c r="F1984" s="7" t="s">
        <v>407</v>
      </c>
      <c r="G1984" s="7">
        <v>130</v>
      </c>
      <c r="H1984" s="7" t="s">
        <v>386</v>
      </c>
      <c r="I1984" s="7"/>
      <c r="J1984" s="7">
        <v>23100</v>
      </c>
      <c r="K1984" s="7">
        <f t="shared" si="56"/>
        <v>171695</v>
      </c>
      <c r="L1984" s="7"/>
      <c r="M1984" s="6"/>
      <c r="N1984" s="7"/>
      <c r="O1984" s="7"/>
      <c r="P1984" s="38"/>
      <c r="Q1984" s="31"/>
      <c r="R1984" s="42"/>
      <c r="S1984" s="42"/>
      <c r="T1984" s="42"/>
      <c r="U1984" s="43"/>
      <c r="V1984" s="32"/>
      <c r="W1984" s="38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</row>
    <row r="1985" spans="1:40" ht="14.25" customHeight="1">
      <c r="A1985" s="7" t="s">
        <v>516</v>
      </c>
      <c r="B1985" s="7" t="s">
        <v>363</v>
      </c>
      <c r="C1985" s="7">
        <v>1330</v>
      </c>
      <c r="D1985" s="7" t="s">
        <v>547</v>
      </c>
      <c r="E1985" s="7" t="str">
        <f t="shared" si="55"/>
        <v>Tapacari</v>
      </c>
      <c r="F1985" s="7" t="s">
        <v>407</v>
      </c>
      <c r="G1985" s="7">
        <v>170</v>
      </c>
      <c r="H1985" s="7" t="s">
        <v>390</v>
      </c>
      <c r="I1985" s="7"/>
      <c r="J1985" s="7">
        <v>148595</v>
      </c>
      <c r="K1985" s="7">
        <f t="shared" si="56"/>
        <v>171695</v>
      </c>
      <c r="L1985" s="7"/>
      <c r="M1985" s="6"/>
      <c r="N1985" s="7"/>
      <c r="O1985" s="7"/>
      <c r="P1985" s="38"/>
      <c r="Q1985" s="31"/>
      <c r="R1985" s="42"/>
      <c r="S1985" s="42"/>
      <c r="T1985" s="42"/>
      <c r="U1985" s="43"/>
      <c r="V1985" s="32"/>
      <c r="W1985" s="38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</row>
    <row r="1986" spans="1:40" ht="14.25" customHeight="1">
      <c r="A1986" s="7" t="s">
        <v>516</v>
      </c>
      <c r="B1986" s="7" t="s">
        <v>363</v>
      </c>
      <c r="C1986" s="7">
        <v>1331</v>
      </c>
      <c r="D1986" s="7" t="s">
        <v>548</v>
      </c>
      <c r="E1986" s="7" t="str">
        <f t="shared" si="55"/>
        <v>Totora</v>
      </c>
      <c r="F1986" s="7" t="s">
        <v>379</v>
      </c>
      <c r="G1986" s="7">
        <v>0</v>
      </c>
      <c r="H1986" s="7" t="s">
        <v>380</v>
      </c>
      <c r="I1986" s="7"/>
      <c r="J1986" s="7">
        <v>2182506</v>
      </c>
      <c r="K1986" s="7">
        <f t="shared" si="56"/>
        <v>642227</v>
      </c>
      <c r="L1986" s="7"/>
      <c r="M1986" s="6"/>
      <c r="N1986" s="7"/>
      <c r="O1986" s="7"/>
      <c r="P1986" s="38"/>
      <c r="Q1986" s="31"/>
      <c r="R1986" s="42"/>
      <c r="S1986" s="42"/>
      <c r="T1986" s="42"/>
      <c r="U1986" s="43"/>
      <c r="V1986" s="32"/>
      <c r="W1986" s="38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</row>
    <row r="1987" spans="1:40" ht="14.25" customHeight="1">
      <c r="A1987" s="7" t="s">
        <v>516</v>
      </c>
      <c r="B1987" s="7" t="s">
        <v>363</v>
      </c>
      <c r="C1987" s="7">
        <v>1331</v>
      </c>
      <c r="D1987" s="7" t="s">
        <v>548</v>
      </c>
      <c r="E1987" s="7" t="str">
        <f t="shared" si="55"/>
        <v>Totora</v>
      </c>
      <c r="F1987" s="7" t="s">
        <v>379</v>
      </c>
      <c r="G1987" s="7">
        <v>1</v>
      </c>
      <c r="H1987" s="7" t="s">
        <v>381</v>
      </c>
      <c r="I1987" s="7"/>
      <c r="J1987" s="7">
        <v>727503</v>
      </c>
      <c r="K1987" s="7">
        <f t="shared" si="56"/>
        <v>642227</v>
      </c>
      <c r="L1987" s="7"/>
      <c r="M1987" s="6"/>
      <c r="N1987" s="7"/>
      <c r="O1987" s="7"/>
      <c r="P1987" s="38"/>
      <c r="Q1987" s="31"/>
      <c r="R1987" s="42"/>
      <c r="S1987" s="42"/>
      <c r="T1987" s="42"/>
      <c r="U1987" s="43"/>
      <c r="V1987" s="32"/>
      <c r="W1987" s="38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</row>
    <row r="1988" spans="1:40" ht="14.25" customHeight="1">
      <c r="A1988" s="7" t="s">
        <v>516</v>
      </c>
      <c r="B1988" s="7" t="s">
        <v>363</v>
      </c>
      <c r="C1988" s="7">
        <v>1331</v>
      </c>
      <c r="D1988" s="7" t="s">
        <v>548</v>
      </c>
      <c r="E1988" s="7" t="str">
        <f t="shared" si="55"/>
        <v>Totora</v>
      </c>
      <c r="F1988" s="7" t="s">
        <v>379</v>
      </c>
      <c r="G1988" s="7">
        <v>97</v>
      </c>
      <c r="H1988" s="7" t="s">
        <v>409</v>
      </c>
      <c r="I1988" s="7"/>
      <c r="J1988" s="7">
        <v>329999</v>
      </c>
      <c r="K1988" s="7">
        <f t="shared" si="56"/>
        <v>642227</v>
      </c>
      <c r="L1988" s="7"/>
      <c r="M1988" s="6"/>
      <c r="N1988" s="7"/>
      <c r="O1988" s="7"/>
      <c r="P1988" s="38"/>
      <c r="Q1988" s="31"/>
      <c r="R1988" s="42"/>
      <c r="S1988" s="42"/>
      <c r="T1988" s="42"/>
      <c r="U1988" s="43"/>
      <c r="V1988" s="32"/>
      <c r="W1988" s="38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</row>
    <row r="1989" spans="1:40" ht="14.25" customHeight="1">
      <c r="A1989" s="7" t="s">
        <v>516</v>
      </c>
      <c r="B1989" s="7" t="s">
        <v>363</v>
      </c>
      <c r="C1989" s="7">
        <v>1331</v>
      </c>
      <c r="D1989" s="7" t="s">
        <v>548</v>
      </c>
      <c r="E1989" s="7" t="str">
        <f t="shared" si="55"/>
        <v>Totora</v>
      </c>
      <c r="F1989" s="7" t="s">
        <v>379</v>
      </c>
      <c r="G1989" s="7">
        <v>100</v>
      </c>
      <c r="H1989" s="7" t="s">
        <v>383</v>
      </c>
      <c r="I1989" s="7"/>
      <c r="J1989" s="7">
        <v>662132</v>
      </c>
      <c r="K1989" s="7">
        <f t="shared" si="56"/>
        <v>642227</v>
      </c>
      <c r="L1989" s="7"/>
      <c r="M1989" s="6"/>
      <c r="N1989" s="7"/>
      <c r="O1989" s="7"/>
      <c r="P1989" s="38"/>
      <c r="Q1989" s="31"/>
      <c r="R1989" s="42"/>
      <c r="S1989" s="42"/>
      <c r="T1989" s="42"/>
      <c r="U1989" s="43"/>
      <c r="V1989" s="32"/>
      <c r="W1989" s="38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</row>
    <row r="1990" spans="1:40" ht="14.25" customHeight="1">
      <c r="A1990" s="7" t="s">
        <v>516</v>
      </c>
      <c r="B1990" s="7" t="s">
        <v>363</v>
      </c>
      <c r="C1990" s="7">
        <v>1331</v>
      </c>
      <c r="D1990" s="7" t="s">
        <v>548</v>
      </c>
      <c r="E1990" s="7" t="str">
        <f t="shared" si="55"/>
        <v>Totora</v>
      </c>
      <c r="F1990" s="7" t="s">
        <v>379</v>
      </c>
      <c r="G1990" s="7">
        <v>110</v>
      </c>
      <c r="H1990" s="7" t="s">
        <v>385</v>
      </c>
      <c r="I1990" s="7"/>
      <c r="J1990" s="7">
        <v>341706</v>
      </c>
      <c r="K1990" s="7">
        <f t="shared" si="56"/>
        <v>642227</v>
      </c>
      <c r="L1990" s="7"/>
      <c r="M1990" s="6"/>
      <c r="N1990" s="7"/>
      <c r="O1990" s="7"/>
      <c r="P1990" s="38"/>
      <c r="Q1990" s="31"/>
      <c r="R1990" s="42"/>
      <c r="S1990" s="42"/>
      <c r="T1990" s="42"/>
      <c r="U1990" s="43"/>
      <c r="V1990" s="32"/>
      <c r="W1990" s="38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</row>
    <row r="1991" spans="1:40" ht="14.25" customHeight="1">
      <c r="A1991" s="7" t="s">
        <v>516</v>
      </c>
      <c r="B1991" s="7" t="s">
        <v>363</v>
      </c>
      <c r="C1991" s="7">
        <v>1331</v>
      </c>
      <c r="D1991" s="7" t="s">
        <v>548</v>
      </c>
      <c r="E1991" s="7" t="str">
        <f t="shared" si="55"/>
        <v>Totora</v>
      </c>
      <c r="F1991" s="7" t="s">
        <v>379</v>
      </c>
      <c r="G1991" s="7">
        <v>120</v>
      </c>
      <c r="H1991" s="7" t="s">
        <v>485</v>
      </c>
      <c r="I1991" s="7"/>
      <c r="J1991" s="7">
        <v>156393</v>
      </c>
      <c r="K1991" s="7">
        <f t="shared" si="56"/>
        <v>642227</v>
      </c>
      <c r="L1991" s="7"/>
      <c r="M1991" s="6"/>
      <c r="N1991" s="7"/>
      <c r="O1991" s="7"/>
      <c r="P1991" s="38"/>
      <c r="Q1991" s="31"/>
      <c r="R1991" s="42"/>
      <c r="S1991" s="42"/>
      <c r="T1991" s="42"/>
      <c r="U1991" s="43"/>
      <c r="V1991" s="32"/>
      <c r="W1991" s="38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</row>
    <row r="1992" spans="1:40" ht="14.25" customHeight="1">
      <c r="A1992" s="7" t="s">
        <v>516</v>
      </c>
      <c r="B1992" s="7" t="s">
        <v>363</v>
      </c>
      <c r="C1992" s="7">
        <v>1331</v>
      </c>
      <c r="D1992" s="7" t="s">
        <v>548</v>
      </c>
      <c r="E1992" s="7" t="str">
        <f t="shared" si="55"/>
        <v>Totora</v>
      </c>
      <c r="F1992" s="7" t="s">
        <v>379</v>
      </c>
      <c r="G1992" s="7">
        <v>130</v>
      </c>
      <c r="H1992" s="7" t="s">
        <v>386</v>
      </c>
      <c r="I1992" s="7"/>
      <c r="J1992" s="7">
        <v>54990</v>
      </c>
      <c r="K1992" s="7">
        <f t="shared" si="56"/>
        <v>642227</v>
      </c>
      <c r="L1992" s="7"/>
      <c r="M1992" s="6"/>
      <c r="N1992" s="7"/>
      <c r="O1992" s="7"/>
      <c r="P1992" s="38"/>
      <c r="Q1992" s="31"/>
      <c r="R1992" s="42"/>
      <c r="S1992" s="42"/>
      <c r="T1992" s="42"/>
      <c r="U1992" s="43"/>
      <c r="V1992" s="32"/>
      <c r="W1992" s="38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</row>
    <row r="1993" spans="1:40" ht="14.25" customHeight="1">
      <c r="A1993" s="7" t="s">
        <v>516</v>
      </c>
      <c r="B1993" s="7" t="s">
        <v>363</v>
      </c>
      <c r="C1993" s="7">
        <v>1331</v>
      </c>
      <c r="D1993" s="7" t="s">
        <v>548</v>
      </c>
      <c r="E1993" s="7" t="str">
        <f t="shared" si="55"/>
        <v>Totora</v>
      </c>
      <c r="F1993" s="7" t="s">
        <v>379</v>
      </c>
      <c r="G1993" s="7">
        <v>140</v>
      </c>
      <c r="H1993" s="7" t="s">
        <v>388</v>
      </c>
      <c r="I1993" s="7"/>
      <c r="J1993" s="7">
        <v>157600</v>
      </c>
      <c r="K1993" s="7">
        <f t="shared" si="56"/>
        <v>642227</v>
      </c>
      <c r="L1993" s="7"/>
      <c r="M1993" s="6"/>
      <c r="N1993" s="7"/>
      <c r="O1993" s="7"/>
      <c r="P1993" s="38"/>
      <c r="Q1993" s="31"/>
      <c r="R1993" s="42"/>
      <c r="S1993" s="42"/>
      <c r="T1993" s="42"/>
      <c r="U1993" s="43"/>
      <c r="V1993" s="32"/>
      <c r="W1993" s="38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</row>
    <row r="1994" spans="1:40" ht="14.25" customHeight="1">
      <c r="A1994" s="7" t="s">
        <v>516</v>
      </c>
      <c r="B1994" s="7" t="s">
        <v>363</v>
      </c>
      <c r="C1994" s="7">
        <v>1331</v>
      </c>
      <c r="D1994" s="7" t="s">
        <v>548</v>
      </c>
      <c r="E1994" s="7" t="str">
        <f t="shared" si="55"/>
        <v>Totora</v>
      </c>
      <c r="F1994" s="7" t="s">
        <v>379</v>
      </c>
      <c r="G1994" s="7">
        <v>160</v>
      </c>
      <c r="H1994" s="7" t="s">
        <v>389</v>
      </c>
      <c r="I1994" s="7"/>
      <c r="J1994" s="7">
        <v>350000</v>
      </c>
      <c r="K1994" s="7">
        <f t="shared" si="56"/>
        <v>642227</v>
      </c>
      <c r="L1994" s="7"/>
      <c r="M1994" s="6"/>
      <c r="N1994" s="7"/>
      <c r="O1994" s="7"/>
      <c r="P1994" s="38"/>
      <c r="Q1994" s="31"/>
      <c r="R1994" s="42"/>
      <c r="S1994" s="42"/>
      <c r="T1994" s="42"/>
      <c r="U1994" s="43"/>
      <c r="V1994" s="32"/>
      <c r="W1994" s="38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</row>
    <row r="1995" spans="1:40" ht="14.25" customHeight="1">
      <c r="A1995" s="7" t="s">
        <v>516</v>
      </c>
      <c r="B1995" s="7" t="s">
        <v>363</v>
      </c>
      <c r="C1995" s="7">
        <v>1331</v>
      </c>
      <c r="D1995" s="7" t="s">
        <v>548</v>
      </c>
      <c r="E1995" s="7" t="str">
        <f t="shared" si="55"/>
        <v>Totora</v>
      </c>
      <c r="F1995" s="7" t="s">
        <v>379</v>
      </c>
      <c r="G1995" s="7">
        <v>170</v>
      </c>
      <c r="H1995" s="7" t="s">
        <v>390</v>
      </c>
      <c r="I1995" s="7"/>
      <c r="J1995" s="7">
        <v>456428</v>
      </c>
      <c r="K1995" s="7">
        <f t="shared" si="56"/>
        <v>642227</v>
      </c>
      <c r="L1995" s="7"/>
      <c r="M1995" s="6"/>
      <c r="N1995" s="7"/>
      <c r="O1995" s="7"/>
      <c r="P1995" s="38"/>
      <c r="Q1995" s="31"/>
      <c r="R1995" s="42"/>
      <c r="S1995" s="42"/>
      <c r="T1995" s="42"/>
      <c r="U1995" s="43"/>
      <c r="V1995" s="32"/>
      <c r="W1995" s="38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</row>
    <row r="1996" spans="1:40" ht="14.25" customHeight="1">
      <c r="A1996" s="7" t="s">
        <v>516</v>
      </c>
      <c r="B1996" s="7" t="s">
        <v>363</v>
      </c>
      <c r="C1996" s="7">
        <v>1331</v>
      </c>
      <c r="D1996" s="7" t="s">
        <v>548</v>
      </c>
      <c r="E1996" s="7" t="str">
        <f t="shared" si="55"/>
        <v>Totora</v>
      </c>
      <c r="F1996" s="7" t="s">
        <v>379</v>
      </c>
      <c r="G1996" s="7">
        <v>180</v>
      </c>
      <c r="H1996" s="7" t="s">
        <v>411</v>
      </c>
      <c r="I1996" s="7"/>
      <c r="J1996" s="7">
        <v>437900</v>
      </c>
      <c r="K1996" s="7">
        <f t="shared" si="56"/>
        <v>642227</v>
      </c>
      <c r="L1996" s="7"/>
      <c r="M1996" s="6"/>
      <c r="N1996" s="7"/>
      <c r="O1996" s="7"/>
      <c r="P1996" s="38"/>
      <c r="Q1996" s="31"/>
      <c r="R1996" s="42"/>
      <c r="S1996" s="42"/>
      <c r="T1996" s="42"/>
      <c r="U1996" s="43"/>
      <c r="V1996" s="32"/>
      <c r="W1996" s="38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</row>
    <row r="1997" spans="1:40" ht="14.25" customHeight="1">
      <c r="A1997" s="7" t="s">
        <v>516</v>
      </c>
      <c r="B1997" s="7" t="s">
        <v>363</v>
      </c>
      <c r="C1997" s="7">
        <v>1331</v>
      </c>
      <c r="D1997" s="7" t="s">
        <v>548</v>
      </c>
      <c r="E1997" s="7" t="str">
        <f t="shared" si="55"/>
        <v>Totora</v>
      </c>
      <c r="F1997" s="7" t="s">
        <v>379</v>
      </c>
      <c r="G1997" s="7">
        <v>190</v>
      </c>
      <c r="H1997" s="7" t="s">
        <v>392</v>
      </c>
      <c r="I1997" s="7"/>
      <c r="J1997" s="7">
        <v>93900</v>
      </c>
      <c r="K1997" s="7">
        <f t="shared" si="56"/>
        <v>642227</v>
      </c>
      <c r="L1997" s="7"/>
      <c r="M1997" s="6"/>
      <c r="N1997" s="7"/>
      <c r="O1997" s="7"/>
      <c r="P1997" s="38"/>
      <c r="Q1997" s="31"/>
      <c r="R1997" s="42"/>
      <c r="S1997" s="42"/>
      <c r="T1997" s="42"/>
      <c r="U1997" s="43"/>
      <c r="V1997" s="32"/>
      <c r="W1997" s="38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</row>
    <row r="1998" spans="1:40" ht="14.25" customHeight="1">
      <c r="A1998" s="7" t="s">
        <v>516</v>
      </c>
      <c r="B1998" s="7" t="s">
        <v>363</v>
      </c>
      <c r="C1998" s="7">
        <v>1331</v>
      </c>
      <c r="D1998" s="7" t="s">
        <v>548</v>
      </c>
      <c r="E1998" s="7" t="str">
        <f t="shared" si="55"/>
        <v>Totora</v>
      </c>
      <c r="F1998" s="7" t="s">
        <v>379</v>
      </c>
      <c r="G1998" s="7">
        <v>200</v>
      </c>
      <c r="H1998" s="7" t="s">
        <v>393</v>
      </c>
      <c r="I1998" s="7"/>
      <c r="J1998" s="7">
        <v>3665108</v>
      </c>
      <c r="K1998" s="7">
        <f t="shared" si="56"/>
        <v>642227</v>
      </c>
      <c r="L1998" s="7"/>
      <c r="M1998" s="6"/>
      <c r="N1998" s="7"/>
      <c r="O1998" s="7"/>
      <c r="P1998" s="38"/>
      <c r="Q1998" s="31"/>
      <c r="R1998" s="42"/>
      <c r="S1998" s="42"/>
      <c r="T1998" s="42"/>
      <c r="U1998" s="43"/>
      <c r="V1998" s="32"/>
      <c r="W1998" s="38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</row>
    <row r="1999" spans="1:40" ht="14.25" customHeight="1">
      <c r="A1999" s="7" t="s">
        <v>516</v>
      </c>
      <c r="B1999" s="7" t="s">
        <v>363</v>
      </c>
      <c r="C1999" s="7">
        <v>1331</v>
      </c>
      <c r="D1999" s="7" t="s">
        <v>548</v>
      </c>
      <c r="E1999" s="7" t="str">
        <f t="shared" si="55"/>
        <v>Totora</v>
      </c>
      <c r="F1999" s="7" t="s">
        <v>379</v>
      </c>
      <c r="G1999" s="7">
        <v>210</v>
      </c>
      <c r="H1999" s="7" t="s">
        <v>394</v>
      </c>
      <c r="I1999" s="7"/>
      <c r="J1999" s="7">
        <v>1787285</v>
      </c>
      <c r="K1999" s="7">
        <f t="shared" si="56"/>
        <v>642227</v>
      </c>
      <c r="L1999" s="7"/>
      <c r="M1999" s="6"/>
      <c r="N1999" s="7"/>
      <c r="O1999" s="7"/>
      <c r="P1999" s="38"/>
      <c r="Q1999" s="31"/>
      <c r="R1999" s="42"/>
      <c r="S1999" s="42"/>
      <c r="T1999" s="42"/>
      <c r="U1999" s="43"/>
      <c r="V1999" s="32"/>
      <c r="W1999" s="38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</row>
    <row r="2000" spans="1:40" ht="14.25" customHeight="1">
      <c r="A2000" s="7" t="s">
        <v>516</v>
      </c>
      <c r="B2000" s="7" t="s">
        <v>363</v>
      </c>
      <c r="C2000" s="7">
        <v>1331</v>
      </c>
      <c r="D2000" s="7" t="s">
        <v>548</v>
      </c>
      <c r="E2000" s="7" t="str">
        <f t="shared" si="55"/>
        <v>Totora</v>
      </c>
      <c r="F2000" s="7" t="s">
        <v>379</v>
      </c>
      <c r="G2000" s="7">
        <v>220</v>
      </c>
      <c r="H2000" s="7" t="s">
        <v>395</v>
      </c>
      <c r="I2000" s="7"/>
      <c r="J2000" s="7">
        <v>268500</v>
      </c>
      <c r="K2000" s="7">
        <f t="shared" si="56"/>
        <v>642227</v>
      </c>
      <c r="L2000" s="7"/>
      <c r="M2000" s="6"/>
      <c r="N2000" s="7"/>
      <c r="O2000" s="7"/>
      <c r="P2000" s="38"/>
      <c r="Q2000" s="31"/>
      <c r="R2000" s="42"/>
      <c r="S2000" s="42"/>
      <c r="T2000" s="42"/>
      <c r="U2000" s="43"/>
      <c r="V2000" s="32"/>
      <c r="W2000" s="38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</row>
    <row r="2001" spans="1:40" ht="14.25" customHeight="1">
      <c r="A2001" s="7" t="s">
        <v>516</v>
      </c>
      <c r="B2001" s="7" t="s">
        <v>363</v>
      </c>
      <c r="C2001" s="7">
        <v>1331</v>
      </c>
      <c r="D2001" s="7" t="s">
        <v>548</v>
      </c>
      <c r="E2001" s="7" t="str">
        <f t="shared" si="55"/>
        <v>Totora</v>
      </c>
      <c r="F2001" s="7" t="s">
        <v>379</v>
      </c>
      <c r="G2001" s="7">
        <v>230</v>
      </c>
      <c r="H2001" s="7" t="s">
        <v>396</v>
      </c>
      <c r="I2001" s="7"/>
      <c r="J2001" s="7">
        <v>166800</v>
      </c>
      <c r="K2001" s="7">
        <f t="shared" si="56"/>
        <v>642227</v>
      </c>
      <c r="L2001" s="7"/>
      <c r="M2001" s="6"/>
      <c r="N2001" s="7"/>
      <c r="O2001" s="7"/>
      <c r="P2001" s="38"/>
      <c r="Q2001" s="31"/>
      <c r="R2001" s="42"/>
      <c r="S2001" s="42"/>
      <c r="T2001" s="42"/>
      <c r="U2001" s="43"/>
      <c r="V2001" s="32"/>
      <c r="W2001" s="38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</row>
    <row r="2002" spans="1:40" ht="14.25" customHeight="1">
      <c r="A2002" s="7" t="s">
        <v>516</v>
      </c>
      <c r="B2002" s="7" t="s">
        <v>363</v>
      </c>
      <c r="C2002" s="7">
        <v>1331</v>
      </c>
      <c r="D2002" s="7" t="s">
        <v>548</v>
      </c>
      <c r="E2002" s="7" t="str">
        <f t="shared" si="55"/>
        <v>Totora</v>
      </c>
      <c r="F2002" s="7" t="s">
        <v>379</v>
      </c>
      <c r="G2002" s="7">
        <v>240</v>
      </c>
      <c r="H2002" s="7" t="s">
        <v>397</v>
      </c>
      <c r="I2002" s="7"/>
      <c r="J2002" s="7">
        <v>60000</v>
      </c>
      <c r="K2002" s="7">
        <f t="shared" si="56"/>
        <v>642227</v>
      </c>
      <c r="L2002" s="7"/>
      <c r="M2002" s="6"/>
      <c r="N2002" s="7"/>
      <c r="O2002" s="7"/>
      <c r="P2002" s="38"/>
      <c r="Q2002" s="31"/>
      <c r="R2002" s="42"/>
      <c r="S2002" s="42"/>
      <c r="T2002" s="42"/>
      <c r="U2002" s="43"/>
      <c r="V2002" s="32"/>
      <c r="W2002" s="38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</row>
    <row r="2003" spans="1:40" ht="14.25" customHeight="1">
      <c r="A2003" s="7" t="s">
        <v>516</v>
      </c>
      <c r="B2003" s="7" t="s">
        <v>363</v>
      </c>
      <c r="C2003" s="7">
        <v>1331</v>
      </c>
      <c r="D2003" s="7" t="s">
        <v>548</v>
      </c>
      <c r="E2003" s="7" t="str">
        <f t="shared" si="55"/>
        <v>Totora</v>
      </c>
      <c r="F2003" s="7" t="s">
        <v>379</v>
      </c>
      <c r="G2003" s="7">
        <v>250</v>
      </c>
      <c r="H2003" s="7" t="s">
        <v>399</v>
      </c>
      <c r="I2003" s="7"/>
      <c r="J2003" s="7">
        <v>674903</v>
      </c>
      <c r="K2003" s="7">
        <f t="shared" si="56"/>
        <v>642227</v>
      </c>
      <c r="L2003" s="7"/>
      <c r="M2003" s="6"/>
      <c r="N2003" s="7"/>
      <c r="O2003" s="7"/>
      <c r="P2003" s="38"/>
      <c r="Q2003" s="31"/>
      <c r="R2003" s="42"/>
      <c r="S2003" s="42"/>
      <c r="T2003" s="42"/>
      <c r="U2003" s="43"/>
      <c r="V2003" s="32"/>
      <c r="W2003" s="38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</row>
    <row r="2004" spans="1:40" ht="14.25" customHeight="1">
      <c r="A2004" s="7" t="s">
        <v>516</v>
      </c>
      <c r="B2004" s="7" t="s">
        <v>363</v>
      </c>
      <c r="C2004" s="7">
        <v>1331</v>
      </c>
      <c r="D2004" s="7" t="s">
        <v>548</v>
      </c>
      <c r="E2004" s="7" t="str">
        <f t="shared" si="55"/>
        <v>Totora</v>
      </c>
      <c r="F2004" s="7" t="s">
        <v>379</v>
      </c>
      <c r="G2004" s="7">
        <v>260</v>
      </c>
      <c r="H2004" s="7" t="s">
        <v>400</v>
      </c>
      <c r="I2004" s="7"/>
      <c r="J2004" s="7">
        <v>105400</v>
      </c>
      <c r="K2004" s="7">
        <f t="shared" si="56"/>
        <v>642227</v>
      </c>
      <c r="L2004" s="7"/>
      <c r="M2004" s="6"/>
      <c r="N2004" s="7"/>
      <c r="O2004" s="7"/>
      <c r="P2004" s="38"/>
      <c r="Q2004" s="31"/>
      <c r="R2004" s="42"/>
      <c r="S2004" s="42"/>
      <c r="T2004" s="42"/>
      <c r="U2004" s="43"/>
      <c r="V2004" s="32"/>
      <c r="W2004" s="38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</row>
    <row r="2005" spans="1:40" ht="14.25" customHeight="1">
      <c r="A2005" s="7" t="s">
        <v>516</v>
      </c>
      <c r="B2005" s="7" t="s">
        <v>363</v>
      </c>
      <c r="C2005" s="7">
        <v>1331</v>
      </c>
      <c r="D2005" s="7" t="s">
        <v>548</v>
      </c>
      <c r="E2005" s="7" t="str">
        <f t="shared" si="55"/>
        <v>Totora</v>
      </c>
      <c r="F2005" s="7" t="s">
        <v>379</v>
      </c>
      <c r="G2005" s="7">
        <v>280</v>
      </c>
      <c r="H2005" s="7" t="s">
        <v>402</v>
      </c>
      <c r="I2005" s="7"/>
      <c r="J2005" s="7">
        <v>5000</v>
      </c>
      <c r="K2005" s="7">
        <f t="shared" si="56"/>
        <v>642227</v>
      </c>
      <c r="L2005" s="7"/>
      <c r="M2005" s="6"/>
      <c r="N2005" s="7"/>
      <c r="O2005" s="7"/>
      <c r="P2005" s="38"/>
      <c r="Q2005" s="31"/>
      <c r="R2005" s="42"/>
      <c r="S2005" s="42"/>
      <c r="T2005" s="42"/>
      <c r="U2005" s="43"/>
      <c r="V2005" s="32"/>
      <c r="W2005" s="38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</row>
    <row r="2006" spans="1:40" ht="14.25" customHeight="1">
      <c r="A2006" s="7" t="s">
        <v>516</v>
      </c>
      <c r="B2006" s="7" t="s">
        <v>363</v>
      </c>
      <c r="C2006" s="7">
        <v>1331</v>
      </c>
      <c r="D2006" s="7" t="s">
        <v>548</v>
      </c>
      <c r="E2006" s="7" t="str">
        <f t="shared" si="55"/>
        <v>Totora</v>
      </c>
      <c r="F2006" s="7" t="s">
        <v>379</v>
      </c>
      <c r="G2006" s="7">
        <v>290</v>
      </c>
      <c r="H2006" s="7" t="s">
        <v>426</v>
      </c>
      <c r="I2006" s="7"/>
      <c r="J2006" s="7">
        <v>48800</v>
      </c>
      <c r="K2006" s="7">
        <f t="shared" si="56"/>
        <v>642227</v>
      </c>
      <c r="L2006" s="7"/>
      <c r="M2006" s="6"/>
      <c r="N2006" s="7"/>
      <c r="O2006" s="7"/>
      <c r="P2006" s="38"/>
      <c r="Q2006" s="31"/>
      <c r="R2006" s="42"/>
      <c r="S2006" s="42"/>
      <c r="T2006" s="42"/>
      <c r="U2006" s="43"/>
      <c r="V2006" s="32"/>
      <c r="W2006" s="38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</row>
    <row r="2007" spans="1:40" ht="14.25" customHeight="1">
      <c r="A2007" s="7" t="s">
        <v>516</v>
      </c>
      <c r="B2007" s="7" t="s">
        <v>363</v>
      </c>
      <c r="C2007" s="7">
        <v>1331</v>
      </c>
      <c r="D2007" s="7" t="s">
        <v>548</v>
      </c>
      <c r="E2007" s="7" t="str">
        <f t="shared" si="55"/>
        <v>Totora</v>
      </c>
      <c r="F2007" s="7" t="s">
        <v>379</v>
      </c>
      <c r="G2007" s="7">
        <v>300</v>
      </c>
      <c r="H2007" s="7" t="s">
        <v>417</v>
      </c>
      <c r="I2007" s="7"/>
      <c r="J2007" s="7">
        <v>50000</v>
      </c>
      <c r="K2007" s="7">
        <f t="shared" si="56"/>
        <v>642227</v>
      </c>
      <c r="L2007" s="7"/>
      <c r="M2007" s="6"/>
      <c r="N2007" s="7"/>
      <c r="O2007" s="7"/>
      <c r="P2007" s="38"/>
      <c r="Q2007" s="31"/>
      <c r="R2007" s="42"/>
      <c r="S2007" s="42"/>
      <c r="T2007" s="42"/>
      <c r="U2007" s="43"/>
      <c r="V2007" s="32"/>
      <c r="W2007" s="38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</row>
    <row r="2008" spans="1:40" ht="14.25" customHeight="1">
      <c r="A2008" s="7" t="s">
        <v>516</v>
      </c>
      <c r="B2008" s="7" t="s">
        <v>363</v>
      </c>
      <c r="C2008" s="7">
        <v>1331</v>
      </c>
      <c r="D2008" s="7" t="s">
        <v>548</v>
      </c>
      <c r="E2008" s="7" t="str">
        <f t="shared" si="55"/>
        <v>Totora</v>
      </c>
      <c r="F2008" s="7" t="s">
        <v>379</v>
      </c>
      <c r="G2008" s="7">
        <v>310</v>
      </c>
      <c r="H2008" s="7" t="s">
        <v>403</v>
      </c>
      <c r="I2008" s="7"/>
      <c r="J2008" s="7">
        <v>100000</v>
      </c>
      <c r="K2008" s="7">
        <f t="shared" si="56"/>
        <v>642227</v>
      </c>
      <c r="L2008" s="7"/>
      <c r="M2008" s="6"/>
      <c r="N2008" s="7"/>
      <c r="O2008" s="7"/>
      <c r="P2008" s="38"/>
      <c r="Q2008" s="31"/>
      <c r="R2008" s="42"/>
      <c r="S2008" s="42"/>
      <c r="T2008" s="42"/>
      <c r="U2008" s="43"/>
      <c r="V2008" s="32"/>
      <c r="W2008" s="38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</row>
    <row r="2009" spans="1:40" ht="14.25" customHeight="1">
      <c r="A2009" s="7" t="s">
        <v>516</v>
      </c>
      <c r="B2009" s="7" t="s">
        <v>363</v>
      </c>
      <c r="C2009" s="7">
        <v>1331</v>
      </c>
      <c r="D2009" s="7" t="s">
        <v>548</v>
      </c>
      <c r="E2009" s="7" t="str">
        <f t="shared" si="55"/>
        <v>Totora</v>
      </c>
      <c r="F2009" s="7" t="s">
        <v>379</v>
      </c>
      <c r="G2009" s="7">
        <v>330</v>
      </c>
      <c r="H2009" s="7" t="s">
        <v>404</v>
      </c>
      <c r="I2009" s="7"/>
      <c r="J2009" s="7">
        <v>65722</v>
      </c>
      <c r="K2009" s="7">
        <f t="shared" si="56"/>
        <v>642227</v>
      </c>
      <c r="L2009" s="7"/>
      <c r="M2009" s="6"/>
      <c r="N2009" s="7"/>
      <c r="O2009" s="7"/>
      <c r="P2009" s="38"/>
      <c r="Q2009" s="31"/>
      <c r="R2009" s="42"/>
      <c r="S2009" s="42"/>
      <c r="T2009" s="42"/>
      <c r="U2009" s="43"/>
      <c r="V2009" s="32"/>
      <c r="W2009" s="38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</row>
    <row r="2010" spans="1:40" ht="14.25" customHeight="1">
      <c r="A2010" s="7" t="s">
        <v>516</v>
      </c>
      <c r="B2010" s="7" t="s">
        <v>363</v>
      </c>
      <c r="C2010" s="7">
        <v>1331</v>
      </c>
      <c r="D2010" s="7" t="s">
        <v>548</v>
      </c>
      <c r="E2010" s="7" t="str">
        <f t="shared" si="55"/>
        <v>Totora</v>
      </c>
      <c r="F2010" s="7" t="s">
        <v>379</v>
      </c>
      <c r="G2010" s="7">
        <v>340</v>
      </c>
      <c r="H2010" s="7" t="s">
        <v>405</v>
      </c>
      <c r="I2010" s="7"/>
      <c r="J2010" s="7">
        <v>1109409</v>
      </c>
      <c r="K2010" s="7">
        <f t="shared" si="56"/>
        <v>642227</v>
      </c>
      <c r="L2010" s="7"/>
      <c r="M2010" s="6"/>
      <c r="N2010" s="7"/>
      <c r="O2010" s="7"/>
      <c r="P2010" s="38"/>
      <c r="Q2010" s="31"/>
      <c r="R2010" s="42"/>
      <c r="S2010" s="42"/>
      <c r="T2010" s="42"/>
      <c r="U2010" s="43"/>
      <c r="V2010" s="32"/>
      <c r="W2010" s="38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</row>
    <row r="2011" spans="1:40" ht="14.25" customHeight="1">
      <c r="A2011" s="7" t="s">
        <v>516</v>
      </c>
      <c r="B2011" s="7" t="s">
        <v>363</v>
      </c>
      <c r="C2011" s="7">
        <v>1331</v>
      </c>
      <c r="D2011" s="7" t="s">
        <v>548</v>
      </c>
      <c r="E2011" s="7" t="str">
        <f t="shared" si="55"/>
        <v>Totora</v>
      </c>
      <c r="F2011" s="7" t="s">
        <v>407</v>
      </c>
      <c r="G2011" s="7">
        <v>170</v>
      </c>
      <c r="H2011" s="7" t="s">
        <v>390</v>
      </c>
      <c r="I2011" s="7"/>
      <c r="J2011" s="7">
        <v>297703</v>
      </c>
      <c r="K2011" s="7">
        <f t="shared" si="56"/>
        <v>642227</v>
      </c>
      <c r="L2011" s="7"/>
      <c r="M2011" s="6"/>
      <c r="N2011" s="7"/>
      <c r="O2011" s="7"/>
      <c r="P2011" s="38"/>
      <c r="Q2011" s="31"/>
      <c r="R2011" s="42"/>
      <c r="S2011" s="42"/>
      <c r="T2011" s="42"/>
      <c r="U2011" s="43"/>
      <c r="V2011" s="32"/>
      <c r="W2011" s="38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</row>
    <row r="2012" spans="1:40" ht="14.25" customHeight="1">
      <c r="A2012" s="7" t="s">
        <v>516</v>
      </c>
      <c r="B2012" s="7" t="s">
        <v>363</v>
      </c>
      <c r="C2012" s="7">
        <v>1331</v>
      </c>
      <c r="D2012" s="7" t="s">
        <v>548</v>
      </c>
      <c r="E2012" s="7" t="str">
        <f t="shared" si="55"/>
        <v>Totora</v>
      </c>
      <c r="F2012" s="7" t="s">
        <v>407</v>
      </c>
      <c r="G2012" s="7">
        <v>180</v>
      </c>
      <c r="H2012" s="7" t="s">
        <v>411</v>
      </c>
      <c r="I2012" s="7"/>
      <c r="J2012" s="7">
        <v>94342</v>
      </c>
      <c r="K2012" s="7">
        <f t="shared" si="56"/>
        <v>642227</v>
      </c>
      <c r="L2012" s="7"/>
      <c r="M2012" s="6"/>
      <c r="N2012" s="7"/>
      <c r="O2012" s="7"/>
      <c r="P2012" s="38"/>
      <c r="Q2012" s="31"/>
      <c r="R2012" s="42"/>
      <c r="S2012" s="42"/>
      <c r="T2012" s="42"/>
      <c r="U2012" s="43"/>
      <c r="V2012" s="32"/>
      <c r="W2012" s="38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</row>
    <row r="2013" spans="1:40" ht="14.25" customHeight="1">
      <c r="A2013" s="7" t="s">
        <v>516</v>
      </c>
      <c r="B2013" s="7" t="s">
        <v>363</v>
      </c>
      <c r="C2013" s="7">
        <v>1331</v>
      </c>
      <c r="D2013" s="7" t="s">
        <v>548</v>
      </c>
      <c r="E2013" s="7" t="str">
        <f t="shared" si="55"/>
        <v>Totora</v>
      </c>
      <c r="F2013" s="7" t="s">
        <v>407</v>
      </c>
      <c r="G2013" s="7">
        <v>320</v>
      </c>
      <c r="H2013" s="7" t="s">
        <v>427</v>
      </c>
      <c r="I2013" s="7"/>
      <c r="J2013" s="7">
        <v>25297</v>
      </c>
      <c r="K2013" s="7">
        <f t="shared" si="56"/>
        <v>642227</v>
      </c>
      <c r="L2013" s="7"/>
      <c r="M2013" s="6"/>
      <c r="N2013" s="7"/>
      <c r="O2013" s="7"/>
      <c r="P2013" s="38"/>
      <c r="Q2013" s="31"/>
      <c r="R2013" s="42"/>
      <c r="S2013" s="42"/>
      <c r="T2013" s="42"/>
      <c r="U2013" s="43"/>
      <c r="V2013" s="32"/>
      <c r="W2013" s="38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</row>
    <row r="2014" spans="1:40" ht="14.25" customHeight="1">
      <c r="A2014" s="7" t="s">
        <v>516</v>
      </c>
      <c r="B2014" s="7" t="s">
        <v>363</v>
      </c>
      <c r="C2014" s="7">
        <v>1332</v>
      </c>
      <c r="D2014" s="7" t="s">
        <v>549</v>
      </c>
      <c r="E2014" s="7" t="str">
        <f t="shared" si="55"/>
        <v>Pojo</v>
      </c>
      <c r="F2014" s="7" t="s">
        <v>379</v>
      </c>
      <c r="G2014" s="7">
        <v>0</v>
      </c>
      <c r="H2014" s="7" t="s">
        <v>380</v>
      </c>
      <c r="I2014" s="7"/>
      <c r="J2014" s="7">
        <v>1468313</v>
      </c>
      <c r="K2014" s="7">
        <f t="shared" si="56"/>
        <v>3610627</v>
      </c>
      <c r="L2014" s="7"/>
      <c r="M2014" s="6"/>
      <c r="N2014" s="7"/>
      <c r="O2014" s="7"/>
      <c r="P2014" s="38"/>
      <c r="Q2014" s="31"/>
      <c r="R2014" s="42"/>
      <c r="S2014" s="42"/>
      <c r="T2014" s="42"/>
      <c r="U2014" s="43"/>
      <c r="V2014" s="32"/>
      <c r="W2014" s="38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</row>
    <row r="2015" spans="1:40" ht="14.25" customHeight="1">
      <c r="A2015" s="7" t="s">
        <v>516</v>
      </c>
      <c r="B2015" s="7" t="s">
        <v>363</v>
      </c>
      <c r="C2015" s="7">
        <v>1332</v>
      </c>
      <c r="D2015" s="7" t="s">
        <v>549</v>
      </c>
      <c r="E2015" s="7" t="str">
        <f t="shared" si="55"/>
        <v>Pojo</v>
      </c>
      <c r="F2015" s="7" t="s">
        <v>379</v>
      </c>
      <c r="G2015" s="7">
        <v>1</v>
      </c>
      <c r="H2015" s="7" t="s">
        <v>381</v>
      </c>
      <c r="I2015" s="7"/>
      <c r="J2015" s="7">
        <v>675210</v>
      </c>
      <c r="K2015" s="7">
        <f t="shared" si="56"/>
        <v>3610627</v>
      </c>
      <c r="L2015" s="7"/>
      <c r="M2015" s="6"/>
      <c r="N2015" s="7"/>
      <c r="O2015" s="7"/>
      <c r="P2015" s="38"/>
      <c r="Q2015" s="31"/>
      <c r="R2015" s="42"/>
      <c r="S2015" s="42"/>
      <c r="T2015" s="42"/>
      <c r="U2015" s="43"/>
      <c r="V2015" s="32"/>
      <c r="W2015" s="38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</row>
    <row r="2016" spans="1:40" ht="14.25" customHeight="1">
      <c r="A2016" s="7" t="s">
        <v>516</v>
      </c>
      <c r="B2016" s="7" t="s">
        <v>363</v>
      </c>
      <c r="C2016" s="7">
        <v>1332</v>
      </c>
      <c r="D2016" s="7" t="s">
        <v>549</v>
      </c>
      <c r="E2016" s="7" t="str">
        <f t="shared" si="55"/>
        <v>Pojo</v>
      </c>
      <c r="F2016" s="7" t="s">
        <v>379</v>
      </c>
      <c r="G2016" s="7">
        <v>97</v>
      </c>
      <c r="H2016" s="7" t="s">
        <v>409</v>
      </c>
      <c r="I2016" s="7"/>
      <c r="J2016" s="7">
        <v>350160</v>
      </c>
      <c r="K2016" s="7">
        <f t="shared" si="56"/>
        <v>3610627</v>
      </c>
      <c r="L2016" s="7"/>
      <c r="M2016" s="6"/>
      <c r="N2016" s="7"/>
      <c r="O2016" s="7"/>
      <c r="P2016" s="38"/>
      <c r="Q2016" s="31"/>
      <c r="R2016" s="42"/>
      <c r="S2016" s="42"/>
      <c r="T2016" s="42"/>
      <c r="U2016" s="43"/>
      <c r="V2016" s="32"/>
      <c r="W2016" s="38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</row>
    <row r="2017" spans="1:40" ht="14.25" customHeight="1">
      <c r="A2017" s="7" t="s">
        <v>516</v>
      </c>
      <c r="B2017" s="7" t="s">
        <v>363</v>
      </c>
      <c r="C2017" s="7">
        <v>1332</v>
      </c>
      <c r="D2017" s="7" t="s">
        <v>549</v>
      </c>
      <c r="E2017" s="7" t="str">
        <f t="shared" si="55"/>
        <v>Pojo</v>
      </c>
      <c r="F2017" s="7" t="s">
        <v>379</v>
      </c>
      <c r="G2017" s="7">
        <v>99</v>
      </c>
      <c r="H2017" s="7" t="s">
        <v>382</v>
      </c>
      <c r="I2017" s="7"/>
      <c r="J2017" s="7">
        <v>215839</v>
      </c>
      <c r="K2017" s="7">
        <f t="shared" si="56"/>
        <v>3610627</v>
      </c>
      <c r="L2017" s="7"/>
      <c r="M2017" s="6"/>
      <c r="N2017" s="7"/>
      <c r="O2017" s="7"/>
      <c r="P2017" s="38"/>
      <c r="Q2017" s="31"/>
      <c r="R2017" s="42"/>
      <c r="S2017" s="42"/>
      <c r="T2017" s="42"/>
      <c r="U2017" s="43"/>
      <c r="V2017" s="32"/>
      <c r="W2017" s="38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</row>
    <row r="2018" spans="1:40" ht="14.25" customHeight="1">
      <c r="A2018" s="7" t="s">
        <v>516</v>
      </c>
      <c r="B2018" s="7" t="s">
        <v>363</v>
      </c>
      <c r="C2018" s="7">
        <v>1332</v>
      </c>
      <c r="D2018" s="7" t="s">
        <v>549</v>
      </c>
      <c r="E2018" s="7" t="str">
        <f t="shared" si="55"/>
        <v>Pojo</v>
      </c>
      <c r="F2018" s="7" t="s">
        <v>379</v>
      </c>
      <c r="G2018" s="7">
        <v>100</v>
      </c>
      <c r="H2018" s="7" t="s">
        <v>383</v>
      </c>
      <c r="I2018" s="7"/>
      <c r="J2018" s="7">
        <v>388367</v>
      </c>
      <c r="K2018" s="7">
        <f t="shared" si="56"/>
        <v>3610627</v>
      </c>
      <c r="L2018" s="7"/>
      <c r="M2018" s="6"/>
      <c r="N2018" s="7"/>
      <c r="O2018" s="7"/>
      <c r="P2018" s="38"/>
      <c r="Q2018" s="31"/>
      <c r="R2018" s="42"/>
      <c r="S2018" s="42"/>
      <c r="T2018" s="42"/>
      <c r="U2018" s="43"/>
      <c r="V2018" s="32"/>
      <c r="W2018" s="38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</row>
    <row r="2019" spans="1:40" ht="14.25" customHeight="1">
      <c r="A2019" s="7" t="s">
        <v>516</v>
      </c>
      <c r="B2019" s="7" t="s">
        <v>363</v>
      </c>
      <c r="C2019" s="7">
        <v>1332</v>
      </c>
      <c r="D2019" s="7" t="s">
        <v>549</v>
      </c>
      <c r="E2019" s="7" t="str">
        <f t="shared" si="55"/>
        <v>Pojo</v>
      </c>
      <c r="F2019" s="7" t="s">
        <v>379</v>
      </c>
      <c r="G2019" s="7">
        <v>110</v>
      </c>
      <c r="H2019" s="7" t="s">
        <v>385</v>
      </c>
      <c r="I2019" s="7"/>
      <c r="J2019" s="7">
        <v>37300</v>
      </c>
      <c r="K2019" s="7">
        <f t="shared" si="56"/>
        <v>3610627</v>
      </c>
      <c r="L2019" s="7"/>
      <c r="M2019" s="6"/>
      <c r="N2019" s="7"/>
      <c r="O2019" s="7"/>
      <c r="P2019" s="38"/>
      <c r="Q2019" s="31"/>
      <c r="R2019" s="42"/>
      <c r="S2019" s="42"/>
      <c r="T2019" s="42"/>
      <c r="U2019" s="43"/>
      <c r="V2019" s="32"/>
      <c r="W2019" s="38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</row>
    <row r="2020" spans="1:40" ht="14.25" customHeight="1">
      <c r="A2020" s="7" t="s">
        <v>516</v>
      </c>
      <c r="B2020" s="7" t="s">
        <v>363</v>
      </c>
      <c r="C2020" s="7">
        <v>1332</v>
      </c>
      <c r="D2020" s="7" t="s">
        <v>549</v>
      </c>
      <c r="E2020" s="7" t="str">
        <f t="shared" si="55"/>
        <v>Pojo</v>
      </c>
      <c r="F2020" s="7" t="s">
        <v>379</v>
      </c>
      <c r="G2020" s="7">
        <v>120</v>
      </c>
      <c r="H2020" s="7" t="s">
        <v>485</v>
      </c>
      <c r="I2020" s="7"/>
      <c r="J2020" s="7">
        <v>7000</v>
      </c>
      <c r="K2020" s="7">
        <f t="shared" si="56"/>
        <v>3610627</v>
      </c>
      <c r="L2020" s="7"/>
      <c r="M2020" s="6"/>
      <c r="N2020" s="7"/>
      <c r="O2020" s="7"/>
      <c r="P2020" s="38"/>
      <c r="Q2020" s="31"/>
      <c r="R2020" s="42"/>
      <c r="S2020" s="42"/>
      <c r="T2020" s="42"/>
      <c r="U2020" s="43"/>
      <c r="V2020" s="32"/>
      <c r="W2020" s="38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</row>
    <row r="2021" spans="1:40" ht="14.25" customHeight="1">
      <c r="A2021" s="7" t="s">
        <v>516</v>
      </c>
      <c r="B2021" s="7" t="s">
        <v>363</v>
      </c>
      <c r="C2021" s="7">
        <v>1332</v>
      </c>
      <c r="D2021" s="7" t="s">
        <v>549</v>
      </c>
      <c r="E2021" s="7" t="str">
        <f t="shared" si="55"/>
        <v>Pojo</v>
      </c>
      <c r="F2021" s="7" t="s">
        <v>379</v>
      </c>
      <c r="G2021" s="7">
        <v>130</v>
      </c>
      <c r="H2021" s="7" t="s">
        <v>386</v>
      </c>
      <c r="I2021" s="7"/>
      <c r="J2021" s="7">
        <v>182100</v>
      </c>
      <c r="K2021" s="7">
        <f t="shared" si="56"/>
        <v>3610627</v>
      </c>
      <c r="L2021" s="7"/>
      <c r="M2021" s="6"/>
      <c r="N2021" s="7"/>
      <c r="O2021" s="7"/>
      <c r="P2021" s="38"/>
      <c r="Q2021" s="31"/>
      <c r="R2021" s="42"/>
      <c r="S2021" s="42"/>
      <c r="T2021" s="42"/>
      <c r="U2021" s="43"/>
      <c r="V2021" s="32"/>
      <c r="W2021" s="38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</row>
    <row r="2022" spans="1:40" ht="14.25" customHeight="1">
      <c r="A2022" s="7" t="s">
        <v>516</v>
      </c>
      <c r="B2022" s="7" t="s">
        <v>363</v>
      </c>
      <c r="C2022" s="7">
        <v>1332</v>
      </c>
      <c r="D2022" s="7" t="s">
        <v>549</v>
      </c>
      <c r="E2022" s="7" t="str">
        <f t="shared" si="55"/>
        <v>Pojo</v>
      </c>
      <c r="F2022" s="7" t="s">
        <v>379</v>
      </c>
      <c r="G2022" s="7">
        <v>140</v>
      </c>
      <c r="H2022" s="7" t="s">
        <v>388</v>
      </c>
      <c r="I2022" s="7"/>
      <c r="J2022" s="7">
        <v>53600</v>
      </c>
      <c r="K2022" s="7">
        <f t="shared" si="56"/>
        <v>3610627</v>
      </c>
      <c r="L2022" s="7"/>
      <c r="M2022" s="6"/>
      <c r="N2022" s="7"/>
      <c r="O2022" s="7"/>
      <c r="P2022" s="38"/>
      <c r="Q2022" s="31"/>
      <c r="R2022" s="42"/>
      <c r="S2022" s="42"/>
      <c r="T2022" s="42"/>
      <c r="U2022" s="43"/>
      <c r="V2022" s="32"/>
      <c r="W2022" s="38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</row>
    <row r="2023" spans="1:40" ht="14.25" customHeight="1">
      <c r="A2023" s="7" t="s">
        <v>516</v>
      </c>
      <c r="B2023" s="7" t="s">
        <v>363</v>
      </c>
      <c r="C2023" s="7">
        <v>1332</v>
      </c>
      <c r="D2023" s="7" t="s">
        <v>549</v>
      </c>
      <c r="E2023" s="7" t="str">
        <f t="shared" si="55"/>
        <v>Pojo</v>
      </c>
      <c r="F2023" s="7" t="s">
        <v>379</v>
      </c>
      <c r="G2023" s="7">
        <v>160</v>
      </c>
      <c r="H2023" s="7" t="s">
        <v>389</v>
      </c>
      <c r="I2023" s="7"/>
      <c r="J2023" s="7">
        <v>278000</v>
      </c>
      <c r="K2023" s="7">
        <f t="shared" si="56"/>
        <v>3610627</v>
      </c>
      <c r="L2023" s="7"/>
      <c r="M2023" s="6"/>
      <c r="N2023" s="7"/>
      <c r="O2023" s="7"/>
      <c r="P2023" s="38"/>
      <c r="Q2023" s="31"/>
      <c r="R2023" s="42"/>
      <c r="S2023" s="42"/>
      <c r="T2023" s="42"/>
      <c r="U2023" s="43"/>
      <c r="V2023" s="32"/>
      <c r="W2023" s="38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</row>
    <row r="2024" spans="1:40" ht="14.25" customHeight="1">
      <c r="A2024" s="7" t="s">
        <v>516</v>
      </c>
      <c r="B2024" s="7" t="s">
        <v>363</v>
      </c>
      <c r="C2024" s="7">
        <v>1332</v>
      </c>
      <c r="D2024" s="7" t="s">
        <v>549</v>
      </c>
      <c r="E2024" s="7" t="str">
        <f t="shared" si="55"/>
        <v>Pojo</v>
      </c>
      <c r="F2024" s="7" t="s">
        <v>379</v>
      </c>
      <c r="G2024" s="7">
        <v>170</v>
      </c>
      <c r="H2024" s="7" t="s">
        <v>390</v>
      </c>
      <c r="I2024" s="7"/>
      <c r="J2024" s="7">
        <v>30000</v>
      </c>
      <c r="K2024" s="7">
        <f t="shared" si="56"/>
        <v>3610627</v>
      </c>
      <c r="L2024" s="7"/>
      <c r="M2024" s="6"/>
      <c r="N2024" s="7"/>
      <c r="O2024" s="7"/>
      <c r="P2024" s="38"/>
      <c r="Q2024" s="31"/>
      <c r="R2024" s="42"/>
      <c r="S2024" s="42"/>
      <c r="T2024" s="42"/>
      <c r="U2024" s="43"/>
      <c r="V2024" s="32"/>
      <c r="W2024" s="38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</row>
    <row r="2025" spans="1:40" ht="14.25" customHeight="1">
      <c r="A2025" s="7" t="s">
        <v>516</v>
      </c>
      <c r="B2025" s="7" t="s">
        <v>363</v>
      </c>
      <c r="C2025" s="7">
        <v>1332</v>
      </c>
      <c r="D2025" s="7" t="s">
        <v>549</v>
      </c>
      <c r="E2025" s="7" t="str">
        <f t="shared" si="55"/>
        <v>Pojo</v>
      </c>
      <c r="F2025" s="7" t="s">
        <v>379</v>
      </c>
      <c r="G2025" s="7">
        <v>180</v>
      </c>
      <c r="H2025" s="7" t="s">
        <v>411</v>
      </c>
      <c r="I2025" s="7"/>
      <c r="J2025" s="7">
        <v>453512</v>
      </c>
      <c r="K2025" s="7">
        <f t="shared" si="56"/>
        <v>3610627</v>
      </c>
      <c r="L2025" s="7"/>
      <c r="M2025" s="6"/>
      <c r="N2025" s="7"/>
      <c r="O2025" s="7"/>
      <c r="P2025" s="38"/>
      <c r="Q2025" s="31"/>
      <c r="R2025" s="42"/>
      <c r="S2025" s="42"/>
      <c r="T2025" s="42"/>
      <c r="U2025" s="43"/>
      <c r="V2025" s="32"/>
      <c r="W2025" s="38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</row>
    <row r="2026" spans="1:40" ht="14.25" customHeight="1">
      <c r="A2026" s="7" t="s">
        <v>516</v>
      </c>
      <c r="B2026" s="7" t="s">
        <v>363</v>
      </c>
      <c r="C2026" s="7">
        <v>1332</v>
      </c>
      <c r="D2026" s="7" t="s">
        <v>549</v>
      </c>
      <c r="E2026" s="7" t="str">
        <f t="shared" si="55"/>
        <v>Pojo</v>
      </c>
      <c r="F2026" s="7" t="s">
        <v>379</v>
      </c>
      <c r="G2026" s="7">
        <v>190</v>
      </c>
      <c r="H2026" s="7" t="s">
        <v>392</v>
      </c>
      <c r="I2026" s="7"/>
      <c r="J2026" s="7">
        <v>76000</v>
      </c>
      <c r="K2026" s="7">
        <f t="shared" si="56"/>
        <v>3610627</v>
      </c>
      <c r="L2026" s="7"/>
      <c r="M2026" s="6"/>
      <c r="N2026" s="7"/>
      <c r="O2026" s="7"/>
      <c r="P2026" s="38"/>
      <c r="Q2026" s="31"/>
      <c r="R2026" s="42"/>
      <c r="S2026" s="42"/>
      <c r="T2026" s="42"/>
      <c r="U2026" s="43"/>
      <c r="V2026" s="32"/>
      <c r="W2026" s="38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</row>
    <row r="2027" spans="1:40" ht="14.25" customHeight="1">
      <c r="A2027" s="7" t="s">
        <v>516</v>
      </c>
      <c r="B2027" s="7" t="s">
        <v>363</v>
      </c>
      <c r="C2027" s="7">
        <v>1332</v>
      </c>
      <c r="D2027" s="7" t="s">
        <v>549</v>
      </c>
      <c r="E2027" s="7" t="str">
        <f t="shared" si="55"/>
        <v>Pojo</v>
      </c>
      <c r="F2027" s="7" t="s">
        <v>379</v>
      </c>
      <c r="G2027" s="7">
        <v>200</v>
      </c>
      <c r="H2027" s="7" t="s">
        <v>393</v>
      </c>
      <c r="I2027" s="7"/>
      <c r="J2027" s="7">
        <v>2525160</v>
      </c>
      <c r="K2027" s="7">
        <f t="shared" si="56"/>
        <v>3610627</v>
      </c>
      <c r="L2027" s="7"/>
      <c r="M2027" s="6"/>
      <c r="N2027" s="7"/>
      <c r="O2027" s="7"/>
      <c r="P2027" s="38"/>
      <c r="Q2027" s="31"/>
      <c r="R2027" s="42"/>
      <c r="S2027" s="42"/>
      <c r="T2027" s="42"/>
      <c r="U2027" s="43"/>
      <c r="V2027" s="32"/>
      <c r="W2027" s="38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</row>
    <row r="2028" spans="1:40" ht="14.25" customHeight="1">
      <c r="A2028" s="7" t="s">
        <v>516</v>
      </c>
      <c r="B2028" s="7" t="s">
        <v>363</v>
      </c>
      <c r="C2028" s="7">
        <v>1332</v>
      </c>
      <c r="D2028" s="7" t="s">
        <v>549</v>
      </c>
      <c r="E2028" s="7" t="str">
        <f t="shared" si="55"/>
        <v>Pojo</v>
      </c>
      <c r="F2028" s="7" t="s">
        <v>379</v>
      </c>
      <c r="G2028" s="7">
        <v>210</v>
      </c>
      <c r="H2028" s="7" t="s">
        <v>394</v>
      </c>
      <c r="I2028" s="7"/>
      <c r="J2028" s="7">
        <v>1558169</v>
      </c>
      <c r="K2028" s="7">
        <f t="shared" si="56"/>
        <v>3610627</v>
      </c>
      <c r="L2028" s="7"/>
      <c r="M2028" s="6"/>
      <c r="N2028" s="7"/>
      <c r="O2028" s="7"/>
      <c r="P2028" s="38"/>
      <c r="Q2028" s="31"/>
      <c r="R2028" s="42"/>
      <c r="S2028" s="42"/>
      <c r="T2028" s="42"/>
      <c r="U2028" s="43"/>
      <c r="V2028" s="32"/>
      <c r="W2028" s="38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</row>
    <row r="2029" spans="1:40" ht="14.25" customHeight="1">
      <c r="A2029" s="7" t="s">
        <v>516</v>
      </c>
      <c r="B2029" s="7" t="s">
        <v>363</v>
      </c>
      <c r="C2029" s="7">
        <v>1332</v>
      </c>
      <c r="D2029" s="7" t="s">
        <v>549</v>
      </c>
      <c r="E2029" s="7" t="str">
        <f t="shared" si="55"/>
        <v>Pojo</v>
      </c>
      <c r="F2029" s="7" t="s">
        <v>379</v>
      </c>
      <c r="G2029" s="7">
        <v>220</v>
      </c>
      <c r="H2029" s="7" t="s">
        <v>395</v>
      </c>
      <c r="I2029" s="7"/>
      <c r="J2029" s="7">
        <v>92500</v>
      </c>
      <c r="K2029" s="7">
        <f t="shared" si="56"/>
        <v>3610627</v>
      </c>
      <c r="L2029" s="7"/>
      <c r="M2029" s="6"/>
      <c r="N2029" s="7"/>
      <c r="O2029" s="7"/>
      <c r="P2029" s="38"/>
      <c r="Q2029" s="31"/>
      <c r="R2029" s="42"/>
      <c r="S2029" s="42"/>
      <c r="T2029" s="42"/>
      <c r="U2029" s="43"/>
      <c r="V2029" s="32"/>
      <c r="W2029" s="38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</row>
    <row r="2030" spans="1:40" ht="14.25" customHeight="1">
      <c r="A2030" s="7" t="s">
        <v>516</v>
      </c>
      <c r="B2030" s="7" t="s">
        <v>363</v>
      </c>
      <c r="C2030" s="7">
        <v>1332</v>
      </c>
      <c r="D2030" s="7" t="s">
        <v>549</v>
      </c>
      <c r="E2030" s="7" t="str">
        <f t="shared" si="55"/>
        <v>Pojo</v>
      </c>
      <c r="F2030" s="7" t="s">
        <v>379</v>
      </c>
      <c r="G2030" s="7">
        <v>230</v>
      </c>
      <c r="H2030" s="7" t="s">
        <v>396</v>
      </c>
      <c r="I2030" s="7"/>
      <c r="J2030" s="7">
        <v>45000</v>
      </c>
      <c r="K2030" s="7">
        <f t="shared" si="56"/>
        <v>3610627</v>
      </c>
      <c r="L2030" s="7"/>
      <c r="M2030" s="6"/>
      <c r="N2030" s="7"/>
      <c r="O2030" s="7"/>
      <c r="P2030" s="38"/>
      <c r="Q2030" s="31"/>
      <c r="R2030" s="42"/>
      <c r="S2030" s="42"/>
      <c r="T2030" s="42"/>
      <c r="U2030" s="43"/>
      <c r="V2030" s="32"/>
      <c r="W2030" s="38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</row>
    <row r="2031" spans="1:40" ht="14.25" customHeight="1">
      <c r="A2031" s="7" t="s">
        <v>516</v>
      </c>
      <c r="B2031" s="7" t="s">
        <v>363</v>
      </c>
      <c r="C2031" s="7">
        <v>1332</v>
      </c>
      <c r="D2031" s="7" t="s">
        <v>549</v>
      </c>
      <c r="E2031" s="7" t="str">
        <f t="shared" si="55"/>
        <v>Pojo</v>
      </c>
      <c r="F2031" s="7" t="s">
        <v>379</v>
      </c>
      <c r="G2031" s="7">
        <v>240</v>
      </c>
      <c r="H2031" s="7" t="s">
        <v>397</v>
      </c>
      <c r="I2031" s="7"/>
      <c r="J2031" s="7">
        <v>33000</v>
      </c>
      <c r="K2031" s="7">
        <f t="shared" si="56"/>
        <v>3610627</v>
      </c>
      <c r="L2031" s="7"/>
      <c r="M2031" s="6"/>
      <c r="N2031" s="7"/>
      <c r="O2031" s="7"/>
      <c r="P2031" s="38"/>
      <c r="Q2031" s="31"/>
      <c r="R2031" s="42"/>
      <c r="S2031" s="42"/>
      <c r="T2031" s="42"/>
      <c r="U2031" s="43"/>
      <c r="V2031" s="32"/>
      <c r="W2031" s="38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</row>
    <row r="2032" spans="1:40" ht="14.25" customHeight="1">
      <c r="A2032" s="7" t="s">
        <v>516</v>
      </c>
      <c r="B2032" s="7" t="s">
        <v>363</v>
      </c>
      <c r="C2032" s="7">
        <v>1332</v>
      </c>
      <c r="D2032" s="7" t="s">
        <v>549</v>
      </c>
      <c r="E2032" s="7" t="str">
        <f t="shared" si="55"/>
        <v>Pojo</v>
      </c>
      <c r="F2032" s="7" t="s">
        <v>379</v>
      </c>
      <c r="G2032" s="7">
        <v>250</v>
      </c>
      <c r="H2032" s="7" t="s">
        <v>399</v>
      </c>
      <c r="I2032" s="7"/>
      <c r="J2032" s="7">
        <v>472201</v>
      </c>
      <c r="K2032" s="7">
        <f t="shared" si="56"/>
        <v>3610627</v>
      </c>
      <c r="L2032" s="7"/>
      <c r="M2032" s="6"/>
      <c r="N2032" s="7"/>
      <c r="O2032" s="7"/>
      <c r="P2032" s="38"/>
      <c r="Q2032" s="31"/>
      <c r="R2032" s="42"/>
      <c r="S2032" s="42"/>
      <c r="T2032" s="42"/>
      <c r="U2032" s="43"/>
      <c r="V2032" s="32"/>
      <c r="W2032" s="38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</row>
    <row r="2033" spans="1:40" ht="14.25" customHeight="1">
      <c r="A2033" s="7" t="s">
        <v>516</v>
      </c>
      <c r="B2033" s="7" t="s">
        <v>363</v>
      </c>
      <c r="C2033" s="7">
        <v>1332</v>
      </c>
      <c r="D2033" s="7" t="s">
        <v>549</v>
      </c>
      <c r="E2033" s="7" t="str">
        <f t="shared" si="55"/>
        <v>Pojo</v>
      </c>
      <c r="F2033" s="7" t="s">
        <v>379</v>
      </c>
      <c r="G2033" s="7">
        <v>260</v>
      </c>
      <c r="H2033" s="7" t="s">
        <v>400</v>
      </c>
      <c r="I2033" s="7"/>
      <c r="J2033" s="7">
        <v>112000</v>
      </c>
      <c r="K2033" s="7">
        <f t="shared" si="56"/>
        <v>3610627</v>
      </c>
      <c r="L2033" s="7"/>
      <c r="M2033" s="6"/>
      <c r="N2033" s="7"/>
      <c r="O2033" s="7"/>
      <c r="P2033" s="38"/>
      <c r="Q2033" s="31"/>
      <c r="R2033" s="42"/>
      <c r="S2033" s="42"/>
      <c r="T2033" s="42"/>
      <c r="U2033" s="43"/>
      <c r="V2033" s="32"/>
      <c r="W2033" s="38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</row>
    <row r="2034" spans="1:40" ht="14.25" customHeight="1">
      <c r="A2034" s="7" t="s">
        <v>516</v>
      </c>
      <c r="B2034" s="7" t="s">
        <v>363</v>
      </c>
      <c r="C2034" s="7">
        <v>1332</v>
      </c>
      <c r="D2034" s="7" t="s">
        <v>549</v>
      </c>
      <c r="E2034" s="7" t="str">
        <f t="shared" si="55"/>
        <v>Pojo</v>
      </c>
      <c r="F2034" s="7" t="s">
        <v>379</v>
      </c>
      <c r="G2034" s="7">
        <v>270</v>
      </c>
      <c r="H2034" s="7" t="s">
        <v>401</v>
      </c>
      <c r="I2034" s="7"/>
      <c r="J2034" s="7">
        <v>240000</v>
      </c>
      <c r="K2034" s="7">
        <f t="shared" si="56"/>
        <v>3610627</v>
      </c>
      <c r="L2034" s="7"/>
      <c r="M2034" s="6"/>
      <c r="N2034" s="7"/>
      <c r="O2034" s="7"/>
      <c r="P2034" s="38"/>
      <c r="Q2034" s="31"/>
      <c r="R2034" s="42"/>
      <c r="S2034" s="42"/>
      <c r="T2034" s="42"/>
      <c r="U2034" s="43"/>
      <c r="V2034" s="32"/>
      <c r="W2034" s="38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</row>
    <row r="2035" spans="1:40" ht="14.25" customHeight="1">
      <c r="A2035" s="7" t="s">
        <v>516</v>
      </c>
      <c r="B2035" s="7" t="s">
        <v>363</v>
      </c>
      <c r="C2035" s="7">
        <v>1332</v>
      </c>
      <c r="D2035" s="7" t="s">
        <v>549</v>
      </c>
      <c r="E2035" s="7" t="str">
        <f t="shared" si="55"/>
        <v>Pojo</v>
      </c>
      <c r="F2035" s="7" t="s">
        <v>379</v>
      </c>
      <c r="G2035" s="7">
        <v>280</v>
      </c>
      <c r="H2035" s="7" t="s">
        <v>402</v>
      </c>
      <c r="I2035" s="7"/>
      <c r="J2035" s="7">
        <v>51700</v>
      </c>
      <c r="K2035" s="7">
        <f t="shared" si="56"/>
        <v>3610627</v>
      </c>
      <c r="L2035" s="7"/>
      <c r="M2035" s="6"/>
      <c r="N2035" s="7"/>
      <c r="O2035" s="7"/>
      <c r="P2035" s="38"/>
      <c r="Q2035" s="31"/>
      <c r="R2035" s="42"/>
      <c r="S2035" s="42"/>
      <c r="T2035" s="42"/>
      <c r="U2035" s="43"/>
      <c r="V2035" s="32"/>
      <c r="W2035" s="38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</row>
    <row r="2036" spans="1:40" ht="14.25" customHeight="1">
      <c r="A2036" s="7" t="s">
        <v>516</v>
      </c>
      <c r="B2036" s="7" t="s">
        <v>363</v>
      </c>
      <c r="C2036" s="7">
        <v>1332</v>
      </c>
      <c r="D2036" s="7" t="s">
        <v>549</v>
      </c>
      <c r="E2036" s="7" t="str">
        <f t="shared" si="55"/>
        <v>Pojo</v>
      </c>
      <c r="F2036" s="7" t="s">
        <v>379</v>
      </c>
      <c r="G2036" s="7">
        <v>310</v>
      </c>
      <c r="H2036" s="7" t="s">
        <v>403</v>
      </c>
      <c r="I2036" s="7"/>
      <c r="J2036" s="7">
        <v>70000</v>
      </c>
      <c r="K2036" s="7">
        <f t="shared" si="56"/>
        <v>3610627</v>
      </c>
      <c r="L2036" s="7"/>
      <c r="M2036" s="6"/>
      <c r="N2036" s="7"/>
      <c r="O2036" s="7"/>
      <c r="P2036" s="38"/>
      <c r="Q2036" s="31"/>
      <c r="R2036" s="42"/>
      <c r="S2036" s="42"/>
      <c r="T2036" s="42"/>
      <c r="U2036" s="43"/>
      <c r="V2036" s="32"/>
      <c r="W2036" s="38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</row>
    <row r="2037" spans="1:40" ht="14.25" customHeight="1">
      <c r="A2037" s="7" t="s">
        <v>516</v>
      </c>
      <c r="B2037" s="7" t="s">
        <v>363</v>
      </c>
      <c r="C2037" s="7">
        <v>1332</v>
      </c>
      <c r="D2037" s="7" t="s">
        <v>549</v>
      </c>
      <c r="E2037" s="7" t="str">
        <f t="shared" si="55"/>
        <v>Pojo</v>
      </c>
      <c r="F2037" s="7" t="s">
        <v>379</v>
      </c>
      <c r="G2037" s="7">
        <v>330</v>
      </c>
      <c r="H2037" s="7" t="s">
        <v>404</v>
      </c>
      <c r="I2037" s="7"/>
      <c r="J2037" s="7">
        <v>44822</v>
      </c>
      <c r="K2037" s="7">
        <f t="shared" si="56"/>
        <v>3610627</v>
      </c>
      <c r="L2037" s="7"/>
      <c r="M2037" s="6"/>
      <c r="N2037" s="7"/>
      <c r="O2037" s="7"/>
      <c r="P2037" s="38"/>
      <c r="Q2037" s="31"/>
      <c r="R2037" s="42"/>
      <c r="S2037" s="42"/>
      <c r="T2037" s="42"/>
      <c r="U2037" s="43"/>
      <c r="V2037" s="32"/>
      <c r="W2037" s="38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</row>
    <row r="2038" spans="1:40" ht="14.25" customHeight="1">
      <c r="A2038" s="7" t="s">
        <v>516</v>
      </c>
      <c r="B2038" s="7" t="s">
        <v>363</v>
      </c>
      <c r="C2038" s="7">
        <v>1332</v>
      </c>
      <c r="D2038" s="7" t="s">
        <v>549</v>
      </c>
      <c r="E2038" s="7" t="str">
        <f t="shared" si="55"/>
        <v>Pojo</v>
      </c>
      <c r="F2038" s="7" t="s">
        <v>379</v>
      </c>
      <c r="G2038" s="7">
        <v>340</v>
      </c>
      <c r="H2038" s="7" t="s">
        <v>405</v>
      </c>
      <c r="I2038" s="7"/>
      <c r="J2038" s="7">
        <v>810319</v>
      </c>
      <c r="K2038" s="7">
        <f t="shared" si="56"/>
        <v>3610627</v>
      </c>
      <c r="L2038" s="7"/>
      <c r="M2038" s="6"/>
      <c r="N2038" s="7"/>
      <c r="O2038" s="7"/>
      <c r="P2038" s="38"/>
      <c r="Q2038" s="31"/>
      <c r="R2038" s="42"/>
      <c r="S2038" s="42"/>
      <c r="T2038" s="42"/>
      <c r="U2038" s="43"/>
      <c r="V2038" s="32"/>
      <c r="W2038" s="38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</row>
    <row r="2039" spans="1:40" ht="14.25" customHeight="1">
      <c r="A2039" s="7" t="s">
        <v>516</v>
      </c>
      <c r="B2039" s="7" t="s">
        <v>363</v>
      </c>
      <c r="C2039" s="7">
        <v>1332</v>
      </c>
      <c r="D2039" s="7" t="s">
        <v>549</v>
      </c>
      <c r="E2039" s="7" t="str">
        <f t="shared" si="55"/>
        <v>Pojo</v>
      </c>
      <c r="F2039" s="7" t="s">
        <v>379</v>
      </c>
      <c r="G2039" s="7">
        <v>350</v>
      </c>
      <c r="H2039" s="7" t="s">
        <v>406</v>
      </c>
      <c r="I2039" s="7"/>
      <c r="J2039" s="7">
        <v>258344</v>
      </c>
      <c r="K2039" s="7">
        <f t="shared" si="56"/>
        <v>3610627</v>
      </c>
      <c r="L2039" s="7"/>
      <c r="M2039" s="6"/>
      <c r="N2039" s="7"/>
      <c r="O2039" s="7"/>
      <c r="P2039" s="38"/>
      <c r="Q2039" s="31"/>
      <c r="R2039" s="42"/>
      <c r="S2039" s="42"/>
      <c r="T2039" s="42"/>
      <c r="U2039" s="43"/>
      <c r="V2039" s="32"/>
      <c r="W2039" s="38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</row>
    <row r="2040" spans="1:40" ht="14.25" customHeight="1">
      <c r="A2040" s="7" t="s">
        <v>516</v>
      </c>
      <c r="B2040" s="7" t="s">
        <v>363</v>
      </c>
      <c r="C2040" s="7">
        <v>1332</v>
      </c>
      <c r="D2040" s="7" t="s">
        <v>549</v>
      </c>
      <c r="E2040" s="7" t="str">
        <f t="shared" si="55"/>
        <v>Pojo</v>
      </c>
      <c r="F2040" s="7" t="s">
        <v>407</v>
      </c>
      <c r="G2040" s="7">
        <v>170</v>
      </c>
      <c r="H2040" s="7" t="s">
        <v>390</v>
      </c>
      <c r="I2040" s="7"/>
      <c r="J2040" s="7">
        <v>187707</v>
      </c>
      <c r="K2040" s="7">
        <f t="shared" si="56"/>
        <v>3610627</v>
      </c>
      <c r="L2040" s="7"/>
      <c r="M2040" s="6"/>
      <c r="N2040" s="7"/>
      <c r="O2040" s="7"/>
      <c r="P2040" s="38"/>
      <c r="Q2040" s="31"/>
      <c r="R2040" s="42"/>
      <c r="S2040" s="42"/>
      <c r="T2040" s="42"/>
      <c r="U2040" s="43"/>
      <c r="V2040" s="32"/>
      <c r="W2040" s="38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</row>
    <row r="2041" spans="1:40" ht="14.25" customHeight="1">
      <c r="A2041" s="7" t="s">
        <v>516</v>
      </c>
      <c r="B2041" s="7" t="s">
        <v>363</v>
      </c>
      <c r="C2041" s="7">
        <v>1332</v>
      </c>
      <c r="D2041" s="7" t="s">
        <v>549</v>
      </c>
      <c r="E2041" s="7" t="str">
        <f t="shared" si="55"/>
        <v>Pojo</v>
      </c>
      <c r="F2041" s="7" t="s">
        <v>407</v>
      </c>
      <c r="G2041" s="7">
        <v>350</v>
      </c>
      <c r="H2041" s="7" t="s">
        <v>406</v>
      </c>
      <c r="I2041" s="7"/>
      <c r="J2041" s="7">
        <v>3422920</v>
      </c>
      <c r="K2041" s="7">
        <f t="shared" si="56"/>
        <v>3610627</v>
      </c>
      <c r="L2041" s="7"/>
      <c r="M2041" s="6"/>
      <c r="N2041" s="7"/>
      <c r="O2041" s="7"/>
      <c r="P2041" s="38"/>
      <c r="Q2041" s="31"/>
      <c r="R2041" s="42"/>
      <c r="S2041" s="42"/>
      <c r="T2041" s="42"/>
      <c r="U2041" s="43"/>
      <c r="V2041" s="32"/>
      <c r="W2041" s="38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</row>
    <row r="2042" spans="1:40" ht="14.25" customHeight="1">
      <c r="A2042" s="7" t="s">
        <v>516</v>
      </c>
      <c r="B2042" s="7" t="s">
        <v>363</v>
      </c>
      <c r="C2042" s="7">
        <v>1333</v>
      </c>
      <c r="D2042" s="7" t="s">
        <v>550</v>
      </c>
      <c r="E2042" s="7" t="str">
        <f t="shared" ref="E2042:E2296" si="57">SUBSTITUTE(D2042,"Gobierno Autónomo Municipal de ","")</f>
        <v>Pocona</v>
      </c>
      <c r="F2042" s="7" t="s">
        <v>379</v>
      </c>
      <c r="G2042" s="7">
        <v>0</v>
      </c>
      <c r="H2042" s="7" t="s">
        <v>380</v>
      </c>
      <c r="I2042" s="7"/>
      <c r="J2042" s="7">
        <v>1468614</v>
      </c>
      <c r="K2042" s="7">
        <f t="shared" ref="K2042:K2296" si="58">SUMIFS(J:J, E:E, E2042, F:F, "PROYECT. INVERSION")</f>
        <v>717625</v>
      </c>
      <c r="L2042" s="7"/>
      <c r="M2042" s="6"/>
      <c r="N2042" s="7"/>
      <c r="O2042" s="7"/>
      <c r="P2042" s="38"/>
      <c r="Q2042" s="31"/>
      <c r="R2042" s="42"/>
      <c r="S2042" s="42"/>
      <c r="T2042" s="42"/>
      <c r="U2042" s="43"/>
      <c r="V2042" s="32"/>
      <c r="W2042" s="38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</row>
    <row r="2043" spans="1:40" ht="14.25" customHeight="1">
      <c r="A2043" s="7" t="s">
        <v>516</v>
      </c>
      <c r="B2043" s="7" t="s">
        <v>363</v>
      </c>
      <c r="C2043" s="7">
        <v>1333</v>
      </c>
      <c r="D2043" s="7" t="s">
        <v>550</v>
      </c>
      <c r="E2043" s="7" t="str">
        <f t="shared" si="57"/>
        <v>Pocona</v>
      </c>
      <c r="F2043" s="7" t="s">
        <v>379</v>
      </c>
      <c r="G2043" s="7">
        <v>1</v>
      </c>
      <c r="H2043" s="7" t="s">
        <v>381</v>
      </c>
      <c r="I2043" s="7"/>
      <c r="J2043" s="7">
        <v>629406</v>
      </c>
      <c r="K2043" s="7">
        <f t="shared" si="58"/>
        <v>717625</v>
      </c>
      <c r="L2043" s="7"/>
      <c r="M2043" s="6"/>
      <c r="N2043" s="7"/>
      <c r="O2043" s="7"/>
      <c r="P2043" s="38"/>
      <c r="Q2043" s="31"/>
      <c r="R2043" s="42"/>
      <c r="S2043" s="42"/>
      <c r="T2043" s="42"/>
      <c r="U2043" s="43"/>
      <c r="V2043" s="32"/>
      <c r="W2043" s="38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</row>
    <row r="2044" spans="1:40" ht="14.25" customHeight="1">
      <c r="A2044" s="7" t="s">
        <v>516</v>
      </c>
      <c r="B2044" s="7" t="s">
        <v>363</v>
      </c>
      <c r="C2044" s="7">
        <v>1333</v>
      </c>
      <c r="D2044" s="7" t="s">
        <v>550</v>
      </c>
      <c r="E2044" s="7" t="str">
        <f t="shared" si="57"/>
        <v>Pocona</v>
      </c>
      <c r="F2044" s="7" t="s">
        <v>379</v>
      </c>
      <c r="G2044" s="7">
        <v>97</v>
      </c>
      <c r="H2044" s="7" t="s">
        <v>409</v>
      </c>
      <c r="I2044" s="7"/>
      <c r="J2044" s="7">
        <v>549599</v>
      </c>
      <c r="K2044" s="7">
        <f t="shared" si="58"/>
        <v>717625</v>
      </c>
      <c r="L2044" s="7"/>
      <c r="M2044" s="6"/>
      <c r="N2044" s="7"/>
      <c r="O2044" s="7"/>
      <c r="P2044" s="38"/>
      <c r="Q2044" s="31"/>
      <c r="R2044" s="42"/>
      <c r="S2044" s="42"/>
      <c r="T2044" s="42"/>
      <c r="U2044" s="43"/>
      <c r="V2044" s="32"/>
      <c r="W2044" s="38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</row>
    <row r="2045" spans="1:40" ht="14.25" customHeight="1">
      <c r="A2045" s="7" t="s">
        <v>516</v>
      </c>
      <c r="B2045" s="7" t="s">
        <v>363</v>
      </c>
      <c r="C2045" s="7">
        <v>1333</v>
      </c>
      <c r="D2045" s="7" t="s">
        <v>550</v>
      </c>
      <c r="E2045" s="7" t="str">
        <f t="shared" si="57"/>
        <v>Pocona</v>
      </c>
      <c r="F2045" s="7" t="s">
        <v>379</v>
      </c>
      <c r="G2045" s="7">
        <v>99</v>
      </c>
      <c r="H2045" s="7" t="s">
        <v>382</v>
      </c>
      <c r="I2045" s="7"/>
      <c r="J2045" s="7">
        <v>64169</v>
      </c>
      <c r="K2045" s="7">
        <f t="shared" si="58"/>
        <v>717625</v>
      </c>
      <c r="L2045" s="7"/>
      <c r="M2045" s="6"/>
      <c r="N2045" s="7"/>
      <c r="O2045" s="7"/>
      <c r="P2045" s="38"/>
      <c r="Q2045" s="31"/>
      <c r="R2045" s="42"/>
      <c r="S2045" s="42"/>
      <c r="T2045" s="42"/>
      <c r="U2045" s="43"/>
      <c r="V2045" s="32"/>
      <c r="W2045" s="38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</row>
    <row r="2046" spans="1:40" ht="14.25" customHeight="1">
      <c r="A2046" s="7" t="s">
        <v>516</v>
      </c>
      <c r="B2046" s="7" t="s">
        <v>363</v>
      </c>
      <c r="C2046" s="7">
        <v>1333</v>
      </c>
      <c r="D2046" s="7" t="s">
        <v>550</v>
      </c>
      <c r="E2046" s="7" t="str">
        <f t="shared" si="57"/>
        <v>Pocona</v>
      </c>
      <c r="F2046" s="7" t="s">
        <v>379</v>
      </c>
      <c r="G2046" s="7">
        <v>100</v>
      </c>
      <c r="H2046" s="7" t="s">
        <v>383</v>
      </c>
      <c r="I2046" s="7"/>
      <c r="J2046" s="7">
        <v>554905</v>
      </c>
      <c r="K2046" s="7">
        <f t="shared" si="58"/>
        <v>717625</v>
      </c>
      <c r="L2046" s="7"/>
      <c r="M2046" s="6"/>
      <c r="N2046" s="7"/>
      <c r="O2046" s="7"/>
      <c r="P2046" s="38"/>
      <c r="Q2046" s="31"/>
      <c r="R2046" s="42"/>
      <c r="S2046" s="42"/>
      <c r="T2046" s="42"/>
      <c r="U2046" s="43"/>
      <c r="V2046" s="32"/>
      <c r="W2046" s="38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</row>
    <row r="2047" spans="1:40" ht="14.25" customHeight="1">
      <c r="A2047" s="7" t="s">
        <v>516</v>
      </c>
      <c r="B2047" s="7" t="s">
        <v>363</v>
      </c>
      <c r="C2047" s="7">
        <v>1333</v>
      </c>
      <c r="D2047" s="7" t="s">
        <v>550</v>
      </c>
      <c r="E2047" s="7" t="str">
        <f t="shared" si="57"/>
        <v>Pocona</v>
      </c>
      <c r="F2047" s="7" t="s">
        <v>379</v>
      </c>
      <c r="G2047" s="7">
        <v>110</v>
      </c>
      <c r="H2047" s="7" t="s">
        <v>385</v>
      </c>
      <c r="I2047" s="7"/>
      <c r="J2047" s="7">
        <v>218000</v>
      </c>
      <c r="K2047" s="7">
        <f t="shared" si="58"/>
        <v>717625</v>
      </c>
      <c r="L2047" s="7"/>
      <c r="M2047" s="6"/>
      <c r="N2047" s="7"/>
      <c r="O2047" s="7"/>
      <c r="P2047" s="38"/>
      <c r="Q2047" s="31"/>
      <c r="R2047" s="42"/>
      <c r="S2047" s="42"/>
      <c r="T2047" s="42"/>
      <c r="U2047" s="43"/>
      <c r="V2047" s="32"/>
      <c r="W2047" s="38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</row>
    <row r="2048" spans="1:40" ht="14.25" customHeight="1">
      <c r="A2048" s="7" t="s">
        <v>516</v>
      </c>
      <c r="B2048" s="7" t="s">
        <v>363</v>
      </c>
      <c r="C2048" s="7">
        <v>1333</v>
      </c>
      <c r="D2048" s="7" t="s">
        <v>550</v>
      </c>
      <c r="E2048" s="7" t="str">
        <f t="shared" si="57"/>
        <v>Pocona</v>
      </c>
      <c r="F2048" s="7" t="s">
        <v>379</v>
      </c>
      <c r="G2048" s="7">
        <v>130</v>
      </c>
      <c r="H2048" s="7" t="s">
        <v>386</v>
      </c>
      <c r="I2048" s="7"/>
      <c r="J2048" s="7">
        <v>210000</v>
      </c>
      <c r="K2048" s="7">
        <f t="shared" si="58"/>
        <v>717625</v>
      </c>
      <c r="L2048" s="7"/>
      <c r="M2048" s="6"/>
      <c r="N2048" s="7"/>
      <c r="O2048" s="7"/>
      <c r="P2048" s="38"/>
      <c r="Q2048" s="31"/>
      <c r="R2048" s="42"/>
      <c r="S2048" s="42"/>
      <c r="T2048" s="42"/>
      <c r="U2048" s="43"/>
      <c r="V2048" s="32"/>
      <c r="W2048" s="38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</row>
    <row r="2049" spans="1:40" ht="14.25" customHeight="1">
      <c r="A2049" s="7" t="s">
        <v>516</v>
      </c>
      <c r="B2049" s="7" t="s">
        <v>363</v>
      </c>
      <c r="C2049" s="7">
        <v>1333</v>
      </c>
      <c r="D2049" s="7" t="s">
        <v>550</v>
      </c>
      <c r="E2049" s="7" t="str">
        <f t="shared" si="57"/>
        <v>Pocona</v>
      </c>
      <c r="F2049" s="7" t="s">
        <v>379</v>
      </c>
      <c r="G2049" s="7">
        <v>160</v>
      </c>
      <c r="H2049" s="7" t="s">
        <v>389</v>
      </c>
      <c r="I2049" s="7"/>
      <c r="J2049" s="7">
        <v>170000</v>
      </c>
      <c r="K2049" s="7">
        <f t="shared" si="58"/>
        <v>717625</v>
      </c>
      <c r="L2049" s="7"/>
      <c r="M2049" s="6"/>
      <c r="N2049" s="7"/>
      <c r="O2049" s="7"/>
      <c r="P2049" s="38"/>
      <c r="Q2049" s="31"/>
      <c r="R2049" s="42"/>
      <c r="S2049" s="42"/>
      <c r="T2049" s="42"/>
      <c r="U2049" s="43"/>
      <c r="V2049" s="32"/>
      <c r="W2049" s="38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</row>
    <row r="2050" spans="1:40" ht="14.25" customHeight="1">
      <c r="A2050" s="7" t="s">
        <v>516</v>
      </c>
      <c r="B2050" s="7" t="s">
        <v>363</v>
      </c>
      <c r="C2050" s="7">
        <v>1333</v>
      </c>
      <c r="D2050" s="7" t="s">
        <v>550</v>
      </c>
      <c r="E2050" s="7" t="str">
        <f t="shared" si="57"/>
        <v>Pocona</v>
      </c>
      <c r="F2050" s="7" t="s">
        <v>379</v>
      </c>
      <c r="G2050" s="7">
        <v>170</v>
      </c>
      <c r="H2050" s="7" t="s">
        <v>390</v>
      </c>
      <c r="I2050" s="7"/>
      <c r="J2050" s="7">
        <v>175000</v>
      </c>
      <c r="K2050" s="7">
        <f t="shared" si="58"/>
        <v>717625</v>
      </c>
      <c r="L2050" s="7"/>
      <c r="M2050" s="6"/>
      <c r="N2050" s="7"/>
      <c r="O2050" s="7"/>
      <c r="P2050" s="38"/>
      <c r="Q2050" s="31"/>
      <c r="R2050" s="42"/>
      <c r="S2050" s="42"/>
      <c r="T2050" s="42"/>
      <c r="U2050" s="43"/>
      <c r="V2050" s="32"/>
      <c r="W2050" s="38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</row>
    <row r="2051" spans="1:40" ht="14.25" customHeight="1">
      <c r="A2051" s="7" t="s">
        <v>516</v>
      </c>
      <c r="B2051" s="7" t="s">
        <v>363</v>
      </c>
      <c r="C2051" s="7">
        <v>1333</v>
      </c>
      <c r="D2051" s="7" t="s">
        <v>550</v>
      </c>
      <c r="E2051" s="7" t="str">
        <f t="shared" si="57"/>
        <v>Pocona</v>
      </c>
      <c r="F2051" s="7" t="s">
        <v>379</v>
      </c>
      <c r="G2051" s="7">
        <v>180</v>
      </c>
      <c r="H2051" s="7" t="s">
        <v>411</v>
      </c>
      <c r="I2051" s="7"/>
      <c r="J2051" s="7">
        <v>230000</v>
      </c>
      <c r="K2051" s="7">
        <f t="shared" si="58"/>
        <v>717625</v>
      </c>
      <c r="L2051" s="7"/>
      <c r="M2051" s="6"/>
      <c r="N2051" s="7"/>
      <c r="O2051" s="7"/>
      <c r="P2051" s="38"/>
      <c r="Q2051" s="31"/>
      <c r="R2051" s="42"/>
      <c r="S2051" s="42"/>
      <c r="T2051" s="42"/>
      <c r="U2051" s="43"/>
      <c r="V2051" s="32"/>
      <c r="W2051" s="38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</row>
    <row r="2052" spans="1:40" ht="14.25" customHeight="1">
      <c r="A2052" s="7" t="s">
        <v>516</v>
      </c>
      <c r="B2052" s="7" t="s">
        <v>363</v>
      </c>
      <c r="C2052" s="7">
        <v>1333</v>
      </c>
      <c r="D2052" s="7" t="s">
        <v>550</v>
      </c>
      <c r="E2052" s="7" t="str">
        <f t="shared" si="57"/>
        <v>Pocona</v>
      </c>
      <c r="F2052" s="7" t="s">
        <v>379</v>
      </c>
      <c r="G2052" s="7">
        <v>200</v>
      </c>
      <c r="H2052" s="7" t="s">
        <v>393</v>
      </c>
      <c r="I2052" s="7"/>
      <c r="J2052" s="7">
        <v>2149647</v>
      </c>
      <c r="K2052" s="7">
        <f t="shared" si="58"/>
        <v>717625</v>
      </c>
      <c r="L2052" s="7"/>
      <c r="M2052" s="6"/>
      <c r="N2052" s="7"/>
      <c r="O2052" s="7"/>
      <c r="P2052" s="38"/>
      <c r="Q2052" s="31"/>
      <c r="R2052" s="42"/>
      <c r="S2052" s="42"/>
      <c r="T2052" s="42"/>
      <c r="U2052" s="43"/>
      <c r="V2052" s="32"/>
      <c r="W2052" s="38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</row>
    <row r="2053" spans="1:40" ht="14.25" customHeight="1">
      <c r="A2053" s="7" t="s">
        <v>516</v>
      </c>
      <c r="B2053" s="7" t="s">
        <v>363</v>
      </c>
      <c r="C2053" s="7">
        <v>1333</v>
      </c>
      <c r="D2053" s="7" t="s">
        <v>550</v>
      </c>
      <c r="E2053" s="7" t="str">
        <f t="shared" si="57"/>
        <v>Pocona</v>
      </c>
      <c r="F2053" s="7" t="s">
        <v>379</v>
      </c>
      <c r="G2053" s="7">
        <v>210</v>
      </c>
      <c r="H2053" s="7" t="s">
        <v>394</v>
      </c>
      <c r="I2053" s="7"/>
      <c r="J2053" s="7">
        <v>1451465</v>
      </c>
      <c r="K2053" s="7">
        <f t="shared" si="58"/>
        <v>717625</v>
      </c>
      <c r="L2053" s="7"/>
      <c r="M2053" s="6"/>
      <c r="N2053" s="7"/>
      <c r="O2053" s="7"/>
      <c r="P2053" s="38"/>
      <c r="Q2053" s="31"/>
      <c r="R2053" s="42"/>
      <c r="S2053" s="42"/>
      <c r="T2053" s="42"/>
      <c r="U2053" s="43"/>
      <c r="V2053" s="32"/>
      <c r="W2053" s="38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</row>
    <row r="2054" spans="1:40" ht="14.25" customHeight="1">
      <c r="A2054" s="7" t="s">
        <v>516</v>
      </c>
      <c r="B2054" s="7" t="s">
        <v>363</v>
      </c>
      <c r="C2054" s="7">
        <v>1333</v>
      </c>
      <c r="D2054" s="7" t="s">
        <v>550</v>
      </c>
      <c r="E2054" s="7" t="str">
        <f t="shared" si="57"/>
        <v>Pocona</v>
      </c>
      <c r="F2054" s="7" t="s">
        <v>379</v>
      </c>
      <c r="G2054" s="7">
        <v>220</v>
      </c>
      <c r="H2054" s="7" t="s">
        <v>395</v>
      </c>
      <c r="I2054" s="7"/>
      <c r="J2054" s="7">
        <v>170000</v>
      </c>
      <c r="K2054" s="7">
        <f t="shared" si="58"/>
        <v>717625</v>
      </c>
      <c r="L2054" s="7"/>
      <c r="M2054" s="6"/>
      <c r="N2054" s="7"/>
      <c r="O2054" s="7"/>
      <c r="P2054" s="38"/>
      <c r="Q2054" s="31"/>
      <c r="R2054" s="42"/>
      <c r="S2054" s="42"/>
      <c r="T2054" s="42"/>
      <c r="U2054" s="43"/>
      <c r="V2054" s="32"/>
      <c r="W2054" s="38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</row>
    <row r="2055" spans="1:40" ht="14.25" customHeight="1">
      <c r="A2055" s="7" t="s">
        <v>516</v>
      </c>
      <c r="B2055" s="7" t="s">
        <v>363</v>
      </c>
      <c r="C2055" s="7">
        <v>1333</v>
      </c>
      <c r="D2055" s="7" t="s">
        <v>550</v>
      </c>
      <c r="E2055" s="7" t="str">
        <f t="shared" si="57"/>
        <v>Pocona</v>
      </c>
      <c r="F2055" s="7" t="s">
        <v>379</v>
      </c>
      <c r="G2055" s="7">
        <v>230</v>
      </c>
      <c r="H2055" s="7" t="s">
        <v>396</v>
      </c>
      <c r="I2055" s="7"/>
      <c r="J2055" s="7">
        <v>50000</v>
      </c>
      <c r="K2055" s="7">
        <f t="shared" si="58"/>
        <v>717625</v>
      </c>
      <c r="L2055" s="7"/>
      <c r="M2055" s="6"/>
      <c r="N2055" s="7"/>
      <c r="O2055" s="7"/>
      <c r="P2055" s="38"/>
      <c r="Q2055" s="31"/>
      <c r="R2055" s="42"/>
      <c r="S2055" s="42"/>
      <c r="T2055" s="42"/>
      <c r="U2055" s="43"/>
      <c r="V2055" s="32"/>
      <c r="W2055" s="38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</row>
    <row r="2056" spans="1:40" ht="14.25" customHeight="1">
      <c r="A2056" s="7" t="s">
        <v>516</v>
      </c>
      <c r="B2056" s="7" t="s">
        <v>363</v>
      </c>
      <c r="C2056" s="7">
        <v>1333</v>
      </c>
      <c r="D2056" s="7" t="s">
        <v>550</v>
      </c>
      <c r="E2056" s="7" t="str">
        <f t="shared" si="57"/>
        <v>Pocona</v>
      </c>
      <c r="F2056" s="7" t="s">
        <v>379</v>
      </c>
      <c r="G2056" s="7">
        <v>240</v>
      </c>
      <c r="H2056" s="7" t="s">
        <v>397</v>
      </c>
      <c r="I2056" s="7"/>
      <c r="J2056" s="7">
        <v>142700</v>
      </c>
      <c r="K2056" s="7">
        <f t="shared" si="58"/>
        <v>717625</v>
      </c>
      <c r="L2056" s="7"/>
      <c r="M2056" s="6"/>
      <c r="N2056" s="7"/>
      <c r="O2056" s="7"/>
      <c r="P2056" s="38"/>
      <c r="Q2056" s="31"/>
      <c r="R2056" s="42"/>
      <c r="S2056" s="42"/>
      <c r="T2056" s="42"/>
      <c r="U2056" s="43"/>
      <c r="V2056" s="32"/>
      <c r="W2056" s="38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</row>
    <row r="2057" spans="1:40" ht="14.25" customHeight="1">
      <c r="A2057" s="7" t="s">
        <v>516</v>
      </c>
      <c r="B2057" s="7" t="s">
        <v>363</v>
      </c>
      <c r="C2057" s="7">
        <v>1333</v>
      </c>
      <c r="D2057" s="7" t="s">
        <v>550</v>
      </c>
      <c r="E2057" s="7" t="str">
        <f t="shared" si="57"/>
        <v>Pocona</v>
      </c>
      <c r="F2057" s="7" t="s">
        <v>379</v>
      </c>
      <c r="G2057" s="7">
        <v>250</v>
      </c>
      <c r="H2057" s="7" t="s">
        <v>399</v>
      </c>
      <c r="I2057" s="7"/>
      <c r="J2057" s="7">
        <v>511895</v>
      </c>
      <c r="K2057" s="7">
        <f t="shared" si="58"/>
        <v>717625</v>
      </c>
      <c r="L2057" s="7"/>
      <c r="M2057" s="6"/>
      <c r="N2057" s="7"/>
      <c r="O2057" s="7"/>
      <c r="P2057" s="38"/>
      <c r="Q2057" s="31"/>
      <c r="R2057" s="42"/>
      <c r="S2057" s="42"/>
      <c r="T2057" s="42"/>
      <c r="U2057" s="43"/>
      <c r="V2057" s="32"/>
      <c r="W2057" s="38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</row>
    <row r="2058" spans="1:40" ht="14.25" customHeight="1">
      <c r="A2058" s="7" t="s">
        <v>516</v>
      </c>
      <c r="B2058" s="7" t="s">
        <v>363</v>
      </c>
      <c r="C2058" s="7">
        <v>1333</v>
      </c>
      <c r="D2058" s="7" t="s">
        <v>550</v>
      </c>
      <c r="E2058" s="7" t="str">
        <f t="shared" si="57"/>
        <v>Pocona</v>
      </c>
      <c r="F2058" s="7" t="s">
        <v>379</v>
      </c>
      <c r="G2058" s="7">
        <v>260</v>
      </c>
      <c r="H2058" s="7" t="s">
        <v>400</v>
      </c>
      <c r="I2058" s="7"/>
      <c r="J2058" s="7">
        <v>115000</v>
      </c>
      <c r="K2058" s="7">
        <f t="shared" si="58"/>
        <v>717625</v>
      </c>
      <c r="L2058" s="7"/>
      <c r="M2058" s="6"/>
      <c r="N2058" s="7"/>
      <c r="O2058" s="7"/>
      <c r="P2058" s="38"/>
      <c r="Q2058" s="31"/>
      <c r="R2058" s="42"/>
      <c r="S2058" s="42"/>
      <c r="T2058" s="42"/>
      <c r="U2058" s="43"/>
      <c r="V2058" s="32"/>
      <c r="W2058" s="38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</row>
    <row r="2059" spans="1:40" ht="14.25" customHeight="1">
      <c r="A2059" s="7" t="s">
        <v>516</v>
      </c>
      <c r="B2059" s="7" t="s">
        <v>363</v>
      </c>
      <c r="C2059" s="7">
        <v>1333</v>
      </c>
      <c r="D2059" s="7" t="s">
        <v>550</v>
      </c>
      <c r="E2059" s="7" t="str">
        <f t="shared" si="57"/>
        <v>Pocona</v>
      </c>
      <c r="F2059" s="7" t="s">
        <v>379</v>
      </c>
      <c r="G2059" s="7">
        <v>280</v>
      </c>
      <c r="H2059" s="7" t="s">
        <v>402</v>
      </c>
      <c r="I2059" s="7"/>
      <c r="J2059" s="7">
        <v>140000</v>
      </c>
      <c r="K2059" s="7">
        <f t="shared" si="58"/>
        <v>717625</v>
      </c>
      <c r="L2059" s="7"/>
      <c r="M2059" s="6"/>
      <c r="N2059" s="7"/>
      <c r="O2059" s="7"/>
      <c r="P2059" s="38"/>
      <c r="Q2059" s="31"/>
      <c r="R2059" s="42"/>
      <c r="S2059" s="42"/>
      <c r="T2059" s="42"/>
      <c r="U2059" s="43"/>
      <c r="V2059" s="32"/>
      <c r="W2059" s="38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</row>
    <row r="2060" spans="1:40" ht="14.25" customHeight="1">
      <c r="A2060" s="7" t="s">
        <v>516</v>
      </c>
      <c r="B2060" s="7" t="s">
        <v>363</v>
      </c>
      <c r="C2060" s="7">
        <v>1333</v>
      </c>
      <c r="D2060" s="7" t="s">
        <v>550</v>
      </c>
      <c r="E2060" s="7" t="str">
        <f t="shared" si="57"/>
        <v>Pocona</v>
      </c>
      <c r="F2060" s="7" t="s">
        <v>379</v>
      </c>
      <c r="G2060" s="7">
        <v>310</v>
      </c>
      <c r="H2060" s="7" t="s">
        <v>403</v>
      </c>
      <c r="I2060" s="7"/>
      <c r="J2060" s="7">
        <v>80000</v>
      </c>
      <c r="K2060" s="7">
        <f t="shared" si="58"/>
        <v>717625</v>
      </c>
      <c r="L2060" s="7"/>
      <c r="M2060" s="6"/>
      <c r="N2060" s="7"/>
      <c r="O2060" s="7"/>
      <c r="P2060" s="38"/>
      <c r="Q2060" s="31"/>
      <c r="R2060" s="42"/>
      <c r="S2060" s="42"/>
      <c r="T2060" s="42"/>
      <c r="U2060" s="43"/>
      <c r="V2060" s="32"/>
      <c r="W2060" s="38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</row>
    <row r="2061" spans="1:40" ht="14.25" customHeight="1">
      <c r="A2061" s="7" t="s">
        <v>516</v>
      </c>
      <c r="B2061" s="7" t="s">
        <v>363</v>
      </c>
      <c r="C2061" s="7">
        <v>1333</v>
      </c>
      <c r="D2061" s="7" t="s">
        <v>550</v>
      </c>
      <c r="E2061" s="7" t="str">
        <f t="shared" si="57"/>
        <v>Pocona</v>
      </c>
      <c r="F2061" s="7" t="s">
        <v>379</v>
      </c>
      <c r="G2061" s="7">
        <v>330</v>
      </c>
      <c r="H2061" s="7" t="s">
        <v>404</v>
      </c>
      <c r="I2061" s="7"/>
      <c r="J2061" s="7">
        <v>69831</v>
      </c>
      <c r="K2061" s="7">
        <f t="shared" si="58"/>
        <v>717625</v>
      </c>
      <c r="L2061" s="7"/>
      <c r="M2061" s="6"/>
      <c r="N2061" s="7"/>
      <c r="O2061" s="7"/>
      <c r="P2061" s="38"/>
      <c r="Q2061" s="31"/>
      <c r="R2061" s="42"/>
      <c r="S2061" s="42"/>
      <c r="T2061" s="42"/>
      <c r="U2061" s="43"/>
      <c r="V2061" s="32"/>
      <c r="W2061" s="38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</row>
    <row r="2062" spans="1:40" ht="14.25" customHeight="1">
      <c r="A2062" s="7" t="s">
        <v>516</v>
      </c>
      <c r="B2062" s="7" t="s">
        <v>363</v>
      </c>
      <c r="C2062" s="7">
        <v>1333</v>
      </c>
      <c r="D2062" s="7" t="s">
        <v>550</v>
      </c>
      <c r="E2062" s="7" t="str">
        <f t="shared" si="57"/>
        <v>Pocona</v>
      </c>
      <c r="F2062" s="7" t="s">
        <v>379</v>
      </c>
      <c r="G2062" s="7">
        <v>340</v>
      </c>
      <c r="H2062" s="7" t="s">
        <v>405</v>
      </c>
      <c r="I2062" s="7"/>
      <c r="J2062" s="7">
        <v>1262688</v>
      </c>
      <c r="K2062" s="7">
        <f t="shared" si="58"/>
        <v>717625</v>
      </c>
      <c r="L2062" s="7"/>
      <c r="M2062" s="6"/>
      <c r="N2062" s="7"/>
      <c r="O2062" s="7"/>
      <c r="P2062" s="38"/>
      <c r="Q2062" s="31"/>
      <c r="R2062" s="42"/>
      <c r="S2062" s="42"/>
      <c r="T2062" s="42"/>
      <c r="U2062" s="43"/>
      <c r="V2062" s="32"/>
      <c r="W2062" s="38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</row>
    <row r="2063" spans="1:40" ht="14.25" customHeight="1">
      <c r="A2063" s="7" t="s">
        <v>516</v>
      </c>
      <c r="B2063" s="7" t="s">
        <v>363</v>
      </c>
      <c r="C2063" s="7">
        <v>1333</v>
      </c>
      <c r="D2063" s="7" t="s">
        <v>550</v>
      </c>
      <c r="E2063" s="7" t="str">
        <f t="shared" si="57"/>
        <v>Pocona</v>
      </c>
      <c r="F2063" s="7" t="s">
        <v>407</v>
      </c>
      <c r="G2063" s="7">
        <v>350</v>
      </c>
      <c r="H2063" s="7" t="s">
        <v>406</v>
      </c>
      <c r="I2063" s="7"/>
      <c r="J2063" s="7">
        <v>717625</v>
      </c>
      <c r="K2063" s="7">
        <f t="shared" si="58"/>
        <v>717625</v>
      </c>
      <c r="L2063" s="7"/>
      <c r="M2063" s="6"/>
      <c r="N2063" s="7"/>
      <c r="O2063" s="7"/>
      <c r="P2063" s="38"/>
      <c r="Q2063" s="31"/>
      <c r="R2063" s="42"/>
      <c r="S2063" s="42"/>
      <c r="T2063" s="42"/>
      <c r="U2063" s="43"/>
      <c r="V2063" s="32"/>
      <c r="W2063" s="38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</row>
    <row r="2064" spans="1:40" ht="14.25" customHeight="1">
      <c r="A2064" s="7" t="s">
        <v>516</v>
      </c>
      <c r="B2064" s="7" t="s">
        <v>363</v>
      </c>
      <c r="C2064" s="7">
        <v>1334</v>
      </c>
      <c r="D2064" s="7" t="s">
        <v>551</v>
      </c>
      <c r="E2064" s="7" t="str">
        <f t="shared" si="57"/>
        <v>Chimoré</v>
      </c>
      <c r="F2064" s="7" t="s">
        <v>379</v>
      </c>
      <c r="G2064" s="7">
        <v>0</v>
      </c>
      <c r="H2064" s="7" t="s">
        <v>380</v>
      </c>
      <c r="I2064" s="7"/>
      <c r="J2064" s="7">
        <v>3804655</v>
      </c>
      <c r="K2064" s="7">
        <f t="shared" si="58"/>
        <v>5196384</v>
      </c>
      <c r="L2064" s="7"/>
      <c r="M2064" s="6"/>
      <c r="N2064" s="7"/>
      <c r="O2064" s="7"/>
      <c r="P2064" s="38"/>
      <c r="Q2064" s="31"/>
      <c r="R2064" s="42"/>
      <c r="S2064" s="42"/>
      <c r="T2064" s="42"/>
      <c r="U2064" s="43"/>
      <c r="V2064" s="32"/>
      <c r="W2064" s="38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</row>
    <row r="2065" spans="1:40" ht="14.25" customHeight="1">
      <c r="A2065" s="7" t="s">
        <v>516</v>
      </c>
      <c r="B2065" s="7" t="s">
        <v>363</v>
      </c>
      <c r="C2065" s="7">
        <v>1334</v>
      </c>
      <c r="D2065" s="7" t="s">
        <v>551</v>
      </c>
      <c r="E2065" s="7" t="str">
        <f t="shared" si="57"/>
        <v>Chimoré</v>
      </c>
      <c r="F2065" s="7" t="s">
        <v>379</v>
      </c>
      <c r="G2065" s="7">
        <v>1</v>
      </c>
      <c r="H2065" s="7" t="s">
        <v>381</v>
      </c>
      <c r="I2065" s="7"/>
      <c r="J2065" s="7">
        <v>1268219</v>
      </c>
      <c r="K2065" s="7">
        <f t="shared" si="58"/>
        <v>5196384</v>
      </c>
      <c r="L2065" s="7"/>
      <c r="M2065" s="6"/>
      <c r="N2065" s="7"/>
      <c r="O2065" s="7"/>
      <c r="P2065" s="38"/>
      <c r="Q2065" s="31"/>
      <c r="R2065" s="42"/>
      <c r="S2065" s="42"/>
      <c r="T2065" s="42"/>
      <c r="U2065" s="43"/>
      <c r="V2065" s="32"/>
      <c r="W2065" s="38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</row>
    <row r="2066" spans="1:40" ht="14.25" customHeight="1">
      <c r="A2066" s="7" t="s">
        <v>516</v>
      </c>
      <c r="B2066" s="7" t="s">
        <v>363</v>
      </c>
      <c r="C2066" s="7">
        <v>1334</v>
      </c>
      <c r="D2066" s="7" t="s">
        <v>551</v>
      </c>
      <c r="E2066" s="7" t="str">
        <f t="shared" si="57"/>
        <v>Chimoré</v>
      </c>
      <c r="F2066" s="7" t="s">
        <v>379</v>
      </c>
      <c r="G2066" s="7">
        <v>97</v>
      </c>
      <c r="H2066" s="7" t="s">
        <v>409</v>
      </c>
      <c r="I2066" s="7"/>
      <c r="J2066" s="7">
        <v>29641</v>
      </c>
      <c r="K2066" s="7">
        <f t="shared" si="58"/>
        <v>5196384</v>
      </c>
      <c r="L2066" s="7"/>
      <c r="M2066" s="6"/>
      <c r="N2066" s="7"/>
      <c r="O2066" s="7"/>
      <c r="P2066" s="38"/>
      <c r="Q2066" s="31"/>
      <c r="R2066" s="42"/>
      <c r="S2066" s="42"/>
      <c r="T2066" s="42"/>
      <c r="U2066" s="43"/>
      <c r="V2066" s="32"/>
      <c r="W2066" s="38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</row>
    <row r="2067" spans="1:40" ht="14.25" customHeight="1">
      <c r="A2067" s="7" t="s">
        <v>516</v>
      </c>
      <c r="B2067" s="7" t="s">
        <v>363</v>
      </c>
      <c r="C2067" s="7">
        <v>1334</v>
      </c>
      <c r="D2067" s="7" t="s">
        <v>551</v>
      </c>
      <c r="E2067" s="7" t="str">
        <f t="shared" si="57"/>
        <v>Chimoré</v>
      </c>
      <c r="F2067" s="7" t="s">
        <v>379</v>
      </c>
      <c r="G2067" s="7">
        <v>99</v>
      </c>
      <c r="H2067" s="7" t="s">
        <v>382</v>
      </c>
      <c r="I2067" s="7"/>
      <c r="J2067" s="7">
        <v>2341789</v>
      </c>
      <c r="K2067" s="7">
        <f t="shared" si="58"/>
        <v>5196384</v>
      </c>
      <c r="L2067" s="7"/>
      <c r="M2067" s="6"/>
      <c r="N2067" s="7"/>
      <c r="O2067" s="7"/>
      <c r="P2067" s="38"/>
      <c r="Q2067" s="31"/>
      <c r="R2067" s="42"/>
      <c r="S2067" s="42"/>
      <c r="T2067" s="42"/>
      <c r="U2067" s="43"/>
      <c r="V2067" s="32"/>
      <c r="W2067" s="38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</row>
    <row r="2068" spans="1:40" ht="14.25" customHeight="1">
      <c r="A2068" s="7" t="s">
        <v>516</v>
      </c>
      <c r="B2068" s="7" t="s">
        <v>363</v>
      </c>
      <c r="C2068" s="7">
        <v>1334</v>
      </c>
      <c r="D2068" s="7" t="s">
        <v>551</v>
      </c>
      <c r="E2068" s="7" t="str">
        <f t="shared" si="57"/>
        <v>Chimoré</v>
      </c>
      <c r="F2068" s="7" t="s">
        <v>379</v>
      </c>
      <c r="G2068" s="7">
        <v>100</v>
      </c>
      <c r="H2068" s="7" t="s">
        <v>383</v>
      </c>
      <c r="I2068" s="7"/>
      <c r="J2068" s="7">
        <v>279400</v>
      </c>
      <c r="K2068" s="7">
        <f t="shared" si="58"/>
        <v>5196384</v>
      </c>
      <c r="L2068" s="7"/>
      <c r="M2068" s="6"/>
      <c r="N2068" s="7"/>
      <c r="O2068" s="7"/>
      <c r="P2068" s="38"/>
      <c r="Q2068" s="31"/>
      <c r="R2068" s="42"/>
      <c r="S2068" s="42"/>
      <c r="T2068" s="42"/>
      <c r="U2068" s="43"/>
      <c r="V2068" s="32"/>
      <c r="W2068" s="38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</row>
    <row r="2069" spans="1:40" ht="14.25" customHeight="1">
      <c r="A2069" s="7" t="s">
        <v>516</v>
      </c>
      <c r="B2069" s="7" t="s">
        <v>363</v>
      </c>
      <c r="C2069" s="7">
        <v>1334</v>
      </c>
      <c r="D2069" s="7" t="s">
        <v>551</v>
      </c>
      <c r="E2069" s="7" t="str">
        <f t="shared" si="57"/>
        <v>Chimoré</v>
      </c>
      <c r="F2069" s="7" t="s">
        <v>379</v>
      </c>
      <c r="G2069" s="7">
        <v>110</v>
      </c>
      <c r="H2069" s="7" t="s">
        <v>385</v>
      </c>
      <c r="I2069" s="7"/>
      <c r="J2069" s="7">
        <v>45000</v>
      </c>
      <c r="K2069" s="7">
        <f t="shared" si="58"/>
        <v>5196384</v>
      </c>
      <c r="L2069" s="7"/>
      <c r="M2069" s="6"/>
      <c r="N2069" s="7"/>
      <c r="O2069" s="7"/>
      <c r="P2069" s="38"/>
      <c r="Q2069" s="31"/>
      <c r="R2069" s="42"/>
      <c r="S2069" s="42"/>
      <c r="T2069" s="42"/>
      <c r="U2069" s="43"/>
      <c r="V2069" s="32"/>
      <c r="W2069" s="38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</row>
    <row r="2070" spans="1:40" ht="14.25" customHeight="1">
      <c r="A2070" s="7" t="s">
        <v>516</v>
      </c>
      <c r="B2070" s="7" t="s">
        <v>363</v>
      </c>
      <c r="C2070" s="7">
        <v>1334</v>
      </c>
      <c r="D2070" s="7" t="s">
        <v>551</v>
      </c>
      <c r="E2070" s="7" t="str">
        <f t="shared" si="57"/>
        <v>Chimoré</v>
      </c>
      <c r="F2070" s="7" t="s">
        <v>379</v>
      </c>
      <c r="G2070" s="7">
        <v>130</v>
      </c>
      <c r="H2070" s="7" t="s">
        <v>386</v>
      </c>
      <c r="I2070" s="7"/>
      <c r="J2070" s="7">
        <v>303094</v>
      </c>
      <c r="K2070" s="7">
        <f t="shared" si="58"/>
        <v>5196384</v>
      </c>
      <c r="L2070" s="7"/>
      <c r="M2070" s="6"/>
      <c r="N2070" s="7"/>
      <c r="O2070" s="7"/>
      <c r="P2070" s="38"/>
      <c r="Q2070" s="31"/>
      <c r="R2070" s="42"/>
      <c r="S2070" s="42"/>
      <c r="T2070" s="42"/>
      <c r="U2070" s="43"/>
      <c r="V2070" s="32"/>
      <c r="W2070" s="38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</row>
    <row r="2071" spans="1:40" ht="14.25" customHeight="1">
      <c r="A2071" s="7" t="s">
        <v>516</v>
      </c>
      <c r="B2071" s="7" t="s">
        <v>363</v>
      </c>
      <c r="C2071" s="7">
        <v>1334</v>
      </c>
      <c r="D2071" s="7" t="s">
        <v>551</v>
      </c>
      <c r="E2071" s="7" t="str">
        <f t="shared" si="57"/>
        <v>Chimoré</v>
      </c>
      <c r="F2071" s="7" t="s">
        <v>379</v>
      </c>
      <c r="G2071" s="7">
        <v>140</v>
      </c>
      <c r="H2071" s="7" t="s">
        <v>388</v>
      </c>
      <c r="I2071" s="7"/>
      <c r="J2071" s="7">
        <v>330000</v>
      </c>
      <c r="K2071" s="7">
        <f t="shared" si="58"/>
        <v>5196384</v>
      </c>
      <c r="L2071" s="7"/>
      <c r="M2071" s="6"/>
      <c r="N2071" s="7"/>
      <c r="O2071" s="7"/>
      <c r="P2071" s="38"/>
      <c r="Q2071" s="31"/>
      <c r="R2071" s="42"/>
      <c r="S2071" s="42"/>
      <c r="T2071" s="42"/>
      <c r="U2071" s="43"/>
      <c r="V2071" s="32"/>
      <c r="W2071" s="38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</row>
    <row r="2072" spans="1:40" ht="14.25" customHeight="1">
      <c r="A2072" s="7" t="s">
        <v>516</v>
      </c>
      <c r="B2072" s="7" t="s">
        <v>363</v>
      </c>
      <c r="C2072" s="7">
        <v>1334</v>
      </c>
      <c r="D2072" s="7" t="s">
        <v>551</v>
      </c>
      <c r="E2072" s="7" t="str">
        <f t="shared" si="57"/>
        <v>Chimoré</v>
      </c>
      <c r="F2072" s="7" t="s">
        <v>379</v>
      </c>
      <c r="G2072" s="7">
        <v>160</v>
      </c>
      <c r="H2072" s="7" t="s">
        <v>389</v>
      </c>
      <c r="I2072" s="7"/>
      <c r="J2072" s="7">
        <v>300000</v>
      </c>
      <c r="K2072" s="7">
        <f t="shared" si="58"/>
        <v>5196384</v>
      </c>
      <c r="L2072" s="7"/>
      <c r="M2072" s="6"/>
      <c r="N2072" s="7"/>
      <c r="O2072" s="7"/>
      <c r="P2072" s="38"/>
      <c r="Q2072" s="31"/>
      <c r="R2072" s="42"/>
      <c r="S2072" s="42"/>
      <c r="T2072" s="42"/>
      <c r="U2072" s="43"/>
      <c r="V2072" s="32"/>
      <c r="W2072" s="38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</row>
    <row r="2073" spans="1:40" ht="14.25" customHeight="1">
      <c r="A2073" s="7" t="s">
        <v>516</v>
      </c>
      <c r="B2073" s="7" t="s">
        <v>363</v>
      </c>
      <c r="C2073" s="7">
        <v>1334</v>
      </c>
      <c r="D2073" s="7" t="s">
        <v>551</v>
      </c>
      <c r="E2073" s="7" t="str">
        <f t="shared" si="57"/>
        <v>Chimoré</v>
      </c>
      <c r="F2073" s="7" t="s">
        <v>379</v>
      </c>
      <c r="G2073" s="7">
        <v>170</v>
      </c>
      <c r="H2073" s="7" t="s">
        <v>390</v>
      </c>
      <c r="I2073" s="7"/>
      <c r="J2073" s="7">
        <v>550000</v>
      </c>
      <c r="K2073" s="7">
        <f t="shared" si="58"/>
        <v>5196384</v>
      </c>
      <c r="L2073" s="7"/>
      <c r="M2073" s="6"/>
      <c r="N2073" s="7"/>
      <c r="O2073" s="7"/>
      <c r="P2073" s="38"/>
      <c r="Q2073" s="31"/>
      <c r="R2073" s="42"/>
      <c r="S2073" s="42"/>
      <c r="T2073" s="42"/>
      <c r="U2073" s="43"/>
      <c r="V2073" s="32"/>
      <c r="W2073" s="38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</row>
    <row r="2074" spans="1:40" ht="14.25" customHeight="1">
      <c r="A2074" s="7" t="s">
        <v>516</v>
      </c>
      <c r="B2074" s="7" t="s">
        <v>363</v>
      </c>
      <c r="C2074" s="7">
        <v>1334</v>
      </c>
      <c r="D2074" s="7" t="s">
        <v>551</v>
      </c>
      <c r="E2074" s="7" t="str">
        <f t="shared" si="57"/>
        <v>Chimoré</v>
      </c>
      <c r="F2074" s="7" t="s">
        <v>379</v>
      </c>
      <c r="G2074" s="7">
        <v>180</v>
      </c>
      <c r="H2074" s="7" t="s">
        <v>411</v>
      </c>
      <c r="I2074" s="7"/>
      <c r="J2074" s="7">
        <v>2062000</v>
      </c>
      <c r="K2074" s="7">
        <f t="shared" si="58"/>
        <v>5196384</v>
      </c>
      <c r="L2074" s="7"/>
      <c r="M2074" s="6"/>
      <c r="N2074" s="7"/>
      <c r="O2074" s="7"/>
      <c r="P2074" s="38"/>
      <c r="Q2074" s="31"/>
      <c r="R2074" s="42"/>
      <c r="S2074" s="42"/>
      <c r="T2074" s="42"/>
      <c r="U2074" s="43"/>
      <c r="V2074" s="32"/>
      <c r="W2074" s="38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</row>
    <row r="2075" spans="1:40" ht="14.25" customHeight="1">
      <c r="A2075" s="7" t="s">
        <v>516</v>
      </c>
      <c r="B2075" s="7" t="s">
        <v>363</v>
      </c>
      <c r="C2075" s="7">
        <v>1334</v>
      </c>
      <c r="D2075" s="7" t="s">
        <v>551</v>
      </c>
      <c r="E2075" s="7" t="str">
        <f t="shared" si="57"/>
        <v>Chimoré</v>
      </c>
      <c r="F2075" s="7" t="s">
        <v>379</v>
      </c>
      <c r="G2075" s="7">
        <v>190</v>
      </c>
      <c r="H2075" s="7" t="s">
        <v>392</v>
      </c>
      <c r="I2075" s="7"/>
      <c r="J2075" s="7">
        <v>380000</v>
      </c>
      <c r="K2075" s="7">
        <f t="shared" si="58"/>
        <v>5196384</v>
      </c>
      <c r="L2075" s="7"/>
      <c r="M2075" s="6"/>
      <c r="N2075" s="7"/>
      <c r="O2075" s="7"/>
      <c r="P2075" s="38"/>
      <c r="Q2075" s="31"/>
      <c r="R2075" s="42"/>
      <c r="S2075" s="42"/>
      <c r="T2075" s="42"/>
      <c r="U2075" s="43"/>
      <c r="V2075" s="32"/>
      <c r="W2075" s="38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</row>
    <row r="2076" spans="1:40" ht="14.25" customHeight="1">
      <c r="A2076" s="7" t="s">
        <v>516</v>
      </c>
      <c r="B2076" s="7" t="s">
        <v>363</v>
      </c>
      <c r="C2076" s="7">
        <v>1334</v>
      </c>
      <c r="D2076" s="7" t="s">
        <v>551</v>
      </c>
      <c r="E2076" s="7" t="str">
        <f t="shared" si="57"/>
        <v>Chimoré</v>
      </c>
      <c r="F2076" s="7" t="s">
        <v>379</v>
      </c>
      <c r="G2076" s="7">
        <v>200</v>
      </c>
      <c r="H2076" s="7" t="s">
        <v>393</v>
      </c>
      <c r="I2076" s="7"/>
      <c r="J2076" s="7">
        <v>5839175</v>
      </c>
      <c r="K2076" s="7">
        <f t="shared" si="58"/>
        <v>5196384</v>
      </c>
      <c r="L2076" s="7"/>
      <c r="M2076" s="6"/>
      <c r="N2076" s="7"/>
      <c r="O2076" s="7"/>
      <c r="P2076" s="38"/>
      <c r="Q2076" s="31"/>
      <c r="R2076" s="42"/>
      <c r="S2076" s="42"/>
      <c r="T2076" s="42"/>
      <c r="U2076" s="43"/>
      <c r="V2076" s="32"/>
      <c r="W2076" s="38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</row>
    <row r="2077" spans="1:40" ht="14.25" customHeight="1">
      <c r="A2077" s="7" t="s">
        <v>516</v>
      </c>
      <c r="B2077" s="7" t="s">
        <v>363</v>
      </c>
      <c r="C2077" s="7">
        <v>1334</v>
      </c>
      <c r="D2077" s="7" t="s">
        <v>551</v>
      </c>
      <c r="E2077" s="7" t="str">
        <f t="shared" si="57"/>
        <v>Chimoré</v>
      </c>
      <c r="F2077" s="7" t="s">
        <v>379</v>
      </c>
      <c r="G2077" s="7">
        <v>210</v>
      </c>
      <c r="H2077" s="7" t="s">
        <v>394</v>
      </c>
      <c r="I2077" s="7"/>
      <c r="J2077" s="7">
        <v>1579983</v>
      </c>
      <c r="K2077" s="7">
        <f t="shared" si="58"/>
        <v>5196384</v>
      </c>
      <c r="L2077" s="7"/>
      <c r="M2077" s="6"/>
      <c r="N2077" s="7"/>
      <c r="O2077" s="7"/>
      <c r="P2077" s="38"/>
      <c r="Q2077" s="31"/>
      <c r="R2077" s="42"/>
      <c r="S2077" s="42"/>
      <c r="T2077" s="42"/>
      <c r="U2077" s="43"/>
      <c r="V2077" s="32"/>
      <c r="W2077" s="38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</row>
    <row r="2078" spans="1:40" ht="14.25" customHeight="1">
      <c r="A2078" s="7" t="s">
        <v>516</v>
      </c>
      <c r="B2078" s="7" t="s">
        <v>363</v>
      </c>
      <c r="C2078" s="7">
        <v>1334</v>
      </c>
      <c r="D2078" s="7" t="s">
        <v>551</v>
      </c>
      <c r="E2078" s="7" t="str">
        <f t="shared" si="57"/>
        <v>Chimoré</v>
      </c>
      <c r="F2078" s="7" t="s">
        <v>379</v>
      </c>
      <c r="G2078" s="7">
        <v>220</v>
      </c>
      <c r="H2078" s="7" t="s">
        <v>395</v>
      </c>
      <c r="I2078" s="7"/>
      <c r="J2078" s="7">
        <v>1054400</v>
      </c>
      <c r="K2078" s="7">
        <f t="shared" si="58"/>
        <v>5196384</v>
      </c>
      <c r="L2078" s="7"/>
      <c r="M2078" s="6"/>
      <c r="N2078" s="7"/>
      <c r="O2078" s="7"/>
      <c r="P2078" s="38"/>
      <c r="Q2078" s="31"/>
      <c r="R2078" s="42"/>
      <c r="S2078" s="42"/>
      <c r="T2078" s="42"/>
      <c r="U2078" s="43"/>
      <c r="V2078" s="32"/>
      <c r="W2078" s="38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</row>
    <row r="2079" spans="1:40" ht="14.25" customHeight="1">
      <c r="A2079" s="7" t="s">
        <v>516</v>
      </c>
      <c r="B2079" s="7" t="s">
        <v>363</v>
      </c>
      <c r="C2079" s="7">
        <v>1334</v>
      </c>
      <c r="D2079" s="7" t="s">
        <v>551</v>
      </c>
      <c r="E2079" s="7" t="str">
        <f t="shared" si="57"/>
        <v>Chimoré</v>
      </c>
      <c r="F2079" s="7" t="s">
        <v>379</v>
      </c>
      <c r="G2079" s="7">
        <v>230</v>
      </c>
      <c r="H2079" s="7" t="s">
        <v>396</v>
      </c>
      <c r="I2079" s="7"/>
      <c r="J2079" s="7">
        <v>126800</v>
      </c>
      <c r="K2079" s="7">
        <f t="shared" si="58"/>
        <v>5196384</v>
      </c>
      <c r="L2079" s="7"/>
      <c r="M2079" s="6"/>
      <c r="N2079" s="7"/>
      <c r="O2079" s="7"/>
      <c r="P2079" s="38"/>
      <c r="Q2079" s="31"/>
      <c r="R2079" s="42"/>
      <c r="S2079" s="42"/>
      <c r="T2079" s="42"/>
      <c r="U2079" s="43"/>
      <c r="V2079" s="32"/>
      <c r="W2079" s="38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</row>
    <row r="2080" spans="1:40" ht="14.25" customHeight="1">
      <c r="A2080" s="7" t="s">
        <v>516</v>
      </c>
      <c r="B2080" s="7" t="s">
        <v>363</v>
      </c>
      <c r="C2080" s="7">
        <v>1334</v>
      </c>
      <c r="D2080" s="7" t="s">
        <v>551</v>
      </c>
      <c r="E2080" s="7" t="str">
        <f t="shared" si="57"/>
        <v>Chimoré</v>
      </c>
      <c r="F2080" s="7" t="s">
        <v>379</v>
      </c>
      <c r="G2080" s="7">
        <v>240</v>
      </c>
      <c r="H2080" s="7" t="s">
        <v>397</v>
      </c>
      <c r="I2080" s="7"/>
      <c r="J2080" s="7">
        <v>160000</v>
      </c>
      <c r="K2080" s="7">
        <f t="shared" si="58"/>
        <v>5196384</v>
      </c>
      <c r="L2080" s="7"/>
      <c r="M2080" s="6"/>
      <c r="N2080" s="7"/>
      <c r="O2080" s="7"/>
      <c r="P2080" s="38"/>
      <c r="Q2080" s="31"/>
      <c r="R2080" s="42"/>
      <c r="S2080" s="42"/>
      <c r="T2080" s="42"/>
      <c r="U2080" s="43"/>
      <c r="V2080" s="32"/>
      <c r="W2080" s="38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</row>
    <row r="2081" spans="1:40" ht="14.25" customHeight="1">
      <c r="A2081" s="7" t="s">
        <v>516</v>
      </c>
      <c r="B2081" s="7" t="s">
        <v>363</v>
      </c>
      <c r="C2081" s="7">
        <v>1334</v>
      </c>
      <c r="D2081" s="7" t="s">
        <v>551</v>
      </c>
      <c r="E2081" s="7" t="str">
        <f t="shared" si="57"/>
        <v>Chimoré</v>
      </c>
      <c r="F2081" s="7" t="s">
        <v>379</v>
      </c>
      <c r="G2081" s="7">
        <v>250</v>
      </c>
      <c r="H2081" s="7" t="s">
        <v>399</v>
      </c>
      <c r="I2081" s="7"/>
      <c r="J2081" s="7">
        <v>1238090</v>
      </c>
      <c r="K2081" s="7">
        <f t="shared" si="58"/>
        <v>5196384</v>
      </c>
      <c r="L2081" s="7"/>
      <c r="M2081" s="6"/>
      <c r="N2081" s="7"/>
      <c r="O2081" s="7"/>
      <c r="P2081" s="38"/>
      <c r="Q2081" s="31"/>
      <c r="R2081" s="42"/>
      <c r="S2081" s="42"/>
      <c r="T2081" s="42"/>
      <c r="U2081" s="43"/>
      <c r="V2081" s="32"/>
      <c r="W2081" s="38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</row>
    <row r="2082" spans="1:40" ht="14.25" customHeight="1">
      <c r="A2082" s="7" t="s">
        <v>516</v>
      </c>
      <c r="B2082" s="7" t="s">
        <v>363</v>
      </c>
      <c r="C2082" s="7">
        <v>1334</v>
      </c>
      <c r="D2082" s="7" t="s">
        <v>551</v>
      </c>
      <c r="E2082" s="7" t="str">
        <f t="shared" si="57"/>
        <v>Chimoré</v>
      </c>
      <c r="F2082" s="7" t="s">
        <v>379</v>
      </c>
      <c r="G2082" s="7">
        <v>260</v>
      </c>
      <c r="H2082" s="7" t="s">
        <v>400</v>
      </c>
      <c r="I2082" s="7"/>
      <c r="J2082" s="7">
        <v>179900</v>
      </c>
      <c r="K2082" s="7">
        <f t="shared" si="58"/>
        <v>5196384</v>
      </c>
      <c r="L2082" s="7"/>
      <c r="M2082" s="6"/>
      <c r="N2082" s="7"/>
      <c r="O2082" s="7"/>
      <c r="P2082" s="38"/>
      <c r="Q2082" s="31"/>
      <c r="R2082" s="42"/>
      <c r="S2082" s="42"/>
      <c r="T2082" s="42"/>
      <c r="U2082" s="43"/>
      <c r="V2082" s="32"/>
      <c r="W2082" s="38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</row>
    <row r="2083" spans="1:40" ht="14.25" customHeight="1">
      <c r="A2083" s="7" t="s">
        <v>516</v>
      </c>
      <c r="B2083" s="7" t="s">
        <v>363</v>
      </c>
      <c r="C2083" s="7">
        <v>1334</v>
      </c>
      <c r="D2083" s="7" t="s">
        <v>551</v>
      </c>
      <c r="E2083" s="7" t="str">
        <f t="shared" si="57"/>
        <v>Chimoré</v>
      </c>
      <c r="F2083" s="7" t="s">
        <v>379</v>
      </c>
      <c r="G2083" s="7">
        <v>270</v>
      </c>
      <c r="H2083" s="7" t="s">
        <v>401</v>
      </c>
      <c r="I2083" s="7"/>
      <c r="J2083" s="7">
        <v>40000</v>
      </c>
      <c r="K2083" s="7">
        <f t="shared" si="58"/>
        <v>5196384</v>
      </c>
      <c r="L2083" s="7"/>
      <c r="M2083" s="6"/>
      <c r="N2083" s="7"/>
      <c r="O2083" s="7"/>
      <c r="P2083" s="38"/>
      <c r="Q2083" s="31"/>
      <c r="R2083" s="42"/>
      <c r="S2083" s="42"/>
      <c r="T2083" s="42"/>
      <c r="U2083" s="43"/>
      <c r="V2083" s="32"/>
      <c r="W2083" s="38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</row>
    <row r="2084" spans="1:40" ht="14.25" customHeight="1">
      <c r="A2084" s="7" t="s">
        <v>516</v>
      </c>
      <c r="B2084" s="7" t="s">
        <v>363</v>
      </c>
      <c r="C2084" s="7">
        <v>1334</v>
      </c>
      <c r="D2084" s="7" t="s">
        <v>551</v>
      </c>
      <c r="E2084" s="7" t="str">
        <f t="shared" si="57"/>
        <v>Chimoré</v>
      </c>
      <c r="F2084" s="7" t="s">
        <v>379</v>
      </c>
      <c r="G2084" s="7">
        <v>280</v>
      </c>
      <c r="H2084" s="7" t="s">
        <v>402</v>
      </c>
      <c r="I2084" s="7"/>
      <c r="J2084" s="7">
        <v>235000</v>
      </c>
      <c r="K2084" s="7">
        <f t="shared" si="58"/>
        <v>5196384</v>
      </c>
      <c r="L2084" s="7"/>
      <c r="M2084" s="6"/>
      <c r="N2084" s="7"/>
      <c r="O2084" s="7"/>
      <c r="P2084" s="38"/>
      <c r="Q2084" s="31"/>
      <c r="R2084" s="42"/>
      <c r="S2084" s="42"/>
      <c r="T2084" s="42"/>
      <c r="U2084" s="43"/>
      <c r="V2084" s="32"/>
      <c r="W2084" s="38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</row>
    <row r="2085" spans="1:40" ht="14.25" customHeight="1">
      <c r="A2085" s="7" t="s">
        <v>516</v>
      </c>
      <c r="B2085" s="7" t="s">
        <v>363</v>
      </c>
      <c r="C2085" s="7">
        <v>1334</v>
      </c>
      <c r="D2085" s="7" t="s">
        <v>551</v>
      </c>
      <c r="E2085" s="7" t="str">
        <f t="shared" si="57"/>
        <v>Chimoré</v>
      </c>
      <c r="F2085" s="7" t="s">
        <v>379</v>
      </c>
      <c r="G2085" s="7">
        <v>310</v>
      </c>
      <c r="H2085" s="7" t="s">
        <v>403</v>
      </c>
      <c r="I2085" s="7"/>
      <c r="J2085" s="7">
        <v>500000</v>
      </c>
      <c r="K2085" s="7">
        <f t="shared" si="58"/>
        <v>5196384</v>
      </c>
      <c r="L2085" s="7"/>
      <c r="M2085" s="6"/>
      <c r="N2085" s="7"/>
      <c r="O2085" s="7"/>
      <c r="P2085" s="38"/>
      <c r="Q2085" s="31"/>
      <c r="R2085" s="42"/>
      <c r="S2085" s="42"/>
      <c r="T2085" s="42"/>
      <c r="U2085" s="43"/>
      <c r="V2085" s="32"/>
      <c r="W2085" s="38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</row>
    <row r="2086" spans="1:40" ht="14.25" customHeight="1">
      <c r="A2086" s="7" t="s">
        <v>516</v>
      </c>
      <c r="B2086" s="7" t="s">
        <v>363</v>
      </c>
      <c r="C2086" s="7">
        <v>1334</v>
      </c>
      <c r="D2086" s="7" t="s">
        <v>551</v>
      </c>
      <c r="E2086" s="7" t="str">
        <f t="shared" si="57"/>
        <v>Chimoré</v>
      </c>
      <c r="F2086" s="7" t="s">
        <v>379</v>
      </c>
      <c r="G2086" s="7">
        <v>330</v>
      </c>
      <c r="H2086" s="7" t="s">
        <v>404</v>
      </c>
      <c r="I2086" s="7"/>
      <c r="J2086" s="7">
        <v>158767</v>
      </c>
      <c r="K2086" s="7">
        <f t="shared" si="58"/>
        <v>5196384</v>
      </c>
      <c r="L2086" s="7"/>
      <c r="M2086" s="6"/>
      <c r="N2086" s="7"/>
      <c r="O2086" s="7"/>
      <c r="P2086" s="38"/>
      <c r="Q2086" s="31"/>
      <c r="R2086" s="42"/>
      <c r="S2086" s="42"/>
      <c r="T2086" s="42"/>
      <c r="U2086" s="43"/>
      <c r="V2086" s="32"/>
      <c r="W2086" s="38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</row>
    <row r="2087" spans="1:40" ht="14.25" customHeight="1">
      <c r="A2087" s="7" t="s">
        <v>516</v>
      </c>
      <c r="B2087" s="7" t="s">
        <v>363</v>
      </c>
      <c r="C2087" s="7">
        <v>1334</v>
      </c>
      <c r="D2087" s="7" t="s">
        <v>551</v>
      </c>
      <c r="E2087" s="7" t="str">
        <f t="shared" si="57"/>
        <v>Chimoré</v>
      </c>
      <c r="F2087" s="7" t="s">
        <v>379</v>
      </c>
      <c r="G2087" s="7">
        <v>340</v>
      </c>
      <c r="H2087" s="7" t="s">
        <v>405</v>
      </c>
      <c r="I2087" s="7"/>
      <c r="J2087" s="7">
        <v>2609816</v>
      </c>
      <c r="K2087" s="7">
        <f t="shared" si="58"/>
        <v>5196384</v>
      </c>
      <c r="L2087" s="7"/>
      <c r="M2087" s="6"/>
      <c r="N2087" s="7"/>
      <c r="O2087" s="7"/>
      <c r="P2087" s="38"/>
      <c r="Q2087" s="31"/>
      <c r="R2087" s="42"/>
      <c r="S2087" s="42"/>
      <c r="T2087" s="42"/>
      <c r="U2087" s="43"/>
      <c r="V2087" s="32"/>
      <c r="W2087" s="38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</row>
    <row r="2088" spans="1:40" ht="14.25" customHeight="1">
      <c r="A2088" s="7" t="s">
        <v>516</v>
      </c>
      <c r="B2088" s="7" t="s">
        <v>363</v>
      </c>
      <c r="C2088" s="7">
        <v>1334</v>
      </c>
      <c r="D2088" s="7" t="s">
        <v>551</v>
      </c>
      <c r="E2088" s="7" t="str">
        <f t="shared" si="57"/>
        <v>Chimoré</v>
      </c>
      <c r="F2088" s="7" t="s">
        <v>407</v>
      </c>
      <c r="G2088" s="7">
        <v>170</v>
      </c>
      <c r="H2088" s="7" t="s">
        <v>390</v>
      </c>
      <c r="I2088" s="7"/>
      <c r="J2088" s="7">
        <v>116384</v>
      </c>
      <c r="K2088" s="7">
        <f t="shared" si="58"/>
        <v>5196384</v>
      </c>
      <c r="L2088" s="7"/>
      <c r="M2088" s="6"/>
      <c r="N2088" s="7"/>
      <c r="O2088" s="7"/>
      <c r="P2088" s="38"/>
      <c r="Q2088" s="31"/>
      <c r="R2088" s="42"/>
      <c r="S2088" s="42"/>
      <c r="T2088" s="42"/>
      <c r="U2088" s="43"/>
      <c r="V2088" s="32"/>
      <c r="W2088" s="38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</row>
    <row r="2089" spans="1:40" ht="14.25" customHeight="1">
      <c r="A2089" s="7" t="s">
        <v>516</v>
      </c>
      <c r="B2089" s="7" t="s">
        <v>363</v>
      </c>
      <c r="C2089" s="7">
        <v>1334</v>
      </c>
      <c r="D2089" s="7" t="s">
        <v>551</v>
      </c>
      <c r="E2089" s="7" t="str">
        <f t="shared" si="57"/>
        <v>Chimoré</v>
      </c>
      <c r="F2089" s="7" t="s">
        <v>407</v>
      </c>
      <c r="G2089" s="7">
        <v>180</v>
      </c>
      <c r="H2089" s="7" t="s">
        <v>411</v>
      </c>
      <c r="I2089" s="7"/>
      <c r="J2089" s="7">
        <v>5080000</v>
      </c>
      <c r="K2089" s="7">
        <f t="shared" si="58"/>
        <v>5196384</v>
      </c>
      <c r="L2089" s="7"/>
      <c r="M2089" s="6"/>
      <c r="N2089" s="7"/>
      <c r="O2089" s="7"/>
      <c r="P2089" s="38"/>
      <c r="Q2089" s="31"/>
      <c r="R2089" s="42"/>
      <c r="S2089" s="42"/>
      <c r="T2089" s="42"/>
      <c r="U2089" s="43"/>
      <c r="V2089" s="32"/>
      <c r="W2089" s="38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</row>
    <row r="2090" spans="1:40" ht="14.25" customHeight="1">
      <c r="A2090" s="7" t="s">
        <v>516</v>
      </c>
      <c r="B2090" s="7" t="s">
        <v>363</v>
      </c>
      <c r="C2090" s="7">
        <v>1335</v>
      </c>
      <c r="D2090" s="7" t="s">
        <v>552</v>
      </c>
      <c r="E2090" s="7" t="str">
        <f t="shared" si="57"/>
        <v>Puerto Villarroel</v>
      </c>
      <c r="F2090" s="7" t="s">
        <v>379</v>
      </c>
      <c r="G2090" s="7">
        <v>0</v>
      </c>
      <c r="H2090" s="7" t="s">
        <v>380</v>
      </c>
      <c r="I2090" s="7"/>
      <c r="J2090" s="7">
        <v>7400682</v>
      </c>
      <c r="K2090" s="7">
        <f t="shared" si="58"/>
        <v>794848</v>
      </c>
      <c r="L2090" s="7"/>
      <c r="M2090" s="6"/>
      <c r="N2090" s="7"/>
      <c r="O2090" s="7"/>
      <c r="P2090" s="38"/>
      <c r="Q2090" s="31"/>
      <c r="R2090" s="42"/>
      <c r="S2090" s="42"/>
      <c r="T2090" s="42"/>
      <c r="U2090" s="43"/>
      <c r="V2090" s="32"/>
      <c r="W2090" s="38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</row>
    <row r="2091" spans="1:40" ht="14.25" customHeight="1">
      <c r="A2091" s="7" t="s">
        <v>516</v>
      </c>
      <c r="B2091" s="7" t="s">
        <v>363</v>
      </c>
      <c r="C2091" s="7">
        <v>1335</v>
      </c>
      <c r="D2091" s="7" t="s">
        <v>552</v>
      </c>
      <c r="E2091" s="7" t="str">
        <f t="shared" si="57"/>
        <v>Puerto Villarroel</v>
      </c>
      <c r="F2091" s="7" t="s">
        <v>379</v>
      </c>
      <c r="G2091" s="7">
        <v>1</v>
      </c>
      <c r="H2091" s="7" t="s">
        <v>381</v>
      </c>
      <c r="I2091" s="7"/>
      <c r="J2091" s="7">
        <v>1767069</v>
      </c>
      <c r="K2091" s="7">
        <f t="shared" si="58"/>
        <v>794848</v>
      </c>
      <c r="L2091" s="7"/>
      <c r="M2091" s="6"/>
      <c r="N2091" s="7"/>
      <c r="O2091" s="7"/>
      <c r="P2091" s="38"/>
      <c r="Q2091" s="31"/>
      <c r="R2091" s="42"/>
      <c r="S2091" s="42"/>
      <c r="T2091" s="42"/>
      <c r="U2091" s="43"/>
      <c r="V2091" s="32"/>
      <c r="W2091" s="38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</row>
    <row r="2092" spans="1:40" ht="14.25" customHeight="1">
      <c r="A2092" s="7" t="s">
        <v>516</v>
      </c>
      <c r="B2092" s="7" t="s">
        <v>363</v>
      </c>
      <c r="C2092" s="7">
        <v>1335</v>
      </c>
      <c r="D2092" s="7" t="s">
        <v>552</v>
      </c>
      <c r="E2092" s="7" t="str">
        <f t="shared" si="57"/>
        <v>Puerto Villarroel</v>
      </c>
      <c r="F2092" s="7" t="s">
        <v>379</v>
      </c>
      <c r="G2092" s="7">
        <v>97</v>
      </c>
      <c r="H2092" s="7" t="s">
        <v>409</v>
      </c>
      <c r="I2092" s="7"/>
      <c r="J2092" s="7">
        <v>451600</v>
      </c>
      <c r="K2092" s="7">
        <f t="shared" si="58"/>
        <v>794848</v>
      </c>
      <c r="L2092" s="7"/>
      <c r="M2092" s="6"/>
      <c r="N2092" s="7"/>
      <c r="O2092" s="7"/>
      <c r="P2092" s="38"/>
      <c r="Q2092" s="31"/>
      <c r="R2092" s="42"/>
      <c r="S2092" s="42"/>
      <c r="T2092" s="42"/>
      <c r="U2092" s="43"/>
      <c r="V2092" s="32"/>
      <c r="W2092" s="38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</row>
    <row r="2093" spans="1:40" ht="14.25" customHeight="1">
      <c r="A2093" s="7" t="s">
        <v>516</v>
      </c>
      <c r="B2093" s="7" t="s">
        <v>363</v>
      </c>
      <c r="C2093" s="7">
        <v>1335</v>
      </c>
      <c r="D2093" s="7" t="s">
        <v>552</v>
      </c>
      <c r="E2093" s="7" t="str">
        <f t="shared" si="57"/>
        <v>Puerto Villarroel</v>
      </c>
      <c r="F2093" s="7" t="s">
        <v>379</v>
      </c>
      <c r="G2093" s="7">
        <v>99</v>
      </c>
      <c r="H2093" s="7" t="s">
        <v>382</v>
      </c>
      <c r="I2093" s="7"/>
      <c r="J2093" s="7">
        <v>3341297</v>
      </c>
      <c r="K2093" s="7">
        <f t="shared" si="58"/>
        <v>794848</v>
      </c>
      <c r="L2093" s="7"/>
      <c r="M2093" s="6"/>
      <c r="N2093" s="7"/>
      <c r="O2093" s="7"/>
      <c r="P2093" s="38"/>
      <c r="Q2093" s="31"/>
      <c r="R2093" s="42"/>
      <c r="S2093" s="42"/>
      <c r="T2093" s="42"/>
      <c r="U2093" s="43"/>
      <c r="V2093" s="32"/>
      <c r="W2093" s="38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</row>
    <row r="2094" spans="1:40" ht="14.25" customHeight="1">
      <c r="A2094" s="7" t="s">
        <v>516</v>
      </c>
      <c r="B2094" s="7" t="s">
        <v>363</v>
      </c>
      <c r="C2094" s="7">
        <v>1335</v>
      </c>
      <c r="D2094" s="7" t="s">
        <v>552</v>
      </c>
      <c r="E2094" s="7" t="str">
        <f t="shared" si="57"/>
        <v>Puerto Villarroel</v>
      </c>
      <c r="F2094" s="7" t="s">
        <v>379</v>
      </c>
      <c r="G2094" s="7">
        <v>100</v>
      </c>
      <c r="H2094" s="7" t="s">
        <v>383</v>
      </c>
      <c r="I2094" s="7"/>
      <c r="J2094" s="7">
        <v>1455273</v>
      </c>
      <c r="K2094" s="7">
        <f t="shared" si="58"/>
        <v>794848</v>
      </c>
      <c r="L2094" s="7"/>
      <c r="M2094" s="6"/>
      <c r="N2094" s="7"/>
      <c r="O2094" s="7"/>
      <c r="P2094" s="38"/>
      <c r="Q2094" s="31"/>
      <c r="R2094" s="42"/>
      <c r="S2094" s="42"/>
      <c r="T2094" s="42"/>
      <c r="U2094" s="43"/>
      <c r="V2094" s="32"/>
      <c r="W2094" s="38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</row>
    <row r="2095" spans="1:40" ht="14.25" customHeight="1">
      <c r="A2095" s="7" t="s">
        <v>516</v>
      </c>
      <c r="B2095" s="7" t="s">
        <v>363</v>
      </c>
      <c r="C2095" s="7">
        <v>1335</v>
      </c>
      <c r="D2095" s="7" t="s">
        <v>552</v>
      </c>
      <c r="E2095" s="7" t="str">
        <f t="shared" si="57"/>
        <v>Puerto Villarroel</v>
      </c>
      <c r="F2095" s="7" t="s">
        <v>379</v>
      </c>
      <c r="G2095" s="7">
        <v>110</v>
      </c>
      <c r="H2095" s="7" t="s">
        <v>385</v>
      </c>
      <c r="I2095" s="7"/>
      <c r="J2095" s="7">
        <v>197890</v>
      </c>
      <c r="K2095" s="7">
        <f t="shared" si="58"/>
        <v>794848</v>
      </c>
      <c r="L2095" s="7"/>
      <c r="M2095" s="6"/>
      <c r="N2095" s="7"/>
      <c r="O2095" s="7"/>
      <c r="P2095" s="38"/>
      <c r="Q2095" s="31"/>
      <c r="R2095" s="42"/>
      <c r="S2095" s="42"/>
      <c r="T2095" s="42"/>
      <c r="U2095" s="43"/>
      <c r="V2095" s="32"/>
      <c r="W2095" s="38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</row>
    <row r="2096" spans="1:40" ht="14.25" customHeight="1">
      <c r="A2096" s="7" t="s">
        <v>516</v>
      </c>
      <c r="B2096" s="7" t="s">
        <v>363</v>
      </c>
      <c r="C2096" s="7">
        <v>1335</v>
      </c>
      <c r="D2096" s="7" t="s">
        <v>552</v>
      </c>
      <c r="E2096" s="7" t="str">
        <f t="shared" si="57"/>
        <v>Puerto Villarroel</v>
      </c>
      <c r="F2096" s="7" t="s">
        <v>379</v>
      </c>
      <c r="G2096" s="7">
        <v>130</v>
      </c>
      <c r="H2096" s="7" t="s">
        <v>386</v>
      </c>
      <c r="I2096" s="7"/>
      <c r="J2096" s="7">
        <v>154273</v>
      </c>
      <c r="K2096" s="7">
        <f t="shared" si="58"/>
        <v>794848</v>
      </c>
      <c r="L2096" s="7"/>
      <c r="M2096" s="6"/>
      <c r="N2096" s="7"/>
      <c r="O2096" s="7"/>
      <c r="P2096" s="38"/>
      <c r="Q2096" s="31"/>
      <c r="R2096" s="42"/>
      <c r="S2096" s="42"/>
      <c r="T2096" s="42"/>
      <c r="U2096" s="43"/>
      <c r="V2096" s="32"/>
      <c r="W2096" s="38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</row>
    <row r="2097" spans="1:40" ht="14.25" customHeight="1">
      <c r="A2097" s="7" t="s">
        <v>516</v>
      </c>
      <c r="B2097" s="7" t="s">
        <v>363</v>
      </c>
      <c r="C2097" s="7">
        <v>1335</v>
      </c>
      <c r="D2097" s="7" t="s">
        <v>552</v>
      </c>
      <c r="E2097" s="7" t="str">
        <f t="shared" si="57"/>
        <v>Puerto Villarroel</v>
      </c>
      <c r="F2097" s="7" t="s">
        <v>379</v>
      </c>
      <c r="G2097" s="7">
        <v>140</v>
      </c>
      <c r="H2097" s="7" t="s">
        <v>388</v>
      </c>
      <c r="I2097" s="7"/>
      <c r="J2097" s="7">
        <v>1744500</v>
      </c>
      <c r="K2097" s="7">
        <f t="shared" si="58"/>
        <v>794848</v>
      </c>
      <c r="L2097" s="7"/>
      <c r="M2097" s="6"/>
      <c r="N2097" s="7"/>
      <c r="O2097" s="7"/>
      <c r="P2097" s="38"/>
      <c r="Q2097" s="31"/>
      <c r="R2097" s="42"/>
      <c r="S2097" s="42"/>
      <c r="T2097" s="42"/>
      <c r="U2097" s="43"/>
      <c r="V2097" s="32"/>
      <c r="W2097" s="38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</row>
    <row r="2098" spans="1:40" ht="14.25" customHeight="1">
      <c r="A2098" s="7" t="s">
        <v>516</v>
      </c>
      <c r="B2098" s="7" t="s">
        <v>363</v>
      </c>
      <c r="C2098" s="7">
        <v>1335</v>
      </c>
      <c r="D2098" s="7" t="s">
        <v>552</v>
      </c>
      <c r="E2098" s="7" t="str">
        <f t="shared" si="57"/>
        <v>Puerto Villarroel</v>
      </c>
      <c r="F2098" s="7" t="s">
        <v>379</v>
      </c>
      <c r="G2098" s="7">
        <v>160</v>
      </c>
      <c r="H2098" s="7" t="s">
        <v>389</v>
      </c>
      <c r="I2098" s="7"/>
      <c r="J2098" s="7">
        <v>1200000</v>
      </c>
      <c r="K2098" s="7">
        <f t="shared" si="58"/>
        <v>794848</v>
      </c>
      <c r="L2098" s="7"/>
      <c r="M2098" s="6"/>
      <c r="N2098" s="7"/>
      <c r="O2098" s="7"/>
      <c r="P2098" s="38"/>
      <c r="Q2098" s="31"/>
      <c r="R2098" s="42"/>
      <c r="S2098" s="42"/>
      <c r="T2098" s="42"/>
      <c r="U2098" s="43"/>
      <c r="V2098" s="32"/>
      <c r="W2098" s="38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</row>
    <row r="2099" spans="1:40" ht="14.25" customHeight="1">
      <c r="A2099" s="7" t="s">
        <v>516</v>
      </c>
      <c r="B2099" s="7" t="s">
        <v>363</v>
      </c>
      <c r="C2099" s="7">
        <v>1335</v>
      </c>
      <c r="D2099" s="7" t="s">
        <v>552</v>
      </c>
      <c r="E2099" s="7" t="str">
        <f t="shared" si="57"/>
        <v>Puerto Villarroel</v>
      </c>
      <c r="F2099" s="7" t="s">
        <v>379</v>
      </c>
      <c r="G2099" s="7">
        <v>170</v>
      </c>
      <c r="H2099" s="7" t="s">
        <v>390</v>
      </c>
      <c r="I2099" s="7"/>
      <c r="J2099" s="7">
        <v>120000</v>
      </c>
      <c r="K2099" s="7">
        <f t="shared" si="58"/>
        <v>794848</v>
      </c>
      <c r="L2099" s="7"/>
      <c r="M2099" s="6"/>
      <c r="N2099" s="7"/>
      <c r="O2099" s="7"/>
      <c r="P2099" s="38"/>
      <c r="Q2099" s="31"/>
      <c r="R2099" s="42"/>
      <c r="S2099" s="42"/>
      <c r="T2099" s="42"/>
      <c r="U2099" s="43"/>
      <c r="V2099" s="32"/>
      <c r="W2099" s="38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</row>
    <row r="2100" spans="1:40" ht="14.25" customHeight="1">
      <c r="A2100" s="7" t="s">
        <v>516</v>
      </c>
      <c r="B2100" s="7" t="s">
        <v>363</v>
      </c>
      <c r="C2100" s="7">
        <v>1335</v>
      </c>
      <c r="D2100" s="7" t="s">
        <v>552</v>
      </c>
      <c r="E2100" s="7" t="str">
        <f t="shared" si="57"/>
        <v>Puerto Villarroel</v>
      </c>
      <c r="F2100" s="7" t="s">
        <v>379</v>
      </c>
      <c r="G2100" s="7">
        <v>180</v>
      </c>
      <c r="H2100" s="7" t="s">
        <v>411</v>
      </c>
      <c r="I2100" s="7"/>
      <c r="J2100" s="7">
        <v>5563615</v>
      </c>
      <c r="K2100" s="7">
        <f t="shared" si="58"/>
        <v>794848</v>
      </c>
      <c r="L2100" s="7"/>
      <c r="M2100" s="6"/>
      <c r="N2100" s="7"/>
      <c r="O2100" s="7"/>
      <c r="P2100" s="38"/>
      <c r="Q2100" s="31"/>
      <c r="R2100" s="42"/>
      <c r="S2100" s="42"/>
      <c r="T2100" s="42"/>
      <c r="U2100" s="43"/>
      <c r="V2100" s="32"/>
      <c r="W2100" s="38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</row>
    <row r="2101" spans="1:40" ht="14.25" customHeight="1">
      <c r="A2101" s="7" t="s">
        <v>516</v>
      </c>
      <c r="B2101" s="7" t="s">
        <v>363</v>
      </c>
      <c r="C2101" s="7">
        <v>1335</v>
      </c>
      <c r="D2101" s="7" t="s">
        <v>552</v>
      </c>
      <c r="E2101" s="7" t="str">
        <f t="shared" si="57"/>
        <v>Puerto Villarroel</v>
      </c>
      <c r="F2101" s="7" t="s">
        <v>379</v>
      </c>
      <c r="G2101" s="7">
        <v>190</v>
      </c>
      <c r="H2101" s="7" t="s">
        <v>392</v>
      </c>
      <c r="I2101" s="7"/>
      <c r="J2101" s="7">
        <v>381206</v>
      </c>
      <c r="K2101" s="7">
        <f t="shared" si="58"/>
        <v>794848</v>
      </c>
      <c r="L2101" s="7"/>
      <c r="M2101" s="6"/>
      <c r="N2101" s="7"/>
      <c r="O2101" s="7"/>
      <c r="P2101" s="38"/>
      <c r="Q2101" s="31"/>
      <c r="R2101" s="42"/>
      <c r="S2101" s="42"/>
      <c r="T2101" s="42"/>
      <c r="U2101" s="43"/>
      <c r="V2101" s="32"/>
      <c r="W2101" s="38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</row>
    <row r="2102" spans="1:40" ht="14.25" customHeight="1">
      <c r="A2102" s="7" t="s">
        <v>516</v>
      </c>
      <c r="B2102" s="7" t="s">
        <v>363</v>
      </c>
      <c r="C2102" s="7">
        <v>1335</v>
      </c>
      <c r="D2102" s="7" t="s">
        <v>552</v>
      </c>
      <c r="E2102" s="7" t="str">
        <f t="shared" si="57"/>
        <v>Puerto Villarroel</v>
      </c>
      <c r="F2102" s="7" t="s">
        <v>379</v>
      </c>
      <c r="G2102" s="7">
        <v>200</v>
      </c>
      <c r="H2102" s="7" t="s">
        <v>393</v>
      </c>
      <c r="I2102" s="7"/>
      <c r="J2102" s="7">
        <v>16201170</v>
      </c>
      <c r="K2102" s="7">
        <f t="shared" si="58"/>
        <v>794848</v>
      </c>
      <c r="L2102" s="7"/>
      <c r="M2102" s="6"/>
      <c r="N2102" s="7"/>
      <c r="O2102" s="7"/>
      <c r="P2102" s="38"/>
      <c r="Q2102" s="31"/>
      <c r="R2102" s="42"/>
      <c r="S2102" s="42"/>
      <c r="T2102" s="42"/>
      <c r="U2102" s="43"/>
      <c r="V2102" s="32"/>
      <c r="W2102" s="38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</row>
    <row r="2103" spans="1:40" ht="14.25" customHeight="1">
      <c r="A2103" s="7" t="s">
        <v>516</v>
      </c>
      <c r="B2103" s="7" t="s">
        <v>363</v>
      </c>
      <c r="C2103" s="7">
        <v>1335</v>
      </c>
      <c r="D2103" s="7" t="s">
        <v>552</v>
      </c>
      <c r="E2103" s="7" t="str">
        <f t="shared" si="57"/>
        <v>Puerto Villarroel</v>
      </c>
      <c r="F2103" s="7" t="s">
        <v>379</v>
      </c>
      <c r="G2103" s="7">
        <v>210</v>
      </c>
      <c r="H2103" s="7" t="s">
        <v>394</v>
      </c>
      <c r="I2103" s="7"/>
      <c r="J2103" s="7">
        <v>6295320</v>
      </c>
      <c r="K2103" s="7">
        <f t="shared" si="58"/>
        <v>794848</v>
      </c>
      <c r="L2103" s="7"/>
      <c r="M2103" s="6"/>
      <c r="N2103" s="7"/>
      <c r="O2103" s="7"/>
      <c r="P2103" s="38"/>
      <c r="Q2103" s="31"/>
      <c r="R2103" s="42"/>
      <c r="S2103" s="42"/>
      <c r="T2103" s="42"/>
      <c r="U2103" s="43"/>
      <c r="V2103" s="32"/>
      <c r="W2103" s="38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</row>
    <row r="2104" spans="1:40" ht="14.25" customHeight="1">
      <c r="A2104" s="7" t="s">
        <v>516</v>
      </c>
      <c r="B2104" s="7" t="s">
        <v>363</v>
      </c>
      <c r="C2104" s="7">
        <v>1335</v>
      </c>
      <c r="D2104" s="7" t="s">
        <v>552</v>
      </c>
      <c r="E2104" s="7" t="str">
        <f t="shared" si="57"/>
        <v>Puerto Villarroel</v>
      </c>
      <c r="F2104" s="7" t="s">
        <v>379</v>
      </c>
      <c r="G2104" s="7">
        <v>220</v>
      </c>
      <c r="H2104" s="7" t="s">
        <v>395</v>
      </c>
      <c r="I2104" s="7"/>
      <c r="J2104" s="7">
        <v>1364160</v>
      </c>
      <c r="K2104" s="7">
        <f t="shared" si="58"/>
        <v>794848</v>
      </c>
      <c r="L2104" s="7"/>
      <c r="M2104" s="6"/>
      <c r="N2104" s="7"/>
      <c r="O2104" s="7"/>
      <c r="P2104" s="38"/>
      <c r="Q2104" s="31"/>
      <c r="R2104" s="42"/>
      <c r="S2104" s="42"/>
      <c r="T2104" s="42"/>
      <c r="U2104" s="43"/>
      <c r="V2104" s="32"/>
      <c r="W2104" s="38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</row>
    <row r="2105" spans="1:40" ht="14.25" customHeight="1">
      <c r="A2105" s="7" t="s">
        <v>516</v>
      </c>
      <c r="B2105" s="7" t="s">
        <v>363</v>
      </c>
      <c r="C2105" s="7">
        <v>1335</v>
      </c>
      <c r="D2105" s="7" t="s">
        <v>552</v>
      </c>
      <c r="E2105" s="7" t="str">
        <f t="shared" si="57"/>
        <v>Puerto Villarroel</v>
      </c>
      <c r="F2105" s="7" t="s">
        <v>379</v>
      </c>
      <c r="G2105" s="7">
        <v>230</v>
      </c>
      <c r="H2105" s="7" t="s">
        <v>396</v>
      </c>
      <c r="I2105" s="7"/>
      <c r="J2105" s="7">
        <v>349700</v>
      </c>
      <c r="K2105" s="7">
        <f t="shared" si="58"/>
        <v>794848</v>
      </c>
      <c r="L2105" s="7"/>
      <c r="M2105" s="6"/>
      <c r="N2105" s="7"/>
      <c r="O2105" s="7"/>
      <c r="P2105" s="38"/>
      <c r="Q2105" s="31"/>
      <c r="R2105" s="42"/>
      <c r="S2105" s="42"/>
      <c r="T2105" s="42"/>
      <c r="U2105" s="43"/>
      <c r="V2105" s="32"/>
      <c r="W2105" s="38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</row>
    <row r="2106" spans="1:40" ht="14.25" customHeight="1">
      <c r="A2106" s="7" t="s">
        <v>516</v>
      </c>
      <c r="B2106" s="7" t="s">
        <v>363</v>
      </c>
      <c r="C2106" s="7">
        <v>1335</v>
      </c>
      <c r="D2106" s="7" t="s">
        <v>552</v>
      </c>
      <c r="E2106" s="7" t="str">
        <f t="shared" si="57"/>
        <v>Puerto Villarroel</v>
      </c>
      <c r="F2106" s="7" t="s">
        <v>379</v>
      </c>
      <c r="G2106" s="7">
        <v>240</v>
      </c>
      <c r="H2106" s="7" t="s">
        <v>397</v>
      </c>
      <c r="I2106" s="7"/>
      <c r="J2106" s="7">
        <v>100000</v>
      </c>
      <c r="K2106" s="7">
        <f t="shared" si="58"/>
        <v>794848</v>
      </c>
      <c r="L2106" s="7"/>
      <c r="M2106" s="6"/>
      <c r="N2106" s="7"/>
      <c r="O2106" s="7"/>
      <c r="P2106" s="38"/>
      <c r="Q2106" s="31"/>
      <c r="R2106" s="42"/>
      <c r="S2106" s="42"/>
      <c r="T2106" s="42"/>
      <c r="U2106" s="43"/>
      <c r="V2106" s="32"/>
      <c r="W2106" s="38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</row>
    <row r="2107" spans="1:40" ht="14.25" customHeight="1">
      <c r="A2107" s="7" t="s">
        <v>516</v>
      </c>
      <c r="B2107" s="7" t="s">
        <v>363</v>
      </c>
      <c r="C2107" s="7">
        <v>1335</v>
      </c>
      <c r="D2107" s="7" t="s">
        <v>552</v>
      </c>
      <c r="E2107" s="7" t="str">
        <f t="shared" si="57"/>
        <v>Puerto Villarroel</v>
      </c>
      <c r="F2107" s="7" t="s">
        <v>379</v>
      </c>
      <c r="G2107" s="7">
        <v>250</v>
      </c>
      <c r="H2107" s="7" t="s">
        <v>399</v>
      </c>
      <c r="I2107" s="7"/>
      <c r="J2107" s="7">
        <v>2889824</v>
      </c>
      <c r="K2107" s="7">
        <f t="shared" si="58"/>
        <v>794848</v>
      </c>
      <c r="L2107" s="7"/>
      <c r="M2107" s="6"/>
      <c r="N2107" s="7"/>
      <c r="O2107" s="7"/>
      <c r="P2107" s="38"/>
      <c r="Q2107" s="31"/>
      <c r="R2107" s="42"/>
      <c r="S2107" s="42"/>
      <c r="T2107" s="42"/>
      <c r="U2107" s="43"/>
      <c r="V2107" s="32"/>
      <c r="W2107" s="38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</row>
    <row r="2108" spans="1:40" ht="14.25" customHeight="1">
      <c r="A2108" s="7" t="s">
        <v>516</v>
      </c>
      <c r="B2108" s="7" t="s">
        <v>363</v>
      </c>
      <c r="C2108" s="7">
        <v>1335</v>
      </c>
      <c r="D2108" s="7" t="s">
        <v>552</v>
      </c>
      <c r="E2108" s="7" t="str">
        <f t="shared" si="57"/>
        <v>Puerto Villarroel</v>
      </c>
      <c r="F2108" s="7" t="s">
        <v>379</v>
      </c>
      <c r="G2108" s="7">
        <v>260</v>
      </c>
      <c r="H2108" s="7" t="s">
        <v>400</v>
      </c>
      <c r="I2108" s="7"/>
      <c r="J2108" s="7">
        <v>318750</v>
      </c>
      <c r="K2108" s="7">
        <f t="shared" si="58"/>
        <v>794848</v>
      </c>
      <c r="L2108" s="7"/>
      <c r="M2108" s="6"/>
      <c r="N2108" s="7"/>
      <c r="O2108" s="7"/>
      <c r="P2108" s="38"/>
      <c r="Q2108" s="31"/>
      <c r="R2108" s="42"/>
      <c r="S2108" s="42"/>
      <c r="T2108" s="42"/>
      <c r="U2108" s="43"/>
      <c r="V2108" s="32"/>
      <c r="W2108" s="38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</row>
    <row r="2109" spans="1:40" ht="14.25" customHeight="1">
      <c r="A2109" s="7" t="s">
        <v>516</v>
      </c>
      <c r="B2109" s="7" t="s">
        <v>363</v>
      </c>
      <c r="C2109" s="7">
        <v>1335</v>
      </c>
      <c r="D2109" s="7" t="s">
        <v>552</v>
      </c>
      <c r="E2109" s="7" t="str">
        <f t="shared" si="57"/>
        <v>Puerto Villarroel</v>
      </c>
      <c r="F2109" s="7" t="s">
        <v>379</v>
      </c>
      <c r="G2109" s="7">
        <v>270</v>
      </c>
      <c r="H2109" s="7" t="s">
        <v>401</v>
      </c>
      <c r="I2109" s="7"/>
      <c r="J2109" s="7">
        <v>267340</v>
      </c>
      <c r="K2109" s="7">
        <f t="shared" si="58"/>
        <v>794848</v>
      </c>
      <c r="L2109" s="7"/>
      <c r="M2109" s="6"/>
      <c r="N2109" s="7"/>
      <c r="O2109" s="7"/>
      <c r="P2109" s="38"/>
      <c r="Q2109" s="31"/>
      <c r="R2109" s="42"/>
      <c r="S2109" s="42"/>
      <c r="T2109" s="42"/>
      <c r="U2109" s="43"/>
      <c r="V2109" s="32"/>
      <c r="W2109" s="38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</row>
    <row r="2110" spans="1:40" ht="14.25" customHeight="1">
      <c r="A2110" s="7" t="s">
        <v>516</v>
      </c>
      <c r="B2110" s="7" t="s">
        <v>363</v>
      </c>
      <c r="C2110" s="7">
        <v>1335</v>
      </c>
      <c r="D2110" s="7" t="s">
        <v>552</v>
      </c>
      <c r="E2110" s="7" t="str">
        <f t="shared" si="57"/>
        <v>Puerto Villarroel</v>
      </c>
      <c r="F2110" s="7" t="s">
        <v>379</v>
      </c>
      <c r="G2110" s="7">
        <v>280</v>
      </c>
      <c r="H2110" s="7" t="s">
        <v>402</v>
      </c>
      <c r="I2110" s="7"/>
      <c r="J2110" s="7">
        <v>594865</v>
      </c>
      <c r="K2110" s="7">
        <f t="shared" si="58"/>
        <v>794848</v>
      </c>
      <c r="L2110" s="7"/>
      <c r="M2110" s="6"/>
      <c r="N2110" s="7"/>
      <c r="O2110" s="7"/>
      <c r="P2110" s="38"/>
      <c r="Q2110" s="31"/>
      <c r="R2110" s="42"/>
      <c r="S2110" s="42"/>
      <c r="T2110" s="42"/>
      <c r="U2110" s="43"/>
      <c r="V2110" s="32"/>
      <c r="W2110" s="38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</row>
    <row r="2111" spans="1:40" ht="14.25" customHeight="1">
      <c r="A2111" s="7" t="s">
        <v>516</v>
      </c>
      <c r="B2111" s="7" t="s">
        <v>363</v>
      </c>
      <c r="C2111" s="7">
        <v>1335</v>
      </c>
      <c r="D2111" s="7" t="s">
        <v>552</v>
      </c>
      <c r="E2111" s="7" t="str">
        <f t="shared" si="57"/>
        <v>Puerto Villarroel</v>
      </c>
      <c r="F2111" s="7" t="s">
        <v>379</v>
      </c>
      <c r="G2111" s="7">
        <v>290</v>
      </c>
      <c r="H2111" s="7" t="s">
        <v>426</v>
      </c>
      <c r="I2111" s="7"/>
      <c r="J2111" s="7">
        <v>520000</v>
      </c>
      <c r="K2111" s="7">
        <f t="shared" si="58"/>
        <v>794848</v>
      </c>
      <c r="L2111" s="7"/>
      <c r="M2111" s="6"/>
      <c r="N2111" s="7"/>
      <c r="O2111" s="7"/>
      <c r="P2111" s="38"/>
      <c r="Q2111" s="31"/>
      <c r="R2111" s="42"/>
      <c r="S2111" s="42"/>
      <c r="T2111" s="42"/>
      <c r="U2111" s="43"/>
      <c r="V2111" s="32"/>
      <c r="W2111" s="38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</row>
    <row r="2112" spans="1:40" ht="14.25" customHeight="1">
      <c r="A2112" s="7" t="s">
        <v>516</v>
      </c>
      <c r="B2112" s="7" t="s">
        <v>363</v>
      </c>
      <c r="C2112" s="7">
        <v>1335</v>
      </c>
      <c r="D2112" s="7" t="s">
        <v>552</v>
      </c>
      <c r="E2112" s="7" t="str">
        <f t="shared" si="57"/>
        <v>Puerto Villarroel</v>
      </c>
      <c r="F2112" s="7" t="s">
        <v>379</v>
      </c>
      <c r="G2112" s="7">
        <v>310</v>
      </c>
      <c r="H2112" s="7" t="s">
        <v>403</v>
      </c>
      <c r="I2112" s="7"/>
      <c r="J2112" s="7">
        <v>950000</v>
      </c>
      <c r="K2112" s="7">
        <f t="shared" si="58"/>
        <v>794848</v>
      </c>
      <c r="L2112" s="7"/>
      <c r="M2112" s="6"/>
      <c r="N2112" s="7"/>
      <c r="O2112" s="7"/>
      <c r="P2112" s="38"/>
      <c r="Q2112" s="31"/>
      <c r="R2112" s="42"/>
      <c r="S2112" s="42"/>
      <c r="T2112" s="42"/>
      <c r="U2112" s="43"/>
      <c r="V2112" s="32"/>
      <c r="W2112" s="38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</row>
    <row r="2113" spans="1:40" ht="14.25" customHeight="1">
      <c r="A2113" s="7" t="s">
        <v>516</v>
      </c>
      <c r="B2113" s="7" t="s">
        <v>363</v>
      </c>
      <c r="C2113" s="7">
        <v>1335</v>
      </c>
      <c r="D2113" s="7" t="s">
        <v>552</v>
      </c>
      <c r="E2113" s="7" t="str">
        <f t="shared" si="57"/>
        <v>Puerto Villarroel</v>
      </c>
      <c r="F2113" s="7" t="s">
        <v>379</v>
      </c>
      <c r="G2113" s="7">
        <v>330</v>
      </c>
      <c r="H2113" s="7" t="s">
        <v>404</v>
      </c>
      <c r="I2113" s="7"/>
      <c r="J2113" s="7">
        <v>359659</v>
      </c>
      <c r="K2113" s="7">
        <f t="shared" si="58"/>
        <v>794848</v>
      </c>
      <c r="L2113" s="7"/>
      <c r="M2113" s="6"/>
      <c r="N2113" s="7"/>
      <c r="O2113" s="7"/>
      <c r="P2113" s="38"/>
      <c r="Q2113" s="31"/>
      <c r="R2113" s="42"/>
      <c r="S2113" s="42"/>
      <c r="T2113" s="42"/>
      <c r="U2113" s="43"/>
      <c r="V2113" s="32"/>
      <c r="W2113" s="38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</row>
    <row r="2114" spans="1:40" ht="14.25" customHeight="1">
      <c r="A2114" s="7" t="s">
        <v>516</v>
      </c>
      <c r="B2114" s="7" t="s">
        <v>363</v>
      </c>
      <c r="C2114" s="7">
        <v>1335</v>
      </c>
      <c r="D2114" s="7" t="s">
        <v>552</v>
      </c>
      <c r="E2114" s="7" t="str">
        <f t="shared" si="57"/>
        <v>Puerto Villarroel</v>
      </c>
      <c r="F2114" s="7" t="s">
        <v>379</v>
      </c>
      <c r="G2114" s="7">
        <v>340</v>
      </c>
      <c r="H2114" s="7" t="s">
        <v>405</v>
      </c>
      <c r="I2114" s="7"/>
      <c r="J2114" s="7">
        <v>3785749</v>
      </c>
      <c r="K2114" s="7">
        <f t="shared" si="58"/>
        <v>794848</v>
      </c>
      <c r="L2114" s="7"/>
      <c r="M2114" s="6"/>
      <c r="N2114" s="7"/>
      <c r="O2114" s="7"/>
      <c r="P2114" s="38"/>
      <c r="Q2114" s="31"/>
      <c r="R2114" s="42"/>
      <c r="S2114" s="42"/>
      <c r="T2114" s="42"/>
      <c r="U2114" s="43"/>
      <c r="V2114" s="32"/>
      <c r="W2114" s="38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</row>
    <row r="2115" spans="1:40" ht="14.25" customHeight="1">
      <c r="A2115" s="7" t="s">
        <v>516</v>
      </c>
      <c r="B2115" s="7" t="s">
        <v>363</v>
      </c>
      <c r="C2115" s="7">
        <v>1335</v>
      </c>
      <c r="D2115" s="7" t="s">
        <v>552</v>
      </c>
      <c r="E2115" s="7" t="str">
        <f t="shared" si="57"/>
        <v>Puerto Villarroel</v>
      </c>
      <c r="F2115" s="7" t="s">
        <v>407</v>
      </c>
      <c r="G2115" s="7">
        <v>170</v>
      </c>
      <c r="H2115" s="7" t="s">
        <v>390</v>
      </c>
      <c r="I2115" s="7"/>
      <c r="J2115" s="7">
        <v>292528</v>
      </c>
      <c r="K2115" s="7">
        <f t="shared" si="58"/>
        <v>794848</v>
      </c>
      <c r="L2115" s="7"/>
      <c r="M2115" s="6"/>
      <c r="N2115" s="7"/>
      <c r="O2115" s="7"/>
      <c r="P2115" s="38"/>
      <c r="Q2115" s="31"/>
      <c r="R2115" s="42"/>
      <c r="S2115" s="42"/>
      <c r="T2115" s="42"/>
      <c r="U2115" s="43"/>
      <c r="V2115" s="32"/>
      <c r="W2115" s="38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</row>
    <row r="2116" spans="1:40" ht="14.25" customHeight="1">
      <c r="A2116" s="7" t="s">
        <v>516</v>
      </c>
      <c r="B2116" s="7" t="s">
        <v>363</v>
      </c>
      <c r="C2116" s="7">
        <v>1335</v>
      </c>
      <c r="D2116" s="7" t="s">
        <v>552</v>
      </c>
      <c r="E2116" s="7" t="str">
        <f t="shared" si="57"/>
        <v>Puerto Villarroel</v>
      </c>
      <c r="F2116" s="7" t="s">
        <v>407</v>
      </c>
      <c r="G2116" s="7">
        <v>310</v>
      </c>
      <c r="H2116" s="7" t="s">
        <v>403</v>
      </c>
      <c r="I2116" s="7"/>
      <c r="J2116" s="7">
        <v>502320</v>
      </c>
      <c r="K2116" s="7">
        <f t="shared" si="58"/>
        <v>794848</v>
      </c>
      <c r="L2116" s="7"/>
      <c r="M2116" s="6"/>
      <c r="N2116" s="7"/>
      <c r="O2116" s="7"/>
      <c r="P2116" s="38"/>
      <c r="Q2116" s="31"/>
      <c r="R2116" s="42"/>
      <c r="S2116" s="42"/>
      <c r="T2116" s="42"/>
      <c r="U2116" s="43"/>
      <c r="V2116" s="32"/>
      <c r="W2116" s="38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</row>
    <row r="2117" spans="1:40" ht="14.25" customHeight="1">
      <c r="A2117" s="7" t="s">
        <v>516</v>
      </c>
      <c r="B2117" s="7" t="s">
        <v>363</v>
      </c>
      <c r="C2117" s="7">
        <v>1336</v>
      </c>
      <c r="D2117" s="7" t="s">
        <v>553</v>
      </c>
      <c r="E2117" s="7" t="str">
        <f t="shared" si="57"/>
        <v>Arani</v>
      </c>
      <c r="F2117" s="7" t="s">
        <v>379</v>
      </c>
      <c r="G2117" s="7">
        <v>0</v>
      </c>
      <c r="H2117" s="7" t="s">
        <v>380</v>
      </c>
      <c r="I2117" s="7"/>
      <c r="J2117" s="7">
        <v>1255242</v>
      </c>
      <c r="K2117" s="7">
        <f t="shared" si="58"/>
        <v>1577870</v>
      </c>
      <c r="L2117" s="7"/>
      <c r="M2117" s="6"/>
      <c r="N2117" s="7"/>
      <c r="O2117" s="7"/>
      <c r="P2117" s="38"/>
      <c r="Q2117" s="31"/>
      <c r="R2117" s="42"/>
      <c r="S2117" s="42"/>
      <c r="T2117" s="42"/>
      <c r="U2117" s="43"/>
      <c r="V2117" s="32"/>
      <c r="W2117" s="38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</row>
    <row r="2118" spans="1:40" ht="14.25" customHeight="1">
      <c r="A2118" s="7" t="s">
        <v>516</v>
      </c>
      <c r="B2118" s="7" t="s">
        <v>363</v>
      </c>
      <c r="C2118" s="7">
        <v>1336</v>
      </c>
      <c r="D2118" s="7" t="s">
        <v>553</v>
      </c>
      <c r="E2118" s="7" t="str">
        <f t="shared" si="57"/>
        <v>Arani</v>
      </c>
      <c r="F2118" s="7" t="s">
        <v>379</v>
      </c>
      <c r="G2118" s="7">
        <v>1</v>
      </c>
      <c r="H2118" s="7" t="s">
        <v>381</v>
      </c>
      <c r="I2118" s="7"/>
      <c r="J2118" s="7">
        <v>572000</v>
      </c>
      <c r="K2118" s="7">
        <f t="shared" si="58"/>
        <v>1577870</v>
      </c>
      <c r="L2118" s="7"/>
      <c r="M2118" s="6"/>
      <c r="N2118" s="7"/>
      <c r="O2118" s="7"/>
      <c r="P2118" s="38"/>
      <c r="Q2118" s="31"/>
      <c r="R2118" s="42"/>
      <c r="S2118" s="42"/>
      <c r="T2118" s="42"/>
      <c r="U2118" s="43"/>
      <c r="V2118" s="32"/>
      <c r="W2118" s="38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</row>
    <row r="2119" spans="1:40" ht="14.25" customHeight="1">
      <c r="A2119" s="7" t="s">
        <v>516</v>
      </c>
      <c r="B2119" s="7" t="s">
        <v>363</v>
      </c>
      <c r="C2119" s="7">
        <v>1336</v>
      </c>
      <c r="D2119" s="7" t="s">
        <v>553</v>
      </c>
      <c r="E2119" s="7" t="str">
        <f t="shared" si="57"/>
        <v>Arani</v>
      </c>
      <c r="F2119" s="7" t="s">
        <v>379</v>
      </c>
      <c r="G2119" s="7">
        <v>97</v>
      </c>
      <c r="H2119" s="7" t="s">
        <v>409</v>
      </c>
      <c r="I2119" s="7"/>
      <c r="J2119" s="7">
        <v>525024</v>
      </c>
      <c r="K2119" s="7">
        <f t="shared" si="58"/>
        <v>1577870</v>
      </c>
      <c r="L2119" s="7"/>
      <c r="M2119" s="6"/>
      <c r="N2119" s="7"/>
      <c r="O2119" s="7"/>
      <c r="P2119" s="38"/>
      <c r="Q2119" s="31"/>
      <c r="R2119" s="42"/>
      <c r="S2119" s="42"/>
      <c r="T2119" s="42"/>
      <c r="U2119" s="43"/>
      <c r="V2119" s="32"/>
      <c r="W2119" s="38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</row>
    <row r="2120" spans="1:40" ht="14.25" customHeight="1">
      <c r="A2120" s="7" t="s">
        <v>516</v>
      </c>
      <c r="B2120" s="7" t="s">
        <v>363</v>
      </c>
      <c r="C2120" s="7">
        <v>1336</v>
      </c>
      <c r="D2120" s="7" t="s">
        <v>553</v>
      </c>
      <c r="E2120" s="7" t="str">
        <f t="shared" si="57"/>
        <v>Arani</v>
      </c>
      <c r="F2120" s="7" t="s">
        <v>379</v>
      </c>
      <c r="G2120" s="7">
        <v>99</v>
      </c>
      <c r="H2120" s="7" t="s">
        <v>382</v>
      </c>
      <c r="I2120" s="7"/>
      <c r="J2120" s="7">
        <v>414000</v>
      </c>
      <c r="K2120" s="7">
        <f t="shared" si="58"/>
        <v>1577870</v>
      </c>
      <c r="L2120" s="7"/>
      <c r="M2120" s="6"/>
      <c r="N2120" s="7"/>
      <c r="O2120" s="7"/>
      <c r="P2120" s="38"/>
      <c r="Q2120" s="31"/>
      <c r="R2120" s="42"/>
      <c r="S2120" s="42"/>
      <c r="T2120" s="42"/>
      <c r="U2120" s="43"/>
      <c r="V2120" s="32"/>
      <c r="W2120" s="38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</row>
    <row r="2121" spans="1:40" ht="14.25" customHeight="1">
      <c r="A2121" s="7" t="s">
        <v>516</v>
      </c>
      <c r="B2121" s="7" t="s">
        <v>363</v>
      </c>
      <c r="C2121" s="7">
        <v>1336</v>
      </c>
      <c r="D2121" s="7" t="s">
        <v>553</v>
      </c>
      <c r="E2121" s="7" t="str">
        <f t="shared" si="57"/>
        <v>Arani</v>
      </c>
      <c r="F2121" s="7" t="s">
        <v>379</v>
      </c>
      <c r="G2121" s="7">
        <v>100</v>
      </c>
      <c r="H2121" s="7" t="s">
        <v>383</v>
      </c>
      <c r="I2121" s="7"/>
      <c r="J2121" s="7">
        <v>160000</v>
      </c>
      <c r="K2121" s="7">
        <f t="shared" si="58"/>
        <v>1577870</v>
      </c>
      <c r="L2121" s="7"/>
      <c r="M2121" s="6"/>
      <c r="N2121" s="7"/>
      <c r="O2121" s="7"/>
      <c r="P2121" s="38"/>
      <c r="Q2121" s="31"/>
      <c r="R2121" s="42"/>
      <c r="S2121" s="42"/>
      <c r="T2121" s="42"/>
      <c r="U2121" s="43"/>
      <c r="V2121" s="32"/>
      <c r="W2121" s="38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</row>
    <row r="2122" spans="1:40" ht="14.25" customHeight="1">
      <c r="A2122" s="7" t="s">
        <v>516</v>
      </c>
      <c r="B2122" s="7" t="s">
        <v>363</v>
      </c>
      <c r="C2122" s="7">
        <v>1336</v>
      </c>
      <c r="D2122" s="7" t="s">
        <v>553</v>
      </c>
      <c r="E2122" s="7" t="str">
        <f t="shared" si="57"/>
        <v>Arani</v>
      </c>
      <c r="F2122" s="7" t="s">
        <v>379</v>
      </c>
      <c r="G2122" s="7">
        <v>110</v>
      </c>
      <c r="H2122" s="7" t="s">
        <v>385</v>
      </c>
      <c r="I2122" s="7"/>
      <c r="J2122" s="7">
        <v>392235</v>
      </c>
      <c r="K2122" s="7">
        <f t="shared" si="58"/>
        <v>1577870</v>
      </c>
      <c r="L2122" s="7"/>
      <c r="M2122" s="6"/>
      <c r="N2122" s="7"/>
      <c r="O2122" s="7"/>
      <c r="P2122" s="38"/>
      <c r="Q2122" s="31"/>
      <c r="R2122" s="42"/>
      <c r="S2122" s="42"/>
      <c r="T2122" s="42"/>
      <c r="U2122" s="43"/>
      <c r="V2122" s="32"/>
      <c r="W2122" s="38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</row>
    <row r="2123" spans="1:40" ht="14.25" customHeight="1">
      <c r="A2123" s="7" t="s">
        <v>516</v>
      </c>
      <c r="B2123" s="7" t="s">
        <v>363</v>
      </c>
      <c r="C2123" s="7">
        <v>1336</v>
      </c>
      <c r="D2123" s="7" t="s">
        <v>553</v>
      </c>
      <c r="E2123" s="7" t="str">
        <f t="shared" si="57"/>
        <v>Arani</v>
      </c>
      <c r="F2123" s="7" t="s">
        <v>379</v>
      </c>
      <c r="G2123" s="7">
        <v>120</v>
      </c>
      <c r="H2123" s="7" t="s">
        <v>485</v>
      </c>
      <c r="I2123" s="7"/>
      <c r="J2123" s="7">
        <v>203248</v>
      </c>
      <c r="K2123" s="7">
        <f t="shared" si="58"/>
        <v>1577870</v>
      </c>
      <c r="L2123" s="7"/>
      <c r="M2123" s="6"/>
      <c r="N2123" s="7"/>
      <c r="O2123" s="7"/>
      <c r="P2123" s="38"/>
      <c r="Q2123" s="31"/>
      <c r="R2123" s="42"/>
      <c r="S2123" s="42"/>
      <c r="T2123" s="42"/>
      <c r="U2123" s="43"/>
      <c r="V2123" s="32"/>
      <c r="W2123" s="38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</row>
    <row r="2124" spans="1:40" ht="14.25" customHeight="1">
      <c r="A2124" s="7" t="s">
        <v>516</v>
      </c>
      <c r="B2124" s="7" t="s">
        <v>363</v>
      </c>
      <c r="C2124" s="7">
        <v>1336</v>
      </c>
      <c r="D2124" s="7" t="s">
        <v>553</v>
      </c>
      <c r="E2124" s="7" t="str">
        <f t="shared" si="57"/>
        <v>Arani</v>
      </c>
      <c r="F2124" s="7" t="s">
        <v>379</v>
      </c>
      <c r="G2124" s="7">
        <v>130</v>
      </c>
      <c r="H2124" s="7" t="s">
        <v>386</v>
      </c>
      <c r="I2124" s="7"/>
      <c r="J2124" s="7">
        <v>95000</v>
      </c>
      <c r="K2124" s="7">
        <f t="shared" si="58"/>
        <v>1577870</v>
      </c>
      <c r="L2124" s="7"/>
      <c r="M2124" s="6"/>
      <c r="N2124" s="7"/>
      <c r="O2124" s="7"/>
      <c r="P2124" s="38"/>
      <c r="Q2124" s="31"/>
      <c r="R2124" s="42"/>
      <c r="S2124" s="42"/>
      <c r="T2124" s="42"/>
      <c r="U2124" s="43"/>
      <c r="V2124" s="32"/>
      <c r="W2124" s="38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</row>
    <row r="2125" spans="1:40" ht="14.25" customHeight="1">
      <c r="A2125" s="7" t="s">
        <v>516</v>
      </c>
      <c r="B2125" s="7" t="s">
        <v>363</v>
      </c>
      <c r="C2125" s="7">
        <v>1336</v>
      </c>
      <c r="D2125" s="7" t="s">
        <v>553</v>
      </c>
      <c r="E2125" s="7" t="str">
        <f t="shared" si="57"/>
        <v>Arani</v>
      </c>
      <c r="F2125" s="7" t="s">
        <v>379</v>
      </c>
      <c r="G2125" s="7">
        <v>140</v>
      </c>
      <c r="H2125" s="7" t="s">
        <v>388</v>
      </c>
      <c r="I2125" s="7"/>
      <c r="J2125" s="7">
        <v>55000</v>
      </c>
      <c r="K2125" s="7">
        <f t="shared" si="58"/>
        <v>1577870</v>
      </c>
      <c r="L2125" s="7"/>
      <c r="M2125" s="6"/>
      <c r="N2125" s="7"/>
      <c r="O2125" s="7"/>
      <c r="P2125" s="38"/>
      <c r="Q2125" s="31"/>
      <c r="R2125" s="42"/>
      <c r="S2125" s="42"/>
      <c r="T2125" s="42"/>
      <c r="U2125" s="43"/>
      <c r="V2125" s="32"/>
      <c r="W2125" s="38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</row>
    <row r="2126" spans="1:40" ht="14.25" customHeight="1">
      <c r="A2126" s="7" t="s">
        <v>516</v>
      </c>
      <c r="B2126" s="7" t="s">
        <v>363</v>
      </c>
      <c r="C2126" s="7">
        <v>1336</v>
      </c>
      <c r="D2126" s="7" t="s">
        <v>553</v>
      </c>
      <c r="E2126" s="7" t="str">
        <f t="shared" si="57"/>
        <v>Arani</v>
      </c>
      <c r="F2126" s="7" t="s">
        <v>379</v>
      </c>
      <c r="G2126" s="7">
        <v>160</v>
      </c>
      <c r="H2126" s="7" t="s">
        <v>389</v>
      </c>
      <c r="I2126" s="7"/>
      <c r="J2126" s="7">
        <v>170000</v>
      </c>
      <c r="K2126" s="7">
        <f t="shared" si="58"/>
        <v>1577870</v>
      </c>
      <c r="L2126" s="7"/>
      <c r="M2126" s="6"/>
      <c r="N2126" s="7"/>
      <c r="O2126" s="7"/>
      <c r="P2126" s="38"/>
      <c r="Q2126" s="31"/>
      <c r="R2126" s="42"/>
      <c r="S2126" s="42"/>
      <c r="T2126" s="42"/>
      <c r="U2126" s="43"/>
      <c r="V2126" s="32"/>
      <c r="W2126" s="38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</row>
    <row r="2127" spans="1:40" ht="14.25" customHeight="1">
      <c r="A2127" s="7" t="s">
        <v>516</v>
      </c>
      <c r="B2127" s="7" t="s">
        <v>363</v>
      </c>
      <c r="C2127" s="7">
        <v>1336</v>
      </c>
      <c r="D2127" s="7" t="s">
        <v>553</v>
      </c>
      <c r="E2127" s="7" t="str">
        <f t="shared" si="57"/>
        <v>Arani</v>
      </c>
      <c r="F2127" s="7" t="s">
        <v>379</v>
      </c>
      <c r="G2127" s="7">
        <v>180</v>
      </c>
      <c r="H2127" s="7" t="s">
        <v>411</v>
      </c>
      <c r="I2127" s="7"/>
      <c r="J2127" s="7">
        <v>393656</v>
      </c>
      <c r="K2127" s="7">
        <f t="shared" si="58"/>
        <v>1577870</v>
      </c>
      <c r="L2127" s="7"/>
      <c r="M2127" s="6"/>
      <c r="N2127" s="7"/>
      <c r="O2127" s="7"/>
      <c r="P2127" s="38"/>
      <c r="Q2127" s="31"/>
      <c r="R2127" s="42"/>
      <c r="S2127" s="42"/>
      <c r="T2127" s="42"/>
      <c r="U2127" s="43"/>
      <c r="V2127" s="32"/>
      <c r="W2127" s="38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</row>
    <row r="2128" spans="1:40" ht="14.25" customHeight="1">
      <c r="A2128" s="7" t="s">
        <v>516</v>
      </c>
      <c r="B2128" s="7" t="s">
        <v>363</v>
      </c>
      <c r="C2128" s="7">
        <v>1336</v>
      </c>
      <c r="D2128" s="7" t="s">
        <v>553</v>
      </c>
      <c r="E2128" s="7" t="str">
        <f t="shared" si="57"/>
        <v>Arani</v>
      </c>
      <c r="F2128" s="7" t="s">
        <v>379</v>
      </c>
      <c r="G2128" s="7">
        <v>190</v>
      </c>
      <c r="H2128" s="7" t="s">
        <v>392</v>
      </c>
      <c r="I2128" s="7"/>
      <c r="J2128" s="7">
        <v>60000</v>
      </c>
      <c r="K2128" s="7">
        <f t="shared" si="58"/>
        <v>1577870</v>
      </c>
      <c r="L2128" s="7"/>
      <c r="M2128" s="6"/>
      <c r="N2128" s="7"/>
      <c r="O2128" s="7"/>
      <c r="P2128" s="38"/>
      <c r="Q2128" s="31"/>
      <c r="R2128" s="42"/>
      <c r="S2128" s="42"/>
      <c r="T2128" s="42"/>
      <c r="U2128" s="43"/>
      <c r="V2128" s="32"/>
      <c r="W2128" s="38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</row>
    <row r="2129" spans="1:40" ht="14.25" customHeight="1">
      <c r="A2129" s="7" t="s">
        <v>516</v>
      </c>
      <c r="B2129" s="7" t="s">
        <v>363</v>
      </c>
      <c r="C2129" s="7">
        <v>1336</v>
      </c>
      <c r="D2129" s="7" t="s">
        <v>553</v>
      </c>
      <c r="E2129" s="7" t="str">
        <f t="shared" si="57"/>
        <v>Arani</v>
      </c>
      <c r="F2129" s="7" t="s">
        <v>379</v>
      </c>
      <c r="G2129" s="7">
        <v>200</v>
      </c>
      <c r="H2129" s="7" t="s">
        <v>393</v>
      </c>
      <c r="I2129" s="7"/>
      <c r="J2129" s="7">
        <v>1793616</v>
      </c>
      <c r="K2129" s="7">
        <f t="shared" si="58"/>
        <v>1577870</v>
      </c>
      <c r="L2129" s="7"/>
      <c r="M2129" s="6"/>
      <c r="N2129" s="7"/>
      <c r="O2129" s="7"/>
      <c r="P2129" s="38"/>
      <c r="Q2129" s="31"/>
      <c r="R2129" s="42"/>
      <c r="S2129" s="42"/>
      <c r="T2129" s="42"/>
      <c r="U2129" s="43"/>
      <c r="V2129" s="32"/>
      <c r="W2129" s="38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</row>
    <row r="2130" spans="1:40" ht="14.25" customHeight="1">
      <c r="A2130" s="7" t="s">
        <v>516</v>
      </c>
      <c r="B2130" s="7" t="s">
        <v>363</v>
      </c>
      <c r="C2130" s="7">
        <v>1336</v>
      </c>
      <c r="D2130" s="7" t="s">
        <v>553</v>
      </c>
      <c r="E2130" s="7" t="str">
        <f t="shared" si="57"/>
        <v>Arani</v>
      </c>
      <c r="F2130" s="7" t="s">
        <v>379</v>
      </c>
      <c r="G2130" s="7">
        <v>210</v>
      </c>
      <c r="H2130" s="7" t="s">
        <v>394</v>
      </c>
      <c r="I2130" s="7"/>
      <c r="J2130" s="7">
        <v>1427179</v>
      </c>
      <c r="K2130" s="7">
        <f t="shared" si="58"/>
        <v>1577870</v>
      </c>
      <c r="L2130" s="7"/>
      <c r="M2130" s="6"/>
      <c r="N2130" s="7"/>
      <c r="O2130" s="7"/>
      <c r="P2130" s="38"/>
      <c r="Q2130" s="31"/>
      <c r="R2130" s="42"/>
      <c r="S2130" s="42"/>
      <c r="T2130" s="42"/>
      <c r="U2130" s="43"/>
      <c r="V2130" s="32"/>
      <c r="W2130" s="38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</row>
    <row r="2131" spans="1:40" ht="14.25" customHeight="1">
      <c r="A2131" s="7" t="s">
        <v>516</v>
      </c>
      <c r="B2131" s="7" t="s">
        <v>363</v>
      </c>
      <c r="C2131" s="7">
        <v>1336</v>
      </c>
      <c r="D2131" s="7" t="s">
        <v>553</v>
      </c>
      <c r="E2131" s="7" t="str">
        <f t="shared" si="57"/>
        <v>Arani</v>
      </c>
      <c r="F2131" s="7" t="s">
        <v>379</v>
      </c>
      <c r="G2131" s="7">
        <v>220</v>
      </c>
      <c r="H2131" s="7" t="s">
        <v>395</v>
      </c>
      <c r="I2131" s="7"/>
      <c r="J2131" s="7">
        <v>266600</v>
      </c>
      <c r="K2131" s="7">
        <f t="shared" si="58"/>
        <v>1577870</v>
      </c>
      <c r="L2131" s="7"/>
      <c r="M2131" s="6"/>
      <c r="N2131" s="7"/>
      <c r="O2131" s="7"/>
      <c r="P2131" s="38"/>
      <c r="Q2131" s="31"/>
      <c r="R2131" s="42"/>
      <c r="S2131" s="42"/>
      <c r="T2131" s="42"/>
      <c r="U2131" s="43"/>
      <c r="V2131" s="32"/>
      <c r="W2131" s="38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</row>
    <row r="2132" spans="1:40" ht="14.25" customHeight="1">
      <c r="A2132" s="7" t="s">
        <v>516</v>
      </c>
      <c r="B2132" s="7" t="s">
        <v>363</v>
      </c>
      <c r="C2132" s="7">
        <v>1336</v>
      </c>
      <c r="D2132" s="7" t="s">
        <v>553</v>
      </c>
      <c r="E2132" s="7" t="str">
        <f t="shared" si="57"/>
        <v>Arani</v>
      </c>
      <c r="F2132" s="7" t="s">
        <v>379</v>
      </c>
      <c r="G2132" s="7">
        <v>230</v>
      </c>
      <c r="H2132" s="7" t="s">
        <v>396</v>
      </c>
      <c r="I2132" s="7"/>
      <c r="J2132" s="7">
        <v>190000</v>
      </c>
      <c r="K2132" s="7">
        <f t="shared" si="58"/>
        <v>1577870</v>
      </c>
      <c r="L2132" s="7"/>
      <c r="M2132" s="6"/>
      <c r="N2132" s="7"/>
      <c r="O2132" s="7"/>
      <c r="P2132" s="38"/>
      <c r="Q2132" s="31"/>
      <c r="R2132" s="42"/>
      <c r="S2132" s="42"/>
      <c r="T2132" s="42"/>
      <c r="U2132" s="43"/>
      <c r="V2132" s="32"/>
      <c r="W2132" s="38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</row>
    <row r="2133" spans="1:40" ht="14.25" customHeight="1">
      <c r="A2133" s="7" t="s">
        <v>516</v>
      </c>
      <c r="B2133" s="7" t="s">
        <v>363</v>
      </c>
      <c r="C2133" s="7">
        <v>1336</v>
      </c>
      <c r="D2133" s="7" t="s">
        <v>553</v>
      </c>
      <c r="E2133" s="7" t="str">
        <f t="shared" si="57"/>
        <v>Arani</v>
      </c>
      <c r="F2133" s="7" t="s">
        <v>379</v>
      </c>
      <c r="G2133" s="7">
        <v>240</v>
      </c>
      <c r="H2133" s="7" t="s">
        <v>397</v>
      </c>
      <c r="I2133" s="7"/>
      <c r="J2133" s="7">
        <v>40000</v>
      </c>
      <c r="K2133" s="7">
        <f t="shared" si="58"/>
        <v>1577870</v>
      </c>
      <c r="L2133" s="7"/>
      <c r="M2133" s="6"/>
      <c r="N2133" s="7"/>
      <c r="O2133" s="7"/>
      <c r="P2133" s="38"/>
      <c r="Q2133" s="31"/>
      <c r="R2133" s="42"/>
      <c r="S2133" s="42"/>
      <c r="T2133" s="42"/>
      <c r="U2133" s="43"/>
      <c r="V2133" s="32"/>
      <c r="W2133" s="38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</row>
    <row r="2134" spans="1:40" ht="14.25" customHeight="1">
      <c r="A2134" s="7" t="s">
        <v>516</v>
      </c>
      <c r="B2134" s="7" t="s">
        <v>363</v>
      </c>
      <c r="C2134" s="7">
        <v>1336</v>
      </c>
      <c r="D2134" s="7" t="s">
        <v>553</v>
      </c>
      <c r="E2134" s="7" t="str">
        <f t="shared" si="57"/>
        <v>Arani</v>
      </c>
      <c r="F2134" s="7" t="s">
        <v>379</v>
      </c>
      <c r="G2134" s="7">
        <v>250</v>
      </c>
      <c r="H2134" s="7" t="s">
        <v>399</v>
      </c>
      <c r="I2134" s="7"/>
      <c r="J2134" s="7">
        <v>543385</v>
      </c>
      <c r="K2134" s="7">
        <f t="shared" si="58"/>
        <v>1577870</v>
      </c>
      <c r="L2134" s="7"/>
      <c r="M2134" s="6"/>
      <c r="N2134" s="7"/>
      <c r="O2134" s="7"/>
      <c r="P2134" s="38"/>
      <c r="Q2134" s="31"/>
      <c r="R2134" s="42"/>
      <c r="S2134" s="42"/>
      <c r="T2134" s="42"/>
      <c r="U2134" s="43"/>
      <c r="V2134" s="32"/>
      <c r="W2134" s="38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</row>
    <row r="2135" spans="1:40" ht="14.25" customHeight="1">
      <c r="A2135" s="7" t="s">
        <v>516</v>
      </c>
      <c r="B2135" s="7" t="s">
        <v>363</v>
      </c>
      <c r="C2135" s="7">
        <v>1336</v>
      </c>
      <c r="D2135" s="7" t="s">
        <v>553</v>
      </c>
      <c r="E2135" s="7" t="str">
        <f t="shared" si="57"/>
        <v>Arani</v>
      </c>
      <c r="F2135" s="7" t="s">
        <v>379</v>
      </c>
      <c r="G2135" s="7">
        <v>260</v>
      </c>
      <c r="H2135" s="7" t="s">
        <v>400</v>
      </c>
      <c r="I2135" s="7"/>
      <c r="J2135" s="7">
        <v>110000</v>
      </c>
      <c r="K2135" s="7">
        <f t="shared" si="58"/>
        <v>1577870</v>
      </c>
      <c r="L2135" s="7"/>
      <c r="M2135" s="6"/>
      <c r="N2135" s="7"/>
      <c r="O2135" s="7"/>
      <c r="P2135" s="38"/>
      <c r="Q2135" s="31"/>
      <c r="R2135" s="42"/>
      <c r="S2135" s="42"/>
      <c r="T2135" s="42"/>
      <c r="U2135" s="43"/>
      <c r="V2135" s="32"/>
      <c r="W2135" s="38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</row>
    <row r="2136" spans="1:40" ht="14.25" customHeight="1">
      <c r="A2136" s="7" t="s">
        <v>516</v>
      </c>
      <c r="B2136" s="7" t="s">
        <v>363</v>
      </c>
      <c r="C2136" s="7">
        <v>1336</v>
      </c>
      <c r="D2136" s="7" t="s">
        <v>553</v>
      </c>
      <c r="E2136" s="7" t="str">
        <f t="shared" si="57"/>
        <v>Arani</v>
      </c>
      <c r="F2136" s="7" t="s">
        <v>379</v>
      </c>
      <c r="G2136" s="7">
        <v>280</v>
      </c>
      <c r="H2136" s="7" t="s">
        <v>402</v>
      </c>
      <c r="I2136" s="7"/>
      <c r="J2136" s="7">
        <v>70000</v>
      </c>
      <c r="K2136" s="7">
        <f t="shared" si="58"/>
        <v>1577870</v>
      </c>
      <c r="L2136" s="7"/>
      <c r="M2136" s="6"/>
      <c r="N2136" s="7"/>
      <c r="O2136" s="7"/>
      <c r="P2136" s="38"/>
      <c r="Q2136" s="31"/>
      <c r="R2136" s="42"/>
      <c r="S2136" s="42"/>
      <c r="T2136" s="42"/>
      <c r="U2136" s="43"/>
      <c r="V2136" s="32"/>
      <c r="W2136" s="38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</row>
    <row r="2137" spans="1:40" ht="14.25" customHeight="1">
      <c r="A2137" s="7" t="s">
        <v>516</v>
      </c>
      <c r="B2137" s="7" t="s">
        <v>363</v>
      </c>
      <c r="C2137" s="7">
        <v>1336</v>
      </c>
      <c r="D2137" s="7" t="s">
        <v>553</v>
      </c>
      <c r="E2137" s="7" t="str">
        <f t="shared" si="57"/>
        <v>Arani</v>
      </c>
      <c r="F2137" s="7" t="s">
        <v>379</v>
      </c>
      <c r="G2137" s="7">
        <v>290</v>
      </c>
      <c r="H2137" s="7" t="s">
        <v>426</v>
      </c>
      <c r="I2137" s="7"/>
      <c r="J2137" s="7">
        <v>40000</v>
      </c>
      <c r="K2137" s="7">
        <f t="shared" si="58"/>
        <v>1577870</v>
      </c>
      <c r="L2137" s="7"/>
      <c r="M2137" s="6"/>
      <c r="N2137" s="7"/>
      <c r="O2137" s="7"/>
      <c r="P2137" s="38"/>
      <c r="Q2137" s="31"/>
      <c r="R2137" s="42"/>
      <c r="S2137" s="42"/>
      <c r="T2137" s="42"/>
      <c r="U2137" s="43"/>
      <c r="V2137" s="32"/>
      <c r="W2137" s="38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</row>
    <row r="2138" spans="1:40" ht="14.25" customHeight="1">
      <c r="A2138" s="7" t="s">
        <v>516</v>
      </c>
      <c r="B2138" s="7" t="s">
        <v>363</v>
      </c>
      <c r="C2138" s="7">
        <v>1336</v>
      </c>
      <c r="D2138" s="7" t="s">
        <v>553</v>
      </c>
      <c r="E2138" s="7" t="str">
        <f t="shared" si="57"/>
        <v>Arani</v>
      </c>
      <c r="F2138" s="7" t="s">
        <v>379</v>
      </c>
      <c r="G2138" s="7">
        <v>300</v>
      </c>
      <c r="H2138" s="7" t="s">
        <v>417</v>
      </c>
      <c r="I2138" s="7"/>
      <c r="J2138" s="7">
        <v>120000</v>
      </c>
      <c r="K2138" s="7">
        <f t="shared" si="58"/>
        <v>1577870</v>
      </c>
      <c r="L2138" s="7"/>
      <c r="M2138" s="6"/>
      <c r="N2138" s="7"/>
      <c r="O2138" s="7"/>
      <c r="P2138" s="38"/>
      <c r="Q2138" s="31"/>
      <c r="R2138" s="42"/>
      <c r="S2138" s="42"/>
      <c r="T2138" s="42"/>
      <c r="U2138" s="43"/>
      <c r="V2138" s="32"/>
      <c r="W2138" s="38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</row>
    <row r="2139" spans="1:40" ht="14.25" customHeight="1">
      <c r="A2139" s="7" t="s">
        <v>516</v>
      </c>
      <c r="B2139" s="7" t="s">
        <v>363</v>
      </c>
      <c r="C2139" s="7">
        <v>1336</v>
      </c>
      <c r="D2139" s="7" t="s">
        <v>553</v>
      </c>
      <c r="E2139" s="7" t="str">
        <f t="shared" si="57"/>
        <v>Arani</v>
      </c>
      <c r="F2139" s="7" t="s">
        <v>379</v>
      </c>
      <c r="G2139" s="7">
        <v>310</v>
      </c>
      <c r="H2139" s="7" t="s">
        <v>403</v>
      </c>
      <c r="I2139" s="7"/>
      <c r="J2139" s="7">
        <v>10000</v>
      </c>
      <c r="K2139" s="7">
        <f t="shared" si="58"/>
        <v>1577870</v>
      </c>
      <c r="L2139" s="7"/>
      <c r="M2139" s="6"/>
      <c r="N2139" s="7"/>
      <c r="O2139" s="7"/>
      <c r="P2139" s="38"/>
      <c r="Q2139" s="31"/>
      <c r="R2139" s="42"/>
      <c r="S2139" s="42"/>
      <c r="T2139" s="42"/>
      <c r="U2139" s="43"/>
      <c r="V2139" s="32"/>
      <c r="W2139" s="38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</row>
    <row r="2140" spans="1:40" ht="14.25" customHeight="1">
      <c r="A2140" s="7" t="s">
        <v>516</v>
      </c>
      <c r="B2140" s="7" t="s">
        <v>363</v>
      </c>
      <c r="C2140" s="7">
        <v>1336</v>
      </c>
      <c r="D2140" s="7" t="s">
        <v>553</v>
      </c>
      <c r="E2140" s="7" t="str">
        <f t="shared" si="57"/>
        <v>Arani</v>
      </c>
      <c r="F2140" s="7" t="s">
        <v>379</v>
      </c>
      <c r="G2140" s="7">
        <v>330</v>
      </c>
      <c r="H2140" s="7" t="s">
        <v>404</v>
      </c>
      <c r="I2140" s="7"/>
      <c r="J2140" s="7">
        <v>32587</v>
      </c>
      <c r="K2140" s="7">
        <f t="shared" si="58"/>
        <v>1577870</v>
      </c>
      <c r="L2140" s="7"/>
      <c r="M2140" s="6"/>
      <c r="N2140" s="7"/>
      <c r="O2140" s="7"/>
      <c r="P2140" s="38"/>
      <c r="Q2140" s="31"/>
      <c r="R2140" s="42"/>
      <c r="S2140" s="42"/>
      <c r="T2140" s="42"/>
      <c r="U2140" s="43"/>
      <c r="V2140" s="32"/>
      <c r="W2140" s="38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</row>
    <row r="2141" spans="1:40" ht="14.25" customHeight="1">
      <c r="A2141" s="7" t="s">
        <v>516</v>
      </c>
      <c r="B2141" s="7" t="s">
        <v>363</v>
      </c>
      <c r="C2141" s="7">
        <v>1336</v>
      </c>
      <c r="D2141" s="7" t="s">
        <v>553</v>
      </c>
      <c r="E2141" s="7" t="str">
        <f t="shared" si="57"/>
        <v>Arani</v>
      </c>
      <c r="F2141" s="7" t="s">
        <v>379</v>
      </c>
      <c r="G2141" s="7">
        <v>340</v>
      </c>
      <c r="H2141" s="7" t="s">
        <v>405</v>
      </c>
      <c r="I2141" s="7"/>
      <c r="J2141" s="7">
        <v>907904</v>
      </c>
      <c r="K2141" s="7">
        <f t="shared" si="58"/>
        <v>1577870</v>
      </c>
      <c r="L2141" s="7"/>
      <c r="M2141" s="6"/>
      <c r="N2141" s="7"/>
      <c r="O2141" s="7"/>
      <c r="P2141" s="38"/>
      <c r="Q2141" s="31"/>
      <c r="R2141" s="42"/>
      <c r="S2141" s="42"/>
      <c r="T2141" s="42"/>
      <c r="U2141" s="43"/>
      <c r="V2141" s="32"/>
      <c r="W2141" s="38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</row>
    <row r="2142" spans="1:40" ht="14.25" customHeight="1">
      <c r="A2142" s="7" t="s">
        <v>516</v>
      </c>
      <c r="B2142" s="7" t="s">
        <v>363</v>
      </c>
      <c r="C2142" s="7">
        <v>1336</v>
      </c>
      <c r="D2142" s="7" t="s">
        <v>553</v>
      </c>
      <c r="E2142" s="7" t="str">
        <f t="shared" si="57"/>
        <v>Arani</v>
      </c>
      <c r="F2142" s="7" t="s">
        <v>407</v>
      </c>
      <c r="G2142" s="7">
        <v>110</v>
      </c>
      <c r="H2142" s="7" t="s">
        <v>385</v>
      </c>
      <c r="I2142" s="7"/>
      <c r="J2142" s="7">
        <v>371964</v>
      </c>
      <c r="K2142" s="7">
        <f t="shared" si="58"/>
        <v>1577870</v>
      </c>
      <c r="L2142" s="7"/>
      <c r="M2142" s="6"/>
      <c r="N2142" s="7"/>
      <c r="O2142" s="7"/>
      <c r="P2142" s="38"/>
      <c r="Q2142" s="31"/>
      <c r="R2142" s="42"/>
      <c r="S2142" s="42"/>
      <c r="T2142" s="42"/>
      <c r="U2142" s="43"/>
      <c r="V2142" s="32"/>
      <c r="W2142" s="38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</row>
    <row r="2143" spans="1:40" ht="14.25" customHeight="1">
      <c r="A2143" s="7" t="s">
        <v>516</v>
      </c>
      <c r="B2143" s="7" t="s">
        <v>363</v>
      </c>
      <c r="C2143" s="7">
        <v>1336</v>
      </c>
      <c r="D2143" s="7" t="s">
        <v>553</v>
      </c>
      <c r="E2143" s="7" t="str">
        <f t="shared" si="57"/>
        <v>Arani</v>
      </c>
      <c r="F2143" s="7" t="s">
        <v>407</v>
      </c>
      <c r="G2143" s="7">
        <v>170</v>
      </c>
      <c r="H2143" s="7" t="s">
        <v>390</v>
      </c>
      <c r="I2143" s="7"/>
      <c r="J2143" s="7">
        <v>290475</v>
      </c>
      <c r="K2143" s="7">
        <f t="shared" si="58"/>
        <v>1577870</v>
      </c>
      <c r="L2143" s="7"/>
      <c r="M2143" s="6"/>
      <c r="N2143" s="7"/>
      <c r="O2143" s="7"/>
      <c r="P2143" s="38"/>
      <c r="Q2143" s="31"/>
      <c r="R2143" s="42"/>
      <c r="S2143" s="42"/>
      <c r="T2143" s="42"/>
      <c r="U2143" s="43"/>
      <c r="V2143" s="32"/>
      <c r="W2143" s="38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</row>
    <row r="2144" spans="1:40" ht="14.25" customHeight="1">
      <c r="A2144" s="7" t="s">
        <v>516</v>
      </c>
      <c r="B2144" s="7" t="s">
        <v>363</v>
      </c>
      <c r="C2144" s="7">
        <v>1336</v>
      </c>
      <c r="D2144" s="7" t="s">
        <v>553</v>
      </c>
      <c r="E2144" s="7" t="str">
        <f t="shared" si="57"/>
        <v>Arani</v>
      </c>
      <c r="F2144" s="7" t="s">
        <v>407</v>
      </c>
      <c r="G2144" s="7">
        <v>180</v>
      </c>
      <c r="H2144" s="7" t="s">
        <v>411</v>
      </c>
      <c r="I2144" s="7"/>
      <c r="J2144" s="7">
        <v>915431</v>
      </c>
      <c r="K2144" s="7">
        <f t="shared" si="58"/>
        <v>1577870</v>
      </c>
      <c r="L2144" s="7"/>
      <c r="M2144" s="6"/>
      <c r="N2144" s="7"/>
      <c r="O2144" s="7"/>
      <c r="P2144" s="38"/>
      <c r="Q2144" s="31"/>
      <c r="R2144" s="42"/>
      <c r="S2144" s="42"/>
      <c r="T2144" s="42"/>
      <c r="U2144" s="43"/>
      <c r="V2144" s="32"/>
      <c r="W2144" s="38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</row>
    <row r="2145" spans="1:40" ht="14.25" customHeight="1">
      <c r="A2145" s="7" t="s">
        <v>516</v>
      </c>
      <c r="B2145" s="7" t="s">
        <v>363</v>
      </c>
      <c r="C2145" s="7">
        <v>1337</v>
      </c>
      <c r="D2145" s="7" t="s">
        <v>554</v>
      </c>
      <c r="E2145" s="7" t="str">
        <f t="shared" si="57"/>
        <v>Vacas</v>
      </c>
      <c r="F2145" s="7" t="s">
        <v>379</v>
      </c>
      <c r="G2145" s="7">
        <v>0</v>
      </c>
      <c r="H2145" s="7" t="s">
        <v>380</v>
      </c>
      <c r="I2145" s="7"/>
      <c r="J2145" s="7">
        <v>1226266</v>
      </c>
      <c r="K2145" s="7">
        <f t="shared" si="58"/>
        <v>0</v>
      </c>
      <c r="L2145" s="7"/>
      <c r="M2145" s="6"/>
      <c r="N2145" s="7"/>
      <c r="O2145" s="7"/>
      <c r="P2145" s="38"/>
      <c r="Q2145" s="31"/>
      <c r="R2145" s="42"/>
      <c r="S2145" s="42"/>
      <c r="T2145" s="42"/>
      <c r="U2145" s="43"/>
      <c r="V2145" s="32"/>
      <c r="W2145" s="38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</row>
    <row r="2146" spans="1:40" ht="14.25" customHeight="1">
      <c r="A2146" s="7" t="s">
        <v>516</v>
      </c>
      <c r="B2146" s="7" t="s">
        <v>363</v>
      </c>
      <c r="C2146" s="7">
        <v>1337</v>
      </c>
      <c r="D2146" s="7" t="s">
        <v>554</v>
      </c>
      <c r="E2146" s="7" t="str">
        <f t="shared" si="57"/>
        <v>Vacas</v>
      </c>
      <c r="F2146" s="7" t="s">
        <v>379</v>
      </c>
      <c r="G2146" s="7">
        <v>1</v>
      </c>
      <c r="H2146" s="7" t="s">
        <v>381</v>
      </c>
      <c r="I2146" s="7"/>
      <c r="J2146" s="7">
        <v>525542</v>
      </c>
      <c r="K2146" s="7">
        <f t="shared" si="58"/>
        <v>0</v>
      </c>
      <c r="L2146" s="7"/>
      <c r="M2146" s="6"/>
      <c r="N2146" s="7"/>
      <c r="O2146" s="7"/>
      <c r="P2146" s="38"/>
      <c r="Q2146" s="31"/>
      <c r="R2146" s="42"/>
      <c r="S2146" s="42"/>
      <c r="T2146" s="42"/>
      <c r="U2146" s="43"/>
      <c r="V2146" s="32"/>
      <c r="W2146" s="38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</row>
    <row r="2147" spans="1:40" ht="14.25" customHeight="1">
      <c r="A2147" s="7" t="s">
        <v>516</v>
      </c>
      <c r="B2147" s="7" t="s">
        <v>363</v>
      </c>
      <c r="C2147" s="7">
        <v>1337</v>
      </c>
      <c r="D2147" s="7" t="s">
        <v>554</v>
      </c>
      <c r="E2147" s="7" t="str">
        <f t="shared" si="57"/>
        <v>Vacas</v>
      </c>
      <c r="F2147" s="7" t="s">
        <v>379</v>
      </c>
      <c r="G2147" s="7">
        <v>99</v>
      </c>
      <c r="H2147" s="7" t="s">
        <v>382</v>
      </c>
      <c r="I2147" s="7"/>
      <c r="J2147" s="7">
        <v>296182</v>
      </c>
      <c r="K2147" s="7">
        <f t="shared" si="58"/>
        <v>0</v>
      </c>
      <c r="L2147" s="7"/>
      <c r="M2147" s="6"/>
      <c r="N2147" s="7"/>
      <c r="O2147" s="7"/>
      <c r="P2147" s="38"/>
      <c r="Q2147" s="31"/>
      <c r="R2147" s="42"/>
      <c r="S2147" s="42"/>
      <c r="T2147" s="42"/>
      <c r="U2147" s="43"/>
      <c r="V2147" s="32"/>
      <c r="W2147" s="38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</row>
    <row r="2148" spans="1:40" ht="14.25" customHeight="1">
      <c r="A2148" s="7" t="s">
        <v>516</v>
      </c>
      <c r="B2148" s="7" t="s">
        <v>363</v>
      </c>
      <c r="C2148" s="7">
        <v>1337</v>
      </c>
      <c r="D2148" s="7" t="s">
        <v>554</v>
      </c>
      <c r="E2148" s="7" t="str">
        <f t="shared" si="57"/>
        <v>Vacas</v>
      </c>
      <c r="F2148" s="7" t="s">
        <v>379</v>
      </c>
      <c r="G2148" s="7">
        <v>100</v>
      </c>
      <c r="H2148" s="7" t="s">
        <v>383</v>
      </c>
      <c r="I2148" s="7"/>
      <c r="J2148" s="7">
        <v>712617</v>
      </c>
      <c r="K2148" s="7">
        <f t="shared" si="58"/>
        <v>0</v>
      </c>
      <c r="L2148" s="7"/>
      <c r="M2148" s="6"/>
      <c r="N2148" s="7"/>
      <c r="O2148" s="7"/>
      <c r="P2148" s="38"/>
      <c r="Q2148" s="31"/>
      <c r="R2148" s="42"/>
      <c r="S2148" s="42"/>
      <c r="T2148" s="42"/>
      <c r="U2148" s="43"/>
      <c r="V2148" s="32"/>
      <c r="W2148" s="38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</row>
    <row r="2149" spans="1:40" ht="14.25" customHeight="1">
      <c r="A2149" s="7" t="s">
        <v>516</v>
      </c>
      <c r="B2149" s="7" t="s">
        <v>363</v>
      </c>
      <c r="C2149" s="7">
        <v>1337</v>
      </c>
      <c r="D2149" s="7" t="s">
        <v>554</v>
      </c>
      <c r="E2149" s="7" t="str">
        <f t="shared" si="57"/>
        <v>Vacas</v>
      </c>
      <c r="F2149" s="7" t="s">
        <v>379</v>
      </c>
      <c r="G2149" s="7">
        <v>110</v>
      </c>
      <c r="H2149" s="7" t="s">
        <v>385</v>
      </c>
      <c r="I2149" s="7"/>
      <c r="J2149" s="7">
        <v>35000</v>
      </c>
      <c r="K2149" s="7">
        <f t="shared" si="58"/>
        <v>0</v>
      </c>
      <c r="L2149" s="7"/>
      <c r="M2149" s="6"/>
      <c r="N2149" s="7"/>
      <c r="O2149" s="7"/>
      <c r="P2149" s="38"/>
      <c r="Q2149" s="31"/>
      <c r="R2149" s="42"/>
      <c r="S2149" s="42"/>
      <c r="T2149" s="42"/>
      <c r="U2149" s="43"/>
      <c r="V2149" s="32"/>
      <c r="W2149" s="38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</row>
    <row r="2150" spans="1:40" ht="14.25" customHeight="1">
      <c r="A2150" s="7" t="s">
        <v>516</v>
      </c>
      <c r="B2150" s="7" t="s">
        <v>363</v>
      </c>
      <c r="C2150" s="7">
        <v>1337</v>
      </c>
      <c r="D2150" s="7" t="s">
        <v>554</v>
      </c>
      <c r="E2150" s="7" t="str">
        <f t="shared" si="57"/>
        <v>Vacas</v>
      </c>
      <c r="F2150" s="7" t="s">
        <v>379</v>
      </c>
      <c r="G2150" s="7">
        <v>130</v>
      </c>
      <c r="H2150" s="7" t="s">
        <v>386</v>
      </c>
      <c r="I2150" s="7"/>
      <c r="J2150" s="7">
        <v>79158</v>
      </c>
      <c r="K2150" s="7">
        <f t="shared" si="58"/>
        <v>0</v>
      </c>
      <c r="L2150" s="7"/>
      <c r="M2150" s="6"/>
      <c r="N2150" s="7"/>
      <c r="O2150" s="7"/>
      <c r="P2150" s="38"/>
      <c r="Q2150" s="31"/>
      <c r="R2150" s="42"/>
      <c r="S2150" s="42"/>
      <c r="T2150" s="42"/>
      <c r="U2150" s="43"/>
      <c r="V2150" s="32"/>
      <c r="W2150" s="38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</row>
    <row r="2151" spans="1:40" ht="14.25" customHeight="1">
      <c r="A2151" s="7" t="s">
        <v>516</v>
      </c>
      <c r="B2151" s="7" t="s">
        <v>363</v>
      </c>
      <c r="C2151" s="7">
        <v>1337</v>
      </c>
      <c r="D2151" s="7" t="s">
        <v>554</v>
      </c>
      <c r="E2151" s="7" t="str">
        <f t="shared" si="57"/>
        <v>Vacas</v>
      </c>
      <c r="F2151" s="7" t="s">
        <v>379</v>
      </c>
      <c r="G2151" s="7">
        <v>140</v>
      </c>
      <c r="H2151" s="7" t="s">
        <v>388</v>
      </c>
      <c r="I2151" s="7"/>
      <c r="J2151" s="7">
        <v>4000</v>
      </c>
      <c r="K2151" s="7">
        <f t="shared" si="58"/>
        <v>0</v>
      </c>
      <c r="L2151" s="7"/>
      <c r="M2151" s="6"/>
      <c r="N2151" s="7"/>
      <c r="O2151" s="7"/>
      <c r="P2151" s="38"/>
      <c r="Q2151" s="31"/>
      <c r="R2151" s="42"/>
      <c r="S2151" s="42"/>
      <c r="T2151" s="42"/>
      <c r="U2151" s="43"/>
      <c r="V2151" s="32"/>
      <c r="W2151" s="38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</row>
    <row r="2152" spans="1:40" ht="14.25" customHeight="1">
      <c r="A2152" s="7" t="s">
        <v>516</v>
      </c>
      <c r="B2152" s="7" t="s">
        <v>363</v>
      </c>
      <c r="C2152" s="7">
        <v>1337</v>
      </c>
      <c r="D2152" s="7" t="s">
        <v>554</v>
      </c>
      <c r="E2152" s="7" t="str">
        <f t="shared" si="57"/>
        <v>Vacas</v>
      </c>
      <c r="F2152" s="7" t="s">
        <v>379</v>
      </c>
      <c r="G2152" s="7">
        <v>160</v>
      </c>
      <c r="H2152" s="7" t="s">
        <v>389</v>
      </c>
      <c r="I2152" s="7"/>
      <c r="J2152" s="7">
        <v>452070</v>
      </c>
      <c r="K2152" s="7">
        <f t="shared" si="58"/>
        <v>0</v>
      </c>
      <c r="L2152" s="7"/>
      <c r="M2152" s="6"/>
      <c r="N2152" s="7"/>
      <c r="O2152" s="7"/>
      <c r="P2152" s="38"/>
      <c r="Q2152" s="31"/>
      <c r="R2152" s="42"/>
      <c r="S2152" s="42"/>
      <c r="T2152" s="42"/>
      <c r="U2152" s="43"/>
      <c r="V2152" s="32"/>
      <c r="W2152" s="38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</row>
    <row r="2153" spans="1:40" ht="14.25" customHeight="1">
      <c r="A2153" s="7" t="s">
        <v>516</v>
      </c>
      <c r="B2153" s="7" t="s">
        <v>363</v>
      </c>
      <c r="C2153" s="7">
        <v>1337</v>
      </c>
      <c r="D2153" s="7" t="s">
        <v>554</v>
      </c>
      <c r="E2153" s="7" t="str">
        <f t="shared" si="57"/>
        <v>Vacas</v>
      </c>
      <c r="F2153" s="7" t="s">
        <v>379</v>
      </c>
      <c r="G2153" s="7">
        <v>170</v>
      </c>
      <c r="H2153" s="7" t="s">
        <v>390</v>
      </c>
      <c r="I2153" s="7"/>
      <c r="J2153" s="7">
        <v>10000</v>
      </c>
      <c r="K2153" s="7">
        <f t="shared" si="58"/>
        <v>0</v>
      </c>
      <c r="L2153" s="7"/>
      <c r="M2153" s="6"/>
      <c r="N2153" s="7"/>
      <c r="O2153" s="7"/>
      <c r="P2153" s="38"/>
      <c r="Q2153" s="31"/>
      <c r="R2153" s="42"/>
      <c r="S2153" s="42"/>
      <c r="T2153" s="42"/>
      <c r="U2153" s="43"/>
      <c r="V2153" s="32"/>
      <c r="W2153" s="38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</row>
    <row r="2154" spans="1:40" ht="14.25" customHeight="1">
      <c r="A2154" s="7" t="s">
        <v>516</v>
      </c>
      <c r="B2154" s="7" t="s">
        <v>363</v>
      </c>
      <c r="C2154" s="7">
        <v>1337</v>
      </c>
      <c r="D2154" s="7" t="s">
        <v>554</v>
      </c>
      <c r="E2154" s="7" t="str">
        <f t="shared" si="57"/>
        <v>Vacas</v>
      </c>
      <c r="F2154" s="7" t="s">
        <v>379</v>
      </c>
      <c r="G2154" s="7">
        <v>180</v>
      </c>
      <c r="H2154" s="7" t="s">
        <v>411</v>
      </c>
      <c r="I2154" s="7"/>
      <c r="J2154" s="7">
        <v>120000</v>
      </c>
      <c r="K2154" s="7">
        <f t="shared" si="58"/>
        <v>0</v>
      </c>
      <c r="L2154" s="7"/>
      <c r="M2154" s="6"/>
      <c r="N2154" s="7"/>
      <c r="O2154" s="7"/>
      <c r="P2154" s="38"/>
      <c r="Q2154" s="31"/>
      <c r="R2154" s="42"/>
      <c r="S2154" s="42"/>
      <c r="T2154" s="42"/>
      <c r="U2154" s="43"/>
      <c r="V2154" s="32"/>
      <c r="W2154" s="38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</row>
    <row r="2155" spans="1:40" ht="14.25" customHeight="1">
      <c r="A2155" s="7" t="s">
        <v>516</v>
      </c>
      <c r="B2155" s="7" t="s">
        <v>363</v>
      </c>
      <c r="C2155" s="7">
        <v>1337</v>
      </c>
      <c r="D2155" s="7" t="s">
        <v>554</v>
      </c>
      <c r="E2155" s="7" t="str">
        <f t="shared" si="57"/>
        <v>Vacas</v>
      </c>
      <c r="F2155" s="7" t="s">
        <v>379</v>
      </c>
      <c r="G2155" s="7">
        <v>190</v>
      </c>
      <c r="H2155" s="7" t="s">
        <v>392</v>
      </c>
      <c r="I2155" s="7"/>
      <c r="J2155" s="7">
        <v>45600</v>
      </c>
      <c r="K2155" s="7">
        <f t="shared" si="58"/>
        <v>0</v>
      </c>
      <c r="L2155" s="7"/>
      <c r="M2155" s="6"/>
      <c r="N2155" s="7"/>
      <c r="O2155" s="7"/>
      <c r="P2155" s="38"/>
      <c r="Q2155" s="31"/>
      <c r="R2155" s="42"/>
      <c r="S2155" s="42"/>
      <c r="T2155" s="42"/>
      <c r="U2155" s="43"/>
      <c r="V2155" s="32"/>
      <c r="W2155" s="38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</row>
    <row r="2156" spans="1:40" ht="14.25" customHeight="1">
      <c r="A2156" s="7" t="s">
        <v>516</v>
      </c>
      <c r="B2156" s="7" t="s">
        <v>363</v>
      </c>
      <c r="C2156" s="7">
        <v>1337</v>
      </c>
      <c r="D2156" s="7" t="s">
        <v>554</v>
      </c>
      <c r="E2156" s="7" t="str">
        <f t="shared" si="57"/>
        <v>Vacas</v>
      </c>
      <c r="F2156" s="7" t="s">
        <v>379</v>
      </c>
      <c r="G2156" s="7">
        <v>200</v>
      </c>
      <c r="H2156" s="7" t="s">
        <v>393</v>
      </c>
      <c r="I2156" s="7"/>
      <c r="J2156" s="7">
        <v>1857121</v>
      </c>
      <c r="K2156" s="7">
        <f t="shared" si="58"/>
        <v>0</v>
      </c>
      <c r="L2156" s="7"/>
      <c r="M2156" s="6"/>
      <c r="N2156" s="7"/>
      <c r="O2156" s="7"/>
      <c r="P2156" s="38"/>
      <c r="Q2156" s="31"/>
      <c r="R2156" s="42"/>
      <c r="S2156" s="42"/>
      <c r="T2156" s="42"/>
      <c r="U2156" s="43"/>
      <c r="V2156" s="32"/>
      <c r="W2156" s="38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</row>
    <row r="2157" spans="1:40" ht="14.25" customHeight="1">
      <c r="A2157" s="7" t="s">
        <v>516</v>
      </c>
      <c r="B2157" s="7" t="s">
        <v>363</v>
      </c>
      <c r="C2157" s="7">
        <v>1337</v>
      </c>
      <c r="D2157" s="7" t="s">
        <v>554</v>
      </c>
      <c r="E2157" s="7" t="str">
        <f t="shared" si="57"/>
        <v>Vacas</v>
      </c>
      <c r="F2157" s="7" t="s">
        <v>379</v>
      </c>
      <c r="G2157" s="7">
        <v>210</v>
      </c>
      <c r="H2157" s="7" t="s">
        <v>394</v>
      </c>
      <c r="I2157" s="7"/>
      <c r="J2157" s="7">
        <v>1299070</v>
      </c>
      <c r="K2157" s="7">
        <f t="shared" si="58"/>
        <v>0</v>
      </c>
      <c r="L2157" s="7"/>
      <c r="M2157" s="6"/>
      <c r="N2157" s="7"/>
      <c r="O2157" s="7"/>
      <c r="P2157" s="38"/>
      <c r="Q2157" s="31"/>
      <c r="R2157" s="42"/>
      <c r="S2157" s="42"/>
      <c r="T2157" s="42"/>
      <c r="U2157" s="43"/>
      <c r="V2157" s="32"/>
      <c r="W2157" s="38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</row>
    <row r="2158" spans="1:40" ht="14.25" customHeight="1">
      <c r="A2158" s="7" t="s">
        <v>516</v>
      </c>
      <c r="B2158" s="7" t="s">
        <v>363</v>
      </c>
      <c r="C2158" s="7">
        <v>1337</v>
      </c>
      <c r="D2158" s="7" t="s">
        <v>554</v>
      </c>
      <c r="E2158" s="7" t="str">
        <f t="shared" si="57"/>
        <v>Vacas</v>
      </c>
      <c r="F2158" s="7" t="s">
        <v>379</v>
      </c>
      <c r="G2158" s="7">
        <v>220</v>
      </c>
      <c r="H2158" s="7" t="s">
        <v>395</v>
      </c>
      <c r="I2158" s="7"/>
      <c r="J2158" s="7">
        <v>55000</v>
      </c>
      <c r="K2158" s="7">
        <f t="shared" si="58"/>
        <v>0</v>
      </c>
      <c r="L2158" s="7"/>
      <c r="M2158" s="6"/>
      <c r="N2158" s="7"/>
      <c r="O2158" s="7"/>
      <c r="P2158" s="38"/>
      <c r="Q2158" s="31"/>
      <c r="R2158" s="42"/>
      <c r="S2158" s="42"/>
      <c r="T2158" s="42"/>
      <c r="U2158" s="43"/>
      <c r="V2158" s="32"/>
      <c r="W2158" s="38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</row>
    <row r="2159" spans="1:40" ht="14.25" customHeight="1">
      <c r="A2159" s="7" t="s">
        <v>516</v>
      </c>
      <c r="B2159" s="7" t="s">
        <v>363</v>
      </c>
      <c r="C2159" s="7">
        <v>1337</v>
      </c>
      <c r="D2159" s="7" t="s">
        <v>554</v>
      </c>
      <c r="E2159" s="7" t="str">
        <f t="shared" si="57"/>
        <v>Vacas</v>
      </c>
      <c r="F2159" s="7" t="s">
        <v>379</v>
      </c>
      <c r="G2159" s="7">
        <v>230</v>
      </c>
      <c r="H2159" s="7" t="s">
        <v>396</v>
      </c>
      <c r="I2159" s="7"/>
      <c r="J2159" s="7">
        <v>60000</v>
      </c>
      <c r="K2159" s="7">
        <f t="shared" si="58"/>
        <v>0</v>
      </c>
      <c r="L2159" s="7"/>
      <c r="M2159" s="6"/>
      <c r="N2159" s="7"/>
      <c r="O2159" s="7"/>
      <c r="P2159" s="38"/>
      <c r="Q2159" s="31"/>
      <c r="R2159" s="42"/>
      <c r="S2159" s="42"/>
      <c r="T2159" s="42"/>
      <c r="U2159" s="43"/>
      <c r="V2159" s="32"/>
      <c r="W2159" s="38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</row>
    <row r="2160" spans="1:40" ht="14.25" customHeight="1">
      <c r="A2160" s="7" t="s">
        <v>516</v>
      </c>
      <c r="B2160" s="7" t="s">
        <v>363</v>
      </c>
      <c r="C2160" s="7">
        <v>1337</v>
      </c>
      <c r="D2160" s="7" t="s">
        <v>554</v>
      </c>
      <c r="E2160" s="7" t="str">
        <f t="shared" si="57"/>
        <v>Vacas</v>
      </c>
      <c r="F2160" s="7" t="s">
        <v>379</v>
      </c>
      <c r="G2160" s="7">
        <v>240</v>
      </c>
      <c r="H2160" s="7" t="s">
        <v>397</v>
      </c>
      <c r="I2160" s="7"/>
      <c r="J2160" s="7">
        <v>205000</v>
      </c>
      <c r="K2160" s="7">
        <f t="shared" si="58"/>
        <v>0</v>
      </c>
      <c r="L2160" s="7"/>
      <c r="M2160" s="6"/>
      <c r="N2160" s="7"/>
      <c r="O2160" s="7"/>
      <c r="P2160" s="38"/>
      <c r="Q2160" s="31"/>
      <c r="R2160" s="42"/>
      <c r="S2160" s="42"/>
      <c r="T2160" s="42"/>
      <c r="U2160" s="43"/>
      <c r="V2160" s="32"/>
      <c r="W2160" s="38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</row>
    <row r="2161" spans="1:40" ht="14.25" customHeight="1">
      <c r="A2161" s="7" t="s">
        <v>516</v>
      </c>
      <c r="B2161" s="7" t="s">
        <v>363</v>
      </c>
      <c r="C2161" s="7">
        <v>1337</v>
      </c>
      <c r="D2161" s="7" t="s">
        <v>554</v>
      </c>
      <c r="E2161" s="7" t="str">
        <f t="shared" si="57"/>
        <v>Vacas</v>
      </c>
      <c r="F2161" s="7" t="s">
        <v>379</v>
      </c>
      <c r="G2161" s="7">
        <v>250</v>
      </c>
      <c r="H2161" s="7" t="s">
        <v>399</v>
      </c>
      <c r="I2161" s="7"/>
      <c r="J2161" s="7">
        <v>546919</v>
      </c>
      <c r="K2161" s="7">
        <f t="shared" si="58"/>
        <v>0</v>
      </c>
      <c r="L2161" s="7"/>
      <c r="M2161" s="6"/>
      <c r="N2161" s="7"/>
      <c r="O2161" s="7"/>
      <c r="P2161" s="38"/>
      <c r="Q2161" s="31"/>
      <c r="R2161" s="42"/>
      <c r="S2161" s="42"/>
      <c r="T2161" s="42"/>
      <c r="U2161" s="43"/>
      <c r="V2161" s="32"/>
      <c r="W2161" s="38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</row>
    <row r="2162" spans="1:40" ht="14.25" customHeight="1">
      <c r="A2162" s="7" t="s">
        <v>516</v>
      </c>
      <c r="B2162" s="7" t="s">
        <v>363</v>
      </c>
      <c r="C2162" s="7">
        <v>1337</v>
      </c>
      <c r="D2162" s="7" t="s">
        <v>554</v>
      </c>
      <c r="E2162" s="7" t="str">
        <f t="shared" si="57"/>
        <v>Vacas</v>
      </c>
      <c r="F2162" s="7" t="s">
        <v>379</v>
      </c>
      <c r="G2162" s="7">
        <v>260</v>
      </c>
      <c r="H2162" s="7" t="s">
        <v>400</v>
      </c>
      <c r="I2162" s="7"/>
      <c r="J2162" s="7">
        <v>55000</v>
      </c>
      <c r="K2162" s="7">
        <f t="shared" si="58"/>
        <v>0</v>
      </c>
      <c r="L2162" s="7"/>
      <c r="M2162" s="6"/>
      <c r="N2162" s="7"/>
      <c r="O2162" s="7"/>
      <c r="P2162" s="38"/>
      <c r="Q2162" s="31"/>
      <c r="R2162" s="42"/>
      <c r="S2162" s="42"/>
      <c r="T2162" s="42"/>
      <c r="U2162" s="43"/>
      <c r="V2162" s="32"/>
      <c r="W2162" s="38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</row>
    <row r="2163" spans="1:40" ht="14.25" customHeight="1">
      <c r="A2163" s="7" t="s">
        <v>516</v>
      </c>
      <c r="B2163" s="7" t="s">
        <v>363</v>
      </c>
      <c r="C2163" s="7">
        <v>1337</v>
      </c>
      <c r="D2163" s="7" t="s">
        <v>554</v>
      </c>
      <c r="E2163" s="7" t="str">
        <f t="shared" si="57"/>
        <v>Vacas</v>
      </c>
      <c r="F2163" s="7" t="s">
        <v>379</v>
      </c>
      <c r="G2163" s="7">
        <v>280</v>
      </c>
      <c r="H2163" s="7" t="s">
        <v>402</v>
      </c>
      <c r="I2163" s="7"/>
      <c r="J2163" s="7">
        <v>10000</v>
      </c>
      <c r="K2163" s="7">
        <f t="shared" si="58"/>
        <v>0</v>
      </c>
      <c r="L2163" s="7"/>
      <c r="M2163" s="6"/>
      <c r="N2163" s="7"/>
      <c r="O2163" s="7"/>
      <c r="P2163" s="38"/>
      <c r="Q2163" s="31"/>
      <c r="R2163" s="42"/>
      <c r="S2163" s="42"/>
      <c r="T2163" s="42"/>
      <c r="U2163" s="43"/>
      <c r="V2163" s="32"/>
      <c r="W2163" s="38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</row>
    <row r="2164" spans="1:40" ht="14.25" customHeight="1">
      <c r="A2164" s="7" t="s">
        <v>516</v>
      </c>
      <c r="B2164" s="7" t="s">
        <v>363</v>
      </c>
      <c r="C2164" s="7">
        <v>1337</v>
      </c>
      <c r="D2164" s="7" t="s">
        <v>554</v>
      </c>
      <c r="E2164" s="7" t="str">
        <f t="shared" si="57"/>
        <v>Vacas</v>
      </c>
      <c r="F2164" s="7" t="s">
        <v>379</v>
      </c>
      <c r="G2164" s="7">
        <v>300</v>
      </c>
      <c r="H2164" s="7" t="s">
        <v>417</v>
      </c>
      <c r="I2164" s="7"/>
      <c r="J2164" s="7">
        <v>7500</v>
      </c>
      <c r="K2164" s="7">
        <f t="shared" si="58"/>
        <v>0</v>
      </c>
      <c r="L2164" s="7"/>
      <c r="M2164" s="6"/>
      <c r="N2164" s="7"/>
      <c r="O2164" s="7"/>
      <c r="P2164" s="38"/>
      <c r="Q2164" s="31"/>
      <c r="R2164" s="42"/>
      <c r="S2164" s="42"/>
      <c r="T2164" s="42"/>
      <c r="U2164" s="43"/>
      <c r="V2164" s="32"/>
      <c r="W2164" s="38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</row>
    <row r="2165" spans="1:40" ht="14.25" customHeight="1">
      <c r="A2165" s="7" t="s">
        <v>516</v>
      </c>
      <c r="B2165" s="7" t="s">
        <v>363</v>
      </c>
      <c r="C2165" s="7">
        <v>1337</v>
      </c>
      <c r="D2165" s="7" t="s">
        <v>554</v>
      </c>
      <c r="E2165" s="7" t="str">
        <f t="shared" si="57"/>
        <v>Vacas</v>
      </c>
      <c r="F2165" s="7" t="s">
        <v>379</v>
      </c>
      <c r="G2165" s="7">
        <v>310</v>
      </c>
      <c r="H2165" s="7" t="s">
        <v>403</v>
      </c>
      <c r="I2165" s="7"/>
      <c r="J2165" s="7">
        <v>75000</v>
      </c>
      <c r="K2165" s="7">
        <f t="shared" si="58"/>
        <v>0</v>
      </c>
      <c r="L2165" s="7"/>
      <c r="M2165" s="6"/>
      <c r="N2165" s="7"/>
      <c r="O2165" s="7"/>
      <c r="P2165" s="38"/>
      <c r="Q2165" s="31"/>
      <c r="R2165" s="42"/>
      <c r="S2165" s="42"/>
      <c r="T2165" s="42"/>
      <c r="U2165" s="43"/>
      <c r="V2165" s="32"/>
      <c r="W2165" s="38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</row>
    <row r="2166" spans="1:40" ht="14.25" customHeight="1">
      <c r="A2166" s="7" t="s">
        <v>516</v>
      </c>
      <c r="B2166" s="7" t="s">
        <v>363</v>
      </c>
      <c r="C2166" s="7">
        <v>1337</v>
      </c>
      <c r="D2166" s="7" t="s">
        <v>554</v>
      </c>
      <c r="E2166" s="7" t="str">
        <f t="shared" si="57"/>
        <v>Vacas</v>
      </c>
      <c r="F2166" s="7" t="s">
        <v>379</v>
      </c>
      <c r="G2166" s="7">
        <v>330</v>
      </c>
      <c r="H2166" s="7" t="s">
        <v>404</v>
      </c>
      <c r="I2166" s="7"/>
      <c r="J2166" s="7">
        <v>57657</v>
      </c>
      <c r="K2166" s="7">
        <f t="shared" si="58"/>
        <v>0</v>
      </c>
      <c r="L2166" s="7"/>
      <c r="M2166" s="6"/>
      <c r="N2166" s="7"/>
      <c r="O2166" s="7"/>
      <c r="P2166" s="38"/>
      <c r="Q2166" s="31"/>
      <c r="R2166" s="42"/>
      <c r="S2166" s="42"/>
      <c r="T2166" s="42"/>
      <c r="U2166" s="43"/>
      <c r="V2166" s="32"/>
      <c r="W2166" s="38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</row>
    <row r="2167" spans="1:40" ht="14.25" customHeight="1">
      <c r="A2167" s="7" t="s">
        <v>516</v>
      </c>
      <c r="B2167" s="7" t="s">
        <v>363</v>
      </c>
      <c r="C2167" s="7">
        <v>1337</v>
      </c>
      <c r="D2167" s="7" t="s">
        <v>554</v>
      </c>
      <c r="E2167" s="7" t="str">
        <f t="shared" si="57"/>
        <v>Vacas</v>
      </c>
      <c r="F2167" s="7" t="s">
        <v>379</v>
      </c>
      <c r="G2167" s="7">
        <v>340</v>
      </c>
      <c r="H2167" s="7" t="s">
        <v>405</v>
      </c>
      <c r="I2167" s="7"/>
      <c r="J2167" s="7">
        <v>991856</v>
      </c>
      <c r="K2167" s="7">
        <f t="shared" si="58"/>
        <v>0</v>
      </c>
      <c r="L2167" s="7"/>
      <c r="M2167" s="6"/>
      <c r="N2167" s="7"/>
      <c r="O2167" s="7"/>
      <c r="P2167" s="38"/>
      <c r="Q2167" s="31"/>
      <c r="R2167" s="42"/>
      <c r="S2167" s="42"/>
      <c r="T2167" s="42"/>
      <c r="U2167" s="43"/>
      <c r="V2167" s="32"/>
      <c r="W2167" s="38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</row>
    <row r="2168" spans="1:40" ht="14.25" customHeight="1">
      <c r="A2168" s="7" t="s">
        <v>516</v>
      </c>
      <c r="B2168" s="7" t="s">
        <v>363</v>
      </c>
      <c r="C2168" s="7">
        <v>1338</v>
      </c>
      <c r="D2168" s="7" t="s">
        <v>555</v>
      </c>
      <c r="E2168" s="7" t="str">
        <f t="shared" si="57"/>
        <v>Arque</v>
      </c>
      <c r="F2168" s="7" t="s">
        <v>379</v>
      </c>
      <c r="G2168" s="7">
        <v>0</v>
      </c>
      <c r="H2168" s="7" t="s">
        <v>380</v>
      </c>
      <c r="I2168" s="7"/>
      <c r="J2168" s="7">
        <v>1381896</v>
      </c>
      <c r="K2168" s="7">
        <f t="shared" si="58"/>
        <v>163101</v>
      </c>
      <c r="L2168" s="7"/>
      <c r="M2168" s="6"/>
      <c r="N2168" s="7"/>
      <c r="O2168" s="7"/>
      <c r="P2168" s="38"/>
      <c r="Q2168" s="31"/>
      <c r="R2168" s="42"/>
      <c r="S2168" s="42"/>
      <c r="T2168" s="42"/>
      <c r="U2168" s="43"/>
      <c r="V2168" s="32"/>
      <c r="W2168" s="38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</row>
    <row r="2169" spans="1:40" ht="14.25" customHeight="1">
      <c r="A2169" s="7" t="s">
        <v>516</v>
      </c>
      <c r="B2169" s="7" t="s">
        <v>363</v>
      </c>
      <c r="C2169" s="7">
        <v>1338</v>
      </c>
      <c r="D2169" s="7" t="s">
        <v>555</v>
      </c>
      <c r="E2169" s="7" t="str">
        <f t="shared" si="57"/>
        <v>Arque</v>
      </c>
      <c r="F2169" s="7" t="s">
        <v>379</v>
      </c>
      <c r="G2169" s="7">
        <v>1</v>
      </c>
      <c r="H2169" s="7" t="s">
        <v>381</v>
      </c>
      <c r="I2169" s="7"/>
      <c r="J2169" s="7">
        <v>744098</v>
      </c>
      <c r="K2169" s="7">
        <f t="shared" si="58"/>
        <v>163101</v>
      </c>
      <c r="L2169" s="7"/>
      <c r="M2169" s="6"/>
      <c r="N2169" s="7"/>
      <c r="O2169" s="7"/>
      <c r="P2169" s="38"/>
      <c r="Q2169" s="31"/>
      <c r="R2169" s="42"/>
      <c r="S2169" s="42"/>
      <c r="T2169" s="42"/>
      <c r="U2169" s="43"/>
      <c r="V2169" s="32"/>
      <c r="W2169" s="38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</row>
    <row r="2170" spans="1:40" ht="14.25" customHeight="1">
      <c r="A2170" s="7" t="s">
        <v>516</v>
      </c>
      <c r="B2170" s="7" t="s">
        <v>363</v>
      </c>
      <c r="C2170" s="7">
        <v>1338</v>
      </c>
      <c r="D2170" s="7" t="s">
        <v>555</v>
      </c>
      <c r="E2170" s="7" t="str">
        <f t="shared" si="57"/>
        <v>Arque</v>
      </c>
      <c r="F2170" s="7" t="s">
        <v>379</v>
      </c>
      <c r="G2170" s="7">
        <v>99</v>
      </c>
      <c r="H2170" s="7" t="s">
        <v>382</v>
      </c>
      <c r="I2170" s="7"/>
      <c r="J2170" s="7">
        <v>467017</v>
      </c>
      <c r="K2170" s="7">
        <f t="shared" si="58"/>
        <v>163101</v>
      </c>
      <c r="L2170" s="7"/>
      <c r="M2170" s="6"/>
      <c r="N2170" s="7"/>
      <c r="O2170" s="7"/>
      <c r="P2170" s="38"/>
      <c r="Q2170" s="31"/>
      <c r="R2170" s="42"/>
      <c r="S2170" s="42"/>
      <c r="T2170" s="42"/>
      <c r="U2170" s="43"/>
      <c r="V2170" s="32"/>
      <c r="W2170" s="38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</row>
    <row r="2171" spans="1:40" ht="14.25" customHeight="1">
      <c r="A2171" s="7" t="s">
        <v>516</v>
      </c>
      <c r="B2171" s="7" t="s">
        <v>363</v>
      </c>
      <c r="C2171" s="7">
        <v>1338</v>
      </c>
      <c r="D2171" s="7" t="s">
        <v>555</v>
      </c>
      <c r="E2171" s="7" t="str">
        <f t="shared" si="57"/>
        <v>Arque</v>
      </c>
      <c r="F2171" s="7" t="s">
        <v>379</v>
      </c>
      <c r="G2171" s="7">
        <v>100</v>
      </c>
      <c r="H2171" s="7" t="s">
        <v>383</v>
      </c>
      <c r="I2171" s="7"/>
      <c r="J2171" s="7">
        <v>358473</v>
      </c>
      <c r="K2171" s="7">
        <f t="shared" si="58"/>
        <v>163101</v>
      </c>
      <c r="L2171" s="7"/>
      <c r="M2171" s="6"/>
      <c r="N2171" s="7"/>
      <c r="O2171" s="7"/>
      <c r="P2171" s="38"/>
      <c r="Q2171" s="31"/>
      <c r="R2171" s="42"/>
      <c r="S2171" s="42"/>
      <c r="T2171" s="42"/>
      <c r="U2171" s="43"/>
      <c r="V2171" s="32"/>
      <c r="W2171" s="38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</row>
    <row r="2172" spans="1:40" ht="14.25" customHeight="1">
      <c r="A2172" s="7" t="s">
        <v>516</v>
      </c>
      <c r="B2172" s="7" t="s">
        <v>363</v>
      </c>
      <c r="C2172" s="7">
        <v>1338</v>
      </c>
      <c r="D2172" s="7" t="s">
        <v>555</v>
      </c>
      <c r="E2172" s="7" t="str">
        <f t="shared" si="57"/>
        <v>Arque</v>
      </c>
      <c r="F2172" s="7" t="s">
        <v>379</v>
      </c>
      <c r="G2172" s="7">
        <v>110</v>
      </c>
      <c r="H2172" s="7" t="s">
        <v>385</v>
      </c>
      <c r="I2172" s="7"/>
      <c r="J2172" s="7">
        <v>84000</v>
      </c>
      <c r="K2172" s="7">
        <f t="shared" si="58"/>
        <v>163101</v>
      </c>
      <c r="L2172" s="7"/>
      <c r="M2172" s="6"/>
      <c r="N2172" s="7"/>
      <c r="O2172" s="7"/>
      <c r="P2172" s="38"/>
      <c r="Q2172" s="31"/>
      <c r="R2172" s="42"/>
      <c r="S2172" s="42"/>
      <c r="T2172" s="42"/>
      <c r="U2172" s="43"/>
      <c r="V2172" s="32"/>
      <c r="W2172" s="38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</row>
    <row r="2173" spans="1:40" ht="14.25" customHeight="1">
      <c r="A2173" s="7" t="s">
        <v>516</v>
      </c>
      <c r="B2173" s="7" t="s">
        <v>363</v>
      </c>
      <c r="C2173" s="7">
        <v>1338</v>
      </c>
      <c r="D2173" s="7" t="s">
        <v>555</v>
      </c>
      <c r="E2173" s="7" t="str">
        <f t="shared" si="57"/>
        <v>Arque</v>
      </c>
      <c r="F2173" s="7" t="s">
        <v>379</v>
      </c>
      <c r="G2173" s="7">
        <v>130</v>
      </c>
      <c r="H2173" s="7" t="s">
        <v>386</v>
      </c>
      <c r="I2173" s="7"/>
      <c r="J2173" s="7">
        <v>60000</v>
      </c>
      <c r="K2173" s="7">
        <f t="shared" si="58"/>
        <v>163101</v>
      </c>
      <c r="L2173" s="7"/>
      <c r="M2173" s="6"/>
      <c r="N2173" s="7"/>
      <c r="O2173" s="7"/>
      <c r="P2173" s="38"/>
      <c r="Q2173" s="31"/>
      <c r="R2173" s="42"/>
      <c r="S2173" s="42"/>
      <c r="T2173" s="42"/>
      <c r="U2173" s="43"/>
      <c r="V2173" s="32"/>
      <c r="W2173" s="38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</row>
    <row r="2174" spans="1:40" ht="14.25" customHeight="1">
      <c r="A2174" s="7" t="s">
        <v>516</v>
      </c>
      <c r="B2174" s="7" t="s">
        <v>363</v>
      </c>
      <c r="C2174" s="7">
        <v>1338</v>
      </c>
      <c r="D2174" s="7" t="s">
        <v>555</v>
      </c>
      <c r="E2174" s="7" t="str">
        <f t="shared" si="57"/>
        <v>Arque</v>
      </c>
      <c r="F2174" s="7" t="s">
        <v>379</v>
      </c>
      <c r="G2174" s="7">
        <v>140</v>
      </c>
      <c r="H2174" s="7" t="s">
        <v>388</v>
      </c>
      <c r="I2174" s="7"/>
      <c r="J2174" s="7">
        <v>40000</v>
      </c>
      <c r="K2174" s="7">
        <f t="shared" si="58"/>
        <v>163101</v>
      </c>
      <c r="L2174" s="7"/>
      <c r="M2174" s="6"/>
      <c r="N2174" s="7"/>
      <c r="O2174" s="7"/>
      <c r="P2174" s="38"/>
      <c r="Q2174" s="31"/>
      <c r="R2174" s="42"/>
      <c r="S2174" s="42"/>
      <c r="T2174" s="42"/>
      <c r="U2174" s="43"/>
      <c r="V2174" s="32"/>
      <c r="W2174" s="38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</row>
    <row r="2175" spans="1:40" ht="14.25" customHeight="1">
      <c r="A2175" s="7" t="s">
        <v>516</v>
      </c>
      <c r="B2175" s="7" t="s">
        <v>363</v>
      </c>
      <c r="C2175" s="7">
        <v>1338</v>
      </c>
      <c r="D2175" s="7" t="s">
        <v>555</v>
      </c>
      <c r="E2175" s="7" t="str">
        <f t="shared" si="57"/>
        <v>Arque</v>
      </c>
      <c r="F2175" s="7" t="s">
        <v>379</v>
      </c>
      <c r="G2175" s="7">
        <v>160</v>
      </c>
      <c r="H2175" s="7" t="s">
        <v>389</v>
      </c>
      <c r="I2175" s="7"/>
      <c r="J2175" s="7">
        <v>280000</v>
      </c>
      <c r="K2175" s="7">
        <f t="shared" si="58"/>
        <v>163101</v>
      </c>
      <c r="L2175" s="7"/>
      <c r="M2175" s="6"/>
      <c r="N2175" s="7"/>
      <c r="O2175" s="7"/>
      <c r="P2175" s="38"/>
      <c r="Q2175" s="31"/>
      <c r="R2175" s="42"/>
      <c r="S2175" s="42"/>
      <c r="T2175" s="42"/>
      <c r="U2175" s="43"/>
      <c r="V2175" s="32"/>
      <c r="W2175" s="38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</row>
    <row r="2176" spans="1:40" ht="14.25" customHeight="1">
      <c r="A2176" s="7" t="s">
        <v>516</v>
      </c>
      <c r="B2176" s="7" t="s">
        <v>363</v>
      </c>
      <c r="C2176" s="7">
        <v>1338</v>
      </c>
      <c r="D2176" s="7" t="s">
        <v>555</v>
      </c>
      <c r="E2176" s="7" t="str">
        <f t="shared" si="57"/>
        <v>Arque</v>
      </c>
      <c r="F2176" s="7" t="s">
        <v>379</v>
      </c>
      <c r="G2176" s="7">
        <v>180</v>
      </c>
      <c r="H2176" s="7" t="s">
        <v>411</v>
      </c>
      <c r="I2176" s="7"/>
      <c r="J2176" s="7">
        <v>250000</v>
      </c>
      <c r="K2176" s="7">
        <f t="shared" si="58"/>
        <v>163101</v>
      </c>
      <c r="L2176" s="7"/>
      <c r="M2176" s="6"/>
      <c r="N2176" s="7"/>
      <c r="O2176" s="7"/>
      <c r="P2176" s="38"/>
      <c r="Q2176" s="31"/>
      <c r="R2176" s="42"/>
      <c r="S2176" s="42"/>
      <c r="T2176" s="42"/>
      <c r="U2176" s="43"/>
      <c r="V2176" s="32"/>
      <c r="W2176" s="38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</row>
    <row r="2177" spans="1:40" ht="14.25" customHeight="1">
      <c r="A2177" s="7" t="s">
        <v>516</v>
      </c>
      <c r="B2177" s="7" t="s">
        <v>363</v>
      </c>
      <c r="C2177" s="7">
        <v>1338</v>
      </c>
      <c r="D2177" s="7" t="s">
        <v>555</v>
      </c>
      <c r="E2177" s="7" t="str">
        <f t="shared" si="57"/>
        <v>Arque</v>
      </c>
      <c r="F2177" s="7" t="s">
        <v>379</v>
      </c>
      <c r="G2177" s="7">
        <v>190</v>
      </c>
      <c r="H2177" s="7" t="s">
        <v>392</v>
      </c>
      <c r="I2177" s="7"/>
      <c r="J2177" s="7">
        <v>43200</v>
      </c>
      <c r="K2177" s="7">
        <f t="shared" si="58"/>
        <v>163101</v>
      </c>
      <c r="L2177" s="7"/>
      <c r="M2177" s="6"/>
      <c r="N2177" s="7"/>
      <c r="O2177" s="7"/>
      <c r="P2177" s="38"/>
      <c r="Q2177" s="31"/>
      <c r="R2177" s="42"/>
      <c r="S2177" s="42"/>
      <c r="T2177" s="42"/>
      <c r="U2177" s="43"/>
      <c r="V2177" s="32"/>
      <c r="W2177" s="38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</row>
    <row r="2178" spans="1:40" ht="14.25" customHeight="1">
      <c r="A2178" s="7" t="s">
        <v>516</v>
      </c>
      <c r="B2178" s="7" t="s">
        <v>363</v>
      </c>
      <c r="C2178" s="7">
        <v>1338</v>
      </c>
      <c r="D2178" s="7" t="s">
        <v>555</v>
      </c>
      <c r="E2178" s="7" t="str">
        <f t="shared" si="57"/>
        <v>Arque</v>
      </c>
      <c r="F2178" s="7" t="s">
        <v>379</v>
      </c>
      <c r="G2178" s="7">
        <v>200</v>
      </c>
      <c r="H2178" s="7" t="s">
        <v>393</v>
      </c>
      <c r="I2178" s="7"/>
      <c r="J2178" s="7">
        <v>1999661</v>
      </c>
      <c r="K2178" s="7">
        <f t="shared" si="58"/>
        <v>163101</v>
      </c>
      <c r="L2178" s="7"/>
      <c r="M2178" s="6"/>
      <c r="N2178" s="7"/>
      <c r="O2178" s="7"/>
      <c r="P2178" s="38"/>
      <c r="Q2178" s="31"/>
      <c r="R2178" s="42"/>
      <c r="S2178" s="42"/>
      <c r="T2178" s="42"/>
      <c r="U2178" s="43"/>
      <c r="V2178" s="32"/>
      <c r="W2178" s="38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</row>
    <row r="2179" spans="1:40" ht="14.25" customHeight="1">
      <c r="A2179" s="7" t="s">
        <v>516</v>
      </c>
      <c r="B2179" s="7" t="s">
        <v>363</v>
      </c>
      <c r="C2179" s="7">
        <v>1338</v>
      </c>
      <c r="D2179" s="7" t="s">
        <v>555</v>
      </c>
      <c r="E2179" s="7" t="str">
        <f t="shared" si="57"/>
        <v>Arque</v>
      </c>
      <c r="F2179" s="7" t="s">
        <v>379</v>
      </c>
      <c r="G2179" s="7">
        <v>210</v>
      </c>
      <c r="H2179" s="7" t="s">
        <v>394</v>
      </c>
      <c r="I2179" s="7"/>
      <c r="J2179" s="7">
        <v>2077430</v>
      </c>
      <c r="K2179" s="7">
        <f t="shared" si="58"/>
        <v>163101</v>
      </c>
      <c r="L2179" s="7"/>
      <c r="M2179" s="6"/>
      <c r="N2179" s="7"/>
      <c r="O2179" s="7"/>
      <c r="P2179" s="38"/>
      <c r="Q2179" s="31"/>
      <c r="R2179" s="42"/>
      <c r="S2179" s="42"/>
      <c r="T2179" s="42"/>
      <c r="U2179" s="43"/>
      <c r="V2179" s="32"/>
      <c r="W2179" s="38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</row>
    <row r="2180" spans="1:40" ht="14.25" customHeight="1">
      <c r="A2180" s="7" t="s">
        <v>516</v>
      </c>
      <c r="B2180" s="7" t="s">
        <v>363</v>
      </c>
      <c r="C2180" s="7">
        <v>1338</v>
      </c>
      <c r="D2180" s="7" t="s">
        <v>555</v>
      </c>
      <c r="E2180" s="7" t="str">
        <f t="shared" si="57"/>
        <v>Arque</v>
      </c>
      <c r="F2180" s="7" t="s">
        <v>379</v>
      </c>
      <c r="G2180" s="7">
        <v>220</v>
      </c>
      <c r="H2180" s="7" t="s">
        <v>395</v>
      </c>
      <c r="I2180" s="7"/>
      <c r="J2180" s="7">
        <v>150000</v>
      </c>
      <c r="K2180" s="7">
        <f t="shared" si="58"/>
        <v>163101</v>
      </c>
      <c r="L2180" s="7"/>
      <c r="M2180" s="6"/>
      <c r="N2180" s="7"/>
      <c r="O2180" s="7"/>
      <c r="P2180" s="38"/>
      <c r="Q2180" s="31"/>
      <c r="R2180" s="42"/>
      <c r="S2180" s="42"/>
      <c r="T2180" s="42"/>
      <c r="U2180" s="43"/>
      <c r="V2180" s="32"/>
      <c r="W2180" s="38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</row>
    <row r="2181" spans="1:40" ht="14.25" customHeight="1">
      <c r="A2181" s="7" t="s">
        <v>516</v>
      </c>
      <c r="B2181" s="7" t="s">
        <v>363</v>
      </c>
      <c r="C2181" s="7">
        <v>1338</v>
      </c>
      <c r="D2181" s="7" t="s">
        <v>555</v>
      </c>
      <c r="E2181" s="7" t="str">
        <f t="shared" si="57"/>
        <v>Arque</v>
      </c>
      <c r="F2181" s="7" t="s">
        <v>379</v>
      </c>
      <c r="G2181" s="7">
        <v>230</v>
      </c>
      <c r="H2181" s="7" t="s">
        <v>396</v>
      </c>
      <c r="I2181" s="7"/>
      <c r="J2181" s="7">
        <v>110000</v>
      </c>
      <c r="K2181" s="7">
        <f t="shared" si="58"/>
        <v>163101</v>
      </c>
      <c r="L2181" s="7"/>
      <c r="M2181" s="6"/>
      <c r="N2181" s="7"/>
      <c r="O2181" s="7"/>
      <c r="P2181" s="38"/>
      <c r="Q2181" s="31"/>
      <c r="R2181" s="42"/>
      <c r="S2181" s="42"/>
      <c r="T2181" s="42"/>
      <c r="U2181" s="43"/>
      <c r="V2181" s="32"/>
      <c r="W2181" s="38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</row>
    <row r="2182" spans="1:40" ht="14.25" customHeight="1">
      <c r="A2182" s="7" t="s">
        <v>516</v>
      </c>
      <c r="B2182" s="7" t="s">
        <v>363</v>
      </c>
      <c r="C2182" s="7">
        <v>1338</v>
      </c>
      <c r="D2182" s="7" t="s">
        <v>555</v>
      </c>
      <c r="E2182" s="7" t="str">
        <f t="shared" si="57"/>
        <v>Arque</v>
      </c>
      <c r="F2182" s="7" t="s">
        <v>379</v>
      </c>
      <c r="G2182" s="7">
        <v>240</v>
      </c>
      <c r="H2182" s="7" t="s">
        <v>397</v>
      </c>
      <c r="I2182" s="7"/>
      <c r="J2182" s="7">
        <v>40000</v>
      </c>
      <c r="K2182" s="7">
        <f t="shared" si="58"/>
        <v>163101</v>
      </c>
      <c r="L2182" s="7"/>
      <c r="M2182" s="6"/>
      <c r="N2182" s="7"/>
      <c r="O2182" s="7"/>
      <c r="P2182" s="38"/>
      <c r="Q2182" s="31"/>
      <c r="R2182" s="42"/>
      <c r="S2182" s="42"/>
      <c r="T2182" s="42"/>
      <c r="U2182" s="43"/>
      <c r="V2182" s="32"/>
      <c r="W2182" s="38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</row>
    <row r="2183" spans="1:40" ht="14.25" customHeight="1">
      <c r="A2183" s="7" t="s">
        <v>516</v>
      </c>
      <c r="B2183" s="7" t="s">
        <v>363</v>
      </c>
      <c r="C2183" s="7">
        <v>1338</v>
      </c>
      <c r="D2183" s="7" t="s">
        <v>555</v>
      </c>
      <c r="E2183" s="7" t="str">
        <f t="shared" si="57"/>
        <v>Arque</v>
      </c>
      <c r="F2183" s="7" t="s">
        <v>379</v>
      </c>
      <c r="G2183" s="7">
        <v>250</v>
      </c>
      <c r="H2183" s="7" t="s">
        <v>399</v>
      </c>
      <c r="I2183" s="7"/>
      <c r="J2183" s="7">
        <v>504057</v>
      </c>
      <c r="K2183" s="7">
        <f t="shared" si="58"/>
        <v>163101</v>
      </c>
      <c r="L2183" s="7"/>
      <c r="M2183" s="6"/>
      <c r="N2183" s="7"/>
      <c r="O2183" s="7"/>
      <c r="P2183" s="38"/>
      <c r="Q2183" s="31"/>
      <c r="R2183" s="42"/>
      <c r="S2183" s="42"/>
      <c r="T2183" s="42"/>
      <c r="U2183" s="43"/>
      <c r="V2183" s="32"/>
      <c r="W2183" s="38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</row>
    <row r="2184" spans="1:40" ht="14.25" customHeight="1">
      <c r="A2184" s="7" t="s">
        <v>516</v>
      </c>
      <c r="B2184" s="7" t="s">
        <v>363</v>
      </c>
      <c r="C2184" s="7">
        <v>1338</v>
      </c>
      <c r="D2184" s="7" t="s">
        <v>555</v>
      </c>
      <c r="E2184" s="7" t="str">
        <f t="shared" si="57"/>
        <v>Arque</v>
      </c>
      <c r="F2184" s="7" t="s">
        <v>379</v>
      </c>
      <c r="G2184" s="7">
        <v>260</v>
      </c>
      <c r="H2184" s="7" t="s">
        <v>400</v>
      </c>
      <c r="I2184" s="7"/>
      <c r="J2184" s="7">
        <v>42000</v>
      </c>
      <c r="K2184" s="7">
        <f t="shared" si="58"/>
        <v>163101</v>
      </c>
      <c r="L2184" s="7"/>
      <c r="M2184" s="6"/>
      <c r="N2184" s="7"/>
      <c r="O2184" s="7"/>
      <c r="P2184" s="38"/>
      <c r="Q2184" s="31"/>
      <c r="R2184" s="42"/>
      <c r="S2184" s="42"/>
      <c r="T2184" s="42"/>
      <c r="U2184" s="43"/>
      <c r="V2184" s="32"/>
      <c r="W2184" s="38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</row>
    <row r="2185" spans="1:40" ht="14.25" customHeight="1">
      <c r="A2185" s="7" t="s">
        <v>516</v>
      </c>
      <c r="B2185" s="7" t="s">
        <v>363</v>
      </c>
      <c r="C2185" s="7">
        <v>1338</v>
      </c>
      <c r="D2185" s="7" t="s">
        <v>555</v>
      </c>
      <c r="E2185" s="7" t="str">
        <f t="shared" si="57"/>
        <v>Arque</v>
      </c>
      <c r="F2185" s="7" t="s">
        <v>379</v>
      </c>
      <c r="G2185" s="7">
        <v>280</v>
      </c>
      <c r="H2185" s="7" t="s">
        <v>402</v>
      </c>
      <c r="I2185" s="7"/>
      <c r="J2185" s="7">
        <v>70000</v>
      </c>
      <c r="K2185" s="7">
        <f t="shared" si="58"/>
        <v>163101</v>
      </c>
      <c r="L2185" s="7"/>
      <c r="M2185" s="6"/>
      <c r="N2185" s="7"/>
      <c r="O2185" s="7"/>
      <c r="P2185" s="38"/>
      <c r="Q2185" s="31"/>
      <c r="R2185" s="42"/>
      <c r="S2185" s="42"/>
      <c r="T2185" s="42"/>
      <c r="U2185" s="43"/>
      <c r="V2185" s="32"/>
      <c r="W2185" s="38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</row>
    <row r="2186" spans="1:40" ht="14.25" customHeight="1">
      <c r="A2186" s="7" t="s">
        <v>516</v>
      </c>
      <c r="B2186" s="7" t="s">
        <v>363</v>
      </c>
      <c r="C2186" s="7">
        <v>1338</v>
      </c>
      <c r="D2186" s="7" t="s">
        <v>555</v>
      </c>
      <c r="E2186" s="7" t="str">
        <f t="shared" si="57"/>
        <v>Arque</v>
      </c>
      <c r="F2186" s="7" t="s">
        <v>379</v>
      </c>
      <c r="G2186" s="7">
        <v>310</v>
      </c>
      <c r="H2186" s="7" t="s">
        <v>403</v>
      </c>
      <c r="I2186" s="7"/>
      <c r="J2186" s="7">
        <v>50000</v>
      </c>
      <c r="K2186" s="7">
        <f t="shared" si="58"/>
        <v>163101</v>
      </c>
      <c r="L2186" s="7"/>
      <c r="M2186" s="6"/>
      <c r="N2186" s="7"/>
      <c r="O2186" s="7"/>
      <c r="P2186" s="38"/>
      <c r="Q2186" s="31"/>
      <c r="R2186" s="42"/>
      <c r="S2186" s="42"/>
      <c r="T2186" s="42"/>
      <c r="U2186" s="43"/>
      <c r="V2186" s="32"/>
      <c r="W2186" s="38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</row>
    <row r="2187" spans="1:40" ht="14.25" customHeight="1">
      <c r="A2187" s="7" t="s">
        <v>516</v>
      </c>
      <c r="B2187" s="7" t="s">
        <v>363</v>
      </c>
      <c r="C2187" s="7">
        <v>1338</v>
      </c>
      <c r="D2187" s="7" t="s">
        <v>555</v>
      </c>
      <c r="E2187" s="7" t="str">
        <f t="shared" si="57"/>
        <v>Arque</v>
      </c>
      <c r="F2187" s="7" t="s">
        <v>379</v>
      </c>
      <c r="G2187" s="7">
        <v>330</v>
      </c>
      <c r="H2187" s="7" t="s">
        <v>404</v>
      </c>
      <c r="I2187" s="7"/>
      <c r="J2187" s="7">
        <v>44516</v>
      </c>
      <c r="K2187" s="7">
        <f t="shared" si="58"/>
        <v>163101</v>
      </c>
      <c r="L2187" s="7"/>
      <c r="M2187" s="6"/>
      <c r="N2187" s="7"/>
      <c r="O2187" s="7"/>
      <c r="P2187" s="38"/>
      <c r="Q2187" s="31"/>
      <c r="R2187" s="42"/>
      <c r="S2187" s="42"/>
      <c r="T2187" s="42"/>
      <c r="U2187" s="43"/>
      <c r="V2187" s="32"/>
      <c r="W2187" s="38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</row>
    <row r="2188" spans="1:40" ht="14.25" customHeight="1">
      <c r="A2188" s="7" t="s">
        <v>516</v>
      </c>
      <c r="B2188" s="7" t="s">
        <v>363</v>
      </c>
      <c r="C2188" s="7">
        <v>1338</v>
      </c>
      <c r="D2188" s="7" t="s">
        <v>555</v>
      </c>
      <c r="E2188" s="7" t="str">
        <f t="shared" si="57"/>
        <v>Arque</v>
      </c>
      <c r="F2188" s="7" t="s">
        <v>379</v>
      </c>
      <c r="G2188" s="7">
        <v>340</v>
      </c>
      <c r="H2188" s="7" t="s">
        <v>405</v>
      </c>
      <c r="I2188" s="7"/>
      <c r="J2188" s="7">
        <v>1320856</v>
      </c>
      <c r="K2188" s="7">
        <f t="shared" si="58"/>
        <v>163101</v>
      </c>
      <c r="L2188" s="7"/>
      <c r="M2188" s="6"/>
      <c r="N2188" s="7"/>
      <c r="O2188" s="7"/>
      <c r="P2188" s="38"/>
      <c r="Q2188" s="31"/>
      <c r="R2188" s="42"/>
      <c r="S2188" s="42"/>
      <c r="T2188" s="42"/>
      <c r="U2188" s="43"/>
      <c r="V2188" s="32"/>
      <c r="W2188" s="38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</row>
    <row r="2189" spans="1:40" ht="14.25" customHeight="1">
      <c r="A2189" s="7" t="s">
        <v>516</v>
      </c>
      <c r="B2189" s="7" t="s">
        <v>363</v>
      </c>
      <c r="C2189" s="7">
        <v>1338</v>
      </c>
      <c r="D2189" s="7" t="s">
        <v>555</v>
      </c>
      <c r="E2189" s="7" t="str">
        <f t="shared" si="57"/>
        <v>Arque</v>
      </c>
      <c r="F2189" s="7" t="s">
        <v>407</v>
      </c>
      <c r="G2189" s="7">
        <v>170</v>
      </c>
      <c r="H2189" s="7" t="s">
        <v>390</v>
      </c>
      <c r="I2189" s="7"/>
      <c r="J2189" s="7">
        <v>163101</v>
      </c>
      <c r="K2189" s="7">
        <f t="shared" si="58"/>
        <v>163101</v>
      </c>
      <c r="L2189" s="7"/>
      <c r="M2189" s="6"/>
      <c r="N2189" s="7"/>
      <c r="O2189" s="7"/>
      <c r="P2189" s="38"/>
      <c r="Q2189" s="31"/>
      <c r="R2189" s="42"/>
      <c r="S2189" s="42"/>
      <c r="T2189" s="42"/>
      <c r="U2189" s="43"/>
      <c r="V2189" s="32"/>
      <c r="W2189" s="38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</row>
    <row r="2190" spans="1:40" ht="14.25" customHeight="1">
      <c r="A2190" s="7" t="s">
        <v>516</v>
      </c>
      <c r="B2190" s="7" t="s">
        <v>363</v>
      </c>
      <c r="C2190" s="7">
        <v>1339</v>
      </c>
      <c r="D2190" s="7" t="s">
        <v>556</v>
      </c>
      <c r="E2190" s="7" t="str">
        <f t="shared" si="57"/>
        <v>Tacopaya</v>
      </c>
      <c r="F2190" s="7" t="s">
        <v>379</v>
      </c>
      <c r="G2190" s="7">
        <v>0</v>
      </c>
      <c r="H2190" s="7" t="s">
        <v>380</v>
      </c>
      <c r="I2190" s="7"/>
      <c r="J2190" s="7">
        <v>1499108</v>
      </c>
      <c r="K2190" s="7">
        <f t="shared" si="58"/>
        <v>91679</v>
      </c>
      <c r="L2190" s="7"/>
      <c r="M2190" s="6"/>
      <c r="N2190" s="7"/>
      <c r="O2190" s="7"/>
      <c r="P2190" s="38"/>
      <c r="Q2190" s="31"/>
      <c r="R2190" s="42"/>
      <c r="S2190" s="42"/>
      <c r="T2190" s="42"/>
      <c r="U2190" s="43"/>
      <c r="V2190" s="32"/>
      <c r="W2190" s="38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</row>
    <row r="2191" spans="1:40" ht="14.25" customHeight="1">
      <c r="A2191" s="7" t="s">
        <v>516</v>
      </c>
      <c r="B2191" s="7" t="s">
        <v>363</v>
      </c>
      <c r="C2191" s="7">
        <v>1339</v>
      </c>
      <c r="D2191" s="7" t="s">
        <v>556</v>
      </c>
      <c r="E2191" s="7" t="str">
        <f t="shared" si="57"/>
        <v>Tacopaya</v>
      </c>
      <c r="F2191" s="7" t="s">
        <v>379</v>
      </c>
      <c r="G2191" s="7">
        <v>1</v>
      </c>
      <c r="H2191" s="7" t="s">
        <v>381</v>
      </c>
      <c r="I2191" s="7"/>
      <c r="J2191" s="7">
        <v>550000</v>
      </c>
      <c r="K2191" s="7">
        <f t="shared" si="58"/>
        <v>91679</v>
      </c>
      <c r="L2191" s="7"/>
      <c r="M2191" s="6"/>
      <c r="N2191" s="7"/>
      <c r="O2191" s="7"/>
      <c r="P2191" s="38"/>
      <c r="Q2191" s="31"/>
      <c r="R2191" s="42"/>
      <c r="S2191" s="42"/>
      <c r="T2191" s="42"/>
      <c r="U2191" s="43"/>
      <c r="V2191" s="32"/>
      <c r="W2191" s="38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</row>
    <row r="2192" spans="1:40" ht="14.25" customHeight="1">
      <c r="A2192" s="7" t="s">
        <v>516</v>
      </c>
      <c r="B2192" s="7" t="s">
        <v>363</v>
      </c>
      <c r="C2192" s="7">
        <v>1339</v>
      </c>
      <c r="D2192" s="7" t="s">
        <v>556</v>
      </c>
      <c r="E2192" s="7" t="str">
        <f t="shared" si="57"/>
        <v>Tacopaya</v>
      </c>
      <c r="F2192" s="7" t="s">
        <v>379</v>
      </c>
      <c r="G2192" s="7">
        <v>97</v>
      </c>
      <c r="H2192" s="7" t="s">
        <v>409</v>
      </c>
      <c r="I2192" s="7"/>
      <c r="J2192" s="7">
        <v>330400</v>
      </c>
      <c r="K2192" s="7">
        <f t="shared" si="58"/>
        <v>91679</v>
      </c>
      <c r="L2192" s="7"/>
      <c r="M2192" s="6"/>
      <c r="N2192" s="7"/>
      <c r="O2192" s="7"/>
      <c r="P2192" s="38"/>
      <c r="Q2192" s="31"/>
      <c r="R2192" s="42"/>
      <c r="S2192" s="42"/>
      <c r="T2192" s="42"/>
      <c r="U2192" s="43"/>
      <c r="V2192" s="32"/>
      <c r="W2192" s="38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</row>
    <row r="2193" spans="1:40" ht="14.25" customHeight="1">
      <c r="A2193" s="7" t="s">
        <v>516</v>
      </c>
      <c r="B2193" s="7" t="s">
        <v>363</v>
      </c>
      <c r="C2193" s="7">
        <v>1339</v>
      </c>
      <c r="D2193" s="7" t="s">
        <v>556</v>
      </c>
      <c r="E2193" s="7" t="str">
        <f t="shared" si="57"/>
        <v>Tacopaya</v>
      </c>
      <c r="F2193" s="7" t="s">
        <v>379</v>
      </c>
      <c r="G2193" s="7">
        <v>99</v>
      </c>
      <c r="H2193" s="7" t="s">
        <v>382</v>
      </c>
      <c r="I2193" s="7"/>
      <c r="J2193" s="7">
        <v>466431</v>
      </c>
      <c r="K2193" s="7">
        <f t="shared" si="58"/>
        <v>91679</v>
      </c>
      <c r="L2193" s="7"/>
      <c r="M2193" s="6"/>
      <c r="N2193" s="7"/>
      <c r="O2193" s="7"/>
      <c r="P2193" s="38"/>
      <c r="Q2193" s="31"/>
      <c r="R2193" s="42"/>
      <c r="S2193" s="42"/>
      <c r="T2193" s="42"/>
      <c r="U2193" s="43"/>
      <c r="V2193" s="32"/>
      <c r="W2193" s="38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</row>
    <row r="2194" spans="1:40" ht="14.25" customHeight="1">
      <c r="A2194" s="7" t="s">
        <v>516</v>
      </c>
      <c r="B2194" s="7" t="s">
        <v>363</v>
      </c>
      <c r="C2194" s="7">
        <v>1339</v>
      </c>
      <c r="D2194" s="7" t="s">
        <v>556</v>
      </c>
      <c r="E2194" s="7" t="str">
        <f t="shared" si="57"/>
        <v>Tacopaya</v>
      </c>
      <c r="F2194" s="7" t="s">
        <v>379</v>
      </c>
      <c r="G2194" s="7">
        <v>100</v>
      </c>
      <c r="H2194" s="7" t="s">
        <v>383</v>
      </c>
      <c r="I2194" s="7"/>
      <c r="J2194" s="7">
        <v>322600</v>
      </c>
      <c r="K2194" s="7">
        <f t="shared" si="58"/>
        <v>91679</v>
      </c>
      <c r="L2194" s="7"/>
      <c r="M2194" s="6"/>
      <c r="N2194" s="7"/>
      <c r="O2194" s="7"/>
      <c r="P2194" s="38"/>
      <c r="Q2194" s="31"/>
      <c r="R2194" s="42"/>
      <c r="S2194" s="42"/>
      <c r="T2194" s="42"/>
      <c r="U2194" s="43"/>
      <c r="V2194" s="32"/>
      <c r="W2194" s="38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</row>
    <row r="2195" spans="1:40" ht="14.25" customHeight="1">
      <c r="A2195" s="7" t="s">
        <v>516</v>
      </c>
      <c r="B2195" s="7" t="s">
        <v>363</v>
      </c>
      <c r="C2195" s="7">
        <v>1339</v>
      </c>
      <c r="D2195" s="7" t="s">
        <v>556</v>
      </c>
      <c r="E2195" s="7" t="str">
        <f t="shared" si="57"/>
        <v>Tacopaya</v>
      </c>
      <c r="F2195" s="7" t="s">
        <v>379</v>
      </c>
      <c r="G2195" s="7">
        <v>110</v>
      </c>
      <c r="H2195" s="7" t="s">
        <v>385</v>
      </c>
      <c r="I2195" s="7"/>
      <c r="J2195" s="7">
        <v>65000</v>
      </c>
      <c r="K2195" s="7">
        <f t="shared" si="58"/>
        <v>91679</v>
      </c>
      <c r="L2195" s="7"/>
      <c r="M2195" s="6"/>
      <c r="N2195" s="7"/>
      <c r="O2195" s="7"/>
      <c r="P2195" s="38"/>
      <c r="Q2195" s="31"/>
      <c r="R2195" s="42"/>
      <c r="S2195" s="42"/>
      <c r="T2195" s="42"/>
      <c r="U2195" s="43"/>
      <c r="V2195" s="32"/>
      <c r="W2195" s="38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</row>
    <row r="2196" spans="1:40" ht="14.25" customHeight="1">
      <c r="A2196" s="7" t="s">
        <v>516</v>
      </c>
      <c r="B2196" s="7" t="s">
        <v>363</v>
      </c>
      <c r="C2196" s="7">
        <v>1339</v>
      </c>
      <c r="D2196" s="7" t="s">
        <v>556</v>
      </c>
      <c r="E2196" s="7" t="str">
        <f t="shared" si="57"/>
        <v>Tacopaya</v>
      </c>
      <c r="F2196" s="7" t="s">
        <v>379</v>
      </c>
      <c r="G2196" s="7">
        <v>120</v>
      </c>
      <c r="H2196" s="7" t="s">
        <v>485</v>
      </c>
      <c r="I2196" s="7"/>
      <c r="J2196" s="7">
        <v>35000</v>
      </c>
      <c r="K2196" s="7">
        <f t="shared" si="58"/>
        <v>91679</v>
      </c>
      <c r="L2196" s="7"/>
      <c r="M2196" s="6"/>
      <c r="N2196" s="7"/>
      <c r="O2196" s="7"/>
      <c r="P2196" s="38"/>
      <c r="Q2196" s="31"/>
      <c r="R2196" s="42"/>
      <c r="S2196" s="42"/>
      <c r="T2196" s="42"/>
      <c r="U2196" s="43"/>
      <c r="V2196" s="32"/>
      <c r="W2196" s="38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</row>
    <row r="2197" spans="1:40" ht="14.25" customHeight="1">
      <c r="A2197" s="7" t="s">
        <v>516</v>
      </c>
      <c r="B2197" s="7" t="s">
        <v>363</v>
      </c>
      <c r="C2197" s="7">
        <v>1339</v>
      </c>
      <c r="D2197" s="7" t="s">
        <v>556</v>
      </c>
      <c r="E2197" s="7" t="str">
        <f t="shared" si="57"/>
        <v>Tacopaya</v>
      </c>
      <c r="F2197" s="7" t="s">
        <v>379</v>
      </c>
      <c r="G2197" s="7">
        <v>130</v>
      </c>
      <c r="H2197" s="7" t="s">
        <v>386</v>
      </c>
      <c r="I2197" s="7"/>
      <c r="J2197" s="7">
        <v>117000</v>
      </c>
      <c r="K2197" s="7">
        <f t="shared" si="58"/>
        <v>91679</v>
      </c>
      <c r="L2197" s="7"/>
      <c r="M2197" s="6"/>
      <c r="N2197" s="7"/>
      <c r="O2197" s="7"/>
      <c r="P2197" s="38"/>
      <c r="Q2197" s="31"/>
      <c r="R2197" s="42"/>
      <c r="S2197" s="42"/>
      <c r="T2197" s="42"/>
      <c r="U2197" s="43"/>
      <c r="V2197" s="32"/>
      <c r="W2197" s="38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</row>
    <row r="2198" spans="1:40" ht="14.25" customHeight="1">
      <c r="A2198" s="7" t="s">
        <v>516</v>
      </c>
      <c r="B2198" s="7" t="s">
        <v>363</v>
      </c>
      <c r="C2198" s="7">
        <v>1339</v>
      </c>
      <c r="D2198" s="7" t="s">
        <v>556</v>
      </c>
      <c r="E2198" s="7" t="str">
        <f t="shared" si="57"/>
        <v>Tacopaya</v>
      </c>
      <c r="F2198" s="7" t="s">
        <v>379</v>
      </c>
      <c r="G2198" s="7">
        <v>140</v>
      </c>
      <c r="H2198" s="7" t="s">
        <v>388</v>
      </c>
      <c r="I2198" s="7"/>
      <c r="J2198" s="7">
        <v>3000</v>
      </c>
      <c r="K2198" s="7">
        <f t="shared" si="58"/>
        <v>91679</v>
      </c>
      <c r="L2198" s="7"/>
      <c r="M2198" s="6"/>
      <c r="N2198" s="7"/>
      <c r="O2198" s="7"/>
      <c r="P2198" s="38"/>
      <c r="Q2198" s="31"/>
      <c r="R2198" s="42"/>
      <c r="S2198" s="42"/>
      <c r="T2198" s="42"/>
      <c r="U2198" s="43"/>
      <c r="V2198" s="32"/>
      <c r="W2198" s="38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</row>
    <row r="2199" spans="1:40" ht="14.25" customHeight="1">
      <c r="A2199" s="7" t="s">
        <v>516</v>
      </c>
      <c r="B2199" s="7" t="s">
        <v>363</v>
      </c>
      <c r="C2199" s="7">
        <v>1339</v>
      </c>
      <c r="D2199" s="7" t="s">
        <v>556</v>
      </c>
      <c r="E2199" s="7" t="str">
        <f t="shared" si="57"/>
        <v>Tacopaya</v>
      </c>
      <c r="F2199" s="7" t="s">
        <v>379</v>
      </c>
      <c r="G2199" s="7">
        <v>160</v>
      </c>
      <c r="H2199" s="7" t="s">
        <v>389</v>
      </c>
      <c r="I2199" s="7"/>
      <c r="J2199" s="7">
        <v>113000</v>
      </c>
      <c r="K2199" s="7">
        <f t="shared" si="58"/>
        <v>91679</v>
      </c>
      <c r="L2199" s="7"/>
      <c r="M2199" s="6"/>
      <c r="N2199" s="7"/>
      <c r="O2199" s="7"/>
      <c r="P2199" s="38"/>
      <c r="Q2199" s="31"/>
      <c r="R2199" s="42"/>
      <c r="S2199" s="42"/>
      <c r="T2199" s="42"/>
      <c r="U2199" s="43"/>
      <c r="V2199" s="32"/>
      <c r="W2199" s="38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</row>
    <row r="2200" spans="1:40" ht="14.25" customHeight="1">
      <c r="A2200" s="7" t="s">
        <v>516</v>
      </c>
      <c r="B2200" s="7" t="s">
        <v>363</v>
      </c>
      <c r="C2200" s="7">
        <v>1339</v>
      </c>
      <c r="D2200" s="7" t="s">
        <v>556</v>
      </c>
      <c r="E2200" s="7" t="str">
        <f t="shared" si="57"/>
        <v>Tacopaya</v>
      </c>
      <c r="F2200" s="7" t="s">
        <v>379</v>
      </c>
      <c r="G2200" s="7">
        <v>170</v>
      </c>
      <c r="H2200" s="7" t="s">
        <v>390</v>
      </c>
      <c r="I2200" s="7"/>
      <c r="J2200" s="7">
        <v>30000</v>
      </c>
      <c r="K2200" s="7">
        <f t="shared" si="58"/>
        <v>91679</v>
      </c>
      <c r="L2200" s="7"/>
      <c r="M2200" s="6"/>
      <c r="N2200" s="7"/>
      <c r="O2200" s="7"/>
      <c r="P2200" s="38"/>
      <c r="Q2200" s="31"/>
      <c r="R2200" s="42"/>
      <c r="S2200" s="42"/>
      <c r="T2200" s="42"/>
      <c r="U2200" s="43"/>
      <c r="V2200" s="32"/>
      <c r="W2200" s="38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</row>
    <row r="2201" spans="1:40" ht="14.25" customHeight="1">
      <c r="A2201" s="7" t="s">
        <v>516</v>
      </c>
      <c r="B2201" s="7" t="s">
        <v>363</v>
      </c>
      <c r="C2201" s="7">
        <v>1339</v>
      </c>
      <c r="D2201" s="7" t="s">
        <v>556</v>
      </c>
      <c r="E2201" s="7" t="str">
        <f t="shared" si="57"/>
        <v>Tacopaya</v>
      </c>
      <c r="F2201" s="7" t="s">
        <v>379</v>
      </c>
      <c r="G2201" s="7">
        <v>180</v>
      </c>
      <c r="H2201" s="7" t="s">
        <v>411</v>
      </c>
      <c r="I2201" s="7"/>
      <c r="J2201" s="7">
        <v>388500</v>
      </c>
      <c r="K2201" s="7">
        <f t="shared" si="58"/>
        <v>91679</v>
      </c>
      <c r="L2201" s="7"/>
      <c r="M2201" s="6"/>
      <c r="N2201" s="7"/>
      <c r="O2201" s="7"/>
      <c r="P2201" s="38"/>
      <c r="Q2201" s="31"/>
      <c r="R2201" s="42"/>
      <c r="S2201" s="42"/>
      <c r="T2201" s="42"/>
      <c r="U2201" s="43"/>
      <c r="V2201" s="32"/>
      <c r="W2201" s="38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</row>
    <row r="2202" spans="1:40" ht="14.25" customHeight="1">
      <c r="A2202" s="7" t="s">
        <v>516</v>
      </c>
      <c r="B2202" s="7" t="s">
        <v>363</v>
      </c>
      <c r="C2202" s="7">
        <v>1339</v>
      </c>
      <c r="D2202" s="7" t="s">
        <v>556</v>
      </c>
      <c r="E2202" s="7" t="str">
        <f t="shared" si="57"/>
        <v>Tacopaya</v>
      </c>
      <c r="F2202" s="7" t="s">
        <v>379</v>
      </c>
      <c r="G2202" s="7">
        <v>190</v>
      </c>
      <c r="H2202" s="7" t="s">
        <v>392</v>
      </c>
      <c r="I2202" s="7"/>
      <c r="J2202" s="7">
        <v>83200</v>
      </c>
      <c r="K2202" s="7">
        <f t="shared" si="58"/>
        <v>91679</v>
      </c>
      <c r="L2202" s="7"/>
      <c r="M2202" s="6"/>
      <c r="N2202" s="7"/>
      <c r="O2202" s="7"/>
      <c r="P2202" s="38"/>
      <c r="Q2202" s="31"/>
      <c r="R2202" s="42"/>
      <c r="S2202" s="42"/>
      <c r="T2202" s="42"/>
      <c r="U2202" s="43"/>
      <c r="V2202" s="32"/>
      <c r="W2202" s="38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</row>
    <row r="2203" spans="1:40" ht="14.25" customHeight="1">
      <c r="A2203" s="7" t="s">
        <v>516</v>
      </c>
      <c r="B2203" s="7" t="s">
        <v>363</v>
      </c>
      <c r="C2203" s="7">
        <v>1339</v>
      </c>
      <c r="D2203" s="7" t="s">
        <v>556</v>
      </c>
      <c r="E2203" s="7" t="str">
        <f t="shared" si="57"/>
        <v>Tacopaya</v>
      </c>
      <c r="F2203" s="7" t="s">
        <v>379</v>
      </c>
      <c r="G2203" s="7">
        <v>200</v>
      </c>
      <c r="H2203" s="7" t="s">
        <v>393</v>
      </c>
      <c r="I2203" s="7"/>
      <c r="J2203" s="7">
        <v>2204237</v>
      </c>
      <c r="K2203" s="7">
        <f t="shared" si="58"/>
        <v>91679</v>
      </c>
      <c r="L2203" s="7"/>
      <c r="M2203" s="6"/>
      <c r="N2203" s="7"/>
      <c r="O2203" s="7"/>
      <c r="P2203" s="38"/>
      <c r="Q2203" s="31"/>
      <c r="R2203" s="42"/>
      <c r="S2203" s="42"/>
      <c r="T2203" s="42"/>
      <c r="U2203" s="43"/>
      <c r="V2203" s="32"/>
      <c r="W2203" s="38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</row>
    <row r="2204" spans="1:40" ht="14.25" customHeight="1">
      <c r="A2204" s="7" t="s">
        <v>516</v>
      </c>
      <c r="B2204" s="7" t="s">
        <v>363</v>
      </c>
      <c r="C2204" s="7">
        <v>1339</v>
      </c>
      <c r="D2204" s="7" t="s">
        <v>556</v>
      </c>
      <c r="E2204" s="7" t="str">
        <f t="shared" si="57"/>
        <v>Tacopaya</v>
      </c>
      <c r="F2204" s="7" t="s">
        <v>379</v>
      </c>
      <c r="G2204" s="7">
        <v>210</v>
      </c>
      <c r="H2204" s="7" t="s">
        <v>394</v>
      </c>
      <c r="I2204" s="7"/>
      <c r="J2204" s="7">
        <v>2152409</v>
      </c>
      <c r="K2204" s="7">
        <f t="shared" si="58"/>
        <v>91679</v>
      </c>
      <c r="L2204" s="7"/>
      <c r="M2204" s="6"/>
      <c r="N2204" s="7"/>
      <c r="O2204" s="7"/>
      <c r="P2204" s="38"/>
      <c r="Q2204" s="31"/>
      <c r="R2204" s="42"/>
      <c r="S2204" s="42"/>
      <c r="T2204" s="42"/>
      <c r="U2204" s="43"/>
      <c r="V2204" s="32"/>
      <c r="W2204" s="38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</row>
    <row r="2205" spans="1:40" ht="14.25" customHeight="1">
      <c r="A2205" s="7" t="s">
        <v>516</v>
      </c>
      <c r="B2205" s="7" t="s">
        <v>363</v>
      </c>
      <c r="C2205" s="7">
        <v>1339</v>
      </c>
      <c r="D2205" s="7" t="s">
        <v>556</v>
      </c>
      <c r="E2205" s="7" t="str">
        <f t="shared" si="57"/>
        <v>Tacopaya</v>
      </c>
      <c r="F2205" s="7" t="s">
        <v>379</v>
      </c>
      <c r="G2205" s="7">
        <v>220</v>
      </c>
      <c r="H2205" s="7" t="s">
        <v>395</v>
      </c>
      <c r="I2205" s="7"/>
      <c r="J2205" s="7">
        <v>60000</v>
      </c>
      <c r="K2205" s="7">
        <f t="shared" si="58"/>
        <v>91679</v>
      </c>
      <c r="L2205" s="7"/>
      <c r="M2205" s="6"/>
      <c r="N2205" s="7"/>
      <c r="O2205" s="7"/>
      <c r="P2205" s="38"/>
      <c r="Q2205" s="31"/>
      <c r="R2205" s="42"/>
      <c r="S2205" s="42"/>
      <c r="T2205" s="42"/>
      <c r="U2205" s="43"/>
      <c r="V2205" s="32"/>
      <c r="W2205" s="38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</row>
    <row r="2206" spans="1:40" ht="14.25" customHeight="1">
      <c r="A2206" s="7" t="s">
        <v>516</v>
      </c>
      <c r="B2206" s="7" t="s">
        <v>363</v>
      </c>
      <c r="C2206" s="7">
        <v>1339</v>
      </c>
      <c r="D2206" s="7" t="s">
        <v>556</v>
      </c>
      <c r="E2206" s="7" t="str">
        <f t="shared" si="57"/>
        <v>Tacopaya</v>
      </c>
      <c r="F2206" s="7" t="s">
        <v>379</v>
      </c>
      <c r="G2206" s="7">
        <v>230</v>
      </c>
      <c r="H2206" s="7" t="s">
        <v>396</v>
      </c>
      <c r="I2206" s="7"/>
      <c r="J2206" s="7">
        <v>150000</v>
      </c>
      <c r="K2206" s="7">
        <f t="shared" si="58"/>
        <v>91679</v>
      </c>
      <c r="L2206" s="7"/>
      <c r="M2206" s="6"/>
      <c r="N2206" s="7"/>
      <c r="O2206" s="7"/>
      <c r="P2206" s="38"/>
      <c r="Q2206" s="31"/>
      <c r="R2206" s="42"/>
      <c r="S2206" s="42"/>
      <c r="T2206" s="42"/>
      <c r="U2206" s="43"/>
      <c r="V2206" s="32"/>
      <c r="W2206" s="38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</row>
    <row r="2207" spans="1:40" ht="14.25" customHeight="1">
      <c r="A2207" s="7" t="s">
        <v>516</v>
      </c>
      <c r="B2207" s="7" t="s">
        <v>363</v>
      </c>
      <c r="C2207" s="7">
        <v>1339</v>
      </c>
      <c r="D2207" s="7" t="s">
        <v>556</v>
      </c>
      <c r="E2207" s="7" t="str">
        <f t="shared" si="57"/>
        <v>Tacopaya</v>
      </c>
      <c r="F2207" s="7" t="s">
        <v>379</v>
      </c>
      <c r="G2207" s="7">
        <v>240</v>
      </c>
      <c r="H2207" s="7" t="s">
        <v>397</v>
      </c>
      <c r="I2207" s="7"/>
      <c r="J2207" s="7">
        <v>60600</v>
      </c>
      <c r="K2207" s="7">
        <f t="shared" si="58"/>
        <v>91679</v>
      </c>
      <c r="L2207" s="7"/>
      <c r="M2207" s="6"/>
      <c r="N2207" s="7"/>
      <c r="O2207" s="7"/>
      <c r="P2207" s="38"/>
      <c r="Q2207" s="31"/>
      <c r="R2207" s="42"/>
      <c r="S2207" s="42"/>
      <c r="T2207" s="42"/>
      <c r="U2207" s="43"/>
      <c r="V2207" s="32"/>
      <c r="W2207" s="38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</row>
    <row r="2208" spans="1:40" ht="14.25" customHeight="1">
      <c r="A2208" s="7" t="s">
        <v>516</v>
      </c>
      <c r="B2208" s="7" t="s">
        <v>363</v>
      </c>
      <c r="C2208" s="7">
        <v>1339</v>
      </c>
      <c r="D2208" s="7" t="s">
        <v>556</v>
      </c>
      <c r="E2208" s="7" t="str">
        <f t="shared" si="57"/>
        <v>Tacopaya</v>
      </c>
      <c r="F2208" s="7" t="s">
        <v>379</v>
      </c>
      <c r="G2208" s="7">
        <v>250</v>
      </c>
      <c r="H2208" s="7" t="s">
        <v>399</v>
      </c>
      <c r="I2208" s="7"/>
      <c r="J2208" s="7">
        <v>578159</v>
      </c>
      <c r="K2208" s="7">
        <f t="shared" si="58"/>
        <v>91679</v>
      </c>
      <c r="L2208" s="7"/>
      <c r="M2208" s="6"/>
      <c r="N2208" s="7"/>
      <c r="O2208" s="7"/>
      <c r="P2208" s="38"/>
      <c r="Q2208" s="31"/>
      <c r="R2208" s="42"/>
      <c r="S2208" s="42"/>
      <c r="T2208" s="42"/>
      <c r="U2208" s="43"/>
      <c r="V2208" s="32"/>
      <c r="W2208" s="38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</row>
    <row r="2209" spans="1:40" ht="14.25" customHeight="1">
      <c r="A2209" s="7" t="s">
        <v>516</v>
      </c>
      <c r="B2209" s="7" t="s">
        <v>363</v>
      </c>
      <c r="C2209" s="7">
        <v>1339</v>
      </c>
      <c r="D2209" s="7" t="s">
        <v>556</v>
      </c>
      <c r="E2209" s="7" t="str">
        <f t="shared" si="57"/>
        <v>Tacopaya</v>
      </c>
      <c r="F2209" s="7" t="s">
        <v>379</v>
      </c>
      <c r="G2209" s="7">
        <v>260</v>
      </c>
      <c r="H2209" s="7" t="s">
        <v>400</v>
      </c>
      <c r="I2209" s="7"/>
      <c r="J2209" s="7">
        <v>102700</v>
      </c>
      <c r="K2209" s="7">
        <f t="shared" si="58"/>
        <v>91679</v>
      </c>
      <c r="L2209" s="7"/>
      <c r="M2209" s="6"/>
      <c r="N2209" s="7"/>
      <c r="O2209" s="7"/>
      <c r="P2209" s="38"/>
      <c r="Q2209" s="31"/>
      <c r="R2209" s="42"/>
      <c r="S2209" s="42"/>
      <c r="T2209" s="42"/>
      <c r="U2209" s="43"/>
      <c r="V2209" s="32"/>
      <c r="W2209" s="38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</row>
    <row r="2210" spans="1:40" ht="14.25" customHeight="1">
      <c r="A2210" s="7" t="s">
        <v>516</v>
      </c>
      <c r="B2210" s="7" t="s">
        <v>363</v>
      </c>
      <c r="C2210" s="7">
        <v>1339</v>
      </c>
      <c r="D2210" s="7" t="s">
        <v>556</v>
      </c>
      <c r="E2210" s="7" t="str">
        <f t="shared" si="57"/>
        <v>Tacopaya</v>
      </c>
      <c r="F2210" s="7" t="s">
        <v>379</v>
      </c>
      <c r="G2210" s="7">
        <v>310</v>
      </c>
      <c r="H2210" s="7" t="s">
        <v>403</v>
      </c>
      <c r="I2210" s="7"/>
      <c r="J2210" s="7">
        <v>75000</v>
      </c>
      <c r="K2210" s="7">
        <f t="shared" si="58"/>
        <v>91679</v>
      </c>
      <c r="L2210" s="7"/>
      <c r="M2210" s="6"/>
      <c r="N2210" s="7"/>
      <c r="O2210" s="7"/>
      <c r="P2210" s="38"/>
      <c r="Q2210" s="31"/>
      <c r="R2210" s="42"/>
      <c r="S2210" s="42"/>
      <c r="T2210" s="42"/>
      <c r="U2210" s="43"/>
      <c r="V2210" s="32"/>
      <c r="W2210" s="38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</row>
    <row r="2211" spans="1:40" ht="14.25" customHeight="1">
      <c r="A2211" s="7" t="s">
        <v>516</v>
      </c>
      <c r="B2211" s="7" t="s">
        <v>363</v>
      </c>
      <c r="C2211" s="7">
        <v>1339</v>
      </c>
      <c r="D2211" s="7" t="s">
        <v>556</v>
      </c>
      <c r="E2211" s="7" t="str">
        <f t="shared" si="57"/>
        <v>Tacopaya</v>
      </c>
      <c r="F2211" s="7" t="s">
        <v>379</v>
      </c>
      <c r="G2211" s="7">
        <v>330</v>
      </c>
      <c r="H2211" s="7" t="s">
        <v>404</v>
      </c>
      <c r="I2211" s="7"/>
      <c r="J2211" s="7">
        <v>37466</v>
      </c>
      <c r="K2211" s="7">
        <f t="shared" si="58"/>
        <v>91679</v>
      </c>
      <c r="L2211" s="7"/>
      <c r="M2211" s="6"/>
      <c r="N2211" s="7"/>
      <c r="O2211" s="7"/>
      <c r="P2211" s="38"/>
      <c r="Q2211" s="31"/>
      <c r="R2211" s="42"/>
      <c r="S2211" s="42"/>
      <c r="T2211" s="42"/>
      <c r="U2211" s="43"/>
      <c r="V2211" s="32"/>
      <c r="W2211" s="38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</row>
    <row r="2212" spans="1:40" ht="14.25" customHeight="1">
      <c r="A2212" s="7" t="s">
        <v>516</v>
      </c>
      <c r="B2212" s="7" t="s">
        <v>363</v>
      </c>
      <c r="C2212" s="7">
        <v>1339</v>
      </c>
      <c r="D2212" s="7" t="s">
        <v>556</v>
      </c>
      <c r="E2212" s="7" t="str">
        <f t="shared" si="57"/>
        <v>Tacopaya</v>
      </c>
      <c r="F2212" s="7" t="s">
        <v>379</v>
      </c>
      <c r="G2212" s="7">
        <v>340</v>
      </c>
      <c r="H2212" s="7" t="s">
        <v>405</v>
      </c>
      <c r="I2212" s="7"/>
      <c r="J2212" s="7">
        <v>702157</v>
      </c>
      <c r="K2212" s="7">
        <f t="shared" si="58"/>
        <v>91679</v>
      </c>
      <c r="L2212" s="7"/>
      <c r="M2212" s="6"/>
      <c r="N2212" s="7"/>
      <c r="O2212" s="7"/>
      <c r="P2212" s="38"/>
      <c r="Q2212" s="31"/>
      <c r="R2212" s="42"/>
      <c r="S2212" s="42"/>
      <c r="T2212" s="42"/>
      <c r="U2212" s="43"/>
      <c r="V2212" s="32"/>
      <c r="W2212" s="38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</row>
    <row r="2213" spans="1:40" ht="14.25" customHeight="1">
      <c r="A2213" s="7" t="s">
        <v>516</v>
      </c>
      <c r="B2213" s="7" t="s">
        <v>363</v>
      </c>
      <c r="C2213" s="7">
        <v>1339</v>
      </c>
      <c r="D2213" s="7" t="s">
        <v>556</v>
      </c>
      <c r="E2213" s="7" t="str">
        <f t="shared" si="57"/>
        <v>Tacopaya</v>
      </c>
      <c r="F2213" s="7" t="s">
        <v>407</v>
      </c>
      <c r="G2213" s="7">
        <v>170</v>
      </c>
      <c r="H2213" s="7" t="s">
        <v>390</v>
      </c>
      <c r="I2213" s="7"/>
      <c r="J2213" s="7">
        <v>91679</v>
      </c>
      <c r="K2213" s="7">
        <f t="shared" si="58"/>
        <v>91679</v>
      </c>
      <c r="L2213" s="7"/>
      <c r="M2213" s="6"/>
      <c r="N2213" s="7"/>
      <c r="O2213" s="7"/>
      <c r="P2213" s="38"/>
      <c r="Q2213" s="31"/>
      <c r="R2213" s="42"/>
      <c r="S2213" s="42"/>
      <c r="T2213" s="42"/>
      <c r="U2213" s="43"/>
      <c r="V2213" s="32"/>
      <c r="W2213" s="38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</row>
    <row r="2214" spans="1:40" ht="14.25" customHeight="1">
      <c r="A2214" s="7" t="s">
        <v>516</v>
      </c>
      <c r="B2214" s="7" t="s">
        <v>363</v>
      </c>
      <c r="C2214" s="7">
        <v>1340</v>
      </c>
      <c r="D2214" s="7" t="s">
        <v>557</v>
      </c>
      <c r="E2214" s="7" t="str">
        <f t="shared" si="57"/>
        <v>Bolivar</v>
      </c>
      <c r="F2214" s="7" t="s">
        <v>379</v>
      </c>
      <c r="G2214" s="7">
        <v>0</v>
      </c>
      <c r="H2214" s="7" t="s">
        <v>380</v>
      </c>
      <c r="I2214" s="7"/>
      <c r="J2214" s="7">
        <v>948808</v>
      </c>
      <c r="K2214" s="7">
        <f t="shared" si="58"/>
        <v>182789</v>
      </c>
      <c r="L2214" s="7"/>
      <c r="M2214" s="6"/>
      <c r="N2214" s="7"/>
      <c r="O2214" s="7"/>
      <c r="P2214" s="38"/>
      <c r="Q2214" s="31"/>
      <c r="R2214" s="42"/>
      <c r="S2214" s="42"/>
      <c r="T2214" s="42"/>
      <c r="U2214" s="43"/>
      <c r="V2214" s="32"/>
      <c r="W2214" s="38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</row>
    <row r="2215" spans="1:40" ht="14.25" customHeight="1">
      <c r="A2215" s="7" t="s">
        <v>516</v>
      </c>
      <c r="B2215" s="7" t="s">
        <v>363</v>
      </c>
      <c r="C2215" s="7">
        <v>1340</v>
      </c>
      <c r="D2215" s="7" t="s">
        <v>557</v>
      </c>
      <c r="E2215" s="7" t="str">
        <f t="shared" si="57"/>
        <v>Bolivar</v>
      </c>
      <c r="F2215" s="7" t="s">
        <v>379</v>
      </c>
      <c r="G2215" s="7">
        <v>1</v>
      </c>
      <c r="H2215" s="7" t="s">
        <v>381</v>
      </c>
      <c r="I2215" s="7"/>
      <c r="J2215" s="7">
        <v>467324</v>
      </c>
      <c r="K2215" s="7">
        <f t="shared" si="58"/>
        <v>182789</v>
      </c>
      <c r="L2215" s="7"/>
      <c r="M2215" s="6"/>
      <c r="N2215" s="7"/>
      <c r="O2215" s="7"/>
      <c r="P2215" s="38"/>
      <c r="Q2215" s="31"/>
      <c r="R2215" s="42"/>
      <c r="S2215" s="42"/>
      <c r="T2215" s="42"/>
      <c r="U2215" s="43"/>
      <c r="V2215" s="32"/>
      <c r="W2215" s="38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</row>
    <row r="2216" spans="1:40" ht="14.25" customHeight="1">
      <c r="A2216" s="7" t="s">
        <v>516</v>
      </c>
      <c r="B2216" s="7" t="s">
        <v>363</v>
      </c>
      <c r="C2216" s="7">
        <v>1340</v>
      </c>
      <c r="D2216" s="7" t="s">
        <v>557</v>
      </c>
      <c r="E2216" s="7" t="str">
        <f t="shared" si="57"/>
        <v>Bolivar</v>
      </c>
      <c r="F2216" s="7" t="s">
        <v>379</v>
      </c>
      <c r="G2216" s="7">
        <v>97</v>
      </c>
      <c r="H2216" s="7" t="s">
        <v>409</v>
      </c>
      <c r="I2216" s="7"/>
      <c r="J2216" s="7">
        <v>288098</v>
      </c>
      <c r="K2216" s="7">
        <f t="shared" si="58"/>
        <v>182789</v>
      </c>
      <c r="L2216" s="7"/>
      <c r="M2216" s="6"/>
      <c r="N2216" s="7"/>
      <c r="O2216" s="7"/>
      <c r="P2216" s="38"/>
      <c r="Q2216" s="31"/>
      <c r="R2216" s="42"/>
      <c r="S2216" s="42"/>
      <c r="T2216" s="42"/>
      <c r="U2216" s="43"/>
      <c r="V2216" s="32"/>
      <c r="W2216" s="38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</row>
    <row r="2217" spans="1:40" ht="14.25" customHeight="1">
      <c r="A2217" s="7" t="s">
        <v>516</v>
      </c>
      <c r="B2217" s="7" t="s">
        <v>363</v>
      </c>
      <c r="C2217" s="7">
        <v>1340</v>
      </c>
      <c r="D2217" s="7" t="s">
        <v>557</v>
      </c>
      <c r="E2217" s="7" t="str">
        <f t="shared" si="57"/>
        <v>Bolivar</v>
      </c>
      <c r="F2217" s="7" t="s">
        <v>379</v>
      </c>
      <c r="G2217" s="7">
        <v>99</v>
      </c>
      <c r="H2217" s="7" t="s">
        <v>382</v>
      </c>
      <c r="I2217" s="7"/>
      <c r="J2217" s="7">
        <v>528040</v>
      </c>
      <c r="K2217" s="7">
        <f t="shared" si="58"/>
        <v>182789</v>
      </c>
      <c r="L2217" s="7"/>
      <c r="M2217" s="6"/>
      <c r="N2217" s="7"/>
      <c r="O2217" s="7"/>
      <c r="P2217" s="38"/>
      <c r="Q2217" s="31"/>
      <c r="R2217" s="42"/>
      <c r="S2217" s="42"/>
      <c r="T2217" s="42"/>
      <c r="U2217" s="43"/>
      <c r="V2217" s="32"/>
      <c r="W2217" s="38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</row>
    <row r="2218" spans="1:40" ht="14.25" customHeight="1">
      <c r="A2218" s="7" t="s">
        <v>516</v>
      </c>
      <c r="B2218" s="7" t="s">
        <v>363</v>
      </c>
      <c r="C2218" s="7">
        <v>1340</v>
      </c>
      <c r="D2218" s="7" t="s">
        <v>557</v>
      </c>
      <c r="E2218" s="7" t="str">
        <f t="shared" si="57"/>
        <v>Bolivar</v>
      </c>
      <c r="F2218" s="7" t="s">
        <v>379</v>
      </c>
      <c r="G2218" s="7">
        <v>100</v>
      </c>
      <c r="H2218" s="7" t="s">
        <v>383</v>
      </c>
      <c r="I2218" s="7"/>
      <c r="J2218" s="7">
        <v>282330</v>
      </c>
      <c r="K2218" s="7">
        <f t="shared" si="58"/>
        <v>182789</v>
      </c>
      <c r="L2218" s="7"/>
      <c r="M2218" s="6"/>
      <c r="N2218" s="7"/>
      <c r="O2218" s="7"/>
      <c r="P2218" s="38"/>
      <c r="Q2218" s="31"/>
      <c r="R2218" s="42"/>
      <c r="S2218" s="42"/>
      <c r="T2218" s="42"/>
      <c r="U2218" s="43"/>
      <c r="V2218" s="32"/>
      <c r="W2218" s="38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</row>
    <row r="2219" spans="1:40" ht="14.25" customHeight="1">
      <c r="A2219" s="7" t="s">
        <v>516</v>
      </c>
      <c r="B2219" s="7" t="s">
        <v>363</v>
      </c>
      <c r="C2219" s="7">
        <v>1340</v>
      </c>
      <c r="D2219" s="7" t="s">
        <v>557</v>
      </c>
      <c r="E2219" s="7" t="str">
        <f t="shared" si="57"/>
        <v>Bolivar</v>
      </c>
      <c r="F2219" s="7" t="s">
        <v>379</v>
      </c>
      <c r="G2219" s="7">
        <v>110</v>
      </c>
      <c r="H2219" s="7" t="s">
        <v>385</v>
      </c>
      <c r="I2219" s="7"/>
      <c r="J2219" s="7">
        <v>50000</v>
      </c>
      <c r="K2219" s="7">
        <f t="shared" si="58"/>
        <v>182789</v>
      </c>
      <c r="L2219" s="7"/>
      <c r="M2219" s="6"/>
      <c r="N2219" s="7"/>
      <c r="O2219" s="7"/>
      <c r="P2219" s="38"/>
      <c r="Q2219" s="31"/>
      <c r="R2219" s="42"/>
      <c r="S2219" s="42"/>
      <c r="T2219" s="42"/>
      <c r="U2219" s="43"/>
      <c r="V2219" s="32"/>
      <c r="W2219" s="38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</row>
    <row r="2220" spans="1:40" ht="14.25" customHeight="1">
      <c r="A2220" s="7" t="s">
        <v>516</v>
      </c>
      <c r="B2220" s="7" t="s">
        <v>363</v>
      </c>
      <c r="C2220" s="7">
        <v>1340</v>
      </c>
      <c r="D2220" s="7" t="s">
        <v>557</v>
      </c>
      <c r="E2220" s="7" t="str">
        <f t="shared" si="57"/>
        <v>Bolivar</v>
      </c>
      <c r="F2220" s="7" t="s">
        <v>379</v>
      </c>
      <c r="G2220" s="7">
        <v>120</v>
      </c>
      <c r="H2220" s="7" t="s">
        <v>485</v>
      </c>
      <c r="I2220" s="7"/>
      <c r="J2220" s="7">
        <v>20000</v>
      </c>
      <c r="K2220" s="7">
        <f t="shared" si="58"/>
        <v>182789</v>
      </c>
      <c r="L2220" s="7"/>
      <c r="M2220" s="6"/>
      <c r="N2220" s="7"/>
      <c r="O2220" s="7"/>
      <c r="P2220" s="38"/>
      <c r="Q2220" s="31"/>
      <c r="R2220" s="42"/>
      <c r="S2220" s="42"/>
      <c r="T2220" s="42"/>
      <c r="U2220" s="43"/>
      <c r="V2220" s="32"/>
      <c r="W2220" s="38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</row>
    <row r="2221" spans="1:40" ht="14.25" customHeight="1">
      <c r="A2221" s="7" t="s">
        <v>516</v>
      </c>
      <c r="B2221" s="7" t="s">
        <v>363</v>
      </c>
      <c r="C2221" s="7">
        <v>1340</v>
      </c>
      <c r="D2221" s="7" t="s">
        <v>557</v>
      </c>
      <c r="E2221" s="7" t="str">
        <f t="shared" si="57"/>
        <v>Bolivar</v>
      </c>
      <c r="F2221" s="7" t="s">
        <v>379</v>
      </c>
      <c r="G2221" s="7">
        <v>140</v>
      </c>
      <c r="H2221" s="7" t="s">
        <v>388</v>
      </c>
      <c r="I2221" s="7"/>
      <c r="J2221" s="7">
        <v>41000</v>
      </c>
      <c r="K2221" s="7">
        <f t="shared" si="58"/>
        <v>182789</v>
      </c>
      <c r="L2221" s="7"/>
      <c r="M2221" s="6"/>
      <c r="N2221" s="7"/>
      <c r="O2221" s="7"/>
      <c r="P2221" s="38"/>
      <c r="Q2221" s="31"/>
      <c r="R2221" s="42"/>
      <c r="S2221" s="42"/>
      <c r="T2221" s="42"/>
      <c r="U2221" s="43"/>
      <c r="V2221" s="32"/>
      <c r="W2221" s="38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</row>
    <row r="2222" spans="1:40" ht="14.25" customHeight="1">
      <c r="A2222" s="7" t="s">
        <v>516</v>
      </c>
      <c r="B2222" s="7" t="s">
        <v>363</v>
      </c>
      <c r="C2222" s="7">
        <v>1340</v>
      </c>
      <c r="D2222" s="7" t="s">
        <v>557</v>
      </c>
      <c r="E2222" s="7" t="str">
        <f t="shared" si="57"/>
        <v>Bolivar</v>
      </c>
      <c r="F2222" s="7" t="s">
        <v>379</v>
      </c>
      <c r="G2222" s="7">
        <v>160</v>
      </c>
      <c r="H2222" s="7" t="s">
        <v>389</v>
      </c>
      <c r="I2222" s="7"/>
      <c r="J2222" s="7">
        <v>100000</v>
      </c>
      <c r="K2222" s="7">
        <f t="shared" si="58"/>
        <v>182789</v>
      </c>
      <c r="L2222" s="7"/>
      <c r="M2222" s="6"/>
      <c r="N2222" s="7"/>
      <c r="O2222" s="7"/>
      <c r="P2222" s="38"/>
      <c r="Q2222" s="31"/>
      <c r="R2222" s="42"/>
      <c r="S2222" s="42"/>
      <c r="T2222" s="42"/>
      <c r="U2222" s="43"/>
      <c r="V2222" s="32"/>
      <c r="W2222" s="38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</row>
    <row r="2223" spans="1:40" ht="14.25" customHeight="1">
      <c r="A2223" s="7" t="s">
        <v>516</v>
      </c>
      <c r="B2223" s="7" t="s">
        <v>363</v>
      </c>
      <c r="C2223" s="7">
        <v>1340</v>
      </c>
      <c r="D2223" s="7" t="s">
        <v>557</v>
      </c>
      <c r="E2223" s="7" t="str">
        <f t="shared" si="57"/>
        <v>Bolivar</v>
      </c>
      <c r="F2223" s="7" t="s">
        <v>379</v>
      </c>
      <c r="G2223" s="7">
        <v>170</v>
      </c>
      <c r="H2223" s="7" t="s">
        <v>390</v>
      </c>
      <c r="I2223" s="7"/>
      <c r="J2223" s="7">
        <v>200700</v>
      </c>
      <c r="K2223" s="7">
        <f t="shared" si="58"/>
        <v>182789</v>
      </c>
      <c r="L2223" s="7"/>
      <c r="M2223" s="6"/>
      <c r="N2223" s="7"/>
      <c r="O2223" s="7"/>
      <c r="P2223" s="38"/>
      <c r="Q2223" s="31"/>
      <c r="R2223" s="42"/>
      <c r="S2223" s="42"/>
      <c r="T2223" s="42"/>
      <c r="U2223" s="43"/>
      <c r="V2223" s="32"/>
      <c r="W2223" s="38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</row>
    <row r="2224" spans="1:40" ht="14.25" customHeight="1">
      <c r="A2224" s="7" t="s">
        <v>516</v>
      </c>
      <c r="B2224" s="7" t="s">
        <v>363</v>
      </c>
      <c r="C2224" s="7">
        <v>1340</v>
      </c>
      <c r="D2224" s="7" t="s">
        <v>557</v>
      </c>
      <c r="E2224" s="7" t="str">
        <f t="shared" si="57"/>
        <v>Bolivar</v>
      </c>
      <c r="F2224" s="7" t="s">
        <v>379</v>
      </c>
      <c r="G2224" s="7">
        <v>180</v>
      </c>
      <c r="H2224" s="7" t="s">
        <v>411</v>
      </c>
      <c r="I2224" s="7"/>
      <c r="J2224" s="7">
        <v>324000</v>
      </c>
      <c r="K2224" s="7">
        <f t="shared" si="58"/>
        <v>182789</v>
      </c>
      <c r="L2224" s="7"/>
      <c r="M2224" s="6"/>
      <c r="N2224" s="7"/>
      <c r="O2224" s="7"/>
      <c r="P2224" s="38"/>
      <c r="Q2224" s="31"/>
      <c r="R2224" s="42"/>
      <c r="S2224" s="42"/>
      <c r="T2224" s="42"/>
      <c r="U2224" s="43"/>
      <c r="V2224" s="32"/>
      <c r="W2224" s="38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</row>
    <row r="2225" spans="1:40" ht="14.25" customHeight="1">
      <c r="A2225" s="7" t="s">
        <v>516</v>
      </c>
      <c r="B2225" s="7" t="s">
        <v>363</v>
      </c>
      <c r="C2225" s="7">
        <v>1340</v>
      </c>
      <c r="D2225" s="7" t="s">
        <v>557</v>
      </c>
      <c r="E2225" s="7" t="str">
        <f t="shared" si="57"/>
        <v>Bolivar</v>
      </c>
      <c r="F2225" s="7" t="s">
        <v>379</v>
      </c>
      <c r="G2225" s="7">
        <v>190</v>
      </c>
      <c r="H2225" s="7" t="s">
        <v>392</v>
      </c>
      <c r="I2225" s="7"/>
      <c r="J2225" s="7">
        <v>45000</v>
      </c>
      <c r="K2225" s="7">
        <f t="shared" si="58"/>
        <v>182789</v>
      </c>
      <c r="L2225" s="7"/>
      <c r="M2225" s="6"/>
      <c r="N2225" s="7"/>
      <c r="O2225" s="7"/>
      <c r="P2225" s="38"/>
      <c r="Q2225" s="31"/>
      <c r="R2225" s="42"/>
      <c r="S2225" s="42"/>
      <c r="T2225" s="42"/>
      <c r="U2225" s="43"/>
      <c r="V2225" s="32"/>
      <c r="W2225" s="38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</row>
    <row r="2226" spans="1:40" ht="14.25" customHeight="1">
      <c r="A2226" s="7" t="s">
        <v>516</v>
      </c>
      <c r="B2226" s="7" t="s">
        <v>363</v>
      </c>
      <c r="C2226" s="7">
        <v>1340</v>
      </c>
      <c r="D2226" s="7" t="s">
        <v>557</v>
      </c>
      <c r="E2226" s="7" t="str">
        <f t="shared" si="57"/>
        <v>Bolivar</v>
      </c>
      <c r="F2226" s="7" t="s">
        <v>379</v>
      </c>
      <c r="G2226" s="7">
        <v>200</v>
      </c>
      <c r="H2226" s="7" t="s">
        <v>393</v>
      </c>
      <c r="I2226" s="7"/>
      <c r="J2226" s="7">
        <v>1134452</v>
      </c>
      <c r="K2226" s="7">
        <f t="shared" si="58"/>
        <v>182789</v>
      </c>
      <c r="L2226" s="7"/>
      <c r="M2226" s="6"/>
      <c r="N2226" s="7"/>
      <c r="O2226" s="7"/>
      <c r="P2226" s="38"/>
      <c r="Q2226" s="31"/>
      <c r="R2226" s="42"/>
      <c r="S2226" s="42"/>
      <c r="T2226" s="42"/>
      <c r="U2226" s="43"/>
      <c r="V2226" s="32"/>
      <c r="W2226" s="38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</row>
    <row r="2227" spans="1:40" ht="14.25" customHeight="1">
      <c r="A2227" s="7" t="s">
        <v>516</v>
      </c>
      <c r="B2227" s="7" t="s">
        <v>363</v>
      </c>
      <c r="C2227" s="7">
        <v>1340</v>
      </c>
      <c r="D2227" s="7" t="s">
        <v>557</v>
      </c>
      <c r="E2227" s="7" t="str">
        <f t="shared" si="57"/>
        <v>Bolivar</v>
      </c>
      <c r="F2227" s="7" t="s">
        <v>379</v>
      </c>
      <c r="G2227" s="7">
        <v>210</v>
      </c>
      <c r="H2227" s="7" t="s">
        <v>394</v>
      </c>
      <c r="I2227" s="7"/>
      <c r="J2227" s="7">
        <v>1193685</v>
      </c>
      <c r="K2227" s="7">
        <f t="shared" si="58"/>
        <v>182789</v>
      </c>
      <c r="L2227" s="7"/>
      <c r="M2227" s="6"/>
      <c r="N2227" s="7"/>
      <c r="O2227" s="7"/>
      <c r="P2227" s="38"/>
      <c r="Q2227" s="31"/>
      <c r="R2227" s="42"/>
      <c r="S2227" s="42"/>
      <c r="T2227" s="42"/>
      <c r="U2227" s="43"/>
      <c r="V2227" s="32"/>
      <c r="W2227" s="38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</row>
    <row r="2228" spans="1:40" ht="14.25" customHeight="1">
      <c r="A2228" s="7" t="s">
        <v>516</v>
      </c>
      <c r="B2228" s="7" t="s">
        <v>363</v>
      </c>
      <c r="C2228" s="7">
        <v>1340</v>
      </c>
      <c r="D2228" s="7" t="s">
        <v>557</v>
      </c>
      <c r="E2228" s="7" t="str">
        <f t="shared" si="57"/>
        <v>Bolivar</v>
      </c>
      <c r="F2228" s="7" t="s">
        <v>379</v>
      </c>
      <c r="G2228" s="7">
        <v>220</v>
      </c>
      <c r="H2228" s="7" t="s">
        <v>395</v>
      </c>
      <c r="I2228" s="7"/>
      <c r="J2228" s="7">
        <v>80000</v>
      </c>
      <c r="K2228" s="7">
        <f t="shared" si="58"/>
        <v>182789</v>
      </c>
      <c r="L2228" s="7"/>
      <c r="M2228" s="6"/>
      <c r="N2228" s="7"/>
      <c r="O2228" s="7"/>
      <c r="P2228" s="38"/>
      <c r="Q2228" s="31"/>
      <c r="R2228" s="42"/>
      <c r="S2228" s="42"/>
      <c r="T2228" s="42"/>
      <c r="U2228" s="43"/>
      <c r="V2228" s="32"/>
      <c r="W2228" s="38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</row>
    <row r="2229" spans="1:40" ht="14.25" customHeight="1">
      <c r="A2229" s="7" t="s">
        <v>516</v>
      </c>
      <c r="B2229" s="7" t="s">
        <v>363</v>
      </c>
      <c r="C2229" s="7">
        <v>1340</v>
      </c>
      <c r="D2229" s="7" t="s">
        <v>557</v>
      </c>
      <c r="E2229" s="7" t="str">
        <f t="shared" si="57"/>
        <v>Bolivar</v>
      </c>
      <c r="F2229" s="7" t="s">
        <v>379</v>
      </c>
      <c r="G2229" s="7">
        <v>230</v>
      </c>
      <c r="H2229" s="7" t="s">
        <v>396</v>
      </c>
      <c r="I2229" s="7"/>
      <c r="J2229" s="7">
        <v>32000</v>
      </c>
      <c r="K2229" s="7">
        <f t="shared" si="58"/>
        <v>182789</v>
      </c>
      <c r="L2229" s="7"/>
      <c r="M2229" s="6"/>
      <c r="N2229" s="7"/>
      <c r="O2229" s="7"/>
      <c r="P2229" s="38"/>
      <c r="Q2229" s="31"/>
      <c r="R2229" s="42"/>
      <c r="S2229" s="42"/>
      <c r="T2229" s="42"/>
      <c r="U2229" s="43"/>
      <c r="V2229" s="32"/>
      <c r="W2229" s="38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</row>
    <row r="2230" spans="1:40" ht="14.25" customHeight="1">
      <c r="A2230" s="7" t="s">
        <v>516</v>
      </c>
      <c r="B2230" s="7" t="s">
        <v>363</v>
      </c>
      <c r="C2230" s="7">
        <v>1340</v>
      </c>
      <c r="D2230" s="7" t="s">
        <v>557</v>
      </c>
      <c r="E2230" s="7" t="str">
        <f t="shared" si="57"/>
        <v>Bolivar</v>
      </c>
      <c r="F2230" s="7" t="s">
        <v>379</v>
      </c>
      <c r="G2230" s="7">
        <v>240</v>
      </c>
      <c r="H2230" s="7" t="s">
        <v>397</v>
      </c>
      <c r="I2230" s="7"/>
      <c r="J2230" s="7">
        <v>3000</v>
      </c>
      <c r="K2230" s="7">
        <f t="shared" si="58"/>
        <v>182789</v>
      </c>
      <c r="L2230" s="7"/>
      <c r="M2230" s="6"/>
      <c r="N2230" s="7"/>
      <c r="O2230" s="7"/>
      <c r="P2230" s="38"/>
      <c r="Q2230" s="31"/>
      <c r="R2230" s="42"/>
      <c r="S2230" s="42"/>
      <c r="T2230" s="42"/>
      <c r="U2230" s="43"/>
      <c r="V2230" s="32"/>
      <c r="W2230" s="38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</row>
    <row r="2231" spans="1:40" ht="14.25" customHeight="1">
      <c r="A2231" s="7" t="s">
        <v>516</v>
      </c>
      <c r="B2231" s="7" t="s">
        <v>363</v>
      </c>
      <c r="C2231" s="7">
        <v>1340</v>
      </c>
      <c r="D2231" s="7" t="s">
        <v>557</v>
      </c>
      <c r="E2231" s="7" t="str">
        <f t="shared" si="57"/>
        <v>Bolivar</v>
      </c>
      <c r="F2231" s="7" t="s">
        <v>379</v>
      </c>
      <c r="G2231" s="7">
        <v>250</v>
      </c>
      <c r="H2231" s="7" t="s">
        <v>399</v>
      </c>
      <c r="I2231" s="7"/>
      <c r="J2231" s="7">
        <v>302414</v>
      </c>
      <c r="K2231" s="7">
        <f t="shared" si="58"/>
        <v>182789</v>
      </c>
      <c r="L2231" s="7"/>
      <c r="M2231" s="6"/>
      <c r="N2231" s="7"/>
      <c r="O2231" s="7"/>
      <c r="P2231" s="38"/>
      <c r="Q2231" s="31"/>
      <c r="R2231" s="42"/>
      <c r="S2231" s="42"/>
      <c r="T2231" s="42"/>
      <c r="U2231" s="43"/>
      <c r="V2231" s="32"/>
      <c r="W2231" s="38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</row>
    <row r="2232" spans="1:40" ht="14.25" customHeight="1">
      <c r="A2232" s="7" t="s">
        <v>516</v>
      </c>
      <c r="B2232" s="7" t="s">
        <v>363</v>
      </c>
      <c r="C2232" s="7">
        <v>1340</v>
      </c>
      <c r="D2232" s="7" t="s">
        <v>557</v>
      </c>
      <c r="E2232" s="7" t="str">
        <f t="shared" si="57"/>
        <v>Bolivar</v>
      </c>
      <c r="F2232" s="7" t="s">
        <v>379</v>
      </c>
      <c r="G2232" s="7">
        <v>260</v>
      </c>
      <c r="H2232" s="7" t="s">
        <v>400</v>
      </c>
      <c r="I2232" s="7"/>
      <c r="J2232" s="7">
        <v>70000</v>
      </c>
      <c r="K2232" s="7">
        <f t="shared" si="58"/>
        <v>182789</v>
      </c>
      <c r="L2232" s="7"/>
      <c r="M2232" s="6"/>
      <c r="N2232" s="7"/>
      <c r="O2232" s="7"/>
      <c r="P2232" s="38"/>
      <c r="Q2232" s="31"/>
      <c r="R2232" s="42"/>
      <c r="S2232" s="42"/>
      <c r="T2232" s="42"/>
      <c r="U2232" s="43"/>
      <c r="V2232" s="32"/>
      <c r="W2232" s="38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</row>
    <row r="2233" spans="1:40" ht="14.25" customHeight="1">
      <c r="A2233" s="7" t="s">
        <v>516</v>
      </c>
      <c r="B2233" s="7" t="s">
        <v>363</v>
      </c>
      <c r="C2233" s="7">
        <v>1340</v>
      </c>
      <c r="D2233" s="7" t="s">
        <v>557</v>
      </c>
      <c r="E2233" s="7" t="str">
        <f t="shared" si="57"/>
        <v>Bolivar</v>
      </c>
      <c r="F2233" s="7" t="s">
        <v>379</v>
      </c>
      <c r="G2233" s="7">
        <v>310</v>
      </c>
      <c r="H2233" s="7" t="s">
        <v>403</v>
      </c>
      <c r="I2233" s="7"/>
      <c r="J2233" s="7">
        <v>145000</v>
      </c>
      <c r="K2233" s="7">
        <f t="shared" si="58"/>
        <v>182789</v>
      </c>
      <c r="L2233" s="7"/>
      <c r="M2233" s="6"/>
      <c r="N2233" s="7"/>
      <c r="O2233" s="7"/>
      <c r="P2233" s="38"/>
      <c r="Q2233" s="31"/>
      <c r="R2233" s="42"/>
      <c r="S2233" s="42"/>
      <c r="T2233" s="42"/>
      <c r="U2233" s="43"/>
      <c r="V2233" s="32"/>
      <c r="W2233" s="38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</row>
    <row r="2234" spans="1:40" ht="14.25" customHeight="1">
      <c r="A2234" s="7" t="s">
        <v>516</v>
      </c>
      <c r="B2234" s="7" t="s">
        <v>363</v>
      </c>
      <c r="C2234" s="7">
        <v>1340</v>
      </c>
      <c r="D2234" s="7" t="s">
        <v>557</v>
      </c>
      <c r="E2234" s="7" t="str">
        <f t="shared" si="57"/>
        <v>Bolivar</v>
      </c>
      <c r="F2234" s="7" t="s">
        <v>379</v>
      </c>
      <c r="G2234" s="7">
        <v>330</v>
      </c>
      <c r="H2234" s="7" t="s">
        <v>404</v>
      </c>
      <c r="I2234" s="7"/>
      <c r="J2234" s="7">
        <v>43498</v>
      </c>
      <c r="K2234" s="7">
        <f t="shared" si="58"/>
        <v>182789</v>
      </c>
      <c r="L2234" s="7"/>
      <c r="M2234" s="6"/>
      <c r="N2234" s="7"/>
      <c r="O2234" s="7"/>
      <c r="P2234" s="38"/>
      <c r="Q2234" s="31"/>
      <c r="R2234" s="42"/>
      <c r="S2234" s="42"/>
      <c r="T2234" s="42"/>
      <c r="U2234" s="43"/>
      <c r="V2234" s="32"/>
      <c r="W2234" s="38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</row>
    <row r="2235" spans="1:40" ht="14.25" customHeight="1">
      <c r="A2235" s="7" t="s">
        <v>516</v>
      </c>
      <c r="B2235" s="7" t="s">
        <v>363</v>
      </c>
      <c r="C2235" s="7">
        <v>1340</v>
      </c>
      <c r="D2235" s="7" t="s">
        <v>557</v>
      </c>
      <c r="E2235" s="7" t="str">
        <f t="shared" si="57"/>
        <v>Bolivar</v>
      </c>
      <c r="F2235" s="7" t="s">
        <v>379</v>
      </c>
      <c r="G2235" s="7">
        <v>340</v>
      </c>
      <c r="H2235" s="7" t="s">
        <v>405</v>
      </c>
      <c r="I2235" s="7"/>
      <c r="J2235" s="7">
        <v>701494</v>
      </c>
      <c r="K2235" s="7">
        <f t="shared" si="58"/>
        <v>182789</v>
      </c>
      <c r="L2235" s="7"/>
      <c r="M2235" s="6"/>
      <c r="N2235" s="7"/>
      <c r="O2235" s="7"/>
      <c r="P2235" s="38"/>
      <c r="Q2235" s="31"/>
      <c r="R2235" s="42"/>
      <c r="S2235" s="42"/>
      <c r="T2235" s="42"/>
      <c r="U2235" s="43"/>
      <c r="V2235" s="32"/>
      <c r="W2235" s="38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</row>
    <row r="2236" spans="1:40" ht="14.25" customHeight="1">
      <c r="A2236" s="7" t="s">
        <v>516</v>
      </c>
      <c r="B2236" s="7" t="s">
        <v>363</v>
      </c>
      <c r="C2236" s="7">
        <v>1340</v>
      </c>
      <c r="D2236" s="7" t="s">
        <v>557</v>
      </c>
      <c r="E2236" s="7" t="str">
        <f t="shared" si="57"/>
        <v>Bolivar</v>
      </c>
      <c r="F2236" s="7" t="s">
        <v>407</v>
      </c>
      <c r="G2236" s="7">
        <v>170</v>
      </c>
      <c r="H2236" s="7" t="s">
        <v>390</v>
      </c>
      <c r="I2236" s="7"/>
      <c r="J2236" s="7">
        <v>182789</v>
      </c>
      <c r="K2236" s="7">
        <f t="shared" si="58"/>
        <v>182789</v>
      </c>
      <c r="L2236" s="7"/>
      <c r="M2236" s="6"/>
      <c r="N2236" s="7"/>
      <c r="O2236" s="7"/>
      <c r="P2236" s="38"/>
      <c r="Q2236" s="31"/>
      <c r="R2236" s="42"/>
      <c r="S2236" s="42"/>
      <c r="T2236" s="42"/>
      <c r="U2236" s="43"/>
      <c r="V2236" s="32"/>
      <c r="W2236" s="38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</row>
    <row r="2237" spans="1:40" ht="14.25" customHeight="1">
      <c r="A2237" s="7" t="s">
        <v>516</v>
      </c>
      <c r="B2237" s="7" t="s">
        <v>363</v>
      </c>
      <c r="C2237" s="7">
        <v>1341</v>
      </c>
      <c r="D2237" s="7" t="s">
        <v>558</v>
      </c>
      <c r="E2237" s="7" t="str">
        <f t="shared" si="57"/>
        <v>Tiraque</v>
      </c>
      <c r="F2237" s="7" t="s">
        <v>379</v>
      </c>
      <c r="G2237" s="7">
        <v>0</v>
      </c>
      <c r="H2237" s="7" t="s">
        <v>380</v>
      </c>
      <c r="I2237" s="7"/>
      <c r="J2237" s="7">
        <v>3287780</v>
      </c>
      <c r="K2237" s="7">
        <f t="shared" si="58"/>
        <v>8182934</v>
      </c>
      <c r="L2237" s="7"/>
      <c r="M2237" s="6"/>
      <c r="N2237" s="7"/>
      <c r="O2237" s="7"/>
      <c r="P2237" s="38"/>
      <c r="Q2237" s="31"/>
      <c r="R2237" s="42"/>
      <c r="S2237" s="42"/>
      <c r="T2237" s="42"/>
      <c r="U2237" s="43"/>
      <c r="V2237" s="32"/>
      <c r="W2237" s="38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</row>
    <row r="2238" spans="1:40" ht="14.25" customHeight="1">
      <c r="A2238" s="7" t="s">
        <v>516</v>
      </c>
      <c r="B2238" s="7" t="s">
        <v>363</v>
      </c>
      <c r="C2238" s="7">
        <v>1341</v>
      </c>
      <c r="D2238" s="7" t="s">
        <v>558</v>
      </c>
      <c r="E2238" s="7" t="str">
        <f t="shared" si="57"/>
        <v>Tiraque</v>
      </c>
      <c r="F2238" s="7" t="s">
        <v>379</v>
      </c>
      <c r="G2238" s="7">
        <v>1</v>
      </c>
      <c r="H2238" s="7" t="s">
        <v>381</v>
      </c>
      <c r="I2238" s="7"/>
      <c r="J2238" s="7">
        <v>1095927</v>
      </c>
      <c r="K2238" s="7">
        <f t="shared" si="58"/>
        <v>8182934</v>
      </c>
      <c r="L2238" s="7"/>
      <c r="M2238" s="6"/>
      <c r="N2238" s="7"/>
      <c r="O2238" s="7"/>
      <c r="P2238" s="38"/>
      <c r="Q2238" s="31"/>
      <c r="R2238" s="42"/>
      <c r="S2238" s="42"/>
      <c r="T2238" s="42"/>
      <c r="U2238" s="43"/>
      <c r="V2238" s="32"/>
      <c r="W2238" s="38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</row>
    <row r="2239" spans="1:40" ht="14.25" customHeight="1">
      <c r="A2239" s="7" t="s">
        <v>516</v>
      </c>
      <c r="B2239" s="7" t="s">
        <v>363</v>
      </c>
      <c r="C2239" s="7">
        <v>1341</v>
      </c>
      <c r="D2239" s="7" t="s">
        <v>558</v>
      </c>
      <c r="E2239" s="7" t="str">
        <f t="shared" si="57"/>
        <v>Tiraque</v>
      </c>
      <c r="F2239" s="7" t="s">
        <v>379</v>
      </c>
      <c r="G2239" s="7">
        <v>97</v>
      </c>
      <c r="H2239" s="7" t="s">
        <v>409</v>
      </c>
      <c r="I2239" s="7"/>
      <c r="J2239" s="7">
        <v>2189833</v>
      </c>
      <c r="K2239" s="7">
        <f t="shared" si="58"/>
        <v>8182934</v>
      </c>
      <c r="L2239" s="7"/>
      <c r="M2239" s="6"/>
      <c r="N2239" s="7"/>
      <c r="O2239" s="7"/>
      <c r="P2239" s="38"/>
      <c r="Q2239" s="31"/>
      <c r="R2239" s="42"/>
      <c r="S2239" s="42"/>
      <c r="T2239" s="42"/>
      <c r="U2239" s="43"/>
      <c r="V2239" s="32"/>
      <c r="W2239" s="38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</row>
    <row r="2240" spans="1:40" ht="14.25" customHeight="1">
      <c r="A2240" s="7" t="s">
        <v>516</v>
      </c>
      <c r="B2240" s="7" t="s">
        <v>363</v>
      </c>
      <c r="C2240" s="7">
        <v>1341</v>
      </c>
      <c r="D2240" s="7" t="s">
        <v>558</v>
      </c>
      <c r="E2240" s="7" t="str">
        <f t="shared" si="57"/>
        <v>Tiraque</v>
      </c>
      <c r="F2240" s="7" t="s">
        <v>379</v>
      </c>
      <c r="G2240" s="7">
        <v>99</v>
      </c>
      <c r="H2240" s="7" t="s">
        <v>382</v>
      </c>
      <c r="I2240" s="7"/>
      <c r="J2240" s="7">
        <v>1442356</v>
      </c>
      <c r="K2240" s="7">
        <f t="shared" si="58"/>
        <v>8182934</v>
      </c>
      <c r="L2240" s="7"/>
      <c r="M2240" s="6"/>
      <c r="N2240" s="7"/>
      <c r="O2240" s="7"/>
      <c r="P2240" s="38"/>
      <c r="Q2240" s="31"/>
      <c r="R2240" s="42"/>
      <c r="S2240" s="42"/>
      <c r="T2240" s="42"/>
      <c r="U2240" s="43"/>
      <c r="V2240" s="32"/>
      <c r="W2240" s="38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</row>
    <row r="2241" spans="1:40" ht="14.25" customHeight="1">
      <c r="A2241" s="7" t="s">
        <v>516</v>
      </c>
      <c r="B2241" s="7" t="s">
        <v>363</v>
      </c>
      <c r="C2241" s="7">
        <v>1341</v>
      </c>
      <c r="D2241" s="7" t="s">
        <v>558</v>
      </c>
      <c r="E2241" s="7" t="str">
        <f t="shared" si="57"/>
        <v>Tiraque</v>
      </c>
      <c r="F2241" s="7" t="s">
        <v>379</v>
      </c>
      <c r="G2241" s="7">
        <v>100</v>
      </c>
      <c r="H2241" s="7" t="s">
        <v>383</v>
      </c>
      <c r="I2241" s="7"/>
      <c r="J2241" s="7">
        <v>270000</v>
      </c>
      <c r="K2241" s="7">
        <f t="shared" si="58"/>
        <v>8182934</v>
      </c>
      <c r="L2241" s="7"/>
      <c r="M2241" s="6"/>
      <c r="N2241" s="7"/>
      <c r="O2241" s="7"/>
      <c r="P2241" s="38"/>
      <c r="Q2241" s="31"/>
      <c r="R2241" s="42"/>
      <c r="S2241" s="42"/>
      <c r="T2241" s="42"/>
      <c r="U2241" s="43"/>
      <c r="V2241" s="32"/>
      <c r="W2241" s="38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</row>
    <row r="2242" spans="1:40" ht="14.25" customHeight="1">
      <c r="A2242" s="7" t="s">
        <v>516</v>
      </c>
      <c r="B2242" s="7" t="s">
        <v>363</v>
      </c>
      <c r="C2242" s="7">
        <v>1341</v>
      </c>
      <c r="D2242" s="7" t="s">
        <v>558</v>
      </c>
      <c r="E2242" s="7" t="str">
        <f t="shared" si="57"/>
        <v>Tiraque</v>
      </c>
      <c r="F2242" s="7" t="s">
        <v>379</v>
      </c>
      <c r="G2242" s="7">
        <v>110</v>
      </c>
      <c r="H2242" s="7" t="s">
        <v>385</v>
      </c>
      <c r="I2242" s="7"/>
      <c r="J2242" s="7">
        <v>273850</v>
      </c>
      <c r="K2242" s="7">
        <f t="shared" si="58"/>
        <v>8182934</v>
      </c>
      <c r="L2242" s="7"/>
      <c r="M2242" s="6"/>
      <c r="N2242" s="7"/>
      <c r="O2242" s="7"/>
      <c r="P2242" s="38"/>
      <c r="Q2242" s="31"/>
      <c r="R2242" s="42"/>
      <c r="S2242" s="42"/>
      <c r="T2242" s="42"/>
      <c r="U2242" s="43"/>
      <c r="V2242" s="32"/>
      <c r="W2242" s="38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</row>
    <row r="2243" spans="1:40" ht="14.25" customHeight="1">
      <c r="A2243" s="7" t="s">
        <v>516</v>
      </c>
      <c r="B2243" s="7" t="s">
        <v>363</v>
      </c>
      <c r="C2243" s="7">
        <v>1341</v>
      </c>
      <c r="D2243" s="7" t="s">
        <v>558</v>
      </c>
      <c r="E2243" s="7" t="str">
        <f t="shared" si="57"/>
        <v>Tiraque</v>
      </c>
      <c r="F2243" s="7" t="s">
        <v>379</v>
      </c>
      <c r="G2243" s="7">
        <v>130</v>
      </c>
      <c r="H2243" s="7" t="s">
        <v>386</v>
      </c>
      <c r="I2243" s="7"/>
      <c r="J2243" s="7">
        <v>175000</v>
      </c>
      <c r="K2243" s="7">
        <f t="shared" si="58"/>
        <v>8182934</v>
      </c>
      <c r="L2243" s="7"/>
      <c r="M2243" s="6"/>
      <c r="N2243" s="7"/>
      <c r="O2243" s="7"/>
      <c r="P2243" s="38"/>
      <c r="Q2243" s="31"/>
      <c r="R2243" s="42"/>
      <c r="S2243" s="42"/>
      <c r="T2243" s="42"/>
      <c r="U2243" s="43"/>
      <c r="V2243" s="32"/>
      <c r="W2243" s="38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</row>
    <row r="2244" spans="1:40" ht="14.25" customHeight="1">
      <c r="A2244" s="7" t="s">
        <v>516</v>
      </c>
      <c r="B2244" s="7" t="s">
        <v>363</v>
      </c>
      <c r="C2244" s="7">
        <v>1341</v>
      </c>
      <c r="D2244" s="7" t="s">
        <v>558</v>
      </c>
      <c r="E2244" s="7" t="str">
        <f t="shared" si="57"/>
        <v>Tiraque</v>
      </c>
      <c r="F2244" s="7" t="s">
        <v>379</v>
      </c>
      <c r="G2244" s="7">
        <v>140</v>
      </c>
      <c r="H2244" s="7" t="s">
        <v>388</v>
      </c>
      <c r="I2244" s="7"/>
      <c r="J2244" s="7">
        <v>182200</v>
      </c>
      <c r="K2244" s="7">
        <f t="shared" si="58"/>
        <v>8182934</v>
      </c>
      <c r="L2244" s="7"/>
      <c r="M2244" s="6"/>
      <c r="N2244" s="7"/>
      <c r="O2244" s="7"/>
      <c r="P2244" s="38"/>
      <c r="Q2244" s="31"/>
      <c r="R2244" s="42"/>
      <c r="S2244" s="42"/>
      <c r="T2244" s="42"/>
      <c r="U2244" s="43"/>
      <c r="V2244" s="32"/>
      <c r="W2244" s="38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</row>
    <row r="2245" spans="1:40" ht="14.25" customHeight="1">
      <c r="A2245" s="7" t="s">
        <v>516</v>
      </c>
      <c r="B2245" s="7" t="s">
        <v>363</v>
      </c>
      <c r="C2245" s="7">
        <v>1341</v>
      </c>
      <c r="D2245" s="7" t="s">
        <v>558</v>
      </c>
      <c r="E2245" s="7" t="str">
        <f t="shared" si="57"/>
        <v>Tiraque</v>
      </c>
      <c r="F2245" s="7" t="s">
        <v>379</v>
      </c>
      <c r="G2245" s="7">
        <v>160</v>
      </c>
      <c r="H2245" s="7" t="s">
        <v>389</v>
      </c>
      <c r="I2245" s="7"/>
      <c r="J2245" s="7">
        <v>210000</v>
      </c>
      <c r="K2245" s="7">
        <f t="shared" si="58"/>
        <v>8182934</v>
      </c>
      <c r="L2245" s="7"/>
      <c r="M2245" s="6"/>
      <c r="N2245" s="7"/>
      <c r="O2245" s="7"/>
      <c r="P2245" s="38"/>
      <c r="Q2245" s="31"/>
      <c r="R2245" s="42"/>
      <c r="S2245" s="42"/>
      <c r="T2245" s="42"/>
      <c r="U2245" s="43"/>
      <c r="V2245" s="32"/>
      <c r="W2245" s="38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</row>
    <row r="2246" spans="1:40" ht="14.25" customHeight="1">
      <c r="A2246" s="7" t="s">
        <v>516</v>
      </c>
      <c r="B2246" s="7" t="s">
        <v>363</v>
      </c>
      <c r="C2246" s="7">
        <v>1341</v>
      </c>
      <c r="D2246" s="7" t="s">
        <v>558</v>
      </c>
      <c r="E2246" s="7" t="str">
        <f t="shared" si="57"/>
        <v>Tiraque</v>
      </c>
      <c r="F2246" s="7" t="s">
        <v>379</v>
      </c>
      <c r="G2246" s="7">
        <v>170</v>
      </c>
      <c r="H2246" s="7" t="s">
        <v>390</v>
      </c>
      <c r="I2246" s="7"/>
      <c r="J2246" s="7">
        <v>82400</v>
      </c>
      <c r="K2246" s="7">
        <f t="shared" si="58"/>
        <v>8182934</v>
      </c>
      <c r="L2246" s="7"/>
      <c r="M2246" s="6"/>
      <c r="N2246" s="7"/>
      <c r="O2246" s="7"/>
      <c r="P2246" s="38"/>
      <c r="Q2246" s="31"/>
      <c r="R2246" s="42"/>
      <c r="S2246" s="42"/>
      <c r="T2246" s="42"/>
      <c r="U2246" s="43"/>
      <c r="V2246" s="32"/>
      <c r="W2246" s="38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</row>
    <row r="2247" spans="1:40" ht="14.25" customHeight="1">
      <c r="A2247" s="7" t="s">
        <v>516</v>
      </c>
      <c r="B2247" s="7" t="s">
        <v>363</v>
      </c>
      <c r="C2247" s="7">
        <v>1341</v>
      </c>
      <c r="D2247" s="7" t="s">
        <v>558</v>
      </c>
      <c r="E2247" s="7" t="str">
        <f t="shared" si="57"/>
        <v>Tiraque</v>
      </c>
      <c r="F2247" s="7" t="s">
        <v>379</v>
      </c>
      <c r="G2247" s="7">
        <v>180</v>
      </c>
      <c r="H2247" s="7" t="s">
        <v>411</v>
      </c>
      <c r="I2247" s="7"/>
      <c r="J2247" s="7">
        <v>630000</v>
      </c>
      <c r="K2247" s="7">
        <f t="shared" si="58"/>
        <v>8182934</v>
      </c>
      <c r="L2247" s="7"/>
      <c r="M2247" s="6"/>
      <c r="N2247" s="7"/>
      <c r="O2247" s="7"/>
      <c r="P2247" s="38"/>
      <c r="Q2247" s="31"/>
      <c r="R2247" s="42"/>
      <c r="S2247" s="42"/>
      <c r="T2247" s="42"/>
      <c r="U2247" s="43"/>
      <c r="V2247" s="32"/>
      <c r="W2247" s="38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</row>
    <row r="2248" spans="1:40" ht="14.25" customHeight="1">
      <c r="A2248" s="7" t="s">
        <v>516</v>
      </c>
      <c r="B2248" s="7" t="s">
        <v>363</v>
      </c>
      <c r="C2248" s="7">
        <v>1341</v>
      </c>
      <c r="D2248" s="7" t="s">
        <v>558</v>
      </c>
      <c r="E2248" s="7" t="str">
        <f t="shared" si="57"/>
        <v>Tiraque</v>
      </c>
      <c r="F2248" s="7" t="s">
        <v>379</v>
      </c>
      <c r="G2248" s="7">
        <v>200</v>
      </c>
      <c r="H2248" s="7" t="s">
        <v>393</v>
      </c>
      <c r="I2248" s="7"/>
      <c r="J2248" s="7">
        <v>4493000</v>
      </c>
      <c r="K2248" s="7">
        <f t="shared" si="58"/>
        <v>8182934</v>
      </c>
      <c r="L2248" s="7"/>
      <c r="M2248" s="6"/>
      <c r="N2248" s="7"/>
      <c r="O2248" s="7"/>
      <c r="P2248" s="38"/>
      <c r="Q2248" s="31"/>
      <c r="R2248" s="42"/>
      <c r="S2248" s="42"/>
      <c r="T2248" s="42"/>
      <c r="U2248" s="43"/>
      <c r="V2248" s="32"/>
      <c r="W2248" s="38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</row>
    <row r="2249" spans="1:40" ht="14.25" customHeight="1">
      <c r="A2249" s="7" t="s">
        <v>516</v>
      </c>
      <c r="B2249" s="7" t="s">
        <v>363</v>
      </c>
      <c r="C2249" s="7">
        <v>1341</v>
      </c>
      <c r="D2249" s="7" t="s">
        <v>558</v>
      </c>
      <c r="E2249" s="7" t="str">
        <f t="shared" si="57"/>
        <v>Tiraque</v>
      </c>
      <c r="F2249" s="7" t="s">
        <v>379</v>
      </c>
      <c r="G2249" s="7">
        <v>210</v>
      </c>
      <c r="H2249" s="7" t="s">
        <v>394</v>
      </c>
      <c r="I2249" s="7"/>
      <c r="J2249" s="7">
        <v>3189268</v>
      </c>
      <c r="K2249" s="7">
        <f t="shared" si="58"/>
        <v>8182934</v>
      </c>
      <c r="L2249" s="7"/>
      <c r="M2249" s="6"/>
      <c r="N2249" s="7"/>
      <c r="O2249" s="7"/>
      <c r="P2249" s="38"/>
      <c r="Q2249" s="31"/>
      <c r="R2249" s="42"/>
      <c r="S2249" s="42"/>
      <c r="T2249" s="42"/>
      <c r="U2249" s="43"/>
      <c r="V2249" s="32"/>
      <c r="W2249" s="38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</row>
    <row r="2250" spans="1:40" ht="14.25" customHeight="1">
      <c r="A2250" s="7" t="s">
        <v>516</v>
      </c>
      <c r="B2250" s="7" t="s">
        <v>363</v>
      </c>
      <c r="C2250" s="7">
        <v>1341</v>
      </c>
      <c r="D2250" s="7" t="s">
        <v>558</v>
      </c>
      <c r="E2250" s="7" t="str">
        <f t="shared" si="57"/>
        <v>Tiraque</v>
      </c>
      <c r="F2250" s="7" t="s">
        <v>379</v>
      </c>
      <c r="G2250" s="7">
        <v>220</v>
      </c>
      <c r="H2250" s="7" t="s">
        <v>395</v>
      </c>
      <c r="I2250" s="7"/>
      <c r="J2250" s="7">
        <v>370400</v>
      </c>
      <c r="K2250" s="7">
        <f t="shared" si="58"/>
        <v>8182934</v>
      </c>
      <c r="L2250" s="7"/>
      <c r="M2250" s="6"/>
      <c r="N2250" s="7"/>
      <c r="O2250" s="7"/>
      <c r="P2250" s="38"/>
      <c r="Q2250" s="31"/>
      <c r="R2250" s="42"/>
      <c r="S2250" s="42"/>
      <c r="T2250" s="42"/>
      <c r="U2250" s="43"/>
      <c r="V2250" s="32"/>
      <c r="W2250" s="38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</row>
    <row r="2251" spans="1:40" ht="14.25" customHeight="1">
      <c r="A2251" s="7" t="s">
        <v>516</v>
      </c>
      <c r="B2251" s="7" t="s">
        <v>363</v>
      </c>
      <c r="C2251" s="7">
        <v>1341</v>
      </c>
      <c r="D2251" s="7" t="s">
        <v>558</v>
      </c>
      <c r="E2251" s="7" t="str">
        <f t="shared" si="57"/>
        <v>Tiraque</v>
      </c>
      <c r="F2251" s="7" t="s">
        <v>379</v>
      </c>
      <c r="G2251" s="7">
        <v>230</v>
      </c>
      <c r="H2251" s="7" t="s">
        <v>396</v>
      </c>
      <c r="I2251" s="7"/>
      <c r="J2251" s="7">
        <v>50000</v>
      </c>
      <c r="K2251" s="7">
        <f t="shared" si="58"/>
        <v>8182934</v>
      </c>
      <c r="L2251" s="7"/>
      <c r="M2251" s="6"/>
      <c r="N2251" s="7"/>
      <c r="O2251" s="7"/>
      <c r="P2251" s="38"/>
      <c r="Q2251" s="31"/>
      <c r="R2251" s="42"/>
      <c r="S2251" s="42"/>
      <c r="T2251" s="42"/>
      <c r="U2251" s="43"/>
      <c r="V2251" s="32"/>
      <c r="W2251" s="38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</row>
    <row r="2252" spans="1:40" ht="14.25" customHeight="1">
      <c r="A2252" s="7" t="s">
        <v>516</v>
      </c>
      <c r="B2252" s="7" t="s">
        <v>363</v>
      </c>
      <c r="C2252" s="7">
        <v>1341</v>
      </c>
      <c r="D2252" s="7" t="s">
        <v>558</v>
      </c>
      <c r="E2252" s="7" t="str">
        <f t="shared" si="57"/>
        <v>Tiraque</v>
      </c>
      <c r="F2252" s="7" t="s">
        <v>379</v>
      </c>
      <c r="G2252" s="7">
        <v>240</v>
      </c>
      <c r="H2252" s="7" t="s">
        <v>397</v>
      </c>
      <c r="I2252" s="7"/>
      <c r="J2252" s="7">
        <v>10000</v>
      </c>
      <c r="K2252" s="7">
        <f t="shared" si="58"/>
        <v>8182934</v>
      </c>
      <c r="L2252" s="7"/>
      <c r="M2252" s="6"/>
      <c r="N2252" s="7"/>
      <c r="O2252" s="7"/>
      <c r="P2252" s="38"/>
      <c r="Q2252" s="31"/>
      <c r="R2252" s="42"/>
      <c r="S2252" s="42"/>
      <c r="T2252" s="42"/>
      <c r="U2252" s="43"/>
      <c r="V2252" s="32"/>
      <c r="W2252" s="38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</row>
    <row r="2253" spans="1:40" ht="14.25" customHeight="1">
      <c r="A2253" s="7" t="s">
        <v>516</v>
      </c>
      <c r="B2253" s="7" t="s">
        <v>363</v>
      </c>
      <c r="C2253" s="7">
        <v>1341</v>
      </c>
      <c r="D2253" s="7" t="s">
        <v>558</v>
      </c>
      <c r="E2253" s="7" t="str">
        <f t="shared" si="57"/>
        <v>Tiraque</v>
      </c>
      <c r="F2253" s="7" t="s">
        <v>379</v>
      </c>
      <c r="G2253" s="7">
        <v>250</v>
      </c>
      <c r="H2253" s="7" t="s">
        <v>399</v>
      </c>
      <c r="I2253" s="7"/>
      <c r="J2253" s="7">
        <v>1096017</v>
      </c>
      <c r="K2253" s="7">
        <f t="shared" si="58"/>
        <v>8182934</v>
      </c>
      <c r="L2253" s="7"/>
      <c r="M2253" s="6"/>
      <c r="N2253" s="7"/>
      <c r="O2253" s="7"/>
      <c r="P2253" s="38"/>
      <c r="Q2253" s="31"/>
      <c r="R2253" s="42"/>
      <c r="S2253" s="42"/>
      <c r="T2253" s="42"/>
      <c r="U2253" s="43"/>
      <c r="V2253" s="32"/>
      <c r="W2253" s="38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</row>
    <row r="2254" spans="1:40" ht="14.25" customHeight="1">
      <c r="A2254" s="7" t="s">
        <v>516</v>
      </c>
      <c r="B2254" s="7" t="s">
        <v>363</v>
      </c>
      <c r="C2254" s="7">
        <v>1341</v>
      </c>
      <c r="D2254" s="7" t="s">
        <v>558</v>
      </c>
      <c r="E2254" s="7" t="str">
        <f t="shared" si="57"/>
        <v>Tiraque</v>
      </c>
      <c r="F2254" s="7" t="s">
        <v>379</v>
      </c>
      <c r="G2254" s="7">
        <v>260</v>
      </c>
      <c r="H2254" s="7" t="s">
        <v>400</v>
      </c>
      <c r="I2254" s="7"/>
      <c r="J2254" s="7">
        <v>218000</v>
      </c>
      <c r="K2254" s="7">
        <f t="shared" si="58"/>
        <v>8182934</v>
      </c>
      <c r="L2254" s="7"/>
      <c r="M2254" s="6"/>
      <c r="N2254" s="7"/>
      <c r="O2254" s="7"/>
      <c r="P2254" s="38"/>
      <c r="Q2254" s="31"/>
      <c r="R2254" s="42"/>
      <c r="S2254" s="42"/>
      <c r="T2254" s="42"/>
      <c r="U2254" s="43"/>
      <c r="V2254" s="32"/>
      <c r="W2254" s="38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</row>
    <row r="2255" spans="1:40" ht="14.25" customHeight="1">
      <c r="A2255" s="7" t="s">
        <v>516</v>
      </c>
      <c r="B2255" s="7" t="s">
        <v>363</v>
      </c>
      <c r="C2255" s="7">
        <v>1341</v>
      </c>
      <c r="D2255" s="7" t="s">
        <v>558</v>
      </c>
      <c r="E2255" s="7" t="str">
        <f t="shared" si="57"/>
        <v>Tiraque</v>
      </c>
      <c r="F2255" s="7" t="s">
        <v>379</v>
      </c>
      <c r="G2255" s="7">
        <v>270</v>
      </c>
      <c r="H2255" s="7" t="s">
        <v>401</v>
      </c>
      <c r="I2255" s="7"/>
      <c r="J2255" s="7">
        <v>69100</v>
      </c>
      <c r="K2255" s="7">
        <f t="shared" si="58"/>
        <v>8182934</v>
      </c>
      <c r="L2255" s="7"/>
      <c r="M2255" s="6"/>
      <c r="N2255" s="7"/>
      <c r="O2255" s="7"/>
      <c r="P2255" s="38"/>
      <c r="Q2255" s="31"/>
      <c r="R2255" s="42"/>
      <c r="S2255" s="42"/>
      <c r="T2255" s="42"/>
      <c r="U2255" s="43"/>
      <c r="V2255" s="32"/>
      <c r="W2255" s="38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</row>
    <row r="2256" spans="1:40" ht="14.25" customHeight="1">
      <c r="A2256" s="7" t="s">
        <v>516</v>
      </c>
      <c r="B2256" s="7" t="s">
        <v>363</v>
      </c>
      <c r="C2256" s="7">
        <v>1341</v>
      </c>
      <c r="D2256" s="7" t="s">
        <v>558</v>
      </c>
      <c r="E2256" s="7" t="str">
        <f t="shared" si="57"/>
        <v>Tiraque</v>
      </c>
      <c r="F2256" s="7" t="s">
        <v>379</v>
      </c>
      <c r="G2256" s="7">
        <v>280</v>
      </c>
      <c r="H2256" s="7" t="s">
        <v>402</v>
      </c>
      <c r="I2256" s="7"/>
      <c r="J2256" s="7">
        <v>60000</v>
      </c>
      <c r="K2256" s="7">
        <f t="shared" si="58"/>
        <v>8182934</v>
      </c>
      <c r="L2256" s="7"/>
      <c r="M2256" s="6"/>
      <c r="N2256" s="7"/>
      <c r="O2256" s="7"/>
      <c r="P2256" s="38"/>
      <c r="Q2256" s="31"/>
      <c r="R2256" s="42"/>
      <c r="S2256" s="42"/>
      <c r="T2256" s="42"/>
      <c r="U2256" s="43"/>
      <c r="V2256" s="32"/>
      <c r="W2256" s="38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</row>
    <row r="2257" spans="1:40" ht="14.25" customHeight="1">
      <c r="A2257" s="7" t="s">
        <v>516</v>
      </c>
      <c r="B2257" s="7" t="s">
        <v>363</v>
      </c>
      <c r="C2257" s="7">
        <v>1341</v>
      </c>
      <c r="D2257" s="7" t="s">
        <v>558</v>
      </c>
      <c r="E2257" s="7" t="str">
        <f t="shared" si="57"/>
        <v>Tiraque</v>
      </c>
      <c r="F2257" s="7" t="s">
        <v>379</v>
      </c>
      <c r="G2257" s="7">
        <v>300</v>
      </c>
      <c r="H2257" s="7" t="s">
        <v>417</v>
      </c>
      <c r="I2257" s="7"/>
      <c r="J2257" s="7">
        <v>130200</v>
      </c>
      <c r="K2257" s="7">
        <f t="shared" si="58"/>
        <v>8182934</v>
      </c>
      <c r="L2257" s="7"/>
      <c r="M2257" s="6"/>
      <c r="N2257" s="7"/>
      <c r="O2257" s="7"/>
      <c r="P2257" s="38"/>
      <c r="Q2257" s="31"/>
      <c r="R2257" s="42"/>
      <c r="S2257" s="42"/>
      <c r="T2257" s="42"/>
      <c r="U2257" s="43"/>
      <c r="V2257" s="32"/>
      <c r="W2257" s="38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</row>
    <row r="2258" spans="1:40" ht="14.25" customHeight="1">
      <c r="A2258" s="7" t="s">
        <v>516</v>
      </c>
      <c r="B2258" s="7" t="s">
        <v>363</v>
      </c>
      <c r="C2258" s="7">
        <v>1341</v>
      </c>
      <c r="D2258" s="7" t="s">
        <v>558</v>
      </c>
      <c r="E2258" s="7" t="str">
        <f t="shared" si="57"/>
        <v>Tiraque</v>
      </c>
      <c r="F2258" s="7" t="s">
        <v>379</v>
      </c>
      <c r="G2258" s="7">
        <v>310</v>
      </c>
      <c r="H2258" s="7" t="s">
        <v>403</v>
      </c>
      <c r="I2258" s="7"/>
      <c r="J2258" s="7">
        <v>50000</v>
      </c>
      <c r="K2258" s="7">
        <f t="shared" si="58"/>
        <v>8182934</v>
      </c>
      <c r="L2258" s="7"/>
      <c r="M2258" s="6"/>
      <c r="N2258" s="7"/>
      <c r="O2258" s="7"/>
      <c r="P2258" s="38"/>
      <c r="Q2258" s="31"/>
      <c r="R2258" s="42"/>
      <c r="S2258" s="42"/>
      <c r="T2258" s="42"/>
      <c r="U2258" s="43"/>
      <c r="V2258" s="32"/>
      <c r="W2258" s="38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</row>
    <row r="2259" spans="1:40" ht="14.25" customHeight="1">
      <c r="A2259" s="7" t="s">
        <v>516</v>
      </c>
      <c r="B2259" s="7" t="s">
        <v>363</v>
      </c>
      <c r="C2259" s="7">
        <v>1341</v>
      </c>
      <c r="D2259" s="7" t="s">
        <v>558</v>
      </c>
      <c r="E2259" s="7" t="str">
        <f t="shared" si="57"/>
        <v>Tiraque</v>
      </c>
      <c r="F2259" s="7" t="s">
        <v>379</v>
      </c>
      <c r="G2259" s="7">
        <v>330</v>
      </c>
      <c r="H2259" s="7" t="s">
        <v>404</v>
      </c>
      <c r="I2259" s="7"/>
      <c r="J2259" s="7">
        <v>68146</v>
      </c>
      <c r="K2259" s="7">
        <f t="shared" si="58"/>
        <v>8182934</v>
      </c>
      <c r="L2259" s="7"/>
      <c r="M2259" s="6"/>
      <c r="N2259" s="7"/>
      <c r="O2259" s="7"/>
      <c r="P2259" s="38"/>
      <c r="Q2259" s="31"/>
      <c r="R2259" s="42"/>
      <c r="S2259" s="42"/>
      <c r="T2259" s="42"/>
      <c r="U2259" s="43"/>
      <c r="V2259" s="32"/>
      <c r="W2259" s="38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</row>
    <row r="2260" spans="1:40" ht="14.25" customHeight="1">
      <c r="A2260" s="7" t="s">
        <v>516</v>
      </c>
      <c r="B2260" s="7" t="s">
        <v>363</v>
      </c>
      <c r="C2260" s="7">
        <v>1341</v>
      </c>
      <c r="D2260" s="7" t="s">
        <v>558</v>
      </c>
      <c r="E2260" s="7" t="str">
        <f t="shared" si="57"/>
        <v>Tiraque</v>
      </c>
      <c r="F2260" s="7" t="s">
        <v>379</v>
      </c>
      <c r="G2260" s="7">
        <v>340</v>
      </c>
      <c r="H2260" s="7" t="s">
        <v>405</v>
      </c>
      <c r="I2260" s="7"/>
      <c r="J2260" s="7">
        <v>2045502</v>
      </c>
      <c r="K2260" s="7">
        <f t="shared" si="58"/>
        <v>8182934</v>
      </c>
      <c r="L2260" s="7"/>
      <c r="M2260" s="6"/>
      <c r="N2260" s="7"/>
      <c r="O2260" s="7"/>
      <c r="P2260" s="38"/>
      <c r="Q2260" s="31"/>
      <c r="R2260" s="42"/>
      <c r="S2260" s="42"/>
      <c r="T2260" s="42"/>
      <c r="U2260" s="43"/>
      <c r="V2260" s="32"/>
      <c r="W2260" s="38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</row>
    <row r="2261" spans="1:40" ht="14.25" customHeight="1">
      <c r="A2261" s="7" t="s">
        <v>516</v>
      </c>
      <c r="B2261" s="7" t="s">
        <v>363</v>
      </c>
      <c r="C2261" s="7">
        <v>1341</v>
      </c>
      <c r="D2261" s="7" t="s">
        <v>558</v>
      </c>
      <c r="E2261" s="7" t="str">
        <f t="shared" si="57"/>
        <v>Tiraque</v>
      </c>
      <c r="F2261" s="7" t="s">
        <v>407</v>
      </c>
      <c r="G2261" s="7">
        <v>170</v>
      </c>
      <c r="H2261" s="7" t="s">
        <v>390</v>
      </c>
      <c r="I2261" s="7"/>
      <c r="J2261" s="7">
        <v>936945</v>
      </c>
      <c r="K2261" s="7">
        <f t="shared" si="58"/>
        <v>8182934</v>
      </c>
      <c r="L2261" s="7"/>
      <c r="M2261" s="6"/>
      <c r="N2261" s="7"/>
      <c r="O2261" s="7"/>
      <c r="P2261" s="38"/>
      <c r="Q2261" s="31"/>
      <c r="R2261" s="42"/>
      <c r="S2261" s="42"/>
      <c r="T2261" s="42"/>
      <c r="U2261" s="43"/>
      <c r="V2261" s="32"/>
      <c r="W2261" s="38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</row>
    <row r="2262" spans="1:40" ht="14.25" customHeight="1">
      <c r="A2262" s="7" t="s">
        <v>516</v>
      </c>
      <c r="B2262" s="7" t="s">
        <v>363</v>
      </c>
      <c r="C2262" s="7">
        <v>1341</v>
      </c>
      <c r="D2262" s="7" t="s">
        <v>558</v>
      </c>
      <c r="E2262" s="7" t="str">
        <f t="shared" si="57"/>
        <v>Tiraque</v>
      </c>
      <c r="F2262" s="7" t="s">
        <v>407</v>
      </c>
      <c r="G2262" s="7">
        <v>350</v>
      </c>
      <c r="H2262" s="7" t="s">
        <v>406</v>
      </c>
      <c r="I2262" s="7"/>
      <c r="J2262" s="7">
        <v>7245989</v>
      </c>
      <c r="K2262" s="7">
        <f t="shared" si="58"/>
        <v>8182934</v>
      </c>
      <c r="L2262" s="7"/>
      <c r="M2262" s="6"/>
      <c r="N2262" s="7"/>
      <c r="O2262" s="7"/>
      <c r="P2262" s="38"/>
      <c r="Q2262" s="31"/>
      <c r="R2262" s="42"/>
      <c r="S2262" s="42"/>
      <c r="T2262" s="42"/>
      <c r="U2262" s="43"/>
      <c r="V2262" s="32"/>
      <c r="W2262" s="38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</row>
    <row r="2263" spans="1:40" ht="14.25" customHeight="1">
      <c r="A2263" s="7" t="s">
        <v>516</v>
      </c>
      <c r="B2263" s="7" t="s">
        <v>363</v>
      </c>
      <c r="C2263" s="7">
        <v>1342</v>
      </c>
      <c r="D2263" s="7" t="s">
        <v>559</v>
      </c>
      <c r="E2263" s="7" t="str">
        <f t="shared" si="57"/>
        <v>Mizque</v>
      </c>
      <c r="F2263" s="7" t="s">
        <v>379</v>
      </c>
      <c r="G2263" s="7">
        <v>0</v>
      </c>
      <c r="H2263" s="7" t="s">
        <v>380</v>
      </c>
      <c r="I2263" s="7"/>
      <c r="J2263" s="7">
        <v>3403455</v>
      </c>
      <c r="K2263" s="7">
        <f t="shared" si="58"/>
        <v>7052672</v>
      </c>
      <c r="L2263" s="7"/>
      <c r="M2263" s="6"/>
      <c r="N2263" s="7"/>
      <c r="O2263" s="7"/>
      <c r="P2263" s="38"/>
      <c r="Q2263" s="31"/>
      <c r="R2263" s="42"/>
      <c r="S2263" s="42"/>
      <c r="T2263" s="42"/>
      <c r="U2263" s="43"/>
      <c r="V2263" s="32"/>
      <c r="W2263" s="38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</row>
    <row r="2264" spans="1:40" ht="14.25" customHeight="1">
      <c r="A2264" s="7" t="s">
        <v>516</v>
      </c>
      <c r="B2264" s="7" t="s">
        <v>363</v>
      </c>
      <c r="C2264" s="7">
        <v>1342</v>
      </c>
      <c r="D2264" s="7" t="s">
        <v>559</v>
      </c>
      <c r="E2264" s="7" t="str">
        <f t="shared" si="57"/>
        <v>Mizque</v>
      </c>
      <c r="F2264" s="7" t="s">
        <v>379</v>
      </c>
      <c r="G2264" s="7">
        <v>1</v>
      </c>
      <c r="H2264" s="7" t="s">
        <v>381</v>
      </c>
      <c r="I2264" s="7"/>
      <c r="J2264" s="7">
        <v>992638</v>
      </c>
      <c r="K2264" s="7">
        <f t="shared" si="58"/>
        <v>7052672</v>
      </c>
      <c r="L2264" s="7"/>
      <c r="M2264" s="6"/>
      <c r="N2264" s="7"/>
      <c r="O2264" s="7"/>
      <c r="P2264" s="38"/>
      <c r="Q2264" s="31"/>
      <c r="R2264" s="42"/>
      <c r="S2264" s="42"/>
      <c r="T2264" s="42"/>
      <c r="U2264" s="43"/>
      <c r="V2264" s="32"/>
      <c r="W2264" s="38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</row>
    <row r="2265" spans="1:40" ht="14.25" customHeight="1">
      <c r="A2265" s="7" t="s">
        <v>516</v>
      </c>
      <c r="B2265" s="7" t="s">
        <v>363</v>
      </c>
      <c r="C2265" s="7">
        <v>1342</v>
      </c>
      <c r="D2265" s="7" t="s">
        <v>559</v>
      </c>
      <c r="E2265" s="7" t="str">
        <f t="shared" si="57"/>
        <v>Mizque</v>
      </c>
      <c r="F2265" s="7" t="s">
        <v>379</v>
      </c>
      <c r="G2265" s="7">
        <v>97</v>
      </c>
      <c r="H2265" s="7" t="s">
        <v>409</v>
      </c>
      <c r="I2265" s="7"/>
      <c r="J2265" s="7">
        <v>1758243</v>
      </c>
      <c r="K2265" s="7">
        <f t="shared" si="58"/>
        <v>7052672</v>
      </c>
      <c r="L2265" s="7"/>
      <c r="M2265" s="6"/>
      <c r="N2265" s="7"/>
      <c r="O2265" s="7"/>
      <c r="P2265" s="38"/>
      <c r="Q2265" s="31"/>
      <c r="R2265" s="42"/>
      <c r="S2265" s="42"/>
      <c r="T2265" s="42"/>
      <c r="U2265" s="43"/>
      <c r="V2265" s="32"/>
      <c r="W2265" s="38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</row>
    <row r="2266" spans="1:40" ht="14.25" customHeight="1">
      <c r="A2266" s="7" t="s">
        <v>516</v>
      </c>
      <c r="B2266" s="7" t="s">
        <v>363</v>
      </c>
      <c r="C2266" s="7">
        <v>1342</v>
      </c>
      <c r="D2266" s="7" t="s">
        <v>559</v>
      </c>
      <c r="E2266" s="7" t="str">
        <f t="shared" si="57"/>
        <v>Mizque</v>
      </c>
      <c r="F2266" s="7" t="s">
        <v>379</v>
      </c>
      <c r="G2266" s="7">
        <v>99</v>
      </c>
      <c r="H2266" s="7" t="s">
        <v>382</v>
      </c>
      <c r="I2266" s="7"/>
      <c r="J2266" s="7">
        <v>151157</v>
      </c>
      <c r="K2266" s="7">
        <f t="shared" si="58"/>
        <v>7052672</v>
      </c>
      <c r="L2266" s="7"/>
      <c r="M2266" s="6"/>
      <c r="N2266" s="7"/>
      <c r="O2266" s="7"/>
      <c r="P2266" s="38"/>
      <c r="Q2266" s="31"/>
      <c r="R2266" s="42"/>
      <c r="S2266" s="42"/>
      <c r="T2266" s="42"/>
      <c r="U2266" s="43"/>
      <c r="V2266" s="32"/>
      <c r="W2266" s="38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</row>
    <row r="2267" spans="1:40" ht="14.25" customHeight="1">
      <c r="A2267" s="7" t="s">
        <v>516</v>
      </c>
      <c r="B2267" s="7" t="s">
        <v>363</v>
      </c>
      <c r="C2267" s="7">
        <v>1342</v>
      </c>
      <c r="D2267" s="7" t="s">
        <v>559</v>
      </c>
      <c r="E2267" s="7" t="str">
        <f t="shared" si="57"/>
        <v>Mizque</v>
      </c>
      <c r="F2267" s="7" t="s">
        <v>379</v>
      </c>
      <c r="G2267" s="7">
        <v>100</v>
      </c>
      <c r="H2267" s="7" t="s">
        <v>383</v>
      </c>
      <c r="I2267" s="7"/>
      <c r="J2267" s="7">
        <v>719143</v>
      </c>
      <c r="K2267" s="7">
        <f t="shared" si="58"/>
        <v>7052672</v>
      </c>
      <c r="L2267" s="7"/>
      <c r="M2267" s="6"/>
      <c r="N2267" s="7"/>
      <c r="O2267" s="7"/>
      <c r="P2267" s="38"/>
      <c r="Q2267" s="31"/>
      <c r="R2267" s="42"/>
      <c r="S2267" s="42"/>
      <c r="T2267" s="42"/>
      <c r="U2267" s="43"/>
      <c r="V2267" s="32"/>
      <c r="W2267" s="38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</row>
    <row r="2268" spans="1:40" ht="14.25" customHeight="1">
      <c r="A2268" s="7" t="s">
        <v>516</v>
      </c>
      <c r="B2268" s="7" t="s">
        <v>363</v>
      </c>
      <c r="C2268" s="7">
        <v>1342</v>
      </c>
      <c r="D2268" s="7" t="s">
        <v>559</v>
      </c>
      <c r="E2268" s="7" t="str">
        <f t="shared" si="57"/>
        <v>Mizque</v>
      </c>
      <c r="F2268" s="7" t="s">
        <v>379</v>
      </c>
      <c r="G2268" s="7">
        <v>110</v>
      </c>
      <c r="H2268" s="7" t="s">
        <v>385</v>
      </c>
      <c r="I2268" s="7"/>
      <c r="J2268" s="7">
        <v>400000</v>
      </c>
      <c r="K2268" s="7">
        <f t="shared" si="58"/>
        <v>7052672</v>
      </c>
      <c r="L2268" s="7"/>
      <c r="M2268" s="6"/>
      <c r="N2268" s="7"/>
      <c r="O2268" s="7"/>
      <c r="P2268" s="38"/>
      <c r="Q2268" s="31"/>
      <c r="R2268" s="42"/>
      <c r="S2268" s="42"/>
      <c r="T2268" s="42"/>
      <c r="U2268" s="43"/>
      <c r="V2268" s="32"/>
      <c r="W2268" s="38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</row>
    <row r="2269" spans="1:40" ht="14.25" customHeight="1">
      <c r="A2269" s="7" t="s">
        <v>516</v>
      </c>
      <c r="B2269" s="7" t="s">
        <v>363</v>
      </c>
      <c r="C2269" s="7">
        <v>1342</v>
      </c>
      <c r="D2269" s="7" t="s">
        <v>559</v>
      </c>
      <c r="E2269" s="7" t="str">
        <f t="shared" si="57"/>
        <v>Mizque</v>
      </c>
      <c r="F2269" s="7" t="s">
        <v>379</v>
      </c>
      <c r="G2269" s="7">
        <v>130</v>
      </c>
      <c r="H2269" s="7" t="s">
        <v>386</v>
      </c>
      <c r="I2269" s="7"/>
      <c r="J2269" s="7">
        <v>290343</v>
      </c>
      <c r="K2269" s="7">
        <f t="shared" si="58"/>
        <v>7052672</v>
      </c>
      <c r="L2269" s="7"/>
      <c r="M2269" s="6"/>
      <c r="N2269" s="7"/>
      <c r="O2269" s="7"/>
      <c r="P2269" s="38"/>
      <c r="Q2269" s="31"/>
      <c r="R2269" s="42"/>
      <c r="S2269" s="42"/>
      <c r="T2269" s="42"/>
      <c r="U2269" s="43"/>
      <c r="V2269" s="32"/>
      <c r="W2269" s="38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</row>
    <row r="2270" spans="1:40" ht="14.25" customHeight="1">
      <c r="A2270" s="7" t="s">
        <v>516</v>
      </c>
      <c r="B2270" s="7" t="s">
        <v>363</v>
      </c>
      <c r="C2270" s="7">
        <v>1342</v>
      </c>
      <c r="D2270" s="7" t="s">
        <v>559</v>
      </c>
      <c r="E2270" s="7" t="str">
        <f t="shared" si="57"/>
        <v>Mizque</v>
      </c>
      <c r="F2270" s="7" t="s">
        <v>379</v>
      </c>
      <c r="G2270" s="7">
        <v>140</v>
      </c>
      <c r="H2270" s="7" t="s">
        <v>388</v>
      </c>
      <c r="I2270" s="7"/>
      <c r="J2270" s="7">
        <v>120000</v>
      </c>
      <c r="K2270" s="7">
        <f t="shared" si="58"/>
        <v>7052672</v>
      </c>
      <c r="L2270" s="7"/>
      <c r="M2270" s="6"/>
      <c r="N2270" s="7"/>
      <c r="O2270" s="7"/>
      <c r="P2270" s="38"/>
      <c r="Q2270" s="31"/>
      <c r="R2270" s="42"/>
      <c r="S2270" s="42"/>
      <c r="T2270" s="42"/>
      <c r="U2270" s="43"/>
      <c r="V2270" s="32"/>
      <c r="W2270" s="38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</row>
    <row r="2271" spans="1:40" ht="14.25" customHeight="1">
      <c r="A2271" s="7" t="s">
        <v>516</v>
      </c>
      <c r="B2271" s="7" t="s">
        <v>363</v>
      </c>
      <c r="C2271" s="7">
        <v>1342</v>
      </c>
      <c r="D2271" s="7" t="s">
        <v>559</v>
      </c>
      <c r="E2271" s="7" t="str">
        <f t="shared" si="57"/>
        <v>Mizque</v>
      </c>
      <c r="F2271" s="7" t="s">
        <v>379</v>
      </c>
      <c r="G2271" s="7">
        <v>160</v>
      </c>
      <c r="H2271" s="7" t="s">
        <v>389</v>
      </c>
      <c r="I2271" s="7"/>
      <c r="J2271" s="7">
        <v>510000</v>
      </c>
      <c r="K2271" s="7">
        <f t="shared" si="58"/>
        <v>7052672</v>
      </c>
      <c r="L2271" s="7"/>
      <c r="M2271" s="6"/>
      <c r="N2271" s="7"/>
      <c r="O2271" s="7"/>
      <c r="P2271" s="38"/>
      <c r="Q2271" s="31"/>
      <c r="R2271" s="42"/>
      <c r="S2271" s="42"/>
      <c r="T2271" s="42"/>
      <c r="U2271" s="43"/>
      <c r="V2271" s="32"/>
      <c r="W2271" s="38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</row>
    <row r="2272" spans="1:40" ht="14.25" customHeight="1">
      <c r="A2272" s="7" t="s">
        <v>516</v>
      </c>
      <c r="B2272" s="7" t="s">
        <v>363</v>
      </c>
      <c r="C2272" s="7">
        <v>1342</v>
      </c>
      <c r="D2272" s="7" t="s">
        <v>559</v>
      </c>
      <c r="E2272" s="7" t="str">
        <f t="shared" si="57"/>
        <v>Mizque</v>
      </c>
      <c r="F2272" s="7" t="s">
        <v>379</v>
      </c>
      <c r="G2272" s="7">
        <v>170</v>
      </c>
      <c r="H2272" s="7" t="s">
        <v>390</v>
      </c>
      <c r="I2272" s="7"/>
      <c r="J2272" s="7">
        <v>130000</v>
      </c>
      <c r="K2272" s="7">
        <f t="shared" si="58"/>
        <v>7052672</v>
      </c>
      <c r="L2272" s="7"/>
      <c r="M2272" s="6"/>
      <c r="N2272" s="7"/>
      <c r="O2272" s="7"/>
      <c r="P2272" s="38"/>
      <c r="Q2272" s="31"/>
      <c r="R2272" s="42"/>
      <c r="S2272" s="42"/>
      <c r="T2272" s="42"/>
      <c r="U2272" s="43"/>
      <c r="V2272" s="32"/>
      <c r="W2272" s="38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</row>
    <row r="2273" spans="1:40" ht="14.25" customHeight="1">
      <c r="A2273" s="7" t="s">
        <v>516</v>
      </c>
      <c r="B2273" s="7" t="s">
        <v>363</v>
      </c>
      <c r="C2273" s="7">
        <v>1342</v>
      </c>
      <c r="D2273" s="7" t="s">
        <v>559</v>
      </c>
      <c r="E2273" s="7" t="str">
        <f t="shared" si="57"/>
        <v>Mizque</v>
      </c>
      <c r="F2273" s="7" t="s">
        <v>379</v>
      </c>
      <c r="G2273" s="7">
        <v>180</v>
      </c>
      <c r="H2273" s="7" t="s">
        <v>411</v>
      </c>
      <c r="I2273" s="7"/>
      <c r="J2273" s="7">
        <v>427846</v>
      </c>
      <c r="K2273" s="7">
        <f t="shared" si="58"/>
        <v>7052672</v>
      </c>
      <c r="L2273" s="7"/>
      <c r="M2273" s="6"/>
      <c r="N2273" s="7"/>
      <c r="O2273" s="7"/>
      <c r="P2273" s="38"/>
      <c r="Q2273" s="31"/>
      <c r="R2273" s="42"/>
      <c r="S2273" s="42"/>
      <c r="T2273" s="42"/>
      <c r="U2273" s="43"/>
      <c r="V2273" s="32"/>
      <c r="W2273" s="38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</row>
    <row r="2274" spans="1:40" ht="14.25" customHeight="1">
      <c r="A2274" s="7" t="s">
        <v>516</v>
      </c>
      <c r="B2274" s="7" t="s">
        <v>363</v>
      </c>
      <c r="C2274" s="7">
        <v>1342</v>
      </c>
      <c r="D2274" s="7" t="s">
        <v>559</v>
      </c>
      <c r="E2274" s="7" t="str">
        <f t="shared" si="57"/>
        <v>Mizque</v>
      </c>
      <c r="F2274" s="7" t="s">
        <v>379</v>
      </c>
      <c r="G2274" s="7">
        <v>190</v>
      </c>
      <c r="H2274" s="7" t="s">
        <v>392</v>
      </c>
      <c r="I2274" s="7"/>
      <c r="J2274" s="7">
        <v>208100</v>
      </c>
      <c r="K2274" s="7">
        <f t="shared" si="58"/>
        <v>7052672</v>
      </c>
      <c r="L2274" s="7"/>
      <c r="M2274" s="6"/>
      <c r="N2274" s="7"/>
      <c r="O2274" s="7"/>
      <c r="P2274" s="38"/>
      <c r="Q2274" s="31"/>
      <c r="R2274" s="42"/>
      <c r="S2274" s="42"/>
      <c r="T2274" s="42"/>
      <c r="U2274" s="43"/>
      <c r="V2274" s="32"/>
      <c r="W2274" s="38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</row>
    <row r="2275" spans="1:40" ht="14.25" customHeight="1">
      <c r="A2275" s="7" t="s">
        <v>516</v>
      </c>
      <c r="B2275" s="7" t="s">
        <v>363</v>
      </c>
      <c r="C2275" s="7">
        <v>1342</v>
      </c>
      <c r="D2275" s="7" t="s">
        <v>559</v>
      </c>
      <c r="E2275" s="7" t="str">
        <f t="shared" si="57"/>
        <v>Mizque</v>
      </c>
      <c r="F2275" s="7" t="s">
        <v>379</v>
      </c>
      <c r="G2275" s="7">
        <v>200</v>
      </c>
      <c r="H2275" s="7" t="s">
        <v>393</v>
      </c>
      <c r="I2275" s="7"/>
      <c r="J2275" s="7">
        <v>4486436</v>
      </c>
      <c r="K2275" s="7">
        <f t="shared" si="58"/>
        <v>7052672</v>
      </c>
      <c r="L2275" s="7"/>
      <c r="M2275" s="6"/>
      <c r="N2275" s="7"/>
      <c r="O2275" s="7"/>
      <c r="P2275" s="38"/>
      <c r="Q2275" s="31"/>
      <c r="R2275" s="42"/>
      <c r="S2275" s="42"/>
      <c r="T2275" s="42"/>
      <c r="U2275" s="43"/>
      <c r="V2275" s="32"/>
      <c r="W2275" s="38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</row>
    <row r="2276" spans="1:40" ht="14.25" customHeight="1">
      <c r="A2276" s="7" t="s">
        <v>516</v>
      </c>
      <c r="B2276" s="7" t="s">
        <v>363</v>
      </c>
      <c r="C2276" s="7">
        <v>1342</v>
      </c>
      <c r="D2276" s="7" t="s">
        <v>559</v>
      </c>
      <c r="E2276" s="7" t="str">
        <f t="shared" si="57"/>
        <v>Mizque</v>
      </c>
      <c r="F2276" s="7" t="s">
        <v>379</v>
      </c>
      <c r="G2276" s="7">
        <v>210</v>
      </c>
      <c r="H2276" s="7" t="s">
        <v>394</v>
      </c>
      <c r="I2276" s="7"/>
      <c r="J2276" s="7">
        <v>3042884</v>
      </c>
      <c r="K2276" s="7">
        <f t="shared" si="58"/>
        <v>7052672</v>
      </c>
      <c r="L2276" s="7"/>
      <c r="M2276" s="6"/>
      <c r="N2276" s="7"/>
      <c r="O2276" s="7"/>
      <c r="P2276" s="38"/>
      <c r="Q2276" s="31"/>
      <c r="R2276" s="42"/>
      <c r="S2276" s="42"/>
      <c r="T2276" s="42"/>
      <c r="U2276" s="43"/>
      <c r="V2276" s="32"/>
      <c r="W2276" s="38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</row>
    <row r="2277" spans="1:40" ht="14.25" customHeight="1">
      <c r="A2277" s="7" t="s">
        <v>516</v>
      </c>
      <c r="B2277" s="7" t="s">
        <v>363</v>
      </c>
      <c r="C2277" s="7">
        <v>1342</v>
      </c>
      <c r="D2277" s="7" t="s">
        <v>559</v>
      </c>
      <c r="E2277" s="7" t="str">
        <f t="shared" si="57"/>
        <v>Mizque</v>
      </c>
      <c r="F2277" s="7" t="s">
        <v>379</v>
      </c>
      <c r="G2277" s="7">
        <v>220</v>
      </c>
      <c r="H2277" s="7" t="s">
        <v>395</v>
      </c>
      <c r="I2277" s="7"/>
      <c r="J2277" s="7">
        <v>326320</v>
      </c>
      <c r="K2277" s="7">
        <f t="shared" si="58"/>
        <v>7052672</v>
      </c>
      <c r="L2277" s="7"/>
      <c r="M2277" s="6"/>
      <c r="N2277" s="7"/>
      <c r="O2277" s="7"/>
      <c r="P2277" s="38"/>
      <c r="Q2277" s="31"/>
      <c r="R2277" s="42"/>
      <c r="S2277" s="42"/>
      <c r="T2277" s="42"/>
      <c r="U2277" s="43"/>
      <c r="V2277" s="32"/>
      <c r="W2277" s="38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</row>
    <row r="2278" spans="1:40" ht="14.25" customHeight="1">
      <c r="A2278" s="7" t="s">
        <v>516</v>
      </c>
      <c r="B2278" s="7" t="s">
        <v>363</v>
      </c>
      <c r="C2278" s="7">
        <v>1342</v>
      </c>
      <c r="D2278" s="7" t="s">
        <v>559</v>
      </c>
      <c r="E2278" s="7" t="str">
        <f t="shared" si="57"/>
        <v>Mizque</v>
      </c>
      <c r="F2278" s="7" t="s">
        <v>379</v>
      </c>
      <c r="G2278" s="7">
        <v>230</v>
      </c>
      <c r="H2278" s="7" t="s">
        <v>396</v>
      </c>
      <c r="I2278" s="7"/>
      <c r="J2278" s="7">
        <v>180600</v>
      </c>
      <c r="K2278" s="7">
        <f t="shared" si="58"/>
        <v>7052672</v>
      </c>
      <c r="L2278" s="7"/>
      <c r="M2278" s="6"/>
      <c r="N2278" s="7"/>
      <c r="O2278" s="7"/>
      <c r="P2278" s="38"/>
      <c r="Q2278" s="31"/>
      <c r="R2278" s="42"/>
      <c r="S2278" s="42"/>
      <c r="T2278" s="42"/>
      <c r="U2278" s="43"/>
      <c r="V2278" s="32"/>
      <c r="W2278" s="38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</row>
    <row r="2279" spans="1:40" ht="14.25" customHeight="1">
      <c r="A2279" s="7" t="s">
        <v>516</v>
      </c>
      <c r="B2279" s="7" t="s">
        <v>363</v>
      </c>
      <c r="C2279" s="7">
        <v>1342</v>
      </c>
      <c r="D2279" s="7" t="s">
        <v>559</v>
      </c>
      <c r="E2279" s="7" t="str">
        <f t="shared" si="57"/>
        <v>Mizque</v>
      </c>
      <c r="F2279" s="7" t="s">
        <v>379</v>
      </c>
      <c r="G2279" s="7">
        <v>240</v>
      </c>
      <c r="H2279" s="7" t="s">
        <v>397</v>
      </c>
      <c r="I2279" s="7"/>
      <c r="J2279" s="7">
        <v>20000</v>
      </c>
      <c r="K2279" s="7">
        <f t="shared" si="58"/>
        <v>7052672</v>
      </c>
      <c r="L2279" s="7"/>
      <c r="M2279" s="6"/>
      <c r="N2279" s="7"/>
      <c r="O2279" s="7"/>
      <c r="P2279" s="38"/>
      <c r="Q2279" s="31"/>
      <c r="R2279" s="42"/>
      <c r="S2279" s="42"/>
      <c r="T2279" s="42"/>
      <c r="U2279" s="43"/>
      <c r="V2279" s="32"/>
      <c r="W2279" s="38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</row>
    <row r="2280" spans="1:40" ht="14.25" customHeight="1">
      <c r="A2280" s="7" t="s">
        <v>516</v>
      </c>
      <c r="B2280" s="7" t="s">
        <v>363</v>
      </c>
      <c r="C2280" s="7">
        <v>1342</v>
      </c>
      <c r="D2280" s="7" t="s">
        <v>559</v>
      </c>
      <c r="E2280" s="7" t="str">
        <f t="shared" si="57"/>
        <v>Mizque</v>
      </c>
      <c r="F2280" s="7" t="s">
        <v>379</v>
      </c>
      <c r="G2280" s="7">
        <v>250</v>
      </c>
      <c r="H2280" s="7" t="s">
        <v>399</v>
      </c>
      <c r="I2280" s="7"/>
      <c r="J2280" s="7">
        <v>1031528</v>
      </c>
      <c r="K2280" s="7">
        <f t="shared" si="58"/>
        <v>7052672</v>
      </c>
      <c r="L2280" s="7"/>
      <c r="M2280" s="6"/>
      <c r="N2280" s="7"/>
      <c r="O2280" s="7"/>
      <c r="P2280" s="38"/>
      <c r="Q2280" s="31"/>
      <c r="R2280" s="42"/>
      <c r="S2280" s="42"/>
      <c r="T2280" s="42"/>
      <c r="U2280" s="43"/>
      <c r="V2280" s="32"/>
      <c r="W2280" s="38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</row>
    <row r="2281" spans="1:40" ht="14.25" customHeight="1">
      <c r="A2281" s="7" t="s">
        <v>516</v>
      </c>
      <c r="B2281" s="7" t="s">
        <v>363</v>
      </c>
      <c r="C2281" s="7">
        <v>1342</v>
      </c>
      <c r="D2281" s="7" t="s">
        <v>559</v>
      </c>
      <c r="E2281" s="7" t="str">
        <f t="shared" si="57"/>
        <v>Mizque</v>
      </c>
      <c r="F2281" s="7" t="s">
        <v>379</v>
      </c>
      <c r="G2281" s="7">
        <v>260</v>
      </c>
      <c r="H2281" s="7" t="s">
        <v>400</v>
      </c>
      <c r="I2281" s="7"/>
      <c r="J2281" s="7">
        <v>100000</v>
      </c>
      <c r="K2281" s="7">
        <f t="shared" si="58"/>
        <v>7052672</v>
      </c>
      <c r="L2281" s="7"/>
      <c r="M2281" s="6"/>
      <c r="N2281" s="7"/>
      <c r="O2281" s="7"/>
      <c r="P2281" s="38"/>
      <c r="Q2281" s="31"/>
      <c r="R2281" s="42"/>
      <c r="S2281" s="42"/>
      <c r="T2281" s="42"/>
      <c r="U2281" s="43"/>
      <c r="V2281" s="32"/>
      <c r="W2281" s="38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</row>
    <row r="2282" spans="1:40" ht="14.25" customHeight="1">
      <c r="A2282" s="7" t="s">
        <v>516</v>
      </c>
      <c r="B2282" s="7" t="s">
        <v>363</v>
      </c>
      <c r="C2282" s="7">
        <v>1342</v>
      </c>
      <c r="D2282" s="7" t="s">
        <v>559</v>
      </c>
      <c r="E2282" s="7" t="str">
        <f t="shared" si="57"/>
        <v>Mizque</v>
      </c>
      <c r="F2282" s="7" t="s">
        <v>379</v>
      </c>
      <c r="G2282" s="7">
        <v>280</v>
      </c>
      <c r="H2282" s="7" t="s">
        <v>402</v>
      </c>
      <c r="I2282" s="7"/>
      <c r="J2282" s="7">
        <v>138000</v>
      </c>
      <c r="K2282" s="7">
        <f t="shared" si="58"/>
        <v>7052672</v>
      </c>
      <c r="L2282" s="7"/>
      <c r="M2282" s="6"/>
      <c r="N2282" s="7"/>
      <c r="O2282" s="7"/>
      <c r="P2282" s="38"/>
      <c r="Q2282" s="31"/>
      <c r="R2282" s="42"/>
      <c r="S2282" s="42"/>
      <c r="T2282" s="42"/>
      <c r="U2282" s="43"/>
      <c r="V2282" s="32"/>
      <c r="W2282" s="38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</row>
    <row r="2283" spans="1:40" ht="14.25" customHeight="1">
      <c r="A2283" s="7" t="s">
        <v>516</v>
      </c>
      <c r="B2283" s="7" t="s">
        <v>363</v>
      </c>
      <c r="C2283" s="7">
        <v>1342</v>
      </c>
      <c r="D2283" s="7" t="s">
        <v>559</v>
      </c>
      <c r="E2283" s="7" t="str">
        <f t="shared" si="57"/>
        <v>Mizque</v>
      </c>
      <c r="F2283" s="7" t="s">
        <v>379</v>
      </c>
      <c r="G2283" s="7">
        <v>290</v>
      </c>
      <c r="H2283" s="7" t="s">
        <v>426</v>
      </c>
      <c r="I2283" s="7"/>
      <c r="J2283" s="7">
        <v>200000</v>
      </c>
      <c r="K2283" s="7">
        <f t="shared" si="58"/>
        <v>7052672</v>
      </c>
      <c r="L2283" s="7"/>
      <c r="M2283" s="6"/>
      <c r="N2283" s="7"/>
      <c r="O2283" s="7"/>
      <c r="P2283" s="38"/>
      <c r="Q2283" s="31"/>
      <c r="R2283" s="42"/>
      <c r="S2283" s="42"/>
      <c r="T2283" s="42"/>
      <c r="U2283" s="43"/>
      <c r="V2283" s="32"/>
      <c r="W2283" s="38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</row>
    <row r="2284" spans="1:40" ht="14.25" customHeight="1">
      <c r="A2284" s="7" t="s">
        <v>516</v>
      </c>
      <c r="B2284" s="7" t="s">
        <v>363</v>
      </c>
      <c r="C2284" s="7">
        <v>1342</v>
      </c>
      <c r="D2284" s="7" t="s">
        <v>559</v>
      </c>
      <c r="E2284" s="7" t="str">
        <f t="shared" si="57"/>
        <v>Mizque</v>
      </c>
      <c r="F2284" s="7" t="s">
        <v>379</v>
      </c>
      <c r="G2284" s="7">
        <v>300</v>
      </c>
      <c r="H2284" s="7" t="s">
        <v>417</v>
      </c>
      <c r="I2284" s="7"/>
      <c r="J2284" s="7">
        <v>35000</v>
      </c>
      <c r="K2284" s="7">
        <f t="shared" si="58"/>
        <v>7052672</v>
      </c>
      <c r="L2284" s="7"/>
      <c r="M2284" s="6"/>
      <c r="N2284" s="7"/>
      <c r="O2284" s="7"/>
      <c r="P2284" s="38"/>
      <c r="Q2284" s="31"/>
      <c r="R2284" s="42"/>
      <c r="S2284" s="42"/>
      <c r="T2284" s="42"/>
      <c r="U2284" s="43"/>
      <c r="V2284" s="32"/>
      <c r="W2284" s="38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</row>
    <row r="2285" spans="1:40" ht="14.25" customHeight="1">
      <c r="A2285" s="7" t="s">
        <v>516</v>
      </c>
      <c r="B2285" s="7" t="s">
        <v>363</v>
      </c>
      <c r="C2285" s="7">
        <v>1342</v>
      </c>
      <c r="D2285" s="7" t="s">
        <v>559</v>
      </c>
      <c r="E2285" s="7" t="str">
        <f t="shared" si="57"/>
        <v>Mizque</v>
      </c>
      <c r="F2285" s="7" t="s">
        <v>379</v>
      </c>
      <c r="G2285" s="7">
        <v>310</v>
      </c>
      <c r="H2285" s="7" t="s">
        <v>403</v>
      </c>
      <c r="I2285" s="7"/>
      <c r="J2285" s="7">
        <v>139000</v>
      </c>
      <c r="K2285" s="7">
        <f t="shared" si="58"/>
        <v>7052672</v>
      </c>
      <c r="L2285" s="7"/>
      <c r="M2285" s="6"/>
      <c r="N2285" s="7"/>
      <c r="O2285" s="7"/>
      <c r="P2285" s="38"/>
      <c r="Q2285" s="31"/>
      <c r="R2285" s="42"/>
      <c r="S2285" s="42"/>
      <c r="T2285" s="42"/>
      <c r="U2285" s="43"/>
      <c r="V2285" s="32"/>
      <c r="W2285" s="38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</row>
    <row r="2286" spans="1:40" ht="14.25" customHeight="1">
      <c r="A2286" s="7" t="s">
        <v>516</v>
      </c>
      <c r="B2286" s="7" t="s">
        <v>363</v>
      </c>
      <c r="C2286" s="7">
        <v>1342</v>
      </c>
      <c r="D2286" s="7" t="s">
        <v>559</v>
      </c>
      <c r="E2286" s="7" t="str">
        <f t="shared" si="57"/>
        <v>Mizque</v>
      </c>
      <c r="F2286" s="7" t="s">
        <v>379</v>
      </c>
      <c r="G2286" s="7">
        <v>330</v>
      </c>
      <c r="H2286" s="7" t="s">
        <v>404</v>
      </c>
      <c r="I2286" s="7"/>
      <c r="J2286" s="7">
        <v>78462</v>
      </c>
      <c r="K2286" s="7">
        <f t="shared" si="58"/>
        <v>7052672</v>
      </c>
      <c r="L2286" s="7"/>
      <c r="M2286" s="6"/>
      <c r="N2286" s="7"/>
      <c r="O2286" s="7"/>
      <c r="P2286" s="38"/>
      <c r="Q2286" s="31"/>
      <c r="R2286" s="42"/>
      <c r="S2286" s="42"/>
      <c r="T2286" s="42"/>
      <c r="U2286" s="43"/>
      <c r="V2286" s="32"/>
      <c r="W2286" s="38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</row>
    <row r="2287" spans="1:40" ht="14.25" customHeight="1">
      <c r="A2287" s="7" t="s">
        <v>516</v>
      </c>
      <c r="B2287" s="7" t="s">
        <v>363</v>
      </c>
      <c r="C2287" s="7">
        <v>1342</v>
      </c>
      <c r="D2287" s="7" t="s">
        <v>559</v>
      </c>
      <c r="E2287" s="7" t="str">
        <f t="shared" si="57"/>
        <v>Mizque</v>
      </c>
      <c r="F2287" s="7" t="s">
        <v>379</v>
      </c>
      <c r="G2287" s="7">
        <v>340</v>
      </c>
      <c r="H2287" s="7" t="s">
        <v>405</v>
      </c>
      <c r="I2287" s="7"/>
      <c r="J2287" s="7">
        <v>1677807</v>
      </c>
      <c r="K2287" s="7">
        <f t="shared" si="58"/>
        <v>7052672</v>
      </c>
      <c r="L2287" s="7"/>
      <c r="M2287" s="6"/>
      <c r="N2287" s="7"/>
      <c r="O2287" s="7"/>
      <c r="P2287" s="38"/>
      <c r="Q2287" s="31"/>
      <c r="R2287" s="42"/>
      <c r="S2287" s="42"/>
      <c r="T2287" s="42"/>
      <c r="U2287" s="43"/>
      <c r="V2287" s="32"/>
      <c r="W2287" s="38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</row>
    <row r="2288" spans="1:40" ht="14.25" customHeight="1">
      <c r="A2288" s="7" t="s">
        <v>516</v>
      </c>
      <c r="B2288" s="7" t="s">
        <v>363</v>
      </c>
      <c r="C2288" s="7">
        <v>1342</v>
      </c>
      <c r="D2288" s="7" t="s">
        <v>559</v>
      </c>
      <c r="E2288" s="7" t="str">
        <f t="shared" si="57"/>
        <v>Mizque</v>
      </c>
      <c r="F2288" s="7" t="s">
        <v>407</v>
      </c>
      <c r="G2288" s="7">
        <v>170</v>
      </c>
      <c r="H2288" s="7" t="s">
        <v>390</v>
      </c>
      <c r="I2288" s="7"/>
      <c r="J2288" s="7">
        <v>140951</v>
      </c>
      <c r="K2288" s="7">
        <f t="shared" si="58"/>
        <v>7052672</v>
      </c>
      <c r="L2288" s="7"/>
      <c r="M2288" s="6"/>
      <c r="N2288" s="7"/>
      <c r="O2288" s="7"/>
      <c r="P2288" s="38"/>
      <c r="Q2288" s="31"/>
      <c r="R2288" s="42"/>
      <c r="S2288" s="42"/>
      <c r="T2288" s="42"/>
      <c r="U2288" s="43"/>
      <c r="V2288" s="32"/>
      <c r="W2288" s="38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</row>
    <row r="2289" spans="1:40" ht="14.25" customHeight="1">
      <c r="A2289" s="7" t="s">
        <v>516</v>
      </c>
      <c r="B2289" s="7" t="s">
        <v>363</v>
      </c>
      <c r="C2289" s="7">
        <v>1342</v>
      </c>
      <c r="D2289" s="7" t="s">
        <v>559</v>
      </c>
      <c r="E2289" s="7" t="str">
        <f t="shared" si="57"/>
        <v>Mizque</v>
      </c>
      <c r="F2289" s="7" t="s">
        <v>407</v>
      </c>
      <c r="G2289" s="7">
        <v>350</v>
      </c>
      <c r="H2289" s="7" t="s">
        <v>406</v>
      </c>
      <c r="I2289" s="7"/>
      <c r="J2289" s="7">
        <v>6911721</v>
      </c>
      <c r="K2289" s="7">
        <f t="shared" si="58"/>
        <v>7052672</v>
      </c>
      <c r="L2289" s="7"/>
      <c r="M2289" s="6"/>
      <c r="N2289" s="7"/>
      <c r="O2289" s="7"/>
      <c r="P2289" s="38"/>
      <c r="Q2289" s="31"/>
      <c r="R2289" s="42"/>
      <c r="S2289" s="42"/>
      <c r="T2289" s="42"/>
      <c r="U2289" s="43"/>
      <c r="V2289" s="32"/>
      <c r="W2289" s="38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</row>
    <row r="2290" spans="1:40" ht="14.25" customHeight="1">
      <c r="A2290" s="7" t="s">
        <v>516</v>
      </c>
      <c r="B2290" s="7" t="s">
        <v>363</v>
      </c>
      <c r="C2290" s="7">
        <v>1343</v>
      </c>
      <c r="D2290" s="7" t="s">
        <v>560</v>
      </c>
      <c r="E2290" s="7" t="str">
        <f t="shared" si="57"/>
        <v>Vila Vila</v>
      </c>
      <c r="F2290" s="7" t="s">
        <v>379</v>
      </c>
      <c r="G2290" s="7">
        <v>0</v>
      </c>
      <c r="H2290" s="7" t="s">
        <v>380</v>
      </c>
      <c r="I2290" s="7"/>
      <c r="J2290" s="7">
        <v>656619</v>
      </c>
      <c r="K2290" s="7">
        <f t="shared" si="58"/>
        <v>112638</v>
      </c>
      <c r="L2290" s="7"/>
      <c r="M2290" s="6"/>
      <c r="N2290" s="7"/>
      <c r="O2290" s="7"/>
      <c r="P2290" s="38"/>
      <c r="Q2290" s="31"/>
      <c r="R2290" s="42"/>
      <c r="S2290" s="42"/>
      <c r="T2290" s="42"/>
      <c r="U2290" s="43"/>
      <c r="V2290" s="32"/>
      <c r="W2290" s="38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</row>
    <row r="2291" spans="1:40" ht="14.25" customHeight="1">
      <c r="A2291" s="7" t="s">
        <v>516</v>
      </c>
      <c r="B2291" s="7" t="s">
        <v>363</v>
      </c>
      <c r="C2291" s="7">
        <v>1343</v>
      </c>
      <c r="D2291" s="7" t="s">
        <v>560</v>
      </c>
      <c r="E2291" s="7" t="str">
        <f t="shared" si="57"/>
        <v>Vila Vila</v>
      </c>
      <c r="F2291" s="7" t="s">
        <v>379</v>
      </c>
      <c r="G2291" s="7">
        <v>1</v>
      </c>
      <c r="H2291" s="7" t="s">
        <v>381</v>
      </c>
      <c r="I2291" s="7"/>
      <c r="J2291" s="7">
        <v>377427</v>
      </c>
      <c r="K2291" s="7">
        <f t="shared" si="58"/>
        <v>112638</v>
      </c>
      <c r="L2291" s="7"/>
      <c r="M2291" s="6"/>
      <c r="N2291" s="7"/>
      <c r="O2291" s="7"/>
      <c r="P2291" s="38"/>
      <c r="Q2291" s="31"/>
      <c r="R2291" s="42"/>
      <c r="S2291" s="42"/>
      <c r="T2291" s="42"/>
      <c r="U2291" s="43"/>
      <c r="V2291" s="32"/>
      <c r="W2291" s="38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</row>
    <row r="2292" spans="1:40" ht="14.25" customHeight="1">
      <c r="A2292" s="7" t="s">
        <v>516</v>
      </c>
      <c r="B2292" s="7" t="s">
        <v>363</v>
      </c>
      <c r="C2292" s="7">
        <v>1343</v>
      </c>
      <c r="D2292" s="7" t="s">
        <v>560</v>
      </c>
      <c r="E2292" s="7" t="str">
        <f t="shared" si="57"/>
        <v>Vila Vila</v>
      </c>
      <c r="F2292" s="7" t="s">
        <v>379</v>
      </c>
      <c r="G2292" s="7">
        <v>99</v>
      </c>
      <c r="H2292" s="7" t="s">
        <v>382</v>
      </c>
      <c r="I2292" s="7"/>
      <c r="J2292" s="7">
        <v>99021</v>
      </c>
      <c r="K2292" s="7">
        <f t="shared" si="58"/>
        <v>112638</v>
      </c>
      <c r="L2292" s="7"/>
      <c r="M2292" s="6"/>
      <c r="N2292" s="7"/>
      <c r="O2292" s="7"/>
      <c r="P2292" s="38"/>
      <c r="Q2292" s="31"/>
      <c r="R2292" s="42"/>
      <c r="S2292" s="42"/>
      <c r="T2292" s="42"/>
      <c r="U2292" s="43"/>
      <c r="V2292" s="32"/>
      <c r="W2292" s="38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</row>
    <row r="2293" spans="1:40" ht="14.25" customHeight="1">
      <c r="A2293" s="7" t="s">
        <v>516</v>
      </c>
      <c r="B2293" s="7" t="s">
        <v>363</v>
      </c>
      <c r="C2293" s="7">
        <v>1343</v>
      </c>
      <c r="D2293" s="7" t="s">
        <v>560</v>
      </c>
      <c r="E2293" s="7" t="str">
        <f t="shared" si="57"/>
        <v>Vila Vila</v>
      </c>
      <c r="F2293" s="7" t="s">
        <v>379</v>
      </c>
      <c r="G2293" s="7">
        <v>100</v>
      </c>
      <c r="H2293" s="7" t="s">
        <v>383</v>
      </c>
      <c r="I2293" s="7"/>
      <c r="J2293" s="7">
        <v>147081</v>
      </c>
      <c r="K2293" s="7">
        <f t="shared" si="58"/>
        <v>112638</v>
      </c>
      <c r="L2293" s="7"/>
      <c r="M2293" s="6"/>
      <c r="N2293" s="7"/>
      <c r="O2293" s="7"/>
      <c r="P2293" s="38"/>
      <c r="Q2293" s="31"/>
      <c r="R2293" s="42"/>
      <c r="S2293" s="42"/>
      <c r="T2293" s="42"/>
      <c r="U2293" s="43"/>
      <c r="V2293" s="32"/>
      <c r="W2293" s="38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</row>
    <row r="2294" spans="1:40" ht="14.25" customHeight="1">
      <c r="A2294" s="7" t="s">
        <v>516</v>
      </c>
      <c r="B2294" s="7" t="s">
        <v>363</v>
      </c>
      <c r="C2294" s="7">
        <v>1343</v>
      </c>
      <c r="D2294" s="7" t="s">
        <v>560</v>
      </c>
      <c r="E2294" s="7" t="str">
        <f t="shared" si="57"/>
        <v>Vila Vila</v>
      </c>
      <c r="F2294" s="7" t="s">
        <v>379</v>
      </c>
      <c r="G2294" s="7">
        <v>110</v>
      </c>
      <c r="H2294" s="7" t="s">
        <v>385</v>
      </c>
      <c r="I2294" s="7"/>
      <c r="J2294" s="7">
        <v>23000</v>
      </c>
      <c r="K2294" s="7">
        <f t="shared" si="58"/>
        <v>112638</v>
      </c>
      <c r="L2294" s="7"/>
      <c r="M2294" s="6"/>
      <c r="N2294" s="7"/>
      <c r="O2294" s="7"/>
      <c r="P2294" s="38"/>
      <c r="Q2294" s="31"/>
      <c r="R2294" s="42"/>
      <c r="S2294" s="42"/>
      <c r="T2294" s="42"/>
      <c r="U2294" s="43"/>
      <c r="V2294" s="32"/>
      <c r="W2294" s="38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</row>
    <row r="2295" spans="1:40" ht="14.25" customHeight="1">
      <c r="A2295" s="7" t="s">
        <v>516</v>
      </c>
      <c r="B2295" s="7" t="s">
        <v>363</v>
      </c>
      <c r="C2295" s="7">
        <v>1343</v>
      </c>
      <c r="D2295" s="7" t="s">
        <v>560</v>
      </c>
      <c r="E2295" s="7" t="str">
        <f t="shared" si="57"/>
        <v>Vila Vila</v>
      </c>
      <c r="F2295" s="7" t="s">
        <v>379</v>
      </c>
      <c r="G2295" s="7">
        <v>120</v>
      </c>
      <c r="H2295" s="7" t="s">
        <v>485</v>
      </c>
      <c r="I2295" s="7"/>
      <c r="J2295" s="7">
        <v>140983</v>
      </c>
      <c r="K2295" s="7">
        <f t="shared" si="58"/>
        <v>112638</v>
      </c>
      <c r="L2295" s="7"/>
      <c r="M2295" s="6"/>
      <c r="N2295" s="7"/>
      <c r="O2295" s="7"/>
      <c r="P2295" s="38"/>
      <c r="Q2295" s="31"/>
      <c r="R2295" s="42"/>
      <c r="S2295" s="42"/>
      <c r="T2295" s="42"/>
      <c r="U2295" s="43"/>
      <c r="V2295" s="32"/>
      <c r="W2295" s="38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</row>
    <row r="2296" spans="1:40" ht="14.25" customHeight="1">
      <c r="A2296" s="7" t="s">
        <v>516</v>
      </c>
      <c r="B2296" s="7" t="s">
        <v>363</v>
      </c>
      <c r="C2296" s="7">
        <v>1343</v>
      </c>
      <c r="D2296" s="7" t="s">
        <v>560</v>
      </c>
      <c r="E2296" s="7" t="str">
        <f t="shared" si="57"/>
        <v>Vila Vila</v>
      </c>
      <c r="F2296" s="7" t="s">
        <v>379</v>
      </c>
      <c r="G2296" s="7">
        <v>130</v>
      </c>
      <c r="H2296" s="7" t="s">
        <v>386</v>
      </c>
      <c r="I2296" s="7"/>
      <c r="J2296" s="7">
        <v>11141</v>
      </c>
      <c r="K2296" s="7">
        <f t="shared" si="58"/>
        <v>112638</v>
      </c>
      <c r="L2296" s="7"/>
      <c r="M2296" s="6"/>
      <c r="N2296" s="7"/>
      <c r="O2296" s="7"/>
      <c r="P2296" s="38"/>
      <c r="Q2296" s="31"/>
      <c r="R2296" s="42"/>
      <c r="S2296" s="42"/>
      <c r="T2296" s="42"/>
      <c r="U2296" s="43"/>
      <c r="V2296" s="32"/>
      <c r="W2296" s="38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</row>
    <row r="2297" spans="1:40" ht="14.25" customHeight="1">
      <c r="A2297" s="7" t="s">
        <v>516</v>
      </c>
      <c r="B2297" s="7" t="s">
        <v>363</v>
      </c>
      <c r="C2297" s="7">
        <v>1343</v>
      </c>
      <c r="D2297" s="7" t="s">
        <v>560</v>
      </c>
      <c r="E2297" s="7" t="str">
        <f t="shared" ref="E2297:E2551" si="59">SUBSTITUTE(D2297,"Gobierno Autónomo Municipal de ","")</f>
        <v>Vila Vila</v>
      </c>
      <c r="F2297" s="7" t="s">
        <v>379</v>
      </c>
      <c r="G2297" s="7">
        <v>140</v>
      </c>
      <c r="H2297" s="7" t="s">
        <v>388</v>
      </c>
      <c r="I2297" s="7"/>
      <c r="J2297" s="7">
        <v>10000</v>
      </c>
      <c r="K2297" s="7">
        <f t="shared" ref="K2297:K2551" si="60">SUMIFS(J:J, E:E, E2297, F:F, "PROYECT. INVERSION")</f>
        <v>112638</v>
      </c>
      <c r="L2297" s="7"/>
      <c r="M2297" s="6"/>
      <c r="N2297" s="7"/>
      <c r="O2297" s="7"/>
      <c r="P2297" s="38"/>
      <c r="Q2297" s="31"/>
      <c r="R2297" s="42"/>
      <c r="S2297" s="42"/>
      <c r="T2297" s="42"/>
      <c r="U2297" s="43"/>
      <c r="V2297" s="32"/>
      <c r="W2297" s="38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</row>
    <row r="2298" spans="1:40" ht="14.25" customHeight="1">
      <c r="A2298" s="7" t="s">
        <v>516</v>
      </c>
      <c r="B2298" s="7" t="s">
        <v>363</v>
      </c>
      <c r="C2298" s="7">
        <v>1343</v>
      </c>
      <c r="D2298" s="7" t="s">
        <v>560</v>
      </c>
      <c r="E2298" s="7" t="str">
        <f t="shared" si="59"/>
        <v>Vila Vila</v>
      </c>
      <c r="F2298" s="7" t="s">
        <v>379</v>
      </c>
      <c r="G2298" s="7">
        <v>160</v>
      </c>
      <c r="H2298" s="7" t="s">
        <v>389</v>
      </c>
      <c r="I2298" s="7"/>
      <c r="J2298" s="7">
        <v>80000</v>
      </c>
      <c r="K2298" s="7">
        <f t="shared" si="60"/>
        <v>112638</v>
      </c>
      <c r="L2298" s="7"/>
      <c r="M2298" s="6"/>
      <c r="N2298" s="7"/>
      <c r="O2298" s="7"/>
      <c r="P2298" s="38"/>
      <c r="Q2298" s="31"/>
      <c r="R2298" s="42"/>
      <c r="S2298" s="42"/>
      <c r="T2298" s="42"/>
      <c r="U2298" s="43"/>
      <c r="V2298" s="32"/>
      <c r="W2298" s="38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</row>
    <row r="2299" spans="1:40" ht="14.25" customHeight="1">
      <c r="A2299" s="7" t="s">
        <v>516</v>
      </c>
      <c r="B2299" s="7" t="s">
        <v>363</v>
      </c>
      <c r="C2299" s="7">
        <v>1343</v>
      </c>
      <c r="D2299" s="7" t="s">
        <v>560</v>
      </c>
      <c r="E2299" s="7" t="str">
        <f t="shared" si="59"/>
        <v>Vila Vila</v>
      </c>
      <c r="F2299" s="7" t="s">
        <v>379</v>
      </c>
      <c r="G2299" s="7">
        <v>170</v>
      </c>
      <c r="H2299" s="7" t="s">
        <v>390</v>
      </c>
      <c r="I2299" s="7"/>
      <c r="J2299" s="7">
        <v>40000</v>
      </c>
      <c r="K2299" s="7">
        <f t="shared" si="60"/>
        <v>112638</v>
      </c>
      <c r="L2299" s="7"/>
      <c r="M2299" s="6"/>
      <c r="N2299" s="7"/>
      <c r="O2299" s="7"/>
      <c r="P2299" s="38"/>
      <c r="Q2299" s="31"/>
      <c r="R2299" s="42"/>
      <c r="S2299" s="42"/>
      <c r="T2299" s="42"/>
      <c r="U2299" s="43"/>
      <c r="V2299" s="32"/>
      <c r="W2299" s="38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</row>
    <row r="2300" spans="1:40" ht="14.25" customHeight="1">
      <c r="A2300" s="7" t="s">
        <v>516</v>
      </c>
      <c r="B2300" s="7" t="s">
        <v>363</v>
      </c>
      <c r="C2300" s="7">
        <v>1343</v>
      </c>
      <c r="D2300" s="7" t="s">
        <v>560</v>
      </c>
      <c r="E2300" s="7" t="str">
        <f t="shared" si="59"/>
        <v>Vila Vila</v>
      </c>
      <c r="F2300" s="7" t="s">
        <v>379</v>
      </c>
      <c r="G2300" s="7">
        <v>180</v>
      </c>
      <c r="H2300" s="7" t="s">
        <v>411</v>
      </c>
      <c r="I2300" s="7"/>
      <c r="J2300" s="7">
        <v>567242</v>
      </c>
      <c r="K2300" s="7">
        <f t="shared" si="60"/>
        <v>112638</v>
      </c>
      <c r="L2300" s="7"/>
      <c r="M2300" s="6"/>
      <c r="N2300" s="7"/>
      <c r="O2300" s="7"/>
      <c r="P2300" s="38"/>
      <c r="Q2300" s="31"/>
      <c r="R2300" s="42"/>
      <c r="S2300" s="42"/>
      <c r="T2300" s="42"/>
      <c r="U2300" s="43"/>
      <c r="V2300" s="32"/>
      <c r="W2300" s="38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</row>
    <row r="2301" spans="1:40" ht="14.25" customHeight="1">
      <c r="A2301" s="7" t="s">
        <v>516</v>
      </c>
      <c r="B2301" s="7" t="s">
        <v>363</v>
      </c>
      <c r="C2301" s="7">
        <v>1343</v>
      </c>
      <c r="D2301" s="7" t="s">
        <v>560</v>
      </c>
      <c r="E2301" s="7" t="str">
        <f t="shared" si="59"/>
        <v>Vila Vila</v>
      </c>
      <c r="F2301" s="7" t="s">
        <v>379</v>
      </c>
      <c r="G2301" s="7">
        <v>200</v>
      </c>
      <c r="H2301" s="7" t="s">
        <v>393</v>
      </c>
      <c r="I2301" s="7"/>
      <c r="J2301" s="7">
        <v>1069534</v>
      </c>
      <c r="K2301" s="7">
        <f t="shared" si="60"/>
        <v>112638</v>
      </c>
      <c r="L2301" s="7"/>
      <c r="M2301" s="6"/>
      <c r="N2301" s="7"/>
      <c r="O2301" s="7"/>
      <c r="P2301" s="38"/>
      <c r="Q2301" s="31"/>
      <c r="R2301" s="42"/>
      <c r="S2301" s="42"/>
      <c r="T2301" s="42"/>
      <c r="U2301" s="43"/>
      <c r="V2301" s="32"/>
      <c r="W2301" s="38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</row>
    <row r="2302" spans="1:40" ht="14.25" customHeight="1">
      <c r="A2302" s="7" t="s">
        <v>516</v>
      </c>
      <c r="B2302" s="7" t="s">
        <v>363</v>
      </c>
      <c r="C2302" s="7">
        <v>1343</v>
      </c>
      <c r="D2302" s="7" t="s">
        <v>560</v>
      </c>
      <c r="E2302" s="7" t="str">
        <f t="shared" si="59"/>
        <v>Vila Vila</v>
      </c>
      <c r="F2302" s="7" t="s">
        <v>379</v>
      </c>
      <c r="G2302" s="7">
        <v>210</v>
      </c>
      <c r="H2302" s="7" t="s">
        <v>394</v>
      </c>
      <c r="I2302" s="7"/>
      <c r="J2302" s="7">
        <v>794252</v>
      </c>
      <c r="K2302" s="7">
        <f t="shared" si="60"/>
        <v>112638</v>
      </c>
      <c r="L2302" s="7"/>
      <c r="M2302" s="6"/>
      <c r="N2302" s="7"/>
      <c r="O2302" s="7"/>
      <c r="P2302" s="38"/>
      <c r="Q2302" s="31"/>
      <c r="R2302" s="42"/>
      <c r="S2302" s="42"/>
      <c r="T2302" s="42"/>
      <c r="U2302" s="43"/>
      <c r="V2302" s="32"/>
      <c r="W2302" s="38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</row>
    <row r="2303" spans="1:40" ht="14.25" customHeight="1">
      <c r="A2303" s="7" t="s">
        <v>516</v>
      </c>
      <c r="B2303" s="7" t="s">
        <v>363</v>
      </c>
      <c r="C2303" s="7">
        <v>1343</v>
      </c>
      <c r="D2303" s="7" t="s">
        <v>560</v>
      </c>
      <c r="E2303" s="7" t="str">
        <f t="shared" si="59"/>
        <v>Vila Vila</v>
      </c>
      <c r="F2303" s="7" t="s">
        <v>379</v>
      </c>
      <c r="G2303" s="7">
        <v>220</v>
      </c>
      <c r="H2303" s="7" t="s">
        <v>395</v>
      </c>
      <c r="I2303" s="7"/>
      <c r="J2303" s="7">
        <v>50000</v>
      </c>
      <c r="K2303" s="7">
        <f t="shared" si="60"/>
        <v>112638</v>
      </c>
      <c r="L2303" s="7"/>
      <c r="M2303" s="6"/>
      <c r="N2303" s="7"/>
      <c r="O2303" s="7"/>
      <c r="P2303" s="38"/>
      <c r="Q2303" s="31"/>
      <c r="R2303" s="42"/>
      <c r="S2303" s="42"/>
      <c r="T2303" s="42"/>
      <c r="U2303" s="43"/>
      <c r="V2303" s="32"/>
      <c r="W2303" s="38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</row>
    <row r="2304" spans="1:40" ht="14.25" customHeight="1">
      <c r="A2304" s="7" t="s">
        <v>516</v>
      </c>
      <c r="B2304" s="7" t="s">
        <v>363</v>
      </c>
      <c r="C2304" s="7">
        <v>1343</v>
      </c>
      <c r="D2304" s="7" t="s">
        <v>560</v>
      </c>
      <c r="E2304" s="7" t="str">
        <f t="shared" si="59"/>
        <v>Vila Vila</v>
      </c>
      <c r="F2304" s="7" t="s">
        <v>379</v>
      </c>
      <c r="G2304" s="7">
        <v>230</v>
      </c>
      <c r="H2304" s="7" t="s">
        <v>396</v>
      </c>
      <c r="I2304" s="7"/>
      <c r="J2304" s="7">
        <v>80000</v>
      </c>
      <c r="K2304" s="7">
        <f t="shared" si="60"/>
        <v>112638</v>
      </c>
      <c r="L2304" s="7"/>
      <c r="M2304" s="6"/>
      <c r="N2304" s="7"/>
      <c r="O2304" s="7"/>
      <c r="P2304" s="38"/>
      <c r="Q2304" s="31"/>
      <c r="R2304" s="42"/>
      <c r="S2304" s="42"/>
      <c r="T2304" s="42"/>
      <c r="U2304" s="43"/>
      <c r="V2304" s="32"/>
      <c r="W2304" s="38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</row>
    <row r="2305" spans="1:40" ht="14.25" customHeight="1">
      <c r="A2305" s="7" t="s">
        <v>516</v>
      </c>
      <c r="B2305" s="7" t="s">
        <v>363</v>
      </c>
      <c r="C2305" s="7">
        <v>1343</v>
      </c>
      <c r="D2305" s="7" t="s">
        <v>560</v>
      </c>
      <c r="E2305" s="7" t="str">
        <f t="shared" si="59"/>
        <v>Vila Vila</v>
      </c>
      <c r="F2305" s="7" t="s">
        <v>379</v>
      </c>
      <c r="G2305" s="7">
        <v>240</v>
      </c>
      <c r="H2305" s="7" t="s">
        <v>397</v>
      </c>
      <c r="I2305" s="7"/>
      <c r="J2305" s="7">
        <v>40000</v>
      </c>
      <c r="K2305" s="7">
        <f t="shared" si="60"/>
        <v>112638</v>
      </c>
      <c r="L2305" s="7"/>
      <c r="M2305" s="6"/>
      <c r="N2305" s="7"/>
      <c r="O2305" s="7"/>
      <c r="P2305" s="38"/>
      <c r="Q2305" s="31"/>
      <c r="R2305" s="42"/>
      <c r="S2305" s="42"/>
      <c r="T2305" s="42"/>
      <c r="U2305" s="43"/>
      <c r="V2305" s="32"/>
      <c r="W2305" s="38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</row>
    <row r="2306" spans="1:40" ht="14.25" customHeight="1">
      <c r="A2306" s="7" t="s">
        <v>516</v>
      </c>
      <c r="B2306" s="7" t="s">
        <v>363</v>
      </c>
      <c r="C2306" s="7">
        <v>1343</v>
      </c>
      <c r="D2306" s="7" t="s">
        <v>560</v>
      </c>
      <c r="E2306" s="7" t="str">
        <f t="shared" si="59"/>
        <v>Vila Vila</v>
      </c>
      <c r="F2306" s="7" t="s">
        <v>379</v>
      </c>
      <c r="G2306" s="7">
        <v>250</v>
      </c>
      <c r="H2306" s="7" t="s">
        <v>399</v>
      </c>
      <c r="I2306" s="7"/>
      <c r="J2306" s="7">
        <v>301269</v>
      </c>
      <c r="K2306" s="7">
        <f t="shared" si="60"/>
        <v>112638</v>
      </c>
      <c r="L2306" s="7"/>
      <c r="M2306" s="6"/>
      <c r="N2306" s="7"/>
      <c r="O2306" s="7"/>
      <c r="P2306" s="38"/>
      <c r="Q2306" s="31"/>
      <c r="R2306" s="42"/>
      <c r="S2306" s="42"/>
      <c r="T2306" s="42"/>
      <c r="U2306" s="43"/>
      <c r="V2306" s="32"/>
      <c r="W2306" s="38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</row>
    <row r="2307" spans="1:40" ht="14.25" customHeight="1">
      <c r="A2307" s="7" t="s">
        <v>516</v>
      </c>
      <c r="B2307" s="7" t="s">
        <v>363</v>
      </c>
      <c r="C2307" s="7">
        <v>1343</v>
      </c>
      <c r="D2307" s="7" t="s">
        <v>560</v>
      </c>
      <c r="E2307" s="7" t="str">
        <f t="shared" si="59"/>
        <v>Vila Vila</v>
      </c>
      <c r="F2307" s="7" t="s">
        <v>379</v>
      </c>
      <c r="G2307" s="7">
        <v>260</v>
      </c>
      <c r="H2307" s="7" t="s">
        <v>400</v>
      </c>
      <c r="I2307" s="7"/>
      <c r="J2307" s="7">
        <v>55000</v>
      </c>
      <c r="K2307" s="7">
        <f t="shared" si="60"/>
        <v>112638</v>
      </c>
      <c r="L2307" s="7"/>
      <c r="M2307" s="6"/>
      <c r="N2307" s="7"/>
      <c r="O2307" s="7"/>
      <c r="P2307" s="38"/>
      <c r="Q2307" s="31"/>
      <c r="R2307" s="42"/>
      <c r="S2307" s="42"/>
      <c r="T2307" s="42"/>
      <c r="U2307" s="43"/>
      <c r="V2307" s="32"/>
      <c r="W2307" s="38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</row>
    <row r="2308" spans="1:40" ht="14.25" customHeight="1">
      <c r="A2308" s="7" t="s">
        <v>516</v>
      </c>
      <c r="B2308" s="7" t="s">
        <v>363</v>
      </c>
      <c r="C2308" s="7">
        <v>1343</v>
      </c>
      <c r="D2308" s="7" t="s">
        <v>560</v>
      </c>
      <c r="E2308" s="7" t="str">
        <f t="shared" si="59"/>
        <v>Vila Vila</v>
      </c>
      <c r="F2308" s="7" t="s">
        <v>379</v>
      </c>
      <c r="G2308" s="7">
        <v>310</v>
      </c>
      <c r="H2308" s="7" t="s">
        <v>403</v>
      </c>
      <c r="I2308" s="7"/>
      <c r="J2308" s="7">
        <v>50000</v>
      </c>
      <c r="K2308" s="7">
        <f t="shared" si="60"/>
        <v>112638</v>
      </c>
      <c r="L2308" s="7"/>
      <c r="M2308" s="6"/>
      <c r="N2308" s="7"/>
      <c r="O2308" s="7"/>
      <c r="P2308" s="38"/>
      <c r="Q2308" s="31"/>
      <c r="R2308" s="42"/>
      <c r="S2308" s="42"/>
      <c r="T2308" s="42"/>
      <c r="U2308" s="43"/>
      <c r="V2308" s="32"/>
      <c r="W2308" s="38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</row>
    <row r="2309" spans="1:40" ht="14.25" customHeight="1">
      <c r="A2309" s="7" t="s">
        <v>516</v>
      </c>
      <c r="B2309" s="7" t="s">
        <v>363</v>
      </c>
      <c r="C2309" s="7">
        <v>1343</v>
      </c>
      <c r="D2309" s="7" t="s">
        <v>560</v>
      </c>
      <c r="E2309" s="7" t="str">
        <f t="shared" si="59"/>
        <v>Vila Vila</v>
      </c>
      <c r="F2309" s="7" t="s">
        <v>379</v>
      </c>
      <c r="G2309" s="7">
        <v>330</v>
      </c>
      <c r="H2309" s="7" t="s">
        <v>404</v>
      </c>
      <c r="I2309" s="7"/>
      <c r="J2309" s="7">
        <v>20617</v>
      </c>
      <c r="K2309" s="7">
        <f t="shared" si="60"/>
        <v>112638</v>
      </c>
      <c r="L2309" s="7"/>
      <c r="M2309" s="6"/>
      <c r="N2309" s="7"/>
      <c r="O2309" s="7"/>
      <c r="P2309" s="38"/>
      <c r="Q2309" s="31"/>
      <c r="R2309" s="42"/>
      <c r="S2309" s="42"/>
      <c r="T2309" s="42"/>
      <c r="U2309" s="43"/>
      <c r="V2309" s="32"/>
      <c r="W2309" s="38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</row>
    <row r="2310" spans="1:40" ht="14.25" customHeight="1">
      <c r="A2310" s="7" t="s">
        <v>516</v>
      </c>
      <c r="B2310" s="7" t="s">
        <v>363</v>
      </c>
      <c r="C2310" s="7">
        <v>1343</v>
      </c>
      <c r="D2310" s="7" t="s">
        <v>560</v>
      </c>
      <c r="E2310" s="7" t="str">
        <f t="shared" si="59"/>
        <v>Vila Vila</v>
      </c>
      <c r="F2310" s="7" t="s">
        <v>379</v>
      </c>
      <c r="G2310" s="7">
        <v>340</v>
      </c>
      <c r="H2310" s="7" t="s">
        <v>405</v>
      </c>
      <c r="I2310" s="7"/>
      <c r="J2310" s="7">
        <v>491997</v>
      </c>
      <c r="K2310" s="7">
        <f t="shared" si="60"/>
        <v>112638</v>
      </c>
      <c r="L2310" s="7"/>
      <c r="M2310" s="6"/>
      <c r="N2310" s="7"/>
      <c r="O2310" s="7"/>
      <c r="P2310" s="38"/>
      <c r="Q2310" s="31"/>
      <c r="R2310" s="42"/>
      <c r="S2310" s="42"/>
      <c r="T2310" s="42"/>
      <c r="U2310" s="43"/>
      <c r="V2310" s="32"/>
      <c r="W2310" s="38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</row>
    <row r="2311" spans="1:40" ht="14.25" customHeight="1">
      <c r="A2311" s="7" t="s">
        <v>516</v>
      </c>
      <c r="B2311" s="7" t="s">
        <v>363</v>
      </c>
      <c r="C2311" s="7">
        <v>1343</v>
      </c>
      <c r="D2311" s="7" t="s">
        <v>560</v>
      </c>
      <c r="E2311" s="7" t="str">
        <f t="shared" si="59"/>
        <v>Vila Vila</v>
      </c>
      <c r="F2311" s="7" t="s">
        <v>407</v>
      </c>
      <c r="G2311" s="7">
        <v>170</v>
      </c>
      <c r="H2311" s="7" t="s">
        <v>390</v>
      </c>
      <c r="I2311" s="7"/>
      <c r="J2311" s="7">
        <v>112638</v>
      </c>
      <c r="K2311" s="7">
        <f t="shared" si="60"/>
        <v>112638</v>
      </c>
      <c r="L2311" s="7"/>
      <c r="M2311" s="6"/>
      <c r="N2311" s="7"/>
      <c r="O2311" s="7"/>
      <c r="P2311" s="38"/>
      <c r="Q2311" s="31"/>
      <c r="R2311" s="42"/>
      <c r="S2311" s="42"/>
      <c r="T2311" s="42"/>
      <c r="U2311" s="43"/>
      <c r="V2311" s="32"/>
      <c r="W2311" s="38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</row>
    <row r="2312" spans="1:40" ht="14.25" customHeight="1">
      <c r="A2312" s="7" t="s">
        <v>516</v>
      </c>
      <c r="B2312" s="7" t="s">
        <v>363</v>
      </c>
      <c r="C2312" s="7">
        <v>1344</v>
      </c>
      <c r="D2312" s="7" t="s">
        <v>561</v>
      </c>
      <c r="E2312" s="7" t="str">
        <f t="shared" si="59"/>
        <v>Alalay</v>
      </c>
      <c r="F2312" s="7" t="s">
        <v>379</v>
      </c>
      <c r="G2312" s="7">
        <v>0</v>
      </c>
      <c r="H2312" s="7" t="s">
        <v>380</v>
      </c>
      <c r="I2312" s="7"/>
      <c r="J2312" s="7">
        <v>347232</v>
      </c>
      <c r="K2312" s="7">
        <f t="shared" si="60"/>
        <v>0</v>
      </c>
      <c r="L2312" s="7"/>
      <c r="M2312" s="6"/>
      <c r="N2312" s="7"/>
      <c r="O2312" s="7"/>
      <c r="P2312" s="38"/>
      <c r="Q2312" s="31"/>
      <c r="R2312" s="42"/>
      <c r="S2312" s="42"/>
      <c r="T2312" s="42"/>
      <c r="U2312" s="43"/>
      <c r="V2312" s="32"/>
      <c r="W2312" s="38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</row>
    <row r="2313" spans="1:40" ht="14.25" customHeight="1">
      <c r="A2313" s="7" t="s">
        <v>516</v>
      </c>
      <c r="B2313" s="7" t="s">
        <v>363</v>
      </c>
      <c r="C2313" s="7">
        <v>1344</v>
      </c>
      <c r="D2313" s="7" t="s">
        <v>561</v>
      </c>
      <c r="E2313" s="7" t="str">
        <f t="shared" si="59"/>
        <v>Alalay</v>
      </c>
      <c r="F2313" s="7" t="s">
        <v>379</v>
      </c>
      <c r="G2313" s="7">
        <v>1</v>
      </c>
      <c r="H2313" s="7" t="s">
        <v>381</v>
      </c>
      <c r="I2313" s="7"/>
      <c r="J2313" s="7">
        <v>307940</v>
      </c>
      <c r="K2313" s="7">
        <f t="shared" si="60"/>
        <v>0</v>
      </c>
      <c r="L2313" s="7"/>
      <c r="M2313" s="6"/>
      <c r="N2313" s="7"/>
      <c r="O2313" s="7"/>
      <c r="P2313" s="38"/>
      <c r="Q2313" s="31"/>
      <c r="R2313" s="42"/>
      <c r="S2313" s="42"/>
      <c r="T2313" s="42"/>
      <c r="U2313" s="43"/>
      <c r="V2313" s="32"/>
      <c r="W2313" s="38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</row>
    <row r="2314" spans="1:40" ht="14.25" customHeight="1">
      <c r="A2314" s="7" t="s">
        <v>516</v>
      </c>
      <c r="B2314" s="7" t="s">
        <v>363</v>
      </c>
      <c r="C2314" s="7">
        <v>1344</v>
      </c>
      <c r="D2314" s="7" t="s">
        <v>561</v>
      </c>
      <c r="E2314" s="7" t="str">
        <f t="shared" si="59"/>
        <v>Alalay</v>
      </c>
      <c r="F2314" s="7" t="s">
        <v>379</v>
      </c>
      <c r="G2314" s="7">
        <v>97</v>
      </c>
      <c r="H2314" s="7" t="s">
        <v>409</v>
      </c>
      <c r="I2314" s="7"/>
      <c r="J2314" s="7">
        <v>615375</v>
      </c>
      <c r="K2314" s="7">
        <f t="shared" si="60"/>
        <v>0</v>
      </c>
      <c r="L2314" s="7"/>
      <c r="M2314" s="6"/>
      <c r="N2314" s="7"/>
      <c r="O2314" s="7"/>
      <c r="P2314" s="38"/>
      <c r="Q2314" s="31"/>
      <c r="R2314" s="42"/>
      <c r="S2314" s="42"/>
      <c r="T2314" s="42"/>
      <c r="U2314" s="43"/>
      <c r="V2314" s="32"/>
      <c r="W2314" s="38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</row>
    <row r="2315" spans="1:40" ht="14.25" customHeight="1">
      <c r="A2315" s="7" t="s">
        <v>516</v>
      </c>
      <c r="B2315" s="7" t="s">
        <v>363</v>
      </c>
      <c r="C2315" s="7">
        <v>1344</v>
      </c>
      <c r="D2315" s="7" t="s">
        <v>561</v>
      </c>
      <c r="E2315" s="7" t="str">
        <f t="shared" si="59"/>
        <v>Alalay</v>
      </c>
      <c r="F2315" s="7" t="s">
        <v>379</v>
      </c>
      <c r="G2315" s="7">
        <v>99</v>
      </c>
      <c r="H2315" s="7" t="s">
        <v>382</v>
      </c>
      <c r="I2315" s="7"/>
      <c r="J2315" s="7">
        <v>39555</v>
      </c>
      <c r="K2315" s="7">
        <f t="shared" si="60"/>
        <v>0</v>
      </c>
      <c r="L2315" s="7"/>
      <c r="M2315" s="6"/>
      <c r="N2315" s="7"/>
      <c r="O2315" s="7"/>
      <c r="P2315" s="38"/>
      <c r="Q2315" s="31"/>
      <c r="R2315" s="42"/>
      <c r="S2315" s="42"/>
      <c r="T2315" s="42"/>
      <c r="U2315" s="43"/>
      <c r="V2315" s="32"/>
      <c r="W2315" s="38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</row>
    <row r="2316" spans="1:40" ht="14.25" customHeight="1">
      <c r="A2316" s="7" t="s">
        <v>516</v>
      </c>
      <c r="B2316" s="7" t="s">
        <v>363</v>
      </c>
      <c r="C2316" s="7">
        <v>1344</v>
      </c>
      <c r="D2316" s="7" t="s">
        <v>561</v>
      </c>
      <c r="E2316" s="7" t="str">
        <f t="shared" si="59"/>
        <v>Alalay</v>
      </c>
      <c r="F2316" s="7" t="s">
        <v>379</v>
      </c>
      <c r="G2316" s="7">
        <v>100</v>
      </c>
      <c r="H2316" s="7" t="s">
        <v>383</v>
      </c>
      <c r="I2316" s="7"/>
      <c r="J2316" s="7">
        <v>90500</v>
      </c>
      <c r="K2316" s="7">
        <f t="shared" si="60"/>
        <v>0</v>
      </c>
      <c r="L2316" s="7"/>
      <c r="M2316" s="6"/>
      <c r="N2316" s="7"/>
      <c r="O2316" s="7"/>
      <c r="P2316" s="38"/>
      <c r="Q2316" s="31"/>
      <c r="R2316" s="42"/>
      <c r="S2316" s="42"/>
      <c r="T2316" s="42"/>
      <c r="U2316" s="43"/>
      <c r="V2316" s="32"/>
      <c r="W2316" s="38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</row>
    <row r="2317" spans="1:40" ht="14.25" customHeight="1">
      <c r="A2317" s="7" t="s">
        <v>516</v>
      </c>
      <c r="B2317" s="7" t="s">
        <v>363</v>
      </c>
      <c r="C2317" s="7">
        <v>1344</v>
      </c>
      <c r="D2317" s="7" t="s">
        <v>561</v>
      </c>
      <c r="E2317" s="7" t="str">
        <f t="shared" si="59"/>
        <v>Alalay</v>
      </c>
      <c r="F2317" s="7" t="s">
        <v>379</v>
      </c>
      <c r="G2317" s="7">
        <v>160</v>
      </c>
      <c r="H2317" s="7" t="s">
        <v>389</v>
      </c>
      <c r="I2317" s="7"/>
      <c r="J2317" s="7">
        <v>35000</v>
      </c>
      <c r="K2317" s="7">
        <f t="shared" si="60"/>
        <v>0</v>
      </c>
      <c r="L2317" s="7"/>
      <c r="M2317" s="6"/>
      <c r="N2317" s="7"/>
      <c r="O2317" s="7"/>
      <c r="P2317" s="38"/>
      <c r="Q2317" s="31"/>
      <c r="R2317" s="42"/>
      <c r="S2317" s="42"/>
      <c r="T2317" s="42"/>
      <c r="U2317" s="43"/>
      <c r="V2317" s="32"/>
      <c r="W2317" s="38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</row>
    <row r="2318" spans="1:40" ht="14.25" customHeight="1">
      <c r="A2318" s="7" t="s">
        <v>516</v>
      </c>
      <c r="B2318" s="7" t="s">
        <v>363</v>
      </c>
      <c r="C2318" s="7">
        <v>1344</v>
      </c>
      <c r="D2318" s="7" t="s">
        <v>561</v>
      </c>
      <c r="E2318" s="7" t="str">
        <f t="shared" si="59"/>
        <v>Alalay</v>
      </c>
      <c r="F2318" s="7" t="s">
        <v>379</v>
      </c>
      <c r="G2318" s="7">
        <v>180</v>
      </c>
      <c r="H2318" s="7" t="s">
        <v>411</v>
      </c>
      <c r="I2318" s="7"/>
      <c r="J2318" s="7">
        <v>226517</v>
      </c>
      <c r="K2318" s="7">
        <f t="shared" si="60"/>
        <v>0</v>
      </c>
      <c r="L2318" s="7"/>
      <c r="M2318" s="6"/>
      <c r="N2318" s="7"/>
      <c r="O2318" s="7"/>
      <c r="P2318" s="38"/>
      <c r="Q2318" s="31"/>
      <c r="R2318" s="42"/>
      <c r="S2318" s="42"/>
      <c r="T2318" s="42"/>
      <c r="U2318" s="43"/>
      <c r="V2318" s="32"/>
      <c r="W2318" s="38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</row>
    <row r="2319" spans="1:40" ht="14.25" customHeight="1">
      <c r="A2319" s="7" t="s">
        <v>516</v>
      </c>
      <c r="B2319" s="7" t="s">
        <v>363</v>
      </c>
      <c r="C2319" s="7">
        <v>1344</v>
      </c>
      <c r="D2319" s="7" t="s">
        <v>561</v>
      </c>
      <c r="E2319" s="7" t="str">
        <f t="shared" si="59"/>
        <v>Alalay</v>
      </c>
      <c r="F2319" s="7" t="s">
        <v>379</v>
      </c>
      <c r="G2319" s="7">
        <v>200</v>
      </c>
      <c r="H2319" s="7" t="s">
        <v>393</v>
      </c>
      <c r="I2319" s="7"/>
      <c r="J2319" s="7">
        <v>662800</v>
      </c>
      <c r="K2319" s="7">
        <f t="shared" si="60"/>
        <v>0</v>
      </c>
      <c r="L2319" s="7"/>
      <c r="M2319" s="6"/>
      <c r="N2319" s="7"/>
      <c r="O2319" s="7"/>
      <c r="P2319" s="38"/>
      <c r="Q2319" s="31"/>
      <c r="R2319" s="42"/>
      <c r="S2319" s="42"/>
      <c r="T2319" s="42"/>
      <c r="U2319" s="43"/>
      <c r="V2319" s="32"/>
      <c r="W2319" s="38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</row>
    <row r="2320" spans="1:40" ht="14.25" customHeight="1">
      <c r="A2320" s="7" t="s">
        <v>516</v>
      </c>
      <c r="B2320" s="7" t="s">
        <v>363</v>
      </c>
      <c r="C2320" s="7">
        <v>1344</v>
      </c>
      <c r="D2320" s="7" t="s">
        <v>561</v>
      </c>
      <c r="E2320" s="7" t="str">
        <f t="shared" si="59"/>
        <v>Alalay</v>
      </c>
      <c r="F2320" s="7" t="s">
        <v>379</v>
      </c>
      <c r="G2320" s="7">
        <v>210</v>
      </c>
      <c r="H2320" s="7" t="s">
        <v>394</v>
      </c>
      <c r="I2320" s="7"/>
      <c r="J2320" s="7">
        <v>307490</v>
      </c>
      <c r="K2320" s="7">
        <f t="shared" si="60"/>
        <v>0</v>
      </c>
      <c r="L2320" s="7"/>
      <c r="M2320" s="6"/>
      <c r="N2320" s="7"/>
      <c r="O2320" s="7"/>
      <c r="P2320" s="38"/>
      <c r="Q2320" s="31"/>
      <c r="R2320" s="42"/>
      <c r="S2320" s="42"/>
      <c r="T2320" s="42"/>
      <c r="U2320" s="43"/>
      <c r="V2320" s="32"/>
      <c r="W2320" s="38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</row>
    <row r="2321" spans="1:40" ht="14.25" customHeight="1">
      <c r="A2321" s="7" t="s">
        <v>516</v>
      </c>
      <c r="B2321" s="7" t="s">
        <v>363</v>
      </c>
      <c r="C2321" s="7">
        <v>1344</v>
      </c>
      <c r="D2321" s="7" t="s">
        <v>561</v>
      </c>
      <c r="E2321" s="7" t="str">
        <f t="shared" si="59"/>
        <v>Alalay</v>
      </c>
      <c r="F2321" s="7" t="s">
        <v>379</v>
      </c>
      <c r="G2321" s="7">
        <v>220</v>
      </c>
      <c r="H2321" s="7" t="s">
        <v>395</v>
      </c>
      <c r="I2321" s="7"/>
      <c r="J2321" s="7">
        <v>25707</v>
      </c>
      <c r="K2321" s="7">
        <f t="shared" si="60"/>
        <v>0</v>
      </c>
      <c r="L2321" s="7"/>
      <c r="M2321" s="6"/>
      <c r="N2321" s="7"/>
      <c r="O2321" s="7"/>
      <c r="P2321" s="38"/>
      <c r="Q2321" s="31"/>
      <c r="R2321" s="42"/>
      <c r="S2321" s="42"/>
      <c r="T2321" s="42"/>
      <c r="U2321" s="43"/>
      <c r="V2321" s="32"/>
      <c r="W2321" s="38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</row>
    <row r="2322" spans="1:40" ht="14.25" customHeight="1">
      <c r="A2322" s="7" t="s">
        <v>516</v>
      </c>
      <c r="B2322" s="7" t="s">
        <v>363</v>
      </c>
      <c r="C2322" s="7">
        <v>1344</v>
      </c>
      <c r="D2322" s="7" t="s">
        <v>561</v>
      </c>
      <c r="E2322" s="7" t="str">
        <f t="shared" si="59"/>
        <v>Alalay</v>
      </c>
      <c r="F2322" s="7" t="s">
        <v>379</v>
      </c>
      <c r="G2322" s="7">
        <v>230</v>
      </c>
      <c r="H2322" s="7" t="s">
        <v>396</v>
      </c>
      <c r="I2322" s="7"/>
      <c r="J2322" s="7">
        <v>15000</v>
      </c>
      <c r="K2322" s="7">
        <f t="shared" si="60"/>
        <v>0</v>
      </c>
      <c r="L2322" s="7"/>
      <c r="M2322" s="6"/>
      <c r="N2322" s="7"/>
      <c r="O2322" s="7"/>
      <c r="P2322" s="38"/>
      <c r="Q2322" s="31"/>
      <c r="R2322" s="42"/>
      <c r="S2322" s="42"/>
      <c r="T2322" s="42"/>
      <c r="U2322" s="43"/>
      <c r="V2322" s="32"/>
      <c r="W2322" s="38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</row>
    <row r="2323" spans="1:40" ht="14.25" customHeight="1">
      <c r="A2323" s="7" t="s">
        <v>516</v>
      </c>
      <c r="B2323" s="7" t="s">
        <v>363</v>
      </c>
      <c r="C2323" s="7">
        <v>1344</v>
      </c>
      <c r="D2323" s="7" t="s">
        <v>561</v>
      </c>
      <c r="E2323" s="7" t="str">
        <f t="shared" si="59"/>
        <v>Alalay</v>
      </c>
      <c r="F2323" s="7" t="s">
        <v>379</v>
      </c>
      <c r="G2323" s="7">
        <v>240</v>
      </c>
      <c r="H2323" s="7" t="s">
        <v>397</v>
      </c>
      <c r="I2323" s="7"/>
      <c r="J2323" s="7">
        <v>20000</v>
      </c>
      <c r="K2323" s="7">
        <f t="shared" si="60"/>
        <v>0</v>
      </c>
      <c r="L2323" s="7"/>
      <c r="M2323" s="6"/>
      <c r="N2323" s="7"/>
      <c r="O2323" s="7"/>
      <c r="P2323" s="38"/>
      <c r="Q2323" s="31"/>
      <c r="R2323" s="42"/>
      <c r="S2323" s="42"/>
      <c r="T2323" s="42"/>
      <c r="U2323" s="43"/>
      <c r="V2323" s="32"/>
      <c r="W2323" s="38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</row>
    <row r="2324" spans="1:40" ht="14.25" customHeight="1">
      <c r="A2324" s="7" t="s">
        <v>516</v>
      </c>
      <c r="B2324" s="7" t="s">
        <v>363</v>
      </c>
      <c r="C2324" s="7">
        <v>1344</v>
      </c>
      <c r="D2324" s="7" t="s">
        <v>561</v>
      </c>
      <c r="E2324" s="7" t="str">
        <f t="shared" si="59"/>
        <v>Alalay</v>
      </c>
      <c r="F2324" s="7" t="s">
        <v>379</v>
      </c>
      <c r="G2324" s="7">
        <v>250</v>
      </c>
      <c r="H2324" s="7" t="s">
        <v>399</v>
      </c>
      <c r="I2324" s="7"/>
      <c r="J2324" s="7">
        <v>142367</v>
      </c>
      <c r="K2324" s="7">
        <f t="shared" si="60"/>
        <v>0</v>
      </c>
      <c r="L2324" s="7"/>
      <c r="M2324" s="6"/>
      <c r="N2324" s="7"/>
      <c r="O2324" s="7"/>
      <c r="P2324" s="38"/>
      <c r="Q2324" s="31"/>
      <c r="R2324" s="42"/>
      <c r="S2324" s="42"/>
      <c r="T2324" s="42"/>
      <c r="U2324" s="43"/>
      <c r="V2324" s="32"/>
      <c r="W2324" s="38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</row>
    <row r="2325" spans="1:40" ht="14.25" customHeight="1">
      <c r="A2325" s="7" t="s">
        <v>516</v>
      </c>
      <c r="B2325" s="7" t="s">
        <v>363</v>
      </c>
      <c r="C2325" s="7">
        <v>1344</v>
      </c>
      <c r="D2325" s="7" t="s">
        <v>561</v>
      </c>
      <c r="E2325" s="7" t="str">
        <f t="shared" si="59"/>
        <v>Alalay</v>
      </c>
      <c r="F2325" s="7" t="s">
        <v>379</v>
      </c>
      <c r="G2325" s="7">
        <v>260</v>
      </c>
      <c r="H2325" s="7" t="s">
        <v>400</v>
      </c>
      <c r="I2325" s="7"/>
      <c r="J2325" s="7">
        <v>3000</v>
      </c>
      <c r="K2325" s="7">
        <f t="shared" si="60"/>
        <v>0</v>
      </c>
      <c r="L2325" s="7"/>
      <c r="M2325" s="6"/>
      <c r="N2325" s="7"/>
      <c r="O2325" s="7"/>
      <c r="P2325" s="38"/>
      <c r="Q2325" s="31"/>
      <c r="R2325" s="42"/>
      <c r="S2325" s="42"/>
      <c r="T2325" s="42"/>
      <c r="U2325" s="43"/>
      <c r="V2325" s="32"/>
      <c r="W2325" s="38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</row>
    <row r="2326" spans="1:40" ht="14.25" customHeight="1">
      <c r="A2326" s="7" t="s">
        <v>516</v>
      </c>
      <c r="B2326" s="7" t="s">
        <v>363</v>
      </c>
      <c r="C2326" s="7">
        <v>1344</v>
      </c>
      <c r="D2326" s="7" t="s">
        <v>561</v>
      </c>
      <c r="E2326" s="7" t="str">
        <f t="shared" si="59"/>
        <v>Alalay</v>
      </c>
      <c r="F2326" s="7" t="s">
        <v>379</v>
      </c>
      <c r="G2326" s="7">
        <v>310</v>
      </c>
      <c r="H2326" s="7" t="s">
        <v>403</v>
      </c>
      <c r="I2326" s="7"/>
      <c r="J2326" s="7">
        <v>21000</v>
      </c>
      <c r="K2326" s="7">
        <f t="shared" si="60"/>
        <v>0</v>
      </c>
      <c r="L2326" s="7"/>
      <c r="M2326" s="6"/>
      <c r="N2326" s="7"/>
      <c r="O2326" s="7"/>
      <c r="P2326" s="38"/>
      <c r="Q2326" s="31"/>
      <c r="R2326" s="42"/>
      <c r="S2326" s="42"/>
      <c r="T2326" s="42"/>
      <c r="U2326" s="43"/>
      <c r="V2326" s="32"/>
      <c r="W2326" s="38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</row>
    <row r="2327" spans="1:40" ht="14.25" customHeight="1">
      <c r="A2327" s="7" t="s">
        <v>516</v>
      </c>
      <c r="B2327" s="7" t="s">
        <v>363</v>
      </c>
      <c r="C2327" s="7">
        <v>1344</v>
      </c>
      <c r="D2327" s="7" t="s">
        <v>561</v>
      </c>
      <c r="E2327" s="7" t="str">
        <f t="shared" si="59"/>
        <v>Alalay</v>
      </c>
      <c r="F2327" s="7" t="s">
        <v>379</v>
      </c>
      <c r="G2327" s="7">
        <v>330</v>
      </c>
      <c r="H2327" s="7" t="s">
        <v>404</v>
      </c>
      <c r="I2327" s="7"/>
      <c r="J2327" s="7">
        <v>12755</v>
      </c>
      <c r="K2327" s="7">
        <f t="shared" si="60"/>
        <v>0</v>
      </c>
      <c r="L2327" s="7"/>
      <c r="M2327" s="6"/>
      <c r="N2327" s="7"/>
      <c r="O2327" s="7"/>
      <c r="P2327" s="38"/>
      <c r="Q2327" s="31"/>
      <c r="R2327" s="42"/>
      <c r="S2327" s="42"/>
      <c r="T2327" s="42"/>
      <c r="U2327" s="43"/>
      <c r="V2327" s="32"/>
      <c r="W2327" s="38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</row>
    <row r="2328" spans="1:40" ht="14.25" customHeight="1">
      <c r="A2328" s="7" t="s">
        <v>516</v>
      </c>
      <c r="B2328" s="7" t="s">
        <v>363</v>
      </c>
      <c r="C2328" s="7">
        <v>1344</v>
      </c>
      <c r="D2328" s="7" t="s">
        <v>561</v>
      </c>
      <c r="E2328" s="7" t="str">
        <f t="shared" si="59"/>
        <v>Alalay</v>
      </c>
      <c r="F2328" s="7" t="s">
        <v>379</v>
      </c>
      <c r="G2328" s="7">
        <v>340</v>
      </c>
      <c r="H2328" s="7" t="s">
        <v>405</v>
      </c>
      <c r="I2328" s="7"/>
      <c r="J2328" s="7">
        <v>446437</v>
      </c>
      <c r="K2328" s="7">
        <f t="shared" si="60"/>
        <v>0</v>
      </c>
      <c r="L2328" s="7"/>
      <c r="M2328" s="6"/>
      <c r="N2328" s="7"/>
      <c r="O2328" s="7"/>
      <c r="P2328" s="38"/>
      <c r="Q2328" s="31"/>
      <c r="R2328" s="42"/>
      <c r="S2328" s="42"/>
      <c r="T2328" s="42"/>
      <c r="U2328" s="43"/>
      <c r="V2328" s="32"/>
      <c r="W2328" s="38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</row>
    <row r="2329" spans="1:40" ht="14.25" customHeight="1">
      <c r="A2329" s="7" t="s">
        <v>516</v>
      </c>
      <c r="B2329" s="7" t="s">
        <v>363</v>
      </c>
      <c r="C2329" s="7">
        <v>1345</v>
      </c>
      <c r="D2329" s="7" t="s">
        <v>562</v>
      </c>
      <c r="E2329" s="7" t="str">
        <f t="shared" si="59"/>
        <v>Entre Rios</v>
      </c>
      <c r="F2329" s="7" t="s">
        <v>379</v>
      </c>
      <c r="G2329" s="7">
        <v>0</v>
      </c>
      <c r="H2329" s="7" t="s">
        <v>380</v>
      </c>
      <c r="I2329" s="7"/>
      <c r="J2329" s="7">
        <v>4818383</v>
      </c>
      <c r="K2329" s="7">
        <f t="shared" si="60"/>
        <v>15375181</v>
      </c>
      <c r="L2329" s="7"/>
      <c r="M2329" s="6"/>
      <c r="N2329" s="7"/>
      <c r="O2329" s="7"/>
      <c r="P2329" s="38"/>
      <c r="Q2329" s="31"/>
      <c r="R2329" s="42"/>
      <c r="S2329" s="42"/>
      <c r="T2329" s="42"/>
      <c r="U2329" s="43"/>
      <c r="V2329" s="32"/>
      <c r="W2329" s="38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</row>
    <row r="2330" spans="1:40" ht="14.25" customHeight="1">
      <c r="A2330" s="7" t="s">
        <v>516</v>
      </c>
      <c r="B2330" s="7" t="s">
        <v>363</v>
      </c>
      <c r="C2330" s="7">
        <v>1345</v>
      </c>
      <c r="D2330" s="7" t="s">
        <v>562</v>
      </c>
      <c r="E2330" s="7" t="str">
        <f t="shared" si="59"/>
        <v>Entre Rios</v>
      </c>
      <c r="F2330" s="7" t="s">
        <v>379</v>
      </c>
      <c r="G2330" s="7">
        <v>1</v>
      </c>
      <c r="H2330" s="7" t="s">
        <v>381</v>
      </c>
      <c r="I2330" s="7"/>
      <c r="J2330" s="7">
        <v>1855278</v>
      </c>
      <c r="K2330" s="7">
        <f t="shared" si="60"/>
        <v>15375181</v>
      </c>
      <c r="L2330" s="7"/>
      <c r="M2330" s="6"/>
      <c r="N2330" s="7"/>
      <c r="O2330" s="7"/>
      <c r="P2330" s="38"/>
      <c r="Q2330" s="31"/>
      <c r="R2330" s="42"/>
      <c r="S2330" s="42"/>
      <c r="T2330" s="42"/>
      <c r="U2330" s="43"/>
      <c r="V2330" s="32"/>
      <c r="W2330" s="38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</row>
    <row r="2331" spans="1:40" ht="14.25" customHeight="1">
      <c r="A2331" s="7" t="s">
        <v>516</v>
      </c>
      <c r="B2331" s="7" t="s">
        <v>363</v>
      </c>
      <c r="C2331" s="7">
        <v>1345</v>
      </c>
      <c r="D2331" s="7" t="s">
        <v>562</v>
      </c>
      <c r="E2331" s="7" t="str">
        <f t="shared" si="59"/>
        <v>Entre Rios</v>
      </c>
      <c r="F2331" s="7" t="s">
        <v>379</v>
      </c>
      <c r="G2331" s="7">
        <v>97</v>
      </c>
      <c r="H2331" s="7" t="s">
        <v>409</v>
      </c>
      <c r="I2331" s="7"/>
      <c r="J2331" s="7">
        <v>2000</v>
      </c>
      <c r="K2331" s="7">
        <f t="shared" si="60"/>
        <v>15375181</v>
      </c>
      <c r="L2331" s="7"/>
      <c r="M2331" s="6"/>
      <c r="N2331" s="7"/>
      <c r="O2331" s="7"/>
      <c r="P2331" s="38"/>
      <c r="Q2331" s="31"/>
      <c r="R2331" s="42"/>
      <c r="S2331" s="42"/>
      <c r="T2331" s="42"/>
      <c r="U2331" s="43"/>
      <c r="V2331" s="32"/>
      <c r="W2331" s="38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</row>
    <row r="2332" spans="1:40" ht="14.25" customHeight="1">
      <c r="A2332" s="7" t="s">
        <v>516</v>
      </c>
      <c r="B2332" s="7" t="s">
        <v>363</v>
      </c>
      <c r="C2332" s="7">
        <v>1345</v>
      </c>
      <c r="D2332" s="7" t="s">
        <v>562</v>
      </c>
      <c r="E2332" s="7" t="str">
        <f t="shared" si="59"/>
        <v>Entre Rios</v>
      </c>
      <c r="F2332" s="7" t="s">
        <v>379</v>
      </c>
      <c r="G2332" s="7">
        <v>99</v>
      </c>
      <c r="H2332" s="7" t="s">
        <v>382</v>
      </c>
      <c r="I2332" s="7"/>
      <c r="J2332" s="7">
        <v>3490311</v>
      </c>
      <c r="K2332" s="7">
        <f t="shared" si="60"/>
        <v>15375181</v>
      </c>
      <c r="L2332" s="7"/>
      <c r="M2332" s="6"/>
      <c r="N2332" s="7"/>
      <c r="O2332" s="7"/>
      <c r="P2332" s="38"/>
      <c r="Q2332" s="31"/>
      <c r="R2332" s="42"/>
      <c r="S2332" s="42"/>
      <c r="T2332" s="42"/>
      <c r="U2332" s="43"/>
      <c r="V2332" s="32"/>
      <c r="W2332" s="38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</row>
    <row r="2333" spans="1:40" ht="14.25" customHeight="1">
      <c r="A2333" s="7" t="s">
        <v>516</v>
      </c>
      <c r="B2333" s="7" t="s">
        <v>363</v>
      </c>
      <c r="C2333" s="7">
        <v>1345</v>
      </c>
      <c r="D2333" s="7" t="s">
        <v>562</v>
      </c>
      <c r="E2333" s="7" t="str">
        <f t="shared" si="59"/>
        <v>Entre Rios</v>
      </c>
      <c r="F2333" s="7" t="s">
        <v>379</v>
      </c>
      <c r="G2333" s="7">
        <v>100</v>
      </c>
      <c r="H2333" s="7" t="s">
        <v>383</v>
      </c>
      <c r="I2333" s="7"/>
      <c r="J2333" s="7">
        <v>850000</v>
      </c>
      <c r="K2333" s="7">
        <f t="shared" si="60"/>
        <v>15375181</v>
      </c>
      <c r="L2333" s="7"/>
      <c r="M2333" s="6"/>
      <c r="N2333" s="7"/>
      <c r="O2333" s="7"/>
      <c r="P2333" s="38"/>
      <c r="Q2333" s="31"/>
      <c r="R2333" s="42"/>
      <c r="S2333" s="42"/>
      <c r="T2333" s="42"/>
      <c r="U2333" s="43"/>
      <c r="V2333" s="32"/>
      <c r="W2333" s="38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</row>
    <row r="2334" spans="1:40" ht="14.25" customHeight="1">
      <c r="A2334" s="7" t="s">
        <v>516</v>
      </c>
      <c r="B2334" s="7" t="s">
        <v>363</v>
      </c>
      <c r="C2334" s="7">
        <v>1345</v>
      </c>
      <c r="D2334" s="7" t="s">
        <v>562</v>
      </c>
      <c r="E2334" s="7" t="str">
        <f t="shared" si="59"/>
        <v>Entre Rios</v>
      </c>
      <c r="F2334" s="7" t="s">
        <v>379</v>
      </c>
      <c r="G2334" s="7">
        <v>130</v>
      </c>
      <c r="H2334" s="7" t="s">
        <v>386</v>
      </c>
      <c r="I2334" s="7"/>
      <c r="J2334" s="7">
        <v>540139</v>
      </c>
      <c r="K2334" s="7">
        <f t="shared" si="60"/>
        <v>15375181</v>
      </c>
      <c r="L2334" s="7"/>
      <c r="M2334" s="6"/>
      <c r="N2334" s="7"/>
      <c r="O2334" s="7"/>
      <c r="P2334" s="38"/>
      <c r="Q2334" s="31"/>
      <c r="R2334" s="42"/>
      <c r="S2334" s="42"/>
      <c r="T2334" s="42"/>
      <c r="U2334" s="43"/>
      <c r="V2334" s="32"/>
      <c r="W2334" s="38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</row>
    <row r="2335" spans="1:40" ht="14.25" customHeight="1">
      <c r="A2335" s="7" t="s">
        <v>516</v>
      </c>
      <c r="B2335" s="7" t="s">
        <v>363</v>
      </c>
      <c r="C2335" s="7">
        <v>1345</v>
      </c>
      <c r="D2335" s="7" t="s">
        <v>562</v>
      </c>
      <c r="E2335" s="7" t="str">
        <f t="shared" si="59"/>
        <v>Entre Rios</v>
      </c>
      <c r="F2335" s="7" t="s">
        <v>379</v>
      </c>
      <c r="G2335" s="7">
        <v>140</v>
      </c>
      <c r="H2335" s="7" t="s">
        <v>388</v>
      </c>
      <c r="I2335" s="7"/>
      <c r="J2335" s="7">
        <v>750000</v>
      </c>
      <c r="K2335" s="7">
        <f t="shared" si="60"/>
        <v>15375181</v>
      </c>
      <c r="L2335" s="7"/>
      <c r="M2335" s="6"/>
      <c r="N2335" s="7"/>
      <c r="O2335" s="7"/>
      <c r="P2335" s="38"/>
      <c r="Q2335" s="31"/>
      <c r="R2335" s="42"/>
      <c r="S2335" s="42"/>
      <c r="T2335" s="42"/>
      <c r="U2335" s="43"/>
      <c r="V2335" s="32"/>
      <c r="W2335" s="38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</row>
    <row r="2336" spans="1:40" ht="14.25" customHeight="1">
      <c r="A2336" s="7" t="s">
        <v>516</v>
      </c>
      <c r="B2336" s="7" t="s">
        <v>363</v>
      </c>
      <c r="C2336" s="7">
        <v>1345</v>
      </c>
      <c r="D2336" s="7" t="s">
        <v>562</v>
      </c>
      <c r="E2336" s="7" t="str">
        <f t="shared" si="59"/>
        <v>Entre Rios</v>
      </c>
      <c r="F2336" s="7" t="s">
        <v>379</v>
      </c>
      <c r="G2336" s="7">
        <v>160</v>
      </c>
      <c r="H2336" s="7" t="s">
        <v>389</v>
      </c>
      <c r="I2336" s="7"/>
      <c r="J2336" s="7">
        <v>800000</v>
      </c>
      <c r="K2336" s="7">
        <f t="shared" si="60"/>
        <v>15375181</v>
      </c>
      <c r="L2336" s="7"/>
      <c r="M2336" s="6"/>
      <c r="N2336" s="7"/>
      <c r="O2336" s="7"/>
      <c r="P2336" s="38"/>
      <c r="Q2336" s="31"/>
      <c r="R2336" s="42"/>
      <c r="S2336" s="42"/>
      <c r="T2336" s="42"/>
      <c r="U2336" s="43"/>
      <c r="V2336" s="32"/>
      <c r="W2336" s="38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</row>
    <row r="2337" spans="1:40" ht="14.25" customHeight="1">
      <c r="A2337" s="7" t="s">
        <v>516</v>
      </c>
      <c r="B2337" s="7" t="s">
        <v>363</v>
      </c>
      <c r="C2337" s="7">
        <v>1345</v>
      </c>
      <c r="D2337" s="7" t="s">
        <v>562</v>
      </c>
      <c r="E2337" s="7" t="str">
        <f t="shared" si="59"/>
        <v>Entre Rios</v>
      </c>
      <c r="F2337" s="7" t="s">
        <v>379</v>
      </c>
      <c r="G2337" s="7">
        <v>170</v>
      </c>
      <c r="H2337" s="7" t="s">
        <v>390</v>
      </c>
      <c r="I2337" s="7"/>
      <c r="J2337" s="7">
        <v>500000</v>
      </c>
      <c r="K2337" s="7">
        <f t="shared" si="60"/>
        <v>15375181</v>
      </c>
      <c r="L2337" s="7"/>
      <c r="M2337" s="6"/>
      <c r="N2337" s="7"/>
      <c r="O2337" s="7"/>
      <c r="P2337" s="38"/>
      <c r="Q2337" s="31"/>
      <c r="R2337" s="42"/>
      <c r="S2337" s="42"/>
      <c r="T2337" s="42"/>
      <c r="U2337" s="43"/>
      <c r="V2337" s="32"/>
      <c r="W2337" s="38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</row>
    <row r="2338" spans="1:40" ht="14.25" customHeight="1">
      <c r="A2338" s="7" t="s">
        <v>516</v>
      </c>
      <c r="B2338" s="7" t="s">
        <v>363</v>
      </c>
      <c r="C2338" s="7">
        <v>1345</v>
      </c>
      <c r="D2338" s="7" t="s">
        <v>562</v>
      </c>
      <c r="E2338" s="7" t="str">
        <f t="shared" si="59"/>
        <v>Entre Rios</v>
      </c>
      <c r="F2338" s="7" t="s">
        <v>379</v>
      </c>
      <c r="G2338" s="7">
        <v>180</v>
      </c>
      <c r="H2338" s="7" t="s">
        <v>411</v>
      </c>
      <c r="I2338" s="7"/>
      <c r="J2338" s="7">
        <v>1500000</v>
      </c>
      <c r="K2338" s="7">
        <f t="shared" si="60"/>
        <v>15375181</v>
      </c>
      <c r="L2338" s="7"/>
      <c r="M2338" s="6"/>
      <c r="N2338" s="7"/>
      <c r="O2338" s="7"/>
      <c r="P2338" s="38"/>
      <c r="Q2338" s="31"/>
      <c r="R2338" s="42"/>
      <c r="S2338" s="42"/>
      <c r="T2338" s="42"/>
      <c r="U2338" s="43"/>
      <c r="V2338" s="32"/>
      <c r="W2338" s="38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</row>
    <row r="2339" spans="1:40" ht="14.25" customHeight="1">
      <c r="A2339" s="7" t="s">
        <v>516</v>
      </c>
      <c r="B2339" s="7" t="s">
        <v>363</v>
      </c>
      <c r="C2339" s="7">
        <v>1345</v>
      </c>
      <c r="D2339" s="7" t="s">
        <v>562</v>
      </c>
      <c r="E2339" s="7" t="str">
        <f t="shared" si="59"/>
        <v>Entre Rios</v>
      </c>
      <c r="F2339" s="7" t="s">
        <v>379</v>
      </c>
      <c r="G2339" s="7">
        <v>190</v>
      </c>
      <c r="H2339" s="7" t="s">
        <v>392</v>
      </c>
      <c r="I2339" s="7"/>
      <c r="J2339" s="7">
        <v>550000</v>
      </c>
      <c r="K2339" s="7">
        <f t="shared" si="60"/>
        <v>15375181</v>
      </c>
      <c r="L2339" s="7"/>
      <c r="M2339" s="6"/>
      <c r="N2339" s="7"/>
      <c r="O2339" s="7"/>
      <c r="P2339" s="38"/>
      <c r="Q2339" s="31"/>
      <c r="R2339" s="42"/>
      <c r="S2339" s="42"/>
      <c r="T2339" s="42"/>
      <c r="U2339" s="43"/>
      <c r="V2339" s="32"/>
      <c r="W2339" s="38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</row>
    <row r="2340" spans="1:40" ht="14.25" customHeight="1">
      <c r="A2340" s="7" t="s">
        <v>516</v>
      </c>
      <c r="B2340" s="7" t="s">
        <v>363</v>
      </c>
      <c r="C2340" s="7">
        <v>1345</v>
      </c>
      <c r="D2340" s="7" t="s">
        <v>562</v>
      </c>
      <c r="E2340" s="7" t="str">
        <f t="shared" si="59"/>
        <v>Entre Rios</v>
      </c>
      <c r="F2340" s="7" t="s">
        <v>379</v>
      </c>
      <c r="G2340" s="7">
        <v>200</v>
      </c>
      <c r="H2340" s="7" t="s">
        <v>393</v>
      </c>
      <c r="I2340" s="7"/>
      <c r="J2340" s="7">
        <v>10267026</v>
      </c>
      <c r="K2340" s="7">
        <f t="shared" si="60"/>
        <v>15375181</v>
      </c>
      <c r="L2340" s="7"/>
      <c r="M2340" s="6"/>
      <c r="N2340" s="7"/>
      <c r="O2340" s="7"/>
      <c r="P2340" s="38"/>
      <c r="Q2340" s="31"/>
      <c r="R2340" s="42"/>
      <c r="S2340" s="42"/>
      <c r="T2340" s="42"/>
      <c r="U2340" s="43"/>
      <c r="V2340" s="32"/>
      <c r="W2340" s="38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</row>
    <row r="2341" spans="1:40" ht="14.25" customHeight="1">
      <c r="A2341" s="7" t="s">
        <v>516</v>
      </c>
      <c r="B2341" s="7" t="s">
        <v>363</v>
      </c>
      <c r="C2341" s="7">
        <v>1345</v>
      </c>
      <c r="D2341" s="7" t="s">
        <v>562</v>
      </c>
      <c r="E2341" s="7" t="str">
        <f t="shared" si="59"/>
        <v>Entre Rios</v>
      </c>
      <c r="F2341" s="7" t="s">
        <v>379</v>
      </c>
      <c r="G2341" s="7">
        <v>210</v>
      </c>
      <c r="H2341" s="7" t="s">
        <v>394</v>
      </c>
      <c r="I2341" s="7"/>
      <c r="J2341" s="7">
        <v>4163233</v>
      </c>
      <c r="K2341" s="7">
        <f t="shared" si="60"/>
        <v>15375181</v>
      </c>
      <c r="L2341" s="7"/>
      <c r="M2341" s="6"/>
      <c r="N2341" s="7"/>
      <c r="O2341" s="7"/>
      <c r="P2341" s="38"/>
      <c r="Q2341" s="31"/>
      <c r="R2341" s="42"/>
      <c r="S2341" s="42"/>
      <c r="T2341" s="42"/>
      <c r="U2341" s="43"/>
      <c r="V2341" s="32"/>
      <c r="W2341" s="38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</row>
    <row r="2342" spans="1:40" ht="14.25" customHeight="1">
      <c r="A2342" s="7" t="s">
        <v>516</v>
      </c>
      <c r="B2342" s="7" t="s">
        <v>363</v>
      </c>
      <c r="C2342" s="7">
        <v>1345</v>
      </c>
      <c r="D2342" s="7" t="s">
        <v>562</v>
      </c>
      <c r="E2342" s="7" t="str">
        <f t="shared" si="59"/>
        <v>Entre Rios</v>
      </c>
      <c r="F2342" s="7" t="s">
        <v>379</v>
      </c>
      <c r="G2342" s="7">
        <v>220</v>
      </c>
      <c r="H2342" s="7" t="s">
        <v>395</v>
      </c>
      <c r="I2342" s="7"/>
      <c r="J2342" s="7">
        <v>800000</v>
      </c>
      <c r="K2342" s="7">
        <f t="shared" si="60"/>
        <v>15375181</v>
      </c>
      <c r="L2342" s="7"/>
      <c r="M2342" s="6"/>
      <c r="N2342" s="7"/>
      <c r="O2342" s="7"/>
      <c r="P2342" s="38"/>
      <c r="Q2342" s="31"/>
      <c r="R2342" s="42"/>
      <c r="S2342" s="42"/>
      <c r="T2342" s="42"/>
      <c r="U2342" s="43"/>
      <c r="V2342" s="32"/>
      <c r="W2342" s="38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</row>
    <row r="2343" spans="1:40" ht="14.25" customHeight="1">
      <c r="A2343" s="7" t="s">
        <v>516</v>
      </c>
      <c r="B2343" s="7" t="s">
        <v>363</v>
      </c>
      <c r="C2343" s="7">
        <v>1345</v>
      </c>
      <c r="D2343" s="7" t="s">
        <v>562</v>
      </c>
      <c r="E2343" s="7" t="str">
        <f t="shared" si="59"/>
        <v>Entre Rios</v>
      </c>
      <c r="F2343" s="7" t="s">
        <v>379</v>
      </c>
      <c r="G2343" s="7">
        <v>230</v>
      </c>
      <c r="H2343" s="7" t="s">
        <v>396</v>
      </c>
      <c r="I2343" s="7"/>
      <c r="J2343" s="7">
        <v>620000</v>
      </c>
      <c r="K2343" s="7">
        <f t="shared" si="60"/>
        <v>15375181</v>
      </c>
      <c r="L2343" s="7"/>
      <c r="M2343" s="6"/>
      <c r="N2343" s="7"/>
      <c r="O2343" s="7"/>
      <c r="P2343" s="38"/>
      <c r="Q2343" s="31"/>
      <c r="R2343" s="42"/>
      <c r="S2343" s="42"/>
      <c r="T2343" s="42"/>
      <c r="U2343" s="43"/>
      <c r="V2343" s="32"/>
      <c r="W2343" s="38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</row>
    <row r="2344" spans="1:40" ht="14.25" customHeight="1">
      <c r="A2344" s="7" t="s">
        <v>516</v>
      </c>
      <c r="B2344" s="7" t="s">
        <v>363</v>
      </c>
      <c r="C2344" s="7">
        <v>1345</v>
      </c>
      <c r="D2344" s="7" t="s">
        <v>562</v>
      </c>
      <c r="E2344" s="7" t="str">
        <f t="shared" si="59"/>
        <v>Entre Rios</v>
      </c>
      <c r="F2344" s="7" t="s">
        <v>379</v>
      </c>
      <c r="G2344" s="7">
        <v>250</v>
      </c>
      <c r="H2344" s="7" t="s">
        <v>399</v>
      </c>
      <c r="I2344" s="7"/>
      <c r="J2344" s="7">
        <v>2099917</v>
      </c>
      <c r="K2344" s="7">
        <f t="shared" si="60"/>
        <v>15375181</v>
      </c>
      <c r="L2344" s="7"/>
      <c r="M2344" s="6"/>
      <c r="N2344" s="7"/>
      <c r="O2344" s="7"/>
      <c r="P2344" s="38"/>
      <c r="Q2344" s="31"/>
      <c r="R2344" s="42"/>
      <c r="S2344" s="42"/>
      <c r="T2344" s="42"/>
      <c r="U2344" s="43"/>
      <c r="V2344" s="32"/>
      <c r="W2344" s="38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</row>
    <row r="2345" spans="1:40" ht="14.25" customHeight="1">
      <c r="A2345" s="7" t="s">
        <v>516</v>
      </c>
      <c r="B2345" s="7" t="s">
        <v>363</v>
      </c>
      <c r="C2345" s="7">
        <v>1345</v>
      </c>
      <c r="D2345" s="7" t="s">
        <v>562</v>
      </c>
      <c r="E2345" s="7" t="str">
        <f t="shared" si="59"/>
        <v>Entre Rios</v>
      </c>
      <c r="F2345" s="7" t="s">
        <v>379</v>
      </c>
      <c r="G2345" s="7">
        <v>260</v>
      </c>
      <c r="H2345" s="7" t="s">
        <v>400</v>
      </c>
      <c r="I2345" s="7"/>
      <c r="J2345" s="7">
        <v>250000</v>
      </c>
      <c r="K2345" s="7">
        <f t="shared" si="60"/>
        <v>15375181</v>
      </c>
      <c r="L2345" s="7"/>
      <c r="M2345" s="6"/>
      <c r="N2345" s="7"/>
      <c r="O2345" s="7"/>
      <c r="P2345" s="38"/>
      <c r="Q2345" s="31"/>
      <c r="R2345" s="42"/>
      <c r="S2345" s="42"/>
      <c r="T2345" s="42"/>
      <c r="U2345" s="43"/>
      <c r="V2345" s="32"/>
      <c r="W2345" s="38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</row>
    <row r="2346" spans="1:40" ht="14.25" customHeight="1">
      <c r="A2346" s="7" t="s">
        <v>516</v>
      </c>
      <c r="B2346" s="7" t="s">
        <v>363</v>
      </c>
      <c r="C2346" s="7">
        <v>1345</v>
      </c>
      <c r="D2346" s="7" t="s">
        <v>562</v>
      </c>
      <c r="E2346" s="7" t="str">
        <f t="shared" si="59"/>
        <v>Entre Rios</v>
      </c>
      <c r="F2346" s="7" t="s">
        <v>379</v>
      </c>
      <c r="G2346" s="7">
        <v>280</v>
      </c>
      <c r="H2346" s="7" t="s">
        <v>402</v>
      </c>
      <c r="I2346" s="7"/>
      <c r="J2346" s="7">
        <v>950000</v>
      </c>
      <c r="K2346" s="7">
        <f t="shared" si="60"/>
        <v>15375181</v>
      </c>
      <c r="L2346" s="7"/>
      <c r="M2346" s="6"/>
      <c r="N2346" s="7"/>
      <c r="O2346" s="7"/>
      <c r="P2346" s="38"/>
      <c r="Q2346" s="31"/>
      <c r="R2346" s="42"/>
      <c r="S2346" s="42"/>
      <c r="T2346" s="42"/>
      <c r="U2346" s="43"/>
      <c r="V2346" s="32"/>
      <c r="W2346" s="38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</row>
    <row r="2347" spans="1:40" ht="14.25" customHeight="1">
      <c r="A2347" s="7" t="s">
        <v>516</v>
      </c>
      <c r="B2347" s="7" t="s">
        <v>363</v>
      </c>
      <c r="C2347" s="7">
        <v>1345</v>
      </c>
      <c r="D2347" s="7" t="s">
        <v>562</v>
      </c>
      <c r="E2347" s="7" t="str">
        <f t="shared" si="59"/>
        <v>Entre Rios</v>
      </c>
      <c r="F2347" s="7" t="s">
        <v>379</v>
      </c>
      <c r="G2347" s="7">
        <v>310</v>
      </c>
      <c r="H2347" s="7" t="s">
        <v>403</v>
      </c>
      <c r="I2347" s="7"/>
      <c r="J2347" s="7">
        <v>960000</v>
      </c>
      <c r="K2347" s="7">
        <f t="shared" si="60"/>
        <v>15375181</v>
      </c>
      <c r="L2347" s="7"/>
      <c r="M2347" s="6"/>
      <c r="N2347" s="7"/>
      <c r="O2347" s="7"/>
      <c r="P2347" s="38"/>
      <c r="Q2347" s="31"/>
      <c r="R2347" s="42"/>
      <c r="S2347" s="42"/>
      <c r="T2347" s="42"/>
      <c r="U2347" s="43"/>
      <c r="V2347" s="32"/>
      <c r="W2347" s="38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</row>
    <row r="2348" spans="1:40" ht="14.25" customHeight="1">
      <c r="A2348" s="7" t="s">
        <v>516</v>
      </c>
      <c r="B2348" s="7" t="s">
        <v>363</v>
      </c>
      <c r="C2348" s="7">
        <v>1345</v>
      </c>
      <c r="D2348" s="7" t="s">
        <v>562</v>
      </c>
      <c r="E2348" s="7" t="str">
        <f t="shared" si="59"/>
        <v>Entre Rios</v>
      </c>
      <c r="F2348" s="7" t="s">
        <v>379</v>
      </c>
      <c r="G2348" s="7">
        <v>330</v>
      </c>
      <c r="H2348" s="7" t="s">
        <v>404</v>
      </c>
      <c r="I2348" s="7"/>
      <c r="J2348" s="7">
        <v>228916</v>
      </c>
      <c r="K2348" s="7">
        <f t="shared" si="60"/>
        <v>15375181</v>
      </c>
      <c r="L2348" s="7"/>
      <c r="M2348" s="6"/>
      <c r="N2348" s="7"/>
      <c r="O2348" s="7"/>
      <c r="P2348" s="38"/>
      <c r="Q2348" s="31"/>
      <c r="R2348" s="42"/>
      <c r="S2348" s="42"/>
      <c r="T2348" s="42"/>
      <c r="U2348" s="43"/>
      <c r="V2348" s="32"/>
      <c r="W2348" s="38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</row>
    <row r="2349" spans="1:40" ht="14.25" customHeight="1">
      <c r="A2349" s="7" t="s">
        <v>516</v>
      </c>
      <c r="B2349" s="7" t="s">
        <v>363</v>
      </c>
      <c r="C2349" s="7">
        <v>1345</v>
      </c>
      <c r="D2349" s="7" t="s">
        <v>562</v>
      </c>
      <c r="E2349" s="7" t="str">
        <f t="shared" si="59"/>
        <v>Entre Rios</v>
      </c>
      <c r="F2349" s="7" t="s">
        <v>379</v>
      </c>
      <c r="G2349" s="7">
        <v>340</v>
      </c>
      <c r="H2349" s="7" t="s">
        <v>405</v>
      </c>
      <c r="I2349" s="7"/>
      <c r="J2349" s="7">
        <v>3394409</v>
      </c>
      <c r="K2349" s="7">
        <f t="shared" si="60"/>
        <v>15375181</v>
      </c>
      <c r="L2349" s="7"/>
      <c r="M2349" s="6"/>
      <c r="N2349" s="7"/>
      <c r="O2349" s="7"/>
      <c r="P2349" s="38"/>
      <c r="Q2349" s="31"/>
      <c r="R2349" s="42"/>
      <c r="S2349" s="42"/>
      <c r="T2349" s="42"/>
      <c r="U2349" s="43"/>
      <c r="V2349" s="32"/>
      <c r="W2349" s="38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</row>
    <row r="2350" spans="1:40" ht="14.25" customHeight="1">
      <c r="A2350" s="7" t="s">
        <v>516</v>
      </c>
      <c r="B2350" s="7" t="s">
        <v>363</v>
      </c>
      <c r="C2350" s="7">
        <v>1345</v>
      </c>
      <c r="D2350" s="7" t="s">
        <v>562</v>
      </c>
      <c r="E2350" s="7" t="str">
        <f t="shared" si="59"/>
        <v>Entre Rios</v>
      </c>
      <c r="F2350" s="7" t="s">
        <v>407</v>
      </c>
      <c r="G2350" s="7">
        <v>170</v>
      </c>
      <c r="H2350" s="7" t="s">
        <v>390</v>
      </c>
      <c r="I2350" s="7"/>
      <c r="J2350" s="7">
        <v>1469846</v>
      </c>
      <c r="K2350" s="7">
        <f t="shared" si="60"/>
        <v>15375181</v>
      </c>
      <c r="L2350" s="7"/>
      <c r="M2350" s="6"/>
      <c r="N2350" s="7"/>
      <c r="O2350" s="7"/>
      <c r="P2350" s="38"/>
      <c r="Q2350" s="31"/>
      <c r="R2350" s="42"/>
      <c r="S2350" s="42"/>
      <c r="T2350" s="42"/>
      <c r="U2350" s="43"/>
      <c r="V2350" s="32"/>
      <c r="W2350" s="38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</row>
    <row r="2351" spans="1:40" ht="14.25" customHeight="1">
      <c r="A2351" s="7" t="s">
        <v>516</v>
      </c>
      <c r="B2351" s="7" t="s">
        <v>363</v>
      </c>
      <c r="C2351" s="7">
        <v>1345</v>
      </c>
      <c r="D2351" s="7" t="s">
        <v>562</v>
      </c>
      <c r="E2351" s="7" t="str">
        <f t="shared" si="59"/>
        <v>Entre Rios</v>
      </c>
      <c r="F2351" s="7" t="s">
        <v>407</v>
      </c>
      <c r="G2351" s="7">
        <v>350</v>
      </c>
      <c r="H2351" s="7" t="s">
        <v>406</v>
      </c>
      <c r="I2351" s="7"/>
      <c r="J2351" s="7">
        <v>13905335</v>
      </c>
      <c r="K2351" s="7">
        <f t="shared" si="60"/>
        <v>15375181</v>
      </c>
      <c r="L2351" s="7"/>
      <c r="M2351" s="6"/>
      <c r="N2351" s="7"/>
      <c r="O2351" s="7"/>
      <c r="P2351" s="38"/>
      <c r="Q2351" s="31"/>
      <c r="R2351" s="42"/>
      <c r="S2351" s="42"/>
      <c r="T2351" s="42"/>
      <c r="U2351" s="43"/>
      <c r="V2351" s="32"/>
      <c r="W2351" s="38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</row>
    <row r="2352" spans="1:40" ht="14.25" customHeight="1">
      <c r="A2352" s="7" t="s">
        <v>516</v>
      </c>
      <c r="B2352" s="7" t="s">
        <v>363</v>
      </c>
      <c r="C2352" s="7">
        <v>1346</v>
      </c>
      <c r="D2352" s="7" t="s">
        <v>563</v>
      </c>
      <c r="E2352" s="7" t="str">
        <f t="shared" si="59"/>
        <v>Cocapata</v>
      </c>
      <c r="F2352" s="7" t="s">
        <v>379</v>
      </c>
      <c r="G2352" s="7">
        <v>0</v>
      </c>
      <c r="H2352" s="7" t="s">
        <v>380</v>
      </c>
      <c r="I2352" s="7"/>
      <c r="J2352" s="7">
        <v>2179467</v>
      </c>
      <c r="K2352" s="7">
        <f t="shared" si="60"/>
        <v>784168</v>
      </c>
      <c r="L2352" s="7"/>
      <c r="M2352" s="6"/>
      <c r="N2352" s="7"/>
      <c r="O2352" s="7"/>
      <c r="P2352" s="38"/>
      <c r="Q2352" s="31"/>
      <c r="R2352" s="42"/>
      <c r="S2352" s="42"/>
      <c r="T2352" s="42"/>
      <c r="U2352" s="43"/>
      <c r="V2352" s="32"/>
      <c r="W2352" s="38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</row>
    <row r="2353" spans="1:40" ht="14.25" customHeight="1">
      <c r="A2353" s="7" t="s">
        <v>516</v>
      </c>
      <c r="B2353" s="7" t="s">
        <v>363</v>
      </c>
      <c r="C2353" s="7">
        <v>1346</v>
      </c>
      <c r="D2353" s="7" t="s">
        <v>563</v>
      </c>
      <c r="E2353" s="7" t="str">
        <f t="shared" si="59"/>
        <v>Cocapata</v>
      </c>
      <c r="F2353" s="7" t="s">
        <v>379</v>
      </c>
      <c r="G2353" s="7">
        <v>1</v>
      </c>
      <c r="H2353" s="7" t="s">
        <v>381</v>
      </c>
      <c r="I2353" s="7"/>
      <c r="J2353" s="7">
        <v>922919</v>
      </c>
      <c r="K2353" s="7">
        <f t="shared" si="60"/>
        <v>784168</v>
      </c>
      <c r="L2353" s="7"/>
      <c r="M2353" s="6"/>
      <c r="N2353" s="7"/>
      <c r="O2353" s="7"/>
      <c r="P2353" s="38"/>
      <c r="Q2353" s="31"/>
      <c r="R2353" s="42"/>
      <c r="S2353" s="42"/>
      <c r="T2353" s="42"/>
      <c r="U2353" s="43"/>
      <c r="V2353" s="32"/>
      <c r="W2353" s="38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</row>
    <row r="2354" spans="1:40" ht="14.25" customHeight="1">
      <c r="A2354" s="7" t="s">
        <v>516</v>
      </c>
      <c r="B2354" s="7" t="s">
        <v>363</v>
      </c>
      <c r="C2354" s="7">
        <v>1346</v>
      </c>
      <c r="D2354" s="7" t="s">
        <v>563</v>
      </c>
      <c r="E2354" s="7" t="str">
        <f t="shared" si="59"/>
        <v>Cocapata</v>
      </c>
      <c r="F2354" s="7" t="s">
        <v>379</v>
      </c>
      <c r="G2354" s="7">
        <v>97</v>
      </c>
      <c r="H2354" s="7" t="s">
        <v>409</v>
      </c>
      <c r="I2354" s="7"/>
      <c r="J2354" s="7">
        <v>1135</v>
      </c>
      <c r="K2354" s="7">
        <f t="shared" si="60"/>
        <v>784168</v>
      </c>
      <c r="L2354" s="7"/>
      <c r="M2354" s="6"/>
      <c r="N2354" s="7"/>
      <c r="O2354" s="7"/>
      <c r="P2354" s="38"/>
      <c r="Q2354" s="31"/>
      <c r="R2354" s="42"/>
      <c r="S2354" s="42"/>
      <c r="T2354" s="42"/>
      <c r="U2354" s="43"/>
      <c r="V2354" s="32"/>
      <c r="W2354" s="38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</row>
    <row r="2355" spans="1:40" ht="14.25" customHeight="1">
      <c r="A2355" s="7" t="s">
        <v>516</v>
      </c>
      <c r="B2355" s="7" t="s">
        <v>363</v>
      </c>
      <c r="C2355" s="7">
        <v>1346</v>
      </c>
      <c r="D2355" s="7" t="s">
        <v>563</v>
      </c>
      <c r="E2355" s="7" t="str">
        <f t="shared" si="59"/>
        <v>Cocapata</v>
      </c>
      <c r="F2355" s="7" t="s">
        <v>379</v>
      </c>
      <c r="G2355" s="7">
        <v>99</v>
      </c>
      <c r="H2355" s="7" t="s">
        <v>382</v>
      </c>
      <c r="I2355" s="7"/>
      <c r="J2355" s="7">
        <v>858353</v>
      </c>
      <c r="K2355" s="7">
        <f t="shared" si="60"/>
        <v>784168</v>
      </c>
      <c r="L2355" s="7"/>
      <c r="M2355" s="6"/>
      <c r="N2355" s="7"/>
      <c r="O2355" s="7"/>
      <c r="P2355" s="38"/>
      <c r="Q2355" s="31"/>
      <c r="R2355" s="42"/>
      <c r="S2355" s="42"/>
      <c r="T2355" s="42"/>
      <c r="U2355" s="43"/>
      <c r="V2355" s="32"/>
      <c r="W2355" s="38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</row>
    <row r="2356" spans="1:40" ht="14.25" customHeight="1">
      <c r="A2356" s="7" t="s">
        <v>516</v>
      </c>
      <c r="B2356" s="7" t="s">
        <v>363</v>
      </c>
      <c r="C2356" s="7">
        <v>1346</v>
      </c>
      <c r="D2356" s="7" t="s">
        <v>563</v>
      </c>
      <c r="E2356" s="7" t="str">
        <f t="shared" si="59"/>
        <v>Cocapata</v>
      </c>
      <c r="F2356" s="7" t="s">
        <v>379</v>
      </c>
      <c r="G2356" s="7">
        <v>100</v>
      </c>
      <c r="H2356" s="7" t="s">
        <v>383</v>
      </c>
      <c r="I2356" s="7"/>
      <c r="J2356" s="7">
        <v>503076</v>
      </c>
      <c r="K2356" s="7">
        <f t="shared" si="60"/>
        <v>784168</v>
      </c>
      <c r="L2356" s="7"/>
      <c r="M2356" s="6"/>
      <c r="N2356" s="7"/>
      <c r="O2356" s="7"/>
      <c r="P2356" s="38"/>
      <c r="Q2356" s="31"/>
      <c r="R2356" s="42"/>
      <c r="S2356" s="42"/>
      <c r="T2356" s="42"/>
      <c r="U2356" s="43"/>
      <c r="V2356" s="32"/>
      <c r="W2356" s="38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</row>
    <row r="2357" spans="1:40" ht="14.25" customHeight="1">
      <c r="A2357" s="7" t="s">
        <v>516</v>
      </c>
      <c r="B2357" s="7" t="s">
        <v>363</v>
      </c>
      <c r="C2357" s="7">
        <v>1346</v>
      </c>
      <c r="D2357" s="7" t="s">
        <v>563</v>
      </c>
      <c r="E2357" s="7" t="str">
        <f t="shared" si="59"/>
        <v>Cocapata</v>
      </c>
      <c r="F2357" s="7" t="s">
        <v>379</v>
      </c>
      <c r="G2357" s="7">
        <v>120</v>
      </c>
      <c r="H2357" s="7" t="s">
        <v>485</v>
      </c>
      <c r="I2357" s="7"/>
      <c r="J2357" s="7">
        <v>100000</v>
      </c>
      <c r="K2357" s="7">
        <f t="shared" si="60"/>
        <v>784168</v>
      </c>
      <c r="L2357" s="7"/>
      <c r="M2357" s="6"/>
      <c r="N2357" s="7"/>
      <c r="O2357" s="7"/>
      <c r="P2357" s="38"/>
      <c r="Q2357" s="31"/>
      <c r="R2357" s="42"/>
      <c r="S2357" s="42"/>
      <c r="T2357" s="42"/>
      <c r="U2357" s="43"/>
      <c r="V2357" s="32"/>
      <c r="W2357" s="38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</row>
    <row r="2358" spans="1:40" ht="14.25" customHeight="1">
      <c r="A2358" s="7" t="s">
        <v>516</v>
      </c>
      <c r="B2358" s="7" t="s">
        <v>363</v>
      </c>
      <c r="C2358" s="7">
        <v>1346</v>
      </c>
      <c r="D2358" s="7" t="s">
        <v>563</v>
      </c>
      <c r="E2358" s="7" t="str">
        <f t="shared" si="59"/>
        <v>Cocapata</v>
      </c>
      <c r="F2358" s="7" t="s">
        <v>379</v>
      </c>
      <c r="G2358" s="7">
        <v>130</v>
      </c>
      <c r="H2358" s="7" t="s">
        <v>386</v>
      </c>
      <c r="I2358" s="7"/>
      <c r="J2358" s="7">
        <v>262709</v>
      </c>
      <c r="K2358" s="7">
        <f t="shared" si="60"/>
        <v>784168</v>
      </c>
      <c r="L2358" s="7"/>
      <c r="M2358" s="6"/>
      <c r="N2358" s="7"/>
      <c r="O2358" s="7"/>
      <c r="P2358" s="38"/>
      <c r="Q2358" s="31"/>
      <c r="R2358" s="42"/>
      <c r="S2358" s="42"/>
      <c r="T2358" s="42"/>
      <c r="U2358" s="43"/>
      <c r="V2358" s="32"/>
      <c r="W2358" s="38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</row>
    <row r="2359" spans="1:40" ht="14.25" customHeight="1">
      <c r="A2359" s="7" t="s">
        <v>516</v>
      </c>
      <c r="B2359" s="7" t="s">
        <v>363</v>
      </c>
      <c r="C2359" s="7">
        <v>1346</v>
      </c>
      <c r="D2359" s="7" t="s">
        <v>563</v>
      </c>
      <c r="E2359" s="7" t="str">
        <f t="shared" si="59"/>
        <v>Cocapata</v>
      </c>
      <c r="F2359" s="7" t="s">
        <v>379</v>
      </c>
      <c r="G2359" s="7">
        <v>150</v>
      </c>
      <c r="H2359" s="7" t="s">
        <v>410</v>
      </c>
      <c r="I2359" s="7"/>
      <c r="J2359" s="7">
        <v>40000</v>
      </c>
      <c r="K2359" s="7">
        <f t="shared" si="60"/>
        <v>784168</v>
      </c>
      <c r="L2359" s="7"/>
      <c r="M2359" s="6"/>
      <c r="N2359" s="7"/>
      <c r="O2359" s="7"/>
      <c r="P2359" s="38"/>
      <c r="Q2359" s="31"/>
      <c r="R2359" s="42"/>
      <c r="S2359" s="42"/>
      <c r="T2359" s="42"/>
      <c r="U2359" s="43"/>
      <c r="V2359" s="32"/>
      <c r="W2359" s="38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</row>
    <row r="2360" spans="1:40" ht="14.25" customHeight="1">
      <c r="A2360" s="7" t="s">
        <v>516</v>
      </c>
      <c r="B2360" s="7" t="s">
        <v>363</v>
      </c>
      <c r="C2360" s="7">
        <v>1346</v>
      </c>
      <c r="D2360" s="7" t="s">
        <v>563</v>
      </c>
      <c r="E2360" s="7" t="str">
        <f t="shared" si="59"/>
        <v>Cocapata</v>
      </c>
      <c r="F2360" s="7" t="s">
        <v>379</v>
      </c>
      <c r="G2360" s="7">
        <v>160</v>
      </c>
      <c r="H2360" s="7" t="s">
        <v>389</v>
      </c>
      <c r="I2360" s="7"/>
      <c r="J2360" s="7">
        <v>324469</v>
      </c>
      <c r="K2360" s="7">
        <f t="shared" si="60"/>
        <v>784168</v>
      </c>
      <c r="L2360" s="7"/>
      <c r="M2360" s="6"/>
      <c r="N2360" s="7"/>
      <c r="O2360" s="7"/>
      <c r="P2360" s="38"/>
      <c r="Q2360" s="31"/>
      <c r="R2360" s="42"/>
      <c r="S2360" s="42"/>
      <c r="T2360" s="42"/>
      <c r="U2360" s="43"/>
      <c r="V2360" s="32"/>
      <c r="W2360" s="38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</row>
    <row r="2361" spans="1:40" ht="14.25" customHeight="1">
      <c r="A2361" s="7" t="s">
        <v>516</v>
      </c>
      <c r="B2361" s="7" t="s">
        <v>363</v>
      </c>
      <c r="C2361" s="7">
        <v>1346</v>
      </c>
      <c r="D2361" s="7" t="s">
        <v>563</v>
      </c>
      <c r="E2361" s="7" t="str">
        <f t="shared" si="59"/>
        <v>Cocapata</v>
      </c>
      <c r="F2361" s="7" t="s">
        <v>379</v>
      </c>
      <c r="G2361" s="7">
        <v>170</v>
      </c>
      <c r="H2361" s="7" t="s">
        <v>390</v>
      </c>
      <c r="I2361" s="7"/>
      <c r="J2361" s="7">
        <v>105000</v>
      </c>
      <c r="K2361" s="7">
        <f t="shared" si="60"/>
        <v>784168</v>
      </c>
      <c r="L2361" s="7"/>
      <c r="M2361" s="6"/>
      <c r="N2361" s="7"/>
      <c r="O2361" s="7"/>
      <c r="P2361" s="38"/>
      <c r="Q2361" s="31"/>
      <c r="R2361" s="42"/>
      <c r="S2361" s="42"/>
      <c r="T2361" s="42"/>
      <c r="U2361" s="43"/>
      <c r="V2361" s="32"/>
      <c r="W2361" s="38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</row>
    <row r="2362" spans="1:40" ht="14.25" customHeight="1">
      <c r="A2362" s="7" t="s">
        <v>516</v>
      </c>
      <c r="B2362" s="7" t="s">
        <v>363</v>
      </c>
      <c r="C2362" s="7">
        <v>1346</v>
      </c>
      <c r="D2362" s="7" t="s">
        <v>563</v>
      </c>
      <c r="E2362" s="7" t="str">
        <f t="shared" si="59"/>
        <v>Cocapata</v>
      </c>
      <c r="F2362" s="7" t="s">
        <v>379</v>
      </c>
      <c r="G2362" s="7">
        <v>180</v>
      </c>
      <c r="H2362" s="7" t="s">
        <v>411</v>
      </c>
      <c r="I2362" s="7"/>
      <c r="J2362" s="7">
        <v>2189370</v>
      </c>
      <c r="K2362" s="7">
        <f t="shared" si="60"/>
        <v>784168</v>
      </c>
      <c r="L2362" s="7"/>
      <c r="M2362" s="6"/>
      <c r="N2362" s="7"/>
      <c r="O2362" s="7"/>
      <c r="P2362" s="38"/>
      <c r="Q2362" s="31"/>
      <c r="R2362" s="42"/>
      <c r="S2362" s="42"/>
      <c r="T2362" s="42"/>
      <c r="U2362" s="43"/>
      <c r="V2362" s="32"/>
      <c r="W2362" s="38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</row>
    <row r="2363" spans="1:40" ht="14.25" customHeight="1">
      <c r="A2363" s="7" t="s">
        <v>516</v>
      </c>
      <c r="B2363" s="7" t="s">
        <v>363</v>
      </c>
      <c r="C2363" s="7">
        <v>1346</v>
      </c>
      <c r="D2363" s="7" t="s">
        <v>563</v>
      </c>
      <c r="E2363" s="7" t="str">
        <f t="shared" si="59"/>
        <v>Cocapata</v>
      </c>
      <c r="F2363" s="7" t="s">
        <v>379</v>
      </c>
      <c r="G2363" s="7">
        <v>190</v>
      </c>
      <c r="H2363" s="7" t="s">
        <v>392</v>
      </c>
      <c r="I2363" s="7"/>
      <c r="J2363" s="7">
        <v>50000</v>
      </c>
      <c r="K2363" s="7">
        <f t="shared" si="60"/>
        <v>784168</v>
      </c>
      <c r="L2363" s="7"/>
      <c r="M2363" s="6"/>
      <c r="N2363" s="7"/>
      <c r="O2363" s="7"/>
      <c r="P2363" s="38"/>
      <c r="Q2363" s="31"/>
      <c r="R2363" s="42"/>
      <c r="S2363" s="42"/>
      <c r="T2363" s="42"/>
      <c r="U2363" s="43"/>
      <c r="V2363" s="32"/>
      <c r="W2363" s="38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</row>
    <row r="2364" spans="1:40" ht="14.25" customHeight="1">
      <c r="A2364" s="7" t="s">
        <v>516</v>
      </c>
      <c r="B2364" s="7" t="s">
        <v>363</v>
      </c>
      <c r="C2364" s="7">
        <v>1346</v>
      </c>
      <c r="D2364" s="7" t="s">
        <v>563</v>
      </c>
      <c r="E2364" s="7" t="str">
        <f t="shared" si="59"/>
        <v>Cocapata</v>
      </c>
      <c r="F2364" s="7" t="s">
        <v>379</v>
      </c>
      <c r="G2364" s="7">
        <v>200</v>
      </c>
      <c r="H2364" s="7" t="s">
        <v>393</v>
      </c>
      <c r="I2364" s="7"/>
      <c r="J2364" s="7">
        <v>5147200</v>
      </c>
      <c r="K2364" s="7">
        <f t="shared" si="60"/>
        <v>784168</v>
      </c>
      <c r="L2364" s="7"/>
      <c r="M2364" s="6"/>
      <c r="N2364" s="7"/>
      <c r="O2364" s="7"/>
      <c r="P2364" s="38"/>
      <c r="Q2364" s="31"/>
      <c r="R2364" s="42"/>
      <c r="S2364" s="42"/>
      <c r="T2364" s="42"/>
      <c r="U2364" s="43"/>
      <c r="V2364" s="32"/>
      <c r="W2364" s="38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</row>
    <row r="2365" spans="1:40" ht="14.25" customHeight="1">
      <c r="A2365" s="7" t="s">
        <v>516</v>
      </c>
      <c r="B2365" s="7" t="s">
        <v>363</v>
      </c>
      <c r="C2365" s="7">
        <v>1346</v>
      </c>
      <c r="D2365" s="7" t="s">
        <v>563</v>
      </c>
      <c r="E2365" s="7" t="str">
        <f t="shared" si="59"/>
        <v>Cocapata</v>
      </c>
      <c r="F2365" s="7" t="s">
        <v>379</v>
      </c>
      <c r="G2365" s="7">
        <v>210</v>
      </c>
      <c r="H2365" s="7" t="s">
        <v>394</v>
      </c>
      <c r="I2365" s="7"/>
      <c r="J2365" s="7">
        <v>3143084</v>
      </c>
      <c r="K2365" s="7">
        <f t="shared" si="60"/>
        <v>784168</v>
      </c>
      <c r="L2365" s="7"/>
      <c r="M2365" s="6"/>
      <c r="N2365" s="7"/>
      <c r="O2365" s="7"/>
      <c r="P2365" s="38"/>
      <c r="Q2365" s="31"/>
      <c r="R2365" s="42"/>
      <c r="S2365" s="42"/>
      <c r="T2365" s="42"/>
      <c r="U2365" s="43"/>
      <c r="V2365" s="32"/>
      <c r="W2365" s="38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</row>
    <row r="2366" spans="1:40" ht="14.25" customHeight="1">
      <c r="A2366" s="7" t="s">
        <v>516</v>
      </c>
      <c r="B2366" s="7" t="s">
        <v>363</v>
      </c>
      <c r="C2366" s="7">
        <v>1346</v>
      </c>
      <c r="D2366" s="7" t="s">
        <v>563</v>
      </c>
      <c r="E2366" s="7" t="str">
        <f t="shared" si="59"/>
        <v>Cocapata</v>
      </c>
      <c r="F2366" s="7" t="s">
        <v>379</v>
      </c>
      <c r="G2366" s="7">
        <v>220</v>
      </c>
      <c r="H2366" s="7" t="s">
        <v>395</v>
      </c>
      <c r="I2366" s="7"/>
      <c r="J2366" s="7">
        <v>385000</v>
      </c>
      <c r="K2366" s="7">
        <f t="shared" si="60"/>
        <v>784168</v>
      </c>
      <c r="L2366" s="7"/>
      <c r="M2366" s="6"/>
      <c r="N2366" s="7"/>
      <c r="O2366" s="7"/>
      <c r="P2366" s="38"/>
      <c r="Q2366" s="31"/>
      <c r="R2366" s="42"/>
      <c r="S2366" s="42"/>
      <c r="T2366" s="42"/>
      <c r="U2366" s="43"/>
      <c r="V2366" s="32"/>
      <c r="W2366" s="38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</row>
    <row r="2367" spans="1:40" ht="14.25" customHeight="1">
      <c r="A2367" s="7" t="s">
        <v>516</v>
      </c>
      <c r="B2367" s="7" t="s">
        <v>363</v>
      </c>
      <c r="C2367" s="7">
        <v>1346</v>
      </c>
      <c r="D2367" s="7" t="s">
        <v>563</v>
      </c>
      <c r="E2367" s="7" t="str">
        <f t="shared" si="59"/>
        <v>Cocapata</v>
      </c>
      <c r="F2367" s="7" t="s">
        <v>379</v>
      </c>
      <c r="G2367" s="7">
        <v>230</v>
      </c>
      <c r="H2367" s="7" t="s">
        <v>396</v>
      </c>
      <c r="I2367" s="7"/>
      <c r="J2367" s="7">
        <v>200000</v>
      </c>
      <c r="K2367" s="7">
        <f t="shared" si="60"/>
        <v>784168</v>
      </c>
      <c r="L2367" s="7"/>
      <c r="M2367" s="6"/>
      <c r="N2367" s="7"/>
      <c r="O2367" s="7"/>
      <c r="P2367" s="38"/>
      <c r="Q2367" s="31"/>
      <c r="R2367" s="42"/>
      <c r="S2367" s="42"/>
      <c r="T2367" s="42"/>
      <c r="U2367" s="43"/>
      <c r="V2367" s="32"/>
      <c r="W2367" s="38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</row>
    <row r="2368" spans="1:40" ht="14.25" customHeight="1">
      <c r="A2368" s="7" t="s">
        <v>516</v>
      </c>
      <c r="B2368" s="7" t="s">
        <v>363</v>
      </c>
      <c r="C2368" s="7">
        <v>1346</v>
      </c>
      <c r="D2368" s="7" t="s">
        <v>563</v>
      </c>
      <c r="E2368" s="7" t="str">
        <f t="shared" si="59"/>
        <v>Cocapata</v>
      </c>
      <c r="F2368" s="7" t="s">
        <v>379</v>
      </c>
      <c r="G2368" s="7">
        <v>240</v>
      </c>
      <c r="H2368" s="7" t="s">
        <v>397</v>
      </c>
      <c r="I2368" s="7"/>
      <c r="J2368" s="7">
        <v>30000</v>
      </c>
      <c r="K2368" s="7">
        <f t="shared" si="60"/>
        <v>784168</v>
      </c>
      <c r="L2368" s="7"/>
      <c r="M2368" s="6"/>
      <c r="N2368" s="7"/>
      <c r="O2368" s="7"/>
      <c r="P2368" s="38"/>
      <c r="Q2368" s="31"/>
      <c r="R2368" s="42"/>
      <c r="S2368" s="42"/>
      <c r="T2368" s="42"/>
      <c r="U2368" s="43"/>
      <c r="V2368" s="32"/>
      <c r="W2368" s="38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</row>
    <row r="2369" spans="1:40" ht="14.25" customHeight="1">
      <c r="A2369" s="7" t="s">
        <v>516</v>
      </c>
      <c r="B2369" s="7" t="s">
        <v>363</v>
      </c>
      <c r="C2369" s="7">
        <v>1346</v>
      </c>
      <c r="D2369" s="7" t="s">
        <v>563</v>
      </c>
      <c r="E2369" s="7" t="str">
        <f t="shared" si="59"/>
        <v>Cocapata</v>
      </c>
      <c r="F2369" s="7" t="s">
        <v>379</v>
      </c>
      <c r="G2369" s="7">
        <v>250</v>
      </c>
      <c r="H2369" s="7" t="s">
        <v>399</v>
      </c>
      <c r="I2369" s="7"/>
      <c r="J2369" s="7">
        <v>693757</v>
      </c>
      <c r="K2369" s="7">
        <f t="shared" si="60"/>
        <v>784168</v>
      </c>
      <c r="L2369" s="7"/>
      <c r="M2369" s="6"/>
      <c r="N2369" s="7"/>
      <c r="O2369" s="7"/>
      <c r="P2369" s="38"/>
      <c r="Q2369" s="31"/>
      <c r="R2369" s="42"/>
      <c r="S2369" s="42"/>
      <c r="T2369" s="42"/>
      <c r="U2369" s="43"/>
      <c r="V2369" s="32"/>
      <c r="W2369" s="38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</row>
    <row r="2370" spans="1:40" ht="14.25" customHeight="1">
      <c r="A2370" s="7" t="s">
        <v>516</v>
      </c>
      <c r="B2370" s="7" t="s">
        <v>363</v>
      </c>
      <c r="C2370" s="7">
        <v>1346</v>
      </c>
      <c r="D2370" s="7" t="s">
        <v>563</v>
      </c>
      <c r="E2370" s="7" t="str">
        <f t="shared" si="59"/>
        <v>Cocapata</v>
      </c>
      <c r="F2370" s="7" t="s">
        <v>379</v>
      </c>
      <c r="G2370" s="7">
        <v>260</v>
      </c>
      <c r="H2370" s="7" t="s">
        <v>400</v>
      </c>
      <c r="I2370" s="7"/>
      <c r="J2370" s="7">
        <v>178949</v>
      </c>
      <c r="K2370" s="7">
        <f t="shared" si="60"/>
        <v>784168</v>
      </c>
      <c r="L2370" s="7"/>
      <c r="M2370" s="6"/>
      <c r="N2370" s="7"/>
      <c r="O2370" s="7"/>
      <c r="P2370" s="38"/>
      <c r="Q2370" s="31"/>
      <c r="R2370" s="42"/>
      <c r="S2370" s="42"/>
      <c r="T2370" s="42"/>
      <c r="U2370" s="43"/>
      <c r="V2370" s="32"/>
      <c r="W2370" s="38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</row>
    <row r="2371" spans="1:40" ht="14.25" customHeight="1">
      <c r="A2371" s="7" t="s">
        <v>516</v>
      </c>
      <c r="B2371" s="7" t="s">
        <v>363</v>
      </c>
      <c r="C2371" s="7">
        <v>1346</v>
      </c>
      <c r="D2371" s="7" t="s">
        <v>563</v>
      </c>
      <c r="E2371" s="7" t="str">
        <f t="shared" si="59"/>
        <v>Cocapata</v>
      </c>
      <c r="F2371" s="7" t="s">
        <v>379</v>
      </c>
      <c r="G2371" s="7">
        <v>280</v>
      </c>
      <c r="H2371" s="7" t="s">
        <v>402</v>
      </c>
      <c r="I2371" s="7"/>
      <c r="J2371" s="7">
        <v>30000</v>
      </c>
      <c r="K2371" s="7">
        <f t="shared" si="60"/>
        <v>784168</v>
      </c>
      <c r="L2371" s="7"/>
      <c r="M2371" s="6"/>
      <c r="N2371" s="7"/>
      <c r="O2371" s="7"/>
      <c r="P2371" s="38"/>
      <c r="Q2371" s="31"/>
      <c r="R2371" s="42"/>
      <c r="S2371" s="42"/>
      <c r="T2371" s="42"/>
      <c r="U2371" s="43"/>
      <c r="V2371" s="32"/>
      <c r="W2371" s="38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</row>
    <row r="2372" spans="1:40" ht="14.25" customHeight="1">
      <c r="A2372" s="7" t="s">
        <v>516</v>
      </c>
      <c r="B2372" s="7" t="s">
        <v>363</v>
      </c>
      <c r="C2372" s="7">
        <v>1346</v>
      </c>
      <c r="D2372" s="7" t="s">
        <v>563</v>
      </c>
      <c r="E2372" s="7" t="str">
        <f t="shared" si="59"/>
        <v>Cocapata</v>
      </c>
      <c r="F2372" s="7" t="s">
        <v>379</v>
      </c>
      <c r="G2372" s="7">
        <v>310</v>
      </c>
      <c r="H2372" s="7" t="s">
        <v>403</v>
      </c>
      <c r="I2372" s="7"/>
      <c r="J2372" s="7">
        <v>200000</v>
      </c>
      <c r="K2372" s="7">
        <f t="shared" si="60"/>
        <v>784168</v>
      </c>
      <c r="L2372" s="7"/>
      <c r="M2372" s="6"/>
      <c r="N2372" s="7"/>
      <c r="O2372" s="7"/>
      <c r="P2372" s="38"/>
      <c r="Q2372" s="31"/>
      <c r="R2372" s="42"/>
      <c r="S2372" s="42"/>
      <c r="T2372" s="42"/>
      <c r="U2372" s="43"/>
      <c r="V2372" s="32"/>
      <c r="W2372" s="38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</row>
    <row r="2373" spans="1:40" ht="14.25" customHeight="1">
      <c r="A2373" s="7" t="s">
        <v>516</v>
      </c>
      <c r="B2373" s="7" t="s">
        <v>363</v>
      </c>
      <c r="C2373" s="7">
        <v>1346</v>
      </c>
      <c r="D2373" s="7" t="s">
        <v>563</v>
      </c>
      <c r="E2373" s="7" t="str">
        <f t="shared" si="59"/>
        <v>Cocapata</v>
      </c>
      <c r="F2373" s="7" t="s">
        <v>379</v>
      </c>
      <c r="G2373" s="7">
        <v>330</v>
      </c>
      <c r="H2373" s="7" t="s">
        <v>404</v>
      </c>
      <c r="I2373" s="7"/>
      <c r="J2373" s="7">
        <v>68503</v>
      </c>
      <c r="K2373" s="7">
        <f t="shared" si="60"/>
        <v>784168</v>
      </c>
      <c r="L2373" s="7"/>
      <c r="M2373" s="6"/>
      <c r="N2373" s="7"/>
      <c r="O2373" s="7"/>
      <c r="P2373" s="38"/>
      <c r="Q2373" s="31"/>
      <c r="R2373" s="42"/>
      <c r="S2373" s="42"/>
      <c r="T2373" s="42"/>
      <c r="U2373" s="43"/>
      <c r="V2373" s="32"/>
      <c r="W2373" s="38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</row>
    <row r="2374" spans="1:40" ht="14.25" customHeight="1">
      <c r="A2374" s="7" t="s">
        <v>516</v>
      </c>
      <c r="B2374" s="7" t="s">
        <v>363</v>
      </c>
      <c r="C2374" s="7">
        <v>1346</v>
      </c>
      <c r="D2374" s="7" t="s">
        <v>563</v>
      </c>
      <c r="E2374" s="7" t="str">
        <f t="shared" si="59"/>
        <v>Cocapata</v>
      </c>
      <c r="F2374" s="7" t="s">
        <v>379</v>
      </c>
      <c r="G2374" s="7">
        <v>340</v>
      </c>
      <c r="H2374" s="7" t="s">
        <v>405</v>
      </c>
      <c r="I2374" s="7"/>
      <c r="J2374" s="7">
        <v>1086749</v>
      </c>
      <c r="K2374" s="7">
        <f t="shared" si="60"/>
        <v>784168</v>
      </c>
      <c r="L2374" s="7"/>
      <c r="M2374" s="6"/>
      <c r="N2374" s="7"/>
      <c r="O2374" s="7"/>
      <c r="P2374" s="38"/>
      <c r="Q2374" s="31"/>
      <c r="R2374" s="42"/>
      <c r="S2374" s="42"/>
      <c r="T2374" s="42"/>
      <c r="U2374" s="43"/>
      <c r="V2374" s="32"/>
      <c r="W2374" s="38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</row>
    <row r="2375" spans="1:40" ht="14.25" customHeight="1">
      <c r="A2375" s="7" t="s">
        <v>516</v>
      </c>
      <c r="B2375" s="7" t="s">
        <v>363</v>
      </c>
      <c r="C2375" s="7">
        <v>1346</v>
      </c>
      <c r="D2375" s="7" t="s">
        <v>563</v>
      </c>
      <c r="E2375" s="7" t="str">
        <f t="shared" si="59"/>
        <v>Cocapata</v>
      </c>
      <c r="F2375" s="7" t="s">
        <v>407</v>
      </c>
      <c r="G2375" s="7">
        <v>100</v>
      </c>
      <c r="H2375" s="7" t="s">
        <v>383</v>
      </c>
      <c r="I2375" s="7"/>
      <c r="J2375" s="7">
        <v>42800</v>
      </c>
      <c r="K2375" s="7">
        <f t="shared" si="60"/>
        <v>784168</v>
      </c>
      <c r="L2375" s="7"/>
      <c r="M2375" s="6"/>
      <c r="N2375" s="7"/>
      <c r="O2375" s="7"/>
      <c r="P2375" s="38"/>
      <c r="Q2375" s="31"/>
      <c r="R2375" s="42"/>
      <c r="S2375" s="42"/>
      <c r="T2375" s="42"/>
      <c r="U2375" s="43"/>
      <c r="V2375" s="32"/>
      <c r="W2375" s="38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</row>
    <row r="2376" spans="1:40" ht="14.25" customHeight="1">
      <c r="A2376" s="7" t="s">
        <v>516</v>
      </c>
      <c r="B2376" s="7" t="s">
        <v>363</v>
      </c>
      <c r="C2376" s="7">
        <v>1346</v>
      </c>
      <c r="D2376" s="7" t="s">
        <v>563</v>
      </c>
      <c r="E2376" s="7" t="str">
        <f t="shared" si="59"/>
        <v>Cocapata</v>
      </c>
      <c r="F2376" s="7" t="s">
        <v>407</v>
      </c>
      <c r="G2376" s="7">
        <v>110</v>
      </c>
      <c r="H2376" s="7" t="s">
        <v>385</v>
      </c>
      <c r="I2376" s="7"/>
      <c r="J2376" s="7">
        <v>97800</v>
      </c>
      <c r="K2376" s="7">
        <f t="shared" si="60"/>
        <v>784168</v>
      </c>
      <c r="L2376" s="7"/>
      <c r="M2376" s="6"/>
      <c r="N2376" s="7"/>
      <c r="O2376" s="7"/>
      <c r="P2376" s="38"/>
      <c r="Q2376" s="31"/>
      <c r="R2376" s="42"/>
      <c r="S2376" s="42"/>
      <c r="T2376" s="42"/>
      <c r="U2376" s="43"/>
      <c r="V2376" s="32"/>
      <c r="W2376" s="38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</row>
    <row r="2377" spans="1:40" ht="14.25" customHeight="1">
      <c r="A2377" s="7" t="s">
        <v>516</v>
      </c>
      <c r="B2377" s="7" t="s">
        <v>363</v>
      </c>
      <c r="C2377" s="7">
        <v>1346</v>
      </c>
      <c r="D2377" s="7" t="s">
        <v>563</v>
      </c>
      <c r="E2377" s="7" t="str">
        <f t="shared" si="59"/>
        <v>Cocapata</v>
      </c>
      <c r="F2377" s="7" t="s">
        <v>407</v>
      </c>
      <c r="G2377" s="7">
        <v>120</v>
      </c>
      <c r="H2377" s="7" t="s">
        <v>485</v>
      </c>
      <c r="I2377" s="7"/>
      <c r="J2377" s="7">
        <v>62800</v>
      </c>
      <c r="K2377" s="7">
        <f t="shared" si="60"/>
        <v>784168</v>
      </c>
      <c r="L2377" s="7"/>
      <c r="M2377" s="6"/>
      <c r="N2377" s="7"/>
      <c r="O2377" s="7"/>
      <c r="P2377" s="38"/>
      <c r="Q2377" s="31"/>
      <c r="R2377" s="42"/>
      <c r="S2377" s="42"/>
      <c r="T2377" s="42"/>
      <c r="U2377" s="43"/>
      <c r="V2377" s="32"/>
      <c r="W2377" s="38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</row>
    <row r="2378" spans="1:40" ht="14.25" customHeight="1">
      <c r="A2378" s="7" t="s">
        <v>516</v>
      </c>
      <c r="B2378" s="7" t="s">
        <v>363</v>
      </c>
      <c r="C2378" s="7">
        <v>1346</v>
      </c>
      <c r="D2378" s="7" t="s">
        <v>563</v>
      </c>
      <c r="E2378" s="7" t="str">
        <f t="shared" si="59"/>
        <v>Cocapata</v>
      </c>
      <c r="F2378" s="7" t="s">
        <v>407</v>
      </c>
      <c r="G2378" s="7">
        <v>170</v>
      </c>
      <c r="H2378" s="7" t="s">
        <v>390</v>
      </c>
      <c r="I2378" s="7"/>
      <c r="J2378" s="7">
        <v>147968</v>
      </c>
      <c r="K2378" s="7">
        <f t="shared" si="60"/>
        <v>784168</v>
      </c>
      <c r="L2378" s="7"/>
      <c r="M2378" s="6"/>
      <c r="N2378" s="7"/>
      <c r="O2378" s="7"/>
      <c r="P2378" s="38"/>
      <c r="Q2378" s="31"/>
      <c r="R2378" s="42"/>
      <c r="S2378" s="42"/>
      <c r="T2378" s="42"/>
      <c r="U2378" s="43"/>
      <c r="V2378" s="32"/>
      <c r="W2378" s="38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</row>
    <row r="2379" spans="1:40" ht="14.25" customHeight="1">
      <c r="A2379" s="7" t="s">
        <v>516</v>
      </c>
      <c r="B2379" s="7" t="s">
        <v>363</v>
      </c>
      <c r="C2379" s="7">
        <v>1346</v>
      </c>
      <c r="D2379" s="7" t="s">
        <v>563</v>
      </c>
      <c r="E2379" s="7" t="str">
        <f t="shared" si="59"/>
        <v>Cocapata</v>
      </c>
      <c r="F2379" s="7" t="s">
        <v>407</v>
      </c>
      <c r="G2379" s="7">
        <v>180</v>
      </c>
      <c r="H2379" s="7" t="s">
        <v>411</v>
      </c>
      <c r="I2379" s="7"/>
      <c r="J2379" s="7">
        <v>322800</v>
      </c>
      <c r="K2379" s="7">
        <f t="shared" si="60"/>
        <v>784168</v>
      </c>
      <c r="L2379" s="7"/>
      <c r="M2379" s="6"/>
      <c r="N2379" s="7"/>
      <c r="O2379" s="7"/>
      <c r="P2379" s="38"/>
      <c r="Q2379" s="31"/>
      <c r="R2379" s="42"/>
      <c r="S2379" s="42"/>
      <c r="T2379" s="42"/>
      <c r="U2379" s="43"/>
      <c r="V2379" s="32"/>
      <c r="W2379" s="38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</row>
    <row r="2380" spans="1:40" ht="14.25" customHeight="1">
      <c r="A2380" s="7" t="s">
        <v>516</v>
      </c>
      <c r="B2380" s="7" t="s">
        <v>363</v>
      </c>
      <c r="C2380" s="7">
        <v>1346</v>
      </c>
      <c r="D2380" s="7" t="s">
        <v>563</v>
      </c>
      <c r="E2380" s="7" t="str">
        <f t="shared" si="59"/>
        <v>Cocapata</v>
      </c>
      <c r="F2380" s="7" t="s">
        <v>407</v>
      </c>
      <c r="G2380" s="7">
        <v>210</v>
      </c>
      <c r="H2380" s="7" t="s">
        <v>394</v>
      </c>
      <c r="I2380" s="7"/>
      <c r="J2380" s="7">
        <v>50000</v>
      </c>
      <c r="K2380" s="7">
        <f t="shared" si="60"/>
        <v>784168</v>
      </c>
      <c r="L2380" s="7"/>
      <c r="M2380" s="6"/>
      <c r="N2380" s="7"/>
      <c r="O2380" s="7"/>
      <c r="P2380" s="38"/>
      <c r="Q2380" s="31"/>
      <c r="R2380" s="42"/>
      <c r="S2380" s="42"/>
      <c r="T2380" s="42"/>
      <c r="U2380" s="43"/>
      <c r="V2380" s="32"/>
      <c r="W2380" s="38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</row>
    <row r="2381" spans="1:40" ht="14.25" customHeight="1">
      <c r="A2381" s="7" t="s">
        <v>516</v>
      </c>
      <c r="B2381" s="7" t="s">
        <v>363</v>
      </c>
      <c r="C2381" s="7">
        <v>1346</v>
      </c>
      <c r="D2381" s="7" t="s">
        <v>563</v>
      </c>
      <c r="E2381" s="7" t="str">
        <f t="shared" si="59"/>
        <v>Cocapata</v>
      </c>
      <c r="F2381" s="7" t="s">
        <v>407</v>
      </c>
      <c r="G2381" s="7">
        <v>220</v>
      </c>
      <c r="H2381" s="7" t="s">
        <v>395</v>
      </c>
      <c r="I2381" s="7"/>
      <c r="J2381" s="7">
        <v>60000</v>
      </c>
      <c r="K2381" s="7">
        <f t="shared" si="60"/>
        <v>784168</v>
      </c>
      <c r="L2381" s="7"/>
      <c r="M2381" s="6"/>
      <c r="N2381" s="7"/>
      <c r="O2381" s="7"/>
      <c r="P2381" s="38"/>
      <c r="Q2381" s="31"/>
      <c r="R2381" s="42"/>
      <c r="S2381" s="42"/>
      <c r="T2381" s="42"/>
      <c r="U2381" s="43"/>
      <c r="V2381" s="32"/>
      <c r="W2381" s="38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</row>
    <row r="2382" spans="1:40" ht="14.25" customHeight="1">
      <c r="A2382" s="7" t="s">
        <v>516</v>
      </c>
      <c r="B2382" s="7" t="s">
        <v>363</v>
      </c>
      <c r="C2382" s="7">
        <v>1347</v>
      </c>
      <c r="D2382" s="7" t="s">
        <v>564</v>
      </c>
      <c r="E2382" s="7" t="str">
        <f t="shared" si="59"/>
        <v>Shinahota</v>
      </c>
      <c r="F2382" s="7" t="s">
        <v>379</v>
      </c>
      <c r="G2382" s="7">
        <v>0</v>
      </c>
      <c r="H2382" s="7" t="s">
        <v>380</v>
      </c>
      <c r="I2382" s="7"/>
      <c r="J2382" s="7">
        <v>3171976</v>
      </c>
      <c r="K2382" s="7">
        <f t="shared" si="60"/>
        <v>101034</v>
      </c>
      <c r="L2382" s="7"/>
      <c r="M2382" s="6"/>
      <c r="N2382" s="7"/>
      <c r="O2382" s="7"/>
      <c r="P2382" s="38"/>
      <c r="Q2382" s="31"/>
      <c r="R2382" s="42"/>
      <c r="S2382" s="42"/>
      <c r="T2382" s="42"/>
      <c r="U2382" s="43"/>
      <c r="V2382" s="32"/>
      <c r="W2382" s="38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</row>
    <row r="2383" spans="1:40" ht="14.25" customHeight="1">
      <c r="A2383" s="7" t="s">
        <v>516</v>
      </c>
      <c r="B2383" s="7" t="s">
        <v>363</v>
      </c>
      <c r="C2383" s="7">
        <v>1347</v>
      </c>
      <c r="D2383" s="7" t="s">
        <v>564</v>
      </c>
      <c r="E2383" s="7" t="str">
        <f t="shared" si="59"/>
        <v>Shinahota</v>
      </c>
      <c r="F2383" s="7" t="s">
        <v>379</v>
      </c>
      <c r="G2383" s="7">
        <v>1</v>
      </c>
      <c r="H2383" s="7" t="s">
        <v>381</v>
      </c>
      <c r="I2383" s="7"/>
      <c r="J2383" s="7">
        <v>985325</v>
      </c>
      <c r="K2383" s="7">
        <f t="shared" si="60"/>
        <v>101034</v>
      </c>
      <c r="L2383" s="7"/>
      <c r="M2383" s="6"/>
      <c r="N2383" s="7"/>
      <c r="O2383" s="7"/>
      <c r="P2383" s="38"/>
      <c r="Q2383" s="31"/>
      <c r="R2383" s="42"/>
      <c r="S2383" s="42"/>
      <c r="T2383" s="42"/>
      <c r="U2383" s="43"/>
      <c r="V2383" s="32"/>
      <c r="W2383" s="38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</row>
    <row r="2384" spans="1:40" ht="14.25" customHeight="1">
      <c r="A2384" s="7" t="s">
        <v>516</v>
      </c>
      <c r="B2384" s="7" t="s">
        <v>363</v>
      </c>
      <c r="C2384" s="7">
        <v>1347</v>
      </c>
      <c r="D2384" s="7" t="s">
        <v>564</v>
      </c>
      <c r="E2384" s="7" t="str">
        <f t="shared" si="59"/>
        <v>Shinahota</v>
      </c>
      <c r="F2384" s="7" t="s">
        <v>379</v>
      </c>
      <c r="G2384" s="7">
        <v>97</v>
      </c>
      <c r="H2384" s="7" t="s">
        <v>409</v>
      </c>
      <c r="I2384" s="7"/>
      <c r="J2384" s="7">
        <v>847150</v>
      </c>
      <c r="K2384" s="7">
        <f t="shared" si="60"/>
        <v>101034</v>
      </c>
      <c r="L2384" s="7"/>
      <c r="M2384" s="6"/>
      <c r="N2384" s="7"/>
      <c r="O2384" s="7"/>
      <c r="P2384" s="38"/>
      <c r="Q2384" s="31"/>
      <c r="R2384" s="42"/>
      <c r="S2384" s="42"/>
      <c r="T2384" s="42"/>
      <c r="U2384" s="43"/>
      <c r="V2384" s="32"/>
      <c r="W2384" s="38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</row>
    <row r="2385" spans="1:40" ht="14.25" customHeight="1">
      <c r="A2385" s="7" t="s">
        <v>516</v>
      </c>
      <c r="B2385" s="7" t="s">
        <v>363</v>
      </c>
      <c r="C2385" s="7">
        <v>1347</v>
      </c>
      <c r="D2385" s="7" t="s">
        <v>564</v>
      </c>
      <c r="E2385" s="7" t="str">
        <f t="shared" si="59"/>
        <v>Shinahota</v>
      </c>
      <c r="F2385" s="7" t="s">
        <v>379</v>
      </c>
      <c r="G2385" s="7">
        <v>99</v>
      </c>
      <c r="H2385" s="7" t="s">
        <v>382</v>
      </c>
      <c r="I2385" s="7"/>
      <c r="J2385" s="7">
        <v>3192451</v>
      </c>
      <c r="K2385" s="7">
        <f t="shared" si="60"/>
        <v>101034</v>
      </c>
      <c r="L2385" s="7"/>
      <c r="M2385" s="6"/>
      <c r="N2385" s="7"/>
      <c r="O2385" s="7"/>
      <c r="P2385" s="38"/>
      <c r="Q2385" s="31"/>
      <c r="R2385" s="42"/>
      <c r="S2385" s="42"/>
      <c r="T2385" s="42"/>
      <c r="U2385" s="43"/>
      <c r="V2385" s="32"/>
      <c r="W2385" s="38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</row>
    <row r="2386" spans="1:40" ht="14.25" customHeight="1">
      <c r="A2386" s="7" t="s">
        <v>516</v>
      </c>
      <c r="B2386" s="7" t="s">
        <v>363</v>
      </c>
      <c r="C2386" s="7">
        <v>1347</v>
      </c>
      <c r="D2386" s="7" t="s">
        <v>564</v>
      </c>
      <c r="E2386" s="7" t="str">
        <f t="shared" si="59"/>
        <v>Shinahota</v>
      </c>
      <c r="F2386" s="7" t="s">
        <v>379</v>
      </c>
      <c r="G2386" s="7">
        <v>100</v>
      </c>
      <c r="H2386" s="7" t="s">
        <v>383</v>
      </c>
      <c r="I2386" s="7"/>
      <c r="J2386" s="7">
        <v>405200</v>
      </c>
      <c r="K2386" s="7">
        <f t="shared" si="60"/>
        <v>101034</v>
      </c>
      <c r="L2386" s="7"/>
      <c r="M2386" s="6"/>
      <c r="N2386" s="7"/>
      <c r="O2386" s="7"/>
      <c r="P2386" s="38"/>
      <c r="Q2386" s="31"/>
      <c r="R2386" s="42"/>
      <c r="S2386" s="42"/>
      <c r="T2386" s="42"/>
      <c r="U2386" s="43"/>
      <c r="V2386" s="32"/>
      <c r="W2386" s="38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</row>
    <row r="2387" spans="1:40" ht="14.25" customHeight="1">
      <c r="A2387" s="7" t="s">
        <v>516</v>
      </c>
      <c r="B2387" s="7" t="s">
        <v>363</v>
      </c>
      <c r="C2387" s="7">
        <v>1347</v>
      </c>
      <c r="D2387" s="7" t="s">
        <v>564</v>
      </c>
      <c r="E2387" s="7" t="str">
        <f t="shared" si="59"/>
        <v>Shinahota</v>
      </c>
      <c r="F2387" s="7" t="s">
        <v>379</v>
      </c>
      <c r="G2387" s="7">
        <v>110</v>
      </c>
      <c r="H2387" s="7" t="s">
        <v>385</v>
      </c>
      <c r="I2387" s="7"/>
      <c r="J2387" s="7">
        <v>340000</v>
      </c>
      <c r="K2387" s="7">
        <f t="shared" si="60"/>
        <v>101034</v>
      </c>
      <c r="L2387" s="7"/>
      <c r="M2387" s="6"/>
      <c r="N2387" s="7"/>
      <c r="O2387" s="7"/>
      <c r="P2387" s="38"/>
      <c r="Q2387" s="31"/>
      <c r="R2387" s="42"/>
      <c r="S2387" s="42"/>
      <c r="T2387" s="42"/>
      <c r="U2387" s="43"/>
      <c r="V2387" s="32"/>
      <c r="W2387" s="38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</row>
    <row r="2388" spans="1:40" ht="14.25" customHeight="1">
      <c r="A2388" s="7" t="s">
        <v>516</v>
      </c>
      <c r="B2388" s="7" t="s">
        <v>363</v>
      </c>
      <c r="C2388" s="7">
        <v>1347</v>
      </c>
      <c r="D2388" s="7" t="s">
        <v>564</v>
      </c>
      <c r="E2388" s="7" t="str">
        <f t="shared" si="59"/>
        <v>Shinahota</v>
      </c>
      <c r="F2388" s="7" t="s">
        <v>379</v>
      </c>
      <c r="G2388" s="7">
        <v>130</v>
      </c>
      <c r="H2388" s="7" t="s">
        <v>386</v>
      </c>
      <c r="I2388" s="7"/>
      <c r="J2388" s="7">
        <v>354874</v>
      </c>
      <c r="K2388" s="7">
        <f t="shared" si="60"/>
        <v>101034</v>
      </c>
      <c r="L2388" s="7"/>
      <c r="M2388" s="6"/>
      <c r="N2388" s="7"/>
      <c r="O2388" s="7"/>
      <c r="P2388" s="38"/>
      <c r="Q2388" s="31"/>
      <c r="R2388" s="42"/>
      <c r="S2388" s="42"/>
      <c r="T2388" s="42"/>
      <c r="U2388" s="43"/>
      <c r="V2388" s="32"/>
      <c r="W2388" s="38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</row>
    <row r="2389" spans="1:40" ht="14.25" customHeight="1">
      <c r="A2389" s="7" t="s">
        <v>516</v>
      </c>
      <c r="B2389" s="7" t="s">
        <v>363</v>
      </c>
      <c r="C2389" s="7">
        <v>1347</v>
      </c>
      <c r="D2389" s="7" t="s">
        <v>564</v>
      </c>
      <c r="E2389" s="7" t="str">
        <f t="shared" si="59"/>
        <v>Shinahota</v>
      </c>
      <c r="F2389" s="7" t="s">
        <v>379</v>
      </c>
      <c r="G2389" s="7">
        <v>140</v>
      </c>
      <c r="H2389" s="7" t="s">
        <v>388</v>
      </c>
      <c r="I2389" s="7"/>
      <c r="J2389" s="7">
        <v>447686</v>
      </c>
      <c r="K2389" s="7">
        <f t="shared" si="60"/>
        <v>101034</v>
      </c>
      <c r="L2389" s="7"/>
      <c r="M2389" s="6"/>
      <c r="N2389" s="7"/>
      <c r="O2389" s="7"/>
      <c r="P2389" s="38"/>
      <c r="Q2389" s="31"/>
      <c r="R2389" s="42"/>
      <c r="S2389" s="42"/>
      <c r="T2389" s="42"/>
      <c r="U2389" s="43"/>
      <c r="V2389" s="32"/>
      <c r="W2389" s="38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</row>
    <row r="2390" spans="1:40" ht="14.25" customHeight="1">
      <c r="A2390" s="7" t="s">
        <v>516</v>
      </c>
      <c r="B2390" s="7" t="s">
        <v>363</v>
      </c>
      <c r="C2390" s="7">
        <v>1347</v>
      </c>
      <c r="D2390" s="7" t="s">
        <v>564</v>
      </c>
      <c r="E2390" s="7" t="str">
        <f t="shared" si="59"/>
        <v>Shinahota</v>
      </c>
      <c r="F2390" s="7" t="s">
        <v>379</v>
      </c>
      <c r="G2390" s="7">
        <v>160</v>
      </c>
      <c r="H2390" s="7" t="s">
        <v>389</v>
      </c>
      <c r="I2390" s="7"/>
      <c r="J2390" s="7">
        <v>305037</v>
      </c>
      <c r="K2390" s="7">
        <f t="shared" si="60"/>
        <v>101034</v>
      </c>
      <c r="L2390" s="7"/>
      <c r="M2390" s="6"/>
      <c r="N2390" s="7"/>
      <c r="O2390" s="7"/>
      <c r="P2390" s="38"/>
      <c r="Q2390" s="31"/>
      <c r="R2390" s="42"/>
      <c r="S2390" s="42"/>
      <c r="T2390" s="42"/>
      <c r="U2390" s="43"/>
      <c r="V2390" s="32"/>
      <c r="W2390" s="38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</row>
    <row r="2391" spans="1:40" ht="14.25" customHeight="1">
      <c r="A2391" s="7" t="s">
        <v>516</v>
      </c>
      <c r="B2391" s="7" t="s">
        <v>363</v>
      </c>
      <c r="C2391" s="7">
        <v>1347</v>
      </c>
      <c r="D2391" s="7" t="s">
        <v>564</v>
      </c>
      <c r="E2391" s="7" t="str">
        <f t="shared" si="59"/>
        <v>Shinahota</v>
      </c>
      <c r="F2391" s="7" t="s">
        <v>379</v>
      </c>
      <c r="G2391" s="7">
        <v>170</v>
      </c>
      <c r="H2391" s="7" t="s">
        <v>390</v>
      </c>
      <c r="I2391" s="7"/>
      <c r="J2391" s="7">
        <v>70000</v>
      </c>
      <c r="K2391" s="7">
        <f t="shared" si="60"/>
        <v>101034</v>
      </c>
      <c r="L2391" s="7"/>
      <c r="M2391" s="6"/>
      <c r="N2391" s="7"/>
      <c r="O2391" s="7"/>
      <c r="P2391" s="38"/>
      <c r="Q2391" s="31"/>
      <c r="R2391" s="42"/>
      <c r="S2391" s="42"/>
      <c r="T2391" s="42"/>
      <c r="U2391" s="43"/>
      <c r="V2391" s="32"/>
      <c r="W2391" s="38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</row>
    <row r="2392" spans="1:40" ht="14.25" customHeight="1">
      <c r="A2392" s="7" t="s">
        <v>516</v>
      </c>
      <c r="B2392" s="7" t="s">
        <v>363</v>
      </c>
      <c r="C2392" s="7">
        <v>1347</v>
      </c>
      <c r="D2392" s="7" t="s">
        <v>564</v>
      </c>
      <c r="E2392" s="7" t="str">
        <f t="shared" si="59"/>
        <v>Shinahota</v>
      </c>
      <c r="F2392" s="7" t="s">
        <v>379</v>
      </c>
      <c r="G2392" s="7">
        <v>180</v>
      </c>
      <c r="H2392" s="7" t="s">
        <v>411</v>
      </c>
      <c r="I2392" s="7"/>
      <c r="J2392" s="7">
        <v>1168479</v>
      </c>
      <c r="K2392" s="7">
        <f t="shared" si="60"/>
        <v>101034</v>
      </c>
      <c r="L2392" s="7"/>
      <c r="M2392" s="6"/>
      <c r="N2392" s="7"/>
      <c r="O2392" s="7"/>
      <c r="P2392" s="38"/>
      <c r="Q2392" s="31"/>
      <c r="R2392" s="42"/>
      <c r="S2392" s="42"/>
      <c r="T2392" s="42"/>
      <c r="U2392" s="43"/>
      <c r="V2392" s="32"/>
      <c r="W2392" s="38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</row>
    <row r="2393" spans="1:40" ht="14.25" customHeight="1">
      <c r="A2393" s="7" t="s">
        <v>516</v>
      </c>
      <c r="B2393" s="7" t="s">
        <v>363</v>
      </c>
      <c r="C2393" s="7">
        <v>1347</v>
      </c>
      <c r="D2393" s="7" t="s">
        <v>564</v>
      </c>
      <c r="E2393" s="7" t="str">
        <f t="shared" si="59"/>
        <v>Shinahota</v>
      </c>
      <c r="F2393" s="7" t="s">
        <v>379</v>
      </c>
      <c r="G2393" s="7">
        <v>190</v>
      </c>
      <c r="H2393" s="7" t="s">
        <v>392</v>
      </c>
      <c r="I2393" s="7"/>
      <c r="J2393" s="7">
        <v>300774</v>
      </c>
      <c r="K2393" s="7">
        <f t="shared" si="60"/>
        <v>101034</v>
      </c>
      <c r="L2393" s="7"/>
      <c r="M2393" s="6"/>
      <c r="N2393" s="7"/>
      <c r="O2393" s="7"/>
      <c r="P2393" s="38"/>
      <c r="Q2393" s="31"/>
      <c r="R2393" s="42"/>
      <c r="S2393" s="42"/>
      <c r="T2393" s="42"/>
      <c r="U2393" s="43"/>
      <c r="V2393" s="32"/>
      <c r="W2393" s="38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</row>
    <row r="2394" spans="1:40" ht="14.25" customHeight="1">
      <c r="A2394" s="7" t="s">
        <v>516</v>
      </c>
      <c r="B2394" s="7" t="s">
        <v>363</v>
      </c>
      <c r="C2394" s="7">
        <v>1347</v>
      </c>
      <c r="D2394" s="7" t="s">
        <v>564</v>
      </c>
      <c r="E2394" s="7" t="str">
        <f t="shared" si="59"/>
        <v>Shinahota</v>
      </c>
      <c r="F2394" s="7" t="s">
        <v>379</v>
      </c>
      <c r="G2394" s="7">
        <v>200</v>
      </c>
      <c r="H2394" s="7" t="s">
        <v>393</v>
      </c>
      <c r="I2394" s="7"/>
      <c r="J2394" s="7">
        <v>6277605</v>
      </c>
      <c r="K2394" s="7">
        <f t="shared" si="60"/>
        <v>101034</v>
      </c>
      <c r="L2394" s="7"/>
      <c r="M2394" s="6"/>
      <c r="N2394" s="7"/>
      <c r="O2394" s="7"/>
      <c r="P2394" s="38"/>
      <c r="Q2394" s="31"/>
      <c r="R2394" s="42"/>
      <c r="S2394" s="42"/>
      <c r="T2394" s="42"/>
      <c r="U2394" s="43"/>
      <c r="V2394" s="32"/>
      <c r="W2394" s="38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</row>
    <row r="2395" spans="1:40" ht="14.25" customHeight="1">
      <c r="A2395" s="7" t="s">
        <v>516</v>
      </c>
      <c r="B2395" s="7" t="s">
        <v>363</v>
      </c>
      <c r="C2395" s="7">
        <v>1347</v>
      </c>
      <c r="D2395" s="7" t="s">
        <v>564</v>
      </c>
      <c r="E2395" s="7" t="str">
        <f t="shared" si="59"/>
        <v>Shinahota</v>
      </c>
      <c r="F2395" s="7" t="s">
        <v>379</v>
      </c>
      <c r="G2395" s="7">
        <v>210</v>
      </c>
      <c r="H2395" s="7" t="s">
        <v>394</v>
      </c>
      <c r="I2395" s="7"/>
      <c r="J2395" s="7">
        <v>1574778</v>
      </c>
      <c r="K2395" s="7">
        <f t="shared" si="60"/>
        <v>101034</v>
      </c>
      <c r="L2395" s="7"/>
      <c r="M2395" s="6"/>
      <c r="N2395" s="7"/>
      <c r="O2395" s="7"/>
      <c r="P2395" s="38"/>
      <c r="Q2395" s="31"/>
      <c r="R2395" s="42"/>
      <c r="S2395" s="42"/>
      <c r="T2395" s="42"/>
      <c r="U2395" s="43"/>
      <c r="V2395" s="32"/>
      <c r="W2395" s="38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</row>
    <row r="2396" spans="1:40" ht="14.25" customHeight="1">
      <c r="A2396" s="7" t="s">
        <v>516</v>
      </c>
      <c r="B2396" s="7" t="s">
        <v>363</v>
      </c>
      <c r="C2396" s="7">
        <v>1347</v>
      </c>
      <c r="D2396" s="7" t="s">
        <v>564</v>
      </c>
      <c r="E2396" s="7" t="str">
        <f t="shared" si="59"/>
        <v>Shinahota</v>
      </c>
      <c r="F2396" s="7" t="s">
        <v>379</v>
      </c>
      <c r="G2396" s="7">
        <v>220</v>
      </c>
      <c r="H2396" s="7" t="s">
        <v>395</v>
      </c>
      <c r="I2396" s="7"/>
      <c r="J2396" s="7">
        <v>323848</v>
      </c>
      <c r="K2396" s="7">
        <f t="shared" si="60"/>
        <v>101034</v>
      </c>
      <c r="L2396" s="7"/>
      <c r="M2396" s="6"/>
      <c r="N2396" s="7"/>
      <c r="O2396" s="7"/>
      <c r="P2396" s="38"/>
      <c r="Q2396" s="31"/>
      <c r="R2396" s="42"/>
      <c r="S2396" s="42"/>
      <c r="T2396" s="42"/>
      <c r="U2396" s="43"/>
      <c r="V2396" s="32"/>
      <c r="W2396" s="38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</row>
    <row r="2397" spans="1:40" ht="14.25" customHeight="1">
      <c r="A2397" s="7" t="s">
        <v>516</v>
      </c>
      <c r="B2397" s="7" t="s">
        <v>363</v>
      </c>
      <c r="C2397" s="7">
        <v>1347</v>
      </c>
      <c r="D2397" s="7" t="s">
        <v>564</v>
      </c>
      <c r="E2397" s="7" t="str">
        <f t="shared" si="59"/>
        <v>Shinahota</v>
      </c>
      <c r="F2397" s="7" t="s">
        <v>379</v>
      </c>
      <c r="G2397" s="7">
        <v>230</v>
      </c>
      <c r="H2397" s="7" t="s">
        <v>396</v>
      </c>
      <c r="I2397" s="7"/>
      <c r="J2397" s="7">
        <v>200000</v>
      </c>
      <c r="K2397" s="7">
        <f t="shared" si="60"/>
        <v>101034</v>
      </c>
      <c r="L2397" s="7"/>
      <c r="M2397" s="6"/>
      <c r="N2397" s="7"/>
      <c r="O2397" s="7"/>
      <c r="P2397" s="38"/>
      <c r="Q2397" s="31"/>
      <c r="R2397" s="42"/>
      <c r="S2397" s="42"/>
      <c r="T2397" s="42"/>
      <c r="U2397" s="43"/>
      <c r="V2397" s="32"/>
      <c r="W2397" s="38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</row>
    <row r="2398" spans="1:40" ht="14.25" customHeight="1">
      <c r="A2398" s="7" t="s">
        <v>516</v>
      </c>
      <c r="B2398" s="7" t="s">
        <v>363</v>
      </c>
      <c r="C2398" s="7">
        <v>1347</v>
      </c>
      <c r="D2398" s="7" t="s">
        <v>564</v>
      </c>
      <c r="E2398" s="7" t="str">
        <f t="shared" si="59"/>
        <v>Shinahota</v>
      </c>
      <c r="F2398" s="7" t="s">
        <v>379</v>
      </c>
      <c r="G2398" s="7">
        <v>240</v>
      </c>
      <c r="H2398" s="7" t="s">
        <v>397</v>
      </c>
      <c r="I2398" s="7"/>
      <c r="J2398" s="7">
        <v>15000</v>
      </c>
      <c r="K2398" s="7">
        <f t="shared" si="60"/>
        <v>101034</v>
      </c>
      <c r="L2398" s="7"/>
      <c r="M2398" s="6"/>
      <c r="N2398" s="7"/>
      <c r="O2398" s="7"/>
      <c r="P2398" s="38"/>
      <c r="Q2398" s="31"/>
      <c r="R2398" s="42"/>
      <c r="S2398" s="42"/>
      <c r="T2398" s="42"/>
      <c r="U2398" s="43"/>
      <c r="V2398" s="32"/>
      <c r="W2398" s="38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</row>
    <row r="2399" spans="1:40" ht="14.25" customHeight="1">
      <c r="A2399" s="7" t="s">
        <v>516</v>
      </c>
      <c r="B2399" s="7" t="s">
        <v>363</v>
      </c>
      <c r="C2399" s="7">
        <v>1347</v>
      </c>
      <c r="D2399" s="7" t="s">
        <v>564</v>
      </c>
      <c r="E2399" s="7" t="str">
        <f t="shared" si="59"/>
        <v>Shinahota</v>
      </c>
      <c r="F2399" s="7" t="s">
        <v>379</v>
      </c>
      <c r="G2399" s="7">
        <v>250</v>
      </c>
      <c r="H2399" s="7" t="s">
        <v>399</v>
      </c>
      <c r="I2399" s="7"/>
      <c r="J2399" s="7">
        <v>1084853</v>
      </c>
      <c r="K2399" s="7">
        <f t="shared" si="60"/>
        <v>101034</v>
      </c>
      <c r="L2399" s="7"/>
      <c r="M2399" s="6"/>
      <c r="N2399" s="7"/>
      <c r="O2399" s="7"/>
      <c r="P2399" s="38"/>
      <c r="Q2399" s="31"/>
      <c r="R2399" s="42"/>
      <c r="S2399" s="42"/>
      <c r="T2399" s="42"/>
      <c r="U2399" s="43"/>
      <c r="V2399" s="32"/>
      <c r="W2399" s="38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</row>
    <row r="2400" spans="1:40" ht="14.25" customHeight="1">
      <c r="A2400" s="7" t="s">
        <v>516</v>
      </c>
      <c r="B2400" s="7" t="s">
        <v>363</v>
      </c>
      <c r="C2400" s="7">
        <v>1347</v>
      </c>
      <c r="D2400" s="7" t="s">
        <v>564</v>
      </c>
      <c r="E2400" s="7" t="str">
        <f t="shared" si="59"/>
        <v>Shinahota</v>
      </c>
      <c r="F2400" s="7" t="s">
        <v>379</v>
      </c>
      <c r="G2400" s="7">
        <v>260</v>
      </c>
      <c r="H2400" s="7" t="s">
        <v>400</v>
      </c>
      <c r="I2400" s="7"/>
      <c r="J2400" s="7">
        <v>225623</v>
      </c>
      <c r="K2400" s="7">
        <f t="shared" si="60"/>
        <v>101034</v>
      </c>
      <c r="L2400" s="7"/>
      <c r="M2400" s="6"/>
      <c r="N2400" s="7"/>
      <c r="O2400" s="7"/>
      <c r="P2400" s="38"/>
      <c r="Q2400" s="31"/>
      <c r="R2400" s="42"/>
      <c r="S2400" s="42"/>
      <c r="T2400" s="42"/>
      <c r="U2400" s="43"/>
      <c r="V2400" s="32"/>
      <c r="W2400" s="38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</row>
    <row r="2401" spans="1:40" ht="14.25" customHeight="1">
      <c r="A2401" s="7" t="s">
        <v>516</v>
      </c>
      <c r="B2401" s="7" t="s">
        <v>363</v>
      </c>
      <c r="C2401" s="7">
        <v>1347</v>
      </c>
      <c r="D2401" s="7" t="s">
        <v>564</v>
      </c>
      <c r="E2401" s="7" t="str">
        <f t="shared" si="59"/>
        <v>Shinahota</v>
      </c>
      <c r="F2401" s="7" t="s">
        <v>379</v>
      </c>
      <c r="G2401" s="7">
        <v>270</v>
      </c>
      <c r="H2401" s="7" t="s">
        <v>401</v>
      </c>
      <c r="I2401" s="7"/>
      <c r="J2401" s="7">
        <v>110000</v>
      </c>
      <c r="K2401" s="7">
        <f t="shared" si="60"/>
        <v>101034</v>
      </c>
      <c r="L2401" s="7"/>
      <c r="M2401" s="6"/>
      <c r="N2401" s="7"/>
      <c r="O2401" s="7"/>
      <c r="P2401" s="38"/>
      <c r="Q2401" s="31"/>
      <c r="R2401" s="42"/>
      <c r="S2401" s="42"/>
      <c r="T2401" s="42"/>
      <c r="U2401" s="43"/>
      <c r="V2401" s="32"/>
      <c r="W2401" s="38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</row>
    <row r="2402" spans="1:40" ht="14.25" customHeight="1">
      <c r="A2402" s="7" t="s">
        <v>516</v>
      </c>
      <c r="B2402" s="7" t="s">
        <v>363</v>
      </c>
      <c r="C2402" s="7">
        <v>1347</v>
      </c>
      <c r="D2402" s="7" t="s">
        <v>564</v>
      </c>
      <c r="E2402" s="7" t="str">
        <f t="shared" si="59"/>
        <v>Shinahota</v>
      </c>
      <c r="F2402" s="7" t="s">
        <v>379</v>
      </c>
      <c r="G2402" s="7">
        <v>280</v>
      </c>
      <c r="H2402" s="7" t="s">
        <v>402</v>
      </c>
      <c r="I2402" s="7"/>
      <c r="J2402" s="7">
        <v>237200</v>
      </c>
      <c r="K2402" s="7">
        <f t="shared" si="60"/>
        <v>101034</v>
      </c>
      <c r="L2402" s="7"/>
      <c r="M2402" s="6"/>
      <c r="N2402" s="7"/>
      <c r="O2402" s="7"/>
      <c r="P2402" s="38"/>
      <c r="Q2402" s="31"/>
      <c r="R2402" s="42"/>
      <c r="S2402" s="42"/>
      <c r="T2402" s="42"/>
      <c r="U2402" s="43"/>
      <c r="V2402" s="32"/>
      <c r="W2402" s="38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</row>
    <row r="2403" spans="1:40" ht="14.25" customHeight="1">
      <c r="A2403" s="7" t="s">
        <v>516</v>
      </c>
      <c r="B2403" s="7" t="s">
        <v>363</v>
      </c>
      <c r="C2403" s="7">
        <v>1347</v>
      </c>
      <c r="D2403" s="7" t="s">
        <v>564</v>
      </c>
      <c r="E2403" s="7" t="str">
        <f t="shared" si="59"/>
        <v>Shinahota</v>
      </c>
      <c r="F2403" s="7" t="s">
        <v>379</v>
      </c>
      <c r="G2403" s="7">
        <v>310</v>
      </c>
      <c r="H2403" s="7" t="s">
        <v>403</v>
      </c>
      <c r="I2403" s="7"/>
      <c r="J2403" s="7">
        <v>200000</v>
      </c>
      <c r="K2403" s="7">
        <f t="shared" si="60"/>
        <v>101034</v>
      </c>
      <c r="L2403" s="7"/>
      <c r="M2403" s="6"/>
      <c r="N2403" s="7"/>
      <c r="O2403" s="7"/>
      <c r="P2403" s="38"/>
      <c r="Q2403" s="31"/>
      <c r="R2403" s="42"/>
      <c r="S2403" s="42"/>
      <c r="T2403" s="42"/>
      <c r="U2403" s="43"/>
      <c r="V2403" s="32"/>
      <c r="W2403" s="38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</row>
    <row r="2404" spans="1:40" ht="14.25" customHeight="1">
      <c r="A2404" s="7" t="s">
        <v>516</v>
      </c>
      <c r="B2404" s="7" t="s">
        <v>363</v>
      </c>
      <c r="C2404" s="7">
        <v>1347</v>
      </c>
      <c r="D2404" s="7" t="s">
        <v>564</v>
      </c>
      <c r="E2404" s="7" t="str">
        <f t="shared" si="59"/>
        <v>Shinahota</v>
      </c>
      <c r="F2404" s="7" t="s">
        <v>379</v>
      </c>
      <c r="G2404" s="7">
        <v>330</v>
      </c>
      <c r="H2404" s="7" t="s">
        <v>404</v>
      </c>
      <c r="I2404" s="7"/>
      <c r="J2404" s="7">
        <v>114803</v>
      </c>
      <c r="K2404" s="7">
        <f t="shared" si="60"/>
        <v>101034</v>
      </c>
      <c r="L2404" s="7"/>
      <c r="M2404" s="6"/>
      <c r="N2404" s="7"/>
      <c r="O2404" s="7"/>
      <c r="P2404" s="38"/>
      <c r="Q2404" s="31"/>
      <c r="R2404" s="42"/>
      <c r="S2404" s="42"/>
      <c r="T2404" s="42"/>
      <c r="U2404" s="43"/>
      <c r="V2404" s="32"/>
      <c r="W2404" s="38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</row>
    <row r="2405" spans="1:40" ht="14.25" customHeight="1">
      <c r="A2405" s="7" t="s">
        <v>516</v>
      </c>
      <c r="B2405" s="7" t="s">
        <v>363</v>
      </c>
      <c r="C2405" s="7">
        <v>1347</v>
      </c>
      <c r="D2405" s="7" t="s">
        <v>564</v>
      </c>
      <c r="E2405" s="7" t="str">
        <f t="shared" si="59"/>
        <v>Shinahota</v>
      </c>
      <c r="F2405" s="7" t="s">
        <v>379</v>
      </c>
      <c r="G2405" s="7">
        <v>340</v>
      </c>
      <c r="H2405" s="7" t="s">
        <v>405</v>
      </c>
      <c r="I2405" s="7"/>
      <c r="J2405" s="7">
        <v>1994749</v>
      </c>
      <c r="K2405" s="7">
        <f t="shared" si="60"/>
        <v>101034</v>
      </c>
      <c r="L2405" s="7"/>
      <c r="M2405" s="6"/>
      <c r="N2405" s="7"/>
      <c r="O2405" s="7"/>
      <c r="P2405" s="38"/>
      <c r="Q2405" s="31"/>
      <c r="R2405" s="42"/>
      <c r="S2405" s="42"/>
      <c r="T2405" s="42"/>
      <c r="U2405" s="43"/>
      <c r="V2405" s="32"/>
      <c r="W2405" s="38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</row>
    <row r="2406" spans="1:40" ht="14.25" customHeight="1">
      <c r="A2406" s="41" t="s">
        <v>516</v>
      </c>
      <c r="B2406" s="7" t="s">
        <v>363</v>
      </c>
      <c r="C2406" s="7">
        <v>1347</v>
      </c>
      <c r="D2406" s="7" t="s">
        <v>564</v>
      </c>
      <c r="E2406" s="7" t="str">
        <f t="shared" si="59"/>
        <v>Shinahota</v>
      </c>
      <c r="F2406" s="7" t="s">
        <v>407</v>
      </c>
      <c r="G2406" s="7">
        <v>170</v>
      </c>
      <c r="H2406" s="7" t="s">
        <v>390</v>
      </c>
      <c r="I2406" s="7"/>
      <c r="J2406" s="7">
        <v>101034</v>
      </c>
      <c r="K2406" s="7">
        <f t="shared" si="60"/>
        <v>101034</v>
      </c>
      <c r="L2406" s="7"/>
      <c r="M2406" s="6"/>
      <c r="N2406" s="7"/>
      <c r="O2406" s="7"/>
      <c r="P2406" s="38"/>
      <c r="Q2406" s="31"/>
      <c r="R2406" s="42"/>
      <c r="S2406" s="42"/>
      <c r="T2406" s="42"/>
      <c r="U2406" s="43"/>
      <c r="V2406" s="32"/>
      <c r="W2406" s="38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</row>
    <row r="2407" spans="1:40" ht="14.25" customHeight="1">
      <c r="A2407" s="7" t="s">
        <v>565</v>
      </c>
      <c r="B2407" s="7" t="s">
        <v>363</v>
      </c>
      <c r="C2407" s="7">
        <v>1201</v>
      </c>
      <c r="D2407" s="7" t="s">
        <v>566</v>
      </c>
      <c r="E2407" s="7" t="str">
        <f t="shared" si="59"/>
        <v>La Paz</v>
      </c>
      <c r="F2407" s="7" t="s">
        <v>379</v>
      </c>
      <c r="G2407" s="7">
        <v>0</v>
      </c>
      <c r="H2407" s="7" t="s">
        <v>380</v>
      </c>
      <c r="I2407" s="7"/>
      <c r="J2407" s="7">
        <v>100637978</v>
      </c>
      <c r="K2407" s="7">
        <f t="shared" si="60"/>
        <v>258501976</v>
      </c>
      <c r="L2407" s="7"/>
      <c r="M2407" s="6"/>
      <c r="N2407" s="7"/>
      <c r="O2407" s="7"/>
      <c r="P2407" s="38"/>
      <c r="Q2407" s="31"/>
      <c r="R2407" s="42"/>
      <c r="S2407" s="42"/>
      <c r="T2407" s="42"/>
      <c r="U2407" s="43"/>
      <c r="V2407" s="32"/>
      <c r="W2407" s="38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</row>
    <row r="2408" spans="1:40" ht="14.25" customHeight="1">
      <c r="A2408" s="7" t="s">
        <v>565</v>
      </c>
      <c r="B2408" s="7" t="s">
        <v>363</v>
      </c>
      <c r="C2408" s="7">
        <v>1201</v>
      </c>
      <c r="D2408" s="7" t="s">
        <v>566</v>
      </c>
      <c r="E2408" s="7" t="str">
        <f t="shared" si="59"/>
        <v>La Paz</v>
      </c>
      <c r="F2408" s="7" t="s">
        <v>379</v>
      </c>
      <c r="G2408" s="7">
        <v>1</v>
      </c>
      <c r="H2408" s="7" t="s">
        <v>381</v>
      </c>
      <c r="I2408" s="7"/>
      <c r="J2408" s="7">
        <v>29221098</v>
      </c>
      <c r="K2408" s="7">
        <f t="shared" si="60"/>
        <v>258501976</v>
      </c>
      <c r="L2408" s="7"/>
      <c r="M2408" s="6"/>
      <c r="N2408" s="7"/>
      <c r="O2408" s="7"/>
      <c r="P2408" s="38"/>
      <c r="Q2408" s="31"/>
      <c r="R2408" s="42"/>
      <c r="S2408" s="42"/>
      <c r="T2408" s="42"/>
      <c r="U2408" s="43"/>
      <c r="V2408" s="32"/>
      <c r="W2408" s="38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</row>
    <row r="2409" spans="1:40" ht="14.25" customHeight="1">
      <c r="A2409" s="7" t="s">
        <v>565</v>
      </c>
      <c r="B2409" s="7" t="s">
        <v>363</v>
      </c>
      <c r="C2409" s="7">
        <v>1201</v>
      </c>
      <c r="D2409" s="7" t="s">
        <v>566</v>
      </c>
      <c r="E2409" s="7" t="str">
        <f t="shared" si="59"/>
        <v>La Paz</v>
      </c>
      <c r="F2409" s="7" t="s">
        <v>379</v>
      </c>
      <c r="G2409" s="7">
        <v>2</v>
      </c>
      <c r="H2409" s="7" t="s">
        <v>518</v>
      </c>
      <c r="I2409" s="7"/>
      <c r="J2409" s="7">
        <v>188093484</v>
      </c>
      <c r="K2409" s="7">
        <f t="shared" si="60"/>
        <v>258501976</v>
      </c>
      <c r="L2409" s="7"/>
      <c r="M2409" s="6"/>
      <c r="N2409" s="7"/>
      <c r="O2409" s="7"/>
      <c r="P2409" s="38"/>
      <c r="Q2409" s="31"/>
      <c r="R2409" s="42"/>
      <c r="S2409" s="42"/>
      <c r="T2409" s="42"/>
      <c r="U2409" s="43"/>
      <c r="V2409" s="32"/>
      <c r="W2409" s="38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</row>
    <row r="2410" spans="1:40" ht="14.25" customHeight="1">
      <c r="A2410" s="7" t="s">
        <v>565</v>
      </c>
      <c r="B2410" s="7" t="s">
        <v>363</v>
      </c>
      <c r="C2410" s="7">
        <v>1201</v>
      </c>
      <c r="D2410" s="7" t="s">
        <v>566</v>
      </c>
      <c r="E2410" s="7" t="str">
        <f t="shared" si="59"/>
        <v>La Paz</v>
      </c>
      <c r="F2410" s="7" t="s">
        <v>379</v>
      </c>
      <c r="G2410" s="7">
        <v>97</v>
      </c>
      <c r="H2410" s="7" t="s">
        <v>409</v>
      </c>
      <c r="I2410" s="7"/>
      <c r="J2410" s="7">
        <v>533621</v>
      </c>
      <c r="K2410" s="7">
        <f t="shared" si="60"/>
        <v>258501976</v>
      </c>
      <c r="L2410" s="7"/>
      <c r="M2410" s="6"/>
      <c r="N2410" s="7"/>
      <c r="O2410" s="7"/>
      <c r="P2410" s="38"/>
      <c r="Q2410" s="31"/>
      <c r="R2410" s="42"/>
      <c r="S2410" s="42"/>
      <c r="T2410" s="42"/>
      <c r="U2410" s="43"/>
      <c r="V2410" s="32"/>
      <c r="W2410" s="38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</row>
    <row r="2411" spans="1:40" ht="14.25" customHeight="1">
      <c r="A2411" s="7" t="s">
        <v>565</v>
      </c>
      <c r="B2411" s="7" t="s">
        <v>363</v>
      </c>
      <c r="C2411" s="7">
        <v>1201</v>
      </c>
      <c r="D2411" s="7" t="s">
        <v>566</v>
      </c>
      <c r="E2411" s="7" t="str">
        <f t="shared" si="59"/>
        <v>La Paz</v>
      </c>
      <c r="F2411" s="7" t="s">
        <v>379</v>
      </c>
      <c r="G2411" s="7">
        <v>98</v>
      </c>
      <c r="H2411" s="7" t="s">
        <v>495</v>
      </c>
      <c r="I2411" s="7"/>
      <c r="J2411" s="7">
        <v>43013058</v>
      </c>
      <c r="K2411" s="7">
        <f t="shared" si="60"/>
        <v>258501976</v>
      </c>
      <c r="L2411" s="7"/>
      <c r="M2411" s="6"/>
      <c r="N2411" s="7"/>
      <c r="O2411" s="7"/>
      <c r="P2411" s="38"/>
      <c r="Q2411" s="31"/>
      <c r="R2411" s="42"/>
      <c r="S2411" s="42"/>
      <c r="T2411" s="42"/>
      <c r="U2411" s="43"/>
      <c r="V2411" s="32"/>
      <c r="W2411" s="38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</row>
    <row r="2412" spans="1:40" ht="14.25" customHeight="1">
      <c r="A2412" s="7" t="s">
        <v>565</v>
      </c>
      <c r="B2412" s="7" t="s">
        <v>363</v>
      </c>
      <c r="C2412" s="7">
        <v>1201</v>
      </c>
      <c r="D2412" s="7" t="s">
        <v>566</v>
      </c>
      <c r="E2412" s="7" t="str">
        <f t="shared" si="59"/>
        <v>La Paz</v>
      </c>
      <c r="F2412" s="7" t="s">
        <v>379</v>
      </c>
      <c r="G2412" s="7">
        <v>99</v>
      </c>
      <c r="H2412" s="7" t="s">
        <v>382</v>
      </c>
      <c r="I2412" s="7"/>
      <c r="J2412" s="7">
        <v>309337285</v>
      </c>
      <c r="K2412" s="7">
        <f t="shared" si="60"/>
        <v>258501976</v>
      </c>
      <c r="L2412" s="7"/>
      <c r="M2412" s="6"/>
      <c r="N2412" s="7"/>
      <c r="O2412" s="7"/>
      <c r="P2412" s="38"/>
      <c r="Q2412" s="31"/>
      <c r="R2412" s="42"/>
      <c r="S2412" s="42"/>
      <c r="T2412" s="42"/>
      <c r="U2412" s="43"/>
      <c r="V2412" s="32"/>
      <c r="W2412" s="38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</row>
    <row r="2413" spans="1:40" ht="14.25" customHeight="1">
      <c r="A2413" s="7" t="s">
        <v>565</v>
      </c>
      <c r="B2413" s="7" t="s">
        <v>363</v>
      </c>
      <c r="C2413" s="7">
        <v>1201</v>
      </c>
      <c r="D2413" s="7" t="s">
        <v>566</v>
      </c>
      <c r="E2413" s="7" t="str">
        <f t="shared" si="59"/>
        <v>La Paz</v>
      </c>
      <c r="F2413" s="7" t="s">
        <v>379</v>
      </c>
      <c r="G2413" s="7">
        <v>100</v>
      </c>
      <c r="H2413" s="7" t="s">
        <v>383</v>
      </c>
      <c r="I2413" s="7"/>
      <c r="J2413" s="7">
        <v>1753865</v>
      </c>
      <c r="K2413" s="7">
        <f t="shared" si="60"/>
        <v>258501976</v>
      </c>
      <c r="L2413" s="7"/>
      <c r="M2413" s="6"/>
      <c r="N2413" s="7"/>
      <c r="O2413" s="7"/>
      <c r="P2413" s="38"/>
      <c r="Q2413" s="31"/>
      <c r="R2413" s="42"/>
      <c r="S2413" s="42"/>
      <c r="T2413" s="42"/>
      <c r="U2413" s="43"/>
      <c r="V2413" s="32"/>
      <c r="W2413" s="38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</row>
    <row r="2414" spans="1:40" ht="14.25" customHeight="1">
      <c r="A2414" s="7" t="s">
        <v>565</v>
      </c>
      <c r="B2414" s="7" t="s">
        <v>363</v>
      </c>
      <c r="C2414" s="7">
        <v>1201</v>
      </c>
      <c r="D2414" s="7" t="s">
        <v>566</v>
      </c>
      <c r="E2414" s="7" t="str">
        <f t="shared" si="59"/>
        <v>La Paz</v>
      </c>
      <c r="F2414" s="7" t="s">
        <v>379</v>
      </c>
      <c r="G2414" s="7">
        <v>110</v>
      </c>
      <c r="H2414" s="7" t="s">
        <v>385</v>
      </c>
      <c r="I2414" s="7"/>
      <c r="J2414" s="7">
        <v>389500</v>
      </c>
      <c r="K2414" s="7">
        <f t="shared" si="60"/>
        <v>258501976</v>
      </c>
      <c r="L2414" s="7"/>
      <c r="M2414" s="6"/>
      <c r="N2414" s="7"/>
      <c r="O2414" s="7"/>
      <c r="P2414" s="38"/>
      <c r="Q2414" s="31"/>
      <c r="R2414" s="42"/>
      <c r="S2414" s="42"/>
      <c r="T2414" s="42"/>
      <c r="U2414" s="43"/>
      <c r="V2414" s="32"/>
      <c r="W2414" s="38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</row>
    <row r="2415" spans="1:40" ht="14.25" customHeight="1">
      <c r="A2415" s="7" t="s">
        <v>565</v>
      </c>
      <c r="B2415" s="7" t="s">
        <v>363</v>
      </c>
      <c r="C2415" s="7">
        <v>1201</v>
      </c>
      <c r="D2415" s="7" t="s">
        <v>566</v>
      </c>
      <c r="E2415" s="7" t="str">
        <f t="shared" si="59"/>
        <v>La Paz</v>
      </c>
      <c r="F2415" s="7" t="s">
        <v>379</v>
      </c>
      <c r="G2415" s="7">
        <v>130</v>
      </c>
      <c r="H2415" s="7" t="s">
        <v>386</v>
      </c>
      <c r="I2415" s="7"/>
      <c r="J2415" s="7">
        <v>6396739</v>
      </c>
      <c r="K2415" s="7">
        <f t="shared" si="60"/>
        <v>258501976</v>
      </c>
      <c r="L2415" s="7"/>
      <c r="M2415" s="6"/>
      <c r="N2415" s="7"/>
      <c r="O2415" s="7"/>
      <c r="P2415" s="38"/>
      <c r="Q2415" s="31"/>
      <c r="R2415" s="42"/>
      <c r="S2415" s="42"/>
      <c r="T2415" s="42"/>
      <c r="U2415" s="43"/>
      <c r="V2415" s="32"/>
      <c r="W2415" s="38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</row>
    <row r="2416" spans="1:40" ht="14.25" customHeight="1">
      <c r="A2416" s="7" t="s">
        <v>565</v>
      </c>
      <c r="B2416" s="7" t="s">
        <v>363</v>
      </c>
      <c r="C2416" s="7">
        <v>1201</v>
      </c>
      <c r="D2416" s="7" t="s">
        <v>566</v>
      </c>
      <c r="E2416" s="7" t="str">
        <f t="shared" si="59"/>
        <v>La Paz</v>
      </c>
      <c r="F2416" s="7" t="s">
        <v>379</v>
      </c>
      <c r="G2416" s="7">
        <v>140</v>
      </c>
      <c r="H2416" s="7" t="s">
        <v>388</v>
      </c>
      <c r="I2416" s="7"/>
      <c r="J2416" s="7">
        <v>190631493</v>
      </c>
      <c r="K2416" s="7">
        <f t="shared" si="60"/>
        <v>258501976</v>
      </c>
      <c r="L2416" s="7"/>
      <c r="M2416" s="6"/>
      <c r="N2416" s="7"/>
      <c r="O2416" s="7"/>
      <c r="P2416" s="38"/>
      <c r="Q2416" s="31"/>
      <c r="R2416" s="42"/>
      <c r="S2416" s="42"/>
      <c r="T2416" s="42"/>
      <c r="U2416" s="43"/>
      <c r="V2416" s="32"/>
      <c r="W2416" s="38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</row>
    <row r="2417" spans="1:40" ht="14.25" customHeight="1">
      <c r="A2417" s="7" t="s">
        <v>565</v>
      </c>
      <c r="B2417" s="7" t="s">
        <v>363</v>
      </c>
      <c r="C2417" s="7">
        <v>1201</v>
      </c>
      <c r="D2417" s="7" t="s">
        <v>566</v>
      </c>
      <c r="E2417" s="7" t="str">
        <f t="shared" si="59"/>
        <v>La Paz</v>
      </c>
      <c r="F2417" s="7" t="s">
        <v>379</v>
      </c>
      <c r="G2417" s="7">
        <v>160</v>
      </c>
      <c r="H2417" s="7" t="s">
        <v>389</v>
      </c>
      <c r="I2417" s="7"/>
      <c r="J2417" s="7">
        <v>43039246</v>
      </c>
      <c r="K2417" s="7">
        <f t="shared" si="60"/>
        <v>258501976</v>
      </c>
      <c r="L2417" s="7"/>
      <c r="M2417" s="6"/>
      <c r="N2417" s="7"/>
      <c r="O2417" s="7"/>
      <c r="P2417" s="38"/>
      <c r="Q2417" s="31"/>
      <c r="R2417" s="42"/>
      <c r="S2417" s="42"/>
      <c r="T2417" s="42"/>
      <c r="U2417" s="43"/>
      <c r="V2417" s="32"/>
      <c r="W2417" s="38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</row>
    <row r="2418" spans="1:40" ht="14.25" customHeight="1">
      <c r="A2418" s="7" t="s">
        <v>565</v>
      </c>
      <c r="B2418" s="7" t="s">
        <v>363</v>
      </c>
      <c r="C2418" s="7">
        <v>1201</v>
      </c>
      <c r="D2418" s="7" t="s">
        <v>566</v>
      </c>
      <c r="E2418" s="7" t="str">
        <f t="shared" si="59"/>
        <v>La Paz</v>
      </c>
      <c r="F2418" s="7" t="s">
        <v>379</v>
      </c>
      <c r="G2418" s="7">
        <v>170</v>
      </c>
      <c r="H2418" s="7" t="s">
        <v>390</v>
      </c>
      <c r="I2418" s="7"/>
      <c r="J2418" s="7">
        <v>93846281</v>
      </c>
      <c r="K2418" s="7">
        <f t="shared" si="60"/>
        <v>258501976</v>
      </c>
      <c r="L2418" s="7"/>
      <c r="M2418" s="6"/>
      <c r="N2418" s="7"/>
      <c r="O2418" s="7"/>
      <c r="P2418" s="38"/>
      <c r="Q2418" s="31"/>
      <c r="R2418" s="42"/>
      <c r="S2418" s="42"/>
      <c r="T2418" s="42"/>
      <c r="U2418" s="43"/>
      <c r="V2418" s="32"/>
      <c r="W2418" s="38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</row>
    <row r="2419" spans="1:40" ht="14.25" customHeight="1">
      <c r="A2419" s="7" t="s">
        <v>565</v>
      </c>
      <c r="B2419" s="7" t="s">
        <v>363</v>
      </c>
      <c r="C2419" s="7">
        <v>1201</v>
      </c>
      <c r="D2419" s="7" t="s">
        <v>566</v>
      </c>
      <c r="E2419" s="7" t="str">
        <f t="shared" si="59"/>
        <v>La Paz</v>
      </c>
      <c r="F2419" s="7" t="s">
        <v>379</v>
      </c>
      <c r="G2419" s="7">
        <v>180</v>
      </c>
      <c r="H2419" s="7" t="s">
        <v>411</v>
      </c>
      <c r="I2419" s="7"/>
      <c r="J2419" s="7">
        <v>203500</v>
      </c>
      <c r="K2419" s="7">
        <f t="shared" si="60"/>
        <v>258501976</v>
      </c>
      <c r="L2419" s="7"/>
      <c r="M2419" s="6"/>
      <c r="N2419" s="7"/>
      <c r="O2419" s="7"/>
      <c r="P2419" s="38"/>
      <c r="Q2419" s="31"/>
      <c r="R2419" s="42"/>
      <c r="S2419" s="42"/>
      <c r="T2419" s="42"/>
      <c r="U2419" s="43"/>
      <c r="V2419" s="32"/>
      <c r="W2419" s="38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</row>
    <row r="2420" spans="1:40" ht="14.25" customHeight="1">
      <c r="A2420" s="7" t="s">
        <v>565</v>
      </c>
      <c r="B2420" s="7" t="s">
        <v>363</v>
      </c>
      <c r="C2420" s="7">
        <v>1201</v>
      </c>
      <c r="D2420" s="7" t="s">
        <v>566</v>
      </c>
      <c r="E2420" s="7" t="str">
        <f t="shared" si="59"/>
        <v>La Paz</v>
      </c>
      <c r="F2420" s="7" t="s">
        <v>379</v>
      </c>
      <c r="G2420" s="7">
        <v>190</v>
      </c>
      <c r="H2420" s="7" t="s">
        <v>392</v>
      </c>
      <c r="I2420" s="7"/>
      <c r="J2420" s="7">
        <v>9901399</v>
      </c>
      <c r="K2420" s="7">
        <f t="shared" si="60"/>
        <v>258501976</v>
      </c>
      <c r="L2420" s="7"/>
      <c r="M2420" s="6"/>
      <c r="N2420" s="7"/>
      <c r="O2420" s="7"/>
      <c r="P2420" s="38"/>
      <c r="Q2420" s="31"/>
      <c r="R2420" s="42"/>
      <c r="S2420" s="42"/>
      <c r="T2420" s="42"/>
      <c r="U2420" s="43"/>
      <c r="V2420" s="32"/>
      <c r="W2420" s="38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</row>
    <row r="2421" spans="1:40" ht="14.25" customHeight="1">
      <c r="A2421" s="7" t="s">
        <v>565</v>
      </c>
      <c r="B2421" s="7" t="s">
        <v>363</v>
      </c>
      <c r="C2421" s="7">
        <v>1201</v>
      </c>
      <c r="D2421" s="7" t="s">
        <v>566</v>
      </c>
      <c r="E2421" s="7" t="str">
        <f t="shared" si="59"/>
        <v>La Paz</v>
      </c>
      <c r="F2421" s="7" t="s">
        <v>379</v>
      </c>
      <c r="G2421" s="7">
        <v>200</v>
      </c>
      <c r="H2421" s="7" t="s">
        <v>393</v>
      </c>
      <c r="I2421" s="7"/>
      <c r="J2421" s="7">
        <v>157121525</v>
      </c>
      <c r="K2421" s="7">
        <f t="shared" si="60"/>
        <v>258501976</v>
      </c>
      <c r="L2421" s="7"/>
      <c r="M2421" s="6"/>
      <c r="N2421" s="7"/>
      <c r="O2421" s="7"/>
      <c r="P2421" s="38"/>
      <c r="Q2421" s="31"/>
      <c r="R2421" s="42"/>
      <c r="S2421" s="42"/>
      <c r="T2421" s="42"/>
      <c r="U2421" s="43"/>
      <c r="V2421" s="32"/>
      <c r="W2421" s="38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</row>
    <row r="2422" spans="1:40" ht="14.25" customHeight="1">
      <c r="A2422" s="7" t="s">
        <v>565</v>
      </c>
      <c r="B2422" s="7" t="s">
        <v>363</v>
      </c>
      <c r="C2422" s="7">
        <v>1201</v>
      </c>
      <c r="D2422" s="7" t="s">
        <v>566</v>
      </c>
      <c r="E2422" s="7" t="str">
        <f t="shared" si="59"/>
        <v>La Paz</v>
      </c>
      <c r="F2422" s="7" t="s">
        <v>379</v>
      </c>
      <c r="G2422" s="7">
        <v>210</v>
      </c>
      <c r="H2422" s="7" t="s">
        <v>394</v>
      </c>
      <c r="I2422" s="7"/>
      <c r="J2422" s="7">
        <v>75431774</v>
      </c>
      <c r="K2422" s="7">
        <f t="shared" si="60"/>
        <v>258501976</v>
      </c>
      <c r="L2422" s="7"/>
      <c r="M2422" s="6"/>
      <c r="N2422" s="7"/>
      <c r="O2422" s="7"/>
      <c r="P2422" s="38"/>
      <c r="Q2422" s="31"/>
      <c r="R2422" s="42"/>
      <c r="S2422" s="42"/>
      <c r="T2422" s="42"/>
      <c r="U2422" s="43"/>
      <c r="V2422" s="32"/>
      <c r="W2422" s="38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</row>
    <row r="2423" spans="1:40" ht="14.25" customHeight="1">
      <c r="A2423" s="7" t="s">
        <v>565</v>
      </c>
      <c r="B2423" s="7" t="s">
        <v>363</v>
      </c>
      <c r="C2423" s="7">
        <v>1201</v>
      </c>
      <c r="D2423" s="7" t="s">
        <v>566</v>
      </c>
      <c r="E2423" s="7" t="str">
        <f t="shared" si="59"/>
        <v>La Paz</v>
      </c>
      <c r="F2423" s="7" t="s">
        <v>379</v>
      </c>
      <c r="G2423" s="7">
        <v>220</v>
      </c>
      <c r="H2423" s="7" t="s">
        <v>395</v>
      </c>
      <c r="I2423" s="7"/>
      <c r="J2423" s="7">
        <v>6179160</v>
      </c>
      <c r="K2423" s="7">
        <f t="shared" si="60"/>
        <v>258501976</v>
      </c>
      <c r="L2423" s="7"/>
      <c r="M2423" s="6"/>
      <c r="N2423" s="7"/>
      <c r="O2423" s="7"/>
      <c r="P2423" s="38"/>
      <c r="Q2423" s="31"/>
      <c r="R2423" s="42"/>
      <c r="S2423" s="42"/>
      <c r="T2423" s="42"/>
      <c r="U2423" s="43"/>
      <c r="V2423" s="32"/>
      <c r="W2423" s="38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</row>
    <row r="2424" spans="1:40" ht="14.25" customHeight="1">
      <c r="A2424" s="7" t="s">
        <v>565</v>
      </c>
      <c r="B2424" s="7" t="s">
        <v>363</v>
      </c>
      <c r="C2424" s="7">
        <v>1201</v>
      </c>
      <c r="D2424" s="7" t="s">
        <v>566</v>
      </c>
      <c r="E2424" s="7" t="str">
        <f t="shared" si="59"/>
        <v>La Paz</v>
      </c>
      <c r="F2424" s="7" t="s">
        <v>379</v>
      </c>
      <c r="G2424" s="7">
        <v>230</v>
      </c>
      <c r="H2424" s="7" t="s">
        <v>396</v>
      </c>
      <c r="I2424" s="7"/>
      <c r="J2424" s="7">
        <v>11478811</v>
      </c>
      <c r="K2424" s="7">
        <f t="shared" si="60"/>
        <v>258501976</v>
      </c>
      <c r="L2424" s="7"/>
      <c r="M2424" s="6"/>
      <c r="N2424" s="7"/>
      <c r="O2424" s="7"/>
      <c r="P2424" s="38"/>
      <c r="Q2424" s="31"/>
      <c r="R2424" s="42"/>
      <c r="S2424" s="42"/>
      <c r="T2424" s="42"/>
      <c r="U2424" s="43"/>
      <c r="V2424" s="32"/>
      <c r="W2424" s="38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</row>
    <row r="2425" spans="1:40" ht="14.25" customHeight="1">
      <c r="A2425" s="7" t="s">
        <v>565</v>
      </c>
      <c r="B2425" s="7" t="s">
        <v>363</v>
      </c>
      <c r="C2425" s="7">
        <v>1201</v>
      </c>
      <c r="D2425" s="7" t="s">
        <v>566</v>
      </c>
      <c r="E2425" s="7" t="str">
        <f t="shared" si="59"/>
        <v>La Paz</v>
      </c>
      <c r="F2425" s="7" t="s">
        <v>379</v>
      </c>
      <c r="G2425" s="7">
        <v>240</v>
      </c>
      <c r="H2425" s="7" t="s">
        <v>397</v>
      </c>
      <c r="I2425" s="7"/>
      <c r="J2425" s="7">
        <v>950229</v>
      </c>
      <c r="K2425" s="7">
        <f t="shared" si="60"/>
        <v>258501976</v>
      </c>
      <c r="L2425" s="7"/>
      <c r="M2425" s="6"/>
      <c r="N2425" s="7"/>
      <c r="O2425" s="7"/>
      <c r="P2425" s="38"/>
      <c r="Q2425" s="31"/>
      <c r="R2425" s="42"/>
      <c r="S2425" s="42"/>
      <c r="T2425" s="42"/>
      <c r="U2425" s="43"/>
      <c r="V2425" s="32"/>
      <c r="W2425" s="38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</row>
    <row r="2426" spans="1:40" ht="14.25" customHeight="1">
      <c r="A2426" s="7" t="s">
        <v>565</v>
      </c>
      <c r="B2426" s="7" t="s">
        <v>363</v>
      </c>
      <c r="C2426" s="7">
        <v>1201</v>
      </c>
      <c r="D2426" s="7" t="s">
        <v>566</v>
      </c>
      <c r="E2426" s="7" t="str">
        <f t="shared" si="59"/>
        <v>La Paz</v>
      </c>
      <c r="F2426" s="7" t="s">
        <v>379</v>
      </c>
      <c r="G2426" s="7">
        <v>250</v>
      </c>
      <c r="H2426" s="7" t="s">
        <v>399</v>
      </c>
      <c r="I2426" s="7"/>
      <c r="J2426" s="7">
        <v>37094705</v>
      </c>
      <c r="K2426" s="7">
        <f t="shared" si="60"/>
        <v>258501976</v>
      </c>
      <c r="L2426" s="7"/>
      <c r="M2426" s="6"/>
      <c r="N2426" s="7"/>
      <c r="O2426" s="7"/>
      <c r="P2426" s="38"/>
      <c r="Q2426" s="31"/>
      <c r="R2426" s="42"/>
      <c r="S2426" s="42"/>
      <c r="T2426" s="42"/>
      <c r="U2426" s="43"/>
      <c r="V2426" s="32"/>
      <c r="W2426" s="38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</row>
    <row r="2427" spans="1:40" ht="14.25" customHeight="1">
      <c r="A2427" s="7" t="s">
        <v>565</v>
      </c>
      <c r="B2427" s="7" t="s">
        <v>363</v>
      </c>
      <c r="C2427" s="7">
        <v>1201</v>
      </c>
      <c r="D2427" s="7" t="s">
        <v>566</v>
      </c>
      <c r="E2427" s="7" t="str">
        <f t="shared" si="59"/>
        <v>La Paz</v>
      </c>
      <c r="F2427" s="7" t="s">
        <v>379</v>
      </c>
      <c r="G2427" s="7">
        <v>260</v>
      </c>
      <c r="H2427" s="7" t="s">
        <v>400</v>
      </c>
      <c r="I2427" s="7"/>
      <c r="J2427" s="7">
        <v>6782389</v>
      </c>
      <c r="K2427" s="7">
        <f t="shared" si="60"/>
        <v>258501976</v>
      </c>
      <c r="L2427" s="7"/>
      <c r="M2427" s="6"/>
      <c r="N2427" s="7"/>
      <c r="O2427" s="7"/>
      <c r="P2427" s="38"/>
      <c r="Q2427" s="31"/>
      <c r="R2427" s="42"/>
      <c r="S2427" s="42"/>
      <c r="T2427" s="42"/>
      <c r="U2427" s="43"/>
      <c r="V2427" s="32"/>
      <c r="W2427" s="38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</row>
    <row r="2428" spans="1:40" ht="14.25" customHeight="1">
      <c r="A2428" s="7" t="s">
        <v>565</v>
      </c>
      <c r="B2428" s="7" t="s">
        <v>363</v>
      </c>
      <c r="C2428" s="7">
        <v>1201</v>
      </c>
      <c r="D2428" s="7" t="s">
        <v>566</v>
      </c>
      <c r="E2428" s="7" t="str">
        <f t="shared" si="59"/>
        <v>La Paz</v>
      </c>
      <c r="F2428" s="7" t="s">
        <v>379</v>
      </c>
      <c r="G2428" s="7">
        <v>270</v>
      </c>
      <c r="H2428" s="7" t="s">
        <v>401</v>
      </c>
      <c r="I2428" s="7"/>
      <c r="J2428" s="7">
        <v>84359679</v>
      </c>
      <c r="K2428" s="7">
        <f t="shared" si="60"/>
        <v>258501976</v>
      </c>
      <c r="L2428" s="7"/>
      <c r="M2428" s="6"/>
      <c r="N2428" s="7"/>
      <c r="O2428" s="7"/>
      <c r="P2428" s="38"/>
      <c r="Q2428" s="31"/>
      <c r="R2428" s="42"/>
      <c r="S2428" s="42"/>
      <c r="T2428" s="42"/>
      <c r="U2428" s="43"/>
      <c r="V2428" s="32"/>
      <c r="W2428" s="38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</row>
    <row r="2429" spans="1:40" ht="14.25" customHeight="1">
      <c r="A2429" s="7" t="s">
        <v>565</v>
      </c>
      <c r="B2429" s="7" t="s">
        <v>363</v>
      </c>
      <c r="C2429" s="7">
        <v>1201</v>
      </c>
      <c r="D2429" s="7" t="s">
        <v>566</v>
      </c>
      <c r="E2429" s="7" t="str">
        <f t="shared" si="59"/>
        <v>La Paz</v>
      </c>
      <c r="F2429" s="7" t="s">
        <v>379</v>
      </c>
      <c r="G2429" s="7">
        <v>280</v>
      </c>
      <c r="H2429" s="7" t="s">
        <v>402</v>
      </c>
      <c r="I2429" s="7"/>
      <c r="J2429" s="7">
        <v>1471424</v>
      </c>
      <c r="K2429" s="7">
        <f t="shared" si="60"/>
        <v>258501976</v>
      </c>
      <c r="L2429" s="7"/>
      <c r="M2429" s="6"/>
      <c r="N2429" s="7"/>
      <c r="O2429" s="7"/>
      <c r="P2429" s="38"/>
      <c r="Q2429" s="31"/>
      <c r="R2429" s="42"/>
      <c r="S2429" s="42"/>
      <c r="T2429" s="42"/>
      <c r="U2429" s="43"/>
      <c r="V2429" s="32"/>
      <c r="W2429" s="38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</row>
    <row r="2430" spans="1:40" ht="14.25" customHeight="1">
      <c r="A2430" s="7" t="s">
        <v>565</v>
      </c>
      <c r="B2430" s="7" t="s">
        <v>363</v>
      </c>
      <c r="C2430" s="7">
        <v>1201</v>
      </c>
      <c r="D2430" s="7" t="s">
        <v>566</v>
      </c>
      <c r="E2430" s="7" t="str">
        <f t="shared" si="59"/>
        <v>La Paz</v>
      </c>
      <c r="F2430" s="7" t="s">
        <v>379</v>
      </c>
      <c r="G2430" s="7">
        <v>290</v>
      </c>
      <c r="H2430" s="7" t="s">
        <v>426</v>
      </c>
      <c r="I2430" s="7"/>
      <c r="J2430" s="7">
        <v>3146228</v>
      </c>
      <c r="K2430" s="7">
        <f t="shared" si="60"/>
        <v>258501976</v>
      </c>
      <c r="L2430" s="7"/>
      <c r="M2430" s="6"/>
      <c r="N2430" s="7"/>
      <c r="O2430" s="7"/>
      <c r="P2430" s="38"/>
      <c r="Q2430" s="31"/>
      <c r="R2430" s="42"/>
      <c r="S2430" s="42"/>
      <c r="T2430" s="42"/>
      <c r="U2430" s="43"/>
      <c r="V2430" s="32"/>
      <c r="W2430" s="38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</row>
    <row r="2431" spans="1:40" ht="14.25" customHeight="1">
      <c r="A2431" s="7" t="s">
        <v>565</v>
      </c>
      <c r="B2431" s="7" t="s">
        <v>363</v>
      </c>
      <c r="C2431" s="7">
        <v>1201</v>
      </c>
      <c r="D2431" s="7" t="s">
        <v>566</v>
      </c>
      <c r="E2431" s="7" t="str">
        <f t="shared" si="59"/>
        <v>La Paz</v>
      </c>
      <c r="F2431" s="7" t="s">
        <v>379</v>
      </c>
      <c r="G2431" s="7">
        <v>310</v>
      </c>
      <c r="H2431" s="7" t="s">
        <v>403</v>
      </c>
      <c r="I2431" s="7"/>
      <c r="J2431" s="7">
        <v>20138287</v>
      </c>
      <c r="K2431" s="7">
        <f t="shared" si="60"/>
        <v>258501976</v>
      </c>
      <c r="L2431" s="7"/>
      <c r="M2431" s="6"/>
      <c r="N2431" s="7"/>
      <c r="O2431" s="7"/>
      <c r="P2431" s="38"/>
      <c r="Q2431" s="31"/>
      <c r="R2431" s="42"/>
      <c r="S2431" s="42"/>
      <c r="T2431" s="42"/>
      <c r="U2431" s="43"/>
      <c r="V2431" s="32"/>
      <c r="W2431" s="38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</row>
    <row r="2432" spans="1:40" ht="14.25" customHeight="1">
      <c r="A2432" s="7" t="s">
        <v>565</v>
      </c>
      <c r="B2432" s="7" t="s">
        <v>363</v>
      </c>
      <c r="C2432" s="7">
        <v>1201</v>
      </c>
      <c r="D2432" s="7" t="s">
        <v>566</v>
      </c>
      <c r="E2432" s="7" t="str">
        <f t="shared" si="59"/>
        <v>La Paz</v>
      </c>
      <c r="F2432" s="7" t="s">
        <v>379</v>
      </c>
      <c r="G2432" s="7">
        <v>330</v>
      </c>
      <c r="H2432" s="7" t="s">
        <v>404</v>
      </c>
      <c r="I2432" s="7"/>
      <c r="J2432" s="7">
        <v>9119039</v>
      </c>
      <c r="K2432" s="7">
        <f t="shared" si="60"/>
        <v>258501976</v>
      </c>
      <c r="L2432" s="7"/>
      <c r="M2432" s="6"/>
      <c r="N2432" s="7"/>
      <c r="O2432" s="7"/>
      <c r="P2432" s="38"/>
      <c r="Q2432" s="31"/>
      <c r="R2432" s="42"/>
      <c r="S2432" s="42"/>
      <c r="T2432" s="42"/>
      <c r="U2432" s="43"/>
      <c r="V2432" s="32"/>
      <c r="W2432" s="38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</row>
    <row r="2433" spans="1:40" ht="14.25" customHeight="1">
      <c r="A2433" s="7" t="s">
        <v>565</v>
      </c>
      <c r="B2433" s="7" t="s">
        <v>363</v>
      </c>
      <c r="C2433" s="7">
        <v>1201</v>
      </c>
      <c r="D2433" s="7" t="s">
        <v>566</v>
      </c>
      <c r="E2433" s="7" t="str">
        <f t="shared" si="59"/>
        <v>La Paz</v>
      </c>
      <c r="F2433" s="7" t="s">
        <v>379</v>
      </c>
      <c r="G2433" s="7">
        <v>340</v>
      </c>
      <c r="H2433" s="7" t="s">
        <v>405</v>
      </c>
      <c r="I2433" s="7"/>
      <c r="J2433" s="7">
        <v>143198769</v>
      </c>
      <c r="K2433" s="7">
        <f t="shared" si="60"/>
        <v>258501976</v>
      </c>
      <c r="L2433" s="7"/>
      <c r="M2433" s="6"/>
      <c r="N2433" s="7"/>
      <c r="O2433" s="7"/>
      <c r="P2433" s="38"/>
      <c r="Q2433" s="31"/>
      <c r="R2433" s="42"/>
      <c r="S2433" s="42"/>
      <c r="T2433" s="42"/>
      <c r="U2433" s="43"/>
      <c r="V2433" s="32"/>
      <c r="W2433" s="38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</row>
    <row r="2434" spans="1:40" ht="14.25" customHeight="1">
      <c r="A2434" s="7" t="s">
        <v>565</v>
      </c>
      <c r="B2434" s="7" t="s">
        <v>363</v>
      </c>
      <c r="C2434" s="7">
        <v>1201</v>
      </c>
      <c r="D2434" s="7" t="s">
        <v>566</v>
      </c>
      <c r="E2434" s="7" t="str">
        <f t="shared" si="59"/>
        <v>La Paz</v>
      </c>
      <c r="F2434" s="7" t="s">
        <v>379</v>
      </c>
      <c r="G2434" s="7">
        <v>350</v>
      </c>
      <c r="H2434" s="7" t="s">
        <v>406</v>
      </c>
      <c r="I2434" s="7"/>
      <c r="J2434" s="7">
        <v>6417643</v>
      </c>
      <c r="K2434" s="7">
        <f t="shared" si="60"/>
        <v>258501976</v>
      </c>
      <c r="L2434" s="7"/>
      <c r="M2434" s="6"/>
      <c r="N2434" s="7"/>
      <c r="O2434" s="7"/>
      <c r="P2434" s="38"/>
      <c r="Q2434" s="31"/>
      <c r="R2434" s="42"/>
      <c r="S2434" s="42"/>
      <c r="T2434" s="42"/>
      <c r="U2434" s="43"/>
      <c r="V2434" s="32"/>
      <c r="W2434" s="38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</row>
    <row r="2435" spans="1:40" ht="14.25" customHeight="1">
      <c r="A2435" s="7" t="s">
        <v>565</v>
      </c>
      <c r="B2435" s="7" t="s">
        <v>363</v>
      </c>
      <c r="C2435" s="7">
        <v>1201</v>
      </c>
      <c r="D2435" s="7" t="s">
        <v>566</v>
      </c>
      <c r="E2435" s="7" t="str">
        <f t="shared" si="59"/>
        <v>La Paz</v>
      </c>
      <c r="F2435" s="7" t="s">
        <v>379</v>
      </c>
      <c r="G2435" s="7">
        <v>360</v>
      </c>
      <c r="H2435" s="7" t="s">
        <v>506</v>
      </c>
      <c r="I2435" s="7"/>
      <c r="J2435" s="7">
        <v>16982525</v>
      </c>
      <c r="K2435" s="7">
        <f t="shared" si="60"/>
        <v>258501976</v>
      </c>
      <c r="L2435" s="7"/>
      <c r="M2435" s="6"/>
      <c r="N2435" s="7"/>
      <c r="O2435" s="7"/>
      <c r="P2435" s="38"/>
      <c r="Q2435" s="31"/>
      <c r="R2435" s="42"/>
      <c r="S2435" s="42"/>
      <c r="T2435" s="42"/>
      <c r="U2435" s="43"/>
      <c r="V2435" s="32"/>
      <c r="W2435" s="38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</row>
    <row r="2436" spans="1:40" ht="14.25" customHeight="1">
      <c r="A2436" s="7" t="s">
        <v>565</v>
      </c>
      <c r="B2436" s="7" t="s">
        <v>363</v>
      </c>
      <c r="C2436" s="7">
        <v>1201</v>
      </c>
      <c r="D2436" s="7" t="s">
        <v>566</v>
      </c>
      <c r="E2436" s="7" t="str">
        <f t="shared" si="59"/>
        <v>La Paz</v>
      </c>
      <c r="F2436" s="7" t="s">
        <v>407</v>
      </c>
      <c r="G2436" s="7">
        <v>100</v>
      </c>
      <c r="H2436" s="7" t="s">
        <v>383</v>
      </c>
      <c r="I2436" s="7"/>
      <c r="J2436" s="7">
        <v>103500</v>
      </c>
      <c r="K2436" s="7">
        <f t="shared" si="60"/>
        <v>258501976</v>
      </c>
      <c r="L2436" s="7"/>
      <c r="M2436" s="6"/>
      <c r="N2436" s="7"/>
      <c r="O2436" s="7"/>
      <c r="P2436" s="38"/>
      <c r="Q2436" s="31"/>
      <c r="R2436" s="42"/>
      <c r="S2436" s="42"/>
      <c r="T2436" s="42"/>
      <c r="U2436" s="43"/>
      <c r="V2436" s="32"/>
      <c r="W2436" s="38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</row>
    <row r="2437" spans="1:40" ht="14.25" customHeight="1">
      <c r="A2437" s="7" t="s">
        <v>565</v>
      </c>
      <c r="B2437" s="7" t="s">
        <v>363</v>
      </c>
      <c r="C2437" s="7">
        <v>1201</v>
      </c>
      <c r="D2437" s="7" t="s">
        <v>566</v>
      </c>
      <c r="E2437" s="7" t="str">
        <f t="shared" si="59"/>
        <v>La Paz</v>
      </c>
      <c r="F2437" s="7" t="s">
        <v>407</v>
      </c>
      <c r="G2437" s="7">
        <v>110</v>
      </c>
      <c r="H2437" s="7" t="s">
        <v>385</v>
      </c>
      <c r="I2437" s="7"/>
      <c r="J2437" s="7">
        <v>2665640</v>
      </c>
      <c r="K2437" s="7">
        <f t="shared" si="60"/>
        <v>258501976</v>
      </c>
      <c r="L2437" s="7"/>
      <c r="M2437" s="6"/>
      <c r="N2437" s="7"/>
      <c r="O2437" s="7"/>
      <c r="P2437" s="38"/>
      <c r="Q2437" s="31"/>
      <c r="R2437" s="42"/>
      <c r="S2437" s="42"/>
      <c r="T2437" s="42"/>
      <c r="U2437" s="43"/>
      <c r="V2437" s="32"/>
      <c r="W2437" s="38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</row>
    <row r="2438" spans="1:40" ht="14.25" customHeight="1">
      <c r="A2438" s="7" t="s">
        <v>565</v>
      </c>
      <c r="B2438" s="7" t="s">
        <v>363</v>
      </c>
      <c r="C2438" s="7">
        <v>1201</v>
      </c>
      <c r="D2438" s="7" t="s">
        <v>566</v>
      </c>
      <c r="E2438" s="7" t="str">
        <f t="shared" si="59"/>
        <v>La Paz</v>
      </c>
      <c r="F2438" s="7" t="s">
        <v>407</v>
      </c>
      <c r="G2438" s="7">
        <v>120</v>
      </c>
      <c r="H2438" s="7" t="s">
        <v>485</v>
      </c>
      <c r="I2438" s="7"/>
      <c r="J2438" s="7">
        <v>71752</v>
      </c>
      <c r="K2438" s="7">
        <f t="shared" si="60"/>
        <v>258501976</v>
      </c>
      <c r="L2438" s="7"/>
      <c r="M2438" s="6"/>
      <c r="N2438" s="7"/>
      <c r="O2438" s="7"/>
      <c r="P2438" s="38"/>
      <c r="Q2438" s="31"/>
      <c r="R2438" s="42"/>
      <c r="S2438" s="42"/>
      <c r="T2438" s="42"/>
      <c r="U2438" s="43"/>
      <c r="V2438" s="32"/>
      <c r="W2438" s="38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</row>
    <row r="2439" spans="1:40" ht="14.25" customHeight="1">
      <c r="A2439" s="7" t="s">
        <v>565</v>
      </c>
      <c r="B2439" s="7" t="s">
        <v>363</v>
      </c>
      <c r="C2439" s="7">
        <v>1201</v>
      </c>
      <c r="D2439" s="7" t="s">
        <v>566</v>
      </c>
      <c r="E2439" s="7" t="str">
        <f t="shared" si="59"/>
        <v>La Paz</v>
      </c>
      <c r="F2439" s="7" t="s">
        <v>407</v>
      </c>
      <c r="G2439" s="7">
        <v>160</v>
      </c>
      <c r="H2439" s="7" t="s">
        <v>389</v>
      </c>
      <c r="I2439" s="7"/>
      <c r="J2439" s="7">
        <v>673307</v>
      </c>
      <c r="K2439" s="7">
        <f t="shared" si="60"/>
        <v>258501976</v>
      </c>
      <c r="L2439" s="7"/>
      <c r="M2439" s="6"/>
      <c r="N2439" s="7"/>
      <c r="O2439" s="7"/>
      <c r="P2439" s="38"/>
      <c r="Q2439" s="31"/>
      <c r="R2439" s="42"/>
      <c r="S2439" s="42"/>
      <c r="T2439" s="42"/>
      <c r="U2439" s="43"/>
      <c r="V2439" s="32"/>
      <c r="W2439" s="38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</row>
    <row r="2440" spans="1:40" ht="14.25" customHeight="1">
      <c r="A2440" s="7" t="s">
        <v>565</v>
      </c>
      <c r="B2440" s="7" t="s">
        <v>363</v>
      </c>
      <c r="C2440" s="7">
        <v>1201</v>
      </c>
      <c r="D2440" s="7" t="s">
        <v>566</v>
      </c>
      <c r="E2440" s="7" t="str">
        <f t="shared" si="59"/>
        <v>La Paz</v>
      </c>
      <c r="F2440" s="7" t="s">
        <v>407</v>
      </c>
      <c r="G2440" s="7">
        <v>170</v>
      </c>
      <c r="H2440" s="7" t="s">
        <v>390</v>
      </c>
      <c r="I2440" s="7"/>
      <c r="J2440" s="7">
        <v>167033720</v>
      </c>
      <c r="K2440" s="7">
        <f t="shared" si="60"/>
        <v>258501976</v>
      </c>
      <c r="L2440" s="7"/>
      <c r="M2440" s="6"/>
      <c r="N2440" s="7"/>
      <c r="O2440" s="7"/>
      <c r="P2440" s="38"/>
      <c r="Q2440" s="31"/>
      <c r="R2440" s="42"/>
      <c r="S2440" s="42"/>
      <c r="T2440" s="42"/>
      <c r="U2440" s="43"/>
      <c r="V2440" s="32"/>
      <c r="W2440" s="38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</row>
    <row r="2441" spans="1:40" ht="14.25" customHeight="1">
      <c r="A2441" s="7" t="s">
        <v>565</v>
      </c>
      <c r="B2441" s="7" t="s">
        <v>363</v>
      </c>
      <c r="C2441" s="7">
        <v>1201</v>
      </c>
      <c r="D2441" s="7" t="s">
        <v>566</v>
      </c>
      <c r="E2441" s="7" t="str">
        <f t="shared" si="59"/>
        <v>La Paz</v>
      </c>
      <c r="F2441" s="7" t="s">
        <v>407</v>
      </c>
      <c r="G2441" s="7">
        <v>180</v>
      </c>
      <c r="H2441" s="7" t="s">
        <v>411</v>
      </c>
      <c r="I2441" s="7"/>
      <c r="J2441" s="7">
        <v>2330385</v>
      </c>
      <c r="K2441" s="7">
        <f t="shared" si="60"/>
        <v>258501976</v>
      </c>
      <c r="L2441" s="7"/>
      <c r="M2441" s="6"/>
      <c r="N2441" s="7"/>
      <c r="O2441" s="7"/>
      <c r="P2441" s="38"/>
      <c r="Q2441" s="31"/>
      <c r="R2441" s="42"/>
      <c r="S2441" s="42"/>
      <c r="T2441" s="42"/>
      <c r="U2441" s="43"/>
      <c r="V2441" s="32"/>
      <c r="W2441" s="38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</row>
    <row r="2442" spans="1:40" ht="14.25" customHeight="1">
      <c r="A2442" s="7" t="s">
        <v>565</v>
      </c>
      <c r="B2442" s="7" t="s">
        <v>363</v>
      </c>
      <c r="C2442" s="7">
        <v>1201</v>
      </c>
      <c r="D2442" s="7" t="s">
        <v>566</v>
      </c>
      <c r="E2442" s="7" t="str">
        <f t="shared" si="59"/>
        <v>La Paz</v>
      </c>
      <c r="F2442" s="7" t="s">
        <v>407</v>
      </c>
      <c r="G2442" s="7">
        <v>200</v>
      </c>
      <c r="H2442" s="7" t="s">
        <v>393</v>
      </c>
      <c r="I2442" s="7"/>
      <c r="J2442" s="7">
        <v>3735000</v>
      </c>
      <c r="K2442" s="7">
        <f t="shared" si="60"/>
        <v>258501976</v>
      </c>
      <c r="L2442" s="7"/>
      <c r="M2442" s="6"/>
      <c r="N2442" s="7"/>
      <c r="O2442" s="7"/>
      <c r="P2442" s="38"/>
      <c r="Q2442" s="31"/>
      <c r="R2442" s="42"/>
      <c r="S2442" s="42"/>
      <c r="T2442" s="42"/>
      <c r="U2442" s="43"/>
      <c r="V2442" s="32"/>
      <c r="W2442" s="38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</row>
    <row r="2443" spans="1:40" ht="14.25" customHeight="1">
      <c r="A2443" s="7" t="s">
        <v>565</v>
      </c>
      <c r="B2443" s="7" t="s">
        <v>363</v>
      </c>
      <c r="C2443" s="7">
        <v>1201</v>
      </c>
      <c r="D2443" s="7" t="s">
        <v>566</v>
      </c>
      <c r="E2443" s="7" t="str">
        <f t="shared" si="59"/>
        <v>La Paz</v>
      </c>
      <c r="F2443" s="7" t="s">
        <v>407</v>
      </c>
      <c r="G2443" s="7">
        <v>210</v>
      </c>
      <c r="H2443" s="7" t="s">
        <v>394</v>
      </c>
      <c r="I2443" s="7"/>
      <c r="J2443" s="7">
        <v>50000</v>
      </c>
      <c r="K2443" s="7">
        <f t="shared" si="60"/>
        <v>258501976</v>
      </c>
      <c r="L2443" s="7"/>
      <c r="M2443" s="6"/>
      <c r="N2443" s="7"/>
      <c r="O2443" s="7"/>
      <c r="P2443" s="38"/>
      <c r="Q2443" s="31"/>
      <c r="R2443" s="42"/>
      <c r="S2443" s="42"/>
      <c r="T2443" s="42"/>
      <c r="U2443" s="43"/>
      <c r="V2443" s="32"/>
      <c r="W2443" s="38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</row>
    <row r="2444" spans="1:40" ht="14.25" customHeight="1">
      <c r="A2444" s="7" t="s">
        <v>565</v>
      </c>
      <c r="B2444" s="7" t="s">
        <v>363</v>
      </c>
      <c r="C2444" s="7">
        <v>1201</v>
      </c>
      <c r="D2444" s="7" t="s">
        <v>566</v>
      </c>
      <c r="E2444" s="7" t="str">
        <f t="shared" si="59"/>
        <v>La Paz</v>
      </c>
      <c r="F2444" s="7" t="s">
        <v>407</v>
      </c>
      <c r="G2444" s="7">
        <v>220</v>
      </c>
      <c r="H2444" s="7" t="s">
        <v>395</v>
      </c>
      <c r="I2444" s="7"/>
      <c r="J2444" s="7">
        <v>2572800</v>
      </c>
      <c r="K2444" s="7">
        <f t="shared" si="60"/>
        <v>258501976</v>
      </c>
      <c r="L2444" s="7"/>
      <c r="M2444" s="6"/>
      <c r="N2444" s="7"/>
      <c r="O2444" s="7"/>
      <c r="P2444" s="38"/>
      <c r="Q2444" s="31"/>
      <c r="R2444" s="42"/>
      <c r="S2444" s="42"/>
      <c r="T2444" s="42"/>
      <c r="U2444" s="43"/>
      <c r="V2444" s="32"/>
      <c r="W2444" s="38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</row>
    <row r="2445" spans="1:40" ht="14.25" customHeight="1">
      <c r="A2445" s="7" t="s">
        <v>565</v>
      </c>
      <c r="B2445" s="7" t="s">
        <v>363</v>
      </c>
      <c r="C2445" s="7">
        <v>1201</v>
      </c>
      <c r="D2445" s="7" t="s">
        <v>566</v>
      </c>
      <c r="E2445" s="7" t="str">
        <f t="shared" si="59"/>
        <v>La Paz</v>
      </c>
      <c r="F2445" s="7" t="s">
        <v>407</v>
      </c>
      <c r="G2445" s="7">
        <v>230</v>
      </c>
      <c r="H2445" s="7" t="s">
        <v>396</v>
      </c>
      <c r="I2445" s="7"/>
      <c r="J2445" s="7">
        <v>67000</v>
      </c>
      <c r="K2445" s="7">
        <f t="shared" si="60"/>
        <v>258501976</v>
      </c>
      <c r="L2445" s="7"/>
      <c r="M2445" s="6"/>
      <c r="N2445" s="7"/>
      <c r="O2445" s="7"/>
      <c r="P2445" s="38"/>
      <c r="Q2445" s="31"/>
      <c r="R2445" s="42"/>
      <c r="S2445" s="42"/>
      <c r="T2445" s="42"/>
      <c r="U2445" s="43"/>
      <c r="V2445" s="32"/>
      <c r="W2445" s="38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</row>
    <row r="2446" spans="1:40" ht="14.25" customHeight="1">
      <c r="A2446" s="7" t="s">
        <v>565</v>
      </c>
      <c r="B2446" s="7" t="s">
        <v>363</v>
      </c>
      <c r="C2446" s="7">
        <v>1201</v>
      </c>
      <c r="D2446" s="7" t="s">
        <v>566</v>
      </c>
      <c r="E2446" s="7" t="str">
        <f t="shared" si="59"/>
        <v>La Paz</v>
      </c>
      <c r="F2446" s="7" t="s">
        <v>407</v>
      </c>
      <c r="G2446" s="7">
        <v>310</v>
      </c>
      <c r="H2446" s="7" t="s">
        <v>403</v>
      </c>
      <c r="I2446" s="7"/>
      <c r="J2446" s="7">
        <v>60832163</v>
      </c>
      <c r="K2446" s="7">
        <f t="shared" si="60"/>
        <v>258501976</v>
      </c>
      <c r="L2446" s="7"/>
      <c r="M2446" s="6"/>
      <c r="N2446" s="7"/>
      <c r="O2446" s="7"/>
      <c r="P2446" s="38"/>
      <c r="Q2446" s="31"/>
      <c r="R2446" s="42"/>
      <c r="S2446" s="42"/>
      <c r="T2446" s="42"/>
      <c r="U2446" s="43"/>
      <c r="V2446" s="32"/>
      <c r="W2446" s="38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</row>
    <row r="2447" spans="1:40" ht="14.25" customHeight="1">
      <c r="A2447" s="7" t="s">
        <v>565</v>
      </c>
      <c r="B2447" s="7" t="s">
        <v>363</v>
      </c>
      <c r="C2447" s="7">
        <v>1201</v>
      </c>
      <c r="D2447" s="7" t="s">
        <v>566</v>
      </c>
      <c r="E2447" s="7" t="str">
        <f t="shared" si="59"/>
        <v>La Paz</v>
      </c>
      <c r="F2447" s="7" t="s">
        <v>407</v>
      </c>
      <c r="G2447" s="7">
        <v>320</v>
      </c>
      <c r="H2447" s="7" t="s">
        <v>427</v>
      </c>
      <c r="I2447" s="7"/>
      <c r="J2447" s="7">
        <v>18366709</v>
      </c>
      <c r="K2447" s="7">
        <f t="shared" si="60"/>
        <v>258501976</v>
      </c>
      <c r="L2447" s="7"/>
      <c r="M2447" s="6"/>
      <c r="N2447" s="7"/>
      <c r="O2447" s="7"/>
      <c r="P2447" s="38"/>
      <c r="Q2447" s="31"/>
      <c r="R2447" s="42"/>
      <c r="S2447" s="42"/>
      <c r="T2447" s="42"/>
      <c r="U2447" s="43"/>
      <c r="V2447" s="32"/>
      <c r="W2447" s="38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</row>
    <row r="2448" spans="1:40" ht="14.25" customHeight="1">
      <c r="A2448" s="7" t="s">
        <v>565</v>
      </c>
      <c r="B2448" s="7" t="s">
        <v>363</v>
      </c>
      <c r="C2448" s="7">
        <v>1202</v>
      </c>
      <c r="D2448" s="7" t="s">
        <v>567</v>
      </c>
      <c r="E2448" s="7" t="str">
        <f t="shared" si="59"/>
        <v>Palca</v>
      </c>
      <c r="F2448" s="7" t="s">
        <v>379</v>
      </c>
      <c r="G2448" s="7">
        <v>0</v>
      </c>
      <c r="H2448" s="7" t="s">
        <v>380</v>
      </c>
      <c r="I2448" s="7"/>
      <c r="J2448" s="7">
        <v>4427329</v>
      </c>
      <c r="K2448" s="7">
        <f t="shared" si="60"/>
        <v>9788178</v>
      </c>
      <c r="L2448" s="7"/>
      <c r="M2448" s="6"/>
      <c r="N2448" s="7"/>
      <c r="O2448" s="7"/>
      <c r="P2448" s="38"/>
      <c r="Q2448" s="31"/>
      <c r="R2448" s="42"/>
      <c r="S2448" s="42"/>
      <c r="T2448" s="42"/>
      <c r="U2448" s="43"/>
      <c r="V2448" s="32"/>
      <c r="W2448" s="38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</row>
    <row r="2449" spans="1:40" ht="14.25" customHeight="1">
      <c r="A2449" s="7" t="s">
        <v>565</v>
      </c>
      <c r="B2449" s="7" t="s">
        <v>363</v>
      </c>
      <c r="C2449" s="7">
        <v>1202</v>
      </c>
      <c r="D2449" s="7" t="s">
        <v>567</v>
      </c>
      <c r="E2449" s="7" t="str">
        <f t="shared" si="59"/>
        <v>Palca</v>
      </c>
      <c r="F2449" s="7" t="s">
        <v>379</v>
      </c>
      <c r="G2449" s="7">
        <v>1</v>
      </c>
      <c r="H2449" s="7" t="s">
        <v>381</v>
      </c>
      <c r="I2449" s="7"/>
      <c r="J2449" s="7">
        <v>1475776</v>
      </c>
      <c r="K2449" s="7">
        <f t="shared" si="60"/>
        <v>9788178</v>
      </c>
      <c r="L2449" s="7"/>
      <c r="M2449" s="6"/>
      <c r="N2449" s="7"/>
      <c r="O2449" s="7"/>
      <c r="P2449" s="38"/>
      <c r="Q2449" s="31"/>
      <c r="R2449" s="42"/>
      <c r="S2449" s="42"/>
      <c r="T2449" s="42"/>
      <c r="U2449" s="43"/>
      <c r="V2449" s="32"/>
      <c r="W2449" s="38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</row>
    <row r="2450" spans="1:40" ht="14.25" customHeight="1">
      <c r="A2450" s="7" t="s">
        <v>565</v>
      </c>
      <c r="B2450" s="7" t="s">
        <v>363</v>
      </c>
      <c r="C2450" s="7">
        <v>1202</v>
      </c>
      <c r="D2450" s="7" t="s">
        <v>567</v>
      </c>
      <c r="E2450" s="7" t="str">
        <f t="shared" si="59"/>
        <v>Palca</v>
      </c>
      <c r="F2450" s="7" t="s">
        <v>379</v>
      </c>
      <c r="G2450" s="7">
        <v>97</v>
      </c>
      <c r="H2450" s="7" t="s">
        <v>409</v>
      </c>
      <c r="I2450" s="7"/>
      <c r="J2450" s="7">
        <v>6038762</v>
      </c>
      <c r="K2450" s="7">
        <f t="shared" si="60"/>
        <v>9788178</v>
      </c>
      <c r="L2450" s="7"/>
      <c r="M2450" s="6"/>
      <c r="N2450" s="7"/>
      <c r="O2450" s="7"/>
      <c r="P2450" s="38"/>
      <c r="Q2450" s="31"/>
      <c r="R2450" s="42"/>
      <c r="S2450" s="42"/>
      <c r="T2450" s="42"/>
      <c r="U2450" s="43"/>
      <c r="V2450" s="32"/>
      <c r="W2450" s="38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</row>
    <row r="2451" spans="1:40" ht="14.25" customHeight="1">
      <c r="A2451" s="7" t="s">
        <v>565</v>
      </c>
      <c r="B2451" s="7" t="s">
        <v>363</v>
      </c>
      <c r="C2451" s="7">
        <v>1202</v>
      </c>
      <c r="D2451" s="7" t="s">
        <v>567</v>
      </c>
      <c r="E2451" s="7" t="str">
        <f t="shared" si="59"/>
        <v>Palca</v>
      </c>
      <c r="F2451" s="7" t="s">
        <v>379</v>
      </c>
      <c r="G2451" s="7">
        <v>99</v>
      </c>
      <c r="H2451" s="7" t="s">
        <v>382</v>
      </c>
      <c r="I2451" s="7"/>
      <c r="J2451" s="7">
        <v>506649</v>
      </c>
      <c r="K2451" s="7">
        <f t="shared" si="60"/>
        <v>9788178</v>
      </c>
      <c r="L2451" s="7"/>
      <c r="M2451" s="6"/>
      <c r="N2451" s="7"/>
      <c r="O2451" s="7"/>
      <c r="P2451" s="38"/>
      <c r="Q2451" s="31"/>
      <c r="R2451" s="42"/>
      <c r="S2451" s="42"/>
      <c r="T2451" s="42"/>
      <c r="U2451" s="43"/>
      <c r="V2451" s="32"/>
      <c r="W2451" s="38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</row>
    <row r="2452" spans="1:40" ht="14.25" customHeight="1">
      <c r="A2452" s="7" t="s">
        <v>565</v>
      </c>
      <c r="B2452" s="7" t="s">
        <v>363</v>
      </c>
      <c r="C2452" s="7">
        <v>1202</v>
      </c>
      <c r="D2452" s="7" t="s">
        <v>567</v>
      </c>
      <c r="E2452" s="7" t="str">
        <f t="shared" si="59"/>
        <v>Palca</v>
      </c>
      <c r="F2452" s="7" t="s">
        <v>379</v>
      </c>
      <c r="G2452" s="7">
        <v>100</v>
      </c>
      <c r="H2452" s="7" t="s">
        <v>383</v>
      </c>
      <c r="I2452" s="7"/>
      <c r="J2452" s="7">
        <v>80000</v>
      </c>
      <c r="K2452" s="7">
        <f t="shared" si="60"/>
        <v>9788178</v>
      </c>
      <c r="L2452" s="7"/>
      <c r="M2452" s="6"/>
      <c r="N2452" s="7"/>
      <c r="O2452" s="7"/>
      <c r="P2452" s="38"/>
      <c r="Q2452" s="31"/>
      <c r="R2452" s="42"/>
      <c r="S2452" s="42"/>
      <c r="T2452" s="42"/>
      <c r="U2452" s="43"/>
      <c r="V2452" s="32"/>
      <c r="W2452" s="38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</row>
    <row r="2453" spans="1:40" ht="14.25" customHeight="1">
      <c r="A2453" s="7" t="s">
        <v>565</v>
      </c>
      <c r="B2453" s="7" t="s">
        <v>363</v>
      </c>
      <c r="C2453" s="7">
        <v>1202</v>
      </c>
      <c r="D2453" s="7" t="s">
        <v>567</v>
      </c>
      <c r="E2453" s="7" t="str">
        <f t="shared" si="59"/>
        <v>Palca</v>
      </c>
      <c r="F2453" s="7" t="s">
        <v>379</v>
      </c>
      <c r="G2453" s="7">
        <v>110</v>
      </c>
      <c r="H2453" s="7" t="s">
        <v>385</v>
      </c>
      <c r="I2453" s="7"/>
      <c r="J2453" s="7">
        <v>68360</v>
      </c>
      <c r="K2453" s="7">
        <f t="shared" si="60"/>
        <v>9788178</v>
      </c>
      <c r="L2453" s="7"/>
      <c r="M2453" s="6"/>
      <c r="N2453" s="7"/>
      <c r="O2453" s="7"/>
      <c r="P2453" s="38"/>
      <c r="Q2453" s="31"/>
      <c r="R2453" s="42"/>
      <c r="S2453" s="42"/>
      <c r="T2453" s="42"/>
      <c r="U2453" s="43"/>
      <c r="V2453" s="32"/>
      <c r="W2453" s="38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</row>
    <row r="2454" spans="1:40" ht="14.25" customHeight="1">
      <c r="A2454" s="7" t="s">
        <v>565</v>
      </c>
      <c r="B2454" s="7" t="s">
        <v>363</v>
      </c>
      <c r="C2454" s="7">
        <v>1202</v>
      </c>
      <c r="D2454" s="7" t="s">
        <v>567</v>
      </c>
      <c r="E2454" s="7" t="str">
        <f t="shared" si="59"/>
        <v>Palca</v>
      </c>
      <c r="F2454" s="7" t="s">
        <v>379</v>
      </c>
      <c r="G2454" s="7">
        <v>120</v>
      </c>
      <c r="H2454" s="7" t="s">
        <v>485</v>
      </c>
      <c r="I2454" s="7"/>
      <c r="J2454" s="7">
        <v>50000</v>
      </c>
      <c r="K2454" s="7">
        <f t="shared" si="60"/>
        <v>9788178</v>
      </c>
      <c r="L2454" s="7"/>
      <c r="M2454" s="6"/>
      <c r="N2454" s="7"/>
      <c r="O2454" s="7"/>
      <c r="P2454" s="38"/>
      <c r="Q2454" s="31"/>
      <c r="R2454" s="42"/>
      <c r="S2454" s="42"/>
      <c r="T2454" s="42"/>
      <c r="U2454" s="43"/>
      <c r="V2454" s="32"/>
      <c r="W2454" s="38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</row>
    <row r="2455" spans="1:40" ht="14.25" customHeight="1">
      <c r="A2455" s="7" t="s">
        <v>565</v>
      </c>
      <c r="B2455" s="7" t="s">
        <v>363</v>
      </c>
      <c r="C2455" s="7">
        <v>1202</v>
      </c>
      <c r="D2455" s="7" t="s">
        <v>567</v>
      </c>
      <c r="E2455" s="7" t="str">
        <f t="shared" si="59"/>
        <v>Palca</v>
      </c>
      <c r="F2455" s="7" t="s">
        <v>379</v>
      </c>
      <c r="G2455" s="7">
        <v>140</v>
      </c>
      <c r="H2455" s="7" t="s">
        <v>388</v>
      </c>
      <c r="I2455" s="7"/>
      <c r="J2455" s="7">
        <v>50000</v>
      </c>
      <c r="K2455" s="7">
        <f t="shared" si="60"/>
        <v>9788178</v>
      </c>
      <c r="L2455" s="7"/>
      <c r="M2455" s="6"/>
      <c r="N2455" s="7"/>
      <c r="O2455" s="7"/>
      <c r="P2455" s="38"/>
      <c r="Q2455" s="31"/>
      <c r="R2455" s="42"/>
      <c r="S2455" s="42"/>
      <c r="T2455" s="42"/>
      <c r="U2455" s="43"/>
      <c r="V2455" s="32"/>
      <c r="W2455" s="38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</row>
    <row r="2456" spans="1:40" ht="14.25" customHeight="1">
      <c r="A2456" s="7" t="s">
        <v>565</v>
      </c>
      <c r="B2456" s="7" t="s">
        <v>363</v>
      </c>
      <c r="C2456" s="7">
        <v>1202</v>
      </c>
      <c r="D2456" s="7" t="s">
        <v>567</v>
      </c>
      <c r="E2456" s="7" t="str">
        <f t="shared" si="59"/>
        <v>Palca</v>
      </c>
      <c r="F2456" s="7" t="s">
        <v>379</v>
      </c>
      <c r="G2456" s="7">
        <v>160</v>
      </c>
      <c r="H2456" s="7" t="s">
        <v>389</v>
      </c>
      <c r="I2456" s="7"/>
      <c r="J2456" s="7">
        <v>450000</v>
      </c>
      <c r="K2456" s="7">
        <f t="shared" si="60"/>
        <v>9788178</v>
      </c>
      <c r="L2456" s="7"/>
      <c r="M2456" s="6"/>
      <c r="N2456" s="7"/>
      <c r="O2456" s="7"/>
      <c r="P2456" s="38"/>
      <c r="Q2456" s="31"/>
      <c r="R2456" s="42"/>
      <c r="S2456" s="42"/>
      <c r="T2456" s="42"/>
      <c r="U2456" s="43"/>
      <c r="V2456" s="32"/>
      <c r="W2456" s="38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</row>
    <row r="2457" spans="1:40" ht="14.25" customHeight="1">
      <c r="A2457" s="7" t="s">
        <v>565</v>
      </c>
      <c r="B2457" s="7" t="s">
        <v>363</v>
      </c>
      <c r="C2457" s="7">
        <v>1202</v>
      </c>
      <c r="D2457" s="7" t="s">
        <v>567</v>
      </c>
      <c r="E2457" s="7" t="str">
        <f t="shared" si="59"/>
        <v>Palca</v>
      </c>
      <c r="F2457" s="7" t="s">
        <v>379</v>
      </c>
      <c r="G2457" s="7">
        <v>170</v>
      </c>
      <c r="H2457" s="7" t="s">
        <v>390</v>
      </c>
      <c r="I2457" s="7"/>
      <c r="J2457" s="7">
        <v>340000</v>
      </c>
      <c r="K2457" s="7">
        <f t="shared" si="60"/>
        <v>9788178</v>
      </c>
      <c r="L2457" s="7"/>
      <c r="M2457" s="6"/>
      <c r="N2457" s="7"/>
      <c r="O2457" s="7"/>
      <c r="P2457" s="38"/>
      <c r="Q2457" s="31"/>
      <c r="R2457" s="42"/>
      <c r="S2457" s="42"/>
      <c r="T2457" s="42"/>
      <c r="U2457" s="43"/>
      <c r="V2457" s="32"/>
      <c r="W2457" s="38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</row>
    <row r="2458" spans="1:40" ht="14.25" customHeight="1">
      <c r="A2458" s="7" t="s">
        <v>565</v>
      </c>
      <c r="B2458" s="7" t="s">
        <v>363</v>
      </c>
      <c r="C2458" s="7">
        <v>1202</v>
      </c>
      <c r="D2458" s="7" t="s">
        <v>567</v>
      </c>
      <c r="E2458" s="7" t="str">
        <f t="shared" si="59"/>
        <v>Palca</v>
      </c>
      <c r="F2458" s="7" t="s">
        <v>379</v>
      </c>
      <c r="G2458" s="7">
        <v>180</v>
      </c>
      <c r="H2458" s="7" t="s">
        <v>411</v>
      </c>
      <c r="I2458" s="7"/>
      <c r="J2458" s="7">
        <v>440048</v>
      </c>
      <c r="K2458" s="7">
        <f t="shared" si="60"/>
        <v>9788178</v>
      </c>
      <c r="L2458" s="7"/>
      <c r="M2458" s="6"/>
      <c r="N2458" s="7"/>
      <c r="O2458" s="7"/>
      <c r="P2458" s="38"/>
      <c r="Q2458" s="31"/>
      <c r="R2458" s="42"/>
      <c r="S2458" s="42"/>
      <c r="T2458" s="42"/>
      <c r="U2458" s="43"/>
      <c r="V2458" s="32"/>
      <c r="W2458" s="38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</row>
    <row r="2459" spans="1:40" ht="14.25" customHeight="1">
      <c r="A2459" s="7" t="s">
        <v>565</v>
      </c>
      <c r="B2459" s="7" t="s">
        <v>363</v>
      </c>
      <c r="C2459" s="7">
        <v>1202</v>
      </c>
      <c r="D2459" s="7" t="s">
        <v>567</v>
      </c>
      <c r="E2459" s="7" t="str">
        <f t="shared" si="59"/>
        <v>Palca</v>
      </c>
      <c r="F2459" s="7" t="s">
        <v>379</v>
      </c>
      <c r="G2459" s="7">
        <v>190</v>
      </c>
      <c r="H2459" s="7" t="s">
        <v>392</v>
      </c>
      <c r="I2459" s="7"/>
      <c r="J2459" s="7">
        <v>20000</v>
      </c>
      <c r="K2459" s="7">
        <f t="shared" si="60"/>
        <v>9788178</v>
      </c>
      <c r="L2459" s="7"/>
      <c r="M2459" s="6"/>
      <c r="N2459" s="7"/>
      <c r="O2459" s="7"/>
      <c r="P2459" s="38"/>
      <c r="Q2459" s="31"/>
      <c r="R2459" s="42"/>
      <c r="S2459" s="42"/>
      <c r="T2459" s="42"/>
      <c r="U2459" s="43"/>
      <c r="V2459" s="32"/>
      <c r="W2459" s="38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</row>
    <row r="2460" spans="1:40" ht="14.25" customHeight="1">
      <c r="A2460" s="7" t="s">
        <v>565</v>
      </c>
      <c r="B2460" s="7" t="s">
        <v>363</v>
      </c>
      <c r="C2460" s="7">
        <v>1202</v>
      </c>
      <c r="D2460" s="7" t="s">
        <v>567</v>
      </c>
      <c r="E2460" s="7" t="str">
        <f t="shared" si="59"/>
        <v>Palca</v>
      </c>
      <c r="F2460" s="7" t="s">
        <v>379</v>
      </c>
      <c r="G2460" s="7">
        <v>200</v>
      </c>
      <c r="H2460" s="7" t="s">
        <v>393</v>
      </c>
      <c r="I2460" s="7"/>
      <c r="J2460" s="7">
        <v>3571422</v>
      </c>
      <c r="K2460" s="7">
        <f t="shared" si="60"/>
        <v>9788178</v>
      </c>
      <c r="L2460" s="7"/>
      <c r="M2460" s="6"/>
      <c r="N2460" s="7"/>
      <c r="O2460" s="7"/>
      <c r="P2460" s="38"/>
      <c r="Q2460" s="31"/>
      <c r="R2460" s="42"/>
      <c r="S2460" s="42"/>
      <c r="T2460" s="42"/>
      <c r="U2460" s="43"/>
      <c r="V2460" s="32"/>
      <c r="W2460" s="38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</row>
    <row r="2461" spans="1:40" ht="14.25" customHeight="1">
      <c r="A2461" s="7" t="s">
        <v>565</v>
      </c>
      <c r="B2461" s="7" t="s">
        <v>363</v>
      </c>
      <c r="C2461" s="7">
        <v>1202</v>
      </c>
      <c r="D2461" s="7" t="s">
        <v>567</v>
      </c>
      <c r="E2461" s="7" t="str">
        <f t="shared" si="59"/>
        <v>Palca</v>
      </c>
      <c r="F2461" s="7" t="s">
        <v>379</v>
      </c>
      <c r="G2461" s="7">
        <v>210</v>
      </c>
      <c r="H2461" s="7" t="s">
        <v>394</v>
      </c>
      <c r="I2461" s="7"/>
      <c r="J2461" s="7">
        <v>3082470</v>
      </c>
      <c r="K2461" s="7">
        <f t="shared" si="60"/>
        <v>9788178</v>
      </c>
      <c r="L2461" s="7"/>
      <c r="M2461" s="6"/>
      <c r="N2461" s="7"/>
      <c r="O2461" s="7"/>
      <c r="P2461" s="38"/>
      <c r="Q2461" s="31"/>
      <c r="R2461" s="42"/>
      <c r="S2461" s="42"/>
      <c r="T2461" s="42"/>
      <c r="U2461" s="43"/>
      <c r="V2461" s="32"/>
      <c r="W2461" s="38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</row>
    <row r="2462" spans="1:40" ht="14.25" customHeight="1">
      <c r="A2462" s="7" t="s">
        <v>565</v>
      </c>
      <c r="B2462" s="7" t="s">
        <v>363</v>
      </c>
      <c r="C2462" s="7">
        <v>1202</v>
      </c>
      <c r="D2462" s="7" t="s">
        <v>567</v>
      </c>
      <c r="E2462" s="7" t="str">
        <f t="shared" si="59"/>
        <v>Palca</v>
      </c>
      <c r="F2462" s="7" t="s">
        <v>379</v>
      </c>
      <c r="G2462" s="7">
        <v>220</v>
      </c>
      <c r="H2462" s="7" t="s">
        <v>395</v>
      </c>
      <c r="I2462" s="7"/>
      <c r="J2462" s="7">
        <v>180000</v>
      </c>
      <c r="K2462" s="7">
        <f t="shared" si="60"/>
        <v>9788178</v>
      </c>
      <c r="L2462" s="7"/>
      <c r="M2462" s="6"/>
      <c r="N2462" s="7"/>
      <c r="O2462" s="7"/>
      <c r="P2462" s="38"/>
      <c r="Q2462" s="31"/>
      <c r="R2462" s="42"/>
      <c r="S2462" s="42"/>
      <c r="T2462" s="42"/>
      <c r="U2462" s="43"/>
      <c r="V2462" s="32"/>
      <c r="W2462" s="38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</row>
    <row r="2463" spans="1:40" ht="14.25" customHeight="1">
      <c r="A2463" s="7" t="s">
        <v>565</v>
      </c>
      <c r="B2463" s="7" t="s">
        <v>363</v>
      </c>
      <c r="C2463" s="7">
        <v>1202</v>
      </c>
      <c r="D2463" s="7" t="s">
        <v>567</v>
      </c>
      <c r="E2463" s="7" t="str">
        <f t="shared" si="59"/>
        <v>Palca</v>
      </c>
      <c r="F2463" s="7" t="s">
        <v>379</v>
      </c>
      <c r="G2463" s="7">
        <v>230</v>
      </c>
      <c r="H2463" s="7" t="s">
        <v>396</v>
      </c>
      <c r="I2463" s="7"/>
      <c r="J2463" s="7">
        <v>60000</v>
      </c>
      <c r="K2463" s="7">
        <f t="shared" si="60"/>
        <v>9788178</v>
      </c>
      <c r="L2463" s="7"/>
      <c r="M2463" s="6"/>
      <c r="N2463" s="7"/>
      <c r="O2463" s="7"/>
      <c r="P2463" s="38"/>
      <c r="Q2463" s="31"/>
      <c r="R2463" s="42"/>
      <c r="S2463" s="42"/>
      <c r="T2463" s="42"/>
      <c r="U2463" s="43"/>
      <c r="V2463" s="32"/>
      <c r="W2463" s="38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</row>
    <row r="2464" spans="1:40" ht="14.25" customHeight="1">
      <c r="A2464" s="7" t="s">
        <v>565</v>
      </c>
      <c r="B2464" s="7" t="s">
        <v>363</v>
      </c>
      <c r="C2464" s="7">
        <v>1202</v>
      </c>
      <c r="D2464" s="7" t="s">
        <v>567</v>
      </c>
      <c r="E2464" s="7" t="str">
        <f t="shared" si="59"/>
        <v>Palca</v>
      </c>
      <c r="F2464" s="7" t="s">
        <v>379</v>
      </c>
      <c r="G2464" s="7">
        <v>240</v>
      </c>
      <c r="H2464" s="7" t="s">
        <v>397</v>
      </c>
      <c r="I2464" s="7"/>
      <c r="J2464" s="7">
        <v>50000</v>
      </c>
      <c r="K2464" s="7">
        <f t="shared" si="60"/>
        <v>9788178</v>
      </c>
      <c r="L2464" s="7"/>
      <c r="M2464" s="6"/>
      <c r="N2464" s="7"/>
      <c r="O2464" s="7"/>
      <c r="P2464" s="38"/>
      <c r="Q2464" s="31"/>
      <c r="R2464" s="42"/>
      <c r="S2464" s="42"/>
      <c r="T2464" s="42"/>
      <c r="U2464" s="43"/>
      <c r="V2464" s="32"/>
      <c r="W2464" s="38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</row>
    <row r="2465" spans="1:40" ht="14.25" customHeight="1">
      <c r="A2465" s="7" t="s">
        <v>565</v>
      </c>
      <c r="B2465" s="7" t="s">
        <v>363</v>
      </c>
      <c r="C2465" s="7">
        <v>1202</v>
      </c>
      <c r="D2465" s="7" t="s">
        <v>567</v>
      </c>
      <c r="E2465" s="7" t="str">
        <f t="shared" si="59"/>
        <v>Palca</v>
      </c>
      <c r="F2465" s="7" t="s">
        <v>379</v>
      </c>
      <c r="G2465" s="7">
        <v>250</v>
      </c>
      <c r="H2465" s="7" t="s">
        <v>399</v>
      </c>
      <c r="I2465" s="7"/>
      <c r="J2465" s="7">
        <v>712547</v>
      </c>
      <c r="K2465" s="7">
        <f t="shared" si="60"/>
        <v>9788178</v>
      </c>
      <c r="L2465" s="7"/>
      <c r="M2465" s="6"/>
      <c r="N2465" s="7"/>
      <c r="O2465" s="7"/>
      <c r="P2465" s="38"/>
      <c r="Q2465" s="31"/>
      <c r="R2465" s="42"/>
      <c r="S2465" s="42"/>
      <c r="T2465" s="42"/>
      <c r="U2465" s="43"/>
      <c r="V2465" s="32"/>
      <c r="W2465" s="38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</row>
    <row r="2466" spans="1:40" ht="14.25" customHeight="1">
      <c r="A2466" s="7" t="s">
        <v>565</v>
      </c>
      <c r="B2466" s="7" t="s">
        <v>363</v>
      </c>
      <c r="C2466" s="7">
        <v>1202</v>
      </c>
      <c r="D2466" s="7" t="s">
        <v>567</v>
      </c>
      <c r="E2466" s="7" t="str">
        <f t="shared" si="59"/>
        <v>Palca</v>
      </c>
      <c r="F2466" s="7" t="s">
        <v>379</v>
      </c>
      <c r="G2466" s="7">
        <v>260</v>
      </c>
      <c r="H2466" s="7" t="s">
        <v>400</v>
      </c>
      <c r="I2466" s="7"/>
      <c r="J2466" s="7">
        <v>10000</v>
      </c>
      <c r="K2466" s="7">
        <f t="shared" si="60"/>
        <v>9788178</v>
      </c>
      <c r="L2466" s="7"/>
      <c r="M2466" s="6"/>
      <c r="N2466" s="7"/>
      <c r="O2466" s="7"/>
      <c r="P2466" s="38"/>
      <c r="Q2466" s="31"/>
      <c r="R2466" s="42"/>
      <c r="S2466" s="42"/>
      <c r="T2466" s="42"/>
      <c r="U2466" s="43"/>
      <c r="V2466" s="32"/>
      <c r="W2466" s="38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</row>
    <row r="2467" spans="1:40" ht="14.25" customHeight="1">
      <c r="A2467" s="7" t="s">
        <v>565</v>
      </c>
      <c r="B2467" s="7" t="s">
        <v>363</v>
      </c>
      <c r="C2467" s="7">
        <v>1202</v>
      </c>
      <c r="D2467" s="7" t="s">
        <v>567</v>
      </c>
      <c r="E2467" s="7" t="str">
        <f t="shared" si="59"/>
        <v>Palca</v>
      </c>
      <c r="F2467" s="7" t="s">
        <v>379</v>
      </c>
      <c r="G2467" s="7">
        <v>310</v>
      </c>
      <c r="H2467" s="7" t="s">
        <v>403</v>
      </c>
      <c r="I2467" s="7"/>
      <c r="J2467" s="7">
        <v>150000</v>
      </c>
      <c r="K2467" s="7">
        <f t="shared" si="60"/>
        <v>9788178</v>
      </c>
      <c r="L2467" s="7"/>
      <c r="M2467" s="6"/>
      <c r="N2467" s="7"/>
      <c r="O2467" s="7"/>
      <c r="P2467" s="38"/>
      <c r="Q2467" s="31"/>
      <c r="R2467" s="42"/>
      <c r="S2467" s="42"/>
      <c r="T2467" s="42"/>
      <c r="U2467" s="43"/>
      <c r="V2467" s="32"/>
      <c r="W2467" s="38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</row>
    <row r="2468" spans="1:40" ht="14.25" customHeight="1">
      <c r="A2468" s="7" t="s">
        <v>565</v>
      </c>
      <c r="B2468" s="7" t="s">
        <v>363</v>
      </c>
      <c r="C2468" s="7">
        <v>1202</v>
      </c>
      <c r="D2468" s="7" t="s">
        <v>567</v>
      </c>
      <c r="E2468" s="7" t="str">
        <f t="shared" si="59"/>
        <v>Palca</v>
      </c>
      <c r="F2468" s="7" t="s">
        <v>379</v>
      </c>
      <c r="G2468" s="7">
        <v>330</v>
      </c>
      <c r="H2468" s="7" t="s">
        <v>404</v>
      </c>
      <c r="I2468" s="7"/>
      <c r="J2468" s="7">
        <v>52553</v>
      </c>
      <c r="K2468" s="7">
        <f t="shared" si="60"/>
        <v>9788178</v>
      </c>
      <c r="L2468" s="7"/>
      <c r="M2468" s="6"/>
      <c r="N2468" s="7"/>
      <c r="O2468" s="7"/>
      <c r="P2468" s="38"/>
      <c r="Q2468" s="31"/>
      <c r="R2468" s="42"/>
      <c r="S2468" s="42"/>
      <c r="T2468" s="42"/>
      <c r="U2468" s="43"/>
      <c r="V2468" s="32"/>
      <c r="W2468" s="38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</row>
    <row r="2469" spans="1:40" ht="14.25" customHeight="1">
      <c r="A2469" s="7" t="s">
        <v>565</v>
      </c>
      <c r="B2469" s="7" t="s">
        <v>363</v>
      </c>
      <c r="C2469" s="7">
        <v>1202</v>
      </c>
      <c r="D2469" s="7" t="s">
        <v>567</v>
      </c>
      <c r="E2469" s="7" t="str">
        <f t="shared" si="59"/>
        <v>Palca</v>
      </c>
      <c r="F2469" s="7" t="s">
        <v>379</v>
      </c>
      <c r="G2469" s="7">
        <v>340</v>
      </c>
      <c r="H2469" s="7" t="s">
        <v>405</v>
      </c>
      <c r="I2469" s="7"/>
      <c r="J2469" s="7">
        <v>3661185</v>
      </c>
      <c r="K2469" s="7">
        <f t="shared" si="60"/>
        <v>9788178</v>
      </c>
      <c r="L2469" s="7"/>
      <c r="M2469" s="6"/>
      <c r="N2469" s="7"/>
      <c r="O2469" s="7"/>
      <c r="P2469" s="38"/>
      <c r="Q2469" s="31"/>
      <c r="R2469" s="42"/>
      <c r="S2469" s="42"/>
      <c r="T2469" s="42"/>
      <c r="U2469" s="43"/>
      <c r="V2469" s="32"/>
      <c r="W2469" s="38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</row>
    <row r="2470" spans="1:40" ht="14.25" customHeight="1">
      <c r="A2470" s="7" t="s">
        <v>565</v>
      </c>
      <c r="B2470" s="7" t="s">
        <v>363</v>
      </c>
      <c r="C2470" s="7">
        <v>1202</v>
      </c>
      <c r="D2470" s="7" t="s">
        <v>567</v>
      </c>
      <c r="E2470" s="7" t="str">
        <f t="shared" si="59"/>
        <v>Palca</v>
      </c>
      <c r="F2470" s="7" t="s">
        <v>407</v>
      </c>
      <c r="G2470" s="7">
        <v>120</v>
      </c>
      <c r="H2470" s="7" t="s">
        <v>485</v>
      </c>
      <c r="I2470" s="7"/>
      <c r="J2470" s="7">
        <v>55100</v>
      </c>
      <c r="K2470" s="7">
        <f t="shared" si="60"/>
        <v>9788178</v>
      </c>
      <c r="L2470" s="7"/>
      <c r="M2470" s="6"/>
      <c r="N2470" s="7"/>
      <c r="O2470" s="7"/>
      <c r="P2470" s="38"/>
      <c r="Q2470" s="31"/>
      <c r="R2470" s="42"/>
      <c r="S2470" s="42"/>
      <c r="T2470" s="42"/>
      <c r="U2470" s="43"/>
      <c r="V2470" s="32"/>
      <c r="W2470" s="38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</row>
    <row r="2471" spans="1:40" ht="14.25" customHeight="1">
      <c r="A2471" s="7" t="s">
        <v>565</v>
      </c>
      <c r="B2471" s="7" t="s">
        <v>363</v>
      </c>
      <c r="C2471" s="7">
        <v>1202</v>
      </c>
      <c r="D2471" s="7" t="s">
        <v>567</v>
      </c>
      <c r="E2471" s="7" t="str">
        <f t="shared" si="59"/>
        <v>Palca</v>
      </c>
      <c r="F2471" s="7" t="s">
        <v>407</v>
      </c>
      <c r="G2471" s="7">
        <v>170</v>
      </c>
      <c r="H2471" s="7" t="s">
        <v>390</v>
      </c>
      <c r="I2471" s="7"/>
      <c r="J2471" s="7">
        <v>3805613</v>
      </c>
      <c r="K2471" s="7">
        <f t="shared" si="60"/>
        <v>9788178</v>
      </c>
      <c r="L2471" s="7"/>
      <c r="M2471" s="6"/>
      <c r="N2471" s="7"/>
      <c r="O2471" s="7"/>
      <c r="P2471" s="38"/>
      <c r="Q2471" s="31"/>
      <c r="R2471" s="42"/>
      <c r="S2471" s="42"/>
      <c r="T2471" s="42"/>
      <c r="U2471" s="43"/>
      <c r="V2471" s="32"/>
      <c r="W2471" s="38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</row>
    <row r="2472" spans="1:40" ht="14.25" customHeight="1">
      <c r="A2472" s="7" t="s">
        <v>565</v>
      </c>
      <c r="B2472" s="7" t="s">
        <v>363</v>
      </c>
      <c r="C2472" s="7">
        <v>1202</v>
      </c>
      <c r="D2472" s="7" t="s">
        <v>567</v>
      </c>
      <c r="E2472" s="7" t="str">
        <f t="shared" si="59"/>
        <v>Palca</v>
      </c>
      <c r="F2472" s="7" t="s">
        <v>407</v>
      </c>
      <c r="G2472" s="7">
        <v>200</v>
      </c>
      <c r="H2472" s="7" t="s">
        <v>393</v>
      </c>
      <c r="I2472" s="7"/>
      <c r="J2472" s="7">
        <v>766185</v>
      </c>
      <c r="K2472" s="7">
        <f t="shared" si="60"/>
        <v>9788178</v>
      </c>
      <c r="L2472" s="7"/>
      <c r="M2472" s="6"/>
      <c r="N2472" s="7"/>
      <c r="O2472" s="7"/>
      <c r="P2472" s="38"/>
      <c r="Q2472" s="31"/>
      <c r="R2472" s="42"/>
      <c r="S2472" s="42"/>
      <c r="T2472" s="42"/>
      <c r="U2472" s="43"/>
      <c r="V2472" s="32"/>
      <c r="W2472" s="38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</row>
    <row r="2473" spans="1:40" ht="14.25" customHeight="1">
      <c r="A2473" s="7" t="s">
        <v>565</v>
      </c>
      <c r="B2473" s="7" t="s">
        <v>363</v>
      </c>
      <c r="C2473" s="7">
        <v>1202</v>
      </c>
      <c r="D2473" s="7" t="s">
        <v>567</v>
      </c>
      <c r="E2473" s="7" t="str">
        <f t="shared" si="59"/>
        <v>Palca</v>
      </c>
      <c r="F2473" s="7" t="s">
        <v>407</v>
      </c>
      <c r="G2473" s="7">
        <v>340</v>
      </c>
      <c r="H2473" s="7" t="s">
        <v>405</v>
      </c>
      <c r="I2473" s="7"/>
      <c r="J2473" s="7">
        <v>5161280</v>
      </c>
      <c r="K2473" s="7">
        <f t="shared" si="60"/>
        <v>9788178</v>
      </c>
      <c r="L2473" s="7"/>
      <c r="M2473" s="6"/>
      <c r="N2473" s="7"/>
      <c r="O2473" s="7"/>
      <c r="P2473" s="38"/>
      <c r="Q2473" s="31"/>
      <c r="R2473" s="42"/>
      <c r="S2473" s="42"/>
      <c r="T2473" s="42"/>
      <c r="U2473" s="43"/>
      <c r="V2473" s="32"/>
      <c r="W2473" s="38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</row>
    <row r="2474" spans="1:40" ht="14.25" customHeight="1">
      <c r="A2474" s="7" t="s">
        <v>565</v>
      </c>
      <c r="B2474" s="7" t="s">
        <v>363</v>
      </c>
      <c r="C2474" s="7">
        <v>1203</v>
      </c>
      <c r="D2474" s="7" t="s">
        <v>568</v>
      </c>
      <c r="E2474" s="7" t="str">
        <f t="shared" si="59"/>
        <v>Mecapaca</v>
      </c>
      <c r="F2474" s="7" t="s">
        <v>379</v>
      </c>
      <c r="G2474" s="7">
        <v>0</v>
      </c>
      <c r="H2474" s="7" t="s">
        <v>380</v>
      </c>
      <c r="I2474" s="7"/>
      <c r="J2474" s="7">
        <v>2663116</v>
      </c>
      <c r="K2474" s="7">
        <f t="shared" si="60"/>
        <v>2104545</v>
      </c>
      <c r="L2474" s="7"/>
      <c r="M2474" s="6"/>
      <c r="N2474" s="7"/>
      <c r="O2474" s="7"/>
      <c r="P2474" s="38"/>
      <c r="Q2474" s="31"/>
      <c r="R2474" s="42"/>
      <c r="S2474" s="42"/>
      <c r="T2474" s="42"/>
      <c r="U2474" s="43"/>
      <c r="V2474" s="32"/>
      <c r="W2474" s="38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</row>
    <row r="2475" spans="1:40" ht="14.25" customHeight="1">
      <c r="A2475" s="7" t="s">
        <v>565</v>
      </c>
      <c r="B2475" s="7" t="s">
        <v>363</v>
      </c>
      <c r="C2475" s="7">
        <v>1203</v>
      </c>
      <c r="D2475" s="7" t="s">
        <v>568</v>
      </c>
      <c r="E2475" s="7" t="str">
        <f t="shared" si="59"/>
        <v>Mecapaca</v>
      </c>
      <c r="F2475" s="7" t="s">
        <v>379</v>
      </c>
      <c r="G2475" s="7">
        <v>1</v>
      </c>
      <c r="H2475" s="7" t="s">
        <v>381</v>
      </c>
      <c r="I2475" s="7"/>
      <c r="J2475" s="7">
        <v>1223342</v>
      </c>
      <c r="K2475" s="7">
        <f t="shared" si="60"/>
        <v>2104545</v>
      </c>
      <c r="L2475" s="7"/>
      <c r="M2475" s="6"/>
      <c r="N2475" s="7"/>
      <c r="O2475" s="7"/>
      <c r="P2475" s="38"/>
      <c r="Q2475" s="31"/>
      <c r="R2475" s="42"/>
      <c r="S2475" s="42"/>
      <c r="T2475" s="42"/>
      <c r="U2475" s="43"/>
      <c r="V2475" s="32"/>
      <c r="W2475" s="38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</row>
    <row r="2476" spans="1:40" ht="14.25" customHeight="1">
      <c r="A2476" s="7" t="s">
        <v>565</v>
      </c>
      <c r="B2476" s="7" t="s">
        <v>363</v>
      </c>
      <c r="C2476" s="7">
        <v>1203</v>
      </c>
      <c r="D2476" s="7" t="s">
        <v>568</v>
      </c>
      <c r="E2476" s="7" t="str">
        <f t="shared" si="59"/>
        <v>Mecapaca</v>
      </c>
      <c r="F2476" s="7" t="s">
        <v>379</v>
      </c>
      <c r="G2476" s="7">
        <v>97</v>
      </c>
      <c r="H2476" s="7" t="s">
        <v>409</v>
      </c>
      <c r="I2476" s="7"/>
      <c r="J2476" s="7">
        <v>4202532</v>
      </c>
      <c r="K2476" s="7">
        <f t="shared" si="60"/>
        <v>2104545</v>
      </c>
      <c r="L2476" s="7"/>
      <c r="M2476" s="6"/>
      <c r="N2476" s="7"/>
      <c r="O2476" s="7"/>
      <c r="P2476" s="38"/>
      <c r="Q2476" s="31"/>
      <c r="R2476" s="42"/>
      <c r="S2476" s="42"/>
      <c r="T2476" s="42"/>
      <c r="U2476" s="43"/>
      <c r="V2476" s="32"/>
      <c r="W2476" s="38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</row>
    <row r="2477" spans="1:40" ht="14.25" customHeight="1">
      <c r="A2477" s="7" t="s">
        <v>565</v>
      </c>
      <c r="B2477" s="7" t="s">
        <v>363</v>
      </c>
      <c r="C2477" s="7">
        <v>1203</v>
      </c>
      <c r="D2477" s="7" t="s">
        <v>568</v>
      </c>
      <c r="E2477" s="7" t="str">
        <f t="shared" si="59"/>
        <v>Mecapaca</v>
      </c>
      <c r="F2477" s="7" t="s">
        <v>379</v>
      </c>
      <c r="G2477" s="7">
        <v>99</v>
      </c>
      <c r="H2477" s="7" t="s">
        <v>382</v>
      </c>
      <c r="I2477" s="7"/>
      <c r="J2477" s="7">
        <v>1412222</v>
      </c>
      <c r="K2477" s="7">
        <f t="shared" si="60"/>
        <v>2104545</v>
      </c>
      <c r="L2477" s="7"/>
      <c r="M2477" s="6"/>
      <c r="N2477" s="7"/>
      <c r="O2477" s="7"/>
      <c r="P2477" s="38"/>
      <c r="Q2477" s="31"/>
      <c r="R2477" s="42"/>
      <c r="S2477" s="42"/>
      <c r="T2477" s="42"/>
      <c r="U2477" s="43"/>
      <c r="V2477" s="32"/>
      <c r="W2477" s="38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</row>
    <row r="2478" spans="1:40" ht="14.25" customHeight="1">
      <c r="A2478" s="7" t="s">
        <v>565</v>
      </c>
      <c r="B2478" s="7" t="s">
        <v>363</v>
      </c>
      <c r="C2478" s="7">
        <v>1203</v>
      </c>
      <c r="D2478" s="7" t="s">
        <v>568</v>
      </c>
      <c r="E2478" s="7" t="str">
        <f t="shared" si="59"/>
        <v>Mecapaca</v>
      </c>
      <c r="F2478" s="7" t="s">
        <v>379</v>
      </c>
      <c r="G2478" s="7">
        <v>100</v>
      </c>
      <c r="H2478" s="7" t="s">
        <v>383</v>
      </c>
      <c r="I2478" s="7"/>
      <c r="J2478" s="7">
        <v>50000</v>
      </c>
      <c r="K2478" s="7">
        <f t="shared" si="60"/>
        <v>2104545</v>
      </c>
      <c r="L2478" s="7"/>
      <c r="M2478" s="6"/>
      <c r="N2478" s="7"/>
      <c r="O2478" s="7"/>
      <c r="P2478" s="38"/>
      <c r="Q2478" s="31"/>
      <c r="R2478" s="42"/>
      <c r="S2478" s="42"/>
      <c r="T2478" s="42"/>
      <c r="U2478" s="43"/>
      <c r="V2478" s="32"/>
      <c r="W2478" s="38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</row>
    <row r="2479" spans="1:40" ht="14.25" customHeight="1">
      <c r="A2479" s="7" t="s">
        <v>565</v>
      </c>
      <c r="B2479" s="7" t="s">
        <v>363</v>
      </c>
      <c r="C2479" s="7">
        <v>1203</v>
      </c>
      <c r="D2479" s="7" t="s">
        <v>568</v>
      </c>
      <c r="E2479" s="7" t="str">
        <f t="shared" si="59"/>
        <v>Mecapaca</v>
      </c>
      <c r="F2479" s="7" t="s">
        <v>379</v>
      </c>
      <c r="G2479" s="7">
        <v>110</v>
      </c>
      <c r="H2479" s="7" t="s">
        <v>385</v>
      </c>
      <c r="I2479" s="7"/>
      <c r="J2479" s="7">
        <v>50000</v>
      </c>
      <c r="K2479" s="7">
        <f t="shared" si="60"/>
        <v>2104545</v>
      </c>
      <c r="L2479" s="7"/>
      <c r="M2479" s="6"/>
      <c r="N2479" s="7"/>
      <c r="O2479" s="7"/>
      <c r="P2479" s="38"/>
      <c r="Q2479" s="31"/>
      <c r="R2479" s="42"/>
      <c r="S2479" s="42"/>
      <c r="T2479" s="42"/>
      <c r="U2479" s="43"/>
      <c r="V2479" s="32"/>
      <c r="W2479" s="38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</row>
    <row r="2480" spans="1:40" ht="14.25" customHeight="1">
      <c r="A2480" s="7" t="s">
        <v>565</v>
      </c>
      <c r="B2480" s="7" t="s">
        <v>363</v>
      </c>
      <c r="C2480" s="7">
        <v>1203</v>
      </c>
      <c r="D2480" s="7" t="s">
        <v>568</v>
      </c>
      <c r="E2480" s="7" t="str">
        <f t="shared" si="59"/>
        <v>Mecapaca</v>
      </c>
      <c r="F2480" s="7" t="s">
        <v>379</v>
      </c>
      <c r="G2480" s="7">
        <v>120</v>
      </c>
      <c r="H2480" s="7" t="s">
        <v>485</v>
      </c>
      <c r="I2480" s="7"/>
      <c r="J2480" s="7">
        <v>50000</v>
      </c>
      <c r="K2480" s="7">
        <f t="shared" si="60"/>
        <v>2104545</v>
      </c>
      <c r="L2480" s="7"/>
      <c r="M2480" s="6"/>
      <c r="N2480" s="7"/>
      <c r="O2480" s="7"/>
      <c r="P2480" s="38"/>
      <c r="Q2480" s="31"/>
      <c r="R2480" s="42"/>
      <c r="S2480" s="42"/>
      <c r="T2480" s="42"/>
      <c r="U2480" s="43"/>
      <c r="V2480" s="32"/>
      <c r="W2480" s="38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</row>
    <row r="2481" spans="1:40" ht="14.25" customHeight="1">
      <c r="A2481" s="7" t="s">
        <v>565</v>
      </c>
      <c r="B2481" s="7" t="s">
        <v>363</v>
      </c>
      <c r="C2481" s="7">
        <v>1203</v>
      </c>
      <c r="D2481" s="7" t="s">
        <v>568</v>
      </c>
      <c r="E2481" s="7" t="str">
        <f t="shared" si="59"/>
        <v>Mecapaca</v>
      </c>
      <c r="F2481" s="7" t="s">
        <v>379</v>
      </c>
      <c r="G2481" s="7">
        <v>130</v>
      </c>
      <c r="H2481" s="7" t="s">
        <v>386</v>
      </c>
      <c r="I2481" s="7"/>
      <c r="J2481" s="7">
        <v>10000</v>
      </c>
      <c r="K2481" s="7">
        <f t="shared" si="60"/>
        <v>2104545</v>
      </c>
      <c r="L2481" s="7"/>
      <c r="M2481" s="6"/>
      <c r="N2481" s="7"/>
      <c r="O2481" s="7"/>
      <c r="P2481" s="38"/>
      <c r="Q2481" s="31"/>
      <c r="R2481" s="42"/>
      <c r="S2481" s="42"/>
      <c r="T2481" s="42"/>
      <c r="U2481" s="43"/>
      <c r="V2481" s="32"/>
      <c r="W2481" s="38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</row>
    <row r="2482" spans="1:40" ht="14.25" customHeight="1">
      <c r="A2482" s="7" t="s">
        <v>565</v>
      </c>
      <c r="B2482" s="7" t="s">
        <v>363</v>
      </c>
      <c r="C2482" s="7">
        <v>1203</v>
      </c>
      <c r="D2482" s="7" t="s">
        <v>568</v>
      </c>
      <c r="E2482" s="7" t="str">
        <f t="shared" si="59"/>
        <v>Mecapaca</v>
      </c>
      <c r="F2482" s="7" t="s">
        <v>379</v>
      </c>
      <c r="G2482" s="7">
        <v>140</v>
      </c>
      <c r="H2482" s="7" t="s">
        <v>388</v>
      </c>
      <c r="I2482" s="7"/>
      <c r="J2482" s="7">
        <v>274600</v>
      </c>
      <c r="K2482" s="7">
        <f t="shared" si="60"/>
        <v>2104545</v>
      </c>
      <c r="L2482" s="7"/>
      <c r="M2482" s="6"/>
      <c r="N2482" s="7"/>
      <c r="O2482" s="7"/>
      <c r="P2482" s="38"/>
      <c r="Q2482" s="31"/>
      <c r="R2482" s="42"/>
      <c r="S2482" s="42"/>
      <c r="T2482" s="42"/>
      <c r="U2482" s="43"/>
      <c r="V2482" s="32"/>
      <c r="W2482" s="38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</row>
    <row r="2483" spans="1:40" ht="14.25" customHeight="1">
      <c r="A2483" s="7" t="s">
        <v>565</v>
      </c>
      <c r="B2483" s="7" t="s">
        <v>363</v>
      </c>
      <c r="C2483" s="7">
        <v>1203</v>
      </c>
      <c r="D2483" s="7" t="s">
        <v>568</v>
      </c>
      <c r="E2483" s="7" t="str">
        <f t="shared" si="59"/>
        <v>Mecapaca</v>
      </c>
      <c r="F2483" s="7" t="s">
        <v>379</v>
      </c>
      <c r="G2483" s="7">
        <v>160</v>
      </c>
      <c r="H2483" s="7" t="s">
        <v>389</v>
      </c>
      <c r="I2483" s="7"/>
      <c r="J2483" s="7">
        <v>100000</v>
      </c>
      <c r="K2483" s="7">
        <f t="shared" si="60"/>
        <v>2104545</v>
      </c>
      <c r="L2483" s="7"/>
      <c r="M2483" s="6"/>
      <c r="N2483" s="7"/>
      <c r="O2483" s="7"/>
      <c r="P2483" s="38"/>
      <c r="Q2483" s="31"/>
      <c r="R2483" s="42"/>
      <c r="S2483" s="42"/>
      <c r="T2483" s="42"/>
      <c r="U2483" s="43"/>
      <c r="V2483" s="32"/>
      <c r="W2483" s="38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</row>
    <row r="2484" spans="1:40" ht="14.25" customHeight="1">
      <c r="A2484" s="7" t="s">
        <v>565</v>
      </c>
      <c r="B2484" s="7" t="s">
        <v>363</v>
      </c>
      <c r="C2484" s="7">
        <v>1203</v>
      </c>
      <c r="D2484" s="7" t="s">
        <v>568</v>
      </c>
      <c r="E2484" s="7" t="str">
        <f t="shared" si="59"/>
        <v>Mecapaca</v>
      </c>
      <c r="F2484" s="7" t="s">
        <v>379</v>
      </c>
      <c r="G2484" s="7">
        <v>170</v>
      </c>
      <c r="H2484" s="7" t="s">
        <v>390</v>
      </c>
      <c r="I2484" s="7"/>
      <c r="J2484" s="7">
        <v>50000</v>
      </c>
      <c r="K2484" s="7">
        <f t="shared" si="60"/>
        <v>2104545</v>
      </c>
      <c r="L2484" s="7"/>
      <c r="M2484" s="6"/>
      <c r="N2484" s="7"/>
      <c r="O2484" s="7"/>
      <c r="P2484" s="38"/>
      <c r="Q2484" s="31"/>
      <c r="R2484" s="42"/>
      <c r="S2484" s="42"/>
      <c r="T2484" s="42"/>
      <c r="U2484" s="43"/>
      <c r="V2484" s="32"/>
      <c r="W2484" s="38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</row>
    <row r="2485" spans="1:40" ht="14.25" customHeight="1">
      <c r="A2485" s="7" t="s">
        <v>565</v>
      </c>
      <c r="B2485" s="7" t="s">
        <v>363</v>
      </c>
      <c r="C2485" s="7">
        <v>1203</v>
      </c>
      <c r="D2485" s="7" t="s">
        <v>568</v>
      </c>
      <c r="E2485" s="7" t="str">
        <f t="shared" si="59"/>
        <v>Mecapaca</v>
      </c>
      <c r="F2485" s="7" t="s">
        <v>379</v>
      </c>
      <c r="G2485" s="7">
        <v>180</v>
      </c>
      <c r="H2485" s="7" t="s">
        <v>411</v>
      </c>
      <c r="I2485" s="7"/>
      <c r="J2485" s="7">
        <v>600000</v>
      </c>
      <c r="K2485" s="7">
        <f t="shared" si="60"/>
        <v>2104545</v>
      </c>
      <c r="L2485" s="7"/>
      <c r="M2485" s="6"/>
      <c r="N2485" s="7"/>
      <c r="O2485" s="7"/>
      <c r="P2485" s="38"/>
      <c r="Q2485" s="31"/>
      <c r="R2485" s="42"/>
      <c r="S2485" s="42"/>
      <c r="T2485" s="42"/>
      <c r="U2485" s="43"/>
      <c r="V2485" s="32"/>
      <c r="W2485" s="38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</row>
    <row r="2486" spans="1:40" ht="14.25" customHeight="1">
      <c r="A2486" s="7" t="s">
        <v>565</v>
      </c>
      <c r="B2486" s="7" t="s">
        <v>363</v>
      </c>
      <c r="C2486" s="7">
        <v>1203</v>
      </c>
      <c r="D2486" s="7" t="s">
        <v>568</v>
      </c>
      <c r="E2486" s="7" t="str">
        <f t="shared" si="59"/>
        <v>Mecapaca</v>
      </c>
      <c r="F2486" s="7" t="s">
        <v>379</v>
      </c>
      <c r="G2486" s="7">
        <v>200</v>
      </c>
      <c r="H2486" s="7" t="s">
        <v>393</v>
      </c>
      <c r="I2486" s="7"/>
      <c r="J2486" s="7">
        <v>3263133</v>
      </c>
      <c r="K2486" s="7">
        <f t="shared" si="60"/>
        <v>2104545</v>
      </c>
      <c r="L2486" s="7"/>
      <c r="M2486" s="6"/>
      <c r="N2486" s="7"/>
      <c r="O2486" s="7"/>
      <c r="P2486" s="38"/>
      <c r="Q2486" s="31"/>
      <c r="R2486" s="42"/>
      <c r="S2486" s="42"/>
      <c r="T2486" s="42"/>
      <c r="U2486" s="43"/>
      <c r="V2486" s="32"/>
      <c r="W2486" s="38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</row>
    <row r="2487" spans="1:40" ht="14.25" customHeight="1">
      <c r="A2487" s="7" t="s">
        <v>565</v>
      </c>
      <c r="B2487" s="7" t="s">
        <v>363</v>
      </c>
      <c r="C2487" s="7">
        <v>1203</v>
      </c>
      <c r="D2487" s="7" t="s">
        <v>568</v>
      </c>
      <c r="E2487" s="7" t="str">
        <f t="shared" si="59"/>
        <v>Mecapaca</v>
      </c>
      <c r="F2487" s="7" t="s">
        <v>379</v>
      </c>
      <c r="G2487" s="7">
        <v>210</v>
      </c>
      <c r="H2487" s="7" t="s">
        <v>394</v>
      </c>
      <c r="I2487" s="7"/>
      <c r="J2487" s="7">
        <v>2460753</v>
      </c>
      <c r="K2487" s="7">
        <f t="shared" si="60"/>
        <v>2104545</v>
      </c>
      <c r="L2487" s="7"/>
      <c r="M2487" s="6"/>
      <c r="N2487" s="7"/>
      <c r="O2487" s="7"/>
      <c r="P2487" s="38"/>
      <c r="Q2487" s="31"/>
      <c r="R2487" s="42"/>
      <c r="S2487" s="42"/>
      <c r="T2487" s="42"/>
      <c r="U2487" s="43"/>
      <c r="V2487" s="32"/>
      <c r="W2487" s="38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</row>
    <row r="2488" spans="1:40" ht="14.25" customHeight="1">
      <c r="A2488" s="7" t="s">
        <v>565</v>
      </c>
      <c r="B2488" s="7" t="s">
        <v>363</v>
      </c>
      <c r="C2488" s="7">
        <v>1203</v>
      </c>
      <c r="D2488" s="7" t="s">
        <v>568</v>
      </c>
      <c r="E2488" s="7" t="str">
        <f t="shared" si="59"/>
        <v>Mecapaca</v>
      </c>
      <c r="F2488" s="7" t="s">
        <v>379</v>
      </c>
      <c r="G2488" s="7">
        <v>220</v>
      </c>
      <c r="H2488" s="7" t="s">
        <v>395</v>
      </c>
      <c r="I2488" s="7"/>
      <c r="J2488" s="7">
        <v>354258</v>
      </c>
      <c r="K2488" s="7">
        <f t="shared" si="60"/>
        <v>2104545</v>
      </c>
      <c r="L2488" s="7"/>
      <c r="M2488" s="6"/>
      <c r="N2488" s="7"/>
      <c r="O2488" s="7"/>
      <c r="P2488" s="38"/>
      <c r="Q2488" s="31"/>
      <c r="R2488" s="42"/>
      <c r="S2488" s="42"/>
      <c r="T2488" s="42"/>
      <c r="U2488" s="43"/>
      <c r="V2488" s="32"/>
      <c r="W2488" s="38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</row>
    <row r="2489" spans="1:40" ht="14.25" customHeight="1">
      <c r="A2489" s="7" t="s">
        <v>565</v>
      </c>
      <c r="B2489" s="7" t="s">
        <v>363</v>
      </c>
      <c r="C2489" s="7">
        <v>1203</v>
      </c>
      <c r="D2489" s="7" t="s">
        <v>568</v>
      </c>
      <c r="E2489" s="7" t="str">
        <f t="shared" si="59"/>
        <v>Mecapaca</v>
      </c>
      <c r="F2489" s="7" t="s">
        <v>379</v>
      </c>
      <c r="G2489" s="7">
        <v>230</v>
      </c>
      <c r="H2489" s="7" t="s">
        <v>396</v>
      </c>
      <c r="I2489" s="7"/>
      <c r="J2489" s="7">
        <v>50000</v>
      </c>
      <c r="K2489" s="7">
        <f t="shared" si="60"/>
        <v>2104545</v>
      </c>
      <c r="L2489" s="7"/>
      <c r="M2489" s="6"/>
      <c r="N2489" s="7"/>
      <c r="O2489" s="7"/>
      <c r="P2489" s="38"/>
      <c r="Q2489" s="31"/>
      <c r="R2489" s="42"/>
      <c r="S2489" s="42"/>
      <c r="T2489" s="42"/>
      <c r="U2489" s="43"/>
      <c r="V2489" s="32"/>
      <c r="W2489" s="38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</row>
    <row r="2490" spans="1:40" ht="14.25" customHeight="1">
      <c r="A2490" s="7" t="s">
        <v>565</v>
      </c>
      <c r="B2490" s="7" t="s">
        <v>363</v>
      </c>
      <c r="C2490" s="7">
        <v>1203</v>
      </c>
      <c r="D2490" s="7" t="s">
        <v>568</v>
      </c>
      <c r="E2490" s="7" t="str">
        <f t="shared" si="59"/>
        <v>Mecapaca</v>
      </c>
      <c r="F2490" s="7" t="s">
        <v>379</v>
      </c>
      <c r="G2490" s="7">
        <v>240</v>
      </c>
      <c r="H2490" s="7" t="s">
        <v>397</v>
      </c>
      <c r="I2490" s="7"/>
      <c r="J2490" s="7">
        <v>30000</v>
      </c>
      <c r="K2490" s="7">
        <f t="shared" si="60"/>
        <v>2104545</v>
      </c>
      <c r="L2490" s="7"/>
      <c r="M2490" s="6"/>
      <c r="N2490" s="7"/>
      <c r="O2490" s="7"/>
      <c r="P2490" s="38"/>
      <c r="Q2490" s="31"/>
      <c r="R2490" s="42"/>
      <c r="S2490" s="42"/>
      <c r="T2490" s="42"/>
      <c r="U2490" s="43"/>
      <c r="V2490" s="32"/>
      <c r="W2490" s="38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</row>
    <row r="2491" spans="1:40" ht="14.25" customHeight="1">
      <c r="A2491" s="7" t="s">
        <v>565</v>
      </c>
      <c r="B2491" s="7" t="s">
        <v>363</v>
      </c>
      <c r="C2491" s="7">
        <v>1203</v>
      </c>
      <c r="D2491" s="7" t="s">
        <v>568</v>
      </c>
      <c r="E2491" s="7" t="str">
        <f t="shared" si="59"/>
        <v>Mecapaca</v>
      </c>
      <c r="F2491" s="7" t="s">
        <v>379</v>
      </c>
      <c r="G2491" s="7">
        <v>250</v>
      </c>
      <c r="H2491" s="7" t="s">
        <v>399</v>
      </c>
      <c r="I2491" s="7"/>
      <c r="J2491" s="7">
        <v>606980</v>
      </c>
      <c r="K2491" s="7">
        <f t="shared" si="60"/>
        <v>2104545</v>
      </c>
      <c r="L2491" s="7"/>
      <c r="M2491" s="6"/>
      <c r="N2491" s="7"/>
      <c r="O2491" s="7"/>
      <c r="P2491" s="38"/>
      <c r="Q2491" s="31"/>
      <c r="R2491" s="42"/>
      <c r="S2491" s="42"/>
      <c r="T2491" s="42"/>
      <c r="U2491" s="43"/>
      <c r="V2491" s="32"/>
      <c r="W2491" s="38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</row>
    <row r="2492" spans="1:40" ht="14.25" customHeight="1">
      <c r="A2492" s="7" t="s">
        <v>565</v>
      </c>
      <c r="B2492" s="7" t="s">
        <v>363</v>
      </c>
      <c r="C2492" s="7">
        <v>1203</v>
      </c>
      <c r="D2492" s="7" t="s">
        <v>568</v>
      </c>
      <c r="E2492" s="7" t="str">
        <f t="shared" si="59"/>
        <v>Mecapaca</v>
      </c>
      <c r="F2492" s="7" t="s">
        <v>379</v>
      </c>
      <c r="G2492" s="7">
        <v>260</v>
      </c>
      <c r="H2492" s="7" t="s">
        <v>400</v>
      </c>
      <c r="I2492" s="7"/>
      <c r="J2492" s="7">
        <v>72000</v>
      </c>
      <c r="K2492" s="7">
        <f t="shared" si="60"/>
        <v>2104545</v>
      </c>
      <c r="L2492" s="7"/>
      <c r="M2492" s="6"/>
      <c r="N2492" s="7"/>
      <c r="O2492" s="7"/>
      <c r="P2492" s="38"/>
      <c r="Q2492" s="31"/>
      <c r="R2492" s="42"/>
      <c r="S2492" s="42"/>
      <c r="T2492" s="42"/>
      <c r="U2492" s="43"/>
      <c r="V2492" s="32"/>
      <c r="W2492" s="38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</row>
    <row r="2493" spans="1:40" ht="14.25" customHeight="1">
      <c r="A2493" s="7" t="s">
        <v>565</v>
      </c>
      <c r="B2493" s="7" t="s">
        <v>363</v>
      </c>
      <c r="C2493" s="7">
        <v>1203</v>
      </c>
      <c r="D2493" s="7" t="s">
        <v>568</v>
      </c>
      <c r="E2493" s="7" t="str">
        <f t="shared" si="59"/>
        <v>Mecapaca</v>
      </c>
      <c r="F2493" s="7" t="s">
        <v>379</v>
      </c>
      <c r="G2493" s="7">
        <v>310</v>
      </c>
      <c r="H2493" s="7" t="s">
        <v>403</v>
      </c>
      <c r="I2493" s="7"/>
      <c r="J2493" s="7">
        <v>600000</v>
      </c>
      <c r="K2493" s="7">
        <f t="shared" si="60"/>
        <v>2104545</v>
      </c>
      <c r="L2493" s="7"/>
      <c r="M2493" s="6"/>
      <c r="N2493" s="7"/>
      <c r="O2493" s="7"/>
      <c r="P2493" s="38"/>
      <c r="Q2493" s="31"/>
      <c r="R2493" s="42"/>
      <c r="S2493" s="42"/>
      <c r="T2493" s="42"/>
      <c r="U2493" s="43"/>
      <c r="V2493" s="32"/>
      <c r="W2493" s="38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</row>
    <row r="2494" spans="1:40" ht="14.25" customHeight="1">
      <c r="A2494" s="7" t="s">
        <v>565</v>
      </c>
      <c r="B2494" s="7" t="s">
        <v>363</v>
      </c>
      <c r="C2494" s="7">
        <v>1203</v>
      </c>
      <c r="D2494" s="7" t="s">
        <v>568</v>
      </c>
      <c r="E2494" s="7" t="str">
        <f t="shared" si="59"/>
        <v>Mecapaca</v>
      </c>
      <c r="F2494" s="7" t="s">
        <v>379</v>
      </c>
      <c r="G2494" s="7">
        <v>330</v>
      </c>
      <c r="H2494" s="7" t="s">
        <v>404</v>
      </c>
      <c r="I2494" s="7"/>
      <c r="J2494" s="7">
        <v>57063</v>
      </c>
      <c r="K2494" s="7">
        <f t="shared" si="60"/>
        <v>2104545</v>
      </c>
      <c r="L2494" s="7"/>
      <c r="M2494" s="6"/>
      <c r="N2494" s="7"/>
      <c r="O2494" s="7"/>
      <c r="P2494" s="38"/>
      <c r="Q2494" s="31"/>
      <c r="R2494" s="42"/>
      <c r="S2494" s="42"/>
      <c r="T2494" s="42"/>
      <c r="U2494" s="43"/>
      <c r="V2494" s="32"/>
      <c r="W2494" s="38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</row>
    <row r="2495" spans="1:40" ht="14.25" customHeight="1">
      <c r="A2495" s="7" t="s">
        <v>565</v>
      </c>
      <c r="B2495" s="7" t="s">
        <v>363</v>
      </c>
      <c r="C2495" s="7">
        <v>1203</v>
      </c>
      <c r="D2495" s="7" t="s">
        <v>568</v>
      </c>
      <c r="E2495" s="7" t="str">
        <f t="shared" si="59"/>
        <v>Mecapaca</v>
      </c>
      <c r="F2495" s="7" t="s">
        <v>379</v>
      </c>
      <c r="G2495" s="7">
        <v>340</v>
      </c>
      <c r="H2495" s="7" t="s">
        <v>405</v>
      </c>
      <c r="I2495" s="7"/>
      <c r="J2495" s="7">
        <v>2139831</v>
      </c>
      <c r="K2495" s="7">
        <f t="shared" si="60"/>
        <v>2104545</v>
      </c>
      <c r="L2495" s="7"/>
      <c r="M2495" s="6"/>
      <c r="N2495" s="7"/>
      <c r="O2495" s="7"/>
      <c r="P2495" s="38"/>
      <c r="Q2495" s="31"/>
      <c r="R2495" s="42"/>
      <c r="S2495" s="42"/>
      <c r="T2495" s="42"/>
      <c r="U2495" s="43"/>
      <c r="V2495" s="32"/>
      <c r="W2495" s="38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</row>
    <row r="2496" spans="1:40" ht="14.25" customHeight="1">
      <c r="A2496" s="7" t="s">
        <v>565</v>
      </c>
      <c r="B2496" s="7" t="s">
        <v>363</v>
      </c>
      <c r="C2496" s="7">
        <v>1203</v>
      </c>
      <c r="D2496" s="7" t="s">
        <v>568</v>
      </c>
      <c r="E2496" s="7" t="str">
        <f t="shared" si="59"/>
        <v>Mecapaca</v>
      </c>
      <c r="F2496" s="7" t="s">
        <v>407</v>
      </c>
      <c r="G2496" s="7">
        <v>170</v>
      </c>
      <c r="H2496" s="7" t="s">
        <v>390</v>
      </c>
      <c r="I2496" s="7"/>
      <c r="J2496" s="7">
        <v>2104545</v>
      </c>
      <c r="K2496" s="7">
        <f t="shared" si="60"/>
        <v>2104545</v>
      </c>
      <c r="L2496" s="7"/>
      <c r="M2496" s="6"/>
      <c r="N2496" s="7"/>
      <c r="O2496" s="7"/>
      <c r="P2496" s="38"/>
      <c r="Q2496" s="31"/>
      <c r="R2496" s="42"/>
      <c r="S2496" s="42"/>
      <c r="T2496" s="42"/>
      <c r="U2496" s="43"/>
      <c r="V2496" s="32"/>
      <c r="W2496" s="38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</row>
    <row r="2497" spans="1:40" ht="14.25" customHeight="1">
      <c r="A2497" s="7" t="s">
        <v>565</v>
      </c>
      <c r="B2497" s="7" t="s">
        <v>363</v>
      </c>
      <c r="C2497" s="7">
        <v>1204</v>
      </c>
      <c r="D2497" s="7" t="s">
        <v>424</v>
      </c>
      <c r="E2497" s="7" t="str">
        <f t="shared" si="59"/>
        <v>Gobierno Autónomo Municipal Ecológico Productivo de Achocalla</v>
      </c>
      <c r="F2497" s="7" t="s">
        <v>379</v>
      </c>
      <c r="G2497" s="7">
        <v>0</v>
      </c>
      <c r="H2497" s="7" t="s">
        <v>380</v>
      </c>
      <c r="I2497" s="7"/>
      <c r="J2497" s="7">
        <v>11630868</v>
      </c>
      <c r="K2497" s="7">
        <f t="shared" si="60"/>
        <v>1093300</v>
      </c>
      <c r="L2497" s="7"/>
      <c r="M2497" s="6"/>
      <c r="N2497" s="7"/>
      <c r="O2497" s="7"/>
      <c r="P2497" s="38"/>
      <c r="Q2497" s="31"/>
      <c r="R2497" s="42"/>
      <c r="S2497" s="42"/>
      <c r="T2497" s="42"/>
      <c r="U2497" s="43"/>
      <c r="V2497" s="32"/>
      <c r="W2497" s="38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</row>
    <row r="2498" spans="1:40" ht="14.25" customHeight="1">
      <c r="A2498" s="7" t="s">
        <v>565</v>
      </c>
      <c r="B2498" s="7" t="s">
        <v>363</v>
      </c>
      <c r="C2498" s="7">
        <v>1204</v>
      </c>
      <c r="D2498" s="7" t="s">
        <v>424</v>
      </c>
      <c r="E2498" s="7" t="str">
        <f t="shared" si="59"/>
        <v>Gobierno Autónomo Municipal Ecológico Productivo de Achocalla</v>
      </c>
      <c r="F2498" s="7" t="s">
        <v>379</v>
      </c>
      <c r="G2498" s="7">
        <v>1</v>
      </c>
      <c r="H2498" s="7" t="s">
        <v>381</v>
      </c>
      <c r="I2498" s="7"/>
      <c r="J2498" s="7">
        <v>3118039</v>
      </c>
      <c r="K2498" s="7">
        <f t="shared" si="60"/>
        <v>1093300</v>
      </c>
      <c r="L2498" s="7"/>
      <c r="M2498" s="6"/>
      <c r="N2498" s="7"/>
      <c r="O2498" s="7"/>
      <c r="P2498" s="38"/>
      <c r="Q2498" s="31"/>
      <c r="R2498" s="42"/>
      <c r="S2498" s="42"/>
      <c r="T2498" s="42"/>
      <c r="U2498" s="43"/>
      <c r="V2498" s="32"/>
      <c r="W2498" s="38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</row>
    <row r="2499" spans="1:40" ht="14.25" customHeight="1">
      <c r="A2499" s="7" t="s">
        <v>565</v>
      </c>
      <c r="B2499" s="7" t="s">
        <v>363</v>
      </c>
      <c r="C2499" s="7">
        <v>1204</v>
      </c>
      <c r="D2499" s="7" t="s">
        <v>424</v>
      </c>
      <c r="E2499" s="7" t="str">
        <f t="shared" si="59"/>
        <v>Gobierno Autónomo Municipal Ecológico Productivo de Achocalla</v>
      </c>
      <c r="F2499" s="7" t="s">
        <v>379</v>
      </c>
      <c r="G2499" s="7">
        <v>97</v>
      </c>
      <c r="H2499" s="7" t="s">
        <v>409</v>
      </c>
      <c r="I2499" s="7"/>
      <c r="J2499" s="7">
        <v>31656807</v>
      </c>
      <c r="K2499" s="7">
        <f t="shared" si="60"/>
        <v>1093300</v>
      </c>
      <c r="L2499" s="7"/>
      <c r="M2499" s="6"/>
      <c r="N2499" s="7"/>
      <c r="O2499" s="7"/>
      <c r="P2499" s="38"/>
      <c r="Q2499" s="31"/>
      <c r="R2499" s="42"/>
      <c r="S2499" s="42"/>
      <c r="T2499" s="42"/>
      <c r="U2499" s="43"/>
      <c r="V2499" s="32"/>
      <c r="W2499" s="38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</row>
    <row r="2500" spans="1:40" ht="14.25" customHeight="1">
      <c r="A2500" s="7" t="s">
        <v>565</v>
      </c>
      <c r="B2500" s="7" t="s">
        <v>363</v>
      </c>
      <c r="C2500" s="7">
        <v>1204</v>
      </c>
      <c r="D2500" s="7" t="s">
        <v>424</v>
      </c>
      <c r="E2500" s="7" t="str">
        <f t="shared" si="59"/>
        <v>Gobierno Autónomo Municipal Ecológico Productivo de Achocalla</v>
      </c>
      <c r="F2500" s="7" t="s">
        <v>379</v>
      </c>
      <c r="G2500" s="7">
        <v>99</v>
      </c>
      <c r="H2500" s="7" t="s">
        <v>382</v>
      </c>
      <c r="I2500" s="7"/>
      <c r="J2500" s="7">
        <v>1671654</v>
      </c>
      <c r="K2500" s="7">
        <f t="shared" si="60"/>
        <v>1093300</v>
      </c>
      <c r="L2500" s="7"/>
      <c r="M2500" s="6"/>
      <c r="N2500" s="7"/>
      <c r="O2500" s="7"/>
      <c r="P2500" s="38"/>
      <c r="Q2500" s="31"/>
      <c r="R2500" s="42"/>
      <c r="S2500" s="42"/>
      <c r="T2500" s="42"/>
      <c r="U2500" s="43"/>
      <c r="V2500" s="32"/>
      <c r="W2500" s="38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</row>
    <row r="2501" spans="1:40" ht="14.25" customHeight="1">
      <c r="A2501" s="7" t="s">
        <v>565</v>
      </c>
      <c r="B2501" s="7" t="s">
        <v>363</v>
      </c>
      <c r="C2501" s="7">
        <v>1204</v>
      </c>
      <c r="D2501" s="7" t="s">
        <v>424</v>
      </c>
      <c r="E2501" s="7" t="str">
        <f t="shared" si="59"/>
        <v>Gobierno Autónomo Municipal Ecológico Productivo de Achocalla</v>
      </c>
      <c r="F2501" s="7" t="s">
        <v>379</v>
      </c>
      <c r="G2501" s="7">
        <v>100</v>
      </c>
      <c r="H2501" s="7" t="s">
        <v>383</v>
      </c>
      <c r="I2501" s="7"/>
      <c r="J2501" s="7">
        <v>1104302</v>
      </c>
      <c r="K2501" s="7">
        <f t="shared" si="60"/>
        <v>1093300</v>
      </c>
      <c r="L2501" s="7"/>
      <c r="M2501" s="6"/>
      <c r="N2501" s="7"/>
      <c r="O2501" s="7"/>
      <c r="P2501" s="38"/>
      <c r="Q2501" s="31"/>
      <c r="R2501" s="42"/>
      <c r="S2501" s="42"/>
      <c r="T2501" s="42"/>
      <c r="U2501" s="43"/>
      <c r="V2501" s="32"/>
      <c r="W2501" s="38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</row>
    <row r="2502" spans="1:40" ht="14.25" customHeight="1">
      <c r="A2502" s="7" t="s">
        <v>565</v>
      </c>
      <c r="B2502" s="7" t="s">
        <v>363</v>
      </c>
      <c r="C2502" s="7">
        <v>1204</v>
      </c>
      <c r="D2502" s="7" t="s">
        <v>424</v>
      </c>
      <c r="E2502" s="7" t="str">
        <f t="shared" si="59"/>
        <v>Gobierno Autónomo Municipal Ecológico Productivo de Achocalla</v>
      </c>
      <c r="F2502" s="7" t="s">
        <v>379</v>
      </c>
      <c r="G2502" s="7">
        <v>110</v>
      </c>
      <c r="H2502" s="7" t="s">
        <v>385</v>
      </c>
      <c r="I2502" s="7"/>
      <c r="J2502" s="7">
        <v>300000</v>
      </c>
      <c r="K2502" s="7">
        <f t="shared" si="60"/>
        <v>1093300</v>
      </c>
      <c r="L2502" s="7"/>
      <c r="M2502" s="6"/>
      <c r="N2502" s="7"/>
      <c r="O2502" s="7"/>
      <c r="P2502" s="38"/>
      <c r="Q2502" s="31"/>
      <c r="R2502" s="42"/>
      <c r="S2502" s="42"/>
      <c r="T2502" s="42"/>
      <c r="U2502" s="43"/>
      <c r="V2502" s="32"/>
      <c r="W2502" s="38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</row>
    <row r="2503" spans="1:40" ht="14.25" customHeight="1">
      <c r="A2503" s="7" t="s">
        <v>565</v>
      </c>
      <c r="B2503" s="7" t="s">
        <v>363</v>
      </c>
      <c r="C2503" s="7">
        <v>1204</v>
      </c>
      <c r="D2503" s="7" t="s">
        <v>424</v>
      </c>
      <c r="E2503" s="7" t="str">
        <f t="shared" si="59"/>
        <v>Gobierno Autónomo Municipal Ecológico Productivo de Achocalla</v>
      </c>
      <c r="F2503" s="7" t="s">
        <v>379</v>
      </c>
      <c r="G2503" s="7">
        <v>120</v>
      </c>
      <c r="H2503" s="7" t="s">
        <v>485</v>
      </c>
      <c r="I2503" s="7"/>
      <c r="J2503" s="7">
        <v>150000</v>
      </c>
      <c r="K2503" s="7">
        <f t="shared" si="60"/>
        <v>1093300</v>
      </c>
      <c r="L2503" s="7"/>
      <c r="M2503" s="6"/>
      <c r="N2503" s="7"/>
      <c r="O2503" s="7"/>
      <c r="P2503" s="38"/>
      <c r="Q2503" s="31"/>
      <c r="R2503" s="42"/>
      <c r="S2503" s="42"/>
      <c r="T2503" s="42"/>
      <c r="U2503" s="43"/>
      <c r="V2503" s="32"/>
      <c r="W2503" s="38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</row>
    <row r="2504" spans="1:40" ht="14.25" customHeight="1">
      <c r="A2504" s="7" t="s">
        <v>565</v>
      </c>
      <c r="B2504" s="7" t="s">
        <v>363</v>
      </c>
      <c r="C2504" s="7">
        <v>1204</v>
      </c>
      <c r="D2504" s="7" t="s">
        <v>424</v>
      </c>
      <c r="E2504" s="7" t="str">
        <f t="shared" si="59"/>
        <v>Gobierno Autónomo Municipal Ecológico Productivo de Achocalla</v>
      </c>
      <c r="F2504" s="7" t="s">
        <v>379</v>
      </c>
      <c r="G2504" s="7">
        <v>130</v>
      </c>
      <c r="H2504" s="7" t="s">
        <v>386</v>
      </c>
      <c r="I2504" s="7"/>
      <c r="J2504" s="7">
        <v>298819</v>
      </c>
      <c r="K2504" s="7">
        <f t="shared" si="60"/>
        <v>1093300</v>
      </c>
      <c r="L2504" s="7"/>
      <c r="M2504" s="6"/>
      <c r="N2504" s="7"/>
      <c r="O2504" s="7"/>
      <c r="P2504" s="38"/>
      <c r="Q2504" s="31"/>
      <c r="R2504" s="42"/>
      <c r="S2504" s="42"/>
      <c r="T2504" s="42"/>
      <c r="U2504" s="43"/>
      <c r="V2504" s="32"/>
      <c r="W2504" s="38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</row>
    <row r="2505" spans="1:40" ht="14.25" customHeight="1">
      <c r="A2505" s="7" t="s">
        <v>565</v>
      </c>
      <c r="B2505" s="7" t="s">
        <v>363</v>
      </c>
      <c r="C2505" s="7">
        <v>1204</v>
      </c>
      <c r="D2505" s="7" t="s">
        <v>424</v>
      </c>
      <c r="E2505" s="7" t="str">
        <f t="shared" si="59"/>
        <v>Gobierno Autónomo Municipal Ecológico Productivo de Achocalla</v>
      </c>
      <c r="F2505" s="7" t="s">
        <v>379</v>
      </c>
      <c r="G2505" s="7">
        <v>140</v>
      </c>
      <c r="H2505" s="7" t="s">
        <v>388</v>
      </c>
      <c r="I2505" s="7"/>
      <c r="J2505" s="7">
        <v>1415154</v>
      </c>
      <c r="K2505" s="7">
        <f t="shared" si="60"/>
        <v>1093300</v>
      </c>
      <c r="L2505" s="7"/>
      <c r="M2505" s="6"/>
      <c r="N2505" s="7"/>
      <c r="O2505" s="7"/>
      <c r="P2505" s="38"/>
      <c r="Q2505" s="31"/>
      <c r="R2505" s="42"/>
      <c r="S2505" s="42"/>
      <c r="T2505" s="42"/>
      <c r="U2505" s="43"/>
      <c r="V2505" s="32"/>
      <c r="W2505" s="38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</row>
    <row r="2506" spans="1:40" ht="14.25" customHeight="1">
      <c r="A2506" s="7" t="s">
        <v>565</v>
      </c>
      <c r="B2506" s="7" t="s">
        <v>363</v>
      </c>
      <c r="C2506" s="7">
        <v>1204</v>
      </c>
      <c r="D2506" s="7" t="s">
        <v>424</v>
      </c>
      <c r="E2506" s="7" t="str">
        <f t="shared" si="59"/>
        <v>Gobierno Autónomo Municipal Ecológico Productivo de Achocalla</v>
      </c>
      <c r="F2506" s="7" t="s">
        <v>379</v>
      </c>
      <c r="G2506" s="7">
        <v>160</v>
      </c>
      <c r="H2506" s="7" t="s">
        <v>389</v>
      </c>
      <c r="I2506" s="7"/>
      <c r="J2506" s="7">
        <v>2300000</v>
      </c>
      <c r="K2506" s="7">
        <f t="shared" si="60"/>
        <v>1093300</v>
      </c>
      <c r="L2506" s="7"/>
      <c r="M2506" s="6"/>
      <c r="N2506" s="7"/>
      <c r="O2506" s="7"/>
      <c r="P2506" s="38"/>
      <c r="Q2506" s="31"/>
      <c r="R2506" s="42"/>
      <c r="S2506" s="42"/>
      <c r="T2506" s="42"/>
      <c r="U2506" s="43"/>
      <c r="V2506" s="32"/>
      <c r="W2506" s="38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</row>
    <row r="2507" spans="1:40" ht="14.25" customHeight="1">
      <c r="A2507" s="7" t="s">
        <v>565</v>
      </c>
      <c r="B2507" s="7" t="s">
        <v>363</v>
      </c>
      <c r="C2507" s="7">
        <v>1204</v>
      </c>
      <c r="D2507" s="7" t="s">
        <v>424</v>
      </c>
      <c r="E2507" s="7" t="str">
        <f t="shared" si="59"/>
        <v>Gobierno Autónomo Municipal Ecológico Productivo de Achocalla</v>
      </c>
      <c r="F2507" s="7" t="s">
        <v>379</v>
      </c>
      <c r="G2507" s="7">
        <v>170</v>
      </c>
      <c r="H2507" s="7" t="s">
        <v>390</v>
      </c>
      <c r="I2507" s="7"/>
      <c r="J2507" s="7">
        <v>300000</v>
      </c>
      <c r="K2507" s="7">
        <f t="shared" si="60"/>
        <v>1093300</v>
      </c>
      <c r="L2507" s="7"/>
      <c r="M2507" s="6"/>
      <c r="N2507" s="7"/>
      <c r="O2507" s="7"/>
      <c r="P2507" s="38"/>
      <c r="Q2507" s="31"/>
      <c r="R2507" s="42"/>
      <c r="S2507" s="42"/>
      <c r="T2507" s="42"/>
      <c r="U2507" s="43"/>
      <c r="V2507" s="32"/>
      <c r="W2507" s="38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</row>
    <row r="2508" spans="1:40" ht="14.25" customHeight="1">
      <c r="A2508" s="7" t="s">
        <v>565</v>
      </c>
      <c r="B2508" s="7" t="s">
        <v>363</v>
      </c>
      <c r="C2508" s="7">
        <v>1204</v>
      </c>
      <c r="D2508" s="7" t="s">
        <v>424</v>
      </c>
      <c r="E2508" s="7" t="str">
        <f t="shared" si="59"/>
        <v>Gobierno Autónomo Municipal Ecológico Productivo de Achocalla</v>
      </c>
      <c r="F2508" s="7" t="s">
        <v>379</v>
      </c>
      <c r="G2508" s="7">
        <v>180</v>
      </c>
      <c r="H2508" s="7" t="s">
        <v>411</v>
      </c>
      <c r="I2508" s="7"/>
      <c r="J2508" s="7">
        <v>1536703</v>
      </c>
      <c r="K2508" s="7">
        <f t="shared" si="60"/>
        <v>1093300</v>
      </c>
      <c r="L2508" s="7"/>
      <c r="M2508" s="6"/>
      <c r="N2508" s="7"/>
      <c r="O2508" s="7"/>
      <c r="P2508" s="38"/>
      <c r="Q2508" s="31"/>
      <c r="R2508" s="42"/>
      <c r="S2508" s="42"/>
      <c r="T2508" s="42"/>
      <c r="U2508" s="43"/>
      <c r="V2508" s="32"/>
      <c r="W2508" s="38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</row>
    <row r="2509" spans="1:40" ht="14.25" customHeight="1">
      <c r="A2509" s="7" t="s">
        <v>565</v>
      </c>
      <c r="B2509" s="7" t="s">
        <v>363</v>
      </c>
      <c r="C2509" s="7">
        <v>1204</v>
      </c>
      <c r="D2509" s="7" t="s">
        <v>424</v>
      </c>
      <c r="E2509" s="7" t="str">
        <f t="shared" si="59"/>
        <v>Gobierno Autónomo Municipal Ecológico Productivo de Achocalla</v>
      </c>
      <c r="F2509" s="7" t="s">
        <v>379</v>
      </c>
      <c r="G2509" s="7">
        <v>190</v>
      </c>
      <c r="H2509" s="7" t="s">
        <v>392</v>
      </c>
      <c r="I2509" s="7"/>
      <c r="J2509" s="7">
        <v>100000</v>
      </c>
      <c r="K2509" s="7">
        <f t="shared" si="60"/>
        <v>1093300</v>
      </c>
      <c r="L2509" s="7"/>
      <c r="M2509" s="6"/>
      <c r="N2509" s="7"/>
      <c r="O2509" s="7"/>
      <c r="P2509" s="38"/>
      <c r="Q2509" s="31"/>
      <c r="R2509" s="42"/>
      <c r="S2509" s="42"/>
      <c r="T2509" s="42"/>
      <c r="U2509" s="43"/>
      <c r="V2509" s="32"/>
      <c r="W2509" s="38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</row>
    <row r="2510" spans="1:40" ht="14.25" customHeight="1">
      <c r="A2510" s="7" t="s">
        <v>565</v>
      </c>
      <c r="B2510" s="7" t="s">
        <v>363</v>
      </c>
      <c r="C2510" s="7">
        <v>1204</v>
      </c>
      <c r="D2510" s="7" t="s">
        <v>424</v>
      </c>
      <c r="E2510" s="7" t="str">
        <f t="shared" si="59"/>
        <v>Gobierno Autónomo Municipal Ecológico Productivo de Achocalla</v>
      </c>
      <c r="F2510" s="7" t="s">
        <v>379</v>
      </c>
      <c r="G2510" s="7">
        <v>200</v>
      </c>
      <c r="H2510" s="7" t="s">
        <v>393</v>
      </c>
      <c r="I2510" s="7"/>
      <c r="J2510" s="7">
        <v>5836913</v>
      </c>
      <c r="K2510" s="7">
        <f t="shared" si="60"/>
        <v>1093300</v>
      </c>
      <c r="L2510" s="7"/>
      <c r="M2510" s="6"/>
      <c r="N2510" s="7"/>
      <c r="O2510" s="7"/>
      <c r="P2510" s="38"/>
      <c r="Q2510" s="31"/>
      <c r="R2510" s="42"/>
      <c r="S2510" s="42"/>
      <c r="T2510" s="42"/>
      <c r="U2510" s="43"/>
      <c r="V2510" s="32"/>
      <c r="W2510" s="38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</row>
    <row r="2511" spans="1:40" ht="14.25" customHeight="1">
      <c r="A2511" s="7" t="s">
        <v>565</v>
      </c>
      <c r="B2511" s="7" t="s">
        <v>363</v>
      </c>
      <c r="C2511" s="7">
        <v>1204</v>
      </c>
      <c r="D2511" s="7" t="s">
        <v>424</v>
      </c>
      <c r="E2511" s="7" t="str">
        <f t="shared" si="59"/>
        <v>Gobierno Autónomo Municipal Ecológico Productivo de Achocalla</v>
      </c>
      <c r="F2511" s="7" t="s">
        <v>379</v>
      </c>
      <c r="G2511" s="7">
        <v>210</v>
      </c>
      <c r="H2511" s="7" t="s">
        <v>394</v>
      </c>
      <c r="I2511" s="7"/>
      <c r="J2511" s="7">
        <v>6800015</v>
      </c>
      <c r="K2511" s="7">
        <f t="shared" si="60"/>
        <v>1093300</v>
      </c>
      <c r="L2511" s="7"/>
      <c r="M2511" s="6"/>
      <c r="N2511" s="7"/>
      <c r="O2511" s="7"/>
      <c r="P2511" s="38"/>
      <c r="Q2511" s="31"/>
      <c r="R2511" s="42"/>
      <c r="S2511" s="42"/>
      <c r="T2511" s="42"/>
      <c r="U2511" s="43"/>
      <c r="V2511" s="32"/>
      <c r="W2511" s="38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</row>
    <row r="2512" spans="1:40" ht="14.25" customHeight="1">
      <c r="A2512" s="7" t="s">
        <v>565</v>
      </c>
      <c r="B2512" s="7" t="s">
        <v>363</v>
      </c>
      <c r="C2512" s="7">
        <v>1204</v>
      </c>
      <c r="D2512" s="7" t="s">
        <v>424</v>
      </c>
      <c r="E2512" s="7" t="str">
        <f t="shared" si="59"/>
        <v>Gobierno Autónomo Municipal Ecológico Productivo de Achocalla</v>
      </c>
      <c r="F2512" s="7" t="s">
        <v>379</v>
      </c>
      <c r="G2512" s="7">
        <v>220</v>
      </c>
      <c r="H2512" s="7" t="s">
        <v>395</v>
      </c>
      <c r="I2512" s="7"/>
      <c r="J2512" s="7">
        <v>345400</v>
      </c>
      <c r="K2512" s="7">
        <f t="shared" si="60"/>
        <v>1093300</v>
      </c>
      <c r="L2512" s="7"/>
      <c r="M2512" s="6"/>
      <c r="N2512" s="7"/>
      <c r="O2512" s="7"/>
      <c r="P2512" s="38"/>
      <c r="Q2512" s="31"/>
      <c r="R2512" s="42"/>
      <c r="S2512" s="42"/>
      <c r="T2512" s="42"/>
      <c r="U2512" s="43"/>
      <c r="V2512" s="32"/>
      <c r="W2512" s="38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</row>
    <row r="2513" spans="1:40" ht="14.25" customHeight="1">
      <c r="A2513" s="7" t="s">
        <v>565</v>
      </c>
      <c r="B2513" s="7" t="s">
        <v>363</v>
      </c>
      <c r="C2513" s="7">
        <v>1204</v>
      </c>
      <c r="D2513" s="7" t="s">
        <v>424</v>
      </c>
      <c r="E2513" s="7" t="str">
        <f t="shared" si="59"/>
        <v>Gobierno Autónomo Municipal Ecológico Productivo de Achocalla</v>
      </c>
      <c r="F2513" s="7" t="s">
        <v>379</v>
      </c>
      <c r="G2513" s="7">
        <v>230</v>
      </c>
      <c r="H2513" s="7" t="s">
        <v>396</v>
      </c>
      <c r="I2513" s="7"/>
      <c r="J2513" s="7">
        <v>150000</v>
      </c>
      <c r="K2513" s="7">
        <f t="shared" si="60"/>
        <v>1093300</v>
      </c>
      <c r="L2513" s="7"/>
      <c r="M2513" s="6"/>
      <c r="N2513" s="7"/>
      <c r="O2513" s="7"/>
      <c r="P2513" s="38"/>
      <c r="Q2513" s="31"/>
      <c r="R2513" s="42"/>
      <c r="S2513" s="42"/>
      <c r="T2513" s="42"/>
      <c r="U2513" s="43"/>
      <c r="V2513" s="32"/>
      <c r="W2513" s="38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</row>
    <row r="2514" spans="1:40" ht="14.25" customHeight="1">
      <c r="A2514" s="7" t="s">
        <v>565</v>
      </c>
      <c r="B2514" s="7" t="s">
        <v>363</v>
      </c>
      <c r="C2514" s="7">
        <v>1204</v>
      </c>
      <c r="D2514" s="7" t="s">
        <v>424</v>
      </c>
      <c r="E2514" s="7" t="str">
        <f t="shared" si="59"/>
        <v>Gobierno Autónomo Municipal Ecológico Productivo de Achocalla</v>
      </c>
      <c r="F2514" s="7" t="s">
        <v>379</v>
      </c>
      <c r="G2514" s="7">
        <v>240</v>
      </c>
      <c r="H2514" s="7" t="s">
        <v>397</v>
      </c>
      <c r="I2514" s="7"/>
      <c r="J2514" s="7">
        <v>100000</v>
      </c>
      <c r="K2514" s="7">
        <f t="shared" si="60"/>
        <v>1093300</v>
      </c>
      <c r="L2514" s="7"/>
      <c r="M2514" s="6"/>
      <c r="N2514" s="7"/>
      <c r="O2514" s="7"/>
      <c r="P2514" s="38"/>
      <c r="Q2514" s="31"/>
      <c r="R2514" s="42"/>
      <c r="S2514" s="42"/>
      <c r="T2514" s="42"/>
      <c r="U2514" s="43"/>
      <c r="V2514" s="32"/>
      <c r="W2514" s="38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</row>
    <row r="2515" spans="1:40" ht="14.25" customHeight="1">
      <c r="A2515" s="7" t="s">
        <v>565</v>
      </c>
      <c r="B2515" s="7" t="s">
        <v>363</v>
      </c>
      <c r="C2515" s="7">
        <v>1204</v>
      </c>
      <c r="D2515" s="7" t="s">
        <v>424</v>
      </c>
      <c r="E2515" s="7" t="str">
        <f t="shared" si="59"/>
        <v>Gobierno Autónomo Municipal Ecológico Productivo de Achocalla</v>
      </c>
      <c r="F2515" s="7" t="s">
        <v>379</v>
      </c>
      <c r="G2515" s="7">
        <v>250</v>
      </c>
      <c r="H2515" s="7" t="s">
        <v>399</v>
      </c>
      <c r="I2515" s="7"/>
      <c r="J2515" s="7">
        <v>1064212</v>
      </c>
      <c r="K2515" s="7">
        <f t="shared" si="60"/>
        <v>1093300</v>
      </c>
      <c r="L2515" s="7"/>
      <c r="M2515" s="6"/>
      <c r="N2515" s="7"/>
      <c r="O2515" s="7"/>
      <c r="P2515" s="38"/>
      <c r="Q2515" s="31"/>
      <c r="R2515" s="42"/>
      <c r="S2515" s="42"/>
      <c r="T2515" s="42"/>
      <c r="U2515" s="43"/>
      <c r="V2515" s="32"/>
      <c r="W2515" s="38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</row>
    <row r="2516" spans="1:40" ht="14.25" customHeight="1">
      <c r="A2516" s="7" t="s">
        <v>565</v>
      </c>
      <c r="B2516" s="7" t="s">
        <v>363</v>
      </c>
      <c r="C2516" s="7">
        <v>1204</v>
      </c>
      <c r="D2516" s="7" t="s">
        <v>424</v>
      </c>
      <c r="E2516" s="7" t="str">
        <f t="shared" si="59"/>
        <v>Gobierno Autónomo Municipal Ecológico Productivo de Achocalla</v>
      </c>
      <c r="F2516" s="7" t="s">
        <v>379</v>
      </c>
      <c r="G2516" s="7">
        <v>260</v>
      </c>
      <c r="H2516" s="7" t="s">
        <v>400</v>
      </c>
      <c r="I2516" s="7"/>
      <c r="J2516" s="7">
        <v>40000</v>
      </c>
      <c r="K2516" s="7">
        <f t="shared" si="60"/>
        <v>1093300</v>
      </c>
      <c r="L2516" s="7"/>
      <c r="M2516" s="6"/>
      <c r="N2516" s="7"/>
      <c r="O2516" s="7"/>
      <c r="P2516" s="38"/>
      <c r="Q2516" s="31"/>
      <c r="R2516" s="42"/>
      <c r="S2516" s="42"/>
      <c r="T2516" s="42"/>
      <c r="U2516" s="43"/>
      <c r="V2516" s="32"/>
      <c r="W2516" s="38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</row>
    <row r="2517" spans="1:40" ht="14.25" customHeight="1">
      <c r="A2517" s="7" t="s">
        <v>565</v>
      </c>
      <c r="B2517" s="7" t="s">
        <v>363</v>
      </c>
      <c r="C2517" s="7">
        <v>1204</v>
      </c>
      <c r="D2517" s="7" t="s">
        <v>424</v>
      </c>
      <c r="E2517" s="7" t="str">
        <f t="shared" si="59"/>
        <v>Gobierno Autónomo Municipal Ecológico Productivo de Achocalla</v>
      </c>
      <c r="F2517" s="7" t="s">
        <v>379</v>
      </c>
      <c r="G2517" s="7">
        <v>310</v>
      </c>
      <c r="H2517" s="7" t="s">
        <v>403</v>
      </c>
      <c r="I2517" s="7"/>
      <c r="J2517" s="7">
        <v>300000</v>
      </c>
      <c r="K2517" s="7">
        <f t="shared" si="60"/>
        <v>1093300</v>
      </c>
      <c r="L2517" s="7"/>
      <c r="M2517" s="6"/>
      <c r="N2517" s="7"/>
      <c r="O2517" s="7"/>
      <c r="P2517" s="38"/>
      <c r="Q2517" s="31"/>
      <c r="R2517" s="42"/>
      <c r="S2517" s="42"/>
      <c r="T2517" s="42"/>
      <c r="U2517" s="43"/>
      <c r="V2517" s="32"/>
      <c r="W2517" s="38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</row>
    <row r="2518" spans="1:40" ht="14.25" customHeight="1">
      <c r="A2518" s="7" t="s">
        <v>565</v>
      </c>
      <c r="B2518" s="7" t="s">
        <v>363</v>
      </c>
      <c r="C2518" s="7">
        <v>1204</v>
      </c>
      <c r="D2518" s="7" t="s">
        <v>424</v>
      </c>
      <c r="E2518" s="7" t="str">
        <f t="shared" si="59"/>
        <v>Gobierno Autónomo Municipal Ecológico Productivo de Achocalla</v>
      </c>
      <c r="F2518" s="7" t="s">
        <v>379</v>
      </c>
      <c r="G2518" s="7">
        <v>330</v>
      </c>
      <c r="H2518" s="7" t="s">
        <v>404</v>
      </c>
      <c r="I2518" s="7"/>
      <c r="J2518" s="7">
        <v>669848</v>
      </c>
      <c r="K2518" s="7">
        <f t="shared" si="60"/>
        <v>1093300</v>
      </c>
      <c r="L2518" s="7"/>
      <c r="M2518" s="6"/>
      <c r="N2518" s="7"/>
      <c r="O2518" s="7"/>
      <c r="P2518" s="38"/>
      <c r="Q2518" s="31"/>
      <c r="R2518" s="42"/>
      <c r="S2518" s="42"/>
      <c r="T2518" s="42"/>
      <c r="U2518" s="43"/>
      <c r="V2518" s="32"/>
      <c r="W2518" s="38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</row>
    <row r="2519" spans="1:40" ht="14.25" customHeight="1">
      <c r="A2519" s="7" t="s">
        <v>565</v>
      </c>
      <c r="B2519" s="7" t="s">
        <v>363</v>
      </c>
      <c r="C2519" s="7">
        <v>1204</v>
      </c>
      <c r="D2519" s="7" t="s">
        <v>424</v>
      </c>
      <c r="E2519" s="7" t="str">
        <f t="shared" si="59"/>
        <v>Gobierno Autónomo Municipal Ecológico Productivo de Achocalla</v>
      </c>
      <c r="F2519" s="7" t="s">
        <v>379</v>
      </c>
      <c r="G2519" s="7">
        <v>340</v>
      </c>
      <c r="H2519" s="7" t="s">
        <v>405</v>
      </c>
      <c r="I2519" s="7"/>
      <c r="J2519" s="7">
        <v>4576401</v>
      </c>
      <c r="K2519" s="7">
        <f t="shared" si="60"/>
        <v>1093300</v>
      </c>
      <c r="L2519" s="7"/>
      <c r="M2519" s="6"/>
      <c r="N2519" s="7"/>
      <c r="O2519" s="7"/>
      <c r="P2519" s="38"/>
      <c r="Q2519" s="31"/>
      <c r="R2519" s="42"/>
      <c r="S2519" s="42"/>
      <c r="T2519" s="42"/>
      <c r="U2519" s="43"/>
      <c r="V2519" s="32"/>
      <c r="W2519" s="38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</row>
    <row r="2520" spans="1:40" ht="14.25" customHeight="1">
      <c r="A2520" s="7" t="s">
        <v>565</v>
      </c>
      <c r="B2520" s="7" t="s">
        <v>363</v>
      </c>
      <c r="C2520" s="7">
        <v>1204</v>
      </c>
      <c r="D2520" s="7" t="s">
        <v>424</v>
      </c>
      <c r="E2520" s="7" t="str">
        <f t="shared" si="59"/>
        <v>Gobierno Autónomo Municipal Ecológico Productivo de Achocalla</v>
      </c>
      <c r="F2520" s="7" t="s">
        <v>407</v>
      </c>
      <c r="G2520" s="7">
        <v>170</v>
      </c>
      <c r="H2520" s="7" t="s">
        <v>390</v>
      </c>
      <c r="I2520" s="7"/>
      <c r="J2520" s="7">
        <v>286000</v>
      </c>
      <c r="K2520" s="7">
        <f t="shared" si="60"/>
        <v>1093300</v>
      </c>
      <c r="L2520" s="7"/>
      <c r="M2520" s="6"/>
      <c r="N2520" s="7"/>
      <c r="O2520" s="7"/>
      <c r="P2520" s="38"/>
      <c r="Q2520" s="31"/>
      <c r="R2520" s="42"/>
      <c r="S2520" s="42"/>
      <c r="T2520" s="42"/>
      <c r="U2520" s="43"/>
      <c r="V2520" s="32"/>
      <c r="W2520" s="38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</row>
    <row r="2521" spans="1:40" ht="14.25" customHeight="1">
      <c r="A2521" s="7" t="s">
        <v>565</v>
      </c>
      <c r="B2521" s="7" t="s">
        <v>363</v>
      </c>
      <c r="C2521" s="7">
        <v>1204</v>
      </c>
      <c r="D2521" s="7" t="s">
        <v>424</v>
      </c>
      <c r="E2521" s="7" t="str">
        <f t="shared" si="59"/>
        <v>Gobierno Autónomo Municipal Ecológico Productivo de Achocalla</v>
      </c>
      <c r="F2521" s="7" t="s">
        <v>407</v>
      </c>
      <c r="G2521" s="7">
        <v>230</v>
      </c>
      <c r="H2521" s="7" t="s">
        <v>396</v>
      </c>
      <c r="I2521" s="7"/>
      <c r="J2521" s="7">
        <v>807300</v>
      </c>
      <c r="K2521" s="7">
        <f t="shared" si="60"/>
        <v>1093300</v>
      </c>
      <c r="L2521" s="7"/>
      <c r="M2521" s="6"/>
      <c r="N2521" s="7"/>
      <c r="O2521" s="7"/>
      <c r="P2521" s="38"/>
      <c r="Q2521" s="31"/>
      <c r="R2521" s="42"/>
      <c r="S2521" s="42"/>
      <c r="T2521" s="42"/>
      <c r="U2521" s="43"/>
      <c r="V2521" s="32"/>
      <c r="W2521" s="38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</row>
    <row r="2522" spans="1:40" ht="14.25" customHeight="1">
      <c r="A2522" s="7" t="s">
        <v>565</v>
      </c>
      <c r="B2522" s="7" t="s">
        <v>363</v>
      </c>
      <c r="C2522" s="7">
        <v>1205</v>
      </c>
      <c r="D2522" s="7" t="s">
        <v>569</v>
      </c>
      <c r="E2522" s="7" t="str">
        <f t="shared" si="59"/>
        <v>El Alto de La Paz</v>
      </c>
      <c r="F2522" s="7" t="s">
        <v>379</v>
      </c>
      <c r="G2522" s="7">
        <v>0</v>
      </c>
      <c r="H2522" s="7" t="s">
        <v>380</v>
      </c>
      <c r="I2522" s="7"/>
      <c r="J2522" s="7">
        <v>200096846</v>
      </c>
      <c r="K2522" s="7">
        <f t="shared" si="60"/>
        <v>321907683</v>
      </c>
      <c r="L2522" s="7"/>
      <c r="M2522" s="6"/>
      <c r="N2522" s="7"/>
      <c r="O2522" s="7"/>
      <c r="P2522" s="38"/>
      <c r="Q2522" s="31"/>
      <c r="R2522" s="42"/>
      <c r="S2522" s="42"/>
      <c r="T2522" s="42"/>
      <c r="U2522" s="43"/>
      <c r="V2522" s="32"/>
      <c r="W2522" s="38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</row>
    <row r="2523" spans="1:40" ht="14.25" customHeight="1">
      <c r="A2523" s="7" t="s">
        <v>565</v>
      </c>
      <c r="B2523" s="7" t="s">
        <v>363</v>
      </c>
      <c r="C2523" s="7">
        <v>1205</v>
      </c>
      <c r="D2523" s="7" t="s">
        <v>569</v>
      </c>
      <c r="E2523" s="7" t="str">
        <f t="shared" si="59"/>
        <v>El Alto de La Paz</v>
      </c>
      <c r="F2523" s="7" t="s">
        <v>379</v>
      </c>
      <c r="G2523" s="7">
        <v>1</v>
      </c>
      <c r="H2523" s="7" t="s">
        <v>381</v>
      </c>
      <c r="I2523" s="7"/>
      <c r="J2523" s="7">
        <v>30150000</v>
      </c>
      <c r="K2523" s="7">
        <f t="shared" si="60"/>
        <v>321907683</v>
      </c>
      <c r="L2523" s="7"/>
      <c r="M2523" s="6"/>
      <c r="N2523" s="7"/>
      <c r="O2523" s="7"/>
      <c r="P2523" s="38"/>
      <c r="Q2523" s="31"/>
      <c r="R2523" s="42"/>
      <c r="S2523" s="42"/>
      <c r="T2523" s="42"/>
      <c r="U2523" s="43"/>
      <c r="V2523" s="32"/>
      <c r="W2523" s="38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</row>
    <row r="2524" spans="1:40" ht="14.25" customHeight="1">
      <c r="A2524" s="7" t="s">
        <v>565</v>
      </c>
      <c r="B2524" s="7" t="s">
        <v>363</v>
      </c>
      <c r="C2524" s="7">
        <v>1205</v>
      </c>
      <c r="D2524" s="7" t="s">
        <v>569</v>
      </c>
      <c r="E2524" s="7" t="str">
        <f t="shared" si="59"/>
        <v>El Alto de La Paz</v>
      </c>
      <c r="F2524" s="7" t="s">
        <v>379</v>
      </c>
      <c r="G2524" s="7">
        <v>97</v>
      </c>
      <c r="H2524" s="7" t="s">
        <v>409</v>
      </c>
      <c r="I2524" s="7"/>
      <c r="J2524" s="7">
        <v>4952635</v>
      </c>
      <c r="K2524" s="7">
        <f t="shared" si="60"/>
        <v>321907683</v>
      </c>
      <c r="L2524" s="7"/>
      <c r="M2524" s="6"/>
      <c r="N2524" s="7"/>
      <c r="O2524" s="7"/>
      <c r="P2524" s="38"/>
      <c r="Q2524" s="31"/>
      <c r="R2524" s="42"/>
      <c r="S2524" s="42"/>
      <c r="T2524" s="42"/>
      <c r="U2524" s="43"/>
      <c r="V2524" s="32"/>
      <c r="W2524" s="38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</row>
    <row r="2525" spans="1:40" ht="14.25" customHeight="1">
      <c r="A2525" s="7" t="s">
        <v>565</v>
      </c>
      <c r="B2525" s="7" t="s">
        <v>363</v>
      </c>
      <c r="C2525" s="7">
        <v>1205</v>
      </c>
      <c r="D2525" s="7" t="s">
        <v>569</v>
      </c>
      <c r="E2525" s="7" t="str">
        <f t="shared" si="59"/>
        <v>El Alto de La Paz</v>
      </c>
      <c r="F2525" s="7" t="s">
        <v>379</v>
      </c>
      <c r="G2525" s="7">
        <v>99</v>
      </c>
      <c r="H2525" s="7" t="s">
        <v>382</v>
      </c>
      <c r="I2525" s="7"/>
      <c r="J2525" s="7">
        <v>140603837</v>
      </c>
      <c r="K2525" s="7">
        <f t="shared" si="60"/>
        <v>321907683</v>
      </c>
      <c r="L2525" s="7"/>
      <c r="M2525" s="6"/>
      <c r="N2525" s="7"/>
      <c r="O2525" s="7"/>
      <c r="P2525" s="38"/>
      <c r="Q2525" s="31"/>
      <c r="R2525" s="42"/>
      <c r="S2525" s="42"/>
      <c r="T2525" s="42"/>
      <c r="U2525" s="43"/>
      <c r="V2525" s="32"/>
      <c r="W2525" s="38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</row>
    <row r="2526" spans="1:40" ht="14.25" customHeight="1">
      <c r="A2526" s="7" t="s">
        <v>565</v>
      </c>
      <c r="B2526" s="7" t="s">
        <v>363</v>
      </c>
      <c r="C2526" s="7">
        <v>1205</v>
      </c>
      <c r="D2526" s="7" t="s">
        <v>569</v>
      </c>
      <c r="E2526" s="7" t="str">
        <f t="shared" si="59"/>
        <v>El Alto de La Paz</v>
      </c>
      <c r="F2526" s="7" t="s">
        <v>379</v>
      </c>
      <c r="G2526" s="7">
        <v>100</v>
      </c>
      <c r="H2526" s="7" t="s">
        <v>383</v>
      </c>
      <c r="I2526" s="7"/>
      <c r="J2526" s="7">
        <v>230000</v>
      </c>
      <c r="K2526" s="7">
        <f t="shared" si="60"/>
        <v>321907683</v>
      </c>
      <c r="L2526" s="7"/>
      <c r="M2526" s="6"/>
      <c r="N2526" s="7"/>
      <c r="O2526" s="7"/>
      <c r="P2526" s="38"/>
      <c r="Q2526" s="31"/>
      <c r="R2526" s="42"/>
      <c r="S2526" s="42"/>
      <c r="T2526" s="42"/>
      <c r="U2526" s="43"/>
      <c r="V2526" s="32"/>
      <c r="W2526" s="38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</row>
    <row r="2527" spans="1:40" ht="14.25" customHeight="1">
      <c r="A2527" s="7" t="s">
        <v>565</v>
      </c>
      <c r="B2527" s="7" t="s">
        <v>363</v>
      </c>
      <c r="C2527" s="7">
        <v>1205</v>
      </c>
      <c r="D2527" s="7" t="s">
        <v>569</v>
      </c>
      <c r="E2527" s="7" t="str">
        <f t="shared" si="59"/>
        <v>El Alto de La Paz</v>
      </c>
      <c r="F2527" s="7" t="s">
        <v>379</v>
      </c>
      <c r="G2527" s="7">
        <v>110</v>
      </c>
      <c r="H2527" s="7" t="s">
        <v>385</v>
      </c>
      <c r="I2527" s="7"/>
      <c r="J2527" s="7">
        <v>3468811</v>
      </c>
      <c r="K2527" s="7">
        <f t="shared" si="60"/>
        <v>321907683</v>
      </c>
      <c r="L2527" s="7"/>
      <c r="M2527" s="6"/>
      <c r="N2527" s="7"/>
      <c r="O2527" s="7"/>
      <c r="P2527" s="38"/>
      <c r="Q2527" s="31"/>
      <c r="R2527" s="42"/>
      <c r="S2527" s="42"/>
      <c r="T2527" s="42"/>
      <c r="U2527" s="43"/>
      <c r="V2527" s="32"/>
      <c r="W2527" s="38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</row>
    <row r="2528" spans="1:40" ht="14.25" customHeight="1">
      <c r="A2528" s="7" t="s">
        <v>565</v>
      </c>
      <c r="B2528" s="7" t="s">
        <v>363</v>
      </c>
      <c r="C2528" s="7">
        <v>1205</v>
      </c>
      <c r="D2528" s="7" t="s">
        <v>569</v>
      </c>
      <c r="E2528" s="7" t="str">
        <f t="shared" si="59"/>
        <v>El Alto de La Paz</v>
      </c>
      <c r="F2528" s="7" t="s">
        <v>379</v>
      </c>
      <c r="G2528" s="7">
        <v>130</v>
      </c>
      <c r="H2528" s="7" t="s">
        <v>386</v>
      </c>
      <c r="I2528" s="7"/>
      <c r="J2528" s="7">
        <v>950000</v>
      </c>
      <c r="K2528" s="7">
        <f t="shared" si="60"/>
        <v>321907683</v>
      </c>
      <c r="L2528" s="7"/>
      <c r="M2528" s="6"/>
      <c r="N2528" s="7"/>
      <c r="O2528" s="7"/>
      <c r="P2528" s="38"/>
      <c r="Q2528" s="31"/>
      <c r="R2528" s="42"/>
      <c r="S2528" s="42"/>
      <c r="T2528" s="42"/>
      <c r="U2528" s="43"/>
      <c r="V2528" s="32"/>
      <c r="W2528" s="38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</row>
    <row r="2529" spans="1:40" ht="14.25" customHeight="1">
      <c r="A2529" s="7" t="s">
        <v>565</v>
      </c>
      <c r="B2529" s="7" t="s">
        <v>363</v>
      </c>
      <c r="C2529" s="7">
        <v>1205</v>
      </c>
      <c r="D2529" s="7" t="s">
        <v>569</v>
      </c>
      <c r="E2529" s="7" t="str">
        <f t="shared" si="59"/>
        <v>El Alto de La Paz</v>
      </c>
      <c r="F2529" s="7" t="s">
        <v>379</v>
      </c>
      <c r="G2529" s="7">
        <v>140</v>
      </c>
      <c r="H2529" s="7" t="s">
        <v>388</v>
      </c>
      <c r="I2529" s="7"/>
      <c r="J2529" s="7">
        <v>140413597</v>
      </c>
      <c r="K2529" s="7">
        <f t="shared" si="60"/>
        <v>321907683</v>
      </c>
      <c r="L2529" s="7"/>
      <c r="M2529" s="6"/>
      <c r="N2529" s="7"/>
      <c r="O2529" s="7"/>
      <c r="P2529" s="38"/>
      <c r="Q2529" s="31"/>
      <c r="R2529" s="42"/>
      <c r="S2529" s="42"/>
      <c r="T2529" s="42"/>
      <c r="U2529" s="43"/>
      <c r="V2529" s="32"/>
      <c r="W2529" s="38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</row>
    <row r="2530" spans="1:40" ht="14.25" customHeight="1">
      <c r="A2530" s="7" t="s">
        <v>565</v>
      </c>
      <c r="B2530" s="7" t="s">
        <v>363</v>
      </c>
      <c r="C2530" s="7">
        <v>1205</v>
      </c>
      <c r="D2530" s="7" t="s">
        <v>569</v>
      </c>
      <c r="E2530" s="7" t="str">
        <f t="shared" si="59"/>
        <v>El Alto de La Paz</v>
      </c>
      <c r="F2530" s="7" t="s">
        <v>379</v>
      </c>
      <c r="G2530" s="7">
        <v>160</v>
      </c>
      <c r="H2530" s="7" t="s">
        <v>389</v>
      </c>
      <c r="I2530" s="7"/>
      <c r="J2530" s="7">
        <v>67615459</v>
      </c>
      <c r="K2530" s="7">
        <f t="shared" si="60"/>
        <v>321907683</v>
      </c>
      <c r="L2530" s="7"/>
      <c r="M2530" s="6"/>
      <c r="N2530" s="7"/>
      <c r="O2530" s="7"/>
      <c r="P2530" s="38"/>
      <c r="Q2530" s="31"/>
      <c r="R2530" s="42"/>
      <c r="S2530" s="42"/>
      <c r="T2530" s="42"/>
      <c r="U2530" s="43"/>
      <c r="V2530" s="32"/>
      <c r="W2530" s="38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</row>
    <row r="2531" spans="1:40" ht="14.25" customHeight="1">
      <c r="A2531" s="7" t="s">
        <v>565</v>
      </c>
      <c r="B2531" s="7" t="s">
        <v>363</v>
      </c>
      <c r="C2531" s="7">
        <v>1205</v>
      </c>
      <c r="D2531" s="7" t="s">
        <v>569</v>
      </c>
      <c r="E2531" s="7" t="str">
        <f t="shared" si="59"/>
        <v>El Alto de La Paz</v>
      </c>
      <c r="F2531" s="7" t="s">
        <v>379</v>
      </c>
      <c r="G2531" s="7">
        <v>170</v>
      </c>
      <c r="H2531" s="7" t="s">
        <v>390</v>
      </c>
      <c r="I2531" s="7"/>
      <c r="J2531" s="7">
        <v>17569607</v>
      </c>
      <c r="K2531" s="7">
        <f t="shared" si="60"/>
        <v>321907683</v>
      </c>
      <c r="L2531" s="7"/>
      <c r="M2531" s="6"/>
      <c r="N2531" s="7"/>
      <c r="O2531" s="7"/>
      <c r="P2531" s="38"/>
      <c r="Q2531" s="31"/>
      <c r="R2531" s="42"/>
      <c r="S2531" s="42"/>
      <c r="T2531" s="42"/>
      <c r="U2531" s="43"/>
      <c r="V2531" s="32"/>
      <c r="W2531" s="38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</row>
    <row r="2532" spans="1:40" ht="14.25" customHeight="1">
      <c r="A2532" s="7" t="s">
        <v>565</v>
      </c>
      <c r="B2532" s="7" t="s">
        <v>363</v>
      </c>
      <c r="C2532" s="7">
        <v>1205</v>
      </c>
      <c r="D2532" s="7" t="s">
        <v>569</v>
      </c>
      <c r="E2532" s="7" t="str">
        <f t="shared" si="59"/>
        <v>El Alto de La Paz</v>
      </c>
      <c r="F2532" s="7" t="s">
        <v>379</v>
      </c>
      <c r="G2532" s="7">
        <v>200</v>
      </c>
      <c r="H2532" s="7" t="s">
        <v>393</v>
      </c>
      <c r="I2532" s="7"/>
      <c r="J2532" s="7">
        <v>165251396</v>
      </c>
      <c r="K2532" s="7">
        <f t="shared" si="60"/>
        <v>321907683</v>
      </c>
      <c r="L2532" s="7"/>
      <c r="M2532" s="6"/>
      <c r="N2532" s="7"/>
      <c r="O2532" s="7"/>
      <c r="P2532" s="38"/>
      <c r="Q2532" s="31"/>
      <c r="R2532" s="42"/>
      <c r="S2532" s="42"/>
      <c r="T2532" s="42"/>
      <c r="U2532" s="43"/>
      <c r="V2532" s="32"/>
      <c r="W2532" s="38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</row>
    <row r="2533" spans="1:40" ht="14.25" customHeight="1">
      <c r="A2533" s="7" t="s">
        <v>565</v>
      </c>
      <c r="B2533" s="7" t="s">
        <v>363</v>
      </c>
      <c r="C2533" s="7">
        <v>1205</v>
      </c>
      <c r="D2533" s="7" t="s">
        <v>569</v>
      </c>
      <c r="E2533" s="7" t="str">
        <f t="shared" si="59"/>
        <v>El Alto de La Paz</v>
      </c>
      <c r="F2533" s="7" t="s">
        <v>379</v>
      </c>
      <c r="G2533" s="7">
        <v>210</v>
      </c>
      <c r="H2533" s="7" t="s">
        <v>394</v>
      </c>
      <c r="I2533" s="7"/>
      <c r="J2533" s="7">
        <v>107380692</v>
      </c>
      <c r="K2533" s="7">
        <f t="shared" si="60"/>
        <v>321907683</v>
      </c>
      <c r="L2533" s="7"/>
      <c r="M2533" s="6"/>
      <c r="N2533" s="7"/>
      <c r="O2533" s="7"/>
      <c r="P2533" s="38"/>
      <c r="Q2533" s="31"/>
      <c r="R2533" s="42"/>
      <c r="S2533" s="42"/>
      <c r="T2533" s="42"/>
      <c r="U2533" s="43"/>
      <c r="V2533" s="32"/>
      <c r="W2533" s="38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</row>
    <row r="2534" spans="1:40" ht="14.25" customHeight="1">
      <c r="A2534" s="7" t="s">
        <v>565</v>
      </c>
      <c r="B2534" s="7" t="s">
        <v>363</v>
      </c>
      <c r="C2534" s="7">
        <v>1205</v>
      </c>
      <c r="D2534" s="7" t="s">
        <v>569</v>
      </c>
      <c r="E2534" s="7" t="str">
        <f t="shared" si="59"/>
        <v>El Alto de La Paz</v>
      </c>
      <c r="F2534" s="7" t="s">
        <v>379</v>
      </c>
      <c r="G2534" s="7">
        <v>220</v>
      </c>
      <c r="H2534" s="7" t="s">
        <v>395</v>
      </c>
      <c r="I2534" s="7"/>
      <c r="J2534" s="7">
        <v>2051500</v>
      </c>
      <c r="K2534" s="7">
        <f t="shared" si="60"/>
        <v>321907683</v>
      </c>
      <c r="L2534" s="7"/>
      <c r="M2534" s="6"/>
      <c r="N2534" s="7"/>
      <c r="O2534" s="7"/>
      <c r="P2534" s="38"/>
      <c r="Q2534" s="31"/>
      <c r="R2534" s="42"/>
      <c r="S2534" s="42"/>
      <c r="T2534" s="42"/>
      <c r="U2534" s="43"/>
      <c r="V2534" s="32"/>
      <c r="W2534" s="38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</row>
    <row r="2535" spans="1:40" ht="14.25" customHeight="1">
      <c r="A2535" s="7" t="s">
        <v>565</v>
      </c>
      <c r="B2535" s="7" t="s">
        <v>363</v>
      </c>
      <c r="C2535" s="7">
        <v>1205</v>
      </c>
      <c r="D2535" s="7" t="s">
        <v>569</v>
      </c>
      <c r="E2535" s="7" t="str">
        <f t="shared" si="59"/>
        <v>El Alto de La Paz</v>
      </c>
      <c r="F2535" s="7" t="s">
        <v>379</v>
      </c>
      <c r="G2535" s="7">
        <v>230</v>
      </c>
      <c r="H2535" s="7" t="s">
        <v>396</v>
      </c>
      <c r="I2535" s="7"/>
      <c r="J2535" s="7">
        <v>1550000</v>
      </c>
      <c r="K2535" s="7">
        <f t="shared" si="60"/>
        <v>321907683</v>
      </c>
      <c r="L2535" s="7"/>
      <c r="M2535" s="6"/>
      <c r="N2535" s="7"/>
      <c r="O2535" s="7"/>
      <c r="P2535" s="38"/>
      <c r="Q2535" s="31"/>
      <c r="R2535" s="42"/>
      <c r="S2535" s="42"/>
      <c r="T2535" s="42"/>
      <c r="U2535" s="43"/>
      <c r="V2535" s="32"/>
      <c r="W2535" s="38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</row>
    <row r="2536" spans="1:40" ht="14.25" customHeight="1">
      <c r="A2536" s="7" t="s">
        <v>565</v>
      </c>
      <c r="B2536" s="7" t="s">
        <v>363</v>
      </c>
      <c r="C2536" s="7">
        <v>1205</v>
      </c>
      <c r="D2536" s="7" t="s">
        <v>569</v>
      </c>
      <c r="E2536" s="7" t="str">
        <f t="shared" si="59"/>
        <v>El Alto de La Paz</v>
      </c>
      <c r="F2536" s="7" t="s">
        <v>379</v>
      </c>
      <c r="G2536" s="7">
        <v>240</v>
      </c>
      <c r="H2536" s="7" t="s">
        <v>397</v>
      </c>
      <c r="I2536" s="7"/>
      <c r="J2536" s="7">
        <v>100000</v>
      </c>
      <c r="K2536" s="7">
        <f t="shared" si="60"/>
        <v>321907683</v>
      </c>
      <c r="L2536" s="7"/>
      <c r="M2536" s="6"/>
      <c r="N2536" s="7"/>
      <c r="O2536" s="7"/>
      <c r="P2536" s="38"/>
      <c r="Q2536" s="31"/>
      <c r="R2536" s="42"/>
      <c r="S2536" s="42"/>
      <c r="T2536" s="42"/>
      <c r="U2536" s="43"/>
      <c r="V2536" s="32"/>
      <c r="W2536" s="38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</row>
    <row r="2537" spans="1:40" ht="14.25" customHeight="1">
      <c r="A2537" s="7" t="s">
        <v>565</v>
      </c>
      <c r="B2537" s="7" t="s">
        <v>363</v>
      </c>
      <c r="C2537" s="7">
        <v>1205</v>
      </c>
      <c r="D2537" s="7" t="s">
        <v>569</v>
      </c>
      <c r="E2537" s="7" t="str">
        <f t="shared" si="59"/>
        <v>El Alto de La Paz</v>
      </c>
      <c r="F2537" s="7" t="s">
        <v>379</v>
      </c>
      <c r="G2537" s="7">
        <v>250</v>
      </c>
      <c r="H2537" s="7" t="s">
        <v>399</v>
      </c>
      <c r="I2537" s="7"/>
      <c r="J2537" s="7">
        <v>37929420</v>
      </c>
      <c r="K2537" s="7">
        <f t="shared" si="60"/>
        <v>321907683</v>
      </c>
      <c r="L2537" s="7"/>
      <c r="M2537" s="6"/>
      <c r="N2537" s="7"/>
      <c r="O2537" s="7"/>
      <c r="P2537" s="38"/>
      <c r="Q2537" s="31"/>
      <c r="R2537" s="42"/>
      <c r="S2537" s="42"/>
      <c r="T2537" s="42"/>
      <c r="U2537" s="43"/>
      <c r="V2537" s="32"/>
      <c r="W2537" s="38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</row>
    <row r="2538" spans="1:40" ht="14.25" customHeight="1">
      <c r="A2538" s="7" t="s">
        <v>565</v>
      </c>
      <c r="B2538" s="7" t="s">
        <v>363</v>
      </c>
      <c r="C2538" s="7">
        <v>1205</v>
      </c>
      <c r="D2538" s="7" t="s">
        <v>569</v>
      </c>
      <c r="E2538" s="7" t="str">
        <f t="shared" si="59"/>
        <v>El Alto de La Paz</v>
      </c>
      <c r="F2538" s="7" t="s">
        <v>379</v>
      </c>
      <c r="G2538" s="7">
        <v>260</v>
      </c>
      <c r="H2538" s="7" t="s">
        <v>400</v>
      </c>
      <c r="I2538" s="7"/>
      <c r="J2538" s="7">
        <v>14749739</v>
      </c>
      <c r="K2538" s="7">
        <f t="shared" si="60"/>
        <v>321907683</v>
      </c>
      <c r="L2538" s="7"/>
      <c r="M2538" s="6"/>
      <c r="N2538" s="7"/>
      <c r="O2538" s="7"/>
      <c r="P2538" s="38"/>
      <c r="Q2538" s="31"/>
      <c r="R2538" s="42"/>
      <c r="S2538" s="42"/>
      <c r="T2538" s="42"/>
      <c r="U2538" s="43"/>
      <c r="V2538" s="32"/>
      <c r="W2538" s="38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</row>
    <row r="2539" spans="1:40" ht="14.25" customHeight="1">
      <c r="A2539" s="7" t="s">
        <v>565</v>
      </c>
      <c r="B2539" s="7" t="s">
        <v>363</v>
      </c>
      <c r="C2539" s="7">
        <v>1205</v>
      </c>
      <c r="D2539" s="7" t="s">
        <v>569</v>
      </c>
      <c r="E2539" s="7" t="str">
        <f t="shared" si="59"/>
        <v>El Alto de La Paz</v>
      </c>
      <c r="F2539" s="7" t="s">
        <v>379</v>
      </c>
      <c r="G2539" s="7">
        <v>270</v>
      </c>
      <c r="H2539" s="7" t="s">
        <v>401</v>
      </c>
      <c r="I2539" s="7"/>
      <c r="J2539" s="7">
        <v>14910800</v>
      </c>
      <c r="K2539" s="7">
        <f t="shared" si="60"/>
        <v>321907683</v>
      </c>
      <c r="L2539" s="7"/>
      <c r="M2539" s="6"/>
      <c r="N2539" s="7"/>
      <c r="O2539" s="7"/>
      <c r="P2539" s="38"/>
      <c r="Q2539" s="31"/>
      <c r="R2539" s="42"/>
      <c r="S2539" s="42"/>
      <c r="T2539" s="42"/>
      <c r="U2539" s="43"/>
      <c r="V2539" s="32"/>
      <c r="W2539" s="38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</row>
    <row r="2540" spans="1:40" ht="14.25" customHeight="1">
      <c r="A2540" s="7" t="s">
        <v>565</v>
      </c>
      <c r="B2540" s="7" t="s">
        <v>363</v>
      </c>
      <c r="C2540" s="7">
        <v>1205</v>
      </c>
      <c r="D2540" s="7" t="s">
        <v>569</v>
      </c>
      <c r="E2540" s="7" t="str">
        <f t="shared" si="59"/>
        <v>El Alto de La Paz</v>
      </c>
      <c r="F2540" s="7" t="s">
        <v>379</v>
      </c>
      <c r="G2540" s="7">
        <v>290</v>
      </c>
      <c r="H2540" s="7" t="s">
        <v>426</v>
      </c>
      <c r="I2540" s="7"/>
      <c r="J2540" s="7">
        <v>600000</v>
      </c>
      <c r="K2540" s="7">
        <f t="shared" si="60"/>
        <v>321907683</v>
      </c>
      <c r="L2540" s="7"/>
      <c r="M2540" s="6"/>
      <c r="N2540" s="7"/>
      <c r="O2540" s="7"/>
      <c r="P2540" s="38"/>
      <c r="Q2540" s="31"/>
      <c r="R2540" s="42"/>
      <c r="S2540" s="42"/>
      <c r="T2540" s="42"/>
      <c r="U2540" s="43"/>
      <c r="V2540" s="32"/>
      <c r="W2540" s="38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</row>
    <row r="2541" spans="1:40" ht="14.25" customHeight="1">
      <c r="A2541" s="7" t="s">
        <v>565</v>
      </c>
      <c r="B2541" s="7" t="s">
        <v>363</v>
      </c>
      <c r="C2541" s="7">
        <v>1205</v>
      </c>
      <c r="D2541" s="7" t="s">
        <v>569</v>
      </c>
      <c r="E2541" s="7" t="str">
        <f t="shared" si="59"/>
        <v>El Alto de La Paz</v>
      </c>
      <c r="F2541" s="7" t="s">
        <v>379</v>
      </c>
      <c r="G2541" s="7">
        <v>310</v>
      </c>
      <c r="H2541" s="7" t="s">
        <v>403</v>
      </c>
      <c r="I2541" s="7"/>
      <c r="J2541" s="7">
        <v>4931000</v>
      </c>
      <c r="K2541" s="7">
        <f t="shared" si="60"/>
        <v>321907683</v>
      </c>
      <c r="L2541" s="7"/>
      <c r="M2541" s="6"/>
      <c r="N2541" s="7"/>
      <c r="O2541" s="7"/>
      <c r="P2541" s="38"/>
      <c r="Q2541" s="31"/>
      <c r="R2541" s="42"/>
      <c r="S2541" s="42"/>
      <c r="T2541" s="42"/>
      <c r="U2541" s="43"/>
      <c r="V2541" s="32"/>
      <c r="W2541" s="38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</row>
    <row r="2542" spans="1:40" ht="14.25" customHeight="1">
      <c r="A2542" s="7" t="s">
        <v>565</v>
      </c>
      <c r="B2542" s="7" t="s">
        <v>363</v>
      </c>
      <c r="C2542" s="7">
        <v>1205</v>
      </c>
      <c r="D2542" s="7" t="s">
        <v>569</v>
      </c>
      <c r="E2542" s="7" t="str">
        <f t="shared" si="59"/>
        <v>El Alto de La Paz</v>
      </c>
      <c r="F2542" s="7" t="s">
        <v>379</v>
      </c>
      <c r="G2542" s="7">
        <v>330</v>
      </c>
      <c r="H2542" s="7" t="s">
        <v>404</v>
      </c>
      <c r="I2542" s="7"/>
      <c r="J2542" s="7">
        <v>6968036</v>
      </c>
      <c r="K2542" s="7">
        <f t="shared" si="60"/>
        <v>321907683</v>
      </c>
      <c r="L2542" s="7"/>
      <c r="M2542" s="6"/>
      <c r="N2542" s="7"/>
      <c r="O2542" s="7"/>
      <c r="P2542" s="38"/>
      <c r="Q2542" s="31"/>
      <c r="R2542" s="42"/>
      <c r="S2542" s="42"/>
      <c r="T2542" s="42"/>
      <c r="U2542" s="43"/>
      <c r="V2542" s="32"/>
      <c r="W2542" s="38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</row>
    <row r="2543" spans="1:40" ht="14.25" customHeight="1">
      <c r="A2543" s="7" t="s">
        <v>565</v>
      </c>
      <c r="B2543" s="7" t="s">
        <v>363</v>
      </c>
      <c r="C2543" s="7">
        <v>1205</v>
      </c>
      <c r="D2543" s="7" t="s">
        <v>569</v>
      </c>
      <c r="E2543" s="7" t="str">
        <f t="shared" si="59"/>
        <v>El Alto de La Paz</v>
      </c>
      <c r="F2543" s="7" t="s">
        <v>379</v>
      </c>
      <c r="G2543" s="7">
        <v>340</v>
      </c>
      <c r="H2543" s="7" t="s">
        <v>405</v>
      </c>
      <c r="I2543" s="7"/>
      <c r="J2543" s="7">
        <v>60533125</v>
      </c>
      <c r="K2543" s="7">
        <f t="shared" si="60"/>
        <v>321907683</v>
      </c>
      <c r="L2543" s="7"/>
      <c r="M2543" s="6"/>
      <c r="N2543" s="7"/>
      <c r="O2543" s="7"/>
      <c r="P2543" s="38"/>
      <c r="Q2543" s="31"/>
      <c r="R2543" s="42"/>
      <c r="S2543" s="42"/>
      <c r="T2543" s="42"/>
      <c r="U2543" s="43"/>
      <c r="V2543" s="32"/>
      <c r="W2543" s="38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</row>
    <row r="2544" spans="1:40" ht="14.25" customHeight="1">
      <c r="A2544" s="7" t="s">
        <v>565</v>
      </c>
      <c r="B2544" s="7" t="s">
        <v>363</v>
      </c>
      <c r="C2544" s="7">
        <v>1205</v>
      </c>
      <c r="D2544" s="7" t="s">
        <v>569</v>
      </c>
      <c r="E2544" s="7" t="str">
        <f t="shared" si="59"/>
        <v>El Alto de La Paz</v>
      </c>
      <c r="F2544" s="7" t="s">
        <v>379</v>
      </c>
      <c r="G2544" s="7">
        <v>350</v>
      </c>
      <c r="H2544" s="7" t="s">
        <v>406</v>
      </c>
      <c r="I2544" s="7"/>
      <c r="J2544" s="7">
        <v>605148</v>
      </c>
      <c r="K2544" s="7">
        <f t="shared" si="60"/>
        <v>321907683</v>
      </c>
      <c r="L2544" s="7"/>
      <c r="M2544" s="6"/>
      <c r="N2544" s="7"/>
      <c r="O2544" s="7"/>
      <c r="P2544" s="38"/>
      <c r="Q2544" s="31"/>
      <c r="R2544" s="42"/>
      <c r="S2544" s="42"/>
      <c r="T2544" s="42"/>
      <c r="U2544" s="43"/>
      <c r="V2544" s="32"/>
      <c r="W2544" s="38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</row>
    <row r="2545" spans="1:40" ht="14.25" customHeight="1">
      <c r="A2545" s="7" t="s">
        <v>565</v>
      </c>
      <c r="B2545" s="7" t="s">
        <v>363</v>
      </c>
      <c r="C2545" s="7">
        <v>1205</v>
      </c>
      <c r="D2545" s="7" t="s">
        <v>569</v>
      </c>
      <c r="E2545" s="7" t="str">
        <f t="shared" si="59"/>
        <v>El Alto de La Paz</v>
      </c>
      <c r="F2545" s="7" t="s">
        <v>407</v>
      </c>
      <c r="G2545" s="7">
        <v>110</v>
      </c>
      <c r="H2545" s="7" t="s">
        <v>385</v>
      </c>
      <c r="I2545" s="7"/>
      <c r="J2545" s="7">
        <v>8757033</v>
      </c>
      <c r="K2545" s="7">
        <f t="shared" si="60"/>
        <v>321907683</v>
      </c>
      <c r="L2545" s="7"/>
      <c r="M2545" s="6"/>
      <c r="N2545" s="7"/>
      <c r="O2545" s="7"/>
      <c r="P2545" s="38"/>
      <c r="Q2545" s="31"/>
      <c r="R2545" s="42"/>
      <c r="S2545" s="42"/>
      <c r="T2545" s="42"/>
      <c r="U2545" s="43"/>
      <c r="V2545" s="32"/>
      <c r="W2545" s="38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</row>
    <row r="2546" spans="1:40" ht="14.25" customHeight="1">
      <c r="A2546" s="7" t="s">
        <v>565</v>
      </c>
      <c r="B2546" s="7" t="s">
        <v>363</v>
      </c>
      <c r="C2546" s="7">
        <v>1205</v>
      </c>
      <c r="D2546" s="7" t="s">
        <v>569</v>
      </c>
      <c r="E2546" s="7" t="str">
        <f t="shared" si="59"/>
        <v>El Alto de La Paz</v>
      </c>
      <c r="F2546" s="7" t="s">
        <v>407</v>
      </c>
      <c r="G2546" s="7">
        <v>170</v>
      </c>
      <c r="H2546" s="7" t="s">
        <v>390</v>
      </c>
      <c r="I2546" s="7"/>
      <c r="J2546" s="7">
        <v>147690363</v>
      </c>
      <c r="K2546" s="7">
        <f t="shared" si="60"/>
        <v>321907683</v>
      </c>
      <c r="L2546" s="7"/>
      <c r="M2546" s="6"/>
      <c r="N2546" s="7"/>
      <c r="O2546" s="7"/>
      <c r="P2546" s="38"/>
      <c r="Q2546" s="31"/>
      <c r="R2546" s="42"/>
      <c r="S2546" s="42"/>
      <c r="T2546" s="42"/>
      <c r="U2546" s="43"/>
      <c r="V2546" s="32"/>
      <c r="W2546" s="38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</row>
    <row r="2547" spans="1:40" ht="14.25" customHeight="1">
      <c r="A2547" s="7" t="s">
        <v>565</v>
      </c>
      <c r="B2547" s="7" t="s">
        <v>363</v>
      </c>
      <c r="C2547" s="7">
        <v>1205</v>
      </c>
      <c r="D2547" s="7" t="s">
        <v>569</v>
      </c>
      <c r="E2547" s="7" t="str">
        <f t="shared" si="59"/>
        <v>El Alto de La Paz</v>
      </c>
      <c r="F2547" s="7" t="s">
        <v>407</v>
      </c>
      <c r="G2547" s="7">
        <v>200</v>
      </c>
      <c r="H2547" s="7" t="s">
        <v>393</v>
      </c>
      <c r="I2547" s="7"/>
      <c r="J2547" s="7">
        <v>93564076</v>
      </c>
      <c r="K2547" s="7">
        <f t="shared" si="60"/>
        <v>321907683</v>
      </c>
      <c r="L2547" s="7"/>
      <c r="M2547" s="6"/>
      <c r="N2547" s="7"/>
      <c r="O2547" s="7"/>
      <c r="P2547" s="38"/>
      <c r="Q2547" s="31"/>
      <c r="R2547" s="42"/>
      <c r="S2547" s="42"/>
      <c r="T2547" s="42"/>
      <c r="U2547" s="43"/>
      <c r="V2547" s="32"/>
      <c r="W2547" s="38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</row>
    <row r="2548" spans="1:40" ht="14.25" customHeight="1">
      <c r="A2548" s="7" t="s">
        <v>565</v>
      </c>
      <c r="B2548" s="7" t="s">
        <v>363</v>
      </c>
      <c r="C2548" s="7">
        <v>1205</v>
      </c>
      <c r="D2548" s="7" t="s">
        <v>569</v>
      </c>
      <c r="E2548" s="7" t="str">
        <f t="shared" si="59"/>
        <v>El Alto de La Paz</v>
      </c>
      <c r="F2548" s="7" t="s">
        <v>407</v>
      </c>
      <c r="G2548" s="7">
        <v>210</v>
      </c>
      <c r="H2548" s="7" t="s">
        <v>394</v>
      </c>
      <c r="I2548" s="7"/>
      <c r="J2548" s="7">
        <v>32509337</v>
      </c>
      <c r="K2548" s="7">
        <f t="shared" si="60"/>
        <v>321907683</v>
      </c>
      <c r="L2548" s="7"/>
      <c r="M2548" s="6"/>
      <c r="N2548" s="7"/>
      <c r="O2548" s="7"/>
      <c r="P2548" s="38"/>
      <c r="Q2548" s="31"/>
      <c r="R2548" s="42"/>
      <c r="S2548" s="42"/>
      <c r="T2548" s="42"/>
      <c r="U2548" s="43"/>
      <c r="V2548" s="32"/>
      <c r="W2548" s="38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</row>
    <row r="2549" spans="1:40" ht="14.25" customHeight="1">
      <c r="A2549" s="7" t="s">
        <v>565</v>
      </c>
      <c r="B2549" s="7" t="s">
        <v>363</v>
      </c>
      <c r="C2549" s="7">
        <v>1205</v>
      </c>
      <c r="D2549" s="7" t="s">
        <v>569</v>
      </c>
      <c r="E2549" s="7" t="str">
        <f t="shared" si="59"/>
        <v>El Alto de La Paz</v>
      </c>
      <c r="F2549" s="7" t="s">
        <v>407</v>
      </c>
      <c r="G2549" s="7">
        <v>220</v>
      </c>
      <c r="H2549" s="7" t="s">
        <v>395</v>
      </c>
      <c r="I2549" s="7"/>
      <c r="J2549" s="7">
        <v>18819566</v>
      </c>
      <c r="K2549" s="7">
        <f t="shared" si="60"/>
        <v>321907683</v>
      </c>
      <c r="L2549" s="7"/>
      <c r="M2549" s="6"/>
      <c r="N2549" s="7"/>
      <c r="O2549" s="7"/>
      <c r="P2549" s="38"/>
      <c r="Q2549" s="31"/>
      <c r="R2549" s="42"/>
      <c r="S2549" s="42"/>
      <c r="T2549" s="42"/>
      <c r="U2549" s="43"/>
      <c r="V2549" s="32"/>
      <c r="W2549" s="38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</row>
    <row r="2550" spans="1:40" ht="14.25" customHeight="1">
      <c r="A2550" s="7" t="s">
        <v>565</v>
      </c>
      <c r="B2550" s="7" t="s">
        <v>363</v>
      </c>
      <c r="C2550" s="7">
        <v>1205</v>
      </c>
      <c r="D2550" s="7" t="s">
        <v>569</v>
      </c>
      <c r="E2550" s="7" t="str">
        <f t="shared" si="59"/>
        <v>El Alto de La Paz</v>
      </c>
      <c r="F2550" s="7" t="s">
        <v>407</v>
      </c>
      <c r="G2550" s="7">
        <v>230</v>
      </c>
      <c r="H2550" s="7" t="s">
        <v>396</v>
      </c>
      <c r="I2550" s="7"/>
      <c r="J2550" s="7">
        <v>5184124</v>
      </c>
      <c r="K2550" s="7">
        <f t="shared" si="60"/>
        <v>321907683</v>
      </c>
      <c r="L2550" s="7"/>
      <c r="M2550" s="6"/>
      <c r="N2550" s="7"/>
      <c r="O2550" s="7"/>
      <c r="P2550" s="38"/>
      <c r="Q2550" s="31"/>
      <c r="R2550" s="42"/>
      <c r="S2550" s="42"/>
      <c r="T2550" s="42"/>
      <c r="U2550" s="43"/>
      <c r="V2550" s="32"/>
      <c r="W2550" s="38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</row>
    <row r="2551" spans="1:40" ht="14.25" customHeight="1">
      <c r="A2551" s="7" t="s">
        <v>565</v>
      </c>
      <c r="B2551" s="7" t="s">
        <v>363</v>
      </c>
      <c r="C2551" s="7">
        <v>1205</v>
      </c>
      <c r="D2551" s="7" t="s">
        <v>569</v>
      </c>
      <c r="E2551" s="7" t="str">
        <f t="shared" si="59"/>
        <v>El Alto de La Paz</v>
      </c>
      <c r="F2551" s="7" t="s">
        <v>407</v>
      </c>
      <c r="G2551" s="7">
        <v>240</v>
      </c>
      <c r="H2551" s="7" t="s">
        <v>397</v>
      </c>
      <c r="I2551" s="7"/>
      <c r="J2551" s="7">
        <v>100000</v>
      </c>
      <c r="K2551" s="7">
        <f t="shared" si="60"/>
        <v>321907683</v>
      </c>
      <c r="L2551" s="7"/>
      <c r="M2551" s="6"/>
      <c r="N2551" s="7"/>
      <c r="O2551" s="7"/>
      <c r="P2551" s="38"/>
      <c r="Q2551" s="31"/>
      <c r="R2551" s="42"/>
      <c r="S2551" s="42"/>
      <c r="T2551" s="42"/>
      <c r="U2551" s="43"/>
      <c r="V2551" s="32"/>
      <c r="W2551" s="38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</row>
    <row r="2552" spans="1:40" ht="14.25" customHeight="1">
      <c r="A2552" s="7" t="s">
        <v>565</v>
      </c>
      <c r="B2552" s="7" t="s">
        <v>363</v>
      </c>
      <c r="C2552" s="7">
        <v>1205</v>
      </c>
      <c r="D2552" s="7" t="s">
        <v>569</v>
      </c>
      <c r="E2552" s="7" t="str">
        <f t="shared" ref="E2552:E2806" si="61">SUBSTITUTE(D2552,"Gobierno Autónomo Municipal de ","")</f>
        <v>El Alto de La Paz</v>
      </c>
      <c r="F2552" s="7" t="s">
        <v>407</v>
      </c>
      <c r="G2552" s="7">
        <v>260</v>
      </c>
      <c r="H2552" s="7" t="s">
        <v>400</v>
      </c>
      <c r="I2552" s="7"/>
      <c r="J2552" s="7">
        <v>820440</v>
      </c>
      <c r="K2552" s="7">
        <f t="shared" ref="K2552:K2806" si="62">SUMIFS(J:J, E:E, E2552, F:F, "PROYECT. INVERSION")</f>
        <v>321907683</v>
      </c>
      <c r="L2552" s="7"/>
      <c r="M2552" s="6"/>
      <c r="N2552" s="7"/>
      <c r="O2552" s="7"/>
      <c r="P2552" s="38"/>
      <c r="Q2552" s="31"/>
      <c r="R2552" s="42"/>
      <c r="S2552" s="42"/>
      <c r="T2552" s="42"/>
      <c r="U2552" s="43"/>
      <c r="V2552" s="32"/>
      <c r="W2552" s="38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</row>
    <row r="2553" spans="1:40" ht="14.25" customHeight="1">
      <c r="A2553" s="7" t="s">
        <v>565</v>
      </c>
      <c r="B2553" s="7" t="s">
        <v>363</v>
      </c>
      <c r="C2553" s="7">
        <v>1205</v>
      </c>
      <c r="D2553" s="7" t="s">
        <v>569</v>
      </c>
      <c r="E2553" s="7" t="str">
        <f t="shared" si="61"/>
        <v>El Alto de La Paz</v>
      </c>
      <c r="F2553" s="7" t="s">
        <v>407</v>
      </c>
      <c r="G2553" s="7">
        <v>300</v>
      </c>
      <c r="H2553" s="7" t="s">
        <v>417</v>
      </c>
      <c r="I2553" s="7"/>
      <c r="J2553" s="7">
        <v>3816413</v>
      </c>
      <c r="K2553" s="7">
        <f t="shared" si="62"/>
        <v>321907683</v>
      </c>
      <c r="L2553" s="7"/>
      <c r="M2553" s="6"/>
      <c r="N2553" s="7"/>
      <c r="O2553" s="7"/>
      <c r="P2553" s="38"/>
      <c r="Q2553" s="31"/>
      <c r="R2553" s="42"/>
      <c r="S2553" s="42"/>
      <c r="T2553" s="42"/>
      <c r="U2553" s="43"/>
      <c r="V2553" s="32"/>
      <c r="W2553" s="38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</row>
    <row r="2554" spans="1:40" ht="14.25" customHeight="1">
      <c r="A2554" s="7" t="s">
        <v>565</v>
      </c>
      <c r="B2554" s="7" t="s">
        <v>363</v>
      </c>
      <c r="C2554" s="7">
        <v>1205</v>
      </c>
      <c r="D2554" s="7" t="s">
        <v>569</v>
      </c>
      <c r="E2554" s="7" t="str">
        <f t="shared" si="61"/>
        <v>El Alto de La Paz</v>
      </c>
      <c r="F2554" s="7" t="s">
        <v>407</v>
      </c>
      <c r="G2554" s="7">
        <v>340</v>
      </c>
      <c r="H2554" s="7" t="s">
        <v>405</v>
      </c>
      <c r="I2554" s="7"/>
      <c r="J2554" s="7">
        <v>9274587</v>
      </c>
      <c r="K2554" s="7">
        <f t="shared" si="62"/>
        <v>321907683</v>
      </c>
      <c r="L2554" s="7"/>
      <c r="M2554" s="6"/>
      <c r="N2554" s="7"/>
      <c r="O2554" s="7"/>
      <c r="P2554" s="38"/>
      <c r="Q2554" s="31"/>
      <c r="R2554" s="42"/>
      <c r="S2554" s="42"/>
      <c r="T2554" s="42"/>
      <c r="U2554" s="43"/>
      <c r="V2554" s="32"/>
      <c r="W2554" s="38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</row>
    <row r="2555" spans="1:40" ht="14.25" customHeight="1">
      <c r="A2555" s="7" t="s">
        <v>565</v>
      </c>
      <c r="B2555" s="7" t="s">
        <v>363</v>
      </c>
      <c r="C2555" s="7">
        <v>1205</v>
      </c>
      <c r="D2555" s="7" t="s">
        <v>569</v>
      </c>
      <c r="E2555" s="7" t="str">
        <f t="shared" si="61"/>
        <v>El Alto de La Paz</v>
      </c>
      <c r="F2555" s="7" t="s">
        <v>407</v>
      </c>
      <c r="G2555" s="7">
        <v>350</v>
      </c>
      <c r="H2555" s="7" t="s">
        <v>406</v>
      </c>
      <c r="I2555" s="7"/>
      <c r="J2555" s="7">
        <v>1371744</v>
      </c>
      <c r="K2555" s="7">
        <f t="shared" si="62"/>
        <v>321907683</v>
      </c>
      <c r="L2555" s="7"/>
      <c r="M2555" s="6"/>
      <c r="N2555" s="7"/>
      <c r="O2555" s="7"/>
      <c r="P2555" s="38"/>
      <c r="Q2555" s="31"/>
      <c r="R2555" s="42"/>
      <c r="S2555" s="42"/>
      <c r="T2555" s="42"/>
      <c r="U2555" s="43"/>
      <c r="V2555" s="32"/>
      <c r="W2555" s="38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</row>
    <row r="2556" spans="1:40" ht="14.25" customHeight="1">
      <c r="A2556" s="7" t="s">
        <v>565</v>
      </c>
      <c r="B2556" s="7" t="s">
        <v>363</v>
      </c>
      <c r="C2556" s="7">
        <v>1206</v>
      </c>
      <c r="D2556" s="7" t="s">
        <v>570</v>
      </c>
      <c r="E2556" s="7" t="str">
        <f t="shared" si="61"/>
        <v>Viacha</v>
      </c>
      <c r="F2556" s="7" t="s">
        <v>379</v>
      </c>
      <c r="G2556" s="7">
        <v>0</v>
      </c>
      <c r="H2556" s="7" t="s">
        <v>380</v>
      </c>
      <c r="I2556" s="7"/>
      <c r="J2556" s="7">
        <v>23120644</v>
      </c>
      <c r="K2556" s="7">
        <f t="shared" si="62"/>
        <v>32338801</v>
      </c>
      <c r="L2556" s="7"/>
      <c r="M2556" s="6"/>
      <c r="N2556" s="7"/>
      <c r="O2556" s="7"/>
      <c r="P2556" s="38"/>
      <c r="Q2556" s="31"/>
      <c r="R2556" s="42"/>
      <c r="S2556" s="42"/>
      <c r="T2556" s="42"/>
      <c r="U2556" s="43"/>
      <c r="V2556" s="32"/>
      <c r="W2556" s="38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</row>
    <row r="2557" spans="1:40" ht="14.25" customHeight="1">
      <c r="A2557" s="7" t="s">
        <v>565</v>
      </c>
      <c r="B2557" s="7" t="s">
        <v>363</v>
      </c>
      <c r="C2557" s="7">
        <v>1206</v>
      </c>
      <c r="D2557" s="7" t="s">
        <v>570</v>
      </c>
      <c r="E2557" s="7" t="str">
        <f t="shared" si="61"/>
        <v>Viacha</v>
      </c>
      <c r="F2557" s="7" t="s">
        <v>379</v>
      </c>
      <c r="G2557" s="7">
        <v>1</v>
      </c>
      <c r="H2557" s="7" t="s">
        <v>381</v>
      </c>
      <c r="I2557" s="7"/>
      <c r="J2557" s="7">
        <v>3400000</v>
      </c>
      <c r="K2557" s="7">
        <f t="shared" si="62"/>
        <v>32338801</v>
      </c>
      <c r="L2557" s="7"/>
      <c r="M2557" s="6"/>
      <c r="N2557" s="7"/>
      <c r="O2557" s="7"/>
      <c r="P2557" s="38"/>
      <c r="Q2557" s="31"/>
      <c r="R2557" s="42"/>
      <c r="S2557" s="42"/>
      <c r="T2557" s="42"/>
      <c r="U2557" s="43"/>
      <c r="V2557" s="32"/>
      <c r="W2557" s="38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</row>
    <row r="2558" spans="1:40" ht="14.25" customHeight="1">
      <c r="A2558" s="7" t="s">
        <v>565</v>
      </c>
      <c r="B2558" s="7" t="s">
        <v>363</v>
      </c>
      <c r="C2558" s="7">
        <v>1206</v>
      </c>
      <c r="D2558" s="7" t="s">
        <v>570</v>
      </c>
      <c r="E2558" s="7" t="str">
        <f t="shared" si="61"/>
        <v>Viacha</v>
      </c>
      <c r="F2558" s="7" t="s">
        <v>379</v>
      </c>
      <c r="G2558" s="7">
        <v>97</v>
      </c>
      <c r="H2558" s="7" t="s">
        <v>409</v>
      </c>
      <c r="I2558" s="7"/>
      <c r="J2558" s="7">
        <v>5580651</v>
      </c>
      <c r="K2558" s="7">
        <f t="shared" si="62"/>
        <v>32338801</v>
      </c>
      <c r="L2558" s="7"/>
      <c r="M2558" s="6"/>
      <c r="N2558" s="7"/>
      <c r="O2558" s="7"/>
      <c r="P2558" s="38"/>
      <c r="Q2558" s="31"/>
      <c r="R2558" s="42"/>
      <c r="S2558" s="42"/>
      <c r="T2558" s="42"/>
      <c r="U2558" s="43"/>
      <c r="V2558" s="32"/>
      <c r="W2558" s="38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</row>
    <row r="2559" spans="1:40" ht="14.25" customHeight="1">
      <c r="A2559" s="7" t="s">
        <v>565</v>
      </c>
      <c r="B2559" s="7" t="s">
        <v>363</v>
      </c>
      <c r="C2559" s="7">
        <v>1206</v>
      </c>
      <c r="D2559" s="7" t="s">
        <v>570</v>
      </c>
      <c r="E2559" s="7" t="str">
        <f t="shared" si="61"/>
        <v>Viacha</v>
      </c>
      <c r="F2559" s="7" t="s">
        <v>379</v>
      </c>
      <c r="G2559" s="7">
        <v>99</v>
      </c>
      <c r="H2559" s="7" t="s">
        <v>382</v>
      </c>
      <c r="I2559" s="7"/>
      <c r="J2559" s="7">
        <v>12638770</v>
      </c>
      <c r="K2559" s="7">
        <f t="shared" si="62"/>
        <v>32338801</v>
      </c>
      <c r="L2559" s="7"/>
      <c r="M2559" s="6"/>
      <c r="N2559" s="7"/>
      <c r="O2559" s="7"/>
      <c r="P2559" s="38"/>
      <c r="Q2559" s="31"/>
      <c r="R2559" s="42"/>
      <c r="S2559" s="42"/>
      <c r="T2559" s="42"/>
      <c r="U2559" s="43"/>
      <c r="V2559" s="32"/>
      <c r="W2559" s="38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</row>
    <row r="2560" spans="1:40" ht="14.25" customHeight="1">
      <c r="A2560" s="7" t="s">
        <v>565</v>
      </c>
      <c r="B2560" s="7" t="s">
        <v>363</v>
      </c>
      <c r="C2560" s="7">
        <v>1206</v>
      </c>
      <c r="D2560" s="7" t="s">
        <v>570</v>
      </c>
      <c r="E2560" s="7" t="str">
        <f t="shared" si="61"/>
        <v>Viacha</v>
      </c>
      <c r="F2560" s="7" t="s">
        <v>379</v>
      </c>
      <c r="G2560" s="7">
        <v>100</v>
      </c>
      <c r="H2560" s="7" t="s">
        <v>383</v>
      </c>
      <c r="I2560" s="7"/>
      <c r="J2560" s="7">
        <v>1030340</v>
      </c>
      <c r="K2560" s="7">
        <f t="shared" si="62"/>
        <v>32338801</v>
      </c>
      <c r="L2560" s="7"/>
      <c r="M2560" s="6"/>
      <c r="N2560" s="7"/>
      <c r="O2560" s="7"/>
      <c r="P2560" s="38"/>
      <c r="Q2560" s="31"/>
      <c r="R2560" s="42"/>
      <c r="S2560" s="42"/>
      <c r="T2560" s="42"/>
      <c r="U2560" s="43"/>
      <c r="V2560" s="32"/>
      <c r="W2560" s="38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</row>
    <row r="2561" spans="1:40" ht="14.25" customHeight="1">
      <c r="A2561" s="7" t="s">
        <v>565</v>
      </c>
      <c r="B2561" s="7" t="s">
        <v>363</v>
      </c>
      <c r="C2561" s="7">
        <v>1206</v>
      </c>
      <c r="D2561" s="7" t="s">
        <v>570</v>
      </c>
      <c r="E2561" s="7" t="str">
        <f t="shared" si="61"/>
        <v>Viacha</v>
      </c>
      <c r="F2561" s="7" t="s">
        <v>379</v>
      </c>
      <c r="G2561" s="7">
        <v>110</v>
      </c>
      <c r="H2561" s="7" t="s">
        <v>385</v>
      </c>
      <c r="I2561" s="7"/>
      <c r="J2561" s="7">
        <v>780618</v>
      </c>
      <c r="K2561" s="7">
        <f t="shared" si="62"/>
        <v>32338801</v>
      </c>
      <c r="L2561" s="7"/>
      <c r="M2561" s="6"/>
      <c r="N2561" s="7"/>
      <c r="O2561" s="7"/>
      <c r="P2561" s="38"/>
      <c r="Q2561" s="31"/>
      <c r="R2561" s="42"/>
      <c r="S2561" s="42"/>
      <c r="T2561" s="42"/>
      <c r="U2561" s="43"/>
      <c r="V2561" s="32"/>
      <c r="W2561" s="38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</row>
    <row r="2562" spans="1:40" ht="14.25" customHeight="1">
      <c r="A2562" s="7" t="s">
        <v>565</v>
      </c>
      <c r="B2562" s="7" t="s">
        <v>363</v>
      </c>
      <c r="C2562" s="7">
        <v>1206</v>
      </c>
      <c r="D2562" s="7" t="s">
        <v>570</v>
      </c>
      <c r="E2562" s="7" t="str">
        <f t="shared" si="61"/>
        <v>Viacha</v>
      </c>
      <c r="F2562" s="7" t="s">
        <v>379</v>
      </c>
      <c r="G2562" s="7">
        <v>130</v>
      </c>
      <c r="H2562" s="7" t="s">
        <v>386</v>
      </c>
      <c r="I2562" s="7"/>
      <c r="J2562" s="7">
        <v>303000</v>
      </c>
      <c r="K2562" s="7">
        <f t="shared" si="62"/>
        <v>32338801</v>
      </c>
      <c r="L2562" s="7"/>
      <c r="M2562" s="6"/>
      <c r="N2562" s="7"/>
      <c r="O2562" s="7"/>
      <c r="P2562" s="38"/>
      <c r="Q2562" s="31"/>
      <c r="R2562" s="42"/>
      <c r="S2562" s="42"/>
      <c r="T2562" s="42"/>
      <c r="U2562" s="43"/>
      <c r="V2562" s="32"/>
      <c r="W2562" s="38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</row>
    <row r="2563" spans="1:40" ht="14.25" customHeight="1">
      <c r="A2563" s="7" t="s">
        <v>565</v>
      </c>
      <c r="B2563" s="7" t="s">
        <v>363</v>
      </c>
      <c r="C2563" s="7">
        <v>1206</v>
      </c>
      <c r="D2563" s="7" t="s">
        <v>570</v>
      </c>
      <c r="E2563" s="7" t="str">
        <f t="shared" si="61"/>
        <v>Viacha</v>
      </c>
      <c r="F2563" s="7" t="s">
        <v>379</v>
      </c>
      <c r="G2563" s="7">
        <v>140</v>
      </c>
      <c r="H2563" s="7" t="s">
        <v>388</v>
      </c>
      <c r="I2563" s="7"/>
      <c r="J2563" s="7">
        <v>5030438</v>
      </c>
      <c r="K2563" s="7">
        <f t="shared" si="62"/>
        <v>32338801</v>
      </c>
      <c r="L2563" s="7"/>
      <c r="M2563" s="6"/>
      <c r="N2563" s="7"/>
      <c r="O2563" s="7"/>
      <c r="P2563" s="38"/>
      <c r="Q2563" s="31"/>
      <c r="R2563" s="42"/>
      <c r="S2563" s="42"/>
      <c r="T2563" s="42"/>
      <c r="U2563" s="43"/>
      <c r="V2563" s="32"/>
      <c r="W2563" s="38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</row>
    <row r="2564" spans="1:40" ht="14.25" customHeight="1">
      <c r="A2564" s="7" t="s">
        <v>565</v>
      </c>
      <c r="B2564" s="7" t="s">
        <v>363</v>
      </c>
      <c r="C2564" s="7">
        <v>1206</v>
      </c>
      <c r="D2564" s="7" t="s">
        <v>570</v>
      </c>
      <c r="E2564" s="7" t="str">
        <f t="shared" si="61"/>
        <v>Viacha</v>
      </c>
      <c r="F2564" s="7" t="s">
        <v>379</v>
      </c>
      <c r="G2564" s="7">
        <v>160</v>
      </c>
      <c r="H2564" s="7" t="s">
        <v>389</v>
      </c>
      <c r="I2564" s="7"/>
      <c r="J2564" s="7">
        <v>15632253</v>
      </c>
      <c r="K2564" s="7">
        <f t="shared" si="62"/>
        <v>32338801</v>
      </c>
      <c r="L2564" s="7"/>
      <c r="M2564" s="6"/>
      <c r="N2564" s="7"/>
      <c r="O2564" s="7"/>
      <c r="P2564" s="38"/>
      <c r="Q2564" s="31"/>
      <c r="R2564" s="42"/>
      <c r="S2564" s="42"/>
      <c r="T2564" s="42"/>
      <c r="U2564" s="43"/>
      <c r="V2564" s="32"/>
      <c r="W2564" s="38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</row>
    <row r="2565" spans="1:40" ht="14.25" customHeight="1">
      <c r="A2565" s="7" t="s">
        <v>565</v>
      </c>
      <c r="B2565" s="7" t="s">
        <v>363</v>
      </c>
      <c r="C2565" s="7">
        <v>1206</v>
      </c>
      <c r="D2565" s="7" t="s">
        <v>570</v>
      </c>
      <c r="E2565" s="7" t="str">
        <f t="shared" si="61"/>
        <v>Viacha</v>
      </c>
      <c r="F2565" s="7" t="s">
        <v>379</v>
      </c>
      <c r="G2565" s="7">
        <v>170</v>
      </c>
      <c r="H2565" s="7" t="s">
        <v>390</v>
      </c>
      <c r="I2565" s="7"/>
      <c r="J2565" s="7">
        <v>379300</v>
      </c>
      <c r="K2565" s="7">
        <f t="shared" si="62"/>
        <v>32338801</v>
      </c>
      <c r="L2565" s="7"/>
      <c r="M2565" s="6"/>
      <c r="N2565" s="7"/>
      <c r="O2565" s="7"/>
      <c r="P2565" s="38"/>
      <c r="Q2565" s="31"/>
      <c r="R2565" s="42"/>
      <c r="S2565" s="42"/>
      <c r="T2565" s="42"/>
      <c r="U2565" s="43"/>
      <c r="V2565" s="32"/>
      <c r="W2565" s="38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</row>
    <row r="2566" spans="1:40" ht="14.25" customHeight="1">
      <c r="A2566" s="7" t="s">
        <v>565</v>
      </c>
      <c r="B2566" s="7" t="s">
        <v>363</v>
      </c>
      <c r="C2566" s="7">
        <v>1206</v>
      </c>
      <c r="D2566" s="7" t="s">
        <v>570</v>
      </c>
      <c r="E2566" s="7" t="str">
        <f t="shared" si="61"/>
        <v>Viacha</v>
      </c>
      <c r="F2566" s="7" t="s">
        <v>379</v>
      </c>
      <c r="G2566" s="7">
        <v>180</v>
      </c>
      <c r="H2566" s="7" t="s">
        <v>411</v>
      </c>
      <c r="I2566" s="7"/>
      <c r="J2566" s="7">
        <v>1402000</v>
      </c>
      <c r="K2566" s="7">
        <f t="shared" si="62"/>
        <v>32338801</v>
      </c>
      <c r="L2566" s="7"/>
      <c r="M2566" s="6"/>
      <c r="N2566" s="7"/>
      <c r="O2566" s="7"/>
      <c r="P2566" s="38"/>
      <c r="Q2566" s="31"/>
      <c r="R2566" s="42"/>
      <c r="S2566" s="42"/>
      <c r="T2566" s="42"/>
      <c r="U2566" s="43"/>
      <c r="V2566" s="32"/>
      <c r="W2566" s="38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</row>
    <row r="2567" spans="1:40" ht="14.25" customHeight="1">
      <c r="A2567" s="7" t="s">
        <v>565</v>
      </c>
      <c r="B2567" s="7" t="s">
        <v>363</v>
      </c>
      <c r="C2567" s="7">
        <v>1206</v>
      </c>
      <c r="D2567" s="7" t="s">
        <v>570</v>
      </c>
      <c r="E2567" s="7" t="str">
        <f t="shared" si="61"/>
        <v>Viacha</v>
      </c>
      <c r="F2567" s="7" t="s">
        <v>379</v>
      </c>
      <c r="G2567" s="7">
        <v>190</v>
      </c>
      <c r="H2567" s="7" t="s">
        <v>392</v>
      </c>
      <c r="I2567" s="7"/>
      <c r="J2567" s="7">
        <v>330000</v>
      </c>
      <c r="K2567" s="7">
        <f t="shared" si="62"/>
        <v>32338801</v>
      </c>
      <c r="L2567" s="7"/>
      <c r="M2567" s="6"/>
      <c r="N2567" s="7"/>
      <c r="O2567" s="7"/>
      <c r="P2567" s="38"/>
      <c r="Q2567" s="31"/>
      <c r="R2567" s="42"/>
      <c r="S2567" s="42"/>
      <c r="T2567" s="42"/>
      <c r="U2567" s="43"/>
      <c r="V2567" s="32"/>
      <c r="W2567" s="38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</row>
    <row r="2568" spans="1:40" ht="14.25" customHeight="1">
      <c r="A2568" s="7" t="s">
        <v>565</v>
      </c>
      <c r="B2568" s="7" t="s">
        <v>363</v>
      </c>
      <c r="C2568" s="7">
        <v>1206</v>
      </c>
      <c r="D2568" s="7" t="s">
        <v>570</v>
      </c>
      <c r="E2568" s="7" t="str">
        <f t="shared" si="61"/>
        <v>Viacha</v>
      </c>
      <c r="F2568" s="7" t="s">
        <v>379</v>
      </c>
      <c r="G2568" s="7">
        <v>200</v>
      </c>
      <c r="H2568" s="7" t="s">
        <v>393</v>
      </c>
      <c r="I2568" s="7"/>
      <c r="J2568" s="7">
        <v>15727856</v>
      </c>
      <c r="K2568" s="7">
        <f t="shared" si="62"/>
        <v>32338801</v>
      </c>
      <c r="L2568" s="7"/>
      <c r="M2568" s="6"/>
      <c r="N2568" s="7"/>
      <c r="O2568" s="7"/>
      <c r="P2568" s="38"/>
      <c r="Q2568" s="31"/>
      <c r="R2568" s="42"/>
      <c r="S2568" s="42"/>
      <c r="T2568" s="42"/>
      <c r="U2568" s="43"/>
      <c r="V2568" s="32"/>
      <c r="W2568" s="38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</row>
    <row r="2569" spans="1:40" ht="14.25" customHeight="1">
      <c r="A2569" s="7" t="s">
        <v>565</v>
      </c>
      <c r="B2569" s="7" t="s">
        <v>363</v>
      </c>
      <c r="C2569" s="7">
        <v>1206</v>
      </c>
      <c r="D2569" s="7" t="s">
        <v>570</v>
      </c>
      <c r="E2569" s="7" t="str">
        <f t="shared" si="61"/>
        <v>Viacha</v>
      </c>
      <c r="F2569" s="7" t="s">
        <v>379</v>
      </c>
      <c r="G2569" s="7">
        <v>210</v>
      </c>
      <c r="H2569" s="7" t="s">
        <v>394</v>
      </c>
      <c r="I2569" s="7"/>
      <c r="J2569" s="7">
        <v>13501987</v>
      </c>
      <c r="K2569" s="7">
        <f t="shared" si="62"/>
        <v>32338801</v>
      </c>
      <c r="L2569" s="7"/>
      <c r="M2569" s="6"/>
      <c r="N2569" s="7"/>
      <c r="O2569" s="7"/>
      <c r="P2569" s="38"/>
      <c r="Q2569" s="31"/>
      <c r="R2569" s="42"/>
      <c r="S2569" s="42"/>
      <c r="T2569" s="42"/>
      <c r="U2569" s="43"/>
      <c r="V2569" s="32"/>
      <c r="W2569" s="38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</row>
    <row r="2570" spans="1:40" ht="14.25" customHeight="1">
      <c r="A2570" s="7" t="s">
        <v>565</v>
      </c>
      <c r="B2570" s="7" t="s">
        <v>363</v>
      </c>
      <c r="C2570" s="7">
        <v>1206</v>
      </c>
      <c r="D2570" s="7" t="s">
        <v>570</v>
      </c>
      <c r="E2570" s="7" t="str">
        <f t="shared" si="61"/>
        <v>Viacha</v>
      </c>
      <c r="F2570" s="7" t="s">
        <v>379</v>
      </c>
      <c r="G2570" s="7">
        <v>220</v>
      </c>
      <c r="H2570" s="7" t="s">
        <v>395</v>
      </c>
      <c r="I2570" s="7"/>
      <c r="J2570" s="7">
        <v>2157068</v>
      </c>
      <c r="K2570" s="7">
        <f t="shared" si="62"/>
        <v>32338801</v>
      </c>
      <c r="L2570" s="7"/>
      <c r="M2570" s="6"/>
      <c r="N2570" s="7"/>
      <c r="O2570" s="7"/>
      <c r="P2570" s="38"/>
      <c r="Q2570" s="31"/>
      <c r="R2570" s="42"/>
      <c r="S2570" s="42"/>
      <c r="T2570" s="42"/>
      <c r="U2570" s="43"/>
      <c r="V2570" s="32"/>
      <c r="W2570" s="38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</row>
    <row r="2571" spans="1:40" ht="14.25" customHeight="1">
      <c r="A2571" s="7" t="s">
        <v>565</v>
      </c>
      <c r="B2571" s="7" t="s">
        <v>363</v>
      </c>
      <c r="C2571" s="7">
        <v>1206</v>
      </c>
      <c r="D2571" s="7" t="s">
        <v>570</v>
      </c>
      <c r="E2571" s="7" t="str">
        <f t="shared" si="61"/>
        <v>Viacha</v>
      </c>
      <c r="F2571" s="7" t="s">
        <v>379</v>
      </c>
      <c r="G2571" s="7">
        <v>230</v>
      </c>
      <c r="H2571" s="7" t="s">
        <v>396</v>
      </c>
      <c r="I2571" s="7"/>
      <c r="J2571" s="7">
        <v>245583</v>
      </c>
      <c r="K2571" s="7">
        <f t="shared" si="62"/>
        <v>32338801</v>
      </c>
      <c r="L2571" s="7"/>
      <c r="M2571" s="6"/>
      <c r="N2571" s="7"/>
      <c r="O2571" s="7"/>
      <c r="P2571" s="38"/>
      <c r="Q2571" s="31"/>
      <c r="R2571" s="42"/>
      <c r="S2571" s="42"/>
      <c r="T2571" s="42"/>
      <c r="U2571" s="43"/>
      <c r="V2571" s="32"/>
      <c r="W2571" s="38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</row>
    <row r="2572" spans="1:40" ht="14.25" customHeight="1">
      <c r="A2572" s="7" t="s">
        <v>565</v>
      </c>
      <c r="B2572" s="7" t="s">
        <v>363</v>
      </c>
      <c r="C2572" s="7">
        <v>1206</v>
      </c>
      <c r="D2572" s="7" t="s">
        <v>570</v>
      </c>
      <c r="E2572" s="7" t="str">
        <f t="shared" si="61"/>
        <v>Viacha</v>
      </c>
      <c r="F2572" s="7" t="s">
        <v>379</v>
      </c>
      <c r="G2572" s="7">
        <v>240</v>
      </c>
      <c r="H2572" s="7" t="s">
        <v>397</v>
      </c>
      <c r="I2572" s="7"/>
      <c r="J2572" s="7">
        <v>30000</v>
      </c>
      <c r="K2572" s="7">
        <f t="shared" si="62"/>
        <v>32338801</v>
      </c>
      <c r="L2572" s="7"/>
      <c r="M2572" s="6"/>
      <c r="N2572" s="7"/>
      <c r="O2572" s="7"/>
      <c r="P2572" s="38"/>
      <c r="Q2572" s="31"/>
      <c r="R2572" s="42"/>
      <c r="S2572" s="42"/>
      <c r="T2572" s="42"/>
      <c r="U2572" s="43"/>
      <c r="V2572" s="32"/>
      <c r="W2572" s="38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</row>
    <row r="2573" spans="1:40" ht="14.25" customHeight="1">
      <c r="A2573" s="7" t="s">
        <v>565</v>
      </c>
      <c r="B2573" s="7" t="s">
        <v>363</v>
      </c>
      <c r="C2573" s="7">
        <v>1206</v>
      </c>
      <c r="D2573" s="7" t="s">
        <v>570</v>
      </c>
      <c r="E2573" s="7" t="str">
        <f t="shared" si="61"/>
        <v>Viacha</v>
      </c>
      <c r="F2573" s="7" t="s">
        <v>379</v>
      </c>
      <c r="G2573" s="7">
        <v>250</v>
      </c>
      <c r="H2573" s="7" t="s">
        <v>399</v>
      </c>
      <c r="I2573" s="7"/>
      <c r="J2573" s="7">
        <v>3286190</v>
      </c>
      <c r="K2573" s="7">
        <f t="shared" si="62"/>
        <v>32338801</v>
      </c>
      <c r="L2573" s="7"/>
      <c r="M2573" s="6"/>
      <c r="N2573" s="7"/>
      <c r="O2573" s="7"/>
      <c r="P2573" s="38"/>
      <c r="Q2573" s="31"/>
      <c r="R2573" s="42"/>
      <c r="S2573" s="42"/>
      <c r="T2573" s="42"/>
      <c r="U2573" s="43"/>
      <c r="V2573" s="32"/>
      <c r="W2573" s="38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</row>
    <row r="2574" spans="1:40" ht="14.25" customHeight="1">
      <c r="A2574" s="7" t="s">
        <v>565</v>
      </c>
      <c r="B2574" s="7" t="s">
        <v>363</v>
      </c>
      <c r="C2574" s="7">
        <v>1206</v>
      </c>
      <c r="D2574" s="7" t="s">
        <v>570</v>
      </c>
      <c r="E2574" s="7" t="str">
        <f t="shared" si="61"/>
        <v>Viacha</v>
      </c>
      <c r="F2574" s="7" t="s">
        <v>379</v>
      </c>
      <c r="G2574" s="7">
        <v>260</v>
      </c>
      <c r="H2574" s="7" t="s">
        <v>400</v>
      </c>
      <c r="I2574" s="7"/>
      <c r="J2574" s="7">
        <v>300000</v>
      </c>
      <c r="K2574" s="7">
        <f t="shared" si="62"/>
        <v>32338801</v>
      </c>
      <c r="L2574" s="7"/>
      <c r="M2574" s="6"/>
      <c r="N2574" s="7"/>
      <c r="O2574" s="7"/>
      <c r="P2574" s="38"/>
      <c r="Q2574" s="31"/>
      <c r="R2574" s="42"/>
      <c r="S2574" s="42"/>
      <c r="T2574" s="42"/>
      <c r="U2574" s="43"/>
      <c r="V2574" s="32"/>
      <c r="W2574" s="38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</row>
    <row r="2575" spans="1:40" ht="14.25" customHeight="1">
      <c r="A2575" s="7" t="s">
        <v>565</v>
      </c>
      <c r="B2575" s="7" t="s">
        <v>363</v>
      </c>
      <c r="C2575" s="7">
        <v>1206</v>
      </c>
      <c r="D2575" s="7" t="s">
        <v>570</v>
      </c>
      <c r="E2575" s="7" t="str">
        <f t="shared" si="61"/>
        <v>Viacha</v>
      </c>
      <c r="F2575" s="7" t="s">
        <v>379</v>
      </c>
      <c r="G2575" s="7">
        <v>270</v>
      </c>
      <c r="H2575" s="7" t="s">
        <v>401</v>
      </c>
      <c r="I2575" s="7"/>
      <c r="J2575" s="7">
        <v>1990000</v>
      </c>
      <c r="K2575" s="7">
        <f t="shared" si="62"/>
        <v>32338801</v>
      </c>
      <c r="L2575" s="7"/>
      <c r="M2575" s="6"/>
      <c r="N2575" s="7"/>
      <c r="O2575" s="7"/>
      <c r="P2575" s="38"/>
      <c r="Q2575" s="31"/>
      <c r="R2575" s="42"/>
      <c r="S2575" s="42"/>
      <c r="T2575" s="42"/>
      <c r="U2575" s="43"/>
      <c r="V2575" s="32"/>
      <c r="W2575" s="38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</row>
    <row r="2576" spans="1:40" ht="14.25" customHeight="1">
      <c r="A2576" s="7" t="s">
        <v>565</v>
      </c>
      <c r="B2576" s="7" t="s">
        <v>363</v>
      </c>
      <c r="C2576" s="7">
        <v>1206</v>
      </c>
      <c r="D2576" s="7" t="s">
        <v>570</v>
      </c>
      <c r="E2576" s="7" t="str">
        <f t="shared" si="61"/>
        <v>Viacha</v>
      </c>
      <c r="F2576" s="7" t="s">
        <v>379</v>
      </c>
      <c r="G2576" s="7">
        <v>280</v>
      </c>
      <c r="H2576" s="7" t="s">
        <v>402</v>
      </c>
      <c r="I2576" s="7"/>
      <c r="J2576" s="7">
        <v>285000</v>
      </c>
      <c r="K2576" s="7">
        <f t="shared" si="62"/>
        <v>32338801</v>
      </c>
      <c r="L2576" s="7"/>
      <c r="M2576" s="6"/>
      <c r="N2576" s="7"/>
      <c r="O2576" s="7"/>
      <c r="P2576" s="38"/>
      <c r="Q2576" s="31"/>
      <c r="R2576" s="42"/>
      <c r="S2576" s="42"/>
      <c r="T2576" s="42"/>
      <c r="U2576" s="43"/>
      <c r="V2576" s="32"/>
      <c r="W2576" s="38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</row>
    <row r="2577" spans="1:40" ht="14.25" customHeight="1">
      <c r="A2577" s="7" t="s">
        <v>565</v>
      </c>
      <c r="B2577" s="7" t="s">
        <v>363</v>
      </c>
      <c r="C2577" s="7">
        <v>1206</v>
      </c>
      <c r="D2577" s="7" t="s">
        <v>570</v>
      </c>
      <c r="E2577" s="7" t="str">
        <f t="shared" si="61"/>
        <v>Viacha</v>
      </c>
      <c r="F2577" s="7" t="s">
        <v>379</v>
      </c>
      <c r="G2577" s="7">
        <v>290</v>
      </c>
      <c r="H2577" s="7" t="s">
        <v>426</v>
      </c>
      <c r="I2577" s="7"/>
      <c r="J2577" s="7">
        <v>250000</v>
      </c>
      <c r="K2577" s="7">
        <f t="shared" si="62"/>
        <v>32338801</v>
      </c>
      <c r="L2577" s="7"/>
      <c r="M2577" s="6"/>
      <c r="N2577" s="7"/>
      <c r="O2577" s="7"/>
      <c r="P2577" s="38"/>
      <c r="Q2577" s="31"/>
      <c r="R2577" s="42"/>
      <c r="S2577" s="42"/>
      <c r="T2577" s="42"/>
      <c r="U2577" s="43"/>
      <c r="V2577" s="32"/>
      <c r="W2577" s="38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</row>
    <row r="2578" spans="1:40" ht="14.25" customHeight="1">
      <c r="A2578" s="7" t="s">
        <v>565</v>
      </c>
      <c r="B2578" s="7" t="s">
        <v>363</v>
      </c>
      <c r="C2578" s="7">
        <v>1206</v>
      </c>
      <c r="D2578" s="7" t="s">
        <v>570</v>
      </c>
      <c r="E2578" s="7" t="str">
        <f t="shared" si="61"/>
        <v>Viacha</v>
      </c>
      <c r="F2578" s="7" t="s">
        <v>379</v>
      </c>
      <c r="G2578" s="7">
        <v>300</v>
      </c>
      <c r="H2578" s="7" t="s">
        <v>417</v>
      </c>
      <c r="I2578" s="7"/>
      <c r="J2578" s="7">
        <v>100000</v>
      </c>
      <c r="K2578" s="7">
        <f t="shared" si="62"/>
        <v>32338801</v>
      </c>
      <c r="L2578" s="7"/>
      <c r="M2578" s="6"/>
      <c r="N2578" s="7"/>
      <c r="O2578" s="7"/>
      <c r="P2578" s="38"/>
      <c r="Q2578" s="31"/>
      <c r="R2578" s="42"/>
      <c r="S2578" s="42"/>
      <c r="T2578" s="42"/>
      <c r="U2578" s="43"/>
      <c r="V2578" s="32"/>
      <c r="W2578" s="38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</row>
    <row r="2579" spans="1:40" ht="14.25" customHeight="1">
      <c r="A2579" s="7" t="s">
        <v>565</v>
      </c>
      <c r="B2579" s="7" t="s">
        <v>363</v>
      </c>
      <c r="C2579" s="7">
        <v>1206</v>
      </c>
      <c r="D2579" s="7" t="s">
        <v>570</v>
      </c>
      <c r="E2579" s="7" t="str">
        <f t="shared" si="61"/>
        <v>Viacha</v>
      </c>
      <c r="F2579" s="7" t="s">
        <v>379</v>
      </c>
      <c r="G2579" s="7">
        <v>310</v>
      </c>
      <c r="H2579" s="7" t="s">
        <v>403</v>
      </c>
      <c r="I2579" s="7"/>
      <c r="J2579" s="7">
        <v>700000</v>
      </c>
      <c r="K2579" s="7">
        <f t="shared" si="62"/>
        <v>32338801</v>
      </c>
      <c r="L2579" s="7"/>
      <c r="M2579" s="6"/>
      <c r="N2579" s="7"/>
      <c r="O2579" s="7"/>
      <c r="P2579" s="38"/>
      <c r="Q2579" s="31"/>
      <c r="R2579" s="42"/>
      <c r="S2579" s="42"/>
      <c r="T2579" s="42"/>
      <c r="U2579" s="43"/>
      <c r="V2579" s="32"/>
      <c r="W2579" s="38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</row>
    <row r="2580" spans="1:40" ht="14.25" customHeight="1">
      <c r="A2580" s="7" t="s">
        <v>565</v>
      </c>
      <c r="B2580" s="7" t="s">
        <v>363</v>
      </c>
      <c r="C2580" s="7">
        <v>1206</v>
      </c>
      <c r="D2580" s="7" t="s">
        <v>570</v>
      </c>
      <c r="E2580" s="7" t="str">
        <f t="shared" si="61"/>
        <v>Viacha</v>
      </c>
      <c r="F2580" s="7" t="s">
        <v>379</v>
      </c>
      <c r="G2580" s="7">
        <v>330</v>
      </c>
      <c r="H2580" s="7" t="s">
        <v>404</v>
      </c>
      <c r="I2580" s="7"/>
      <c r="J2580" s="7">
        <v>1176304</v>
      </c>
      <c r="K2580" s="7">
        <f t="shared" si="62"/>
        <v>32338801</v>
      </c>
      <c r="L2580" s="7"/>
      <c r="M2580" s="6"/>
      <c r="N2580" s="7"/>
      <c r="O2580" s="7"/>
      <c r="P2580" s="38"/>
      <c r="Q2580" s="31"/>
      <c r="R2580" s="42"/>
      <c r="S2580" s="42"/>
      <c r="T2580" s="42"/>
      <c r="U2580" s="43"/>
      <c r="V2580" s="32"/>
      <c r="W2580" s="38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</row>
    <row r="2581" spans="1:40" ht="14.25" customHeight="1">
      <c r="A2581" s="7" t="s">
        <v>565</v>
      </c>
      <c r="B2581" s="7" t="s">
        <v>363</v>
      </c>
      <c r="C2581" s="7">
        <v>1206</v>
      </c>
      <c r="D2581" s="7" t="s">
        <v>570</v>
      </c>
      <c r="E2581" s="7" t="str">
        <f t="shared" si="61"/>
        <v>Viacha</v>
      </c>
      <c r="F2581" s="7" t="s">
        <v>379</v>
      </c>
      <c r="G2581" s="7">
        <v>340</v>
      </c>
      <c r="H2581" s="7" t="s">
        <v>405</v>
      </c>
      <c r="I2581" s="7"/>
      <c r="J2581" s="7">
        <v>7009640</v>
      </c>
      <c r="K2581" s="7">
        <f t="shared" si="62"/>
        <v>32338801</v>
      </c>
      <c r="L2581" s="7"/>
      <c r="M2581" s="6"/>
      <c r="N2581" s="7"/>
      <c r="O2581" s="7"/>
      <c r="P2581" s="38"/>
      <c r="Q2581" s="31"/>
      <c r="R2581" s="42"/>
      <c r="S2581" s="42"/>
      <c r="T2581" s="42"/>
      <c r="U2581" s="43"/>
      <c r="V2581" s="32"/>
      <c r="W2581" s="38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</row>
    <row r="2582" spans="1:40" ht="14.25" customHeight="1">
      <c r="A2582" s="7" t="s">
        <v>565</v>
      </c>
      <c r="B2582" s="7" t="s">
        <v>363</v>
      </c>
      <c r="C2582" s="7">
        <v>1206</v>
      </c>
      <c r="D2582" s="7" t="s">
        <v>570</v>
      </c>
      <c r="E2582" s="7" t="str">
        <f t="shared" si="61"/>
        <v>Viacha</v>
      </c>
      <c r="F2582" s="7" t="s">
        <v>379</v>
      </c>
      <c r="G2582" s="7">
        <v>350</v>
      </c>
      <c r="H2582" s="7" t="s">
        <v>406</v>
      </c>
      <c r="I2582" s="7"/>
      <c r="J2582" s="7">
        <v>110000</v>
      </c>
      <c r="K2582" s="7">
        <f t="shared" si="62"/>
        <v>32338801</v>
      </c>
      <c r="L2582" s="7"/>
      <c r="M2582" s="6"/>
      <c r="N2582" s="7"/>
      <c r="O2582" s="7"/>
      <c r="P2582" s="38"/>
      <c r="Q2582" s="31"/>
      <c r="R2582" s="42"/>
      <c r="S2582" s="42"/>
      <c r="T2582" s="42"/>
      <c r="U2582" s="43"/>
      <c r="V2582" s="32"/>
      <c r="W2582" s="38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</row>
    <row r="2583" spans="1:40" ht="14.25" customHeight="1">
      <c r="A2583" s="7" t="s">
        <v>565</v>
      </c>
      <c r="B2583" s="7" t="s">
        <v>363</v>
      </c>
      <c r="C2583" s="7">
        <v>1206</v>
      </c>
      <c r="D2583" s="7" t="s">
        <v>570</v>
      </c>
      <c r="E2583" s="7" t="str">
        <f t="shared" si="61"/>
        <v>Viacha</v>
      </c>
      <c r="F2583" s="7" t="s">
        <v>407</v>
      </c>
      <c r="G2583" s="7">
        <v>110</v>
      </c>
      <c r="H2583" s="7" t="s">
        <v>385</v>
      </c>
      <c r="I2583" s="7"/>
      <c r="J2583" s="7">
        <v>1708600</v>
      </c>
      <c r="K2583" s="7">
        <f t="shared" si="62"/>
        <v>32338801</v>
      </c>
      <c r="L2583" s="7"/>
      <c r="M2583" s="6"/>
      <c r="N2583" s="7"/>
      <c r="O2583" s="7"/>
      <c r="P2583" s="38"/>
      <c r="Q2583" s="31"/>
      <c r="R2583" s="42"/>
      <c r="S2583" s="42"/>
      <c r="T2583" s="42"/>
      <c r="U2583" s="43"/>
      <c r="V2583" s="32"/>
      <c r="W2583" s="38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</row>
    <row r="2584" spans="1:40" ht="14.25" customHeight="1">
      <c r="A2584" s="7" t="s">
        <v>565</v>
      </c>
      <c r="B2584" s="7" t="s">
        <v>363</v>
      </c>
      <c r="C2584" s="7">
        <v>1206</v>
      </c>
      <c r="D2584" s="7" t="s">
        <v>570</v>
      </c>
      <c r="E2584" s="7" t="str">
        <f t="shared" si="61"/>
        <v>Viacha</v>
      </c>
      <c r="F2584" s="7" t="s">
        <v>407</v>
      </c>
      <c r="G2584" s="7">
        <v>170</v>
      </c>
      <c r="H2584" s="7" t="s">
        <v>390</v>
      </c>
      <c r="I2584" s="7"/>
      <c r="J2584" s="7">
        <v>21338289</v>
      </c>
      <c r="K2584" s="7">
        <f t="shared" si="62"/>
        <v>32338801</v>
      </c>
      <c r="L2584" s="7"/>
      <c r="M2584" s="6"/>
      <c r="N2584" s="7"/>
      <c r="O2584" s="7"/>
      <c r="P2584" s="38"/>
      <c r="Q2584" s="31"/>
      <c r="R2584" s="42"/>
      <c r="S2584" s="42"/>
      <c r="T2584" s="42"/>
      <c r="U2584" s="43"/>
      <c r="V2584" s="32"/>
      <c r="W2584" s="38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</row>
    <row r="2585" spans="1:40" ht="14.25" customHeight="1">
      <c r="A2585" s="7" t="s">
        <v>565</v>
      </c>
      <c r="B2585" s="7" t="s">
        <v>363</v>
      </c>
      <c r="C2585" s="7">
        <v>1206</v>
      </c>
      <c r="D2585" s="7" t="s">
        <v>570</v>
      </c>
      <c r="E2585" s="7" t="str">
        <f t="shared" si="61"/>
        <v>Viacha</v>
      </c>
      <c r="F2585" s="7" t="s">
        <v>407</v>
      </c>
      <c r="G2585" s="7">
        <v>210</v>
      </c>
      <c r="H2585" s="7" t="s">
        <v>394</v>
      </c>
      <c r="I2585" s="7"/>
      <c r="J2585" s="7">
        <v>255000</v>
      </c>
      <c r="K2585" s="7">
        <f t="shared" si="62"/>
        <v>32338801</v>
      </c>
      <c r="L2585" s="7"/>
      <c r="M2585" s="6"/>
      <c r="N2585" s="7"/>
      <c r="O2585" s="7"/>
      <c r="P2585" s="38"/>
      <c r="Q2585" s="31"/>
      <c r="R2585" s="42"/>
      <c r="S2585" s="42"/>
      <c r="T2585" s="42"/>
      <c r="U2585" s="43"/>
      <c r="V2585" s="32"/>
      <c r="W2585" s="38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</row>
    <row r="2586" spans="1:40" ht="14.25" customHeight="1">
      <c r="A2586" s="7" t="s">
        <v>565</v>
      </c>
      <c r="B2586" s="7" t="s">
        <v>363</v>
      </c>
      <c r="C2586" s="7">
        <v>1206</v>
      </c>
      <c r="D2586" s="7" t="s">
        <v>570</v>
      </c>
      <c r="E2586" s="7" t="str">
        <f t="shared" si="61"/>
        <v>Viacha</v>
      </c>
      <c r="F2586" s="7" t="s">
        <v>407</v>
      </c>
      <c r="G2586" s="7">
        <v>220</v>
      </c>
      <c r="H2586" s="7" t="s">
        <v>395</v>
      </c>
      <c r="I2586" s="7"/>
      <c r="J2586" s="7">
        <v>521000</v>
      </c>
      <c r="K2586" s="7">
        <f t="shared" si="62"/>
        <v>32338801</v>
      </c>
      <c r="L2586" s="7"/>
      <c r="M2586" s="6"/>
      <c r="N2586" s="7"/>
      <c r="O2586" s="7"/>
      <c r="P2586" s="38"/>
      <c r="Q2586" s="31"/>
      <c r="R2586" s="42"/>
      <c r="S2586" s="42"/>
      <c r="T2586" s="42"/>
      <c r="U2586" s="43"/>
      <c r="V2586" s="32"/>
      <c r="W2586" s="38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</row>
    <row r="2587" spans="1:40" ht="14.25" customHeight="1">
      <c r="A2587" s="7" t="s">
        <v>565</v>
      </c>
      <c r="B2587" s="7" t="s">
        <v>363</v>
      </c>
      <c r="C2587" s="7">
        <v>1206</v>
      </c>
      <c r="D2587" s="7" t="s">
        <v>570</v>
      </c>
      <c r="E2587" s="7" t="str">
        <f t="shared" si="61"/>
        <v>Viacha</v>
      </c>
      <c r="F2587" s="7" t="s">
        <v>407</v>
      </c>
      <c r="G2587" s="7">
        <v>230</v>
      </c>
      <c r="H2587" s="7" t="s">
        <v>396</v>
      </c>
      <c r="I2587" s="7"/>
      <c r="J2587" s="7">
        <v>1386206</v>
      </c>
      <c r="K2587" s="7">
        <f t="shared" si="62"/>
        <v>32338801</v>
      </c>
      <c r="L2587" s="7"/>
      <c r="M2587" s="6"/>
      <c r="N2587" s="7"/>
      <c r="O2587" s="7"/>
      <c r="P2587" s="38"/>
      <c r="Q2587" s="31"/>
      <c r="R2587" s="42"/>
      <c r="S2587" s="42"/>
      <c r="T2587" s="42"/>
      <c r="U2587" s="43"/>
      <c r="V2587" s="32"/>
      <c r="W2587" s="38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</row>
    <row r="2588" spans="1:40" ht="14.25" customHeight="1">
      <c r="A2588" s="7" t="s">
        <v>565</v>
      </c>
      <c r="B2588" s="7" t="s">
        <v>363</v>
      </c>
      <c r="C2588" s="7">
        <v>1206</v>
      </c>
      <c r="D2588" s="7" t="s">
        <v>570</v>
      </c>
      <c r="E2588" s="7" t="str">
        <f t="shared" si="61"/>
        <v>Viacha</v>
      </c>
      <c r="F2588" s="7" t="s">
        <v>407</v>
      </c>
      <c r="G2588" s="7">
        <v>350</v>
      </c>
      <c r="H2588" s="7" t="s">
        <v>406</v>
      </c>
      <c r="I2588" s="7"/>
      <c r="J2588" s="7">
        <v>7129706</v>
      </c>
      <c r="K2588" s="7">
        <f t="shared" si="62"/>
        <v>32338801</v>
      </c>
      <c r="L2588" s="7"/>
      <c r="M2588" s="6"/>
      <c r="N2588" s="7"/>
      <c r="O2588" s="7"/>
      <c r="P2588" s="38"/>
      <c r="Q2588" s="31"/>
      <c r="R2588" s="42"/>
      <c r="S2588" s="42"/>
      <c r="T2588" s="42"/>
      <c r="U2588" s="43"/>
      <c r="V2588" s="32"/>
      <c r="W2588" s="38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</row>
    <row r="2589" spans="1:40" ht="14.25" customHeight="1">
      <c r="A2589" s="7" t="s">
        <v>565</v>
      </c>
      <c r="B2589" s="7" t="s">
        <v>363</v>
      </c>
      <c r="C2589" s="7">
        <v>1207</v>
      </c>
      <c r="D2589" s="7" t="s">
        <v>571</v>
      </c>
      <c r="E2589" s="7" t="str">
        <f t="shared" si="61"/>
        <v>Guaqui</v>
      </c>
      <c r="F2589" s="7" t="s">
        <v>379</v>
      </c>
      <c r="G2589" s="7">
        <v>0</v>
      </c>
      <c r="H2589" s="7" t="s">
        <v>380</v>
      </c>
      <c r="I2589" s="7"/>
      <c r="J2589" s="7">
        <v>967062</v>
      </c>
      <c r="K2589" s="7">
        <f t="shared" si="62"/>
        <v>5239409</v>
      </c>
      <c r="L2589" s="7"/>
      <c r="M2589" s="6"/>
      <c r="N2589" s="7"/>
      <c r="O2589" s="7"/>
      <c r="P2589" s="38"/>
      <c r="Q2589" s="31"/>
      <c r="R2589" s="42"/>
      <c r="S2589" s="42"/>
      <c r="T2589" s="42"/>
      <c r="U2589" s="43"/>
      <c r="V2589" s="32"/>
      <c r="W2589" s="38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</row>
    <row r="2590" spans="1:40" ht="14.25" customHeight="1">
      <c r="A2590" s="7" t="s">
        <v>565</v>
      </c>
      <c r="B2590" s="7" t="s">
        <v>363</v>
      </c>
      <c r="C2590" s="7">
        <v>1207</v>
      </c>
      <c r="D2590" s="7" t="s">
        <v>571</v>
      </c>
      <c r="E2590" s="7" t="str">
        <f t="shared" si="61"/>
        <v>Guaqui</v>
      </c>
      <c r="F2590" s="7" t="s">
        <v>379</v>
      </c>
      <c r="G2590" s="7">
        <v>1</v>
      </c>
      <c r="H2590" s="7" t="s">
        <v>381</v>
      </c>
      <c r="I2590" s="7"/>
      <c r="J2590" s="7">
        <v>452374</v>
      </c>
      <c r="K2590" s="7">
        <f t="shared" si="62"/>
        <v>5239409</v>
      </c>
      <c r="L2590" s="7"/>
      <c r="M2590" s="6"/>
      <c r="N2590" s="7"/>
      <c r="O2590" s="7"/>
      <c r="P2590" s="38"/>
      <c r="Q2590" s="31"/>
      <c r="R2590" s="42"/>
      <c r="S2590" s="42"/>
      <c r="T2590" s="42"/>
      <c r="U2590" s="43"/>
      <c r="V2590" s="32"/>
      <c r="W2590" s="38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</row>
    <row r="2591" spans="1:40" ht="14.25" customHeight="1">
      <c r="A2591" s="7" t="s">
        <v>565</v>
      </c>
      <c r="B2591" s="7" t="s">
        <v>363</v>
      </c>
      <c r="C2591" s="7">
        <v>1207</v>
      </c>
      <c r="D2591" s="7" t="s">
        <v>571</v>
      </c>
      <c r="E2591" s="7" t="str">
        <f t="shared" si="61"/>
        <v>Guaqui</v>
      </c>
      <c r="F2591" s="7" t="s">
        <v>379</v>
      </c>
      <c r="G2591" s="7">
        <v>97</v>
      </c>
      <c r="H2591" s="7" t="s">
        <v>409</v>
      </c>
      <c r="I2591" s="7"/>
      <c r="J2591" s="7">
        <v>982244</v>
      </c>
      <c r="K2591" s="7">
        <f t="shared" si="62"/>
        <v>5239409</v>
      </c>
      <c r="L2591" s="7"/>
      <c r="M2591" s="6"/>
      <c r="N2591" s="7"/>
      <c r="O2591" s="7"/>
      <c r="P2591" s="38"/>
      <c r="Q2591" s="31"/>
      <c r="R2591" s="42"/>
      <c r="S2591" s="42"/>
      <c r="T2591" s="42"/>
      <c r="U2591" s="43"/>
      <c r="V2591" s="32"/>
      <c r="W2591" s="38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</row>
    <row r="2592" spans="1:40" ht="14.25" customHeight="1">
      <c r="A2592" s="7" t="s">
        <v>565</v>
      </c>
      <c r="B2592" s="7" t="s">
        <v>363</v>
      </c>
      <c r="C2592" s="7">
        <v>1207</v>
      </c>
      <c r="D2592" s="7" t="s">
        <v>571</v>
      </c>
      <c r="E2592" s="7" t="str">
        <f t="shared" si="61"/>
        <v>Guaqui</v>
      </c>
      <c r="F2592" s="7" t="s">
        <v>379</v>
      </c>
      <c r="G2592" s="7">
        <v>99</v>
      </c>
      <c r="H2592" s="7" t="s">
        <v>382</v>
      </c>
      <c r="I2592" s="7"/>
      <c r="J2592" s="7">
        <v>406137</v>
      </c>
      <c r="K2592" s="7">
        <f t="shared" si="62"/>
        <v>5239409</v>
      </c>
      <c r="L2592" s="7"/>
      <c r="M2592" s="6"/>
      <c r="N2592" s="7"/>
      <c r="O2592" s="7"/>
      <c r="P2592" s="38"/>
      <c r="Q2592" s="31"/>
      <c r="R2592" s="42"/>
      <c r="S2592" s="42"/>
      <c r="T2592" s="42"/>
      <c r="U2592" s="43"/>
      <c r="V2592" s="32"/>
      <c r="W2592" s="38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</row>
    <row r="2593" spans="1:40" ht="14.25" customHeight="1">
      <c r="A2593" s="7" t="s">
        <v>565</v>
      </c>
      <c r="B2593" s="7" t="s">
        <v>363</v>
      </c>
      <c r="C2593" s="7">
        <v>1207</v>
      </c>
      <c r="D2593" s="7" t="s">
        <v>571</v>
      </c>
      <c r="E2593" s="7" t="str">
        <f t="shared" si="61"/>
        <v>Guaqui</v>
      </c>
      <c r="F2593" s="7" t="s">
        <v>379</v>
      </c>
      <c r="G2593" s="7">
        <v>100</v>
      </c>
      <c r="H2593" s="7" t="s">
        <v>383</v>
      </c>
      <c r="I2593" s="7"/>
      <c r="J2593" s="7">
        <v>150000</v>
      </c>
      <c r="K2593" s="7">
        <f t="shared" si="62"/>
        <v>5239409</v>
      </c>
      <c r="L2593" s="7"/>
      <c r="M2593" s="6"/>
      <c r="N2593" s="7"/>
      <c r="O2593" s="7"/>
      <c r="P2593" s="38"/>
      <c r="Q2593" s="31"/>
      <c r="R2593" s="42"/>
      <c r="S2593" s="42"/>
      <c r="T2593" s="42"/>
      <c r="U2593" s="43"/>
      <c r="V2593" s="32"/>
      <c r="W2593" s="38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</row>
    <row r="2594" spans="1:40" ht="14.25" customHeight="1">
      <c r="A2594" s="7" t="s">
        <v>565</v>
      </c>
      <c r="B2594" s="7" t="s">
        <v>363</v>
      </c>
      <c r="C2594" s="7">
        <v>1207</v>
      </c>
      <c r="D2594" s="7" t="s">
        <v>571</v>
      </c>
      <c r="E2594" s="7" t="str">
        <f t="shared" si="61"/>
        <v>Guaqui</v>
      </c>
      <c r="F2594" s="7" t="s">
        <v>379</v>
      </c>
      <c r="G2594" s="7">
        <v>110</v>
      </c>
      <c r="H2594" s="7" t="s">
        <v>385</v>
      </c>
      <c r="I2594" s="7"/>
      <c r="J2594" s="7">
        <v>10000</v>
      </c>
      <c r="K2594" s="7">
        <f t="shared" si="62"/>
        <v>5239409</v>
      </c>
      <c r="L2594" s="7"/>
      <c r="M2594" s="6"/>
      <c r="N2594" s="7"/>
      <c r="O2594" s="7"/>
      <c r="P2594" s="38"/>
      <c r="Q2594" s="31"/>
      <c r="R2594" s="42"/>
      <c r="S2594" s="42"/>
      <c r="T2594" s="42"/>
      <c r="U2594" s="43"/>
      <c r="V2594" s="32"/>
      <c r="W2594" s="38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</row>
    <row r="2595" spans="1:40" ht="14.25" customHeight="1">
      <c r="A2595" s="7" t="s">
        <v>565</v>
      </c>
      <c r="B2595" s="7" t="s">
        <v>363</v>
      </c>
      <c r="C2595" s="7">
        <v>1207</v>
      </c>
      <c r="D2595" s="7" t="s">
        <v>571</v>
      </c>
      <c r="E2595" s="7" t="str">
        <f t="shared" si="61"/>
        <v>Guaqui</v>
      </c>
      <c r="F2595" s="7" t="s">
        <v>379</v>
      </c>
      <c r="G2595" s="7">
        <v>120</v>
      </c>
      <c r="H2595" s="7" t="s">
        <v>485</v>
      </c>
      <c r="I2595" s="7"/>
      <c r="J2595" s="7">
        <v>10000</v>
      </c>
      <c r="K2595" s="7">
        <f t="shared" si="62"/>
        <v>5239409</v>
      </c>
      <c r="L2595" s="7"/>
      <c r="M2595" s="6"/>
      <c r="N2595" s="7"/>
      <c r="O2595" s="7"/>
      <c r="P2595" s="38"/>
      <c r="Q2595" s="31"/>
      <c r="R2595" s="42"/>
      <c r="S2595" s="42"/>
      <c r="T2595" s="42"/>
      <c r="U2595" s="43"/>
      <c r="V2595" s="32"/>
      <c r="W2595" s="38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</row>
    <row r="2596" spans="1:40" ht="14.25" customHeight="1">
      <c r="A2596" s="7" t="s">
        <v>565</v>
      </c>
      <c r="B2596" s="7" t="s">
        <v>363</v>
      </c>
      <c r="C2596" s="7">
        <v>1207</v>
      </c>
      <c r="D2596" s="7" t="s">
        <v>571</v>
      </c>
      <c r="E2596" s="7" t="str">
        <f t="shared" si="61"/>
        <v>Guaqui</v>
      </c>
      <c r="F2596" s="7" t="s">
        <v>379</v>
      </c>
      <c r="G2596" s="7">
        <v>130</v>
      </c>
      <c r="H2596" s="7" t="s">
        <v>386</v>
      </c>
      <c r="I2596" s="7"/>
      <c r="J2596" s="7">
        <v>20000</v>
      </c>
      <c r="K2596" s="7">
        <f t="shared" si="62"/>
        <v>5239409</v>
      </c>
      <c r="L2596" s="7"/>
      <c r="M2596" s="6"/>
      <c r="N2596" s="7"/>
      <c r="O2596" s="7"/>
      <c r="P2596" s="38"/>
      <c r="Q2596" s="31"/>
      <c r="R2596" s="42"/>
      <c r="S2596" s="42"/>
      <c r="T2596" s="42"/>
      <c r="U2596" s="43"/>
      <c r="V2596" s="32"/>
      <c r="W2596" s="38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</row>
    <row r="2597" spans="1:40" ht="14.25" customHeight="1">
      <c r="A2597" s="7" t="s">
        <v>565</v>
      </c>
      <c r="B2597" s="7" t="s">
        <v>363</v>
      </c>
      <c r="C2597" s="7">
        <v>1207</v>
      </c>
      <c r="D2597" s="7" t="s">
        <v>571</v>
      </c>
      <c r="E2597" s="7" t="str">
        <f t="shared" si="61"/>
        <v>Guaqui</v>
      </c>
      <c r="F2597" s="7" t="s">
        <v>379</v>
      </c>
      <c r="G2597" s="7">
        <v>140</v>
      </c>
      <c r="H2597" s="7" t="s">
        <v>388</v>
      </c>
      <c r="I2597" s="7"/>
      <c r="J2597" s="7">
        <v>56688</v>
      </c>
      <c r="K2597" s="7">
        <f t="shared" si="62"/>
        <v>5239409</v>
      </c>
      <c r="L2597" s="7"/>
      <c r="M2597" s="6"/>
      <c r="N2597" s="7"/>
      <c r="O2597" s="7"/>
      <c r="P2597" s="38"/>
      <c r="Q2597" s="31"/>
      <c r="R2597" s="42"/>
      <c r="S2597" s="42"/>
      <c r="T2597" s="42"/>
      <c r="U2597" s="43"/>
      <c r="V2597" s="32"/>
      <c r="W2597" s="38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</row>
    <row r="2598" spans="1:40" ht="14.25" customHeight="1">
      <c r="A2598" s="7" t="s">
        <v>565</v>
      </c>
      <c r="B2598" s="7" t="s">
        <v>363</v>
      </c>
      <c r="C2598" s="7">
        <v>1207</v>
      </c>
      <c r="D2598" s="7" t="s">
        <v>571</v>
      </c>
      <c r="E2598" s="7" t="str">
        <f t="shared" si="61"/>
        <v>Guaqui</v>
      </c>
      <c r="F2598" s="7" t="s">
        <v>379</v>
      </c>
      <c r="G2598" s="7">
        <v>160</v>
      </c>
      <c r="H2598" s="7" t="s">
        <v>389</v>
      </c>
      <c r="I2598" s="7"/>
      <c r="J2598" s="7">
        <v>70000</v>
      </c>
      <c r="K2598" s="7">
        <f t="shared" si="62"/>
        <v>5239409</v>
      </c>
      <c r="L2598" s="7"/>
      <c r="M2598" s="6"/>
      <c r="N2598" s="7"/>
      <c r="O2598" s="7"/>
      <c r="P2598" s="38"/>
      <c r="Q2598" s="31"/>
      <c r="R2598" s="42"/>
      <c r="S2598" s="42"/>
      <c r="T2598" s="42"/>
      <c r="U2598" s="43"/>
      <c r="V2598" s="32"/>
      <c r="W2598" s="38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</row>
    <row r="2599" spans="1:40" ht="14.25" customHeight="1">
      <c r="A2599" s="7" t="s">
        <v>565</v>
      </c>
      <c r="B2599" s="7" t="s">
        <v>363</v>
      </c>
      <c r="C2599" s="7">
        <v>1207</v>
      </c>
      <c r="D2599" s="7" t="s">
        <v>571</v>
      </c>
      <c r="E2599" s="7" t="str">
        <f t="shared" si="61"/>
        <v>Guaqui</v>
      </c>
      <c r="F2599" s="7" t="s">
        <v>379</v>
      </c>
      <c r="G2599" s="7">
        <v>170</v>
      </c>
      <c r="H2599" s="7" t="s">
        <v>390</v>
      </c>
      <c r="I2599" s="7"/>
      <c r="J2599" s="7">
        <v>60000</v>
      </c>
      <c r="K2599" s="7">
        <f t="shared" si="62"/>
        <v>5239409</v>
      </c>
      <c r="L2599" s="7"/>
      <c r="M2599" s="6"/>
      <c r="N2599" s="7"/>
      <c r="O2599" s="7"/>
      <c r="P2599" s="38"/>
      <c r="Q2599" s="31"/>
      <c r="R2599" s="42"/>
      <c r="S2599" s="42"/>
      <c r="T2599" s="42"/>
      <c r="U2599" s="43"/>
      <c r="V2599" s="32"/>
      <c r="W2599" s="38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</row>
    <row r="2600" spans="1:40" ht="14.25" customHeight="1">
      <c r="A2600" s="7" t="s">
        <v>565</v>
      </c>
      <c r="B2600" s="7" t="s">
        <v>363</v>
      </c>
      <c r="C2600" s="7">
        <v>1207</v>
      </c>
      <c r="D2600" s="7" t="s">
        <v>571</v>
      </c>
      <c r="E2600" s="7" t="str">
        <f t="shared" si="61"/>
        <v>Guaqui</v>
      </c>
      <c r="F2600" s="7" t="s">
        <v>379</v>
      </c>
      <c r="G2600" s="7">
        <v>180</v>
      </c>
      <c r="H2600" s="7" t="s">
        <v>411</v>
      </c>
      <c r="I2600" s="7"/>
      <c r="J2600" s="7">
        <v>100000</v>
      </c>
      <c r="K2600" s="7">
        <f t="shared" si="62"/>
        <v>5239409</v>
      </c>
      <c r="L2600" s="7"/>
      <c r="M2600" s="6"/>
      <c r="N2600" s="7"/>
      <c r="O2600" s="7"/>
      <c r="P2600" s="38"/>
      <c r="Q2600" s="31"/>
      <c r="R2600" s="42"/>
      <c r="S2600" s="42"/>
      <c r="T2600" s="42"/>
      <c r="U2600" s="43"/>
      <c r="V2600" s="32"/>
      <c r="W2600" s="38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</row>
    <row r="2601" spans="1:40" ht="14.25" customHeight="1">
      <c r="A2601" s="7" t="s">
        <v>565</v>
      </c>
      <c r="B2601" s="7" t="s">
        <v>363</v>
      </c>
      <c r="C2601" s="7">
        <v>1207</v>
      </c>
      <c r="D2601" s="7" t="s">
        <v>571</v>
      </c>
      <c r="E2601" s="7" t="str">
        <f t="shared" si="61"/>
        <v>Guaqui</v>
      </c>
      <c r="F2601" s="7" t="s">
        <v>379</v>
      </c>
      <c r="G2601" s="7">
        <v>190</v>
      </c>
      <c r="H2601" s="7" t="s">
        <v>392</v>
      </c>
      <c r="I2601" s="7"/>
      <c r="J2601" s="7">
        <v>20000</v>
      </c>
      <c r="K2601" s="7">
        <f t="shared" si="62"/>
        <v>5239409</v>
      </c>
      <c r="L2601" s="7"/>
      <c r="M2601" s="6"/>
      <c r="N2601" s="7"/>
      <c r="O2601" s="7"/>
      <c r="P2601" s="38"/>
      <c r="Q2601" s="31"/>
      <c r="R2601" s="42"/>
      <c r="S2601" s="42"/>
      <c r="T2601" s="42"/>
      <c r="U2601" s="43"/>
      <c r="V2601" s="32"/>
      <c r="W2601" s="38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</row>
    <row r="2602" spans="1:40" ht="14.25" customHeight="1">
      <c r="A2602" s="7" t="s">
        <v>565</v>
      </c>
      <c r="B2602" s="7" t="s">
        <v>363</v>
      </c>
      <c r="C2602" s="7">
        <v>1207</v>
      </c>
      <c r="D2602" s="7" t="s">
        <v>571</v>
      </c>
      <c r="E2602" s="7" t="str">
        <f t="shared" si="61"/>
        <v>Guaqui</v>
      </c>
      <c r="F2602" s="7" t="s">
        <v>379</v>
      </c>
      <c r="G2602" s="7">
        <v>200</v>
      </c>
      <c r="H2602" s="7" t="s">
        <v>393</v>
      </c>
      <c r="I2602" s="7"/>
      <c r="J2602" s="7">
        <v>1233665</v>
      </c>
      <c r="K2602" s="7">
        <f t="shared" si="62"/>
        <v>5239409</v>
      </c>
      <c r="L2602" s="7"/>
      <c r="M2602" s="6"/>
      <c r="N2602" s="7"/>
      <c r="O2602" s="7"/>
      <c r="P2602" s="38"/>
      <c r="Q2602" s="31"/>
      <c r="R2602" s="42"/>
      <c r="S2602" s="42"/>
      <c r="T2602" s="42"/>
      <c r="U2602" s="43"/>
      <c r="V2602" s="32"/>
      <c r="W2602" s="38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</row>
    <row r="2603" spans="1:40" ht="14.25" customHeight="1">
      <c r="A2603" s="7" t="s">
        <v>565</v>
      </c>
      <c r="B2603" s="7" t="s">
        <v>363</v>
      </c>
      <c r="C2603" s="7">
        <v>1207</v>
      </c>
      <c r="D2603" s="7" t="s">
        <v>571</v>
      </c>
      <c r="E2603" s="7" t="str">
        <f t="shared" si="61"/>
        <v>Guaqui</v>
      </c>
      <c r="F2603" s="7" t="s">
        <v>379</v>
      </c>
      <c r="G2603" s="7">
        <v>210</v>
      </c>
      <c r="H2603" s="7" t="s">
        <v>394</v>
      </c>
      <c r="I2603" s="7"/>
      <c r="J2603" s="7">
        <v>660082</v>
      </c>
      <c r="K2603" s="7">
        <f t="shared" si="62"/>
        <v>5239409</v>
      </c>
      <c r="L2603" s="7"/>
      <c r="M2603" s="6"/>
      <c r="N2603" s="7"/>
      <c r="O2603" s="7"/>
      <c r="P2603" s="38"/>
      <c r="Q2603" s="31"/>
      <c r="R2603" s="42"/>
      <c r="S2603" s="42"/>
      <c r="T2603" s="42"/>
      <c r="U2603" s="43"/>
      <c r="V2603" s="32"/>
      <c r="W2603" s="38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</row>
    <row r="2604" spans="1:40" ht="14.25" customHeight="1">
      <c r="A2604" s="7" t="s">
        <v>565</v>
      </c>
      <c r="B2604" s="7" t="s">
        <v>363</v>
      </c>
      <c r="C2604" s="7">
        <v>1207</v>
      </c>
      <c r="D2604" s="7" t="s">
        <v>571</v>
      </c>
      <c r="E2604" s="7" t="str">
        <f t="shared" si="61"/>
        <v>Guaqui</v>
      </c>
      <c r="F2604" s="7" t="s">
        <v>379</v>
      </c>
      <c r="G2604" s="7">
        <v>220</v>
      </c>
      <c r="H2604" s="7" t="s">
        <v>395</v>
      </c>
      <c r="I2604" s="7"/>
      <c r="J2604" s="7">
        <v>118344</v>
      </c>
      <c r="K2604" s="7">
        <f t="shared" si="62"/>
        <v>5239409</v>
      </c>
      <c r="L2604" s="7"/>
      <c r="M2604" s="6"/>
      <c r="N2604" s="7"/>
      <c r="O2604" s="7"/>
      <c r="P2604" s="38"/>
      <c r="Q2604" s="31"/>
      <c r="R2604" s="42"/>
      <c r="S2604" s="42"/>
      <c r="T2604" s="42"/>
      <c r="U2604" s="43"/>
      <c r="V2604" s="32"/>
      <c r="W2604" s="38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</row>
    <row r="2605" spans="1:40" ht="14.25" customHeight="1">
      <c r="A2605" s="7" t="s">
        <v>565</v>
      </c>
      <c r="B2605" s="7" t="s">
        <v>363</v>
      </c>
      <c r="C2605" s="7">
        <v>1207</v>
      </c>
      <c r="D2605" s="7" t="s">
        <v>571</v>
      </c>
      <c r="E2605" s="7" t="str">
        <f t="shared" si="61"/>
        <v>Guaqui</v>
      </c>
      <c r="F2605" s="7" t="s">
        <v>379</v>
      </c>
      <c r="G2605" s="7">
        <v>230</v>
      </c>
      <c r="H2605" s="7" t="s">
        <v>396</v>
      </c>
      <c r="I2605" s="7"/>
      <c r="J2605" s="7">
        <v>20000</v>
      </c>
      <c r="K2605" s="7">
        <f t="shared" si="62"/>
        <v>5239409</v>
      </c>
      <c r="L2605" s="7"/>
      <c r="M2605" s="6"/>
      <c r="N2605" s="7"/>
      <c r="O2605" s="7"/>
      <c r="P2605" s="38"/>
      <c r="Q2605" s="31"/>
      <c r="R2605" s="42"/>
      <c r="S2605" s="42"/>
      <c r="T2605" s="42"/>
      <c r="U2605" s="43"/>
      <c r="V2605" s="32"/>
      <c r="W2605" s="38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</row>
    <row r="2606" spans="1:40" ht="14.25" customHeight="1">
      <c r="A2606" s="7" t="s">
        <v>565</v>
      </c>
      <c r="B2606" s="7" t="s">
        <v>363</v>
      </c>
      <c r="C2606" s="7">
        <v>1207</v>
      </c>
      <c r="D2606" s="7" t="s">
        <v>571</v>
      </c>
      <c r="E2606" s="7" t="str">
        <f t="shared" si="61"/>
        <v>Guaqui</v>
      </c>
      <c r="F2606" s="7" t="s">
        <v>379</v>
      </c>
      <c r="G2606" s="7">
        <v>240</v>
      </c>
      <c r="H2606" s="7" t="s">
        <v>397</v>
      </c>
      <c r="I2606" s="7"/>
      <c r="J2606" s="7">
        <v>59544</v>
      </c>
      <c r="K2606" s="7">
        <f t="shared" si="62"/>
        <v>5239409</v>
      </c>
      <c r="L2606" s="7"/>
      <c r="M2606" s="6"/>
      <c r="N2606" s="7"/>
      <c r="O2606" s="7"/>
      <c r="P2606" s="38"/>
      <c r="Q2606" s="31"/>
      <c r="R2606" s="42"/>
      <c r="S2606" s="42"/>
      <c r="T2606" s="42"/>
      <c r="U2606" s="43"/>
      <c r="V2606" s="32"/>
      <c r="W2606" s="38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</row>
    <row r="2607" spans="1:40" ht="14.25" customHeight="1">
      <c r="A2607" s="7" t="s">
        <v>565</v>
      </c>
      <c r="B2607" s="7" t="s">
        <v>363</v>
      </c>
      <c r="C2607" s="7">
        <v>1207</v>
      </c>
      <c r="D2607" s="7" t="s">
        <v>571</v>
      </c>
      <c r="E2607" s="7" t="str">
        <f t="shared" si="61"/>
        <v>Guaqui</v>
      </c>
      <c r="F2607" s="7" t="s">
        <v>379</v>
      </c>
      <c r="G2607" s="7">
        <v>250</v>
      </c>
      <c r="H2607" s="7" t="s">
        <v>399</v>
      </c>
      <c r="I2607" s="7"/>
      <c r="J2607" s="7">
        <v>305735</v>
      </c>
      <c r="K2607" s="7">
        <f t="shared" si="62"/>
        <v>5239409</v>
      </c>
      <c r="L2607" s="7"/>
      <c r="M2607" s="6"/>
      <c r="N2607" s="7"/>
      <c r="O2607" s="7"/>
      <c r="P2607" s="38"/>
      <c r="Q2607" s="31"/>
      <c r="R2607" s="42"/>
      <c r="S2607" s="42"/>
      <c r="T2607" s="42"/>
      <c r="U2607" s="43"/>
      <c r="V2607" s="32"/>
      <c r="W2607" s="38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</row>
    <row r="2608" spans="1:40" ht="14.25" customHeight="1">
      <c r="A2608" s="7" t="s">
        <v>565</v>
      </c>
      <c r="B2608" s="7" t="s">
        <v>363</v>
      </c>
      <c r="C2608" s="7">
        <v>1207</v>
      </c>
      <c r="D2608" s="7" t="s">
        <v>571</v>
      </c>
      <c r="E2608" s="7" t="str">
        <f t="shared" si="61"/>
        <v>Guaqui</v>
      </c>
      <c r="F2608" s="7" t="s">
        <v>379</v>
      </c>
      <c r="G2608" s="7">
        <v>260</v>
      </c>
      <c r="H2608" s="7" t="s">
        <v>400</v>
      </c>
      <c r="I2608" s="7"/>
      <c r="J2608" s="7">
        <v>40000</v>
      </c>
      <c r="K2608" s="7">
        <f t="shared" si="62"/>
        <v>5239409</v>
      </c>
      <c r="L2608" s="7"/>
      <c r="M2608" s="6"/>
      <c r="N2608" s="7"/>
      <c r="O2608" s="7"/>
      <c r="P2608" s="38"/>
      <c r="Q2608" s="31"/>
      <c r="R2608" s="42"/>
      <c r="S2608" s="42"/>
      <c r="T2608" s="42"/>
      <c r="U2608" s="43"/>
      <c r="V2608" s="32"/>
      <c r="W2608" s="38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</row>
    <row r="2609" spans="1:40" ht="14.25" customHeight="1">
      <c r="A2609" s="7" t="s">
        <v>565</v>
      </c>
      <c r="B2609" s="7" t="s">
        <v>363</v>
      </c>
      <c r="C2609" s="7">
        <v>1207</v>
      </c>
      <c r="D2609" s="7" t="s">
        <v>571</v>
      </c>
      <c r="E2609" s="7" t="str">
        <f t="shared" si="61"/>
        <v>Guaqui</v>
      </c>
      <c r="F2609" s="7" t="s">
        <v>379</v>
      </c>
      <c r="G2609" s="7">
        <v>310</v>
      </c>
      <c r="H2609" s="7" t="s">
        <v>403</v>
      </c>
      <c r="I2609" s="7"/>
      <c r="J2609" s="7">
        <v>40000</v>
      </c>
      <c r="K2609" s="7">
        <f t="shared" si="62"/>
        <v>5239409</v>
      </c>
      <c r="L2609" s="7"/>
      <c r="M2609" s="6"/>
      <c r="N2609" s="7"/>
      <c r="O2609" s="7"/>
      <c r="P2609" s="38"/>
      <c r="Q2609" s="31"/>
      <c r="R2609" s="42"/>
      <c r="S2609" s="42"/>
      <c r="T2609" s="42"/>
      <c r="U2609" s="43"/>
      <c r="V2609" s="32"/>
      <c r="W2609" s="38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</row>
    <row r="2610" spans="1:40" ht="14.25" customHeight="1">
      <c r="A2610" s="7" t="s">
        <v>565</v>
      </c>
      <c r="B2610" s="7" t="s">
        <v>363</v>
      </c>
      <c r="C2610" s="7">
        <v>1207</v>
      </c>
      <c r="D2610" s="7" t="s">
        <v>571</v>
      </c>
      <c r="E2610" s="7" t="str">
        <f t="shared" si="61"/>
        <v>Guaqui</v>
      </c>
      <c r="F2610" s="7" t="s">
        <v>379</v>
      </c>
      <c r="G2610" s="7">
        <v>330</v>
      </c>
      <c r="H2610" s="7" t="s">
        <v>404</v>
      </c>
      <c r="I2610" s="7"/>
      <c r="J2610" s="7">
        <v>45761</v>
      </c>
      <c r="K2610" s="7">
        <f t="shared" si="62"/>
        <v>5239409</v>
      </c>
      <c r="L2610" s="7"/>
      <c r="M2610" s="6"/>
      <c r="N2610" s="7"/>
      <c r="O2610" s="7"/>
      <c r="P2610" s="38"/>
      <c r="Q2610" s="31"/>
      <c r="R2610" s="42"/>
      <c r="S2610" s="42"/>
      <c r="T2610" s="42"/>
      <c r="U2610" s="43"/>
      <c r="V2610" s="32"/>
      <c r="W2610" s="38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</row>
    <row r="2611" spans="1:40" ht="14.25" customHeight="1">
      <c r="A2611" s="7" t="s">
        <v>565</v>
      </c>
      <c r="B2611" s="7" t="s">
        <v>363</v>
      </c>
      <c r="C2611" s="7">
        <v>1207</v>
      </c>
      <c r="D2611" s="7" t="s">
        <v>571</v>
      </c>
      <c r="E2611" s="7" t="str">
        <f t="shared" si="61"/>
        <v>Guaqui</v>
      </c>
      <c r="F2611" s="7" t="s">
        <v>379</v>
      </c>
      <c r="G2611" s="7">
        <v>340</v>
      </c>
      <c r="H2611" s="7" t="s">
        <v>405</v>
      </c>
      <c r="I2611" s="7"/>
      <c r="J2611" s="7">
        <v>864511</v>
      </c>
      <c r="K2611" s="7">
        <f t="shared" si="62"/>
        <v>5239409</v>
      </c>
      <c r="L2611" s="7"/>
      <c r="M2611" s="6"/>
      <c r="N2611" s="7"/>
      <c r="O2611" s="7"/>
      <c r="P2611" s="38"/>
      <c r="Q2611" s="31"/>
      <c r="R2611" s="42"/>
      <c r="S2611" s="42"/>
      <c r="T2611" s="42"/>
      <c r="U2611" s="43"/>
      <c r="V2611" s="32"/>
      <c r="W2611" s="38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</row>
    <row r="2612" spans="1:40" ht="14.25" customHeight="1">
      <c r="A2612" s="7" t="s">
        <v>565</v>
      </c>
      <c r="B2612" s="7" t="s">
        <v>363</v>
      </c>
      <c r="C2612" s="7">
        <v>1207</v>
      </c>
      <c r="D2612" s="7" t="s">
        <v>571</v>
      </c>
      <c r="E2612" s="7" t="str">
        <f t="shared" si="61"/>
        <v>Guaqui</v>
      </c>
      <c r="F2612" s="7" t="s">
        <v>407</v>
      </c>
      <c r="G2612" s="7">
        <v>170</v>
      </c>
      <c r="H2612" s="7" t="s">
        <v>390</v>
      </c>
      <c r="I2612" s="7"/>
      <c r="J2612" s="7">
        <v>1050000</v>
      </c>
      <c r="K2612" s="7">
        <f t="shared" si="62"/>
        <v>5239409</v>
      </c>
      <c r="L2612" s="7"/>
      <c r="M2612" s="6"/>
      <c r="N2612" s="7"/>
      <c r="O2612" s="7"/>
      <c r="P2612" s="38"/>
      <c r="Q2612" s="31"/>
      <c r="R2612" s="42"/>
      <c r="S2612" s="42"/>
      <c r="T2612" s="42"/>
      <c r="U2612" s="43"/>
      <c r="V2612" s="32"/>
      <c r="W2612" s="38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</row>
    <row r="2613" spans="1:40" ht="14.25" customHeight="1">
      <c r="A2613" s="7" t="s">
        <v>565</v>
      </c>
      <c r="B2613" s="7" t="s">
        <v>363</v>
      </c>
      <c r="C2613" s="7">
        <v>1207</v>
      </c>
      <c r="D2613" s="7" t="s">
        <v>571</v>
      </c>
      <c r="E2613" s="7" t="str">
        <f t="shared" si="61"/>
        <v>Guaqui</v>
      </c>
      <c r="F2613" s="7" t="s">
        <v>407</v>
      </c>
      <c r="G2613" s="7">
        <v>350</v>
      </c>
      <c r="H2613" s="7" t="s">
        <v>406</v>
      </c>
      <c r="I2613" s="7"/>
      <c r="J2613" s="7">
        <v>4189409</v>
      </c>
      <c r="K2613" s="7">
        <f t="shared" si="62"/>
        <v>5239409</v>
      </c>
      <c r="L2613" s="7"/>
      <c r="M2613" s="6"/>
      <c r="N2613" s="7"/>
      <c r="O2613" s="7"/>
      <c r="P2613" s="38"/>
      <c r="Q2613" s="31"/>
      <c r="R2613" s="42"/>
      <c r="S2613" s="42"/>
      <c r="T2613" s="42"/>
      <c r="U2613" s="43"/>
      <c r="V2613" s="32"/>
      <c r="W2613" s="38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</row>
    <row r="2614" spans="1:40" ht="14.25" customHeight="1">
      <c r="A2614" s="7" t="s">
        <v>565</v>
      </c>
      <c r="B2614" s="7" t="s">
        <v>363</v>
      </c>
      <c r="C2614" s="7">
        <v>1208</v>
      </c>
      <c r="D2614" s="7" t="s">
        <v>572</v>
      </c>
      <c r="E2614" s="7" t="str">
        <f t="shared" si="61"/>
        <v>Tiahuanacu</v>
      </c>
      <c r="F2614" s="7" t="s">
        <v>379</v>
      </c>
      <c r="G2614" s="7">
        <v>0</v>
      </c>
      <c r="H2614" s="7" t="s">
        <v>380</v>
      </c>
      <c r="I2614" s="7"/>
      <c r="J2614" s="7">
        <v>1722575</v>
      </c>
      <c r="K2614" s="7">
        <f t="shared" si="62"/>
        <v>4732242</v>
      </c>
      <c r="L2614" s="7"/>
      <c r="M2614" s="6"/>
      <c r="N2614" s="7"/>
      <c r="O2614" s="7"/>
      <c r="P2614" s="38"/>
      <c r="Q2614" s="31"/>
      <c r="R2614" s="42"/>
      <c r="S2614" s="42"/>
      <c r="T2614" s="42"/>
      <c r="U2614" s="43"/>
      <c r="V2614" s="32"/>
      <c r="W2614" s="38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</row>
    <row r="2615" spans="1:40" ht="14.25" customHeight="1">
      <c r="A2615" s="7" t="s">
        <v>565</v>
      </c>
      <c r="B2615" s="7" t="s">
        <v>363</v>
      </c>
      <c r="C2615" s="7">
        <v>1208</v>
      </c>
      <c r="D2615" s="7" t="s">
        <v>572</v>
      </c>
      <c r="E2615" s="7" t="str">
        <f t="shared" si="61"/>
        <v>Tiahuanacu</v>
      </c>
      <c r="F2615" s="7" t="s">
        <v>379</v>
      </c>
      <c r="G2615" s="7">
        <v>1</v>
      </c>
      <c r="H2615" s="7" t="s">
        <v>381</v>
      </c>
      <c r="I2615" s="7"/>
      <c r="J2615" s="7">
        <v>669890</v>
      </c>
      <c r="K2615" s="7">
        <f t="shared" si="62"/>
        <v>4732242</v>
      </c>
      <c r="L2615" s="7"/>
      <c r="M2615" s="6"/>
      <c r="N2615" s="7"/>
      <c r="O2615" s="7"/>
      <c r="P2615" s="38"/>
      <c r="Q2615" s="31"/>
      <c r="R2615" s="42"/>
      <c r="S2615" s="42"/>
      <c r="T2615" s="42"/>
      <c r="U2615" s="43"/>
      <c r="V2615" s="32"/>
      <c r="W2615" s="38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</row>
    <row r="2616" spans="1:40" ht="14.25" customHeight="1">
      <c r="A2616" s="7" t="s">
        <v>565</v>
      </c>
      <c r="B2616" s="7" t="s">
        <v>363</v>
      </c>
      <c r="C2616" s="7">
        <v>1208</v>
      </c>
      <c r="D2616" s="7" t="s">
        <v>572</v>
      </c>
      <c r="E2616" s="7" t="str">
        <f t="shared" si="61"/>
        <v>Tiahuanacu</v>
      </c>
      <c r="F2616" s="7" t="s">
        <v>379</v>
      </c>
      <c r="G2616" s="7">
        <v>97</v>
      </c>
      <c r="H2616" s="7" t="s">
        <v>409</v>
      </c>
      <c r="I2616" s="7"/>
      <c r="J2616" s="7">
        <v>579463</v>
      </c>
      <c r="K2616" s="7">
        <f t="shared" si="62"/>
        <v>4732242</v>
      </c>
      <c r="L2616" s="7"/>
      <c r="M2616" s="6"/>
      <c r="N2616" s="7"/>
      <c r="O2616" s="7"/>
      <c r="P2616" s="38"/>
      <c r="Q2616" s="31"/>
      <c r="R2616" s="42"/>
      <c r="S2616" s="42"/>
      <c r="T2616" s="42"/>
      <c r="U2616" s="43"/>
      <c r="V2616" s="32"/>
      <c r="W2616" s="38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</row>
    <row r="2617" spans="1:40" ht="14.25" customHeight="1">
      <c r="A2617" s="7" t="s">
        <v>565</v>
      </c>
      <c r="B2617" s="7" t="s">
        <v>363</v>
      </c>
      <c r="C2617" s="7">
        <v>1208</v>
      </c>
      <c r="D2617" s="7" t="s">
        <v>572</v>
      </c>
      <c r="E2617" s="7" t="str">
        <f t="shared" si="61"/>
        <v>Tiahuanacu</v>
      </c>
      <c r="F2617" s="7" t="s">
        <v>379</v>
      </c>
      <c r="G2617" s="7">
        <v>100</v>
      </c>
      <c r="H2617" s="7" t="s">
        <v>383</v>
      </c>
      <c r="I2617" s="7"/>
      <c r="J2617" s="7">
        <v>1143596</v>
      </c>
      <c r="K2617" s="7">
        <f t="shared" si="62"/>
        <v>4732242</v>
      </c>
      <c r="L2617" s="7"/>
      <c r="M2617" s="6"/>
      <c r="N2617" s="7"/>
      <c r="O2617" s="7"/>
      <c r="P2617" s="38"/>
      <c r="Q2617" s="31"/>
      <c r="R2617" s="42"/>
      <c r="S2617" s="42"/>
      <c r="T2617" s="42"/>
      <c r="U2617" s="43"/>
      <c r="V2617" s="32"/>
      <c r="W2617" s="38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</row>
    <row r="2618" spans="1:40" ht="14.25" customHeight="1">
      <c r="A2618" s="7" t="s">
        <v>565</v>
      </c>
      <c r="B2618" s="7" t="s">
        <v>363</v>
      </c>
      <c r="C2618" s="7">
        <v>1208</v>
      </c>
      <c r="D2618" s="7" t="s">
        <v>572</v>
      </c>
      <c r="E2618" s="7" t="str">
        <f t="shared" si="61"/>
        <v>Tiahuanacu</v>
      </c>
      <c r="F2618" s="7" t="s">
        <v>379</v>
      </c>
      <c r="G2618" s="7">
        <v>110</v>
      </c>
      <c r="H2618" s="7" t="s">
        <v>385</v>
      </c>
      <c r="I2618" s="7"/>
      <c r="J2618" s="7">
        <v>542531</v>
      </c>
      <c r="K2618" s="7">
        <f t="shared" si="62"/>
        <v>4732242</v>
      </c>
      <c r="L2618" s="7"/>
      <c r="M2618" s="6"/>
      <c r="N2618" s="7"/>
      <c r="O2618" s="7"/>
      <c r="P2618" s="38"/>
      <c r="Q2618" s="31"/>
      <c r="R2618" s="42"/>
      <c r="S2618" s="42"/>
      <c r="T2618" s="42"/>
      <c r="U2618" s="43"/>
      <c r="V2618" s="32"/>
      <c r="W2618" s="38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</row>
    <row r="2619" spans="1:40" ht="14.25" customHeight="1">
      <c r="A2619" s="7" t="s">
        <v>565</v>
      </c>
      <c r="B2619" s="7" t="s">
        <v>363</v>
      </c>
      <c r="C2619" s="7">
        <v>1208</v>
      </c>
      <c r="D2619" s="7" t="s">
        <v>572</v>
      </c>
      <c r="E2619" s="7" t="str">
        <f t="shared" si="61"/>
        <v>Tiahuanacu</v>
      </c>
      <c r="F2619" s="7" t="s">
        <v>379</v>
      </c>
      <c r="G2619" s="7">
        <v>130</v>
      </c>
      <c r="H2619" s="7" t="s">
        <v>386</v>
      </c>
      <c r="I2619" s="7"/>
      <c r="J2619" s="7">
        <v>130000</v>
      </c>
      <c r="K2619" s="7">
        <f t="shared" si="62"/>
        <v>4732242</v>
      </c>
      <c r="L2619" s="7"/>
      <c r="M2619" s="6"/>
      <c r="N2619" s="7"/>
      <c r="O2619" s="7"/>
      <c r="P2619" s="38"/>
      <c r="Q2619" s="31"/>
      <c r="R2619" s="42"/>
      <c r="S2619" s="42"/>
      <c r="T2619" s="42"/>
      <c r="U2619" s="43"/>
      <c r="V2619" s="32"/>
      <c r="W2619" s="38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</row>
    <row r="2620" spans="1:40" ht="14.25" customHeight="1">
      <c r="A2620" s="7" t="s">
        <v>565</v>
      </c>
      <c r="B2620" s="7" t="s">
        <v>363</v>
      </c>
      <c r="C2620" s="7">
        <v>1208</v>
      </c>
      <c r="D2620" s="7" t="s">
        <v>572</v>
      </c>
      <c r="E2620" s="7" t="str">
        <f t="shared" si="61"/>
        <v>Tiahuanacu</v>
      </c>
      <c r="F2620" s="7" t="s">
        <v>379</v>
      </c>
      <c r="G2620" s="7">
        <v>140</v>
      </c>
      <c r="H2620" s="7" t="s">
        <v>388</v>
      </c>
      <c r="I2620" s="7"/>
      <c r="J2620" s="7">
        <v>210000</v>
      </c>
      <c r="K2620" s="7">
        <f t="shared" si="62"/>
        <v>4732242</v>
      </c>
      <c r="L2620" s="7"/>
      <c r="M2620" s="6"/>
      <c r="N2620" s="7"/>
      <c r="O2620" s="7"/>
      <c r="P2620" s="38"/>
      <c r="Q2620" s="31"/>
      <c r="R2620" s="42"/>
      <c r="S2620" s="42"/>
      <c r="T2620" s="42"/>
      <c r="U2620" s="43"/>
      <c r="V2620" s="32"/>
      <c r="W2620" s="38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</row>
    <row r="2621" spans="1:40" ht="14.25" customHeight="1">
      <c r="A2621" s="7" t="s">
        <v>565</v>
      </c>
      <c r="B2621" s="7" t="s">
        <v>363</v>
      </c>
      <c r="C2621" s="7">
        <v>1208</v>
      </c>
      <c r="D2621" s="7" t="s">
        <v>572</v>
      </c>
      <c r="E2621" s="7" t="str">
        <f t="shared" si="61"/>
        <v>Tiahuanacu</v>
      </c>
      <c r="F2621" s="7" t="s">
        <v>379</v>
      </c>
      <c r="G2621" s="7">
        <v>160</v>
      </c>
      <c r="H2621" s="7" t="s">
        <v>389</v>
      </c>
      <c r="I2621" s="7"/>
      <c r="J2621" s="7">
        <v>60000</v>
      </c>
      <c r="K2621" s="7">
        <f t="shared" si="62"/>
        <v>4732242</v>
      </c>
      <c r="L2621" s="7"/>
      <c r="M2621" s="6"/>
      <c r="N2621" s="7"/>
      <c r="O2621" s="7"/>
      <c r="P2621" s="38"/>
      <c r="Q2621" s="31"/>
      <c r="R2621" s="42"/>
      <c r="S2621" s="42"/>
      <c r="T2621" s="42"/>
      <c r="U2621" s="43"/>
      <c r="V2621" s="32"/>
      <c r="W2621" s="38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</row>
    <row r="2622" spans="1:40" ht="14.25" customHeight="1">
      <c r="A2622" s="7" t="s">
        <v>565</v>
      </c>
      <c r="B2622" s="7" t="s">
        <v>363</v>
      </c>
      <c r="C2622" s="7">
        <v>1208</v>
      </c>
      <c r="D2622" s="7" t="s">
        <v>572</v>
      </c>
      <c r="E2622" s="7" t="str">
        <f t="shared" si="61"/>
        <v>Tiahuanacu</v>
      </c>
      <c r="F2622" s="7" t="s">
        <v>379</v>
      </c>
      <c r="G2622" s="7">
        <v>170</v>
      </c>
      <c r="H2622" s="7" t="s">
        <v>390</v>
      </c>
      <c r="I2622" s="7"/>
      <c r="J2622" s="7">
        <v>613531</v>
      </c>
      <c r="K2622" s="7">
        <f t="shared" si="62"/>
        <v>4732242</v>
      </c>
      <c r="L2622" s="7"/>
      <c r="M2622" s="6"/>
      <c r="N2622" s="7"/>
      <c r="O2622" s="7"/>
      <c r="P2622" s="38"/>
      <c r="Q2622" s="31"/>
      <c r="R2622" s="42"/>
      <c r="S2622" s="42"/>
      <c r="T2622" s="42"/>
      <c r="U2622" s="43"/>
      <c r="V2622" s="32"/>
      <c r="W2622" s="38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</row>
    <row r="2623" spans="1:40" ht="14.25" customHeight="1">
      <c r="A2623" s="7" t="s">
        <v>565</v>
      </c>
      <c r="B2623" s="7" t="s">
        <v>363</v>
      </c>
      <c r="C2623" s="7">
        <v>1208</v>
      </c>
      <c r="D2623" s="7" t="s">
        <v>572</v>
      </c>
      <c r="E2623" s="7" t="str">
        <f t="shared" si="61"/>
        <v>Tiahuanacu</v>
      </c>
      <c r="F2623" s="7" t="s">
        <v>379</v>
      </c>
      <c r="G2623" s="7">
        <v>180</v>
      </c>
      <c r="H2623" s="7" t="s">
        <v>411</v>
      </c>
      <c r="I2623" s="7"/>
      <c r="J2623" s="7">
        <v>400000</v>
      </c>
      <c r="K2623" s="7">
        <f t="shared" si="62"/>
        <v>4732242</v>
      </c>
      <c r="L2623" s="7"/>
      <c r="M2623" s="6"/>
      <c r="N2623" s="7"/>
      <c r="O2623" s="7"/>
      <c r="P2623" s="38"/>
      <c r="Q2623" s="31"/>
      <c r="R2623" s="42"/>
      <c r="S2623" s="42"/>
      <c r="T2623" s="42"/>
      <c r="U2623" s="43"/>
      <c r="V2623" s="32"/>
      <c r="W2623" s="38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</row>
    <row r="2624" spans="1:40" ht="14.25" customHeight="1">
      <c r="A2624" s="7" t="s">
        <v>565</v>
      </c>
      <c r="B2624" s="7" t="s">
        <v>363</v>
      </c>
      <c r="C2624" s="7">
        <v>1208</v>
      </c>
      <c r="D2624" s="7" t="s">
        <v>572</v>
      </c>
      <c r="E2624" s="7" t="str">
        <f t="shared" si="61"/>
        <v>Tiahuanacu</v>
      </c>
      <c r="F2624" s="7" t="s">
        <v>379</v>
      </c>
      <c r="G2624" s="7">
        <v>190</v>
      </c>
      <c r="H2624" s="7" t="s">
        <v>392</v>
      </c>
      <c r="I2624" s="7"/>
      <c r="J2624" s="7">
        <v>103800</v>
      </c>
      <c r="K2624" s="7">
        <f t="shared" si="62"/>
        <v>4732242</v>
      </c>
      <c r="L2624" s="7"/>
      <c r="M2624" s="6"/>
      <c r="N2624" s="7"/>
      <c r="O2624" s="7"/>
      <c r="P2624" s="38"/>
      <c r="Q2624" s="31"/>
      <c r="R2624" s="42"/>
      <c r="S2624" s="42"/>
      <c r="T2624" s="42"/>
      <c r="U2624" s="43"/>
      <c r="V2624" s="32"/>
      <c r="W2624" s="38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</row>
    <row r="2625" spans="1:40" ht="14.25" customHeight="1">
      <c r="A2625" s="7" t="s">
        <v>565</v>
      </c>
      <c r="B2625" s="7" t="s">
        <v>363</v>
      </c>
      <c r="C2625" s="7">
        <v>1208</v>
      </c>
      <c r="D2625" s="7" t="s">
        <v>572</v>
      </c>
      <c r="E2625" s="7" t="str">
        <f t="shared" si="61"/>
        <v>Tiahuanacu</v>
      </c>
      <c r="F2625" s="7" t="s">
        <v>379</v>
      </c>
      <c r="G2625" s="7">
        <v>200</v>
      </c>
      <c r="H2625" s="7" t="s">
        <v>393</v>
      </c>
      <c r="I2625" s="7"/>
      <c r="J2625" s="7">
        <v>1877939</v>
      </c>
      <c r="K2625" s="7">
        <f t="shared" si="62"/>
        <v>4732242</v>
      </c>
      <c r="L2625" s="7"/>
      <c r="M2625" s="6"/>
      <c r="N2625" s="7"/>
      <c r="O2625" s="7"/>
      <c r="P2625" s="38"/>
      <c r="Q2625" s="31"/>
      <c r="R2625" s="42"/>
      <c r="S2625" s="42"/>
      <c r="T2625" s="42"/>
      <c r="U2625" s="43"/>
      <c r="V2625" s="32"/>
      <c r="W2625" s="38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</row>
    <row r="2626" spans="1:40" ht="14.25" customHeight="1">
      <c r="A2626" s="7" t="s">
        <v>565</v>
      </c>
      <c r="B2626" s="7" t="s">
        <v>363</v>
      </c>
      <c r="C2626" s="7">
        <v>1208</v>
      </c>
      <c r="D2626" s="7" t="s">
        <v>572</v>
      </c>
      <c r="E2626" s="7" t="str">
        <f t="shared" si="61"/>
        <v>Tiahuanacu</v>
      </c>
      <c r="F2626" s="7" t="s">
        <v>379</v>
      </c>
      <c r="G2626" s="7">
        <v>210</v>
      </c>
      <c r="H2626" s="7" t="s">
        <v>394</v>
      </c>
      <c r="I2626" s="7"/>
      <c r="J2626" s="7">
        <v>1308199</v>
      </c>
      <c r="K2626" s="7">
        <f t="shared" si="62"/>
        <v>4732242</v>
      </c>
      <c r="L2626" s="7"/>
      <c r="M2626" s="6"/>
      <c r="N2626" s="7"/>
      <c r="O2626" s="7"/>
      <c r="P2626" s="38"/>
      <c r="Q2626" s="31"/>
      <c r="R2626" s="42"/>
      <c r="S2626" s="42"/>
      <c r="T2626" s="42"/>
      <c r="U2626" s="43"/>
      <c r="V2626" s="32"/>
      <c r="W2626" s="38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</row>
    <row r="2627" spans="1:40" ht="14.25" customHeight="1">
      <c r="A2627" s="7" t="s">
        <v>565</v>
      </c>
      <c r="B2627" s="7" t="s">
        <v>363</v>
      </c>
      <c r="C2627" s="7">
        <v>1208</v>
      </c>
      <c r="D2627" s="7" t="s">
        <v>572</v>
      </c>
      <c r="E2627" s="7" t="str">
        <f t="shared" si="61"/>
        <v>Tiahuanacu</v>
      </c>
      <c r="F2627" s="7" t="s">
        <v>379</v>
      </c>
      <c r="G2627" s="7">
        <v>220</v>
      </c>
      <c r="H2627" s="7" t="s">
        <v>395</v>
      </c>
      <c r="I2627" s="7"/>
      <c r="J2627" s="7">
        <v>201000</v>
      </c>
      <c r="K2627" s="7">
        <f t="shared" si="62"/>
        <v>4732242</v>
      </c>
      <c r="L2627" s="7"/>
      <c r="M2627" s="6"/>
      <c r="N2627" s="7"/>
      <c r="O2627" s="7"/>
      <c r="P2627" s="38"/>
      <c r="Q2627" s="31"/>
      <c r="R2627" s="42"/>
      <c r="S2627" s="42"/>
      <c r="T2627" s="42"/>
      <c r="U2627" s="43"/>
      <c r="V2627" s="32"/>
      <c r="W2627" s="38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</row>
    <row r="2628" spans="1:40" ht="14.25" customHeight="1">
      <c r="A2628" s="7" t="s">
        <v>565</v>
      </c>
      <c r="B2628" s="7" t="s">
        <v>363</v>
      </c>
      <c r="C2628" s="7">
        <v>1208</v>
      </c>
      <c r="D2628" s="7" t="s">
        <v>572</v>
      </c>
      <c r="E2628" s="7" t="str">
        <f t="shared" si="61"/>
        <v>Tiahuanacu</v>
      </c>
      <c r="F2628" s="7" t="s">
        <v>379</v>
      </c>
      <c r="G2628" s="7">
        <v>230</v>
      </c>
      <c r="H2628" s="7" t="s">
        <v>396</v>
      </c>
      <c r="I2628" s="7"/>
      <c r="J2628" s="7">
        <v>130000</v>
      </c>
      <c r="K2628" s="7">
        <f t="shared" si="62"/>
        <v>4732242</v>
      </c>
      <c r="L2628" s="7"/>
      <c r="M2628" s="6"/>
      <c r="N2628" s="7"/>
      <c r="O2628" s="7"/>
      <c r="P2628" s="38"/>
      <c r="Q2628" s="31"/>
      <c r="R2628" s="42"/>
      <c r="S2628" s="42"/>
      <c r="T2628" s="42"/>
      <c r="U2628" s="43"/>
      <c r="V2628" s="32"/>
      <c r="W2628" s="38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</row>
    <row r="2629" spans="1:40" ht="14.25" customHeight="1">
      <c r="A2629" s="7" t="s">
        <v>565</v>
      </c>
      <c r="B2629" s="7" t="s">
        <v>363</v>
      </c>
      <c r="C2629" s="7">
        <v>1208</v>
      </c>
      <c r="D2629" s="7" t="s">
        <v>572</v>
      </c>
      <c r="E2629" s="7" t="str">
        <f t="shared" si="61"/>
        <v>Tiahuanacu</v>
      </c>
      <c r="F2629" s="7" t="s">
        <v>379</v>
      </c>
      <c r="G2629" s="7">
        <v>240</v>
      </c>
      <c r="H2629" s="7" t="s">
        <v>397</v>
      </c>
      <c r="I2629" s="7"/>
      <c r="J2629" s="7">
        <v>50000</v>
      </c>
      <c r="K2629" s="7">
        <f t="shared" si="62"/>
        <v>4732242</v>
      </c>
      <c r="L2629" s="7"/>
      <c r="M2629" s="6"/>
      <c r="N2629" s="7"/>
      <c r="O2629" s="7"/>
      <c r="P2629" s="38"/>
      <c r="Q2629" s="31"/>
      <c r="R2629" s="42"/>
      <c r="S2629" s="42"/>
      <c r="T2629" s="42"/>
      <c r="U2629" s="43"/>
      <c r="V2629" s="32"/>
      <c r="W2629" s="38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</row>
    <row r="2630" spans="1:40" ht="14.25" customHeight="1">
      <c r="A2630" s="7" t="s">
        <v>565</v>
      </c>
      <c r="B2630" s="7" t="s">
        <v>363</v>
      </c>
      <c r="C2630" s="7">
        <v>1208</v>
      </c>
      <c r="D2630" s="7" t="s">
        <v>572</v>
      </c>
      <c r="E2630" s="7" t="str">
        <f t="shared" si="61"/>
        <v>Tiahuanacu</v>
      </c>
      <c r="F2630" s="7" t="s">
        <v>379</v>
      </c>
      <c r="G2630" s="7">
        <v>250</v>
      </c>
      <c r="H2630" s="7" t="s">
        <v>399</v>
      </c>
      <c r="I2630" s="7"/>
      <c r="J2630" s="7">
        <v>536318</v>
      </c>
      <c r="K2630" s="7">
        <f t="shared" si="62"/>
        <v>4732242</v>
      </c>
      <c r="L2630" s="7"/>
      <c r="M2630" s="6"/>
      <c r="N2630" s="7"/>
      <c r="O2630" s="7"/>
      <c r="P2630" s="38"/>
      <c r="Q2630" s="31"/>
      <c r="R2630" s="42"/>
      <c r="S2630" s="42"/>
      <c r="T2630" s="42"/>
      <c r="U2630" s="43"/>
      <c r="V2630" s="32"/>
      <c r="W2630" s="38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</row>
    <row r="2631" spans="1:40" ht="14.25" customHeight="1">
      <c r="A2631" s="7" t="s">
        <v>565</v>
      </c>
      <c r="B2631" s="7" t="s">
        <v>363</v>
      </c>
      <c r="C2631" s="7">
        <v>1208</v>
      </c>
      <c r="D2631" s="7" t="s">
        <v>572</v>
      </c>
      <c r="E2631" s="7" t="str">
        <f t="shared" si="61"/>
        <v>Tiahuanacu</v>
      </c>
      <c r="F2631" s="7" t="s">
        <v>379</v>
      </c>
      <c r="G2631" s="7">
        <v>260</v>
      </c>
      <c r="H2631" s="7" t="s">
        <v>400</v>
      </c>
      <c r="I2631" s="7"/>
      <c r="J2631" s="7">
        <v>33240</v>
      </c>
      <c r="K2631" s="7">
        <f t="shared" si="62"/>
        <v>4732242</v>
      </c>
      <c r="L2631" s="7"/>
      <c r="M2631" s="6"/>
      <c r="N2631" s="7"/>
      <c r="O2631" s="7"/>
      <c r="P2631" s="38"/>
      <c r="Q2631" s="31"/>
      <c r="R2631" s="42"/>
      <c r="S2631" s="42"/>
      <c r="T2631" s="42"/>
      <c r="U2631" s="43"/>
      <c r="V2631" s="32"/>
      <c r="W2631" s="38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</row>
    <row r="2632" spans="1:40" ht="14.25" customHeight="1">
      <c r="A2632" s="7" t="s">
        <v>565</v>
      </c>
      <c r="B2632" s="7" t="s">
        <v>363</v>
      </c>
      <c r="C2632" s="7">
        <v>1208</v>
      </c>
      <c r="D2632" s="7" t="s">
        <v>572</v>
      </c>
      <c r="E2632" s="7" t="str">
        <f t="shared" si="61"/>
        <v>Tiahuanacu</v>
      </c>
      <c r="F2632" s="7" t="s">
        <v>379</v>
      </c>
      <c r="G2632" s="7">
        <v>270</v>
      </c>
      <c r="H2632" s="7" t="s">
        <v>401</v>
      </c>
      <c r="I2632" s="7"/>
      <c r="J2632" s="7">
        <v>5000</v>
      </c>
      <c r="K2632" s="7">
        <f t="shared" si="62"/>
        <v>4732242</v>
      </c>
      <c r="L2632" s="7"/>
      <c r="M2632" s="6"/>
      <c r="N2632" s="7"/>
      <c r="O2632" s="7"/>
      <c r="P2632" s="38"/>
      <c r="Q2632" s="31"/>
      <c r="R2632" s="42"/>
      <c r="S2632" s="42"/>
      <c r="T2632" s="42"/>
      <c r="U2632" s="43"/>
      <c r="V2632" s="32"/>
      <c r="W2632" s="38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</row>
    <row r="2633" spans="1:40" ht="14.25" customHeight="1">
      <c r="A2633" s="7" t="s">
        <v>565</v>
      </c>
      <c r="B2633" s="7" t="s">
        <v>363</v>
      </c>
      <c r="C2633" s="7">
        <v>1208</v>
      </c>
      <c r="D2633" s="7" t="s">
        <v>572</v>
      </c>
      <c r="E2633" s="7" t="str">
        <f t="shared" si="61"/>
        <v>Tiahuanacu</v>
      </c>
      <c r="F2633" s="7" t="s">
        <v>379</v>
      </c>
      <c r="G2633" s="7">
        <v>280</v>
      </c>
      <c r="H2633" s="7" t="s">
        <v>402</v>
      </c>
      <c r="I2633" s="7"/>
      <c r="J2633" s="7">
        <v>5000</v>
      </c>
      <c r="K2633" s="7">
        <f t="shared" si="62"/>
        <v>4732242</v>
      </c>
      <c r="L2633" s="7"/>
      <c r="M2633" s="6"/>
      <c r="N2633" s="7"/>
      <c r="O2633" s="7"/>
      <c r="P2633" s="38"/>
      <c r="Q2633" s="31"/>
      <c r="R2633" s="42"/>
      <c r="S2633" s="42"/>
      <c r="T2633" s="42"/>
      <c r="U2633" s="43"/>
      <c r="V2633" s="32"/>
      <c r="W2633" s="38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</row>
    <row r="2634" spans="1:40" ht="14.25" customHeight="1">
      <c r="A2634" s="7" t="s">
        <v>565</v>
      </c>
      <c r="B2634" s="7" t="s">
        <v>363</v>
      </c>
      <c r="C2634" s="7">
        <v>1208</v>
      </c>
      <c r="D2634" s="7" t="s">
        <v>572</v>
      </c>
      <c r="E2634" s="7" t="str">
        <f t="shared" si="61"/>
        <v>Tiahuanacu</v>
      </c>
      <c r="F2634" s="7" t="s">
        <v>379</v>
      </c>
      <c r="G2634" s="7">
        <v>290</v>
      </c>
      <c r="H2634" s="7" t="s">
        <v>426</v>
      </c>
      <c r="I2634" s="7"/>
      <c r="J2634" s="7">
        <v>15000</v>
      </c>
      <c r="K2634" s="7">
        <f t="shared" si="62"/>
        <v>4732242</v>
      </c>
      <c r="L2634" s="7"/>
      <c r="M2634" s="6"/>
      <c r="N2634" s="7"/>
      <c r="O2634" s="7"/>
      <c r="P2634" s="38"/>
      <c r="Q2634" s="31"/>
      <c r="R2634" s="42"/>
      <c r="S2634" s="42"/>
      <c r="T2634" s="42"/>
      <c r="U2634" s="43"/>
      <c r="V2634" s="32"/>
      <c r="W2634" s="38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</row>
    <row r="2635" spans="1:40" ht="14.25" customHeight="1">
      <c r="A2635" s="7" t="s">
        <v>565</v>
      </c>
      <c r="B2635" s="7" t="s">
        <v>363</v>
      </c>
      <c r="C2635" s="7">
        <v>1208</v>
      </c>
      <c r="D2635" s="7" t="s">
        <v>572</v>
      </c>
      <c r="E2635" s="7" t="str">
        <f t="shared" si="61"/>
        <v>Tiahuanacu</v>
      </c>
      <c r="F2635" s="7" t="s">
        <v>379</v>
      </c>
      <c r="G2635" s="7">
        <v>300</v>
      </c>
      <c r="H2635" s="7" t="s">
        <v>417</v>
      </c>
      <c r="I2635" s="7"/>
      <c r="J2635" s="7">
        <v>15000</v>
      </c>
      <c r="K2635" s="7">
        <f t="shared" si="62"/>
        <v>4732242</v>
      </c>
      <c r="L2635" s="7"/>
      <c r="M2635" s="6"/>
      <c r="N2635" s="7"/>
      <c r="O2635" s="7"/>
      <c r="P2635" s="38"/>
      <c r="Q2635" s="31"/>
      <c r="R2635" s="42"/>
      <c r="S2635" s="42"/>
      <c r="T2635" s="42"/>
      <c r="U2635" s="43"/>
      <c r="V2635" s="32"/>
      <c r="W2635" s="38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</row>
    <row r="2636" spans="1:40" ht="14.25" customHeight="1">
      <c r="A2636" s="7" t="s">
        <v>565</v>
      </c>
      <c r="B2636" s="7" t="s">
        <v>363</v>
      </c>
      <c r="C2636" s="7">
        <v>1208</v>
      </c>
      <c r="D2636" s="7" t="s">
        <v>572</v>
      </c>
      <c r="E2636" s="7" t="str">
        <f t="shared" si="61"/>
        <v>Tiahuanacu</v>
      </c>
      <c r="F2636" s="7" t="s">
        <v>379</v>
      </c>
      <c r="G2636" s="7">
        <v>310</v>
      </c>
      <c r="H2636" s="7" t="s">
        <v>403</v>
      </c>
      <c r="I2636" s="7"/>
      <c r="J2636" s="7">
        <v>100000</v>
      </c>
      <c r="K2636" s="7">
        <f t="shared" si="62"/>
        <v>4732242</v>
      </c>
      <c r="L2636" s="7"/>
      <c r="M2636" s="6"/>
      <c r="N2636" s="7"/>
      <c r="O2636" s="7"/>
      <c r="P2636" s="38"/>
      <c r="Q2636" s="31"/>
      <c r="R2636" s="42"/>
      <c r="S2636" s="42"/>
      <c r="T2636" s="42"/>
      <c r="U2636" s="43"/>
      <c r="V2636" s="32"/>
      <c r="W2636" s="38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</row>
    <row r="2637" spans="1:40" ht="14.25" customHeight="1">
      <c r="A2637" s="7" t="s">
        <v>565</v>
      </c>
      <c r="B2637" s="7" t="s">
        <v>363</v>
      </c>
      <c r="C2637" s="7">
        <v>1208</v>
      </c>
      <c r="D2637" s="7" t="s">
        <v>572</v>
      </c>
      <c r="E2637" s="7" t="str">
        <f t="shared" si="61"/>
        <v>Tiahuanacu</v>
      </c>
      <c r="F2637" s="7" t="s">
        <v>379</v>
      </c>
      <c r="G2637" s="7">
        <v>330</v>
      </c>
      <c r="H2637" s="7" t="s">
        <v>404</v>
      </c>
      <c r="I2637" s="7"/>
      <c r="J2637" s="7">
        <v>86535</v>
      </c>
      <c r="K2637" s="7">
        <f t="shared" si="62"/>
        <v>4732242</v>
      </c>
      <c r="L2637" s="7"/>
      <c r="M2637" s="6"/>
      <c r="N2637" s="7"/>
      <c r="O2637" s="7"/>
      <c r="P2637" s="38"/>
      <c r="Q2637" s="31"/>
      <c r="R2637" s="42"/>
      <c r="S2637" s="42"/>
      <c r="T2637" s="42"/>
      <c r="U2637" s="43"/>
      <c r="V2637" s="32"/>
      <c r="W2637" s="38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</row>
    <row r="2638" spans="1:40" ht="14.25" customHeight="1">
      <c r="A2638" s="7" t="s">
        <v>565</v>
      </c>
      <c r="B2638" s="7" t="s">
        <v>363</v>
      </c>
      <c r="C2638" s="7">
        <v>1208</v>
      </c>
      <c r="D2638" s="7" t="s">
        <v>572</v>
      </c>
      <c r="E2638" s="7" t="str">
        <f t="shared" si="61"/>
        <v>Tiahuanacu</v>
      </c>
      <c r="F2638" s="7" t="s">
        <v>379</v>
      </c>
      <c r="G2638" s="7">
        <v>340</v>
      </c>
      <c r="H2638" s="7" t="s">
        <v>405</v>
      </c>
      <c r="I2638" s="7"/>
      <c r="J2638" s="7">
        <v>570737</v>
      </c>
      <c r="K2638" s="7">
        <f t="shared" si="62"/>
        <v>4732242</v>
      </c>
      <c r="L2638" s="7"/>
      <c r="M2638" s="6"/>
      <c r="N2638" s="7"/>
      <c r="O2638" s="7"/>
      <c r="P2638" s="38"/>
      <c r="Q2638" s="31"/>
      <c r="R2638" s="42"/>
      <c r="S2638" s="42"/>
      <c r="T2638" s="42"/>
      <c r="U2638" s="43"/>
      <c r="V2638" s="32"/>
      <c r="W2638" s="38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</row>
    <row r="2639" spans="1:40" ht="14.25" customHeight="1">
      <c r="A2639" s="7" t="s">
        <v>565</v>
      </c>
      <c r="B2639" s="7" t="s">
        <v>363</v>
      </c>
      <c r="C2639" s="7">
        <v>1208</v>
      </c>
      <c r="D2639" s="7" t="s">
        <v>572</v>
      </c>
      <c r="E2639" s="7" t="str">
        <f t="shared" si="61"/>
        <v>Tiahuanacu</v>
      </c>
      <c r="F2639" s="7" t="s">
        <v>407</v>
      </c>
      <c r="G2639" s="7">
        <v>110</v>
      </c>
      <c r="H2639" s="7" t="s">
        <v>385</v>
      </c>
      <c r="I2639" s="7"/>
      <c r="J2639" s="7">
        <v>143967</v>
      </c>
      <c r="K2639" s="7">
        <f t="shared" si="62"/>
        <v>4732242</v>
      </c>
      <c r="L2639" s="7"/>
      <c r="M2639" s="6"/>
      <c r="N2639" s="7"/>
      <c r="O2639" s="7"/>
      <c r="P2639" s="38"/>
      <c r="Q2639" s="31"/>
      <c r="R2639" s="42"/>
      <c r="S2639" s="42"/>
      <c r="T2639" s="42"/>
      <c r="U2639" s="43"/>
      <c r="V2639" s="32"/>
      <c r="W2639" s="38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</row>
    <row r="2640" spans="1:40" ht="14.25" customHeight="1">
      <c r="A2640" s="7" t="s">
        <v>565</v>
      </c>
      <c r="B2640" s="7" t="s">
        <v>363</v>
      </c>
      <c r="C2640" s="7">
        <v>1208</v>
      </c>
      <c r="D2640" s="7" t="s">
        <v>572</v>
      </c>
      <c r="E2640" s="7" t="str">
        <f t="shared" si="61"/>
        <v>Tiahuanacu</v>
      </c>
      <c r="F2640" s="7" t="s">
        <v>407</v>
      </c>
      <c r="G2640" s="7">
        <v>170</v>
      </c>
      <c r="H2640" s="7" t="s">
        <v>390</v>
      </c>
      <c r="I2640" s="7"/>
      <c r="J2640" s="7">
        <v>1015299</v>
      </c>
      <c r="K2640" s="7">
        <f t="shared" si="62"/>
        <v>4732242</v>
      </c>
      <c r="L2640" s="7"/>
      <c r="M2640" s="6"/>
      <c r="N2640" s="7"/>
      <c r="O2640" s="7"/>
      <c r="P2640" s="38"/>
      <c r="Q2640" s="31"/>
      <c r="R2640" s="42"/>
      <c r="S2640" s="42"/>
      <c r="T2640" s="42"/>
      <c r="U2640" s="43"/>
      <c r="V2640" s="32"/>
      <c r="W2640" s="38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</row>
    <row r="2641" spans="1:40" ht="14.25" customHeight="1">
      <c r="A2641" s="7" t="s">
        <v>565</v>
      </c>
      <c r="B2641" s="7" t="s">
        <v>363</v>
      </c>
      <c r="C2641" s="7">
        <v>1208</v>
      </c>
      <c r="D2641" s="7" t="s">
        <v>572</v>
      </c>
      <c r="E2641" s="7" t="str">
        <f t="shared" si="61"/>
        <v>Tiahuanacu</v>
      </c>
      <c r="F2641" s="7" t="s">
        <v>407</v>
      </c>
      <c r="G2641" s="7">
        <v>350</v>
      </c>
      <c r="H2641" s="7" t="s">
        <v>406</v>
      </c>
      <c r="I2641" s="7"/>
      <c r="J2641" s="7">
        <v>3572976</v>
      </c>
      <c r="K2641" s="7">
        <f t="shared" si="62"/>
        <v>4732242</v>
      </c>
      <c r="L2641" s="7"/>
      <c r="M2641" s="6"/>
      <c r="N2641" s="7"/>
      <c r="O2641" s="7"/>
      <c r="P2641" s="38"/>
      <c r="Q2641" s="31"/>
      <c r="R2641" s="42"/>
      <c r="S2641" s="42"/>
      <c r="T2641" s="42"/>
      <c r="U2641" s="43"/>
      <c r="V2641" s="32"/>
      <c r="W2641" s="38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</row>
    <row r="2642" spans="1:40" ht="14.25" customHeight="1">
      <c r="A2642" s="7" t="s">
        <v>565</v>
      </c>
      <c r="B2642" s="7" t="s">
        <v>363</v>
      </c>
      <c r="C2642" s="7">
        <v>1209</v>
      </c>
      <c r="D2642" s="7" t="s">
        <v>573</v>
      </c>
      <c r="E2642" s="7" t="str">
        <f t="shared" si="61"/>
        <v>Desaguadero</v>
      </c>
      <c r="F2642" s="7" t="s">
        <v>379</v>
      </c>
      <c r="G2642" s="7">
        <v>0</v>
      </c>
      <c r="H2642" s="7" t="s">
        <v>380</v>
      </c>
      <c r="I2642" s="7"/>
      <c r="J2642" s="7">
        <v>1212368</v>
      </c>
      <c r="K2642" s="7">
        <f t="shared" si="62"/>
        <v>2249926</v>
      </c>
      <c r="L2642" s="7"/>
      <c r="M2642" s="6"/>
      <c r="N2642" s="7"/>
      <c r="O2642" s="7"/>
      <c r="P2642" s="38"/>
      <c r="Q2642" s="31"/>
      <c r="R2642" s="42"/>
      <c r="S2642" s="42"/>
      <c r="T2642" s="42"/>
      <c r="U2642" s="43"/>
      <c r="V2642" s="32"/>
      <c r="W2642" s="38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</row>
    <row r="2643" spans="1:40" ht="14.25" customHeight="1">
      <c r="A2643" s="7" t="s">
        <v>565</v>
      </c>
      <c r="B2643" s="7" t="s">
        <v>363</v>
      </c>
      <c r="C2643" s="7">
        <v>1209</v>
      </c>
      <c r="D2643" s="7" t="s">
        <v>573</v>
      </c>
      <c r="E2643" s="7" t="str">
        <f t="shared" si="61"/>
        <v>Desaguadero</v>
      </c>
      <c r="F2643" s="7" t="s">
        <v>379</v>
      </c>
      <c r="G2643" s="7">
        <v>1</v>
      </c>
      <c r="H2643" s="7" t="s">
        <v>381</v>
      </c>
      <c r="I2643" s="7"/>
      <c r="J2643" s="7">
        <v>652814</v>
      </c>
      <c r="K2643" s="7">
        <f t="shared" si="62"/>
        <v>2249926</v>
      </c>
      <c r="L2643" s="7"/>
      <c r="M2643" s="6"/>
      <c r="N2643" s="7"/>
      <c r="O2643" s="7"/>
      <c r="P2643" s="38"/>
      <c r="Q2643" s="31"/>
      <c r="R2643" s="42"/>
      <c r="S2643" s="42"/>
      <c r="T2643" s="42"/>
      <c r="U2643" s="43"/>
      <c r="V2643" s="32"/>
      <c r="W2643" s="38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</row>
    <row r="2644" spans="1:40" ht="14.25" customHeight="1">
      <c r="A2644" s="7" t="s">
        <v>565</v>
      </c>
      <c r="B2644" s="7" t="s">
        <v>363</v>
      </c>
      <c r="C2644" s="7">
        <v>1209</v>
      </c>
      <c r="D2644" s="7" t="s">
        <v>573</v>
      </c>
      <c r="E2644" s="7" t="str">
        <f t="shared" si="61"/>
        <v>Desaguadero</v>
      </c>
      <c r="F2644" s="7" t="s">
        <v>379</v>
      </c>
      <c r="G2644" s="7">
        <v>97</v>
      </c>
      <c r="H2644" s="7" t="s">
        <v>409</v>
      </c>
      <c r="I2644" s="7"/>
      <c r="J2644" s="7">
        <v>537723</v>
      </c>
      <c r="K2644" s="7">
        <f t="shared" si="62"/>
        <v>2249926</v>
      </c>
      <c r="L2644" s="7"/>
      <c r="M2644" s="6"/>
      <c r="N2644" s="7"/>
      <c r="O2644" s="7"/>
      <c r="P2644" s="38"/>
      <c r="Q2644" s="31"/>
      <c r="R2644" s="42"/>
      <c r="S2644" s="42"/>
      <c r="T2644" s="42"/>
      <c r="U2644" s="43"/>
      <c r="V2644" s="32"/>
      <c r="W2644" s="38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</row>
    <row r="2645" spans="1:40" ht="14.25" customHeight="1">
      <c r="A2645" s="7" t="s">
        <v>565</v>
      </c>
      <c r="B2645" s="7" t="s">
        <v>363</v>
      </c>
      <c r="C2645" s="7">
        <v>1209</v>
      </c>
      <c r="D2645" s="7" t="s">
        <v>573</v>
      </c>
      <c r="E2645" s="7" t="str">
        <f t="shared" si="61"/>
        <v>Desaguadero</v>
      </c>
      <c r="F2645" s="7" t="s">
        <v>379</v>
      </c>
      <c r="G2645" s="7">
        <v>99</v>
      </c>
      <c r="H2645" s="7" t="s">
        <v>382</v>
      </c>
      <c r="I2645" s="7"/>
      <c r="J2645" s="7">
        <v>1503402</v>
      </c>
      <c r="K2645" s="7">
        <f t="shared" si="62"/>
        <v>2249926</v>
      </c>
      <c r="L2645" s="7"/>
      <c r="M2645" s="6"/>
      <c r="N2645" s="7"/>
      <c r="O2645" s="7"/>
      <c r="P2645" s="38"/>
      <c r="Q2645" s="31"/>
      <c r="R2645" s="42"/>
      <c r="S2645" s="42"/>
      <c r="T2645" s="42"/>
      <c r="U2645" s="43"/>
      <c r="V2645" s="32"/>
      <c r="W2645" s="38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</row>
    <row r="2646" spans="1:40" ht="14.25" customHeight="1">
      <c r="A2646" s="7" t="s">
        <v>565</v>
      </c>
      <c r="B2646" s="7" t="s">
        <v>363</v>
      </c>
      <c r="C2646" s="7">
        <v>1209</v>
      </c>
      <c r="D2646" s="7" t="s">
        <v>573</v>
      </c>
      <c r="E2646" s="7" t="str">
        <f t="shared" si="61"/>
        <v>Desaguadero</v>
      </c>
      <c r="F2646" s="7" t="s">
        <v>379</v>
      </c>
      <c r="G2646" s="7">
        <v>100</v>
      </c>
      <c r="H2646" s="7" t="s">
        <v>383</v>
      </c>
      <c r="I2646" s="7"/>
      <c r="J2646" s="7">
        <v>52000</v>
      </c>
      <c r="K2646" s="7">
        <f t="shared" si="62"/>
        <v>2249926</v>
      </c>
      <c r="L2646" s="7"/>
      <c r="M2646" s="6"/>
      <c r="N2646" s="7"/>
      <c r="O2646" s="7"/>
      <c r="P2646" s="38"/>
      <c r="Q2646" s="31"/>
      <c r="R2646" s="42"/>
      <c r="S2646" s="42"/>
      <c r="T2646" s="42"/>
      <c r="U2646" s="43"/>
      <c r="V2646" s="32"/>
      <c r="W2646" s="38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</row>
    <row r="2647" spans="1:40" ht="14.25" customHeight="1">
      <c r="A2647" s="7" t="s">
        <v>565</v>
      </c>
      <c r="B2647" s="7" t="s">
        <v>363</v>
      </c>
      <c r="C2647" s="7">
        <v>1209</v>
      </c>
      <c r="D2647" s="7" t="s">
        <v>573</v>
      </c>
      <c r="E2647" s="7" t="str">
        <f t="shared" si="61"/>
        <v>Desaguadero</v>
      </c>
      <c r="F2647" s="7" t="s">
        <v>379</v>
      </c>
      <c r="G2647" s="7">
        <v>110</v>
      </c>
      <c r="H2647" s="7" t="s">
        <v>385</v>
      </c>
      <c r="I2647" s="7"/>
      <c r="J2647" s="7">
        <v>120000</v>
      </c>
      <c r="K2647" s="7">
        <f t="shared" si="62"/>
        <v>2249926</v>
      </c>
      <c r="L2647" s="7"/>
      <c r="M2647" s="6"/>
      <c r="N2647" s="7"/>
      <c r="O2647" s="7"/>
      <c r="P2647" s="38"/>
      <c r="Q2647" s="31"/>
      <c r="R2647" s="42"/>
      <c r="S2647" s="42"/>
      <c r="T2647" s="42"/>
      <c r="U2647" s="43"/>
      <c r="V2647" s="32"/>
      <c r="W2647" s="38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</row>
    <row r="2648" spans="1:40" ht="14.25" customHeight="1">
      <c r="A2648" s="7" t="s">
        <v>565</v>
      </c>
      <c r="B2648" s="7" t="s">
        <v>363</v>
      </c>
      <c r="C2648" s="7">
        <v>1209</v>
      </c>
      <c r="D2648" s="7" t="s">
        <v>573</v>
      </c>
      <c r="E2648" s="7" t="str">
        <f t="shared" si="61"/>
        <v>Desaguadero</v>
      </c>
      <c r="F2648" s="7" t="s">
        <v>379</v>
      </c>
      <c r="G2648" s="7">
        <v>140</v>
      </c>
      <c r="H2648" s="7" t="s">
        <v>388</v>
      </c>
      <c r="I2648" s="7"/>
      <c r="J2648" s="7">
        <v>280000</v>
      </c>
      <c r="K2648" s="7">
        <f t="shared" si="62"/>
        <v>2249926</v>
      </c>
      <c r="L2648" s="7"/>
      <c r="M2648" s="6"/>
      <c r="N2648" s="7"/>
      <c r="O2648" s="7"/>
      <c r="P2648" s="38"/>
      <c r="Q2648" s="31"/>
      <c r="R2648" s="42"/>
      <c r="S2648" s="42"/>
      <c r="T2648" s="42"/>
      <c r="U2648" s="43"/>
      <c r="V2648" s="32"/>
      <c r="W2648" s="38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</row>
    <row r="2649" spans="1:40" ht="14.25" customHeight="1">
      <c r="A2649" s="7" t="s">
        <v>565</v>
      </c>
      <c r="B2649" s="7" t="s">
        <v>363</v>
      </c>
      <c r="C2649" s="7">
        <v>1209</v>
      </c>
      <c r="D2649" s="7" t="s">
        <v>573</v>
      </c>
      <c r="E2649" s="7" t="str">
        <f t="shared" si="61"/>
        <v>Desaguadero</v>
      </c>
      <c r="F2649" s="7" t="s">
        <v>379</v>
      </c>
      <c r="G2649" s="7">
        <v>160</v>
      </c>
      <c r="H2649" s="7" t="s">
        <v>389</v>
      </c>
      <c r="I2649" s="7"/>
      <c r="J2649" s="7">
        <v>90000</v>
      </c>
      <c r="K2649" s="7">
        <f t="shared" si="62"/>
        <v>2249926</v>
      </c>
      <c r="L2649" s="7"/>
      <c r="M2649" s="6"/>
      <c r="N2649" s="7"/>
      <c r="O2649" s="7"/>
      <c r="P2649" s="38"/>
      <c r="Q2649" s="31"/>
      <c r="R2649" s="42"/>
      <c r="S2649" s="42"/>
      <c r="T2649" s="42"/>
      <c r="U2649" s="43"/>
      <c r="V2649" s="32"/>
      <c r="W2649" s="38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</row>
    <row r="2650" spans="1:40" ht="14.25" customHeight="1">
      <c r="A2650" s="7" t="s">
        <v>565</v>
      </c>
      <c r="B2650" s="7" t="s">
        <v>363</v>
      </c>
      <c r="C2650" s="7">
        <v>1209</v>
      </c>
      <c r="D2650" s="7" t="s">
        <v>573</v>
      </c>
      <c r="E2650" s="7" t="str">
        <f t="shared" si="61"/>
        <v>Desaguadero</v>
      </c>
      <c r="F2650" s="7" t="s">
        <v>379</v>
      </c>
      <c r="G2650" s="7">
        <v>170</v>
      </c>
      <c r="H2650" s="7" t="s">
        <v>390</v>
      </c>
      <c r="I2650" s="7"/>
      <c r="J2650" s="7">
        <v>60000</v>
      </c>
      <c r="K2650" s="7">
        <f t="shared" si="62"/>
        <v>2249926</v>
      </c>
      <c r="L2650" s="7"/>
      <c r="M2650" s="6"/>
      <c r="N2650" s="7"/>
      <c r="O2650" s="7"/>
      <c r="P2650" s="38"/>
      <c r="Q2650" s="31"/>
      <c r="R2650" s="42"/>
      <c r="S2650" s="42"/>
      <c r="T2650" s="42"/>
      <c r="U2650" s="43"/>
      <c r="V2650" s="32"/>
      <c r="W2650" s="38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</row>
    <row r="2651" spans="1:40" ht="14.25" customHeight="1">
      <c r="A2651" s="7" t="s">
        <v>565</v>
      </c>
      <c r="B2651" s="7" t="s">
        <v>363</v>
      </c>
      <c r="C2651" s="7">
        <v>1209</v>
      </c>
      <c r="D2651" s="7" t="s">
        <v>573</v>
      </c>
      <c r="E2651" s="7" t="str">
        <f t="shared" si="61"/>
        <v>Desaguadero</v>
      </c>
      <c r="F2651" s="7" t="s">
        <v>379</v>
      </c>
      <c r="G2651" s="7">
        <v>180</v>
      </c>
      <c r="H2651" s="7" t="s">
        <v>411</v>
      </c>
      <c r="I2651" s="7"/>
      <c r="J2651" s="7">
        <v>140000</v>
      </c>
      <c r="K2651" s="7">
        <f t="shared" si="62"/>
        <v>2249926</v>
      </c>
      <c r="L2651" s="7"/>
      <c r="M2651" s="6"/>
      <c r="N2651" s="7"/>
      <c r="O2651" s="7"/>
      <c r="P2651" s="38"/>
      <c r="Q2651" s="31"/>
      <c r="R2651" s="42"/>
      <c r="S2651" s="42"/>
      <c r="T2651" s="42"/>
      <c r="U2651" s="43"/>
      <c r="V2651" s="32"/>
      <c r="W2651" s="38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</row>
    <row r="2652" spans="1:40" ht="14.25" customHeight="1">
      <c r="A2652" s="7" t="s">
        <v>565</v>
      </c>
      <c r="B2652" s="7" t="s">
        <v>363</v>
      </c>
      <c r="C2652" s="7">
        <v>1209</v>
      </c>
      <c r="D2652" s="7" t="s">
        <v>573</v>
      </c>
      <c r="E2652" s="7" t="str">
        <f t="shared" si="61"/>
        <v>Desaguadero</v>
      </c>
      <c r="F2652" s="7" t="s">
        <v>379</v>
      </c>
      <c r="G2652" s="7">
        <v>200</v>
      </c>
      <c r="H2652" s="7" t="s">
        <v>393</v>
      </c>
      <c r="I2652" s="7"/>
      <c r="J2652" s="7">
        <v>1232663</v>
      </c>
      <c r="K2652" s="7">
        <f t="shared" si="62"/>
        <v>2249926</v>
      </c>
      <c r="L2652" s="7"/>
      <c r="M2652" s="6"/>
      <c r="N2652" s="7"/>
      <c r="O2652" s="7"/>
      <c r="P2652" s="38"/>
      <c r="Q2652" s="31"/>
      <c r="R2652" s="42"/>
      <c r="S2652" s="42"/>
      <c r="T2652" s="42"/>
      <c r="U2652" s="43"/>
      <c r="V2652" s="32"/>
      <c r="W2652" s="38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</row>
    <row r="2653" spans="1:40" ht="14.25" customHeight="1">
      <c r="A2653" s="7" t="s">
        <v>565</v>
      </c>
      <c r="B2653" s="7" t="s">
        <v>363</v>
      </c>
      <c r="C2653" s="7">
        <v>1209</v>
      </c>
      <c r="D2653" s="7" t="s">
        <v>573</v>
      </c>
      <c r="E2653" s="7" t="str">
        <f t="shared" si="61"/>
        <v>Desaguadero</v>
      </c>
      <c r="F2653" s="7" t="s">
        <v>379</v>
      </c>
      <c r="G2653" s="7">
        <v>210</v>
      </c>
      <c r="H2653" s="7" t="s">
        <v>394</v>
      </c>
      <c r="I2653" s="7"/>
      <c r="J2653" s="7">
        <v>861038</v>
      </c>
      <c r="K2653" s="7">
        <f t="shared" si="62"/>
        <v>2249926</v>
      </c>
      <c r="L2653" s="7"/>
      <c r="M2653" s="6"/>
      <c r="N2653" s="7"/>
      <c r="O2653" s="7"/>
      <c r="P2653" s="38"/>
      <c r="Q2653" s="31"/>
      <c r="R2653" s="42"/>
      <c r="S2653" s="42"/>
      <c r="T2653" s="42"/>
      <c r="U2653" s="43"/>
      <c r="V2653" s="32"/>
      <c r="W2653" s="38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</row>
    <row r="2654" spans="1:40" ht="14.25" customHeight="1">
      <c r="A2654" s="7" t="s">
        <v>565</v>
      </c>
      <c r="B2654" s="7" t="s">
        <v>363</v>
      </c>
      <c r="C2654" s="7">
        <v>1209</v>
      </c>
      <c r="D2654" s="7" t="s">
        <v>573</v>
      </c>
      <c r="E2654" s="7" t="str">
        <f t="shared" si="61"/>
        <v>Desaguadero</v>
      </c>
      <c r="F2654" s="7" t="s">
        <v>379</v>
      </c>
      <c r="G2654" s="7">
        <v>220</v>
      </c>
      <c r="H2654" s="7" t="s">
        <v>395</v>
      </c>
      <c r="I2654" s="7"/>
      <c r="J2654" s="7">
        <v>50000</v>
      </c>
      <c r="K2654" s="7">
        <f t="shared" si="62"/>
        <v>2249926</v>
      </c>
      <c r="L2654" s="7"/>
      <c r="M2654" s="6"/>
      <c r="N2654" s="7"/>
      <c r="O2654" s="7"/>
      <c r="P2654" s="38"/>
      <c r="Q2654" s="31"/>
      <c r="R2654" s="42"/>
      <c r="S2654" s="42"/>
      <c r="T2654" s="42"/>
      <c r="U2654" s="43"/>
      <c r="V2654" s="32"/>
      <c r="W2654" s="38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</row>
    <row r="2655" spans="1:40" ht="14.25" customHeight="1">
      <c r="A2655" s="7" t="s">
        <v>565</v>
      </c>
      <c r="B2655" s="7" t="s">
        <v>363</v>
      </c>
      <c r="C2655" s="7">
        <v>1209</v>
      </c>
      <c r="D2655" s="7" t="s">
        <v>573</v>
      </c>
      <c r="E2655" s="7" t="str">
        <f t="shared" si="61"/>
        <v>Desaguadero</v>
      </c>
      <c r="F2655" s="7" t="s">
        <v>379</v>
      </c>
      <c r="G2655" s="7">
        <v>230</v>
      </c>
      <c r="H2655" s="7" t="s">
        <v>396</v>
      </c>
      <c r="I2655" s="7"/>
      <c r="J2655" s="7">
        <v>90000</v>
      </c>
      <c r="K2655" s="7">
        <f t="shared" si="62"/>
        <v>2249926</v>
      </c>
      <c r="L2655" s="7"/>
      <c r="M2655" s="6"/>
      <c r="N2655" s="7"/>
      <c r="O2655" s="7"/>
      <c r="P2655" s="38"/>
      <c r="Q2655" s="31"/>
      <c r="R2655" s="42"/>
      <c r="S2655" s="42"/>
      <c r="T2655" s="42"/>
      <c r="U2655" s="43"/>
      <c r="V2655" s="32"/>
      <c r="W2655" s="38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</row>
    <row r="2656" spans="1:40" ht="14.25" customHeight="1">
      <c r="A2656" s="7" t="s">
        <v>565</v>
      </c>
      <c r="B2656" s="7" t="s">
        <v>363</v>
      </c>
      <c r="C2656" s="7">
        <v>1209</v>
      </c>
      <c r="D2656" s="7" t="s">
        <v>573</v>
      </c>
      <c r="E2656" s="7" t="str">
        <f t="shared" si="61"/>
        <v>Desaguadero</v>
      </c>
      <c r="F2656" s="7" t="s">
        <v>379</v>
      </c>
      <c r="G2656" s="7">
        <v>240</v>
      </c>
      <c r="H2656" s="7" t="s">
        <v>397</v>
      </c>
      <c r="I2656" s="7"/>
      <c r="J2656" s="7">
        <v>30000</v>
      </c>
      <c r="K2656" s="7">
        <f t="shared" si="62"/>
        <v>2249926</v>
      </c>
      <c r="L2656" s="7"/>
      <c r="M2656" s="6"/>
      <c r="N2656" s="7"/>
      <c r="O2656" s="7"/>
      <c r="P2656" s="38"/>
      <c r="Q2656" s="31"/>
      <c r="R2656" s="42"/>
      <c r="S2656" s="42"/>
      <c r="T2656" s="42"/>
      <c r="U2656" s="43"/>
      <c r="V2656" s="32"/>
      <c r="W2656" s="38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</row>
    <row r="2657" spans="1:40" ht="14.25" customHeight="1">
      <c r="A2657" s="7" t="s">
        <v>565</v>
      </c>
      <c r="B2657" s="7" t="s">
        <v>363</v>
      </c>
      <c r="C2657" s="7">
        <v>1209</v>
      </c>
      <c r="D2657" s="7" t="s">
        <v>573</v>
      </c>
      <c r="E2657" s="7" t="str">
        <f t="shared" si="61"/>
        <v>Desaguadero</v>
      </c>
      <c r="F2657" s="7" t="s">
        <v>379</v>
      </c>
      <c r="G2657" s="7">
        <v>250</v>
      </c>
      <c r="H2657" s="7" t="s">
        <v>399</v>
      </c>
      <c r="I2657" s="7"/>
      <c r="J2657" s="7">
        <v>318758</v>
      </c>
      <c r="K2657" s="7">
        <f t="shared" si="62"/>
        <v>2249926</v>
      </c>
      <c r="L2657" s="7"/>
      <c r="M2657" s="6"/>
      <c r="N2657" s="7"/>
      <c r="O2657" s="7"/>
      <c r="P2657" s="38"/>
      <c r="Q2657" s="31"/>
      <c r="R2657" s="42"/>
      <c r="S2657" s="42"/>
      <c r="T2657" s="42"/>
      <c r="U2657" s="43"/>
      <c r="V2657" s="32"/>
      <c r="W2657" s="38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</row>
    <row r="2658" spans="1:40" ht="14.25" customHeight="1">
      <c r="A2658" s="7" t="s">
        <v>565</v>
      </c>
      <c r="B2658" s="7" t="s">
        <v>363</v>
      </c>
      <c r="C2658" s="7">
        <v>1209</v>
      </c>
      <c r="D2658" s="7" t="s">
        <v>573</v>
      </c>
      <c r="E2658" s="7" t="str">
        <f t="shared" si="61"/>
        <v>Desaguadero</v>
      </c>
      <c r="F2658" s="7" t="s">
        <v>379</v>
      </c>
      <c r="G2658" s="7">
        <v>260</v>
      </c>
      <c r="H2658" s="7" t="s">
        <v>400</v>
      </c>
      <c r="I2658" s="7"/>
      <c r="J2658" s="7">
        <v>55000</v>
      </c>
      <c r="K2658" s="7">
        <f t="shared" si="62"/>
        <v>2249926</v>
      </c>
      <c r="L2658" s="7"/>
      <c r="M2658" s="6"/>
      <c r="N2658" s="7"/>
      <c r="O2658" s="7"/>
      <c r="P2658" s="38"/>
      <c r="Q2658" s="31"/>
      <c r="R2658" s="42"/>
      <c r="S2658" s="42"/>
      <c r="T2658" s="42"/>
      <c r="U2658" s="43"/>
      <c r="V2658" s="32"/>
      <c r="W2658" s="38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</row>
    <row r="2659" spans="1:40" ht="14.25" customHeight="1">
      <c r="A2659" s="7" t="s">
        <v>565</v>
      </c>
      <c r="B2659" s="7" t="s">
        <v>363</v>
      </c>
      <c r="C2659" s="7">
        <v>1209</v>
      </c>
      <c r="D2659" s="7" t="s">
        <v>573</v>
      </c>
      <c r="E2659" s="7" t="str">
        <f t="shared" si="61"/>
        <v>Desaguadero</v>
      </c>
      <c r="F2659" s="7" t="s">
        <v>379</v>
      </c>
      <c r="G2659" s="7">
        <v>310</v>
      </c>
      <c r="H2659" s="7" t="s">
        <v>403</v>
      </c>
      <c r="I2659" s="7"/>
      <c r="J2659" s="7">
        <v>8000</v>
      </c>
      <c r="K2659" s="7">
        <f t="shared" si="62"/>
        <v>2249926</v>
      </c>
      <c r="L2659" s="7"/>
      <c r="M2659" s="6"/>
      <c r="N2659" s="7"/>
      <c r="O2659" s="7"/>
      <c r="P2659" s="38"/>
      <c r="Q2659" s="31"/>
      <c r="R2659" s="42"/>
      <c r="S2659" s="42"/>
      <c r="T2659" s="42"/>
      <c r="U2659" s="43"/>
      <c r="V2659" s="32"/>
      <c r="W2659" s="38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</row>
    <row r="2660" spans="1:40" ht="14.25" customHeight="1">
      <c r="A2660" s="7" t="s">
        <v>565</v>
      </c>
      <c r="B2660" s="7" t="s">
        <v>363</v>
      </c>
      <c r="C2660" s="7">
        <v>1209</v>
      </c>
      <c r="D2660" s="7" t="s">
        <v>573</v>
      </c>
      <c r="E2660" s="7" t="str">
        <f t="shared" si="61"/>
        <v>Desaguadero</v>
      </c>
      <c r="F2660" s="7" t="s">
        <v>379</v>
      </c>
      <c r="G2660" s="7">
        <v>330</v>
      </c>
      <c r="H2660" s="7" t="s">
        <v>404</v>
      </c>
      <c r="I2660" s="7"/>
      <c r="J2660" s="7">
        <v>38000</v>
      </c>
      <c r="K2660" s="7">
        <f t="shared" si="62"/>
        <v>2249926</v>
      </c>
      <c r="L2660" s="7"/>
      <c r="M2660" s="6"/>
      <c r="N2660" s="7"/>
      <c r="O2660" s="7"/>
      <c r="P2660" s="38"/>
      <c r="Q2660" s="31"/>
      <c r="R2660" s="42"/>
      <c r="S2660" s="42"/>
      <c r="T2660" s="42"/>
      <c r="U2660" s="43"/>
      <c r="V2660" s="32"/>
      <c r="W2660" s="38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</row>
    <row r="2661" spans="1:40" ht="14.25" customHeight="1">
      <c r="A2661" s="7" t="s">
        <v>565</v>
      </c>
      <c r="B2661" s="7" t="s">
        <v>363</v>
      </c>
      <c r="C2661" s="7">
        <v>1209</v>
      </c>
      <c r="D2661" s="7" t="s">
        <v>573</v>
      </c>
      <c r="E2661" s="7" t="str">
        <f t="shared" si="61"/>
        <v>Desaguadero</v>
      </c>
      <c r="F2661" s="7" t="s">
        <v>379</v>
      </c>
      <c r="G2661" s="7">
        <v>340</v>
      </c>
      <c r="H2661" s="7" t="s">
        <v>405</v>
      </c>
      <c r="I2661" s="7"/>
      <c r="J2661" s="7">
        <v>1095843</v>
      </c>
      <c r="K2661" s="7">
        <f t="shared" si="62"/>
        <v>2249926</v>
      </c>
      <c r="L2661" s="7"/>
      <c r="M2661" s="6"/>
      <c r="N2661" s="7"/>
      <c r="O2661" s="7"/>
      <c r="P2661" s="38"/>
      <c r="Q2661" s="31"/>
      <c r="R2661" s="42"/>
      <c r="S2661" s="42"/>
      <c r="T2661" s="42"/>
      <c r="U2661" s="43"/>
      <c r="V2661" s="32"/>
      <c r="W2661" s="38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</row>
    <row r="2662" spans="1:40" ht="14.25" customHeight="1">
      <c r="A2662" s="7" t="s">
        <v>565</v>
      </c>
      <c r="B2662" s="7" t="s">
        <v>363</v>
      </c>
      <c r="C2662" s="7">
        <v>1209</v>
      </c>
      <c r="D2662" s="7" t="s">
        <v>573</v>
      </c>
      <c r="E2662" s="7" t="str">
        <f t="shared" si="61"/>
        <v>Desaguadero</v>
      </c>
      <c r="F2662" s="7" t="s">
        <v>407</v>
      </c>
      <c r="G2662" s="7">
        <v>170</v>
      </c>
      <c r="H2662" s="7" t="s">
        <v>390</v>
      </c>
      <c r="I2662" s="7"/>
      <c r="J2662" s="7">
        <v>2249926</v>
      </c>
      <c r="K2662" s="7">
        <f t="shared" si="62"/>
        <v>2249926</v>
      </c>
      <c r="L2662" s="7"/>
      <c r="M2662" s="6"/>
      <c r="N2662" s="7"/>
      <c r="O2662" s="7"/>
      <c r="P2662" s="38"/>
      <c r="Q2662" s="31"/>
      <c r="R2662" s="42"/>
      <c r="S2662" s="42"/>
      <c r="T2662" s="42"/>
      <c r="U2662" s="43"/>
      <c r="V2662" s="32"/>
      <c r="W2662" s="38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</row>
    <row r="2663" spans="1:40" ht="14.25" customHeight="1">
      <c r="A2663" s="7" t="s">
        <v>565</v>
      </c>
      <c r="B2663" s="7" t="s">
        <v>363</v>
      </c>
      <c r="C2663" s="7">
        <v>1210</v>
      </c>
      <c r="D2663" s="7" t="s">
        <v>574</v>
      </c>
      <c r="E2663" s="7" t="str">
        <f t="shared" si="61"/>
        <v>Caranavi</v>
      </c>
      <c r="F2663" s="7" t="s">
        <v>379</v>
      </c>
      <c r="G2663" s="7">
        <v>0</v>
      </c>
      <c r="H2663" s="7" t="s">
        <v>380</v>
      </c>
      <c r="I2663" s="7"/>
      <c r="J2663" s="7">
        <v>7839208</v>
      </c>
      <c r="K2663" s="7">
        <f t="shared" si="62"/>
        <v>7729805</v>
      </c>
      <c r="L2663" s="7"/>
      <c r="M2663" s="6"/>
      <c r="N2663" s="7"/>
      <c r="O2663" s="7"/>
      <c r="P2663" s="38"/>
      <c r="Q2663" s="31"/>
      <c r="R2663" s="42"/>
      <c r="S2663" s="42"/>
      <c r="T2663" s="42"/>
      <c r="U2663" s="43"/>
      <c r="V2663" s="32"/>
      <c r="W2663" s="38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</row>
    <row r="2664" spans="1:40" ht="14.25" customHeight="1">
      <c r="A2664" s="7" t="s">
        <v>565</v>
      </c>
      <c r="B2664" s="7" t="s">
        <v>363</v>
      </c>
      <c r="C2664" s="7">
        <v>1210</v>
      </c>
      <c r="D2664" s="7" t="s">
        <v>574</v>
      </c>
      <c r="E2664" s="7" t="str">
        <f t="shared" si="61"/>
        <v>Caranavi</v>
      </c>
      <c r="F2664" s="7" t="s">
        <v>379</v>
      </c>
      <c r="G2664" s="7">
        <v>1</v>
      </c>
      <c r="H2664" s="7" t="s">
        <v>381</v>
      </c>
      <c r="I2664" s="7"/>
      <c r="J2664" s="7">
        <v>2613070</v>
      </c>
      <c r="K2664" s="7">
        <f t="shared" si="62"/>
        <v>7729805</v>
      </c>
      <c r="L2664" s="7"/>
      <c r="M2664" s="6"/>
      <c r="N2664" s="7"/>
      <c r="O2664" s="7"/>
      <c r="P2664" s="38"/>
      <c r="Q2664" s="31"/>
      <c r="R2664" s="42"/>
      <c r="S2664" s="42"/>
      <c r="T2664" s="42"/>
      <c r="U2664" s="43"/>
      <c r="V2664" s="32"/>
      <c r="W2664" s="38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</row>
    <row r="2665" spans="1:40" ht="14.25" customHeight="1">
      <c r="A2665" s="7" t="s">
        <v>565</v>
      </c>
      <c r="B2665" s="7" t="s">
        <v>363</v>
      </c>
      <c r="C2665" s="7">
        <v>1210</v>
      </c>
      <c r="D2665" s="7" t="s">
        <v>574</v>
      </c>
      <c r="E2665" s="7" t="str">
        <f t="shared" si="61"/>
        <v>Caranavi</v>
      </c>
      <c r="F2665" s="7" t="s">
        <v>379</v>
      </c>
      <c r="G2665" s="7">
        <v>97</v>
      </c>
      <c r="H2665" s="7" t="s">
        <v>409</v>
      </c>
      <c r="I2665" s="7"/>
      <c r="J2665" s="7">
        <v>8953055</v>
      </c>
      <c r="K2665" s="7">
        <f t="shared" si="62"/>
        <v>7729805</v>
      </c>
      <c r="L2665" s="7"/>
      <c r="M2665" s="6"/>
      <c r="N2665" s="7"/>
      <c r="O2665" s="7"/>
      <c r="P2665" s="38"/>
      <c r="Q2665" s="31"/>
      <c r="R2665" s="42"/>
      <c r="S2665" s="42"/>
      <c r="T2665" s="42"/>
      <c r="U2665" s="43"/>
      <c r="V2665" s="32"/>
      <c r="W2665" s="38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</row>
    <row r="2666" spans="1:40" ht="14.25" customHeight="1">
      <c r="A2666" s="7" t="s">
        <v>565</v>
      </c>
      <c r="B2666" s="7" t="s">
        <v>363</v>
      </c>
      <c r="C2666" s="7">
        <v>1210</v>
      </c>
      <c r="D2666" s="7" t="s">
        <v>574</v>
      </c>
      <c r="E2666" s="7" t="str">
        <f t="shared" si="61"/>
        <v>Caranavi</v>
      </c>
      <c r="F2666" s="7" t="s">
        <v>379</v>
      </c>
      <c r="G2666" s="7">
        <v>99</v>
      </c>
      <c r="H2666" s="7" t="s">
        <v>382</v>
      </c>
      <c r="I2666" s="7"/>
      <c r="J2666" s="7">
        <v>1897304</v>
      </c>
      <c r="K2666" s="7">
        <f t="shared" si="62"/>
        <v>7729805</v>
      </c>
      <c r="L2666" s="7"/>
      <c r="M2666" s="6"/>
      <c r="N2666" s="7"/>
      <c r="O2666" s="7"/>
      <c r="P2666" s="38"/>
      <c r="Q2666" s="31"/>
      <c r="R2666" s="42"/>
      <c r="S2666" s="42"/>
      <c r="T2666" s="42"/>
      <c r="U2666" s="43"/>
      <c r="V2666" s="32"/>
      <c r="W2666" s="38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</row>
    <row r="2667" spans="1:40" ht="14.25" customHeight="1">
      <c r="A2667" s="7" t="s">
        <v>565</v>
      </c>
      <c r="B2667" s="7" t="s">
        <v>363</v>
      </c>
      <c r="C2667" s="7">
        <v>1210</v>
      </c>
      <c r="D2667" s="7" t="s">
        <v>574</v>
      </c>
      <c r="E2667" s="7" t="str">
        <f t="shared" si="61"/>
        <v>Caranavi</v>
      </c>
      <c r="F2667" s="7" t="s">
        <v>379</v>
      </c>
      <c r="G2667" s="7">
        <v>100</v>
      </c>
      <c r="H2667" s="7" t="s">
        <v>383</v>
      </c>
      <c r="I2667" s="7"/>
      <c r="J2667" s="7">
        <v>726600</v>
      </c>
      <c r="K2667" s="7">
        <f t="shared" si="62"/>
        <v>7729805</v>
      </c>
      <c r="L2667" s="7"/>
      <c r="M2667" s="6"/>
      <c r="N2667" s="7"/>
      <c r="O2667" s="7"/>
      <c r="P2667" s="38"/>
      <c r="Q2667" s="31"/>
      <c r="R2667" s="42"/>
      <c r="S2667" s="42"/>
      <c r="T2667" s="42"/>
      <c r="U2667" s="43"/>
      <c r="V2667" s="32"/>
      <c r="W2667" s="38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</row>
    <row r="2668" spans="1:40" ht="14.25" customHeight="1">
      <c r="A2668" s="7" t="s">
        <v>565</v>
      </c>
      <c r="B2668" s="7" t="s">
        <v>363</v>
      </c>
      <c r="C2668" s="7">
        <v>1210</v>
      </c>
      <c r="D2668" s="7" t="s">
        <v>574</v>
      </c>
      <c r="E2668" s="7" t="str">
        <f t="shared" si="61"/>
        <v>Caranavi</v>
      </c>
      <c r="F2668" s="7" t="s">
        <v>379</v>
      </c>
      <c r="G2668" s="7">
        <v>130</v>
      </c>
      <c r="H2668" s="7" t="s">
        <v>386</v>
      </c>
      <c r="I2668" s="7"/>
      <c r="J2668" s="7">
        <v>374633</v>
      </c>
      <c r="K2668" s="7">
        <f t="shared" si="62"/>
        <v>7729805</v>
      </c>
      <c r="L2668" s="7"/>
      <c r="M2668" s="6"/>
      <c r="N2668" s="7"/>
      <c r="O2668" s="7"/>
      <c r="P2668" s="38"/>
      <c r="Q2668" s="31"/>
      <c r="R2668" s="42"/>
      <c r="S2668" s="42"/>
      <c r="T2668" s="42"/>
      <c r="U2668" s="43"/>
      <c r="V2668" s="32"/>
      <c r="W2668" s="38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</row>
    <row r="2669" spans="1:40" ht="14.25" customHeight="1">
      <c r="A2669" s="7" t="s">
        <v>565</v>
      </c>
      <c r="B2669" s="7" t="s">
        <v>363</v>
      </c>
      <c r="C2669" s="7">
        <v>1210</v>
      </c>
      <c r="D2669" s="7" t="s">
        <v>574</v>
      </c>
      <c r="E2669" s="7" t="str">
        <f t="shared" si="61"/>
        <v>Caranavi</v>
      </c>
      <c r="F2669" s="7" t="s">
        <v>379</v>
      </c>
      <c r="G2669" s="7">
        <v>140</v>
      </c>
      <c r="H2669" s="7" t="s">
        <v>388</v>
      </c>
      <c r="I2669" s="7"/>
      <c r="J2669" s="7">
        <v>3231434</v>
      </c>
      <c r="K2669" s="7">
        <f t="shared" si="62"/>
        <v>7729805</v>
      </c>
      <c r="L2669" s="7"/>
      <c r="M2669" s="6"/>
      <c r="N2669" s="7"/>
      <c r="O2669" s="7"/>
      <c r="P2669" s="38"/>
      <c r="Q2669" s="31"/>
      <c r="R2669" s="42"/>
      <c r="S2669" s="42"/>
      <c r="T2669" s="42"/>
      <c r="U2669" s="43"/>
      <c r="V2669" s="32"/>
      <c r="W2669" s="38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</row>
    <row r="2670" spans="1:40" ht="14.25" customHeight="1">
      <c r="A2670" s="7" t="s">
        <v>565</v>
      </c>
      <c r="B2670" s="7" t="s">
        <v>363</v>
      </c>
      <c r="C2670" s="7">
        <v>1210</v>
      </c>
      <c r="D2670" s="7" t="s">
        <v>574</v>
      </c>
      <c r="E2670" s="7" t="str">
        <f t="shared" si="61"/>
        <v>Caranavi</v>
      </c>
      <c r="F2670" s="7" t="s">
        <v>379</v>
      </c>
      <c r="G2670" s="7">
        <v>160</v>
      </c>
      <c r="H2670" s="7" t="s">
        <v>389</v>
      </c>
      <c r="I2670" s="7"/>
      <c r="J2670" s="7">
        <v>200000</v>
      </c>
      <c r="K2670" s="7">
        <f t="shared" si="62"/>
        <v>7729805</v>
      </c>
      <c r="L2670" s="7"/>
      <c r="M2670" s="6"/>
      <c r="N2670" s="7"/>
      <c r="O2670" s="7"/>
      <c r="P2670" s="38"/>
      <c r="Q2670" s="31"/>
      <c r="R2670" s="42"/>
      <c r="S2670" s="42"/>
      <c r="T2670" s="42"/>
      <c r="U2670" s="43"/>
      <c r="V2670" s="32"/>
      <c r="W2670" s="38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</row>
    <row r="2671" spans="1:40" ht="14.25" customHeight="1">
      <c r="A2671" s="7" t="s">
        <v>565</v>
      </c>
      <c r="B2671" s="7" t="s">
        <v>363</v>
      </c>
      <c r="C2671" s="7">
        <v>1210</v>
      </c>
      <c r="D2671" s="7" t="s">
        <v>574</v>
      </c>
      <c r="E2671" s="7" t="str">
        <f t="shared" si="61"/>
        <v>Caranavi</v>
      </c>
      <c r="F2671" s="7" t="s">
        <v>379</v>
      </c>
      <c r="G2671" s="7">
        <v>170</v>
      </c>
      <c r="H2671" s="7" t="s">
        <v>390</v>
      </c>
      <c r="I2671" s="7"/>
      <c r="J2671" s="7">
        <v>876837</v>
      </c>
      <c r="K2671" s="7">
        <f t="shared" si="62"/>
        <v>7729805</v>
      </c>
      <c r="L2671" s="7"/>
      <c r="M2671" s="6"/>
      <c r="N2671" s="7"/>
      <c r="O2671" s="7"/>
      <c r="P2671" s="38"/>
      <c r="Q2671" s="31"/>
      <c r="R2671" s="42"/>
      <c r="S2671" s="42"/>
      <c r="T2671" s="42"/>
      <c r="U2671" s="43"/>
      <c r="V2671" s="32"/>
      <c r="W2671" s="38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</row>
    <row r="2672" spans="1:40" ht="14.25" customHeight="1">
      <c r="A2672" s="7" t="s">
        <v>565</v>
      </c>
      <c r="B2672" s="7" t="s">
        <v>363</v>
      </c>
      <c r="C2672" s="7">
        <v>1210</v>
      </c>
      <c r="D2672" s="7" t="s">
        <v>574</v>
      </c>
      <c r="E2672" s="7" t="str">
        <f t="shared" si="61"/>
        <v>Caranavi</v>
      </c>
      <c r="F2672" s="7" t="s">
        <v>379</v>
      </c>
      <c r="G2672" s="7">
        <v>190</v>
      </c>
      <c r="H2672" s="7" t="s">
        <v>392</v>
      </c>
      <c r="I2672" s="7"/>
      <c r="J2672" s="7">
        <v>240000</v>
      </c>
      <c r="K2672" s="7">
        <f t="shared" si="62"/>
        <v>7729805</v>
      </c>
      <c r="L2672" s="7"/>
      <c r="M2672" s="6"/>
      <c r="N2672" s="7"/>
      <c r="O2672" s="7"/>
      <c r="P2672" s="38"/>
      <c r="Q2672" s="31"/>
      <c r="R2672" s="42"/>
      <c r="S2672" s="42"/>
      <c r="T2672" s="42"/>
      <c r="U2672" s="43"/>
      <c r="V2672" s="32"/>
      <c r="W2672" s="38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</row>
    <row r="2673" spans="1:40" ht="14.25" customHeight="1">
      <c r="A2673" s="7" t="s">
        <v>565</v>
      </c>
      <c r="B2673" s="7" t="s">
        <v>363</v>
      </c>
      <c r="C2673" s="7">
        <v>1210</v>
      </c>
      <c r="D2673" s="7" t="s">
        <v>574</v>
      </c>
      <c r="E2673" s="7" t="str">
        <f t="shared" si="61"/>
        <v>Caranavi</v>
      </c>
      <c r="F2673" s="7" t="s">
        <v>379</v>
      </c>
      <c r="G2673" s="7">
        <v>200</v>
      </c>
      <c r="H2673" s="7" t="s">
        <v>393</v>
      </c>
      <c r="I2673" s="7"/>
      <c r="J2673" s="7">
        <v>13205988</v>
      </c>
      <c r="K2673" s="7">
        <f t="shared" si="62"/>
        <v>7729805</v>
      </c>
      <c r="L2673" s="7"/>
      <c r="M2673" s="6"/>
      <c r="N2673" s="7"/>
      <c r="O2673" s="7"/>
      <c r="P2673" s="38"/>
      <c r="Q2673" s="31"/>
      <c r="R2673" s="42"/>
      <c r="S2673" s="42"/>
      <c r="T2673" s="42"/>
      <c r="U2673" s="43"/>
      <c r="V2673" s="32"/>
      <c r="W2673" s="38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</row>
    <row r="2674" spans="1:40" ht="14.25" customHeight="1">
      <c r="A2674" s="7" t="s">
        <v>565</v>
      </c>
      <c r="B2674" s="7" t="s">
        <v>363</v>
      </c>
      <c r="C2674" s="7">
        <v>1210</v>
      </c>
      <c r="D2674" s="7" t="s">
        <v>574</v>
      </c>
      <c r="E2674" s="7" t="str">
        <f t="shared" si="61"/>
        <v>Caranavi</v>
      </c>
      <c r="F2674" s="7" t="s">
        <v>379</v>
      </c>
      <c r="G2674" s="7">
        <v>210</v>
      </c>
      <c r="H2674" s="7" t="s">
        <v>394</v>
      </c>
      <c r="I2674" s="7"/>
      <c r="J2674" s="7">
        <v>3313826</v>
      </c>
      <c r="K2674" s="7">
        <f t="shared" si="62"/>
        <v>7729805</v>
      </c>
      <c r="L2674" s="7"/>
      <c r="M2674" s="6"/>
      <c r="N2674" s="7"/>
      <c r="O2674" s="7"/>
      <c r="P2674" s="38"/>
      <c r="Q2674" s="31"/>
      <c r="R2674" s="42"/>
      <c r="S2674" s="42"/>
      <c r="T2674" s="42"/>
      <c r="U2674" s="43"/>
      <c r="V2674" s="32"/>
      <c r="W2674" s="38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</row>
    <row r="2675" spans="1:40" ht="14.25" customHeight="1">
      <c r="A2675" s="7" t="s">
        <v>565</v>
      </c>
      <c r="B2675" s="7" t="s">
        <v>363</v>
      </c>
      <c r="C2675" s="7">
        <v>1210</v>
      </c>
      <c r="D2675" s="7" t="s">
        <v>574</v>
      </c>
      <c r="E2675" s="7" t="str">
        <f t="shared" si="61"/>
        <v>Caranavi</v>
      </c>
      <c r="F2675" s="7" t="s">
        <v>379</v>
      </c>
      <c r="G2675" s="7">
        <v>220</v>
      </c>
      <c r="H2675" s="7" t="s">
        <v>395</v>
      </c>
      <c r="I2675" s="7"/>
      <c r="J2675" s="7">
        <v>424800</v>
      </c>
      <c r="K2675" s="7">
        <f t="shared" si="62"/>
        <v>7729805</v>
      </c>
      <c r="L2675" s="7"/>
      <c r="M2675" s="6"/>
      <c r="N2675" s="7"/>
      <c r="O2675" s="7"/>
      <c r="P2675" s="38"/>
      <c r="Q2675" s="31"/>
      <c r="R2675" s="42"/>
      <c r="S2675" s="42"/>
      <c r="T2675" s="42"/>
      <c r="U2675" s="43"/>
      <c r="V2675" s="32"/>
      <c r="W2675" s="38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</row>
    <row r="2676" spans="1:40" ht="14.25" customHeight="1">
      <c r="A2676" s="7" t="s">
        <v>565</v>
      </c>
      <c r="B2676" s="7" t="s">
        <v>363</v>
      </c>
      <c r="C2676" s="7">
        <v>1210</v>
      </c>
      <c r="D2676" s="7" t="s">
        <v>574</v>
      </c>
      <c r="E2676" s="7" t="str">
        <f t="shared" si="61"/>
        <v>Caranavi</v>
      </c>
      <c r="F2676" s="7" t="s">
        <v>379</v>
      </c>
      <c r="G2676" s="7">
        <v>230</v>
      </c>
      <c r="H2676" s="7" t="s">
        <v>396</v>
      </c>
      <c r="I2676" s="7"/>
      <c r="J2676" s="7">
        <v>376100</v>
      </c>
      <c r="K2676" s="7">
        <f t="shared" si="62"/>
        <v>7729805</v>
      </c>
      <c r="L2676" s="7"/>
      <c r="M2676" s="6"/>
      <c r="N2676" s="7"/>
      <c r="O2676" s="7"/>
      <c r="P2676" s="38"/>
      <c r="Q2676" s="31"/>
      <c r="R2676" s="42"/>
      <c r="S2676" s="42"/>
      <c r="T2676" s="42"/>
      <c r="U2676" s="43"/>
      <c r="V2676" s="32"/>
      <c r="W2676" s="38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</row>
    <row r="2677" spans="1:40" ht="14.25" customHeight="1">
      <c r="A2677" s="7" t="s">
        <v>565</v>
      </c>
      <c r="B2677" s="7" t="s">
        <v>363</v>
      </c>
      <c r="C2677" s="7">
        <v>1210</v>
      </c>
      <c r="D2677" s="7" t="s">
        <v>574</v>
      </c>
      <c r="E2677" s="7" t="str">
        <f t="shared" si="61"/>
        <v>Caranavi</v>
      </c>
      <c r="F2677" s="7" t="s">
        <v>379</v>
      </c>
      <c r="G2677" s="7">
        <v>240</v>
      </c>
      <c r="H2677" s="7" t="s">
        <v>397</v>
      </c>
      <c r="I2677" s="7"/>
      <c r="J2677" s="7">
        <v>255000</v>
      </c>
      <c r="K2677" s="7">
        <f t="shared" si="62"/>
        <v>7729805</v>
      </c>
      <c r="L2677" s="7"/>
      <c r="M2677" s="6"/>
      <c r="N2677" s="7"/>
      <c r="O2677" s="7"/>
      <c r="P2677" s="38"/>
      <c r="Q2677" s="31"/>
      <c r="R2677" s="42"/>
      <c r="S2677" s="42"/>
      <c r="T2677" s="42"/>
      <c r="U2677" s="43"/>
      <c r="V2677" s="32"/>
      <c r="W2677" s="38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</row>
    <row r="2678" spans="1:40" ht="14.25" customHeight="1">
      <c r="A2678" s="7" t="s">
        <v>565</v>
      </c>
      <c r="B2678" s="7" t="s">
        <v>363</v>
      </c>
      <c r="C2678" s="7">
        <v>1210</v>
      </c>
      <c r="D2678" s="7" t="s">
        <v>574</v>
      </c>
      <c r="E2678" s="7" t="str">
        <f t="shared" si="61"/>
        <v>Caranavi</v>
      </c>
      <c r="F2678" s="7" t="s">
        <v>379</v>
      </c>
      <c r="G2678" s="7">
        <v>250</v>
      </c>
      <c r="H2678" s="7" t="s">
        <v>399</v>
      </c>
      <c r="I2678" s="7"/>
      <c r="J2678" s="7">
        <v>2843543</v>
      </c>
      <c r="K2678" s="7">
        <f t="shared" si="62"/>
        <v>7729805</v>
      </c>
      <c r="L2678" s="7"/>
      <c r="M2678" s="6"/>
      <c r="N2678" s="7"/>
      <c r="O2678" s="7"/>
      <c r="P2678" s="38"/>
      <c r="Q2678" s="31"/>
      <c r="R2678" s="42"/>
      <c r="S2678" s="42"/>
      <c r="T2678" s="42"/>
      <c r="U2678" s="43"/>
      <c r="V2678" s="32"/>
      <c r="W2678" s="38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</row>
    <row r="2679" spans="1:40" ht="14.25" customHeight="1">
      <c r="A2679" s="7" t="s">
        <v>565</v>
      </c>
      <c r="B2679" s="7" t="s">
        <v>363</v>
      </c>
      <c r="C2679" s="7">
        <v>1210</v>
      </c>
      <c r="D2679" s="7" t="s">
        <v>574</v>
      </c>
      <c r="E2679" s="7" t="str">
        <f t="shared" si="61"/>
        <v>Caranavi</v>
      </c>
      <c r="F2679" s="7" t="s">
        <v>379</v>
      </c>
      <c r="G2679" s="7">
        <v>260</v>
      </c>
      <c r="H2679" s="7" t="s">
        <v>400</v>
      </c>
      <c r="I2679" s="7"/>
      <c r="J2679" s="7">
        <v>305200</v>
      </c>
      <c r="K2679" s="7">
        <f t="shared" si="62"/>
        <v>7729805</v>
      </c>
      <c r="L2679" s="7"/>
      <c r="M2679" s="6"/>
      <c r="N2679" s="7"/>
      <c r="O2679" s="7"/>
      <c r="P2679" s="38"/>
      <c r="Q2679" s="31"/>
      <c r="R2679" s="42"/>
      <c r="S2679" s="42"/>
      <c r="T2679" s="42"/>
      <c r="U2679" s="43"/>
      <c r="V2679" s="32"/>
      <c r="W2679" s="38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</row>
    <row r="2680" spans="1:40" ht="14.25" customHeight="1">
      <c r="A2680" s="7" t="s">
        <v>565</v>
      </c>
      <c r="B2680" s="7" t="s">
        <v>363</v>
      </c>
      <c r="C2680" s="7">
        <v>1210</v>
      </c>
      <c r="D2680" s="7" t="s">
        <v>574</v>
      </c>
      <c r="E2680" s="7" t="str">
        <f t="shared" si="61"/>
        <v>Caranavi</v>
      </c>
      <c r="F2680" s="7" t="s">
        <v>379</v>
      </c>
      <c r="G2680" s="7">
        <v>310</v>
      </c>
      <c r="H2680" s="7" t="s">
        <v>403</v>
      </c>
      <c r="I2680" s="7"/>
      <c r="J2680" s="7">
        <v>500000</v>
      </c>
      <c r="K2680" s="7">
        <f t="shared" si="62"/>
        <v>7729805</v>
      </c>
      <c r="L2680" s="7"/>
      <c r="M2680" s="6"/>
      <c r="N2680" s="7"/>
      <c r="O2680" s="7"/>
      <c r="P2680" s="38"/>
      <c r="Q2680" s="31"/>
      <c r="R2680" s="42"/>
      <c r="S2680" s="42"/>
      <c r="T2680" s="42"/>
      <c r="U2680" s="43"/>
      <c r="V2680" s="32"/>
      <c r="W2680" s="38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</row>
    <row r="2681" spans="1:40" ht="14.25" customHeight="1">
      <c r="A2681" s="7" t="s">
        <v>565</v>
      </c>
      <c r="B2681" s="7" t="s">
        <v>363</v>
      </c>
      <c r="C2681" s="7">
        <v>1210</v>
      </c>
      <c r="D2681" s="7" t="s">
        <v>574</v>
      </c>
      <c r="E2681" s="7" t="str">
        <f t="shared" si="61"/>
        <v>Caranavi</v>
      </c>
      <c r="F2681" s="7" t="s">
        <v>379</v>
      </c>
      <c r="G2681" s="7">
        <v>320</v>
      </c>
      <c r="H2681" s="7" t="s">
        <v>427</v>
      </c>
      <c r="I2681" s="7"/>
      <c r="J2681" s="7">
        <v>80000</v>
      </c>
      <c r="K2681" s="7">
        <f t="shared" si="62"/>
        <v>7729805</v>
      </c>
      <c r="L2681" s="7"/>
      <c r="M2681" s="6"/>
      <c r="N2681" s="7"/>
      <c r="O2681" s="7"/>
      <c r="P2681" s="38"/>
      <c r="Q2681" s="31"/>
      <c r="R2681" s="42"/>
      <c r="S2681" s="42"/>
      <c r="T2681" s="42"/>
      <c r="U2681" s="43"/>
      <c r="V2681" s="32"/>
      <c r="W2681" s="38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</row>
    <row r="2682" spans="1:40" ht="14.25" customHeight="1">
      <c r="A2682" s="7" t="s">
        <v>565</v>
      </c>
      <c r="B2682" s="7" t="s">
        <v>363</v>
      </c>
      <c r="C2682" s="7">
        <v>1210</v>
      </c>
      <c r="D2682" s="7" t="s">
        <v>574</v>
      </c>
      <c r="E2682" s="7" t="str">
        <f t="shared" si="61"/>
        <v>Caranavi</v>
      </c>
      <c r="F2682" s="7" t="s">
        <v>379</v>
      </c>
      <c r="G2682" s="7">
        <v>330</v>
      </c>
      <c r="H2682" s="7" t="s">
        <v>404</v>
      </c>
      <c r="I2682" s="7"/>
      <c r="J2682" s="7">
        <v>259437</v>
      </c>
      <c r="K2682" s="7">
        <f t="shared" si="62"/>
        <v>7729805</v>
      </c>
      <c r="L2682" s="7"/>
      <c r="M2682" s="6"/>
      <c r="N2682" s="7"/>
      <c r="O2682" s="7"/>
      <c r="P2682" s="38"/>
      <c r="Q2682" s="31"/>
      <c r="R2682" s="42"/>
      <c r="S2682" s="42"/>
      <c r="T2682" s="42"/>
      <c r="U2682" s="43"/>
      <c r="V2682" s="32"/>
      <c r="W2682" s="38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</row>
    <row r="2683" spans="1:40" ht="14.25" customHeight="1">
      <c r="A2683" s="7" t="s">
        <v>565</v>
      </c>
      <c r="B2683" s="7" t="s">
        <v>363</v>
      </c>
      <c r="C2683" s="7">
        <v>1210</v>
      </c>
      <c r="D2683" s="7" t="s">
        <v>574</v>
      </c>
      <c r="E2683" s="7" t="str">
        <f t="shared" si="61"/>
        <v>Caranavi</v>
      </c>
      <c r="F2683" s="7" t="s">
        <v>379</v>
      </c>
      <c r="G2683" s="7">
        <v>340</v>
      </c>
      <c r="H2683" s="7" t="s">
        <v>405</v>
      </c>
      <c r="I2683" s="7"/>
      <c r="J2683" s="7">
        <v>3654223</v>
      </c>
      <c r="K2683" s="7">
        <f t="shared" si="62"/>
        <v>7729805</v>
      </c>
      <c r="L2683" s="7"/>
      <c r="M2683" s="6"/>
      <c r="N2683" s="7"/>
      <c r="O2683" s="7"/>
      <c r="P2683" s="38"/>
      <c r="Q2683" s="31"/>
      <c r="R2683" s="42"/>
      <c r="S2683" s="42"/>
      <c r="T2683" s="42"/>
      <c r="U2683" s="43"/>
      <c r="V2683" s="32"/>
      <c r="W2683" s="38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</row>
    <row r="2684" spans="1:40" ht="14.25" customHeight="1">
      <c r="A2684" s="7" t="s">
        <v>565</v>
      </c>
      <c r="B2684" s="7" t="s">
        <v>363</v>
      </c>
      <c r="C2684" s="7">
        <v>1210</v>
      </c>
      <c r="D2684" s="7" t="s">
        <v>574</v>
      </c>
      <c r="E2684" s="7" t="str">
        <f t="shared" si="61"/>
        <v>Caranavi</v>
      </c>
      <c r="F2684" s="7" t="s">
        <v>379</v>
      </c>
      <c r="G2684" s="7">
        <v>350</v>
      </c>
      <c r="H2684" s="7" t="s">
        <v>406</v>
      </c>
      <c r="I2684" s="7"/>
      <c r="J2684" s="7">
        <v>200000</v>
      </c>
      <c r="K2684" s="7">
        <f t="shared" si="62"/>
        <v>7729805</v>
      </c>
      <c r="L2684" s="7"/>
      <c r="M2684" s="6"/>
      <c r="N2684" s="7"/>
      <c r="O2684" s="7"/>
      <c r="P2684" s="38"/>
      <c r="Q2684" s="31"/>
      <c r="R2684" s="42"/>
      <c r="S2684" s="42"/>
      <c r="T2684" s="42"/>
      <c r="U2684" s="43"/>
      <c r="V2684" s="32"/>
      <c r="W2684" s="38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</row>
    <row r="2685" spans="1:40" ht="14.25" customHeight="1">
      <c r="A2685" s="7" t="s">
        <v>565</v>
      </c>
      <c r="B2685" s="7" t="s">
        <v>363</v>
      </c>
      <c r="C2685" s="7">
        <v>1210</v>
      </c>
      <c r="D2685" s="7" t="s">
        <v>574</v>
      </c>
      <c r="E2685" s="7" t="str">
        <f t="shared" si="61"/>
        <v>Caranavi</v>
      </c>
      <c r="F2685" s="7" t="s">
        <v>407</v>
      </c>
      <c r="G2685" s="7">
        <v>170</v>
      </c>
      <c r="H2685" s="7" t="s">
        <v>390</v>
      </c>
      <c r="I2685" s="7"/>
      <c r="J2685" s="7">
        <v>1033129</v>
      </c>
      <c r="K2685" s="7">
        <f t="shared" si="62"/>
        <v>7729805</v>
      </c>
      <c r="L2685" s="7"/>
      <c r="M2685" s="6"/>
      <c r="N2685" s="7"/>
      <c r="O2685" s="7"/>
      <c r="P2685" s="38"/>
      <c r="Q2685" s="31"/>
      <c r="R2685" s="42"/>
      <c r="S2685" s="42"/>
      <c r="T2685" s="42"/>
      <c r="U2685" s="43"/>
      <c r="V2685" s="32"/>
      <c r="W2685" s="38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</row>
    <row r="2686" spans="1:40" ht="14.25" customHeight="1">
      <c r="A2686" s="7" t="s">
        <v>565</v>
      </c>
      <c r="B2686" s="7" t="s">
        <v>363</v>
      </c>
      <c r="C2686" s="7">
        <v>1210</v>
      </c>
      <c r="D2686" s="7" t="s">
        <v>574</v>
      </c>
      <c r="E2686" s="7" t="str">
        <f t="shared" si="61"/>
        <v>Caranavi</v>
      </c>
      <c r="F2686" s="7" t="s">
        <v>407</v>
      </c>
      <c r="G2686" s="7">
        <v>350</v>
      </c>
      <c r="H2686" s="7" t="s">
        <v>406</v>
      </c>
      <c r="I2686" s="7"/>
      <c r="J2686" s="7">
        <v>6696676</v>
      </c>
      <c r="K2686" s="7">
        <f t="shared" si="62"/>
        <v>7729805</v>
      </c>
      <c r="L2686" s="7"/>
      <c r="M2686" s="6"/>
      <c r="N2686" s="7"/>
      <c r="O2686" s="7"/>
      <c r="P2686" s="38"/>
      <c r="Q2686" s="31"/>
      <c r="R2686" s="42"/>
      <c r="S2686" s="42"/>
      <c r="T2686" s="42"/>
      <c r="U2686" s="43"/>
      <c r="V2686" s="32"/>
      <c r="W2686" s="38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</row>
    <row r="2687" spans="1:40" ht="14.25" customHeight="1">
      <c r="A2687" s="7" t="s">
        <v>565</v>
      </c>
      <c r="B2687" s="7" t="s">
        <v>363</v>
      </c>
      <c r="C2687" s="7">
        <v>1211</v>
      </c>
      <c r="D2687" s="7" t="s">
        <v>575</v>
      </c>
      <c r="E2687" s="7" t="str">
        <f t="shared" si="61"/>
        <v>Sica Sica (Villa Aroma)</v>
      </c>
      <c r="F2687" s="7" t="s">
        <v>379</v>
      </c>
      <c r="G2687" s="7">
        <v>0</v>
      </c>
      <c r="H2687" s="7" t="s">
        <v>380</v>
      </c>
      <c r="I2687" s="7"/>
      <c r="J2687" s="7">
        <v>4210424</v>
      </c>
      <c r="K2687" s="7">
        <f t="shared" si="62"/>
        <v>13877998</v>
      </c>
      <c r="L2687" s="7"/>
      <c r="M2687" s="6"/>
      <c r="N2687" s="7"/>
      <c r="O2687" s="7"/>
      <c r="P2687" s="38"/>
      <c r="Q2687" s="31"/>
      <c r="R2687" s="42"/>
      <c r="S2687" s="42"/>
      <c r="T2687" s="42"/>
      <c r="U2687" s="43"/>
      <c r="V2687" s="32"/>
      <c r="W2687" s="38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</row>
    <row r="2688" spans="1:40" ht="14.25" customHeight="1">
      <c r="A2688" s="7" t="s">
        <v>565</v>
      </c>
      <c r="B2688" s="7" t="s">
        <v>363</v>
      </c>
      <c r="C2688" s="7">
        <v>1211</v>
      </c>
      <c r="D2688" s="7" t="s">
        <v>575</v>
      </c>
      <c r="E2688" s="7" t="str">
        <f t="shared" si="61"/>
        <v>Sica Sica (Villa Aroma)</v>
      </c>
      <c r="F2688" s="7" t="s">
        <v>379</v>
      </c>
      <c r="G2688" s="7">
        <v>1</v>
      </c>
      <c r="H2688" s="7" t="s">
        <v>381</v>
      </c>
      <c r="I2688" s="7"/>
      <c r="J2688" s="7">
        <v>1804467</v>
      </c>
      <c r="K2688" s="7">
        <f t="shared" si="62"/>
        <v>13877998</v>
      </c>
      <c r="L2688" s="7"/>
      <c r="M2688" s="6"/>
      <c r="N2688" s="7"/>
      <c r="O2688" s="7"/>
      <c r="P2688" s="38"/>
      <c r="Q2688" s="31"/>
      <c r="R2688" s="42"/>
      <c r="S2688" s="42"/>
      <c r="T2688" s="42"/>
      <c r="U2688" s="43"/>
      <c r="V2688" s="32"/>
      <c r="W2688" s="38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</row>
    <row r="2689" spans="1:40" ht="14.25" customHeight="1">
      <c r="A2689" s="7" t="s">
        <v>565</v>
      </c>
      <c r="B2689" s="7" t="s">
        <v>363</v>
      </c>
      <c r="C2689" s="7">
        <v>1211</v>
      </c>
      <c r="D2689" s="7" t="s">
        <v>575</v>
      </c>
      <c r="E2689" s="7" t="str">
        <f t="shared" si="61"/>
        <v>Sica Sica (Villa Aroma)</v>
      </c>
      <c r="F2689" s="7" t="s">
        <v>379</v>
      </c>
      <c r="G2689" s="7">
        <v>97</v>
      </c>
      <c r="H2689" s="7" t="s">
        <v>409</v>
      </c>
      <c r="I2689" s="7"/>
      <c r="J2689" s="7">
        <v>6094576</v>
      </c>
      <c r="K2689" s="7">
        <f t="shared" si="62"/>
        <v>13877998</v>
      </c>
      <c r="L2689" s="7"/>
      <c r="M2689" s="6"/>
      <c r="N2689" s="7"/>
      <c r="O2689" s="7"/>
      <c r="P2689" s="38"/>
      <c r="Q2689" s="31"/>
      <c r="R2689" s="42"/>
      <c r="S2689" s="42"/>
      <c r="T2689" s="42"/>
      <c r="U2689" s="43"/>
      <c r="V2689" s="32"/>
      <c r="W2689" s="38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</row>
    <row r="2690" spans="1:40" ht="14.25" customHeight="1">
      <c r="A2690" s="7" t="s">
        <v>565</v>
      </c>
      <c r="B2690" s="7" t="s">
        <v>363</v>
      </c>
      <c r="C2690" s="7">
        <v>1211</v>
      </c>
      <c r="D2690" s="7" t="s">
        <v>575</v>
      </c>
      <c r="E2690" s="7" t="str">
        <f t="shared" si="61"/>
        <v>Sica Sica (Villa Aroma)</v>
      </c>
      <c r="F2690" s="7" t="s">
        <v>379</v>
      </c>
      <c r="G2690" s="7">
        <v>99</v>
      </c>
      <c r="H2690" s="7" t="s">
        <v>382</v>
      </c>
      <c r="I2690" s="7"/>
      <c r="J2690" s="7">
        <v>2563946</v>
      </c>
      <c r="K2690" s="7">
        <f t="shared" si="62"/>
        <v>13877998</v>
      </c>
      <c r="L2690" s="7"/>
      <c r="M2690" s="6"/>
      <c r="N2690" s="7"/>
      <c r="O2690" s="7"/>
      <c r="P2690" s="38"/>
      <c r="Q2690" s="31"/>
      <c r="R2690" s="42"/>
      <c r="S2690" s="42"/>
      <c r="T2690" s="42"/>
      <c r="U2690" s="43"/>
      <c r="V2690" s="32"/>
      <c r="W2690" s="38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</row>
    <row r="2691" spans="1:40" ht="14.25" customHeight="1">
      <c r="A2691" s="7" t="s">
        <v>565</v>
      </c>
      <c r="B2691" s="7" t="s">
        <v>363</v>
      </c>
      <c r="C2691" s="7">
        <v>1211</v>
      </c>
      <c r="D2691" s="7" t="s">
        <v>575</v>
      </c>
      <c r="E2691" s="7" t="str">
        <f t="shared" si="61"/>
        <v>Sica Sica (Villa Aroma)</v>
      </c>
      <c r="F2691" s="7" t="s">
        <v>379</v>
      </c>
      <c r="G2691" s="7">
        <v>100</v>
      </c>
      <c r="H2691" s="7" t="s">
        <v>383</v>
      </c>
      <c r="I2691" s="7"/>
      <c r="J2691" s="7">
        <v>653000</v>
      </c>
      <c r="K2691" s="7">
        <f t="shared" si="62"/>
        <v>13877998</v>
      </c>
      <c r="L2691" s="7"/>
      <c r="M2691" s="6"/>
      <c r="N2691" s="7"/>
      <c r="O2691" s="7"/>
      <c r="P2691" s="38"/>
      <c r="Q2691" s="31"/>
      <c r="R2691" s="42"/>
      <c r="S2691" s="42"/>
      <c r="T2691" s="42"/>
      <c r="U2691" s="43"/>
      <c r="V2691" s="32"/>
      <c r="W2691" s="38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</row>
    <row r="2692" spans="1:40" ht="14.25" customHeight="1">
      <c r="A2692" s="7" t="s">
        <v>565</v>
      </c>
      <c r="B2692" s="7" t="s">
        <v>363</v>
      </c>
      <c r="C2692" s="7">
        <v>1211</v>
      </c>
      <c r="D2692" s="7" t="s">
        <v>575</v>
      </c>
      <c r="E2692" s="7" t="str">
        <f t="shared" si="61"/>
        <v>Sica Sica (Villa Aroma)</v>
      </c>
      <c r="F2692" s="7" t="s">
        <v>379</v>
      </c>
      <c r="G2692" s="7">
        <v>110</v>
      </c>
      <c r="H2692" s="7" t="s">
        <v>385</v>
      </c>
      <c r="I2692" s="7"/>
      <c r="J2692" s="7">
        <v>100000</v>
      </c>
      <c r="K2692" s="7">
        <f t="shared" si="62"/>
        <v>13877998</v>
      </c>
      <c r="L2692" s="7"/>
      <c r="M2692" s="6"/>
      <c r="N2692" s="7"/>
      <c r="O2692" s="7"/>
      <c r="P2692" s="38"/>
      <c r="Q2692" s="31"/>
      <c r="R2692" s="42"/>
      <c r="S2692" s="42"/>
      <c r="T2692" s="42"/>
      <c r="U2692" s="43"/>
      <c r="V2692" s="32"/>
      <c r="W2692" s="38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</row>
    <row r="2693" spans="1:40" ht="14.25" customHeight="1">
      <c r="A2693" s="7" t="s">
        <v>565</v>
      </c>
      <c r="B2693" s="7" t="s">
        <v>363</v>
      </c>
      <c r="C2693" s="7">
        <v>1211</v>
      </c>
      <c r="D2693" s="7" t="s">
        <v>575</v>
      </c>
      <c r="E2693" s="7" t="str">
        <f t="shared" si="61"/>
        <v>Sica Sica (Villa Aroma)</v>
      </c>
      <c r="F2693" s="7" t="s">
        <v>379</v>
      </c>
      <c r="G2693" s="7">
        <v>120</v>
      </c>
      <c r="H2693" s="7" t="s">
        <v>485</v>
      </c>
      <c r="I2693" s="7"/>
      <c r="J2693" s="7">
        <v>50000</v>
      </c>
      <c r="K2693" s="7">
        <f t="shared" si="62"/>
        <v>13877998</v>
      </c>
      <c r="L2693" s="7"/>
      <c r="M2693" s="6"/>
      <c r="N2693" s="7"/>
      <c r="O2693" s="7"/>
      <c r="P2693" s="38"/>
      <c r="Q2693" s="31"/>
      <c r="R2693" s="42"/>
      <c r="S2693" s="42"/>
      <c r="T2693" s="42"/>
      <c r="U2693" s="43"/>
      <c r="V2693" s="32"/>
      <c r="W2693" s="38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</row>
    <row r="2694" spans="1:40" ht="14.25" customHeight="1">
      <c r="A2694" s="7" t="s">
        <v>565</v>
      </c>
      <c r="B2694" s="7" t="s">
        <v>363</v>
      </c>
      <c r="C2694" s="7">
        <v>1211</v>
      </c>
      <c r="D2694" s="7" t="s">
        <v>575</v>
      </c>
      <c r="E2694" s="7" t="str">
        <f t="shared" si="61"/>
        <v>Sica Sica (Villa Aroma)</v>
      </c>
      <c r="F2694" s="7" t="s">
        <v>379</v>
      </c>
      <c r="G2694" s="7">
        <v>130</v>
      </c>
      <c r="H2694" s="7" t="s">
        <v>386</v>
      </c>
      <c r="I2694" s="7"/>
      <c r="J2694" s="7">
        <v>315000</v>
      </c>
      <c r="K2694" s="7">
        <f t="shared" si="62"/>
        <v>13877998</v>
      </c>
      <c r="L2694" s="7"/>
      <c r="M2694" s="6"/>
      <c r="N2694" s="7"/>
      <c r="O2694" s="7"/>
      <c r="P2694" s="38"/>
      <c r="Q2694" s="31"/>
      <c r="R2694" s="42"/>
      <c r="S2694" s="42"/>
      <c r="T2694" s="42"/>
      <c r="U2694" s="43"/>
      <c r="V2694" s="32"/>
      <c r="W2694" s="38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</row>
    <row r="2695" spans="1:40" ht="14.25" customHeight="1">
      <c r="A2695" s="7" t="s">
        <v>565</v>
      </c>
      <c r="B2695" s="7" t="s">
        <v>363</v>
      </c>
      <c r="C2695" s="7">
        <v>1211</v>
      </c>
      <c r="D2695" s="7" t="s">
        <v>575</v>
      </c>
      <c r="E2695" s="7" t="str">
        <f t="shared" si="61"/>
        <v>Sica Sica (Villa Aroma)</v>
      </c>
      <c r="F2695" s="7" t="s">
        <v>379</v>
      </c>
      <c r="G2695" s="7">
        <v>140</v>
      </c>
      <c r="H2695" s="7" t="s">
        <v>388</v>
      </c>
      <c r="I2695" s="7"/>
      <c r="J2695" s="7">
        <v>360000</v>
      </c>
      <c r="K2695" s="7">
        <f t="shared" si="62"/>
        <v>13877998</v>
      </c>
      <c r="L2695" s="7"/>
      <c r="M2695" s="6"/>
      <c r="N2695" s="7"/>
      <c r="O2695" s="7"/>
      <c r="P2695" s="38"/>
      <c r="Q2695" s="31"/>
      <c r="R2695" s="42"/>
      <c r="S2695" s="42"/>
      <c r="T2695" s="42"/>
      <c r="U2695" s="43"/>
      <c r="V2695" s="32"/>
      <c r="W2695" s="38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</row>
    <row r="2696" spans="1:40" ht="14.25" customHeight="1">
      <c r="A2696" s="7" t="s">
        <v>565</v>
      </c>
      <c r="B2696" s="7" t="s">
        <v>363</v>
      </c>
      <c r="C2696" s="7">
        <v>1211</v>
      </c>
      <c r="D2696" s="7" t="s">
        <v>575</v>
      </c>
      <c r="E2696" s="7" t="str">
        <f t="shared" si="61"/>
        <v>Sica Sica (Villa Aroma)</v>
      </c>
      <c r="F2696" s="7" t="s">
        <v>379</v>
      </c>
      <c r="G2696" s="7">
        <v>160</v>
      </c>
      <c r="H2696" s="7" t="s">
        <v>389</v>
      </c>
      <c r="I2696" s="7"/>
      <c r="J2696" s="7">
        <v>350000</v>
      </c>
      <c r="K2696" s="7">
        <f t="shared" si="62"/>
        <v>13877998</v>
      </c>
      <c r="L2696" s="7"/>
      <c r="M2696" s="6"/>
      <c r="N2696" s="7"/>
      <c r="O2696" s="7"/>
      <c r="P2696" s="38"/>
      <c r="Q2696" s="31"/>
      <c r="R2696" s="42"/>
      <c r="S2696" s="42"/>
      <c r="T2696" s="42"/>
      <c r="U2696" s="43"/>
      <c r="V2696" s="32"/>
      <c r="W2696" s="38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</row>
    <row r="2697" spans="1:40" ht="14.25" customHeight="1">
      <c r="A2697" s="7" t="s">
        <v>565</v>
      </c>
      <c r="B2697" s="7" t="s">
        <v>363</v>
      </c>
      <c r="C2697" s="7">
        <v>1211</v>
      </c>
      <c r="D2697" s="7" t="s">
        <v>575</v>
      </c>
      <c r="E2697" s="7" t="str">
        <f t="shared" si="61"/>
        <v>Sica Sica (Villa Aroma)</v>
      </c>
      <c r="F2697" s="7" t="s">
        <v>379</v>
      </c>
      <c r="G2697" s="7">
        <v>170</v>
      </c>
      <c r="H2697" s="7" t="s">
        <v>390</v>
      </c>
      <c r="I2697" s="7"/>
      <c r="J2697" s="7">
        <v>50000</v>
      </c>
      <c r="K2697" s="7">
        <f t="shared" si="62"/>
        <v>13877998</v>
      </c>
      <c r="L2697" s="7"/>
      <c r="M2697" s="6"/>
      <c r="N2697" s="7"/>
      <c r="O2697" s="7"/>
      <c r="P2697" s="38"/>
      <c r="Q2697" s="31"/>
      <c r="R2697" s="42"/>
      <c r="S2697" s="42"/>
      <c r="T2697" s="42"/>
      <c r="U2697" s="43"/>
      <c r="V2697" s="32"/>
      <c r="W2697" s="38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</row>
    <row r="2698" spans="1:40" ht="14.25" customHeight="1">
      <c r="A2698" s="7" t="s">
        <v>565</v>
      </c>
      <c r="B2698" s="7" t="s">
        <v>363</v>
      </c>
      <c r="C2698" s="7">
        <v>1211</v>
      </c>
      <c r="D2698" s="7" t="s">
        <v>575</v>
      </c>
      <c r="E2698" s="7" t="str">
        <f t="shared" si="61"/>
        <v>Sica Sica (Villa Aroma)</v>
      </c>
      <c r="F2698" s="7" t="s">
        <v>379</v>
      </c>
      <c r="G2698" s="7">
        <v>180</v>
      </c>
      <c r="H2698" s="7" t="s">
        <v>411</v>
      </c>
      <c r="I2698" s="7"/>
      <c r="J2698" s="7">
        <v>400000</v>
      </c>
      <c r="K2698" s="7">
        <f t="shared" si="62"/>
        <v>13877998</v>
      </c>
      <c r="L2698" s="7"/>
      <c r="M2698" s="6"/>
      <c r="N2698" s="7"/>
      <c r="O2698" s="7"/>
      <c r="P2698" s="38"/>
      <c r="Q2698" s="31"/>
      <c r="R2698" s="42"/>
      <c r="S2698" s="42"/>
      <c r="T2698" s="42"/>
      <c r="U2698" s="43"/>
      <c r="V2698" s="32"/>
      <c r="W2698" s="38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</row>
    <row r="2699" spans="1:40" ht="14.25" customHeight="1">
      <c r="A2699" s="7" t="s">
        <v>565</v>
      </c>
      <c r="B2699" s="7" t="s">
        <v>363</v>
      </c>
      <c r="C2699" s="7">
        <v>1211</v>
      </c>
      <c r="D2699" s="7" t="s">
        <v>575</v>
      </c>
      <c r="E2699" s="7" t="str">
        <f t="shared" si="61"/>
        <v>Sica Sica (Villa Aroma)</v>
      </c>
      <c r="F2699" s="7" t="s">
        <v>379</v>
      </c>
      <c r="G2699" s="7">
        <v>190</v>
      </c>
      <c r="H2699" s="7" t="s">
        <v>392</v>
      </c>
      <c r="I2699" s="7"/>
      <c r="J2699" s="7">
        <v>50000</v>
      </c>
      <c r="K2699" s="7">
        <f t="shared" si="62"/>
        <v>13877998</v>
      </c>
      <c r="L2699" s="7"/>
      <c r="M2699" s="6"/>
      <c r="N2699" s="7"/>
      <c r="O2699" s="7"/>
      <c r="P2699" s="38"/>
      <c r="Q2699" s="31"/>
      <c r="R2699" s="42"/>
      <c r="S2699" s="42"/>
      <c r="T2699" s="42"/>
      <c r="U2699" s="43"/>
      <c r="V2699" s="32"/>
      <c r="W2699" s="38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</row>
    <row r="2700" spans="1:40" ht="14.25" customHeight="1">
      <c r="A2700" s="7" t="s">
        <v>565</v>
      </c>
      <c r="B2700" s="7" t="s">
        <v>363</v>
      </c>
      <c r="C2700" s="7">
        <v>1211</v>
      </c>
      <c r="D2700" s="7" t="s">
        <v>575</v>
      </c>
      <c r="E2700" s="7" t="str">
        <f t="shared" si="61"/>
        <v>Sica Sica (Villa Aroma)</v>
      </c>
      <c r="F2700" s="7" t="s">
        <v>379</v>
      </c>
      <c r="G2700" s="7">
        <v>200</v>
      </c>
      <c r="H2700" s="7" t="s">
        <v>393</v>
      </c>
      <c r="I2700" s="7"/>
      <c r="J2700" s="7">
        <v>7072592</v>
      </c>
      <c r="K2700" s="7">
        <f t="shared" si="62"/>
        <v>13877998</v>
      </c>
      <c r="L2700" s="7"/>
      <c r="M2700" s="6"/>
      <c r="N2700" s="7"/>
      <c r="O2700" s="7"/>
      <c r="P2700" s="38"/>
      <c r="Q2700" s="31"/>
      <c r="R2700" s="42"/>
      <c r="S2700" s="42"/>
      <c r="T2700" s="42"/>
      <c r="U2700" s="43"/>
      <c r="V2700" s="32"/>
      <c r="W2700" s="38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</row>
    <row r="2701" spans="1:40" ht="14.25" customHeight="1">
      <c r="A2701" s="7" t="s">
        <v>565</v>
      </c>
      <c r="B2701" s="7" t="s">
        <v>363</v>
      </c>
      <c r="C2701" s="7">
        <v>1211</v>
      </c>
      <c r="D2701" s="7" t="s">
        <v>575</v>
      </c>
      <c r="E2701" s="7" t="str">
        <f t="shared" si="61"/>
        <v>Sica Sica (Villa Aroma)</v>
      </c>
      <c r="F2701" s="7" t="s">
        <v>379</v>
      </c>
      <c r="G2701" s="7">
        <v>210</v>
      </c>
      <c r="H2701" s="7" t="s">
        <v>394</v>
      </c>
      <c r="I2701" s="7"/>
      <c r="J2701" s="7">
        <v>4000000</v>
      </c>
      <c r="K2701" s="7">
        <f t="shared" si="62"/>
        <v>13877998</v>
      </c>
      <c r="L2701" s="7"/>
      <c r="M2701" s="6"/>
      <c r="N2701" s="7"/>
      <c r="O2701" s="7"/>
      <c r="P2701" s="38"/>
      <c r="Q2701" s="31"/>
      <c r="R2701" s="42"/>
      <c r="S2701" s="42"/>
      <c r="T2701" s="42"/>
      <c r="U2701" s="43"/>
      <c r="V2701" s="32"/>
      <c r="W2701" s="38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</row>
    <row r="2702" spans="1:40" ht="14.25" customHeight="1">
      <c r="A2702" s="7" t="s">
        <v>565</v>
      </c>
      <c r="B2702" s="7" t="s">
        <v>363</v>
      </c>
      <c r="C2702" s="7">
        <v>1211</v>
      </c>
      <c r="D2702" s="7" t="s">
        <v>575</v>
      </c>
      <c r="E2702" s="7" t="str">
        <f t="shared" si="61"/>
        <v>Sica Sica (Villa Aroma)</v>
      </c>
      <c r="F2702" s="7" t="s">
        <v>379</v>
      </c>
      <c r="G2702" s="7">
        <v>220</v>
      </c>
      <c r="H2702" s="7" t="s">
        <v>395</v>
      </c>
      <c r="I2702" s="7"/>
      <c r="J2702" s="7">
        <v>150000</v>
      </c>
      <c r="K2702" s="7">
        <f t="shared" si="62"/>
        <v>13877998</v>
      </c>
      <c r="L2702" s="7"/>
      <c r="M2702" s="6"/>
      <c r="N2702" s="7"/>
      <c r="O2702" s="7"/>
      <c r="P2702" s="38"/>
      <c r="Q2702" s="31"/>
      <c r="R2702" s="42"/>
      <c r="S2702" s="42"/>
      <c r="T2702" s="42"/>
      <c r="U2702" s="43"/>
      <c r="V2702" s="32"/>
      <c r="W2702" s="38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</row>
    <row r="2703" spans="1:40" ht="14.25" customHeight="1">
      <c r="A2703" s="7" t="s">
        <v>565</v>
      </c>
      <c r="B2703" s="7" t="s">
        <v>363</v>
      </c>
      <c r="C2703" s="7">
        <v>1211</v>
      </c>
      <c r="D2703" s="7" t="s">
        <v>575</v>
      </c>
      <c r="E2703" s="7" t="str">
        <f t="shared" si="61"/>
        <v>Sica Sica (Villa Aroma)</v>
      </c>
      <c r="F2703" s="7" t="s">
        <v>379</v>
      </c>
      <c r="G2703" s="7">
        <v>230</v>
      </c>
      <c r="H2703" s="7" t="s">
        <v>396</v>
      </c>
      <c r="I2703" s="7"/>
      <c r="J2703" s="7">
        <v>100000</v>
      </c>
      <c r="K2703" s="7">
        <f t="shared" si="62"/>
        <v>13877998</v>
      </c>
      <c r="L2703" s="7"/>
      <c r="M2703" s="6"/>
      <c r="N2703" s="7"/>
      <c r="O2703" s="7"/>
      <c r="P2703" s="38"/>
      <c r="Q2703" s="31"/>
      <c r="R2703" s="42"/>
      <c r="S2703" s="42"/>
      <c r="T2703" s="42"/>
      <c r="U2703" s="43"/>
      <c r="V2703" s="32"/>
      <c r="W2703" s="38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</row>
    <row r="2704" spans="1:40" ht="14.25" customHeight="1">
      <c r="A2704" s="7" t="s">
        <v>565</v>
      </c>
      <c r="B2704" s="7" t="s">
        <v>363</v>
      </c>
      <c r="C2704" s="7">
        <v>1211</v>
      </c>
      <c r="D2704" s="7" t="s">
        <v>575</v>
      </c>
      <c r="E2704" s="7" t="str">
        <f t="shared" si="61"/>
        <v>Sica Sica (Villa Aroma)</v>
      </c>
      <c r="F2704" s="7" t="s">
        <v>379</v>
      </c>
      <c r="G2704" s="7">
        <v>240</v>
      </c>
      <c r="H2704" s="7" t="s">
        <v>397</v>
      </c>
      <c r="I2704" s="7"/>
      <c r="J2704" s="7">
        <v>80000</v>
      </c>
      <c r="K2704" s="7">
        <f t="shared" si="62"/>
        <v>13877998</v>
      </c>
      <c r="L2704" s="7"/>
      <c r="M2704" s="6"/>
      <c r="N2704" s="7"/>
      <c r="O2704" s="7"/>
      <c r="P2704" s="38"/>
      <c r="Q2704" s="31"/>
      <c r="R2704" s="42"/>
      <c r="S2704" s="42"/>
      <c r="T2704" s="42"/>
      <c r="U2704" s="43"/>
      <c r="V2704" s="32"/>
      <c r="W2704" s="38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</row>
    <row r="2705" spans="1:40" ht="14.25" customHeight="1">
      <c r="A2705" s="7" t="s">
        <v>565</v>
      </c>
      <c r="B2705" s="7" t="s">
        <v>363</v>
      </c>
      <c r="C2705" s="7">
        <v>1211</v>
      </c>
      <c r="D2705" s="7" t="s">
        <v>575</v>
      </c>
      <c r="E2705" s="7" t="str">
        <f t="shared" si="61"/>
        <v>Sica Sica (Villa Aroma)</v>
      </c>
      <c r="F2705" s="7" t="s">
        <v>379</v>
      </c>
      <c r="G2705" s="7">
        <v>250</v>
      </c>
      <c r="H2705" s="7" t="s">
        <v>399</v>
      </c>
      <c r="I2705" s="7"/>
      <c r="J2705" s="7">
        <v>1065774</v>
      </c>
      <c r="K2705" s="7">
        <f t="shared" si="62"/>
        <v>13877998</v>
      </c>
      <c r="L2705" s="7"/>
      <c r="M2705" s="6"/>
      <c r="N2705" s="7"/>
      <c r="O2705" s="7"/>
      <c r="P2705" s="38"/>
      <c r="Q2705" s="31"/>
      <c r="R2705" s="42"/>
      <c r="S2705" s="42"/>
      <c r="T2705" s="42"/>
      <c r="U2705" s="43"/>
      <c r="V2705" s="32"/>
      <c r="W2705" s="38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</row>
    <row r="2706" spans="1:40" ht="14.25" customHeight="1">
      <c r="A2706" s="7" t="s">
        <v>565</v>
      </c>
      <c r="B2706" s="7" t="s">
        <v>363</v>
      </c>
      <c r="C2706" s="7">
        <v>1211</v>
      </c>
      <c r="D2706" s="7" t="s">
        <v>575</v>
      </c>
      <c r="E2706" s="7" t="str">
        <f t="shared" si="61"/>
        <v>Sica Sica (Villa Aroma)</v>
      </c>
      <c r="F2706" s="7" t="s">
        <v>379</v>
      </c>
      <c r="G2706" s="7">
        <v>260</v>
      </c>
      <c r="H2706" s="7" t="s">
        <v>400</v>
      </c>
      <c r="I2706" s="7"/>
      <c r="J2706" s="7">
        <v>120000</v>
      </c>
      <c r="K2706" s="7">
        <f t="shared" si="62"/>
        <v>13877998</v>
      </c>
      <c r="L2706" s="7"/>
      <c r="M2706" s="6"/>
      <c r="N2706" s="7"/>
      <c r="O2706" s="7"/>
      <c r="P2706" s="38"/>
      <c r="Q2706" s="31"/>
      <c r="R2706" s="42"/>
      <c r="S2706" s="42"/>
      <c r="T2706" s="42"/>
      <c r="U2706" s="43"/>
      <c r="V2706" s="32"/>
      <c r="W2706" s="38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</row>
    <row r="2707" spans="1:40" ht="14.25" customHeight="1">
      <c r="A2707" s="7" t="s">
        <v>565</v>
      </c>
      <c r="B2707" s="7" t="s">
        <v>363</v>
      </c>
      <c r="C2707" s="7">
        <v>1211</v>
      </c>
      <c r="D2707" s="7" t="s">
        <v>575</v>
      </c>
      <c r="E2707" s="7" t="str">
        <f t="shared" si="61"/>
        <v>Sica Sica (Villa Aroma)</v>
      </c>
      <c r="F2707" s="7" t="s">
        <v>379</v>
      </c>
      <c r="G2707" s="7">
        <v>310</v>
      </c>
      <c r="H2707" s="7" t="s">
        <v>403</v>
      </c>
      <c r="I2707" s="7"/>
      <c r="J2707" s="7">
        <v>120000</v>
      </c>
      <c r="K2707" s="7">
        <f t="shared" si="62"/>
        <v>13877998</v>
      </c>
      <c r="L2707" s="7"/>
      <c r="M2707" s="6"/>
      <c r="N2707" s="7"/>
      <c r="O2707" s="7"/>
      <c r="P2707" s="38"/>
      <c r="Q2707" s="31"/>
      <c r="R2707" s="42"/>
      <c r="S2707" s="42"/>
      <c r="T2707" s="42"/>
      <c r="U2707" s="43"/>
      <c r="V2707" s="32"/>
      <c r="W2707" s="38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</row>
    <row r="2708" spans="1:40" ht="14.25" customHeight="1">
      <c r="A2708" s="7" t="s">
        <v>565</v>
      </c>
      <c r="B2708" s="7" t="s">
        <v>363</v>
      </c>
      <c r="C2708" s="7">
        <v>1211</v>
      </c>
      <c r="D2708" s="7" t="s">
        <v>575</v>
      </c>
      <c r="E2708" s="7" t="str">
        <f t="shared" si="61"/>
        <v>Sica Sica (Villa Aroma)</v>
      </c>
      <c r="F2708" s="7" t="s">
        <v>379</v>
      </c>
      <c r="G2708" s="7">
        <v>330</v>
      </c>
      <c r="H2708" s="7" t="s">
        <v>404</v>
      </c>
      <c r="I2708" s="7"/>
      <c r="J2708" s="7">
        <v>130000</v>
      </c>
      <c r="K2708" s="7">
        <f t="shared" si="62"/>
        <v>13877998</v>
      </c>
      <c r="L2708" s="7"/>
      <c r="M2708" s="6"/>
      <c r="N2708" s="7"/>
      <c r="O2708" s="7"/>
      <c r="P2708" s="38"/>
      <c r="Q2708" s="31"/>
      <c r="R2708" s="42"/>
      <c r="S2708" s="42"/>
      <c r="T2708" s="42"/>
      <c r="U2708" s="43"/>
      <c r="V2708" s="32"/>
      <c r="W2708" s="38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</row>
    <row r="2709" spans="1:40" ht="14.25" customHeight="1">
      <c r="A2709" s="7" t="s">
        <v>565</v>
      </c>
      <c r="B2709" s="7" t="s">
        <v>363</v>
      </c>
      <c r="C2709" s="7">
        <v>1211</v>
      </c>
      <c r="D2709" s="7" t="s">
        <v>575</v>
      </c>
      <c r="E2709" s="7" t="str">
        <f t="shared" si="61"/>
        <v>Sica Sica (Villa Aroma)</v>
      </c>
      <c r="F2709" s="7" t="s">
        <v>379</v>
      </c>
      <c r="G2709" s="7">
        <v>340</v>
      </c>
      <c r="H2709" s="7" t="s">
        <v>405</v>
      </c>
      <c r="I2709" s="7"/>
      <c r="J2709" s="7">
        <v>3099288</v>
      </c>
      <c r="K2709" s="7">
        <f t="shared" si="62"/>
        <v>13877998</v>
      </c>
      <c r="L2709" s="7"/>
      <c r="M2709" s="6"/>
      <c r="N2709" s="7"/>
      <c r="O2709" s="7"/>
      <c r="P2709" s="38"/>
      <c r="Q2709" s="31"/>
      <c r="R2709" s="42"/>
      <c r="S2709" s="42"/>
      <c r="T2709" s="42"/>
      <c r="U2709" s="43"/>
      <c r="V2709" s="32"/>
      <c r="W2709" s="38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</row>
    <row r="2710" spans="1:40" ht="14.25" customHeight="1">
      <c r="A2710" s="7" t="s">
        <v>565</v>
      </c>
      <c r="B2710" s="7" t="s">
        <v>363</v>
      </c>
      <c r="C2710" s="7">
        <v>1211</v>
      </c>
      <c r="D2710" s="7" t="s">
        <v>575</v>
      </c>
      <c r="E2710" s="7" t="str">
        <f t="shared" si="61"/>
        <v>Sica Sica (Villa Aroma)</v>
      </c>
      <c r="F2710" s="7" t="s">
        <v>407</v>
      </c>
      <c r="G2710" s="7">
        <v>170</v>
      </c>
      <c r="H2710" s="7" t="s">
        <v>390</v>
      </c>
      <c r="I2710" s="7"/>
      <c r="J2710" s="7">
        <v>1005476</v>
      </c>
      <c r="K2710" s="7">
        <f t="shared" si="62"/>
        <v>13877998</v>
      </c>
      <c r="L2710" s="7"/>
      <c r="M2710" s="6"/>
      <c r="N2710" s="7"/>
      <c r="O2710" s="7"/>
      <c r="P2710" s="38"/>
      <c r="Q2710" s="31"/>
      <c r="R2710" s="42"/>
      <c r="S2710" s="42"/>
      <c r="T2710" s="42"/>
      <c r="U2710" s="43"/>
      <c r="V2710" s="32"/>
      <c r="W2710" s="38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</row>
    <row r="2711" spans="1:40" ht="14.25" customHeight="1">
      <c r="A2711" s="7" t="s">
        <v>565</v>
      </c>
      <c r="B2711" s="7" t="s">
        <v>363</v>
      </c>
      <c r="C2711" s="7">
        <v>1211</v>
      </c>
      <c r="D2711" s="7" t="s">
        <v>575</v>
      </c>
      <c r="E2711" s="7" t="str">
        <f t="shared" si="61"/>
        <v>Sica Sica (Villa Aroma)</v>
      </c>
      <c r="F2711" s="7" t="s">
        <v>407</v>
      </c>
      <c r="G2711" s="7">
        <v>350</v>
      </c>
      <c r="H2711" s="7" t="s">
        <v>406</v>
      </c>
      <c r="I2711" s="7"/>
      <c r="J2711" s="7">
        <v>12872522</v>
      </c>
      <c r="K2711" s="7">
        <f t="shared" si="62"/>
        <v>13877998</v>
      </c>
      <c r="L2711" s="7"/>
      <c r="M2711" s="6"/>
      <c r="N2711" s="7"/>
      <c r="O2711" s="7"/>
      <c r="P2711" s="38"/>
      <c r="Q2711" s="31"/>
      <c r="R2711" s="42"/>
      <c r="S2711" s="42"/>
      <c r="T2711" s="42"/>
      <c r="U2711" s="43"/>
      <c r="V2711" s="32"/>
      <c r="W2711" s="38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</row>
    <row r="2712" spans="1:40" ht="14.25" customHeight="1">
      <c r="A2712" s="7" t="s">
        <v>565</v>
      </c>
      <c r="B2712" s="7" t="s">
        <v>363</v>
      </c>
      <c r="C2712" s="7">
        <v>1212</v>
      </c>
      <c r="D2712" s="7" t="s">
        <v>576</v>
      </c>
      <c r="E2712" s="7" t="str">
        <f t="shared" si="61"/>
        <v>Umala</v>
      </c>
      <c r="F2712" s="7" t="s">
        <v>379</v>
      </c>
      <c r="G2712" s="7">
        <v>0</v>
      </c>
      <c r="H2712" s="7" t="s">
        <v>380</v>
      </c>
      <c r="I2712" s="7"/>
      <c r="J2712" s="7">
        <v>1143940</v>
      </c>
      <c r="K2712" s="7">
        <f t="shared" si="62"/>
        <v>8671004</v>
      </c>
      <c r="L2712" s="7"/>
      <c r="M2712" s="6"/>
      <c r="N2712" s="7"/>
      <c r="O2712" s="7"/>
      <c r="P2712" s="38"/>
      <c r="Q2712" s="31"/>
      <c r="R2712" s="42"/>
      <c r="S2712" s="42"/>
      <c r="T2712" s="42"/>
      <c r="U2712" s="43"/>
      <c r="V2712" s="32"/>
      <c r="W2712" s="38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</row>
    <row r="2713" spans="1:40" ht="14.25" customHeight="1">
      <c r="A2713" s="7" t="s">
        <v>565</v>
      </c>
      <c r="B2713" s="7" t="s">
        <v>363</v>
      </c>
      <c r="C2713" s="7">
        <v>1212</v>
      </c>
      <c r="D2713" s="7" t="s">
        <v>576</v>
      </c>
      <c r="E2713" s="7" t="str">
        <f t="shared" si="61"/>
        <v>Umala</v>
      </c>
      <c r="F2713" s="7" t="s">
        <v>379</v>
      </c>
      <c r="G2713" s="7">
        <v>1</v>
      </c>
      <c r="H2713" s="7" t="s">
        <v>381</v>
      </c>
      <c r="I2713" s="7"/>
      <c r="J2713" s="7">
        <v>615968</v>
      </c>
      <c r="K2713" s="7">
        <f t="shared" si="62"/>
        <v>8671004</v>
      </c>
      <c r="L2713" s="7"/>
      <c r="M2713" s="6"/>
      <c r="N2713" s="7"/>
      <c r="O2713" s="7"/>
      <c r="P2713" s="38"/>
      <c r="Q2713" s="31"/>
      <c r="R2713" s="42"/>
      <c r="S2713" s="42"/>
      <c r="T2713" s="42"/>
      <c r="U2713" s="43"/>
      <c r="V2713" s="32"/>
      <c r="W2713" s="38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</row>
    <row r="2714" spans="1:40" ht="14.25" customHeight="1">
      <c r="A2714" s="7" t="s">
        <v>565</v>
      </c>
      <c r="B2714" s="7" t="s">
        <v>363</v>
      </c>
      <c r="C2714" s="7">
        <v>1212</v>
      </c>
      <c r="D2714" s="7" t="s">
        <v>576</v>
      </c>
      <c r="E2714" s="7" t="str">
        <f t="shared" si="61"/>
        <v>Umala</v>
      </c>
      <c r="F2714" s="7" t="s">
        <v>379</v>
      </c>
      <c r="G2714" s="7">
        <v>97</v>
      </c>
      <c r="H2714" s="7" t="s">
        <v>409</v>
      </c>
      <c r="I2714" s="7"/>
      <c r="J2714" s="7">
        <v>1004476</v>
      </c>
      <c r="K2714" s="7">
        <f t="shared" si="62"/>
        <v>8671004</v>
      </c>
      <c r="L2714" s="7"/>
      <c r="M2714" s="6"/>
      <c r="N2714" s="7"/>
      <c r="O2714" s="7"/>
      <c r="P2714" s="38"/>
      <c r="Q2714" s="31"/>
      <c r="R2714" s="42"/>
      <c r="S2714" s="42"/>
      <c r="T2714" s="42"/>
      <c r="U2714" s="43"/>
      <c r="V2714" s="32"/>
      <c r="W2714" s="38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</row>
    <row r="2715" spans="1:40" ht="14.25" customHeight="1">
      <c r="A2715" s="7" t="s">
        <v>565</v>
      </c>
      <c r="B2715" s="7" t="s">
        <v>363</v>
      </c>
      <c r="C2715" s="7">
        <v>1212</v>
      </c>
      <c r="D2715" s="7" t="s">
        <v>576</v>
      </c>
      <c r="E2715" s="7" t="str">
        <f t="shared" si="61"/>
        <v>Umala</v>
      </c>
      <c r="F2715" s="7" t="s">
        <v>379</v>
      </c>
      <c r="G2715" s="7">
        <v>99</v>
      </c>
      <c r="H2715" s="7" t="s">
        <v>382</v>
      </c>
      <c r="I2715" s="7"/>
      <c r="J2715" s="7">
        <v>51108</v>
      </c>
      <c r="K2715" s="7">
        <f t="shared" si="62"/>
        <v>8671004</v>
      </c>
      <c r="L2715" s="7"/>
      <c r="M2715" s="6"/>
      <c r="N2715" s="7"/>
      <c r="O2715" s="7"/>
      <c r="P2715" s="38"/>
      <c r="Q2715" s="31"/>
      <c r="R2715" s="42"/>
      <c r="S2715" s="42"/>
      <c r="T2715" s="42"/>
      <c r="U2715" s="43"/>
      <c r="V2715" s="32"/>
      <c r="W2715" s="38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</row>
    <row r="2716" spans="1:40" ht="14.25" customHeight="1">
      <c r="A2716" s="7" t="s">
        <v>565</v>
      </c>
      <c r="B2716" s="7" t="s">
        <v>363</v>
      </c>
      <c r="C2716" s="7">
        <v>1212</v>
      </c>
      <c r="D2716" s="7" t="s">
        <v>576</v>
      </c>
      <c r="E2716" s="7" t="str">
        <f t="shared" si="61"/>
        <v>Umala</v>
      </c>
      <c r="F2716" s="7" t="s">
        <v>379</v>
      </c>
      <c r="G2716" s="7">
        <v>100</v>
      </c>
      <c r="H2716" s="7" t="s">
        <v>383</v>
      </c>
      <c r="I2716" s="7"/>
      <c r="J2716" s="7">
        <v>226600</v>
      </c>
      <c r="K2716" s="7">
        <f t="shared" si="62"/>
        <v>8671004</v>
      </c>
      <c r="L2716" s="7"/>
      <c r="M2716" s="6"/>
      <c r="N2716" s="7"/>
      <c r="O2716" s="7"/>
      <c r="P2716" s="38"/>
      <c r="Q2716" s="31"/>
      <c r="R2716" s="42"/>
      <c r="S2716" s="42"/>
      <c r="T2716" s="42"/>
      <c r="U2716" s="43"/>
      <c r="V2716" s="32"/>
      <c r="W2716" s="38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</row>
    <row r="2717" spans="1:40" ht="14.25" customHeight="1">
      <c r="A2717" s="7" t="s">
        <v>565</v>
      </c>
      <c r="B2717" s="7" t="s">
        <v>363</v>
      </c>
      <c r="C2717" s="7">
        <v>1212</v>
      </c>
      <c r="D2717" s="7" t="s">
        <v>576</v>
      </c>
      <c r="E2717" s="7" t="str">
        <f t="shared" si="61"/>
        <v>Umala</v>
      </c>
      <c r="F2717" s="7" t="s">
        <v>379</v>
      </c>
      <c r="G2717" s="7">
        <v>110</v>
      </c>
      <c r="H2717" s="7" t="s">
        <v>385</v>
      </c>
      <c r="I2717" s="7"/>
      <c r="J2717" s="7">
        <v>10000</v>
      </c>
      <c r="K2717" s="7">
        <f t="shared" si="62"/>
        <v>8671004</v>
      </c>
      <c r="L2717" s="7"/>
      <c r="M2717" s="6"/>
      <c r="N2717" s="7"/>
      <c r="O2717" s="7"/>
      <c r="P2717" s="38"/>
      <c r="Q2717" s="31"/>
      <c r="R2717" s="42"/>
      <c r="S2717" s="42"/>
      <c r="T2717" s="42"/>
      <c r="U2717" s="43"/>
      <c r="V2717" s="32"/>
      <c r="W2717" s="38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</row>
    <row r="2718" spans="1:40" ht="14.25" customHeight="1">
      <c r="A2718" s="7" t="s">
        <v>565</v>
      </c>
      <c r="B2718" s="7" t="s">
        <v>363</v>
      </c>
      <c r="C2718" s="7">
        <v>1212</v>
      </c>
      <c r="D2718" s="7" t="s">
        <v>576</v>
      </c>
      <c r="E2718" s="7" t="str">
        <f t="shared" si="61"/>
        <v>Umala</v>
      </c>
      <c r="F2718" s="7" t="s">
        <v>379</v>
      </c>
      <c r="G2718" s="7">
        <v>120</v>
      </c>
      <c r="H2718" s="7" t="s">
        <v>485</v>
      </c>
      <c r="I2718" s="7"/>
      <c r="J2718" s="7">
        <v>20000</v>
      </c>
      <c r="K2718" s="7">
        <f t="shared" si="62"/>
        <v>8671004</v>
      </c>
      <c r="L2718" s="7"/>
      <c r="M2718" s="6"/>
      <c r="N2718" s="7"/>
      <c r="O2718" s="7"/>
      <c r="P2718" s="38"/>
      <c r="Q2718" s="31"/>
      <c r="R2718" s="42"/>
      <c r="S2718" s="42"/>
      <c r="T2718" s="42"/>
      <c r="U2718" s="43"/>
      <c r="V2718" s="32"/>
      <c r="W2718" s="38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</row>
    <row r="2719" spans="1:40" ht="14.25" customHeight="1">
      <c r="A2719" s="7" t="s">
        <v>565</v>
      </c>
      <c r="B2719" s="7" t="s">
        <v>363</v>
      </c>
      <c r="C2719" s="7">
        <v>1212</v>
      </c>
      <c r="D2719" s="7" t="s">
        <v>576</v>
      </c>
      <c r="E2719" s="7" t="str">
        <f t="shared" si="61"/>
        <v>Umala</v>
      </c>
      <c r="F2719" s="7" t="s">
        <v>379</v>
      </c>
      <c r="G2719" s="7">
        <v>160</v>
      </c>
      <c r="H2719" s="7" t="s">
        <v>389</v>
      </c>
      <c r="I2719" s="7"/>
      <c r="J2719" s="7">
        <v>40000</v>
      </c>
      <c r="K2719" s="7">
        <f t="shared" si="62"/>
        <v>8671004</v>
      </c>
      <c r="L2719" s="7"/>
      <c r="M2719" s="6"/>
      <c r="N2719" s="7"/>
      <c r="O2719" s="7"/>
      <c r="P2719" s="38"/>
      <c r="Q2719" s="31"/>
      <c r="R2719" s="42"/>
      <c r="S2719" s="42"/>
      <c r="T2719" s="42"/>
      <c r="U2719" s="43"/>
      <c r="V2719" s="32"/>
      <c r="W2719" s="38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</row>
    <row r="2720" spans="1:40" ht="14.25" customHeight="1">
      <c r="A2720" s="7" t="s">
        <v>565</v>
      </c>
      <c r="B2720" s="7" t="s">
        <v>363</v>
      </c>
      <c r="C2720" s="7">
        <v>1212</v>
      </c>
      <c r="D2720" s="7" t="s">
        <v>576</v>
      </c>
      <c r="E2720" s="7" t="str">
        <f t="shared" si="61"/>
        <v>Umala</v>
      </c>
      <c r="F2720" s="7" t="s">
        <v>379</v>
      </c>
      <c r="G2720" s="7">
        <v>170</v>
      </c>
      <c r="H2720" s="7" t="s">
        <v>390</v>
      </c>
      <c r="I2720" s="7"/>
      <c r="J2720" s="7">
        <v>226286</v>
      </c>
      <c r="K2720" s="7">
        <f t="shared" si="62"/>
        <v>8671004</v>
      </c>
      <c r="L2720" s="7"/>
      <c r="M2720" s="6"/>
      <c r="N2720" s="7"/>
      <c r="O2720" s="7"/>
      <c r="P2720" s="38"/>
      <c r="Q2720" s="31"/>
      <c r="R2720" s="42"/>
      <c r="S2720" s="42"/>
      <c r="T2720" s="42"/>
      <c r="U2720" s="43"/>
      <c r="V2720" s="32"/>
      <c r="W2720" s="38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</row>
    <row r="2721" spans="1:40" ht="14.25" customHeight="1">
      <c r="A2721" s="7" t="s">
        <v>565</v>
      </c>
      <c r="B2721" s="7" t="s">
        <v>363</v>
      </c>
      <c r="C2721" s="7">
        <v>1212</v>
      </c>
      <c r="D2721" s="7" t="s">
        <v>576</v>
      </c>
      <c r="E2721" s="7" t="str">
        <f t="shared" si="61"/>
        <v>Umala</v>
      </c>
      <c r="F2721" s="7" t="s">
        <v>379</v>
      </c>
      <c r="G2721" s="7">
        <v>180</v>
      </c>
      <c r="H2721" s="7" t="s">
        <v>411</v>
      </c>
      <c r="I2721" s="7"/>
      <c r="J2721" s="7">
        <v>360000</v>
      </c>
      <c r="K2721" s="7">
        <f t="shared" si="62"/>
        <v>8671004</v>
      </c>
      <c r="L2721" s="7"/>
      <c r="M2721" s="6"/>
      <c r="N2721" s="7"/>
      <c r="O2721" s="7"/>
      <c r="P2721" s="38"/>
      <c r="Q2721" s="31"/>
      <c r="R2721" s="42"/>
      <c r="S2721" s="42"/>
      <c r="T2721" s="42"/>
      <c r="U2721" s="43"/>
      <c r="V2721" s="32"/>
      <c r="W2721" s="38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</row>
    <row r="2722" spans="1:40" ht="14.25" customHeight="1">
      <c r="A2722" s="7" t="s">
        <v>565</v>
      </c>
      <c r="B2722" s="7" t="s">
        <v>363</v>
      </c>
      <c r="C2722" s="7">
        <v>1212</v>
      </c>
      <c r="D2722" s="7" t="s">
        <v>576</v>
      </c>
      <c r="E2722" s="7" t="str">
        <f t="shared" si="61"/>
        <v>Umala</v>
      </c>
      <c r="F2722" s="7" t="s">
        <v>379</v>
      </c>
      <c r="G2722" s="7">
        <v>200</v>
      </c>
      <c r="H2722" s="7" t="s">
        <v>393</v>
      </c>
      <c r="I2722" s="7"/>
      <c r="J2722" s="7">
        <v>1771944</v>
      </c>
      <c r="K2722" s="7">
        <f t="shared" si="62"/>
        <v>8671004</v>
      </c>
      <c r="L2722" s="7"/>
      <c r="M2722" s="6"/>
      <c r="N2722" s="7"/>
      <c r="O2722" s="7"/>
      <c r="P2722" s="38"/>
      <c r="Q2722" s="31"/>
      <c r="R2722" s="42"/>
      <c r="S2722" s="42"/>
      <c r="T2722" s="42"/>
      <c r="U2722" s="43"/>
      <c r="V2722" s="32"/>
      <c r="W2722" s="38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</row>
    <row r="2723" spans="1:40" ht="14.25" customHeight="1">
      <c r="A2723" s="7" t="s">
        <v>565</v>
      </c>
      <c r="B2723" s="7" t="s">
        <v>363</v>
      </c>
      <c r="C2723" s="7">
        <v>1212</v>
      </c>
      <c r="D2723" s="7" t="s">
        <v>576</v>
      </c>
      <c r="E2723" s="7" t="str">
        <f t="shared" si="61"/>
        <v>Umala</v>
      </c>
      <c r="F2723" s="7" t="s">
        <v>379</v>
      </c>
      <c r="G2723" s="7">
        <v>210</v>
      </c>
      <c r="H2723" s="7" t="s">
        <v>394</v>
      </c>
      <c r="I2723" s="7"/>
      <c r="J2723" s="7">
        <v>1416043</v>
      </c>
      <c r="K2723" s="7">
        <f t="shared" si="62"/>
        <v>8671004</v>
      </c>
      <c r="L2723" s="7"/>
      <c r="M2723" s="6"/>
      <c r="N2723" s="7"/>
      <c r="O2723" s="7"/>
      <c r="P2723" s="38"/>
      <c r="Q2723" s="31"/>
      <c r="R2723" s="42"/>
      <c r="S2723" s="42"/>
      <c r="T2723" s="42"/>
      <c r="U2723" s="43"/>
      <c r="V2723" s="32"/>
      <c r="W2723" s="38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</row>
    <row r="2724" spans="1:40" ht="14.25" customHeight="1">
      <c r="A2724" s="7" t="s">
        <v>565</v>
      </c>
      <c r="B2724" s="7" t="s">
        <v>363</v>
      </c>
      <c r="C2724" s="7">
        <v>1212</v>
      </c>
      <c r="D2724" s="7" t="s">
        <v>576</v>
      </c>
      <c r="E2724" s="7" t="str">
        <f t="shared" si="61"/>
        <v>Umala</v>
      </c>
      <c r="F2724" s="7" t="s">
        <v>379</v>
      </c>
      <c r="G2724" s="7">
        <v>220</v>
      </c>
      <c r="H2724" s="7" t="s">
        <v>395</v>
      </c>
      <c r="I2724" s="7"/>
      <c r="J2724" s="7">
        <v>50000</v>
      </c>
      <c r="K2724" s="7">
        <f t="shared" si="62"/>
        <v>8671004</v>
      </c>
      <c r="L2724" s="7"/>
      <c r="M2724" s="6"/>
      <c r="N2724" s="7"/>
      <c r="O2724" s="7"/>
      <c r="P2724" s="38"/>
      <c r="Q2724" s="31"/>
      <c r="R2724" s="42"/>
      <c r="S2724" s="42"/>
      <c r="T2724" s="42"/>
      <c r="U2724" s="43"/>
      <c r="V2724" s="32"/>
      <c r="W2724" s="38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</row>
    <row r="2725" spans="1:40" ht="14.25" customHeight="1">
      <c r="A2725" s="7" t="s">
        <v>565</v>
      </c>
      <c r="B2725" s="7" t="s">
        <v>363</v>
      </c>
      <c r="C2725" s="7">
        <v>1212</v>
      </c>
      <c r="D2725" s="7" t="s">
        <v>576</v>
      </c>
      <c r="E2725" s="7" t="str">
        <f t="shared" si="61"/>
        <v>Umala</v>
      </c>
      <c r="F2725" s="7" t="s">
        <v>379</v>
      </c>
      <c r="G2725" s="7">
        <v>230</v>
      </c>
      <c r="H2725" s="7" t="s">
        <v>396</v>
      </c>
      <c r="I2725" s="7"/>
      <c r="J2725" s="7">
        <v>50000</v>
      </c>
      <c r="K2725" s="7">
        <f t="shared" si="62"/>
        <v>8671004</v>
      </c>
      <c r="L2725" s="7"/>
      <c r="M2725" s="6"/>
      <c r="N2725" s="7"/>
      <c r="O2725" s="7"/>
      <c r="P2725" s="38"/>
      <c r="Q2725" s="31"/>
      <c r="R2725" s="42"/>
      <c r="S2725" s="42"/>
      <c r="T2725" s="42"/>
      <c r="U2725" s="43"/>
      <c r="V2725" s="32"/>
      <c r="W2725" s="38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</row>
    <row r="2726" spans="1:40" ht="14.25" customHeight="1">
      <c r="A2726" s="7" t="s">
        <v>565</v>
      </c>
      <c r="B2726" s="7" t="s">
        <v>363</v>
      </c>
      <c r="C2726" s="7">
        <v>1212</v>
      </c>
      <c r="D2726" s="7" t="s">
        <v>576</v>
      </c>
      <c r="E2726" s="7" t="str">
        <f t="shared" si="61"/>
        <v>Umala</v>
      </c>
      <c r="F2726" s="7" t="s">
        <v>379</v>
      </c>
      <c r="G2726" s="7">
        <v>240</v>
      </c>
      <c r="H2726" s="7" t="s">
        <v>397</v>
      </c>
      <c r="I2726" s="7"/>
      <c r="J2726" s="7">
        <v>10000</v>
      </c>
      <c r="K2726" s="7">
        <f t="shared" si="62"/>
        <v>8671004</v>
      </c>
      <c r="L2726" s="7"/>
      <c r="M2726" s="6"/>
      <c r="N2726" s="7"/>
      <c r="O2726" s="7"/>
      <c r="P2726" s="38"/>
      <c r="Q2726" s="31"/>
      <c r="R2726" s="42"/>
      <c r="S2726" s="42"/>
      <c r="T2726" s="42"/>
      <c r="U2726" s="43"/>
      <c r="V2726" s="32"/>
      <c r="W2726" s="38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</row>
    <row r="2727" spans="1:40" ht="14.25" customHeight="1">
      <c r="A2727" s="7" t="s">
        <v>565</v>
      </c>
      <c r="B2727" s="7" t="s">
        <v>363</v>
      </c>
      <c r="C2727" s="7">
        <v>1212</v>
      </c>
      <c r="D2727" s="7" t="s">
        <v>576</v>
      </c>
      <c r="E2727" s="7" t="str">
        <f t="shared" si="61"/>
        <v>Umala</v>
      </c>
      <c r="F2727" s="7" t="s">
        <v>379</v>
      </c>
      <c r="G2727" s="7">
        <v>250</v>
      </c>
      <c r="H2727" s="7" t="s">
        <v>399</v>
      </c>
      <c r="I2727" s="7"/>
      <c r="J2727" s="7">
        <v>334195</v>
      </c>
      <c r="K2727" s="7">
        <f t="shared" si="62"/>
        <v>8671004</v>
      </c>
      <c r="L2727" s="7"/>
      <c r="M2727" s="6"/>
      <c r="N2727" s="7"/>
      <c r="O2727" s="7"/>
      <c r="P2727" s="38"/>
      <c r="Q2727" s="31"/>
      <c r="R2727" s="42"/>
      <c r="S2727" s="42"/>
      <c r="T2727" s="42"/>
      <c r="U2727" s="43"/>
      <c r="V2727" s="32"/>
      <c r="W2727" s="38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</row>
    <row r="2728" spans="1:40" ht="14.25" customHeight="1">
      <c r="A2728" s="7" t="s">
        <v>565</v>
      </c>
      <c r="B2728" s="7" t="s">
        <v>363</v>
      </c>
      <c r="C2728" s="7">
        <v>1212</v>
      </c>
      <c r="D2728" s="7" t="s">
        <v>576</v>
      </c>
      <c r="E2728" s="7" t="str">
        <f t="shared" si="61"/>
        <v>Umala</v>
      </c>
      <c r="F2728" s="7" t="s">
        <v>379</v>
      </c>
      <c r="G2728" s="7">
        <v>260</v>
      </c>
      <c r="H2728" s="7" t="s">
        <v>400</v>
      </c>
      <c r="I2728" s="7"/>
      <c r="J2728" s="7">
        <v>54000</v>
      </c>
      <c r="K2728" s="7">
        <f t="shared" si="62"/>
        <v>8671004</v>
      </c>
      <c r="L2728" s="7"/>
      <c r="M2728" s="6"/>
      <c r="N2728" s="7"/>
      <c r="O2728" s="7"/>
      <c r="P2728" s="38"/>
      <c r="Q2728" s="31"/>
      <c r="R2728" s="42"/>
      <c r="S2728" s="42"/>
      <c r="T2728" s="42"/>
      <c r="U2728" s="43"/>
      <c r="V2728" s="32"/>
      <c r="W2728" s="38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</row>
    <row r="2729" spans="1:40" ht="14.25" customHeight="1">
      <c r="A2729" s="7" t="s">
        <v>565</v>
      </c>
      <c r="B2729" s="7" t="s">
        <v>363</v>
      </c>
      <c r="C2729" s="7">
        <v>1212</v>
      </c>
      <c r="D2729" s="7" t="s">
        <v>576</v>
      </c>
      <c r="E2729" s="7" t="str">
        <f t="shared" si="61"/>
        <v>Umala</v>
      </c>
      <c r="F2729" s="7" t="s">
        <v>379</v>
      </c>
      <c r="G2729" s="7">
        <v>310</v>
      </c>
      <c r="H2729" s="7" t="s">
        <v>403</v>
      </c>
      <c r="I2729" s="7"/>
      <c r="J2729" s="7">
        <v>20000</v>
      </c>
      <c r="K2729" s="7">
        <f t="shared" si="62"/>
        <v>8671004</v>
      </c>
      <c r="L2729" s="7"/>
      <c r="M2729" s="6"/>
      <c r="N2729" s="7"/>
      <c r="O2729" s="7"/>
      <c r="P2729" s="38"/>
      <c r="Q2729" s="31"/>
      <c r="R2729" s="42"/>
      <c r="S2729" s="42"/>
      <c r="T2729" s="42"/>
      <c r="U2729" s="43"/>
      <c r="V2729" s="32"/>
      <c r="W2729" s="38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</row>
    <row r="2730" spans="1:40" ht="14.25" customHeight="1">
      <c r="A2730" s="7" t="s">
        <v>565</v>
      </c>
      <c r="B2730" s="7" t="s">
        <v>363</v>
      </c>
      <c r="C2730" s="7">
        <v>1212</v>
      </c>
      <c r="D2730" s="7" t="s">
        <v>576</v>
      </c>
      <c r="E2730" s="7" t="str">
        <f t="shared" si="61"/>
        <v>Umala</v>
      </c>
      <c r="F2730" s="7" t="s">
        <v>379</v>
      </c>
      <c r="G2730" s="7">
        <v>330</v>
      </c>
      <c r="H2730" s="7" t="s">
        <v>404</v>
      </c>
      <c r="I2730" s="7"/>
      <c r="J2730" s="7">
        <v>28492</v>
      </c>
      <c r="K2730" s="7">
        <f t="shared" si="62"/>
        <v>8671004</v>
      </c>
      <c r="L2730" s="7"/>
      <c r="M2730" s="6"/>
      <c r="N2730" s="7"/>
      <c r="O2730" s="7"/>
      <c r="P2730" s="38"/>
      <c r="Q2730" s="31"/>
      <c r="R2730" s="42"/>
      <c r="S2730" s="42"/>
      <c r="T2730" s="42"/>
      <c r="U2730" s="43"/>
      <c r="V2730" s="32"/>
      <c r="W2730" s="38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</row>
    <row r="2731" spans="1:40" ht="14.25" customHeight="1">
      <c r="A2731" s="7" t="s">
        <v>565</v>
      </c>
      <c r="B2731" s="7" t="s">
        <v>363</v>
      </c>
      <c r="C2731" s="7">
        <v>1212</v>
      </c>
      <c r="D2731" s="7" t="s">
        <v>576</v>
      </c>
      <c r="E2731" s="7" t="str">
        <f t="shared" si="61"/>
        <v>Umala</v>
      </c>
      <c r="F2731" s="7" t="s">
        <v>379</v>
      </c>
      <c r="G2731" s="7">
        <v>340</v>
      </c>
      <c r="H2731" s="7" t="s">
        <v>405</v>
      </c>
      <c r="I2731" s="7"/>
      <c r="J2731" s="7">
        <v>828098</v>
      </c>
      <c r="K2731" s="7">
        <f t="shared" si="62"/>
        <v>8671004</v>
      </c>
      <c r="L2731" s="7"/>
      <c r="M2731" s="6"/>
      <c r="N2731" s="7"/>
      <c r="O2731" s="7"/>
      <c r="P2731" s="38"/>
      <c r="Q2731" s="31"/>
      <c r="R2731" s="42"/>
      <c r="S2731" s="42"/>
      <c r="T2731" s="42"/>
      <c r="U2731" s="43"/>
      <c r="V2731" s="32"/>
      <c r="W2731" s="38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</row>
    <row r="2732" spans="1:40" ht="14.25" customHeight="1">
      <c r="A2732" s="7" t="s">
        <v>565</v>
      </c>
      <c r="B2732" s="7" t="s">
        <v>363</v>
      </c>
      <c r="C2732" s="7">
        <v>1212</v>
      </c>
      <c r="D2732" s="7" t="s">
        <v>576</v>
      </c>
      <c r="E2732" s="7" t="str">
        <f t="shared" si="61"/>
        <v>Umala</v>
      </c>
      <c r="F2732" s="7" t="s">
        <v>379</v>
      </c>
      <c r="G2732" s="7">
        <v>350</v>
      </c>
      <c r="H2732" s="7" t="s">
        <v>406</v>
      </c>
      <c r="I2732" s="7"/>
      <c r="J2732" s="7">
        <v>10000</v>
      </c>
      <c r="K2732" s="7">
        <f t="shared" si="62"/>
        <v>8671004</v>
      </c>
      <c r="L2732" s="7"/>
      <c r="M2732" s="6"/>
      <c r="N2732" s="7"/>
      <c r="O2732" s="7"/>
      <c r="P2732" s="38"/>
      <c r="Q2732" s="31"/>
      <c r="R2732" s="42"/>
      <c r="S2732" s="42"/>
      <c r="T2732" s="42"/>
      <c r="U2732" s="43"/>
      <c r="V2732" s="32"/>
      <c r="W2732" s="38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</row>
    <row r="2733" spans="1:40" ht="14.25" customHeight="1">
      <c r="A2733" s="7" t="s">
        <v>565</v>
      </c>
      <c r="B2733" s="7" t="s">
        <v>363</v>
      </c>
      <c r="C2733" s="7">
        <v>1212</v>
      </c>
      <c r="D2733" s="7" t="s">
        <v>576</v>
      </c>
      <c r="E2733" s="7" t="str">
        <f t="shared" si="61"/>
        <v>Umala</v>
      </c>
      <c r="F2733" s="7" t="s">
        <v>407</v>
      </c>
      <c r="G2733" s="7">
        <v>350</v>
      </c>
      <c r="H2733" s="7" t="s">
        <v>406</v>
      </c>
      <c r="I2733" s="7"/>
      <c r="J2733" s="7">
        <v>8671004</v>
      </c>
      <c r="K2733" s="7">
        <f t="shared" si="62"/>
        <v>8671004</v>
      </c>
      <c r="L2733" s="7"/>
      <c r="M2733" s="6"/>
      <c r="N2733" s="7"/>
      <c r="O2733" s="7"/>
      <c r="P2733" s="38"/>
      <c r="Q2733" s="31"/>
      <c r="R2733" s="42"/>
      <c r="S2733" s="42"/>
      <c r="T2733" s="42"/>
      <c r="U2733" s="43"/>
      <c r="V2733" s="32"/>
      <c r="W2733" s="38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</row>
    <row r="2734" spans="1:40" ht="14.25" customHeight="1">
      <c r="A2734" s="7" t="s">
        <v>565</v>
      </c>
      <c r="B2734" s="7" t="s">
        <v>363</v>
      </c>
      <c r="C2734" s="7">
        <v>1213</v>
      </c>
      <c r="D2734" s="7" t="s">
        <v>577</v>
      </c>
      <c r="E2734" s="7" t="str">
        <f t="shared" si="61"/>
        <v>Ayo Ayo</v>
      </c>
      <c r="F2734" s="7" t="s">
        <v>379</v>
      </c>
      <c r="G2734" s="7">
        <v>0</v>
      </c>
      <c r="H2734" s="7" t="s">
        <v>380</v>
      </c>
      <c r="I2734" s="7"/>
      <c r="J2734" s="7">
        <v>1002488</v>
      </c>
      <c r="K2734" s="7">
        <f t="shared" si="62"/>
        <v>2347171</v>
      </c>
      <c r="L2734" s="7"/>
      <c r="M2734" s="6"/>
      <c r="N2734" s="7"/>
      <c r="O2734" s="7"/>
      <c r="P2734" s="38"/>
      <c r="Q2734" s="31"/>
      <c r="R2734" s="42"/>
      <c r="S2734" s="42"/>
      <c r="T2734" s="42"/>
      <c r="U2734" s="43"/>
      <c r="V2734" s="32"/>
      <c r="W2734" s="38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</row>
    <row r="2735" spans="1:40" ht="14.25" customHeight="1">
      <c r="A2735" s="7" t="s">
        <v>565</v>
      </c>
      <c r="B2735" s="7" t="s">
        <v>363</v>
      </c>
      <c r="C2735" s="7">
        <v>1213</v>
      </c>
      <c r="D2735" s="7" t="s">
        <v>577</v>
      </c>
      <c r="E2735" s="7" t="str">
        <f t="shared" si="61"/>
        <v>Ayo Ayo</v>
      </c>
      <c r="F2735" s="7" t="s">
        <v>379</v>
      </c>
      <c r="G2735" s="7">
        <v>1</v>
      </c>
      <c r="H2735" s="7" t="s">
        <v>381</v>
      </c>
      <c r="I2735" s="7"/>
      <c r="J2735" s="7">
        <v>563900</v>
      </c>
      <c r="K2735" s="7">
        <f t="shared" si="62"/>
        <v>2347171</v>
      </c>
      <c r="L2735" s="7"/>
      <c r="M2735" s="6"/>
      <c r="N2735" s="7"/>
      <c r="O2735" s="7"/>
      <c r="P2735" s="38"/>
      <c r="Q2735" s="31"/>
      <c r="R2735" s="42"/>
      <c r="S2735" s="42"/>
      <c r="T2735" s="42"/>
      <c r="U2735" s="43"/>
      <c r="V2735" s="32"/>
      <c r="W2735" s="38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</row>
    <row r="2736" spans="1:40" ht="14.25" customHeight="1">
      <c r="A2736" s="7" t="s">
        <v>565</v>
      </c>
      <c r="B2736" s="7" t="s">
        <v>363</v>
      </c>
      <c r="C2736" s="7">
        <v>1213</v>
      </c>
      <c r="D2736" s="7" t="s">
        <v>577</v>
      </c>
      <c r="E2736" s="7" t="str">
        <f t="shared" si="61"/>
        <v>Ayo Ayo</v>
      </c>
      <c r="F2736" s="7" t="s">
        <v>379</v>
      </c>
      <c r="G2736" s="7">
        <v>97</v>
      </c>
      <c r="H2736" s="7" t="s">
        <v>409</v>
      </c>
      <c r="I2736" s="7"/>
      <c r="J2736" s="7">
        <v>1265761</v>
      </c>
      <c r="K2736" s="7">
        <f t="shared" si="62"/>
        <v>2347171</v>
      </c>
      <c r="L2736" s="7"/>
      <c r="M2736" s="6"/>
      <c r="N2736" s="7"/>
      <c r="O2736" s="7"/>
      <c r="P2736" s="38"/>
      <c r="Q2736" s="31"/>
      <c r="R2736" s="42"/>
      <c r="S2736" s="42"/>
      <c r="T2736" s="42"/>
      <c r="U2736" s="43"/>
      <c r="V2736" s="32"/>
      <c r="W2736" s="38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</row>
    <row r="2737" spans="1:40" ht="14.25" customHeight="1">
      <c r="A2737" s="7" t="s">
        <v>565</v>
      </c>
      <c r="B2737" s="7" t="s">
        <v>363</v>
      </c>
      <c r="C2737" s="7">
        <v>1213</v>
      </c>
      <c r="D2737" s="7" t="s">
        <v>577</v>
      </c>
      <c r="E2737" s="7" t="str">
        <f t="shared" si="61"/>
        <v>Ayo Ayo</v>
      </c>
      <c r="F2737" s="7" t="s">
        <v>379</v>
      </c>
      <c r="G2737" s="7">
        <v>99</v>
      </c>
      <c r="H2737" s="7" t="s">
        <v>382</v>
      </c>
      <c r="I2737" s="7"/>
      <c r="J2737" s="7">
        <v>340034</v>
      </c>
      <c r="K2737" s="7">
        <f t="shared" si="62"/>
        <v>2347171</v>
      </c>
      <c r="L2737" s="7"/>
      <c r="M2737" s="6"/>
      <c r="N2737" s="7"/>
      <c r="O2737" s="7"/>
      <c r="P2737" s="38"/>
      <c r="Q2737" s="31"/>
      <c r="R2737" s="42"/>
      <c r="S2737" s="42"/>
      <c r="T2737" s="42"/>
      <c r="U2737" s="43"/>
      <c r="V2737" s="32"/>
      <c r="W2737" s="38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</row>
    <row r="2738" spans="1:40" ht="14.25" customHeight="1">
      <c r="A2738" s="7" t="s">
        <v>565</v>
      </c>
      <c r="B2738" s="7" t="s">
        <v>363</v>
      </c>
      <c r="C2738" s="7">
        <v>1213</v>
      </c>
      <c r="D2738" s="7" t="s">
        <v>577</v>
      </c>
      <c r="E2738" s="7" t="str">
        <f t="shared" si="61"/>
        <v>Ayo Ayo</v>
      </c>
      <c r="F2738" s="7" t="s">
        <v>379</v>
      </c>
      <c r="G2738" s="7">
        <v>100</v>
      </c>
      <c r="H2738" s="7" t="s">
        <v>383</v>
      </c>
      <c r="I2738" s="7"/>
      <c r="J2738" s="7">
        <v>95000</v>
      </c>
      <c r="K2738" s="7">
        <f t="shared" si="62"/>
        <v>2347171</v>
      </c>
      <c r="L2738" s="7"/>
      <c r="M2738" s="6"/>
      <c r="N2738" s="7"/>
      <c r="O2738" s="7"/>
      <c r="P2738" s="38"/>
      <c r="Q2738" s="31"/>
      <c r="R2738" s="42"/>
      <c r="S2738" s="42"/>
      <c r="T2738" s="42"/>
      <c r="U2738" s="43"/>
      <c r="V2738" s="32"/>
      <c r="W2738" s="38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</row>
    <row r="2739" spans="1:40" ht="14.25" customHeight="1">
      <c r="A2739" s="7" t="s">
        <v>565</v>
      </c>
      <c r="B2739" s="7" t="s">
        <v>363</v>
      </c>
      <c r="C2739" s="7">
        <v>1213</v>
      </c>
      <c r="D2739" s="7" t="s">
        <v>577</v>
      </c>
      <c r="E2739" s="7" t="str">
        <f t="shared" si="61"/>
        <v>Ayo Ayo</v>
      </c>
      <c r="F2739" s="7" t="s">
        <v>379</v>
      </c>
      <c r="G2739" s="7">
        <v>140</v>
      </c>
      <c r="H2739" s="7" t="s">
        <v>388</v>
      </c>
      <c r="I2739" s="7"/>
      <c r="J2739" s="7">
        <v>15000</v>
      </c>
      <c r="K2739" s="7">
        <f t="shared" si="62"/>
        <v>2347171</v>
      </c>
      <c r="L2739" s="7"/>
      <c r="M2739" s="6"/>
      <c r="N2739" s="7"/>
      <c r="O2739" s="7"/>
      <c r="P2739" s="38"/>
      <c r="Q2739" s="31"/>
      <c r="R2739" s="42"/>
      <c r="S2739" s="42"/>
      <c r="T2739" s="42"/>
      <c r="U2739" s="43"/>
      <c r="V2739" s="32"/>
      <c r="W2739" s="38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</row>
    <row r="2740" spans="1:40" ht="14.25" customHeight="1">
      <c r="A2740" s="7" t="s">
        <v>565</v>
      </c>
      <c r="B2740" s="7" t="s">
        <v>363</v>
      </c>
      <c r="C2740" s="7">
        <v>1213</v>
      </c>
      <c r="D2740" s="7" t="s">
        <v>577</v>
      </c>
      <c r="E2740" s="7" t="str">
        <f t="shared" si="61"/>
        <v>Ayo Ayo</v>
      </c>
      <c r="F2740" s="7" t="s">
        <v>379</v>
      </c>
      <c r="G2740" s="7">
        <v>150</v>
      </c>
      <c r="H2740" s="7" t="s">
        <v>410</v>
      </c>
      <c r="I2740" s="7"/>
      <c r="J2740" s="7">
        <v>50000</v>
      </c>
      <c r="K2740" s="7">
        <f t="shared" si="62"/>
        <v>2347171</v>
      </c>
      <c r="L2740" s="7"/>
      <c r="M2740" s="6"/>
      <c r="N2740" s="7"/>
      <c r="O2740" s="7"/>
      <c r="P2740" s="38"/>
      <c r="Q2740" s="31"/>
      <c r="R2740" s="42"/>
      <c r="S2740" s="42"/>
      <c r="T2740" s="42"/>
      <c r="U2740" s="43"/>
      <c r="V2740" s="32"/>
      <c r="W2740" s="38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</row>
    <row r="2741" spans="1:40" ht="14.25" customHeight="1">
      <c r="A2741" s="7" t="s">
        <v>565</v>
      </c>
      <c r="B2741" s="7" t="s">
        <v>363</v>
      </c>
      <c r="C2741" s="7">
        <v>1213</v>
      </c>
      <c r="D2741" s="7" t="s">
        <v>577</v>
      </c>
      <c r="E2741" s="7" t="str">
        <f t="shared" si="61"/>
        <v>Ayo Ayo</v>
      </c>
      <c r="F2741" s="7" t="s">
        <v>379</v>
      </c>
      <c r="G2741" s="7">
        <v>170</v>
      </c>
      <c r="H2741" s="7" t="s">
        <v>390</v>
      </c>
      <c r="I2741" s="7"/>
      <c r="J2741" s="7">
        <v>50000</v>
      </c>
      <c r="K2741" s="7">
        <f t="shared" si="62"/>
        <v>2347171</v>
      </c>
      <c r="L2741" s="7"/>
      <c r="M2741" s="6"/>
      <c r="N2741" s="7"/>
      <c r="O2741" s="7"/>
      <c r="P2741" s="38"/>
      <c r="Q2741" s="31"/>
      <c r="R2741" s="42"/>
      <c r="S2741" s="42"/>
      <c r="T2741" s="42"/>
      <c r="U2741" s="43"/>
      <c r="V2741" s="32"/>
      <c r="W2741" s="38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</row>
    <row r="2742" spans="1:40" ht="14.25" customHeight="1">
      <c r="A2742" s="7" t="s">
        <v>565</v>
      </c>
      <c r="B2742" s="7" t="s">
        <v>363</v>
      </c>
      <c r="C2742" s="7">
        <v>1213</v>
      </c>
      <c r="D2742" s="7" t="s">
        <v>577</v>
      </c>
      <c r="E2742" s="7" t="str">
        <f t="shared" si="61"/>
        <v>Ayo Ayo</v>
      </c>
      <c r="F2742" s="7" t="s">
        <v>379</v>
      </c>
      <c r="G2742" s="7">
        <v>180</v>
      </c>
      <c r="H2742" s="7" t="s">
        <v>411</v>
      </c>
      <c r="I2742" s="7"/>
      <c r="J2742" s="7">
        <v>180000</v>
      </c>
      <c r="K2742" s="7">
        <f t="shared" si="62"/>
        <v>2347171</v>
      </c>
      <c r="L2742" s="7"/>
      <c r="M2742" s="6"/>
      <c r="N2742" s="7"/>
      <c r="O2742" s="7"/>
      <c r="P2742" s="38"/>
      <c r="Q2742" s="31"/>
      <c r="R2742" s="42"/>
      <c r="S2742" s="42"/>
      <c r="T2742" s="42"/>
      <c r="U2742" s="43"/>
      <c r="V2742" s="32"/>
      <c r="W2742" s="38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</row>
    <row r="2743" spans="1:40" ht="14.25" customHeight="1">
      <c r="A2743" s="7" t="s">
        <v>565</v>
      </c>
      <c r="B2743" s="7" t="s">
        <v>363</v>
      </c>
      <c r="C2743" s="7">
        <v>1213</v>
      </c>
      <c r="D2743" s="7" t="s">
        <v>577</v>
      </c>
      <c r="E2743" s="7" t="str">
        <f t="shared" si="61"/>
        <v>Ayo Ayo</v>
      </c>
      <c r="F2743" s="7" t="s">
        <v>379</v>
      </c>
      <c r="G2743" s="7">
        <v>190</v>
      </c>
      <c r="H2743" s="7" t="s">
        <v>392</v>
      </c>
      <c r="I2743" s="7"/>
      <c r="J2743" s="7">
        <v>5000</v>
      </c>
      <c r="K2743" s="7">
        <f t="shared" si="62"/>
        <v>2347171</v>
      </c>
      <c r="L2743" s="7"/>
      <c r="M2743" s="6"/>
      <c r="N2743" s="7"/>
      <c r="O2743" s="7"/>
      <c r="P2743" s="38"/>
      <c r="Q2743" s="31"/>
      <c r="R2743" s="42"/>
      <c r="S2743" s="42"/>
      <c r="T2743" s="42"/>
      <c r="U2743" s="43"/>
      <c r="V2743" s="32"/>
      <c r="W2743" s="38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</row>
    <row r="2744" spans="1:40" ht="14.25" customHeight="1">
      <c r="A2744" s="7" t="s">
        <v>565</v>
      </c>
      <c r="B2744" s="7" t="s">
        <v>363</v>
      </c>
      <c r="C2744" s="7">
        <v>1213</v>
      </c>
      <c r="D2744" s="7" t="s">
        <v>577</v>
      </c>
      <c r="E2744" s="7" t="str">
        <f t="shared" si="61"/>
        <v>Ayo Ayo</v>
      </c>
      <c r="F2744" s="7" t="s">
        <v>379</v>
      </c>
      <c r="G2744" s="7">
        <v>200</v>
      </c>
      <c r="H2744" s="7" t="s">
        <v>393</v>
      </c>
      <c r="I2744" s="7"/>
      <c r="J2744" s="7">
        <v>1766411</v>
      </c>
      <c r="K2744" s="7">
        <f t="shared" si="62"/>
        <v>2347171</v>
      </c>
      <c r="L2744" s="7"/>
      <c r="M2744" s="6"/>
      <c r="N2744" s="7"/>
      <c r="O2744" s="7"/>
      <c r="P2744" s="38"/>
      <c r="Q2744" s="31"/>
      <c r="R2744" s="42"/>
      <c r="S2744" s="42"/>
      <c r="T2744" s="42"/>
      <c r="U2744" s="43"/>
      <c r="V2744" s="32"/>
      <c r="W2744" s="38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</row>
    <row r="2745" spans="1:40" ht="14.25" customHeight="1">
      <c r="A2745" s="7" t="s">
        <v>565</v>
      </c>
      <c r="B2745" s="7" t="s">
        <v>363</v>
      </c>
      <c r="C2745" s="7">
        <v>1213</v>
      </c>
      <c r="D2745" s="7" t="s">
        <v>577</v>
      </c>
      <c r="E2745" s="7" t="str">
        <f t="shared" si="61"/>
        <v>Ayo Ayo</v>
      </c>
      <c r="F2745" s="7" t="s">
        <v>379</v>
      </c>
      <c r="G2745" s="7">
        <v>210</v>
      </c>
      <c r="H2745" s="7" t="s">
        <v>394</v>
      </c>
      <c r="I2745" s="7"/>
      <c r="J2745" s="7">
        <v>681159</v>
      </c>
      <c r="K2745" s="7">
        <f t="shared" si="62"/>
        <v>2347171</v>
      </c>
      <c r="L2745" s="7"/>
      <c r="M2745" s="6"/>
      <c r="N2745" s="7"/>
      <c r="O2745" s="7"/>
      <c r="P2745" s="38"/>
      <c r="Q2745" s="31"/>
      <c r="R2745" s="42"/>
      <c r="S2745" s="42"/>
      <c r="T2745" s="42"/>
      <c r="U2745" s="43"/>
      <c r="V2745" s="32"/>
      <c r="W2745" s="38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</row>
    <row r="2746" spans="1:40" ht="14.25" customHeight="1">
      <c r="A2746" s="7" t="s">
        <v>565</v>
      </c>
      <c r="B2746" s="7" t="s">
        <v>363</v>
      </c>
      <c r="C2746" s="7">
        <v>1213</v>
      </c>
      <c r="D2746" s="7" t="s">
        <v>577</v>
      </c>
      <c r="E2746" s="7" t="str">
        <f t="shared" si="61"/>
        <v>Ayo Ayo</v>
      </c>
      <c r="F2746" s="7" t="s">
        <v>379</v>
      </c>
      <c r="G2746" s="7">
        <v>220</v>
      </c>
      <c r="H2746" s="7" t="s">
        <v>395</v>
      </c>
      <c r="I2746" s="7"/>
      <c r="J2746" s="7">
        <v>139088</v>
      </c>
      <c r="K2746" s="7">
        <f t="shared" si="62"/>
        <v>2347171</v>
      </c>
      <c r="L2746" s="7"/>
      <c r="M2746" s="6"/>
      <c r="N2746" s="7"/>
      <c r="O2746" s="7"/>
      <c r="P2746" s="38"/>
      <c r="Q2746" s="31"/>
      <c r="R2746" s="42"/>
      <c r="S2746" s="42"/>
      <c r="T2746" s="42"/>
      <c r="U2746" s="43"/>
      <c r="V2746" s="32"/>
      <c r="W2746" s="38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</row>
    <row r="2747" spans="1:40" ht="14.25" customHeight="1">
      <c r="A2747" s="7" t="s">
        <v>565</v>
      </c>
      <c r="B2747" s="7" t="s">
        <v>363</v>
      </c>
      <c r="C2747" s="7">
        <v>1213</v>
      </c>
      <c r="D2747" s="7" t="s">
        <v>577</v>
      </c>
      <c r="E2747" s="7" t="str">
        <f t="shared" si="61"/>
        <v>Ayo Ayo</v>
      </c>
      <c r="F2747" s="7" t="s">
        <v>379</v>
      </c>
      <c r="G2747" s="7">
        <v>230</v>
      </c>
      <c r="H2747" s="7" t="s">
        <v>396</v>
      </c>
      <c r="I2747" s="7"/>
      <c r="J2747" s="7">
        <v>70000</v>
      </c>
      <c r="K2747" s="7">
        <f t="shared" si="62"/>
        <v>2347171</v>
      </c>
      <c r="L2747" s="7"/>
      <c r="M2747" s="6"/>
      <c r="N2747" s="7"/>
      <c r="O2747" s="7"/>
      <c r="P2747" s="38"/>
      <c r="Q2747" s="31"/>
      <c r="R2747" s="42"/>
      <c r="S2747" s="42"/>
      <c r="T2747" s="42"/>
      <c r="U2747" s="43"/>
      <c r="V2747" s="32"/>
      <c r="W2747" s="38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</row>
    <row r="2748" spans="1:40" ht="14.25" customHeight="1">
      <c r="A2748" s="7" t="s">
        <v>565</v>
      </c>
      <c r="B2748" s="7" t="s">
        <v>363</v>
      </c>
      <c r="C2748" s="7">
        <v>1213</v>
      </c>
      <c r="D2748" s="7" t="s">
        <v>577</v>
      </c>
      <c r="E2748" s="7" t="str">
        <f t="shared" si="61"/>
        <v>Ayo Ayo</v>
      </c>
      <c r="F2748" s="7" t="s">
        <v>379</v>
      </c>
      <c r="G2748" s="7">
        <v>240</v>
      </c>
      <c r="H2748" s="7" t="s">
        <v>397</v>
      </c>
      <c r="I2748" s="7"/>
      <c r="J2748" s="7">
        <v>5000</v>
      </c>
      <c r="K2748" s="7">
        <f t="shared" si="62"/>
        <v>2347171</v>
      </c>
      <c r="L2748" s="7"/>
      <c r="M2748" s="6"/>
      <c r="N2748" s="7"/>
      <c r="O2748" s="7"/>
      <c r="P2748" s="38"/>
      <c r="Q2748" s="31"/>
      <c r="R2748" s="42"/>
      <c r="S2748" s="42"/>
      <c r="T2748" s="42"/>
      <c r="U2748" s="43"/>
      <c r="V2748" s="32"/>
      <c r="W2748" s="38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</row>
    <row r="2749" spans="1:40" ht="14.25" customHeight="1">
      <c r="A2749" s="7" t="s">
        <v>565</v>
      </c>
      <c r="B2749" s="7" t="s">
        <v>363</v>
      </c>
      <c r="C2749" s="7">
        <v>1213</v>
      </c>
      <c r="D2749" s="7" t="s">
        <v>577</v>
      </c>
      <c r="E2749" s="7" t="str">
        <f t="shared" si="61"/>
        <v>Ayo Ayo</v>
      </c>
      <c r="F2749" s="7" t="s">
        <v>379</v>
      </c>
      <c r="G2749" s="7">
        <v>250</v>
      </c>
      <c r="H2749" s="7" t="s">
        <v>399</v>
      </c>
      <c r="I2749" s="7"/>
      <c r="J2749" s="7">
        <v>373523</v>
      </c>
      <c r="K2749" s="7">
        <f t="shared" si="62"/>
        <v>2347171</v>
      </c>
      <c r="L2749" s="7"/>
      <c r="M2749" s="6"/>
      <c r="N2749" s="7"/>
      <c r="O2749" s="7"/>
      <c r="P2749" s="38"/>
      <c r="Q2749" s="31"/>
      <c r="R2749" s="42"/>
      <c r="S2749" s="42"/>
      <c r="T2749" s="42"/>
      <c r="U2749" s="43"/>
      <c r="V2749" s="32"/>
      <c r="W2749" s="38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</row>
    <row r="2750" spans="1:40" ht="14.25" customHeight="1">
      <c r="A2750" s="7" t="s">
        <v>565</v>
      </c>
      <c r="B2750" s="7" t="s">
        <v>363</v>
      </c>
      <c r="C2750" s="7">
        <v>1213</v>
      </c>
      <c r="D2750" s="7" t="s">
        <v>577</v>
      </c>
      <c r="E2750" s="7" t="str">
        <f t="shared" si="61"/>
        <v>Ayo Ayo</v>
      </c>
      <c r="F2750" s="7" t="s">
        <v>379</v>
      </c>
      <c r="G2750" s="7">
        <v>260</v>
      </c>
      <c r="H2750" s="7" t="s">
        <v>400</v>
      </c>
      <c r="I2750" s="7"/>
      <c r="J2750" s="7">
        <v>25000</v>
      </c>
      <c r="K2750" s="7">
        <f t="shared" si="62"/>
        <v>2347171</v>
      </c>
      <c r="L2750" s="7"/>
      <c r="M2750" s="6"/>
      <c r="N2750" s="7"/>
      <c r="O2750" s="7"/>
      <c r="P2750" s="38"/>
      <c r="Q2750" s="31"/>
      <c r="R2750" s="42"/>
      <c r="S2750" s="42"/>
      <c r="T2750" s="42"/>
      <c r="U2750" s="43"/>
      <c r="V2750" s="32"/>
      <c r="W2750" s="38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</row>
    <row r="2751" spans="1:40" ht="14.25" customHeight="1">
      <c r="A2751" s="7" t="s">
        <v>565</v>
      </c>
      <c r="B2751" s="7" t="s">
        <v>363</v>
      </c>
      <c r="C2751" s="7">
        <v>1213</v>
      </c>
      <c r="D2751" s="7" t="s">
        <v>577</v>
      </c>
      <c r="E2751" s="7" t="str">
        <f t="shared" si="61"/>
        <v>Ayo Ayo</v>
      </c>
      <c r="F2751" s="7" t="s">
        <v>379</v>
      </c>
      <c r="G2751" s="7">
        <v>310</v>
      </c>
      <c r="H2751" s="7" t="s">
        <v>403</v>
      </c>
      <c r="I2751" s="7"/>
      <c r="J2751" s="7">
        <v>70000</v>
      </c>
      <c r="K2751" s="7">
        <f t="shared" si="62"/>
        <v>2347171</v>
      </c>
      <c r="L2751" s="7"/>
      <c r="M2751" s="6"/>
      <c r="N2751" s="7"/>
      <c r="O2751" s="7"/>
      <c r="P2751" s="38"/>
      <c r="Q2751" s="31"/>
      <c r="R2751" s="42"/>
      <c r="S2751" s="42"/>
      <c r="T2751" s="42"/>
      <c r="U2751" s="43"/>
      <c r="V2751" s="32"/>
      <c r="W2751" s="38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</row>
    <row r="2752" spans="1:40" ht="14.25" customHeight="1">
      <c r="A2752" s="7" t="s">
        <v>565</v>
      </c>
      <c r="B2752" s="7" t="s">
        <v>363</v>
      </c>
      <c r="C2752" s="7">
        <v>1213</v>
      </c>
      <c r="D2752" s="7" t="s">
        <v>577</v>
      </c>
      <c r="E2752" s="7" t="str">
        <f t="shared" si="61"/>
        <v>Ayo Ayo</v>
      </c>
      <c r="F2752" s="7" t="s">
        <v>379</v>
      </c>
      <c r="G2752" s="7">
        <v>330</v>
      </c>
      <c r="H2752" s="7" t="s">
        <v>404</v>
      </c>
      <c r="I2752" s="7"/>
      <c r="J2752" s="7">
        <v>51030</v>
      </c>
      <c r="K2752" s="7">
        <f t="shared" si="62"/>
        <v>2347171</v>
      </c>
      <c r="L2752" s="7"/>
      <c r="M2752" s="6"/>
      <c r="N2752" s="7"/>
      <c r="O2752" s="7"/>
      <c r="P2752" s="38"/>
      <c r="Q2752" s="31"/>
      <c r="R2752" s="42"/>
      <c r="S2752" s="42"/>
      <c r="T2752" s="42"/>
      <c r="U2752" s="43"/>
      <c r="V2752" s="32"/>
      <c r="W2752" s="38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</row>
    <row r="2753" spans="1:40" ht="14.25" customHeight="1">
      <c r="A2753" s="7" t="s">
        <v>565</v>
      </c>
      <c r="B2753" s="7" t="s">
        <v>363</v>
      </c>
      <c r="C2753" s="7">
        <v>1213</v>
      </c>
      <c r="D2753" s="7" t="s">
        <v>577</v>
      </c>
      <c r="E2753" s="7" t="str">
        <f t="shared" si="61"/>
        <v>Ayo Ayo</v>
      </c>
      <c r="F2753" s="7" t="s">
        <v>379</v>
      </c>
      <c r="G2753" s="7">
        <v>340</v>
      </c>
      <c r="H2753" s="7" t="s">
        <v>405</v>
      </c>
      <c r="I2753" s="7"/>
      <c r="J2753" s="7">
        <v>598356</v>
      </c>
      <c r="K2753" s="7">
        <f t="shared" si="62"/>
        <v>2347171</v>
      </c>
      <c r="L2753" s="7"/>
      <c r="M2753" s="6"/>
      <c r="N2753" s="7"/>
      <c r="O2753" s="7"/>
      <c r="P2753" s="38"/>
      <c r="Q2753" s="31"/>
      <c r="R2753" s="42"/>
      <c r="S2753" s="42"/>
      <c r="T2753" s="42"/>
      <c r="U2753" s="43"/>
      <c r="V2753" s="32"/>
      <c r="W2753" s="38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</row>
    <row r="2754" spans="1:40" ht="14.25" customHeight="1">
      <c r="A2754" s="7" t="s">
        <v>565</v>
      </c>
      <c r="B2754" s="7" t="s">
        <v>363</v>
      </c>
      <c r="C2754" s="7">
        <v>1213</v>
      </c>
      <c r="D2754" s="7" t="s">
        <v>577</v>
      </c>
      <c r="E2754" s="7" t="str">
        <f t="shared" si="61"/>
        <v>Ayo Ayo</v>
      </c>
      <c r="F2754" s="7" t="s">
        <v>407</v>
      </c>
      <c r="G2754" s="7">
        <v>170</v>
      </c>
      <c r="H2754" s="7" t="s">
        <v>390</v>
      </c>
      <c r="I2754" s="7"/>
      <c r="J2754" s="7">
        <v>748206</v>
      </c>
      <c r="K2754" s="7">
        <f t="shared" si="62"/>
        <v>2347171</v>
      </c>
      <c r="L2754" s="7"/>
      <c r="M2754" s="6"/>
      <c r="N2754" s="7"/>
      <c r="O2754" s="7"/>
      <c r="P2754" s="38"/>
      <c r="Q2754" s="31"/>
      <c r="R2754" s="42"/>
      <c r="S2754" s="42"/>
      <c r="T2754" s="42"/>
      <c r="U2754" s="43"/>
      <c r="V2754" s="32"/>
      <c r="W2754" s="38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</row>
    <row r="2755" spans="1:40" ht="14.25" customHeight="1">
      <c r="A2755" s="7" t="s">
        <v>565</v>
      </c>
      <c r="B2755" s="7" t="s">
        <v>363</v>
      </c>
      <c r="C2755" s="7">
        <v>1213</v>
      </c>
      <c r="D2755" s="7" t="s">
        <v>577</v>
      </c>
      <c r="E2755" s="7" t="str">
        <f t="shared" si="61"/>
        <v>Ayo Ayo</v>
      </c>
      <c r="F2755" s="7" t="s">
        <v>407</v>
      </c>
      <c r="G2755" s="7">
        <v>350</v>
      </c>
      <c r="H2755" s="7" t="s">
        <v>406</v>
      </c>
      <c r="I2755" s="7"/>
      <c r="J2755" s="7">
        <v>1598965</v>
      </c>
      <c r="K2755" s="7">
        <f t="shared" si="62"/>
        <v>2347171</v>
      </c>
      <c r="L2755" s="7"/>
      <c r="M2755" s="6"/>
      <c r="N2755" s="7"/>
      <c r="O2755" s="7"/>
      <c r="P2755" s="38"/>
      <c r="Q2755" s="31"/>
      <c r="R2755" s="42"/>
      <c r="S2755" s="42"/>
      <c r="T2755" s="42"/>
      <c r="U2755" s="43"/>
      <c r="V2755" s="32"/>
      <c r="W2755" s="38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</row>
    <row r="2756" spans="1:40" ht="14.25" customHeight="1">
      <c r="A2756" s="7" t="s">
        <v>565</v>
      </c>
      <c r="B2756" s="7" t="s">
        <v>363</v>
      </c>
      <c r="C2756" s="7">
        <v>1214</v>
      </c>
      <c r="D2756" s="7" t="s">
        <v>578</v>
      </c>
      <c r="E2756" s="7" t="str">
        <f t="shared" si="61"/>
        <v>Calamarca</v>
      </c>
      <c r="F2756" s="7" t="s">
        <v>379</v>
      </c>
      <c r="G2756" s="7">
        <v>0</v>
      </c>
      <c r="H2756" s="7" t="s">
        <v>380</v>
      </c>
      <c r="I2756" s="7"/>
      <c r="J2756" s="7">
        <v>2346993</v>
      </c>
      <c r="K2756" s="7">
        <f t="shared" si="62"/>
        <v>16133946</v>
      </c>
      <c r="L2756" s="7"/>
      <c r="M2756" s="6"/>
      <c r="N2756" s="7"/>
      <c r="O2756" s="7"/>
      <c r="P2756" s="38"/>
      <c r="Q2756" s="31"/>
      <c r="R2756" s="42"/>
      <c r="S2756" s="42"/>
      <c r="T2756" s="42"/>
      <c r="U2756" s="43"/>
      <c r="V2756" s="32"/>
      <c r="W2756" s="38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</row>
    <row r="2757" spans="1:40" ht="14.25" customHeight="1">
      <c r="A2757" s="7" t="s">
        <v>565</v>
      </c>
      <c r="B2757" s="7" t="s">
        <v>363</v>
      </c>
      <c r="C2757" s="7">
        <v>1214</v>
      </c>
      <c r="D2757" s="7" t="s">
        <v>578</v>
      </c>
      <c r="E2757" s="7" t="str">
        <f t="shared" si="61"/>
        <v>Calamarca</v>
      </c>
      <c r="F2757" s="7" t="s">
        <v>379</v>
      </c>
      <c r="G2757" s="7">
        <v>1</v>
      </c>
      <c r="H2757" s="7" t="s">
        <v>381</v>
      </c>
      <c r="I2757" s="7"/>
      <c r="J2757" s="7">
        <v>1104468</v>
      </c>
      <c r="K2757" s="7">
        <f t="shared" si="62"/>
        <v>16133946</v>
      </c>
      <c r="L2757" s="7"/>
      <c r="M2757" s="6"/>
      <c r="N2757" s="7"/>
      <c r="O2757" s="7"/>
      <c r="P2757" s="38"/>
      <c r="Q2757" s="31"/>
      <c r="R2757" s="42"/>
      <c r="S2757" s="42"/>
      <c r="T2757" s="42"/>
      <c r="U2757" s="43"/>
      <c r="V2757" s="32"/>
      <c r="W2757" s="38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</row>
    <row r="2758" spans="1:40" ht="14.25" customHeight="1">
      <c r="A2758" s="7" t="s">
        <v>565</v>
      </c>
      <c r="B2758" s="7" t="s">
        <v>363</v>
      </c>
      <c r="C2758" s="7">
        <v>1214</v>
      </c>
      <c r="D2758" s="7" t="s">
        <v>578</v>
      </c>
      <c r="E2758" s="7" t="str">
        <f t="shared" si="61"/>
        <v>Calamarca</v>
      </c>
      <c r="F2758" s="7" t="s">
        <v>379</v>
      </c>
      <c r="G2758" s="7">
        <v>97</v>
      </c>
      <c r="H2758" s="7" t="s">
        <v>409</v>
      </c>
      <c r="I2758" s="7"/>
      <c r="J2758" s="7">
        <v>5373381</v>
      </c>
      <c r="K2758" s="7">
        <f t="shared" si="62"/>
        <v>16133946</v>
      </c>
      <c r="L2758" s="7"/>
      <c r="M2758" s="6"/>
      <c r="N2758" s="7"/>
      <c r="O2758" s="7"/>
      <c r="P2758" s="38"/>
      <c r="Q2758" s="31"/>
      <c r="R2758" s="42"/>
      <c r="S2758" s="42"/>
      <c r="T2758" s="42"/>
      <c r="U2758" s="43"/>
      <c r="V2758" s="32"/>
      <c r="W2758" s="38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</row>
    <row r="2759" spans="1:40" ht="14.25" customHeight="1">
      <c r="A2759" s="7" t="s">
        <v>565</v>
      </c>
      <c r="B2759" s="7" t="s">
        <v>363</v>
      </c>
      <c r="C2759" s="7">
        <v>1214</v>
      </c>
      <c r="D2759" s="7" t="s">
        <v>578</v>
      </c>
      <c r="E2759" s="7" t="str">
        <f t="shared" si="61"/>
        <v>Calamarca</v>
      </c>
      <c r="F2759" s="7" t="s">
        <v>379</v>
      </c>
      <c r="G2759" s="7">
        <v>99</v>
      </c>
      <c r="H2759" s="7" t="s">
        <v>382</v>
      </c>
      <c r="I2759" s="7"/>
      <c r="J2759" s="7">
        <v>827778</v>
      </c>
      <c r="K2759" s="7">
        <f t="shared" si="62"/>
        <v>16133946</v>
      </c>
      <c r="L2759" s="7"/>
      <c r="M2759" s="6"/>
      <c r="N2759" s="7"/>
      <c r="O2759" s="7"/>
      <c r="P2759" s="38"/>
      <c r="Q2759" s="31"/>
      <c r="R2759" s="42"/>
      <c r="S2759" s="42"/>
      <c r="T2759" s="42"/>
      <c r="U2759" s="43"/>
      <c r="V2759" s="32"/>
      <c r="W2759" s="38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</row>
    <row r="2760" spans="1:40" ht="14.25" customHeight="1">
      <c r="A2760" s="7" t="s">
        <v>565</v>
      </c>
      <c r="B2760" s="7" t="s">
        <v>363</v>
      </c>
      <c r="C2760" s="7">
        <v>1214</v>
      </c>
      <c r="D2760" s="7" t="s">
        <v>578</v>
      </c>
      <c r="E2760" s="7" t="str">
        <f t="shared" si="61"/>
        <v>Calamarca</v>
      </c>
      <c r="F2760" s="7" t="s">
        <v>379</v>
      </c>
      <c r="G2760" s="7">
        <v>100</v>
      </c>
      <c r="H2760" s="7" t="s">
        <v>383</v>
      </c>
      <c r="I2760" s="7"/>
      <c r="J2760" s="7">
        <v>155000</v>
      </c>
      <c r="K2760" s="7">
        <f t="shared" si="62"/>
        <v>16133946</v>
      </c>
      <c r="L2760" s="7"/>
      <c r="M2760" s="6"/>
      <c r="N2760" s="7"/>
      <c r="O2760" s="7"/>
      <c r="P2760" s="38"/>
      <c r="Q2760" s="31"/>
      <c r="R2760" s="42"/>
      <c r="S2760" s="42"/>
      <c r="T2760" s="42"/>
      <c r="U2760" s="43"/>
      <c r="V2760" s="32"/>
      <c r="W2760" s="38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</row>
    <row r="2761" spans="1:40" ht="14.25" customHeight="1">
      <c r="A2761" s="7" t="s">
        <v>565</v>
      </c>
      <c r="B2761" s="7" t="s">
        <v>363</v>
      </c>
      <c r="C2761" s="7">
        <v>1214</v>
      </c>
      <c r="D2761" s="7" t="s">
        <v>578</v>
      </c>
      <c r="E2761" s="7" t="str">
        <f t="shared" si="61"/>
        <v>Calamarca</v>
      </c>
      <c r="F2761" s="7" t="s">
        <v>379</v>
      </c>
      <c r="G2761" s="7">
        <v>110</v>
      </c>
      <c r="H2761" s="7" t="s">
        <v>385</v>
      </c>
      <c r="I2761" s="7"/>
      <c r="J2761" s="7">
        <v>10000</v>
      </c>
      <c r="K2761" s="7">
        <f t="shared" si="62"/>
        <v>16133946</v>
      </c>
      <c r="L2761" s="7"/>
      <c r="M2761" s="6"/>
      <c r="N2761" s="7"/>
      <c r="O2761" s="7"/>
      <c r="P2761" s="38"/>
      <c r="Q2761" s="31"/>
      <c r="R2761" s="42"/>
      <c r="S2761" s="42"/>
      <c r="T2761" s="42"/>
      <c r="U2761" s="43"/>
      <c r="V2761" s="32"/>
      <c r="W2761" s="38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</row>
    <row r="2762" spans="1:40" ht="14.25" customHeight="1">
      <c r="A2762" s="7" t="s">
        <v>565</v>
      </c>
      <c r="B2762" s="7" t="s">
        <v>363</v>
      </c>
      <c r="C2762" s="7">
        <v>1214</v>
      </c>
      <c r="D2762" s="7" t="s">
        <v>578</v>
      </c>
      <c r="E2762" s="7" t="str">
        <f t="shared" si="61"/>
        <v>Calamarca</v>
      </c>
      <c r="F2762" s="7" t="s">
        <v>379</v>
      </c>
      <c r="G2762" s="7">
        <v>120</v>
      </c>
      <c r="H2762" s="7" t="s">
        <v>485</v>
      </c>
      <c r="I2762" s="7"/>
      <c r="J2762" s="7">
        <v>10000</v>
      </c>
      <c r="K2762" s="7">
        <f t="shared" si="62"/>
        <v>16133946</v>
      </c>
      <c r="L2762" s="7"/>
      <c r="M2762" s="6"/>
      <c r="N2762" s="7"/>
      <c r="O2762" s="7"/>
      <c r="P2762" s="38"/>
      <c r="Q2762" s="31"/>
      <c r="R2762" s="42"/>
      <c r="S2762" s="42"/>
      <c r="T2762" s="42"/>
      <c r="U2762" s="43"/>
      <c r="V2762" s="32"/>
      <c r="W2762" s="38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</row>
    <row r="2763" spans="1:40" ht="14.25" customHeight="1">
      <c r="A2763" s="7" t="s">
        <v>565</v>
      </c>
      <c r="B2763" s="7" t="s">
        <v>363</v>
      </c>
      <c r="C2763" s="7">
        <v>1214</v>
      </c>
      <c r="D2763" s="7" t="s">
        <v>578</v>
      </c>
      <c r="E2763" s="7" t="str">
        <f t="shared" si="61"/>
        <v>Calamarca</v>
      </c>
      <c r="F2763" s="7" t="s">
        <v>379</v>
      </c>
      <c r="G2763" s="7">
        <v>130</v>
      </c>
      <c r="H2763" s="7" t="s">
        <v>386</v>
      </c>
      <c r="I2763" s="7"/>
      <c r="J2763" s="7">
        <v>40000</v>
      </c>
      <c r="K2763" s="7">
        <f t="shared" si="62"/>
        <v>16133946</v>
      </c>
      <c r="L2763" s="7"/>
      <c r="M2763" s="6"/>
      <c r="N2763" s="7"/>
      <c r="O2763" s="7"/>
      <c r="P2763" s="38"/>
      <c r="Q2763" s="31"/>
      <c r="R2763" s="42"/>
      <c r="S2763" s="42"/>
      <c r="T2763" s="42"/>
      <c r="U2763" s="43"/>
      <c r="V2763" s="32"/>
      <c r="W2763" s="38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</row>
    <row r="2764" spans="1:40" ht="14.25" customHeight="1">
      <c r="A2764" s="7" t="s">
        <v>565</v>
      </c>
      <c r="B2764" s="7" t="s">
        <v>363</v>
      </c>
      <c r="C2764" s="7">
        <v>1214</v>
      </c>
      <c r="D2764" s="7" t="s">
        <v>578</v>
      </c>
      <c r="E2764" s="7" t="str">
        <f t="shared" si="61"/>
        <v>Calamarca</v>
      </c>
      <c r="F2764" s="7" t="s">
        <v>379</v>
      </c>
      <c r="G2764" s="7">
        <v>140</v>
      </c>
      <c r="H2764" s="7" t="s">
        <v>388</v>
      </c>
      <c r="I2764" s="7"/>
      <c r="J2764" s="7">
        <v>5000</v>
      </c>
      <c r="K2764" s="7">
        <f t="shared" si="62"/>
        <v>16133946</v>
      </c>
      <c r="L2764" s="7"/>
      <c r="M2764" s="6"/>
      <c r="N2764" s="7"/>
      <c r="O2764" s="7"/>
      <c r="P2764" s="38"/>
      <c r="Q2764" s="31"/>
      <c r="R2764" s="42"/>
      <c r="S2764" s="42"/>
      <c r="T2764" s="42"/>
      <c r="U2764" s="43"/>
      <c r="V2764" s="32"/>
      <c r="W2764" s="38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</row>
    <row r="2765" spans="1:40" ht="14.25" customHeight="1">
      <c r="A2765" s="7" t="s">
        <v>565</v>
      </c>
      <c r="B2765" s="7" t="s">
        <v>363</v>
      </c>
      <c r="C2765" s="7">
        <v>1214</v>
      </c>
      <c r="D2765" s="7" t="s">
        <v>578</v>
      </c>
      <c r="E2765" s="7" t="str">
        <f t="shared" si="61"/>
        <v>Calamarca</v>
      </c>
      <c r="F2765" s="7" t="s">
        <v>379</v>
      </c>
      <c r="G2765" s="7">
        <v>160</v>
      </c>
      <c r="H2765" s="7" t="s">
        <v>389</v>
      </c>
      <c r="I2765" s="7"/>
      <c r="J2765" s="7">
        <v>80000</v>
      </c>
      <c r="K2765" s="7">
        <f t="shared" si="62"/>
        <v>16133946</v>
      </c>
      <c r="L2765" s="7"/>
      <c r="M2765" s="6"/>
      <c r="N2765" s="7"/>
      <c r="O2765" s="7"/>
      <c r="P2765" s="38"/>
      <c r="Q2765" s="31"/>
      <c r="R2765" s="42"/>
      <c r="S2765" s="42"/>
      <c r="T2765" s="42"/>
      <c r="U2765" s="43"/>
      <c r="V2765" s="32"/>
      <c r="W2765" s="38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</row>
    <row r="2766" spans="1:40" ht="14.25" customHeight="1">
      <c r="A2766" s="7" t="s">
        <v>565</v>
      </c>
      <c r="B2766" s="7" t="s">
        <v>363</v>
      </c>
      <c r="C2766" s="7">
        <v>1214</v>
      </c>
      <c r="D2766" s="7" t="s">
        <v>578</v>
      </c>
      <c r="E2766" s="7" t="str">
        <f t="shared" si="61"/>
        <v>Calamarca</v>
      </c>
      <c r="F2766" s="7" t="s">
        <v>379</v>
      </c>
      <c r="G2766" s="7">
        <v>170</v>
      </c>
      <c r="H2766" s="7" t="s">
        <v>390</v>
      </c>
      <c r="I2766" s="7"/>
      <c r="J2766" s="7">
        <v>170000</v>
      </c>
      <c r="K2766" s="7">
        <f t="shared" si="62"/>
        <v>16133946</v>
      </c>
      <c r="L2766" s="7"/>
      <c r="M2766" s="6"/>
      <c r="N2766" s="7"/>
      <c r="O2766" s="7"/>
      <c r="P2766" s="38"/>
      <c r="Q2766" s="31"/>
      <c r="R2766" s="42"/>
      <c r="S2766" s="42"/>
      <c r="T2766" s="42"/>
      <c r="U2766" s="43"/>
      <c r="V2766" s="32"/>
      <c r="W2766" s="38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</row>
    <row r="2767" spans="1:40" ht="14.25" customHeight="1">
      <c r="A2767" s="7" t="s">
        <v>565</v>
      </c>
      <c r="B2767" s="7" t="s">
        <v>363</v>
      </c>
      <c r="C2767" s="7">
        <v>1214</v>
      </c>
      <c r="D2767" s="7" t="s">
        <v>578</v>
      </c>
      <c r="E2767" s="7" t="str">
        <f t="shared" si="61"/>
        <v>Calamarca</v>
      </c>
      <c r="F2767" s="7" t="s">
        <v>379</v>
      </c>
      <c r="G2767" s="7">
        <v>180</v>
      </c>
      <c r="H2767" s="7" t="s">
        <v>411</v>
      </c>
      <c r="I2767" s="7"/>
      <c r="J2767" s="7">
        <v>350000</v>
      </c>
      <c r="K2767" s="7">
        <f t="shared" si="62"/>
        <v>16133946</v>
      </c>
      <c r="L2767" s="7"/>
      <c r="M2767" s="6"/>
      <c r="N2767" s="7"/>
      <c r="O2767" s="7"/>
      <c r="P2767" s="38"/>
      <c r="Q2767" s="31"/>
      <c r="R2767" s="42"/>
      <c r="S2767" s="42"/>
      <c r="T2767" s="42"/>
      <c r="U2767" s="43"/>
      <c r="V2767" s="32"/>
      <c r="W2767" s="38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</row>
    <row r="2768" spans="1:40" ht="14.25" customHeight="1">
      <c r="A2768" s="7" t="s">
        <v>565</v>
      </c>
      <c r="B2768" s="7" t="s">
        <v>363</v>
      </c>
      <c r="C2768" s="7">
        <v>1214</v>
      </c>
      <c r="D2768" s="7" t="s">
        <v>578</v>
      </c>
      <c r="E2768" s="7" t="str">
        <f t="shared" si="61"/>
        <v>Calamarca</v>
      </c>
      <c r="F2768" s="7" t="s">
        <v>379</v>
      </c>
      <c r="G2768" s="7">
        <v>190</v>
      </c>
      <c r="H2768" s="7" t="s">
        <v>392</v>
      </c>
      <c r="I2768" s="7"/>
      <c r="J2768" s="7">
        <v>50000</v>
      </c>
      <c r="K2768" s="7">
        <f t="shared" si="62"/>
        <v>16133946</v>
      </c>
      <c r="L2768" s="7"/>
      <c r="M2768" s="6"/>
      <c r="N2768" s="7"/>
      <c r="O2768" s="7"/>
      <c r="P2768" s="38"/>
      <c r="Q2768" s="31"/>
      <c r="R2768" s="42"/>
      <c r="S2768" s="42"/>
      <c r="T2768" s="42"/>
      <c r="U2768" s="43"/>
      <c r="V2768" s="32"/>
      <c r="W2768" s="38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</row>
    <row r="2769" spans="1:40" ht="14.25" customHeight="1">
      <c r="A2769" s="7" t="s">
        <v>565</v>
      </c>
      <c r="B2769" s="7" t="s">
        <v>363</v>
      </c>
      <c r="C2769" s="7">
        <v>1214</v>
      </c>
      <c r="D2769" s="7" t="s">
        <v>578</v>
      </c>
      <c r="E2769" s="7" t="str">
        <f t="shared" si="61"/>
        <v>Calamarca</v>
      </c>
      <c r="F2769" s="7" t="s">
        <v>379</v>
      </c>
      <c r="G2769" s="7">
        <v>200</v>
      </c>
      <c r="H2769" s="7" t="s">
        <v>393</v>
      </c>
      <c r="I2769" s="7"/>
      <c r="J2769" s="7">
        <v>2747630</v>
      </c>
      <c r="K2769" s="7">
        <f t="shared" si="62"/>
        <v>16133946</v>
      </c>
      <c r="L2769" s="7"/>
      <c r="M2769" s="6"/>
      <c r="N2769" s="7"/>
      <c r="O2769" s="7"/>
      <c r="P2769" s="38"/>
      <c r="Q2769" s="31"/>
      <c r="R2769" s="42"/>
      <c r="S2769" s="42"/>
      <c r="T2769" s="42"/>
      <c r="U2769" s="43"/>
      <c r="V2769" s="32"/>
      <c r="W2769" s="38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</row>
    <row r="2770" spans="1:40" ht="14.25" customHeight="1">
      <c r="A2770" s="7" t="s">
        <v>565</v>
      </c>
      <c r="B2770" s="7" t="s">
        <v>363</v>
      </c>
      <c r="C2770" s="7">
        <v>1214</v>
      </c>
      <c r="D2770" s="7" t="s">
        <v>578</v>
      </c>
      <c r="E2770" s="7" t="str">
        <f t="shared" si="61"/>
        <v>Calamarca</v>
      </c>
      <c r="F2770" s="7" t="s">
        <v>379</v>
      </c>
      <c r="G2770" s="7">
        <v>210</v>
      </c>
      <c r="H2770" s="7" t="s">
        <v>394</v>
      </c>
      <c r="I2770" s="7"/>
      <c r="J2770" s="7">
        <v>2030845</v>
      </c>
      <c r="K2770" s="7">
        <f t="shared" si="62"/>
        <v>16133946</v>
      </c>
      <c r="L2770" s="7"/>
      <c r="M2770" s="6"/>
      <c r="N2770" s="7"/>
      <c r="O2770" s="7"/>
      <c r="P2770" s="38"/>
      <c r="Q2770" s="31"/>
      <c r="R2770" s="42"/>
      <c r="S2770" s="42"/>
      <c r="T2770" s="42"/>
      <c r="U2770" s="43"/>
      <c r="V2770" s="32"/>
      <c r="W2770" s="38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</row>
    <row r="2771" spans="1:40" ht="14.25" customHeight="1">
      <c r="A2771" s="7" t="s">
        <v>565</v>
      </c>
      <c r="B2771" s="7" t="s">
        <v>363</v>
      </c>
      <c r="C2771" s="7">
        <v>1214</v>
      </c>
      <c r="D2771" s="7" t="s">
        <v>578</v>
      </c>
      <c r="E2771" s="7" t="str">
        <f t="shared" si="61"/>
        <v>Calamarca</v>
      </c>
      <c r="F2771" s="7" t="s">
        <v>379</v>
      </c>
      <c r="G2771" s="7">
        <v>220</v>
      </c>
      <c r="H2771" s="7" t="s">
        <v>395</v>
      </c>
      <c r="I2771" s="7"/>
      <c r="J2771" s="7">
        <v>380000</v>
      </c>
      <c r="K2771" s="7">
        <f t="shared" si="62"/>
        <v>16133946</v>
      </c>
      <c r="L2771" s="7"/>
      <c r="M2771" s="6"/>
      <c r="N2771" s="7"/>
      <c r="O2771" s="7"/>
      <c r="P2771" s="38"/>
      <c r="Q2771" s="31"/>
      <c r="R2771" s="42"/>
      <c r="S2771" s="42"/>
      <c r="T2771" s="42"/>
      <c r="U2771" s="43"/>
      <c r="V2771" s="32"/>
      <c r="W2771" s="38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</row>
    <row r="2772" spans="1:40" ht="14.25" customHeight="1">
      <c r="A2772" s="7" t="s">
        <v>565</v>
      </c>
      <c r="B2772" s="7" t="s">
        <v>363</v>
      </c>
      <c r="C2772" s="7">
        <v>1214</v>
      </c>
      <c r="D2772" s="7" t="s">
        <v>578</v>
      </c>
      <c r="E2772" s="7" t="str">
        <f t="shared" si="61"/>
        <v>Calamarca</v>
      </c>
      <c r="F2772" s="7" t="s">
        <v>379</v>
      </c>
      <c r="G2772" s="7">
        <v>230</v>
      </c>
      <c r="H2772" s="7" t="s">
        <v>396</v>
      </c>
      <c r="I2772" s="7"/>
      <c r="J2772" s="7">
        <v>100000</v>
      </c>
      <c r="K2772" s="7">
        <f t="shared" si="62"/>
        <v>16133946</v>
      </c>
      <c r="L2772" s="7"/>
      <c r="M2772" s="6"/>
      <c r="N2772" s="7"/>
      <c r="O2772" s="7"/>
      <c r="P2772" s="38"/>
      <c r="Q2772" s="31"/>
      <c r="R2772" s="42"/>
      <c r="S2772" s="42"/>
      <c r="T2772" s="42"/>
      <c r="U2772" s="43"/>
      <c r="V2772" s="32"/>
      <c r="W2772" s="38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</row>
    <row r="2773" spans="1:40" ht="14.25" customHeight="1">
      <c r="A2773" s="7" t="s">
        <v>565</v>
      </c>
      <c r="B2773" s="7" t="s">
        <v>363</v>
      </c>
      <c r="C2773" s="7">
        <v>1214</v>
      </c>
      <c r="D2773" s="7" t="s">
        <v>578</v>
      </c>
      <c r="E2773" s="7" t="str">
        <f t="shared" si="61"/>
        <v>Calamarca</v>
      </c>
      <c r="F2773" s="7" t="s">
        <v>379</v>
      </c>
      <c r="G2773" s="7">
        <v>240</v>
      </c>
      <c r="H2773" s="7" t="s">
        <v>397</v>
      </c>
      <c r="I2773" s="7"/>
      <c r="J2773" s="7">
        <v>10000</v>
      </c>
      <c r="K2773" s="7">
        <f t="shared" si="62"/>
        <v>16133946</v>
      </c>
      <c r="L2773" s="7"/>
      <c r="M2773" s="6"/>
      <c r="N2773" s="7"/>
      <c r="O2773" s="7"/>
      <c r="P2773" s="38"/>
      <c r="Q2773" s="31"/>
      <c r="R2773" s="42"/>
      <c r="S2773" s="42"/>
      <c r="T2773" s="42"/>
      <c r="U2773" s="43"/>
      <c r="V2773" s="32"/>
      <c r="W2773" s="38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</row>
    <row r="2774" spans="1:40" ht="14.25" customHeight="1">
      <c r="A2774" s="7" t="s">
        <v>565</v>
      </c>
      <c r="B2774" s="7" t="s">
        <v>363</v>
      </c>
      <c r="C2774" s="7">
        <v>1214</v>
      </c>
      <c r="D2774" s="7" t="s">
        <v>578</v>
      </c>
      <c r="E2774" s="7" t="str">
        <f t="shared" si="61"/>
        <v>Calamarca</v>
      </c>
      <c r="F2774" s="7" t="s">
        <v>379</v>
      </c>
      <c r="G2774" s="7">
        <v>250</v>
      </c>
      <c r="H2774" s="7" t="s">
        <v>399</v>
      </c>
      <c r="I2774" s="7"/>
      <c r="J2774" s="7">
        <v>482060</v>
      </c>
      <c r="K2774" s="7">
        <f t="shared" si="62"/>
        <v>16133946</v>
      </c>
      <c r="L2774" s="7"/>
      <c r="M2774" s="6"/>
      <c r="N2774" s="7"/>
      <c r="O2774" s="7"/>
      <c r="P2774" s="38"/>
      <c r="Q2774" s="31"/>
      <c r="R2774" s="42"/>
      <c r="S2774" s="42"/>
      <c r="T2774" s="42"/>
      <c r="U2774" s="43"/>
      <c r="V2774" s="32"/>
      <c r="W2774" s="38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</row>
    <row r="2775" spans="1:40" ht="14.25" customHeight="1">
      <c r="A2775" s="7" t="s">
        <v>565</v>
      </c>
      <c r="B2775" s="7" t="s">
        <v>363</v>
      </c>
      <c r="C2775" s="7">
        <v>1214</v>
      </c>
      <c r="D2775" s="7" t="s">
        <v>578</v>
      </c>
      <c r="E2775" s="7" t="str">
        <f t="shared" si="61"/>
        <v>Calamarca</v>
      </c>
      <c r="F2775" s="7" t="s">
        <v>379</v>
      </c>
      <c r="G2775" s="7">
        <v>260</v>
      </c>
      <c r="H2775" s="7" t="s">
        <v>400</v>
      </c>
      <c r="I2775" s="7"/>
      <c r="J2775" s="7">
        <v>84000</v>
      </c>
      <c r="K2775" s="7">
        <f t="shared" si="62"/>
        <v>16133946</v>
      </c>
      <c r="L2775" s="7"/>
      <c r="M2775" s="6"/>
      <c r="N2775" s="7"/>
      <c r="O2775" s="7"/>
      <c r="P2775" s="38"/>
      <c r="Q2775" s="31"/>
      <c r="R2775" s="42"/>
      <c r="S2775" s="42"/>
      <c r="T2775" s="42"/>
      <c r="U2775" s="43"/>
      <c r="V2775" s="32"/>
      <c r="W2775" s="38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</row>
    <row r="2776" spans="1:40" ht="14.25" customHeight="1">
      <c r="A2776" s="7" t="s">
        <v>565</v>
      </c>
      <c r="B2776" s="7" t="s">
        <v>363</v>
      </c>
      <c r="C2776" s="7">
        <v>1214</v>
      </c>
      <c r="D2776" s="7" t="s">
        <v>578</v>
      </c>
      <c r="E2776" s="7" t="str">
        <f t="shared" si="61"/>
        <v>Calamarca</v>
      </c>
      <c r="F2776" s="7" t="s">
        <v>379</v>
      </c>
      <c r="G2776" s="7">
        <v>310</v>
      </c>
      <c r="H2776" s="7" t="s">
        <v>403</v>
      </c>
      <c r="I2776" s="7"/>
      <c r="J2776" s="7">
        <v>100000</v>
      </c>
      <c r="K2776" s="7">
        <f t="shared" si="62"/>
        <v>16133946</v>
      </c>
      <c r="L2776" s="7"/>
      <c r="M2776" s="6"/>
      <c r="N2776" s="7"/>
      <c r="O2776" s="7"/>
      <c r="P2776" s="38"/>
      <c r="Q2776" s="31"/>
      <c r="R2776" s="42"/>
      <c r="S2776" s="42"/>
      <c r="T2776" s="42"/>
      <c r="U2776" s="43"/>
      <c r="V2776" s="32"/>
      <c r="W2776" s="38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</row>
    <row r="2777" spans="1:40" ht="14.25" customHeight="1">
      <c r="A2777" s="7" t="s">
        <v>565</v>
      </c>
      <c r="B2777" s="7" t="s">
        <v>363</v>
      </c>
      <c r="C2777" s="7">
        <v>1214</v>
      </c>
      <c r="D2777" s="7" t="s">
        <v>578</v>
      </c>
      <c r="E2777" s="7" t="str">
        <f t="shared" si="61"/>
        <v>Calamarca</v>
      </c>
      <c r="F2777" s="7" t="s">
        <v>379</v>
      </c>
      <c r="G2777" s="7">
        <v>330</v>
      </c>
      <c r="H2777" s="7" t="s">
        <v>404</v>
      </c>
      <c r="I2777" s="7"/>
      <c r="J2777" s="7">
        <v>27441</v>
      </c>
      <c r="K2777" s="7">
        <f t="shared" si="62"/>
        <v>16133946</v>
      </c>
      <c r="L2777" s="7"/>
      <c r="M2777" s="6"/>
      <c r="N2777" s="7"/>
      <c r="O2777" s="7"/>
      <c r="P2777" s="38"/>
      <c r="Q2777" s="31"/>
      <c r="R2777" s="42"/>
      <c r="S2777" s="42"/>
      <c r="T2777" s="42"/>
      <c r="U2777" s="43"/>
      <c r="V2777" s="32"/>
      <c r="W2777" s="38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</row>
    <row r="2778" spans="1:40" ht="14.25" customHeight="1">
      <c r="A2778" s="7" t="s">
        <v>565</v>
      </c>
      <c r="B2778" s="7" t="s">
        <v>363</v>
      </c>
      <c r="C2778" s="7">
        <v>1214</v>
      </c>
      <c r="D2778" s="7" t="s">
        <v>578</v>
      </c>
      <c r="E2778" s="7" t="str">
        <f t="shared" si="61"/>
        <v>Calamarca</v>
      </c>
      <c r="F2778" s="7" t="s">
        <v>379</v>
      </c>
      <c r="G2778" s="7">
        <v>340</v>
      </c>
      <c r="H2778" s="7" t="s">
        <v>405</v>
      </c>
      <c r="I2778" s="7"/>
      <c r="J2778" s="7">
        <v>2492243</v>
      </c>
      <c r="K2778" s="7">
        <f t="shared" si="62"/>
        <v>16133946</v>
      </c>
      <c r="L2778" s="7"/>
      <c r="M2778" s="6"/>
      <c r="N2778" s="7"/>
      <c r="O2778" s="7"/>
      <c r="P2778" s="38"/>
      <c r="Q2778" s="31"/>
      <c r="R2778" s="42"/>
      <c r="S2778" s="42"/>
      <c r="T2778" s="42"/>
      <c r="U2778" s="43"/>
      <c r="V2778" s="32"/>
      <c r="W2778" s="38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</row>
    <row r="2779" spans="1:40" ht="14.25" customHeight="1">
      <c r="A2779" s="7" t="s">
        <v>565</v>
      </c>
      <c r="B2779" s="7" t="s">
        <v>363</v>
      </c>
      <c r="C2779" s="7">
        <v>1214</v>
      </c>
      <c r="D2779" s="7" t="s">
        <v>578</v>
      </c>
      <c r="E2779" s="7" t="str">
        <f t="shared" si="61"/>
        <v>Calamarca</v>
      </c>
      <c r="F2779" s="7" t="s">
        <v>407</v>
      </c>
      <c r="G2779" s="7">
        <v>350</v>
      </c>
      <c r="H2779" s="7" t="s">
        <v>406</v>
      </c>
      <c r="I2779" s="7"/>
      <c r="J2779" s="7">
        <v>16133946</v>
      </c>
      <c r="K2779" s="7">
        <f t="shared" si="62"/>
        <v>16133946</v>
      </c>
      <c r="L2779" s="7"/>
      <c r="M2779" s="6"/>
      <c r="N2779" s="7"/>
      <c r="O2779" s="7"/>
      <c r="P2779" s="38"/>
      <c r="Q2779" s="31"/>
      <c r="R2779" s="42"/>
      <c r="S2779" s="42"/>
      <c r="T2779" s="42"/>
      <c r="U2779" s="43"/>
      <c r="V2779" s="32"/>
      <c r="W2779" s="38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</row>
    <row r="2780" spans="1:40" ht="14.25" customHeight="1">
      <c r="A2780" s="7" t="s">
        <v>565</v>
      </c>
      <c r="B2780" s="7" t="s">
        <v>363</v>
      </c>
      <c r="C2780" s="7">
        <v>1215</v>
      </c>
      <c r="D2780" s="7" t="s">
        <v>579</v>
      </c>
      <c r="E2780" s="7" t="str">
        <f t="shared" si="61"/>
        <v>Patacamaya</v>
      </c>
      <c r="F2780" s="7" t="s">
        <v>379</v>
      </c>
      <c r="G2780" s="7">
        <v>0</v>
      </c>
      <c r="H2780" s="7" t="s">
        <v>380</v>
      </c>
      <c r="I2780" s="7"/>
      <c r="J2780" s="7">
        <v>4208213</v>
      </c>
      <c r="K2780" s="7">
        <f t="shared" si="62"/>
        <v>0</v>
      </c>
      <c r="L2780" s="7"/>
      <c r="M2780" s="6"/>
      <c r="N2780" s="7"/>
      <c r="O2780" s="7"/>
      <c r="P2780" s="38"/>
      <c r="Q2780" s="31"/>
      <c r="R2780" s="42"/>
      <c r="S2780" s="42"/>
      <c r="T2780" s="42"/>
      <c r="U2780" s="43"/>
      <c r="V2780" s="32"/>
      <c r="W2780" s="38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</row>
    <row r="2781" spans="1:40" ht="14.25" customHeight="1">
      <c r="A2781" s="7" t="s">
        <v>565</v>
      </c>
      <c r="B2781" s="7" t="s">
        <v>363</v>
      </c>
      <c r="C2781" s="7">
        <v>1215</v>
      </c>
      <c r="D2781" s="7" t="s">
        <v>579</v>
      </c>
      <c r="E2781" s="7" t="str">
        <f t="shared" si="61"/>
        <v>Patacamaya</v>
      </c>
      <c r="F2781" s="7" t="s">
        <v>379</v>
      </c>
      <c r="G2781" s="7">
        <v>1</v>
      </c>
      <c r="H2781" s="7" t="s">
        <v>381</v>
      </c>
      <c r="I2781" s="7"/>
      <c r="J2781" s="7">
        <v>1803518</v>
      </c>
      <c r="K2781" s="7">
        <f t="shared" si="62"/>
        <v>0</v>
      </c>
      <c r="L2781" s="7"/>
      <c r="M2781" s="6"/>
      <c r="N2781" s="7"/>
      <c r="O2781" s="7"/>
      <c r="P2781" s="38"/>
      <c r="Q2781" s="31"/>
      <c r="R2781" s="42"/>
      <c r="S2781" s="42"/>
      <c r="T2781" s="42"/>
      <c r="U2781" s="43"/>
      <c r="V2781" s="32"/>
      <c r="W2781" s="38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</row>
    <row r="2782" spans="1:40" ht="14.25" customHeight="1">
      <c r="A2782" s="7" t="s">
        <v>565</v>
      </c>
      <c r="B2782" s="7" t="s">
        <v>363</v>
      </c>
      <c r="C2782" s="7">
        <v>1215</v>
      </c>
      <c r="D2782" s="7" t="s">
        <v>579</v>
      </c>
      <c r="E2782" s="7" t="str">
        <f t="shared" si="61"/>
        <v>Patacamaya</v>
      </c>
      <c r="F2782" s="7" t="s">
        <v>379</v>
      </c>
      <c r="G2782" s="7">
        <v>97</v>
      </c>
      <c r="H2782" s="7" t="s">
        <v>409</v>
      </c>
      <c r="I2782" s="7"/>
      <c r="J2782" s="7">
        <v>3687018</v>
      </c>
      <c r="K2782" s="7">
        <f t="shared" si="62"/>
        <v>0</v>
      </c>
      <c r="L2782" s="7"/>
      <c r="M2782" s="6"/>
      <c r="N2782" s="7"/>
      <c r="O2782" s="7"/>
      <c r="P2782" s="38"/>
      <c r="Q2782" s="31"/>
      <c r="R2782" s="42"/>
      <c r="S2782" s="42"/>
      <c r="T2782" s="42"/>
      <c r="U2782" s="43"/>
      <c r="V2782" s="32"/>
      <c r="W2782" s="38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</row>
    <row r="2783" spans="1:40" ht="14.25" customHeight="1">
      <c r="A2783" s="7" t="s">
        <v>565</v>
      </c>
      <c r="B2783" s="7" t="s">
        <v>363</v>
      </c>
      <c r="C2783" s="7">
        <v>1215</v>
      </c>
      <c r="D2783" s="7" t="s">
        <v>579</v>
      </c>
      <c r="E2783" s="7" t="str">
        <f t="shared" si="61"/>
        <v>Patacamaya</v>
      </c>
      <c r="F2783" s="7" t="s">
        <v>379</v>
      </c>
      <c r="G2783" s="7">
        <v>99</v>
      </c>
      <c r="H2783" s="7" t="s">
        <v>382</v>
      </c>
      <c r="I2783" s="7"/>
      <c r="J2783" s="7">
        <v>676890</v>
      </c>
      <c r="K2783" s="7">
        <f t="shared" si="62"/>
        <v>0</v>
      </c>
      <c r="L2783" s="7"/>
      <c r="M2783" s="6"/>
      <c r="N2783" s="7"/>
      <c r="O2783" s="7"/>
      <c r="P2783" s="38"/>
      <c r="Q2783" s="31"/>
      <c r="R2783" s="42"/>
      <c r="S2783" s="42"/>
      <c r="T2783" s="42"/>
      <c r="U2783" s="43"/>
      <c r="V2783" s="32"/>
      <c r="W2783" s="38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</row>
    <row r="2784" spans="1:40" ht="14.25" customHeight="1">
      <c r="A2784" s="7" t="s">
        <v>565</v>
      </c>
      <c r="B2784" s="7" t="s">
        <v>363</v>
      </c>
      <c r="C2784" s="7">
        <v>1215</v>
      </c>
      <c r="D2784" s="7" t="s">
        <v>579</v>
      </c>
      <c r="E2784" s="7" t="str">
        <f t="shared" si="61"/>
        <v>Patacamaya</v>
      </c>
      <c r="F2784" s="7" t="s">
        <v>379</v>
      </c>
      <c r="G2784" s="7">
        <v>100</v>
      </c>
      <c r="H2784" s="7" t="s">
        <v>383</v>
      </c>
      <c r="I2784" s="7"/>
      <c r="J2784" s="7">
        <v>245000</v>
      </c>
      <c r="K2784" s="7">
        <f t="shared" si="62"/>
        <v>0</v>
      </c>
      <c r="L2784" s="7"/>
      <c r="M2784" s="6"/>
      <c r="N2784" s="7"/>
      <c r="O2784" s="7"/>
      <c r="P2784" s="38"/>
      <c r="Q2784" s="31"/>
      <c r="R2784" s="42"/>
      <c r="S2784" s="42"/>
      <c r="T2784" s="42"/>
      <c r="U2784" s="43"/>
      <c r="V2784" s="32"/>
      <c r="W2784" s="38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</row>
    <row r="2785" spans="1:40" ht="14.25" customHeight="1">
      <c r="A2785" s="7" t="s">
        <v>565</v>
      </c>
      <c r="B2785" s="7" t="s">
        <v>363</v>
      </c>
      <c r="C2785" s="7">
        <v>1215</v>
      </c>
      <c r="D2785" s="7" t="s">
        <v>579</v>
      </c>
      <c r="E2785" s="7" t="str">
        <f t="shared" si="61"/>
        <v>Patacamaya</v>
      </c>
      <c r="F2785" s="7" t="s">
        <v>379</v>
      </c>
      <c r="G2785" s="7">
        <v>110</v>
      </c>
      <c r="H2785" s="7" t="s">
        <v>385</v>
      </c>
      <c r="I2785" s="7"/>
      <c r="J2785" s="7">
        <v>110000</v>
      </c>
      <c r="K2785" s="7">
        <f t="shared" si="62"/>
        <v>0</v>
      </c>
      <c r="L2785" s="7"/>
      <c r="M2785" s="6"/>
      <c r="N2785" s="7"/>
      <c r="O2785" s="7"/>
      <c r="P2785" s="38"/>
      <c r="Q2785" s="31"/>
      <c r="R2785" s="42"/>
      <c r="S2785" s="42"/>
      <c r="T2785" s="42"/>
      <c r="U2785" s="43"/>
      <c r="V2785" s="32"/>
      <c r="W2785" s="38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</row>
    <row r="2786" spans="1:40" ht="14.25" customHeight="1">
      <c r="A2786" s="7" t="s">
        <v>565</v>
      </c>
      <c r="B2786" s="7" t="s">
        <v>363</v>
      </c>
      <c r="C2786" s="7">
        <v>1215</v>
      </c>
      <c r="D2786" s="7" t="s">
        <v>579</v>
      </c>
      <c r="E2786" s="7" t="str">
        <f t="shared" si="61"/>
        <v>Patacamaya</v>
      </c>
      <c r="F2786" s="7" t="s">
        <v>379</v>
      </c>
      <c r="G2786" s="7">
        <v>130</v>
      </c>
      <c r="H2786" s="7" t="s">
        <v>386</v>
      </c>
      <c r="I2786" s="7"/>
      <c r="J2786" s="7">
        <v>100000</v>
      </c>
      <c r="K2786" s="7">
        <f t="shared" si="62"/>
        <v>0</v>
      </c>
      <c r="L2786" s="7"/>
      <c r="M2786" s="6"/>
      <c r="N2786" s="7"/>
      <c r="O2786" s="7"/>
      <c r="P2786" s="38"/>
      <c r="Q2786" s="31"/>
      <c r="R2786" s="42"/>
      <c r="S2786" s="42"/>
      <c r="T2786" s="42"/>
      <c r="U2786" s="43"/>
      <c r="V2786" s="32"/>
      <c r="W2786" s="38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</row>
    <row r="2787" spans="1:40" ht="14.25" customHeight="1">
      <c r="A2787" s="7" t="s">
        <v>565</v>
      </c>
      <c r="B2787" s="7" t="s">
        <v>363</v>
      </c>
      <c r="C2787" s="7">
        <v>1215</v>
      </c>
      <c r="D2787" s="7" t="s">
        <v>579</v>
      </c>
      <c r="E2787" s="7" t="str">
        <f t="shared" si="61"/>
        <v>Patacamaya</v>
      </c>
      <c r="F2787" s="7" t="s">
        <v>379</v>
      </c>
      <c r="G2787" s="7">
        <v>140</v>
      </c>
      <c r="H2787" s="7" t="s">
        <v>388</v>
      </c>
      <c r="I2787" s="7"/>
      <c r="J2787" s="7">
        <v>903935</v>
      </c>
      <c r="K2787" s="7">
        <f t="shared" si="62"/>
        <v>0</v>
      </c>
      <c r="L2787" s="7"/>
      <c r="M2787" s="6"/>
      <c r="N2787" s="7"/>
      <c r="O2787" s="7"/>
      <c r="P2787" s="38"/>
      <c r="Q2787" s="31"/>
      <c r="R2787" s="42"/>
      <c r="S2787" s="42"/>
      <c r="T2787" s="42"/>
      <c r="U2787" s="43"/>
      <c r="V2787" s="32"/>
      <c r="W2787" s="38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</row>
    <row r="2788" spans="1:40" ht="14.25" customHeight="1">
      <c r="A2788" s="7" t="s">
        <v>565</v>
      </c>
      <c r="B2788" s="7" t="s">
        <v>363</v>
      </c>
      <c r="C2788" s="7">
        <v>1215</v>
      </c>
      <c r="D2788" s="7" t="s">
        <v>579</v>
      </c>
      <c r="E2788" s="7" t="str">
        <f t="shared" si="61"/>
        <v>Patacamaya</v>
      </c>
      <c r="F2788" s="7" t="s">
        <v>379</v>
      </c>
      <c r="G2788" s="7">
        <v>160</v>
      </c>
      <c r="H2788" s="7" t="s">
        <v>389</v>
      </c>
      <c r="I2788" s="7"/>
      <c r="J2788" s="7">
        <v>100000</v>
      </c>
      <c r="K2788" s="7">
        <f t="shared" si="62"/>
        <v>0</v>
      </c>
      <c r="L2788" s="7"/>
      <c r="M2788" s="6"/>
      <c r="N2788" s="7"/>
      <c r="O2788" s="7"/>
      <c r="P2788" s="38"/>
      <c r="Q2788" s="31"/>
      <c r="R2788" s="42"/>
      <c r="S2788" s="42"/>
      <c r="T2788" s="42"/>
      <c r="U2788" s="43"/>
      <c r="V2788" s="32"/>
      <c r="W2788" s="38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</row>
    <row r="2789" spans="1:40" ht="14.25" customHeight="1">
      <c r="A2789" s="7" t="s">
        <v>565</v>
      </c>
      <c r="B2789" s="7" t="s">
        <v>363</v>
      </c>
      <c r="C2789" s="7">
        <v>1215</v>
      </c>
      <c r="D2789" s="7" t="s">
        <v>579</v>
      </c>
      <c r="E2789" s="7" t="str">
        <f t="shared" si="61"/>
        <v>Patacamaya</v>
      </c>
      <c r="F2789" s="7" t="s">
        <v>379</v>
      </c>
      <c r="G2789" s="7">
        <v>170</v>
      </c>
      <c r="H2789" s="7" t="s">
        <v>390</v>
      </c>
      <c r="I2789" s="7"/>
      <c r="J2789" s="7">
        <v>496500</v>
      </c>
      <c r="K2789" s="7">
        <f t="shared" si="62"/>
        <v>0</v>
      </c>
      <c r="L2789" s="7"/>
      <c r="M2789" s="6"/>
      <c r="N2789" s="7"/>
      <c r="O2789" s="7"/>
      <c r="P2789" s="38"/>
      <c r="Q2789" s="31"/>
      <c r="R2789" s="42"/>
      <c r="S2789" s="42"/>
      <c r="T2789" s="42"/>
      <c r="U2789" s="43"/>
      <c r="V2789" s="32"/>
      <c r="W2789" s="38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</row>
    <row r="2790" spans="1:40" ht="14.25" customHeight="1">
      <c r="A2790" s="7" t="s">
        <v>565</v>
      </c>
      <c r="B2790" s="7" t="s">
        <v>363</v>
      </c>
      <c r="C2790" s="7">
        <v>1215</v>
      </c>
      <c r="D2790" s="7" t="s">
        <v>579</v>
      </c>
      <c r="E2790" s="7" t="str">
        <f t="shared" si="61"/>
        <v>Patacamaya</v>
      </c>
      <c r="F2790" s="7" t="s">
        <v>379</v>
      </c>
      <c r="G2790" s="7">
        <v>180</v>
      </c>
      <c r="H2790" s="7" t="s">
        <v>411</v>
      </c>
      <c r="I2790" s="7"/>
      <c r="J2790" s="7">
        <v>733500</v>
      </c>
      <c r="K2790" s="7">
        <f t="shared" si="62"/>
        <v>0</v>
      </c>
      <c r="L2790" s="7"/>
      <c r="M2790" s="6"/>
      <c r="N2790" s="7"/>
      <c r="O2790" s="7"/>
      <c r="P2790" s="38"/>
      <c r="Q2790" s="31"/>
      <c r="R2790" s="42"/>
      <c r="S2790" s="42"/>
      <c r="T2790" s="42"/>
      <c r="U2790" s="43"/>
      <c r="V2790" s="32"/>
      <c r="W2790" s="38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</row>
    <row r="2791" spans="1:40" ht="14.25" customHeight="1">
      <c r="A2791" s="7" t="s">
        <v>565</v>
      </c>
      <c r="B2791" s="7" t="s">
        <v>363</v>
      </c>
      <c r="C2791" s="7">
        <v>1215</v>
      </c>
      <c r="D2791" s="7" t="s">
        <v>579</v>
      </c>
      <c r="E2791" s="7" t="str">
        <f t="shared" si="61"/>
        <v>Patacamaya</v>
      </c>
      <c r="F2791" s="7" t="s">
        <v>379</v>
      </c>
      <c r="G2791" s="7">
        <v>200</v>
      </c>
      <c r="H2791" s="7" t="s">
        <v>393</v>
      </c>
      <c r="I2791" s="7"/>
      <c r="J2791" s="7">
        <v>4542273</v>
      </c>
      <c r="K2791" s="7">
        <f t="shared" si="62"/>
        <v>0</v>
      </c>
      <c r="L2791" s="7"/>
      <c r="M2791" s="6"/>
      <c r="N2791" s="7"/>
      <c r="O2791" s="7"/>
      <c r="P2791" s="38"/>
      <c r="Q2791" s="31"/>
      <c r="R2791" s="42"/>
      <c r="S2791" s="42"/>
      <c r="T2791" s="42"/>
      <c r="U2791" s="43"/>
      <c r="V2791" s="32"/>
      <c r="W2791" s="38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</row>
    <row r="2792" spans="1:40" ht="14.25" customHeight="1">
      <c r="A2792" s="7" t="s">
        <v>565</v>
      </c>
      <c r="B2792" s="7" t="s">
        <v>363</v>
      </c>
      <c r="C2792" s="7">
        <v>1215</v>
      </c>
      <c r="D2792" s="7" t="s">
        <v>579</v>
      </c>
      <c r="E2792" s="7" t="str">
        <f t="shared" si="61"/>
        <v>Patacamaya</v>
      </c>
      <c r="F2792" s="7" t="s">
        <v>379</v>
      </c>
      <c r="G2792" s="7">
        <v>210</v>
      </c>
      <c r="H2792" s="7" t="s">
        <v>394</v>
      </c>
      <c r="I2792" s="7"/>
      <c r="J2792" s="7">
        <v>5828397</v>
      </c>
      <c r="K2792" s="7">
        <f t="shared" si="62"/>
        <v>0</v>
      </c>
      <c r="L2792" s="7"/>
      <c r="M2792" s="6"/>
      <c r="N2792" s="7"/>
      <c r="O2792" s="7"/>
      <c r="P2792" s="38"/>
      <c r="Q2792" s="31"/>
      <c r="R2792" s="42"/>
      <c r="S2792" s="42"/>
      <c r="T2792" s="42"/>
      <c r="U2792" s="43"/>
      <c r="V2792" s="32"/>
      <c r="W2792" s="38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</row>
    <row r="2793" spans="1:40" ht="14.25" customHeight="1">
      <c r="A2793" s="7" t="s">
        <v>565</v>
      </c>
      <c r="B2793" s="7" t="s">
        <v>363</v>
      </c>
      <c r="C2793" s="7">
        <v>1215</v>
      </c>
      <c r="D2793" s="7" t="s">
        <v>579</v>
      </c>
      <c r="E2793" s="7" t="str">
        <f t="shared" si="61"/>
        <v>Patacamaya</v>
      </c>
      <c r="F2793" s="7" t="s">
        <v>379</v>
      </c>
      <c r="G2793" s="7">
        <v>220</v>
      </c>
      <c r="H2793" s="7" t="s">
        <v>395</v>
      </c>
      <c r="I2793" s="7"/>
      <c r="J2793" s="7">
        <v>290000</v>
      </c>
      <c r="K2793" s="7">
        <f t="shared" si="62"/>
        <v>0</v>
      </c>
      <c r="L2793" s="7"/>
      <c r="M2793" s="6"/>
      <c r="N2793" s="7"/>
      <c r="O2793" s="7"/>
      <c r="P2793" s="38"/>
      <c r="Q2793" s="31"/>
      <c r="R2793" s="42"/>
      <c r="S2793" s="42"/>
      <c r="T2793" s="42"/>
      <c r="U2793" s="43"/>
      <c r="V2793" s="32"/>
      <c r="W2793" s="38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</row>
    <row r="2794" spans="1:40" ht="14.25" customHeight="1">
      <c r="A2794" s="7" t="s">
        <v>565</v>
      </c>
      <c r="B2794" s="7" t="s">
        <v>363</v>
      </c>
      <c r="C2794" s="7">
        <v>1215</v>
      </c>
      <c r="D2794" s="7" t="s">
        <v>579</v>
      </c>
      <c r="E2794" s="7" t="str">
        <f t="shared" si="61"/>
        <v>Patacamaya</v>
      </c>
      <c r="F2794" s="7" t="s">
        <v>379</v>
      </c>
      <c r="G2794" s="7">
        <v>230</v>
      </c>
      <c r="H2794" s="7" t="s">
        <v>396</v>
      </c>
      <c r="I2794" s="7"/>
      <c r="J2794" s="7">
        <v>120000</v>
      </c>
      <c r="K2794" s="7">
        <f t="shared" si="62"/>
        <v>0</v>
      </c>
      <c r="L2794" s="7"/>
      <c r="M2794" s="6"/>
      <c r="N2794" s="7"/>
      <c r="O2794" s="7"/>
      <c r="P2794" s="38"/>
      <c r="Q2794" s="31"/>
      <c r="R2794" s="42"/>
      <c r="S2794" s="42"/>
      <c r="T2794" s="42"/>
      <c r="U2794" s="43"/>
      <c r="V2794" s="32"/>
      <c r="W2794" s="38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</row>
    <row r="2795" spans="1:40" ht="14.25" customHeight="1">
      <c r="A2795" s="7" t="s">
        <v>565</v>
      </c>
      <c r="B2795" s="7" t="s">
        <v>363</v>
      </c>
      <c r="C2795" s="7">
        <v>1215</v>
      </c>
      <c r="D2795" s="7" t="s">
        <v>579</v>
      </c>
      <c r="E2795" s="7" t="str">
        <f t="shared" si="61"/>
        <v>Patacamaya</v>
      </c>
      <c r="F2795" s="7" t="s">
        <v>379</v>
      </c>
      <c r="G2795" s="7">
        <v>250</v>
      </c>
      <c r="H2795" s="7" t="s">
        <v>399</v>
      </c>
      <c r="I2795" s="7"/>
      <c r="J2795" s="7">
        <v>1072730</v>
      </c>
      <c r="K2795" s="7">
        <f t="shared" si="62"/>
        <v>0</v>
      </c>
      <c r="L2795" s="7"/>
      <c r="M2795" s="6"/>
      <c r="N2795" s="7"/>
      <c r="O2795" s="7"/>
      <c r="P2795" s="38"/>
      <c r="Q2795" s="31"/>
      <c r="R2795" s="42"/>
      <c r="S2795" s="42"/>
      <c r="T2795" s="42"/>
      <c r="U2795" s="43"/>
      <c r="V2795" s="32"/>
      <c r="W2795" s="38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</row>
    <row r="2796" spans="1:40" ht="14.25" customHeight="1">
      <c r="A2796" s="7" t="s">
        <v>565</v>
      </c>
      <c r="B2796" s="7" t="s">
        <v>363</v>
      </c>
      <c r="C2796" s="7">
        <v>1215</v>
      </c>
      <c r="D2796" s="7" t="s">
        <v>579</v>
      </c>
      <c r="E2796" s="7" t="str">
        <f t="shared" si="61"/>
        <v>Patacamaya</v>
      </c>
      <c r="F2796" s="7" t="s">
        <v>379</v>
      </c>
      <c r="G2796" s="7">
        <v>260</v>
      </c>
      <c r="H2796" s="7" t="s">
        <v>400</v>
      </c>
      <c r="I2796" s="7"/>
      <c r="J2796" s="7">
        <v>119328</v>
      </c>
      <c r="K2796" s="7">
        <f t="shared" si="62"/>
        <v>0</v>
      </c>
      <c r="L2796" s="7"/>
      <c r="M2796" s="6"/>
      <c r="N2796" s="7"/>
      <c r="O2796" s="7"/>
      <c r="P2796" s="38"/>
      <c r="Q2796" s="31"/>
      <c r="R2796" s="42"/>
      <c r="S2796" s="42"/>
      <c r="T2796" s="42"/>
      <c r="U2796" s="43"/>
      <c r="V2796" s="32"/>
      <c r="W2796" s="38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</row>
    <row r="2797" spans="1:40" ht="14.25" customHeight="1">
      <c r="A2797" s="7" t="s">
        <v>565</v>
      </c>
      <c r="B2797" s="7" t="s">
        <v>363</v>
      </c>
      <c r="C2797" s="7">
        <v>1215</v>
      </c>
      <c r="D2797" s="7" t="s">
        <v>579</v>
      </c>
      <c r="E2797" s="7" t="str">
        <f t="shared" si="61"/>
        <v>Patacamaya</v>
      </c>
      <c r="F2797" s="7" t="s">
        <v>379</v>
      </c>
      <c r="G2797" s="7">
        <v>310</v>
      </c>
      <c r="H2797" s="7" t="s">
        <v>403</v>
      </c>
      <c r="I2797" s="7"/>
      <c r="J2797" s="7">
        <v>170469</v>
      </c>
      <c r="K2797" s="7">
        <f t="shared" si="62"/>
        <v>0</v>
      </c>
      <c r="L2797" s="7"/>
      <c r="M2797" s="6"/>
      <c r="N2797" s="7"/>
      <c r="O2797" s="7"/>
      <c r="P2797" s="38"/>
      <c r="Q2797" s="31"/>
      <c r="R2797" s="42"/>
      <c r="S2797" s="42"/>
      <c r="T2797" s="42"/>
      <c r="U2797" s="43"/>
      <c r="V2797" s="32"/>
      <c r="W2797" s="38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</row>
    <row r="2798" spans="1:40" ht="14.25" customHeight="1">
      <c r="A2798" s="7" t="s">
        <v>565</v>
      </c>
      <c r="B2798" s="7" t="s">
        <v>363</v>
      </c>
      <c r="C2798" s="7">
        <v>1215</v>
      </c>
      <c r="D2798" s="7" t="s">
        <v>579</v>
      </c>
      <c r="E2798" s="7" t="str">
        <f t="shared" si="61"/>
        <v>Patacamaya</v>
      </c>
      <c r="F2798" s="7" t="s">
        <v>379</v>
      </c>
      <c r="G2798" s="7">
        <v>330</v>
      </c>
      <c r="H2798" s="7" t="s">
        <v>404</v>
      </c>
      <c r="I2798" s="7"/>
      <c r="J2798" s="7">
        <v>137412</v>
      </c>
      <c r="K2798" s="7">
        <f t="shared" si="62"/>
        <v>0</v>
      </c>
      <c r="L2798" s="7"/>
      <c r="M2798" s="6"/>
      <c r="N2798" s="7"/>
      <c r="O2798" s="7"/>
      <c r="P2798" s="38"/>
      <c r="Q2798" s="31"/>
      <c r="R2798" s="42"/>
      <c r="S2798" s="42"/>
      <c r="T2798" s="42"/>
      <c r="U2798" s="43"/>
      <c r="V2798" s="32"/>
      <c r="W2798" s="38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</row>
    <row r="2799" spans="1:40" ht="14.25" customHeight="1">
      <c r="A2799" s="7" t="s">
        <v>565</v>
      </c>
      <c r="B2799" s="7" t="s">
        <v>363</v>
      </c>
      <c r="C2799" s="7">
        <v>1215</v>
      </c>
      <c r="D2799" s="7" t="s">
        <v>579</v>
      </c>
      <c r="E2799" s="7" t="str">
        <f t="shared" si="61"/>
        <v>Patacamaya</v>
      </c>
      <c r="F2799" s="7" t="s">
        <v>379</v>
      </c>
      <c r="G2799" s="7">
        <v>340</v>
      </c>
      <c r="H2799" s="7" t="s">
        <v>405</v>
      </c>
      <c r="I2799" s="7"/>
      <c r="J2799" s="7">
        <v>1845729</v>
      </c>
      <c r="K2799" s="7">
        <f t="shared" si="62"/>
        <v>0</v>
      </c>
      <c r="L2799" s="7"/>
      <c r="M2799" s="6"/>
      <c r="N2799" s="7"/>
      <c r="O2799" s="7"/>
      <c r="P2799" s="38"/>
      <c r="Q2799" s="31"/>
      <c r="R2799" s="42"/>
      <c r="S2799" s="42"/>
      <c r="T2799" s="42"/>
      <c r="U2799" s="43"/>
      <c r="V2799" s="32"/>
      <c r="W2799" s="38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</row>
    <row r="2800" spans="1:40" ht="14.25" customHeight="1">
      <c r="A2800" s="7" t="s">
        <v>565</v>
      </c>
      <c r="B2800" s="7" t="s">
        <v>363</v>
      </c>
      <c r="C2800" s="7">
        <v>1216</v>
      </c>
      <c r="D2800" s="7" t="s">
        <v>580</v>
      </c>
      <c r="E2800" s="7" t="str">
        <f t="shared" si="61"/>
        <v>Colquencha</v>
      </c>
      <c r="F2800" s="7" t="s">
        <v>379</v>
      </c>
      <c r="G2800" s="7">
        <v>0</v>
      </c>
      <c r="H2800" s="7" t="s">
        <v>380</v>
      </c>
      <c r="I2800" s="7"/>
      <c r="J2800" s="7">
        <v>1323218</v>
      </c>
      <c r="K2800" s="7">
        <f t="shared" si="62"/>
        <v>0</v>
      </c>
      <c r="L2800" s="7"/>
      <c r="M2800" s="6"/>
      <c r="N2800" s="7"/>
      <c r="O2800" s="7"/>
      <c r="P2800" s="38"/>
      <c r="Q2800" s="31"/>
      <c r="R2800" s="42"/>
      <c r="S2800" s="42"/>
      <c r="T2800" s="42"/>
      <c r="U2800" s="43"/>
      <c r="V2800" s="32"/>
      <c r="W2800" s="38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</row>
    <row r="2801" spans="1:40" ht="14.25" customHeight="1">
      <c r="A2801" s="7" t="s">
        <v>565</v>
      </c>
      <c r="B2801" s="7" t="s">
        <v>363</v>
      </c>
      <c r="C2801" s="7">
        <v>1216</v>
      </c>
      <c r="D2801" s="7" t="s">
        <v>580</v>
      </c>
      <c r="E2801" s="7" t="str">
        <f t="shared" si="61"/>
        <v>Colquencha</v>
      </c>
      <c r="F2801" s="7" t="s">
        <v>379</v>
      </c>
      <c r="G2801" s="7">
        <v>1</v>
      </c>
      <c r="H2801" s="7" t="s">
        <v>381</v>
      </c>
      <c r="I2801" s="7"/>
      <c r="J2801" s="7">
        <v>514585</v>
      </c>
      <c r="K2801" s="7">
        <f t="shared" si="62"/>
        <v>0</v>
      </c>
      <c r="L2801" s="7"/>
      <c r="M2801" s="6"/>
      <c r="N2801" s="7"/>
      <c r="O2801" s="7"/>
      <c r="P2801" s="38"/>
      <c r="Q2801" s="31"/>
      <c r="R2801" s="42"/>
      <c r="S2801" s="42"/>
      <c r="T2801" s="42"/>
      <c r="U2801" s="43"/>
      <c r="V2801" s="32"/>
      <c r="W2801" s="38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</row>
    <row r="2802" spans="1:40" ht="14.25" customHeight="1">
      <c r="A2802" s="7" t="s">
        <v>565</v>
      </c>
      <c r="B2802" s="7" t="s">
        <v>363</v>
      </c>
      <c r="C2802" s="7">
        <v>1216</v>
      </c>
      <c r="D2802" s="7" t="s">
        <v>580</v>
      </c>
      <c r="E2802" s="7" t="str">
        <f t="shared" si="61"/>
        <v>Colquencha</v>
      </c>
      <c r="F2802" s="7" t="s">
        <v>379</v>
      </c>
      <c r="G2802" s="7">
        <v>97</v>
      </c>
      <c r="H2802" s="7" t="s">
        <v>409</v>
      </c>
      <c r="I2802" s="7"/>
      <c r="J2802" s="7">
        <v>1940986</v>
      </c>
      <c r="K2802" s="7">
        <f t="shared" si="62"/>
        <v>0</v>
      </c>
      <c r="L2802" s="7"/>
      <c r="M2802" s="6"/>
      <c r="N2802" s="7"/>
      <c r="O2802" s="7"/>
      <c r="P2802" s="38"/>
      <c r="Q2802" s="31"/>
      <c r="R2802" s="42"/>
      <c r="S2802" s="42"/>
      <c r="T2802" s="42"/>
      <c r="U2802" s="43"/>
      <c r="V2802" s="32"/>
      <c r="W2802" s="38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</row>
    <row r="2803" spans="1:40" ht="14.25" customHeight="1">
      <c r="A2803" s="7" t="s">
        <v>565</v>
      </c>
      <c r="B2803" s="7" t="s">
        <v>363</v>
      </c>
      <c r="C2803" s="7">
        <v>1216</v>
      </c>
      <c r="D2803" s="7" t="s">
        <v>580</v>
      </c>
      <c r="E2803" s="7" t="str">
        <f t="shared" si="61"/>
        <v>Colquencha</v>
      </c>
      <c r="F2803" s="7" t="s">
        <v>379</v>
      </c>
      <c r="G2803" s="7">
        <v>100</v>
      </c>
      <c r="H2803" s="7" t="s">
        <v>383</v>
      </c>
      <c r="I2803" s="7"/>
      <c r="J2803" s="7">
        <v>100000</v>
      </c>
      <c r="K2803" s="7">
        <f t="shared" si="62"/>
        <v>0</v>
      </c>
      <c r="L2803" s="7"/>
      <c r="M2803" s="6"/>
      <c r="N2803" s="7"/>
      <c r="O2803" s="7"/>
      <c r="P2803" s="38"/>
      <c r="Q2803" s="31"/>
      <c r="R2803" s="42"/>
      <c r="S2803" s="42"/>
      <c r="T2803" s="42"/>
      <c r="U2803" s="43"/>
      <c r="V2803" s="32"/>
      <c r="W2803" s="38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</row>
    <row r="2804" spans="1:40" ht="14.25" customHeight="1">
      <c r="A2804" s="7" t="s">
        <v>565</v>
      </c>
      <c r="B2804" s="7" t="s">
        <v>363</v>
      </c>
      <c r="C2804" s="7">
        <v>1216</v>
      </c>
      <c r="D2804" s="7" t="s">
        <v>580</v>
      </c>
      <c r="E2804" s="7" t="str">
        <f t="shared" si="61"/>
        <v>Colquencha</v>
      </c>
      <c r="F2804" s="7" t="s">
        <v>379</v>
      </c>
      <c r="G2804" s="7">
        <v>140</v>
      </c>
      <c r="H2804" s="7" t="s">
        <v>388</v>
      </c>
      <c r="I2804" s="7"/>
      <c r="J2804" s="7">
        <v>25000</v>
      </c>
      <c r="K2804" s="7">
        <f t="shared" si="62"/>
        <v>0</v>
      </c>
      <c r="L2804" s="7"/>
      <c r="M2804" s="6"/>
      <c r="N2804" s="7"/>
      <c r="O2804" s="7"/>
      <c r="P2804" s="38"/>
      <c r="Q2804" s="31"/>
      <c r="R2804" s="42"/>
      <c r="S2804" s="42"/>
      <c r="T2804" s="42"/>
      <c r="U2804" s="43"/>
      <c r="V2804" s="32"/>
      <c r="W2804" s="38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</row>
    <row r="2805" spans="1:40" ht="14.25" customHeight="1">
      <c r="A2805" s="7" t="s">
        <v>565</v>
      </c>
      <c r="B2805" s="7" t="s">
        <v>363</v>
      </c>
      <c r="C2805" s="7">
        <v>1216</v>
      </c>
      <c r="D2805" s="7" t="s">
        <v>580</v>
      </c>
      <c r="E2805" s="7" t="str">
        <f t="shared" si="61"/>
        <v>Colquencha</v>
      </c>
      <c r="F2805" s="7" t="s">
        <v>379</v>
      </c>
      <c r="G2805" s="7">
        <v>160</v>
      </c>
      <c r="H2805" s="7" t="s">
        <v>389</v>
      </c>
      <c r="I2805" s="7"/>
      <c r="J2805" s="7">
        <v>50000</v>
      </c>
      <c r="K2805" s="7">
        <f t="shared" si="62"/>
        <v>0</v>
      </c>
      <c r="L2805" s="7"/>
      <c r="M2805" s="6"/>
      <c r="N2805" s="7"/>
      <c r="O2805" s="7"/>
      <c r="P2805" s="38"/>
      <c r="Q2805" s="31"/>
      <c r="R2805" s="42"/>
      <c r="S2805" s="42"/>
      <c r="T2805" s="42"/>
      <c r="U2805" s="43"/>
      <c r="V2805" s="32"/>
      <c r="W2805" s="38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</row>
    <row r="2806" spans="1:40" ht="14.25" customHeight="1">
      <c r="A2806" s="7" t="s">
        <v>565</v>
      </c>
      <c r="B2806" s="7" t="s">
        <v>363</v>
      </c>
      <c r="C2806" s="7">
        <v>1216</v>
      </c>
      <c r="D2806" s="7" t="s">
        <v>580</v>
      </c>
      <c r="E2806" s="7" t="str">
        <f t="shared" si="61"/>
        <v>Colquencha</v>
      </c>
      <c r="F2806" s="7" t="s">
        <v>379</v>
      </c>
      <c r="G2806" s="7">
        <v>180</v>
      </c>
      <c r="H2806" s="7" t="s">
        <v>411</v>
      </c>
      <c r="I2806" s="7"/>
      <c r="J2806" s="7">
        <v>70000</v>
      </c>
      <c r="K2806" s="7">
        <f t="shared" si="62"/>
        <v>0</v>
      </c>
      <c r="L2806" s="7"/>
      <c r="M2806" s="6"/>
      <c r="N2806" s="7"/>
      <c r="O2806" s="7"/>
      <c r="P2806" s="38"/>
      <c r="Q2806" s="31"/>
      <c r="R2806" s="42"/>
      <c r="S2806" s="42"/>
      <c r="T2806" s="42"/>
      <c r="U2806" s="43"/>
      <c r="V2806" s="32"/>
      <c r="W2806" s="38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</row>
    <row r="2807" spans="1:40" ht="14.25" customHeight="1">
      <c r="A2807" s="7" t="s">
        <v>565</v>
      </c>
      <c r="B2807" s="7" t="s">
        <v>363</v>
      </c>
      <c r="C2807" s="7">
        <v>1216</v>
      </c>
      <c r="D2807" s="7" t="s">
        <v>580</v>
      </c>
      <c r="E2807" s="7" t="str">
        <f t="shared" ref="E2807:E3061" si="63">SUBSTITUTE(D2807,"Gobierno Autónomo Municipal de ","")</f>
        <v>Colquencha</v>
      </c>
      <c r="F2807" s="7" t="s">
        <v>379</v>
      </c>
      <c r="G2807" s="7">
        <v>200</v>
      </c>
      <c r="H2807" s="7" t="s">
        <v>393</v>
      </c>
      <c r="I2807" s="7"/>
      <c r="J2807" s="7">
        <v>1983564</v>
      </c>
      <c r="K2807" s="7">
        <f t="shared" ref="K2807:K3061" si="64">SUMIFS(J:J, E:E, E2807, F:F, "PROYECT. INVERSION")</f>
        <v>0</v>
      </c>
      <c r="L2807" s="7"/>
      <c r="M2807" s="6"/>
      <c r="N2807" s="7"/>
      <c r="O2807" s="7"/>
      <c r="P2807" s="38"/>
      <c r="Q2807" s="31"/>
      <c r="R2807" s="42"/>
      <c r="S2807" s="42"/>
      <c r="T2807" s="42"/>
      <c r="U2807" s="43"/>
      <c r="V2807" s="32"/>
      <c r="W2807" s="38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</row>
    <row r="2808" spans="1:40" ht="14.25" customHeight="1">
      <c r="A2808" s="7" t="s">
        <v>565</v>
      </c>
      <c r="B2808" s="7" t="s">
        <v>363</v>
      </c>
      <c r="C2808" s="7">
        <v>1216</v>
      </c>
      <c r="D2808" s="7" t="s">
        <v>580</v>
      </c>
      <c r="E2808" s="7" t="str">
        <f t="shared" si="63"/>
        <v>Colquencha</v>
      </c>
      <c r="F2808" s="7" t="s">
        <v>379</v>
      </c>
      <c r="G2808" s="7">
        <v>210</v>
      </c>
      <c r="H2808" s="7" t="s">
        <v>394</v>
      </c>
      <c r="I2808" s="7"/>
      <c r="J2808" s="7">
        <v>1754132</v>
      </c>
      <c r="K2808" s="7">
        <f t="shared" si="64"/>
        <v>0</v>
      </c>
      <c r="L2808" s="7"/>
      <c r="M2808" s="6"/>
      <c r="N2808" s="7"/>
      <c r="O2808" s="7"/>
      <c r="P2808" s="38"/>
      <c r="Q2808" s="31"/>
      <c r="R2808" s="42"/>
      <c r="S2808" s="42"/>
      <c r="T2808" s="42"/>
      <c r="U2808" s="43"/>
      <c r="V2808" s="32"/>
      <c r="W2808" s="38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</row>
    <row r="2809" spans="1:40" ht="14.25" customHeight="1">
      <c r="A2809" s="7" t="s">
        <v>565</v>
      </c>
      <c r="B2809" s="7" t="s">
        <v>363</v>
      </c>
      <c r="C2809" s="7">
        <v>1216</v>
      </c>
      <c r="D2809" s="7" t="s">
        <v>580</v>
      </c>
      <c r="E2809" s="7" t="str">
        <f t="shared" si="63"/>
        <v>Colquencha</v>
      </c>
      <c r="F2809" s="7" t="s">
        <v>379</v>
      </c>
      <c r="G2809" s="7">
        <v>220</v>
      </c>
      <c r="H2809" s="7" t="s">
        <v>395</v>
      </c>
      <c r="I2809" s="7"/>
      <c r="J2809" s="7">
        <v>147350</v>
      </c>
      <c r="K2809" s="7">
        <f t="shared" si="64"/>
        <v>0</v>
      </c>
      <c r="L2809" s="7"/>
      <c r="M2809" s="6"/>
      <c r="N2809" s="7"/>
      <c r="O2809" s="7"/>
      <c r="P2809" s="38"/>
      <c r="Q2809" s="31"/>
      <c r="R2809" s="42"/>
      <c r="S2809" s="42"/>
      <c r="T2809" s="42"/>
      <c r="U2809" s="43"/>
      <c r="V2809" s="32"/>
      <c r="W2809" s="38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</row>
    <row r="2810" spans="1:40" ht="14.25" customHeight="1">
      <c r="A2810" s="7" t="s">
        <v>565</v>
      </c>
      <c r="B2810" s="7" t="s">
        <v>363</v>
      </c>
      <c r="C2810" s="7">
        <v>1216</v>
      </c>
      <c r="D2810" s="7" t="s">
        <v>580</v>
      </c>
      <c r="E2810" s="7" t="str">
        <f t="shared" si="63"/>
        <v>Colquencha</v>
      </c>
      <c r="F2810" s="7" t="s">
        <v>379</v>
      </c>
      <c r="G2810" s="7">
        <v>230</v>
      </c>
      <c r="H2810" s="7" t="s">
        <v>396</v>
      </c>
      <c r="I2810" s="7"/>
      <c r="J2810" s="7">
        <v>50000</v>
      </c>
      <c r="K2810" s="7">
        <f t="shared" si="64"/>
        <v>0</v>
      </c>
      <c r="L2810" s="7"/>
      <c r="M2810" s="6"/>
      <c r="N2810" s="7"/>
      <c r="O2810" s="7"/>
      <c r="P2810" s="38"/>
      <c r="Q2810" s="31"/>
      <c r="R2810" s="42"/>
      <c r="S2810" s="42"/>
      <c r="T2810" s="42"/>
      <c r="U2810" s="43"/>
      <c r="V2810" s="32"/>
      <c r="W2810" s="38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</row>
    <row r="2811" spans="1:40" ht="14.25" customHeight="1">
      <c r="A2811" s="7" t="s">
        <v>565</v>
      </c>
      <c r="B2811" s="7" t="s">
        <v>363</v>
      </c>
      <c r="C2811" s="7">
        <v>1216</v>
      </c>
      <c r="D2811" s="7" t="s">
        <v>580</v>
      </c>
      <c r="E2811" s="7" t="str">
        <f t="shared" si="63"/>
        <v>Colquencha</v>
      </c>
      <c r="F2811" s="7" t="s">
        <v>379</v>
      </c>
      <c r="G2811" s="7">
        <v>250</v>
      </c>
      <c r="H2811" s="7" t="s">
        <v>399</v>
      </c>
      <c r="I2811" s="7"/>
      <c r="J2811" s="7">
        <v>326582</v>
      </c>
      <c r="K2811" s="7">
        <f t="shared" si="64"/>
        <v>0</v>
      </c>
      <c r="L2811" s="7"/>
      <c r="M2811" s="6"/>
      <c r="N2811" s="7"/>
      <c r="O2811" s="7"/>
      <c r="P2811" s="38"/>
      <c r="Q2811" s="31"/>
      <c r="R2811" s="42"/>
      <c r="S2811" s="42"/>
      <c r="T2811" s="42"/>
      <c r="U2811" s="43"/>
      <c r="V2811" s="32"/>
      <c r="W2811" s="38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</row>
    <row r="2812" spans="1:40" ht="14.25" customHeight="1">
      <c r="A2812" s="7" t="s">
        <v>565</v>
      </c>
      <c r="B2812" s="7" t="s">
        <v>363</v>
      </c>
      <c r="C2812" s="7">
        <v>1216</v>
      </c>
      <c r="D2812" s="7" t="s">
        <v>580</v>
      </c>
      <c r="E2812" s="7" t="str">
        <f t="shared" si="63"/>
        <v>Colquencha</v>
      </c>
      <c r="F2812" s="7" t="s">
        <v>379</v>
      </c>
      <c r="G2812" s="7">
        <v>260</v>
      </c>
      <c r="H2812" s="7" t="s">
        <v>400</v>
      </c>
      <c r="I2812" s="7"/>
      <c r="J2812" s="7">
        <v>70569</v>
      </c>
      <c r="K2812" s="7">
        <f t="shared" si="64"/>
        <v>0</v>
      </c>
      <c r="L2812" s="7"/>
      <c r="M2812" s="6"/>
      <c r="N2812" s="7"/>
      <c r="O2812" s="7"/>
      <c r="P2812" s="38"/>
      <c r="Q2812" s="31"/>
      <c r="R2812" s="42"/>
      <c r="S2812" s="42"/>
      <c r="T2812" s="42"/>
      <c r="U2812" s="43"/>
      <c r="V2812" s="32"/>
      <c r="W2812" s="38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</row>
    <row r="2813" spans="1:40" ht="14.25" customHeight="1">
      <c r="A2813" s="7" t="s">
        <v>565</v>
      </c>
      <c r="B2813" s="7" t="s">
        <v>363</v>
      </c>
      <c r="C2813" s="7">
        <v>1216</v>
      </c>
      <c r="D2813" s="7" t="s">
        <v>580</v>
      </c>
      <c r="E2813" s="7" t="str">
        <f t="shared" si="63"/>
        <v>Colquencha</v>
      </c>
      <c r="F2813" s="7" t="s">
        <v>379</v>
      </c>
      <c r="G2813" s="7">
        <v>310</v>
      </c>
      <c r="H2813" s="7" t="s">
        <v>403</v>
      </c>
      <c r="I2813" s="7"/>
      <c r="J2813" s="7">
        <v>80000</v>
      </c>
      <c r="K2813" s="7">
        <f t="shared" si="64"/>
        <v>0</v>
      </c>
      <c r="L2813" s="7"/>
      <c r="M2813" s="6"/>
      <c r="N2813" s="7"/>
      <c r="O2813" s="7"/>
      <c r="P2813" s="38"/>
      <c r="Q2813" s="31"/>
      <c r="R2813" s="42"/>
      <c r="S2813" s="42"/>
      <c r="T2813" s="42"/>
      <c r="U2813" s="43"/>
      <c r="V2813" s="32"/>
      <c r="W2813" s="38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</row>
    <row r="2814" spans="1:40" ht="14.25" customHeight="1">
      <c r="A2814" s="7" t="s">
        <v>565</v>
      </c>
      <c r="B2814" s="7" t="s">
        <v>363</v>
      </c>
      <c r="C2814" s="7">
        <v>1216</v>
      </c>
      <c r="D2814" s="7" t="s">
        <v>580</v>
      </c>
      <c r="E2814" s="7" t="str">
        <f t="shared" si="63"/>
        <v>Colquencha</v>
      </c>
      <c r="F2814" s="7" t="s">
        <v>379</v>
      </c>
      <c r="G2814" s="7">
        <v>330</v>
      </c>
      <c r="H2814" s="7" t="s">
        <v>404</v>
      </c>
      <c r="I2814" s="7"/>
      <c r="J2814" s="7">
        <v>21840</v>
      </c>
      <c r="K2814" s="7">
        <f t="shared" si="64"/>
        <v>0</v>
      </c>
      <c r="L2814" s="7"/>
      <c r="M2814" s="6"/>
      <c r="N2814" s="7"/>
      <c r="O2814" s="7"/>
      <c r="P2814" s="38"/>
      <c r="Q2814" s="31"/>
      <c r="R2814" s="42"/>
      <c r="S2814" s="42"/>
      <c r="T2814" s="42"/>
      <c r="U2814" s="43"/>
      <c r="V2814" s="32"/>
      <c r="W2814" s="38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</row>
    <row r="2815" spans="1:40" ht="14.25" customHeight="1">
      <c r="A2815" s="7" t="s">
        <v>565</v>
      </c>
      <c r="B2815" s="7" t="s">
        <v>363</v>
      </c>
      <c r="C2815" s="7">
        <v>1216</v>
      </c>
      <c r="D2815" s="7" t="s">
        <v>580</v>
      </c>
      <c r="E2815" s="7" t="str">
        <f t="shared" si="63"/>
        <v>Colquencha</v>
      </c>
      <c r="F2815" s="7" t="s">
        <v>379</v>
      </c>
      <c r="G2815" s="7">
        <v>340</v>
      </c>
      <c r="H2815" s="7" t="s">
        <v>405</v>
      </c>
      <c r="I2815" s="7"/>
      <c r="J2815" s="7">
        <v>563145</v>
      </c>
      <c r="K2815" s="7">
        <f t="shared" si="64"/>
        <v>0</v>
      </c>
      <c r="L2815" s="7"/>
      <c r="M2815" s="6"/>
      <c r="N2815" s="7"/>
      <c r="O2815" s="7"/>
      <c r="P2815" s="38"/>
      <c r="Q2815" s="31"/>
      <c r="R2815" s="42"/>
      <c r="S2815" s="42"/>
      <c r="T2815" s="42"/>
      <c r="U2815" s="43"/>
      <c r="V2815" s="32"/>
      <c r="W2815" s="38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</row>
    <row r="2816" spans="1:40" ht="14.25" customHeight="1">
      <c r="A2816" s="7" t="s">
        <v>565</v>
      </c>
      <c r="B2816" s="7" t="s">
        <v>363</v>
      </c>
      <c r="C2816" s="7">
        <v>1217</v>
      </c>
      <c r="D2816" s="7" t="s">
        <v>581</v>
      </c>
      <c r="E2816" s="7" t="str">
        <f t="shared" si="63"/>
        <v>Collana</v>
      </c>
      <c r="F2816" s="7" t="s">
        <v>379</v>
      </c>
      <c r="G2816" s="7">
        <v>0</v>
      </c>
      <c r="H2816" s="7" t="s">
        <v>380</v>
      </c>
      <c r="I2816" s="7"/>
      <c r="J2816" s="7">
        <v>654929</v>
      </c>
      <c r="K2816" s="7">
        <f t="shared" si="64"/>
        <v>5464835</v>
      </c>
      <c r="L2816" s="7"/>
      <c r="M2816" s="6"/>
      <c r="N2816" s="7"/>
      <c r="O2816" s="7"/>
      <c r="P2816" s="38"/>
      <c r="Q2816" s="31"/>
      <c r="R2816" s="42"/>
      <c r="S2816" s="42"/>
      <c r="T2816" s="42"/>
      <c r="U2816" s="43"/>
      <c r="V2816" s="32"/>
      <c r="W2816" s="38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</row>
    <row r="2817" spans="1:40" ht="14.25" customHeight="1">
      <c r="A2817" s="7" t="s">
        <v>565</v>
      </c>
      <c r="B2817" s="7" t="s">
        <v>363</v>
      </c>
      <c r="C2817" s="7">
        <v>1217</v>
      </c>
      <c r="D2817" s="7" t="s">
        <v>581</v>
      </c>
      <c r="E2817" s="7" t="str">
        <f t="shared" si="63"/>
        <v>Collana</v>
      </c>
      <c r="F2817" s="7" t="s">
        <v>379</v>
      </c>
      <c r="G2817" s="7">
        <v>1</v>
      </c>
      <c r="H2817" s="7" t="s">
        <v>381</v>
      </c>
      <c r="I2817" s="7"/>
      <c r="J2817" s="7">
        <v>436620</v>
      </c>
      <c r="K2817" s="7">
        <f t="shared" si="64"/>
        <v>5464835</v>
      </c>
      <c r="L2817" s="7"/>
      <c r="M2817" s="6"/>
      <c r="N2817" s="7"/>
      <c r="O2817" s="7"/>
      <c r="P2817" s="38"/>
      <c r="Q2817" s="31"/>
      <c r="R2817" s="42"/>
      <c r="S2817" s="42"/>
      <c r="T2817" s="42"/>
      <c r="U2817" s="43"/>
      <c r="V2817" s="32"/>
      <c r="W2817" s="38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</row>
    <row r="2818" spans="1:40" ht="14.25" customHeight="1">
      <c r="A2818" s="7" t="s">
        <v>565</v>
      </c>
      <c r="B2818" s="7" t="s">
        <v>363</v>
      </c>
      <c r="C2818" s="7">
        <v>1217</v>
      </c>
      <c r="D2818" s="7" t="s">
        <v>581</v>
      </c>
      <c r="E2818" s="7" t="str">
        <f t="shared" si="63"/>
        <v>Collana</v>
      </c>
      <c r="F2818" s="7" t="s">
        <v>379</v>
      </c>
      <c r="G2818" s="7">
        <v>97</v>
      </c>
      <c r="H2818" s="7" t="s">
        <v>409</v>
      </c>
      <c r="I2818" s="7"/>
      <c r="J2818" s="7">
        <v>640630</v>
      </c>
      <c r="K2818" s="7">
        <f t="shared" si="64"/>
        <v>5464835</v>
      </c>
      <c r="L2818" s="7"/>
      <c r="M2818" s="6"/>
      <c r="N2818" s="7"/>
      <c r="O2818" s="7"/>
      <c r="P2818" s="38"/>
      <c r="Q2818" s="31"/>
      <c r="R2818" s="42"/>
      <c r="S2818" s="42"/>
      <c r="T2818" s="42"/>
      <c r="U2818" s="43"/>
      <c r="V2818" s="32"/>
      <c r="W2818" s="38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</row>
    <row r="2819" spans="1:40" ht="14.25" customHeight="1">
      <c r="A2819" s="7" t="s">
        <v>565</v>
      </c>
      <c r="B2819" s="7" t="s">
        <v>363</v>
      </c>
      <c r="C2819" s="7">
        <v>1217</v>
      </c>
      <c r="D2819" s="7" t="s">
        <v>581</v>
      </c>
      <c r="E2819" s="7" t="str">
        <f t="shared" si="63"/>
        <v>Collana</v>
      </c>
      <c r="F2819" s="7" t="s">
        <v>379</v>
      </c>
      <c r="G2819" s="7">
        <v>99</v>
      </c>
      <c r="H2819" s="7" t="s">
        <v>382</v>
      </c>
      <c r="I2819" s="7"/>
      <c r="J2819" s="7">
        <v>348384</v>
      </c>
      <c r="K2819" s="7">
        <f t="shared" si="64"/>
        <v>5464835</v>
      </c>
      <c r="L2819" s="7"/>
      <c r="M2819" s="6"/>
      <c r="N2819" s="7"/>
      <c r="O2819" s="7"/>
      <c r="P2819" s="38"/>
      <c r="Q2819" s="31"/>
      <c r="R2819" s="42"/>
      <c r="S2819" s="42"/>
      <c r="T2819" s="42"/>
      <c r="U2819" s="43"/>
      <c r="V2819" s="32"/>
      <c r="W2819" s="38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</row>
    <row r="2820" spans="1:40" ht="14.25" customHeight="1">
      <c r="A2820" s="7" t="s">
        <v>565</v>
      </c>
      <c r="B2820" s="7" t="s">
        <v>363</v>
      </c>
      <c r="C2820" s="7">
        <v>1217</v>
      </c>
      <c r="D2820" s="7" t="s">
        <v>581</v>
      </c>
      <c r="E2820" s="7" t="str">
        <f t="shared" si="63"/>
        <v>Collana</v>
      </c>
      <c r="F2820" s="7" t="s">
        <v>379</v>
      </c>
      <c r="G2820" s="7">
        <v>100</v>
      </c>
      <c r="H2820" s="7" t="s">
        <v>383</v>
      </c>
      <c r="I2820" s="7"/>
      <c r="J2820" s="7">
        <v>67080</v>
      </c>
      <c r="K2820" s="7">
        <f t="shared" si="64"/>
        <v>5464835</v>
      </c>
      <c r="L2820" s="7"/>
      <c r="M2820" s="6"/>
      <c r="N2820" s="7"/>
      <c r="O2820" s="7"/>
      <c r="P2820" s="38"/>
      <c r="Q2820" s="31"/>
      <c r="R2820" s="42"/>
      <c r="S2820" s="42"/>
      <c r="T2820" s="42"/>
      <c r="U2820" s="43"/>
      <c r="V2820" s="32"/>
      <c r="W2820" s="38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</row>
    <row r="2821" spans="1:40" ht="14.25" customHeight="1">
      <c r="A2821" s="7" t="s">
        <v>565</v>
      </c>
      <c r="B2821" s="7" t="s">
        <v>363</v>
      </c>
      <c r="C2821" s="7">
        <v>1217</v>
      </c>
      <c r="D2821" s="7" t="s">
        <v>581</v>
      </c>
      <c r="E2821" s="7" t="str">
        <f t="shared" si="63"/>
        <v>Collana</v>
      </c>
      <c r="F2821" s="7" t="s">
        <v>379</v>
      </c>
      <c r="G2821" s="7">
        <v>110</v>
      </c>
      <c r="H2821" s="7" t="s">
        <v>385</v>
      </c>
      <c r="I2821" s="7"/>
      <c r="J2821" s="7">
        <v>80000</v>
      </c>
      <c r="K2821" s="7">
        <f t="shared" si="64"/>
        <v>5464835</v>
      </c>
      <c r="L2821" s="7"/>
      <c r="M2821" s="6"/>
      <c r="N2821" s="7"/>
      <c r="O2821" s="7"/>
      <c r="P2821" s="38"/>
      <c r="Q2821" s="31"/>
      <c r="R2821" s="42"/>
      <c r="S2821" s="42"/>
      <c r="T2821" s="42"/>
      <c r="U2821" s="43"/>
      <c r="V2821" s="32"/>
      <c r="W2821" s="38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</row>
    <row r="2822" spans="1:40" ht="14.25" customHeight="1">
      <c r="A2822" s="7" t="s">
        <v>565</v>
      </c>
      <c r="B2822" s="7" t="s">
        <v>363</v>
      </c>
      <c r="C2822" s="7">
        <v>1217</v>
      </c>
      <c r="D2822" s="7" t="s">
        <v>581</v>
      </c>
      <c r="E2822" s="7" t="str">
        <f t="shared" si="63"/>
        <v>Collana</v>
      </c>
      <c r="F2822" s="7" t="s">
        <v>379</v>
      </c>
      <c r="G2822" s="7">
        <v>130</v>
      </c>
      <c r="H2822" s="7" t="s">
        <v>386</v>
      </c>
      <c r="I2822" s="7"/>
      <c r="J2822" s="7">
        <v>5000</v>
      </c>
      <c r="K2822" s="7">
        <f t="shared" si="64"/>
        <v>5464835</v>
      </c>
      <c r="L2822" s="7"/>
      <c r="M2822" s="6"/>
      <c r="N2822" s="7"/>
      <c r="O2822" s="7"/>
      <c r="P2822" s="38"/>
      <c r="Q2822" s="31"/>
      <c r="R2822" s="42"/>
      <c r="S2822" s="42"/>
      <c r="T2822" s="42"/>
      <c r="U2822" s="43"/>
      <c r="V2822" s="32"/>
      <c r="W2822" s="38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</row>
    <row r="2823" spans="1:40" ht="14.25" customHeight="1">
      <c r="A2823" s="7" t="s">
        <v>565</v>
      </c>
      <c r="B2823" s="7" t="s">
        <v>363</v>
      </c>
      <c r="C2823" s="7">
        <v>1217</v>
      </c>
      <c r="D2823" s="7" t="s">
        <v>581</v>
      </c>
      <c r="E2823" s="7" t="str">
        <f t="shared" si="63"/>
        <v>Collana</v>
      </c>
      <c r="F2823" s="7" t="s">
        <v>379</v>
      </c>
      <c r="G2823" s="7">
        <v>140</v>
      </c>
      <c r="H2823" s="7" t="s">
        <v>388</v>
      </c>
      <c r="I2823" s="7"/>
      <c r="J2823" s="7">
        <v>60688</v>
      </c>
      <c r="K2823" s="7">
        <f t="shared" si="64"/>
        <v>5464835</v>
      </c>
      <c r="L2823" s="7"/>
      <c r="M2823" s="6"/>
      <c r="N2823" s="7"/>
      <c r="O2823" s="7"/>
      <c r="P2823" s="38"/>
      <c r="Q2823" s="31"/>
      <c r="R2823" s="42"/>
      <c r="S2823" s="42"/>
      <c r="T2823" s="42"/>
      <c r="U2823" s="43"/>
      <c r="V2823" s="32"/>
      <c r="W2823" s="38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</row>
    <row r="2824" spans="1:40" ht="14.25" customHeight="1">
      <c r="A2824" s="7" t="s">
        <v>565</v>
      </c>
      <c r="B2824" s="7" t="s">
        <v>363</v>
      </c>
      <c r="C2824" s="7">
        <v>1217</v>
      </c>
      <c r="D2824" s="7" t="s">
        <v>581</v>
      </c>
      <c r="E2824" s="7" t="str">
        <f t="shared" si="63"/>
        <v>Collana</v>
      </c>
      <c r="F2824" s="7" t="s">
        <v>379</v>
      </c>
      <c r="G2824" s="7">
        <v>160</v>
      </c>
      <c r="H2824" s="7" t="s">
        <v>389</v>
      </c>
      <c r="I2824" s="7"/>
      <c r="J2824" s="7">
        <v>50000</v>
      </c>
      <c r="K2824" s="7">
        <f t="shared" si="64"/>
        <v>5464835</v>
      </c>
      <c r="L2824" s="7"/>
      <c r="M2824" s="6"/>
      <c r="N2824" s="7"/>
      <c r="O2824" s="7"/>
      <c r="P2824" s="38"/>
      <c r="Q2824" s="31"/>
      <c r="R2824" s="42"/>
      <c r="S2824" s="42"/>
      <c r="T2824" s="42"/>
      <c r="U2824" s="43"/>
      <c r="V2824" s="32"/>
      <c r="W2824" s="38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</row>
    <row r="2825" spans="1:40" ht="14.25" customHeight="1">
      <c r="A2825" s="7" t="s">
        <v>565</v>
      </c>
      <c r="B2825" s="7" t="s">
        <v>363</v>
      </c>
      <c r="C2825" s="7">
        <v>1217</v>
      </c>
      <c r="D2825" s="7" t="s">
        <v>581</v>
      </c>
      <c r="E2825" s="7" t="str">
        <f t="shared" si="63"/>
        <v>Collana</v>
      </c>
      <c r="F2825" s="7" t="s">
        <v>379</v>
      </c>
      <c r="G2825" s="7">
        <v>170</v>
      </c>
      <c r="H2825" s="7" t="s">
        <v>390</v>
      </c>
      <c r="I2825" s="7"/>
      <c r="J2825" s="7">
        <v>132688</v>
      </c>
      <c r="K2825" s="7">
        <f t="shared" si="64"/>
        <v>5464835</v>
      </c>
      <c r="L2825" s="7"/>
      <c r="M2825" s="6"/>
      <c r="N2825" s="7"/>
      <c r="O2825" s="7"/>
      <c r="P2825" s="38"/>
      <c r="Q2825" s="31"/>
      <c r="R2825" s="42"/>
      <c r="S2825" s="42"/>
      <c r="T2825" s="42"/>
      <c r="U2825" s="43"/>
      <c r="V2825" s="32"/>
      <c r="W2825" s="38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</row>
    <row r="2826" spans="1:40" ht="14.25" customHeight="1">
      <c r="A2826" s="7" t="s">
        <v>565</v>
      </c>
      <c r="B2826" s="7" t="s">
        <v>363</v>
      </c>
      <c r="C2826" s="7">
        <v>1217</v>
      </c>
      <c r="D2826" s="7" t="s">
        <v>581</v>
      </c>
      <c r="E2826" s="7" t="str">
        <f t="shared" si="63"/>
        <v>Collana</v>
      </c>
      <c r="F2826" s="7" t="s">
        <v>379</v>
      </c>
      <c r="G2826" s="7">
        <v>180</v>
      </c>
      <c r="H2826" s="7" t="s">
        <v>411</v>
      </c>
      <c r="I2826" s="7"/>
      <c r="J2826" s="7">
        <v>70000</v>
      </c>
      <c r="K2826" s="7">
        <f t="shared" si="64"/>
        <v>5464835</v>
      </c>
      <c r="L2826" s="7"/>
      <c r="M2826" s="6"/>
      <c r="N2826" s="7"/>
      <c r="O2826" s="7"/>
      <c r="P2826" s="38"/>
      <c r="Q2826" s="31"/>
      <c r="R2826" s="42"/>
      <c r="S2826" s="42"/>
      <c r="T2826" s="42"/>
      <c r="U2826" s="43"/>
      <c r="V2826" s="32"/>
      <c r="W2826" s="38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</row>
    <row r="2827" spans="1:40" ht="14.25" customHeight="1">
      <c r="A2827" s="7" t="s">
        <v>565</v>
      </c>
      <c r="B2827" s="7" t="s">
        <v>363</v>
      </c>
      <c r="C2827" s="7">
        <v>1217</v>
      </c>
      <c r="D2827" s="7" t="s">
        <v>581</v>
      </c>
      <c r="E2827" s="7" t="str">
        <f t="shared" si="63"/>
        <v>Collana</v>
      </c>
      <c r="F2827" s="7" t="s">
        <v>379</v>
      </c>
      <c r="G2827" s="7">
        <v>200</v>
      </c>
      <c r="H2827" s="7" t="s">
        <v>393</v>
      </c>
      <c r="I2827" s="7"/>
      <c r="J2827" s="7">
        <v>1118831</v>
      </c>
      <c r="K2827" s="7">
        <f t="shared" si="64"/>
        <v>5464835</v>
      </c>
      <c r="L2827" s="7"/>
      <c r="M2827" s="6"/>
      <c r="N2827" s="7"/>
      <c r="O2827" s="7"/>
      <c r="P2827" s="38"/>
      <c r="Q2827" s="31"/>
      <c r="R2827" s="42"/>
      <c r="S2827" s="42"/>
      <c r="T2827" s="42"/>
      <c r="U2827" s="43"/>
      <c r="V2827" s="32"/>
      <c r="W2827" s="38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</row>
    <row r="2828" spans="1:40" ht="14.25" customHeight="1">
      <c r="A2828" s="7" t="s">
        <v>565</v>
      </c>
      <c r="B2828" s="7" t="s">
        <v>363</v>
      </c>
      <c r="C2828" s="7">
        <v>1217</v>
      </c>
      <c r="D2828" s="7" t="s">
        <v>581</v>
      </c>
      <c r="E2828" s="7" t="str">
        <f t="shared" si="63"/>
        <v>Collana</v>
      </c>
      <c r="F2828" s="7" t="s">
        <v>379</v>
      </c>
      <c r="G2828" s="7">
        <v>210</v>
      </c>
      <c r="H2828" s="7" t="s">
        <v>394</v>
      </c>
      <c r="I2828" s="7"/>
      <c r="J2828" s="7">
        <v>612409</v>
      </c>
      <c r="K2828" s="7">
        <f t="shared" si="64"/>
        <v>5464835</v>
      </c>
      <c r="L2828" s="7"/>
      <c r="M2828" s="6"/>
      <c r="N2828" s="7"/>
      <c r="O2828" s="7"/>
      <c r="P2828" s="38"/>
      <c r="Q2828" s="31"/>
      <c r="R2828" s="42"/>
      <c r="S2828" s="42"/>
      <c r="T2828" s="42"/>
      <c r="U2828" s="43"/>
      <c r="V2828" s="32"/>
      <c r="W2828" s="38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</row>
    <row r="2829" spans="1:40" ht="14.25" customHeight="1">
      <c r="A2829" s="7" t="s">
        <v>565</v>
      </c>
      <c r="B2829" s="7" t="s">
        <v>363</v>
      </c>
      <c r="C2829" s="7">
        <v>1217</v>
      </c>
      <c r="D2829" s="7" t="s">
        <v>581</v>
      </c>
      <c r="E2829" s="7" t="str">
        <f t="shared" si="63"/>
        <v>Collana</v>
      </c>
      <c r="F2829" s="7" t="s">
        <v>379</v>
      </c>
      <c r="G2829" s="7">
        <v>220</v>
      </c>
      <c r="H2829" s="7" t="s">
        <v>395</v>
      </c>
      <c r="I2829" s="7"/>
      <c r="J2829" s="7">
        <v>128344</v>
      </c>
      <c r="K2829" s="7">
        <f t="shared" si="64"/>
        <v>5464835</v>
      </c>
      <c r="L2829" s="7"/>
      <c r="M2829" s="6"/>
      <c r="N2829" s="7"/>
      <c r="O2829" s="7"/>
      <c r="P2829" s="38"/>
      <c r="Q2829" s="31"/>
      <c r="R2829" s="42"/>
      <c r="S2829" s="42"/>
      <c r="T2829" s="42"/>
      <c r="U2829" s="43"/>
      <c r="V2829" s="32"/>
      <c r="W2829" s="38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</row>
    <row r="2830" spans="1:40" ht="14.25" customHeight="1">
      <c r="A2830" s="7" t="s">
        <v>565</v>
      </c>
      <c r="B2830" s="7" t="s">
        <v>363</v>
      </c>
      <c r="C2830" s="7">
        <v>1217</v>
      </c>
      <c r="D2830" s="7" t="s">
        <v>581</v>
      </c>
      <c r="E2830" s="7" t="str">
        <f t="shared" si="63"/>
        <v>Collana</v>
      </c>
      <c r="F2830" s="7" t="s">
        <v>379</v>
      </c>
      <c r="G2830" s="7">
        <v>230</v>
      </c>
      <c r="H2830" s="7" t="s">
        <v>396</v>
      </c>
      <c r="I2830" s="7"/>
      <c r="J2830" s="7">
        <v>60000</v>
      </c>
      <c r="K2830" s="7">
        <f t="shared" si="64"/>
        <v>5464835</v>
      </c>
      <c r="L2830" s="7"/>
      <c r="M2830" s="6"/>
      <c r="N2830" s="7"/>
      <c r="O2830" s="7"/>
      <c r="P2830" s="38"/>
      <c r="Q2830" s="31"/>
      <c r="R2830" s="42"/>
      <c r="S2830" s="42"/>
      <c r="T2830" s="42"/>
      <c r="U2830" s="43"/>
      <c r="V2830" s="32"/>
      <c r="W2830" s="38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</row>
    <row r="2831" spans="1:40" ht="14.25" customHeight="1">
      <c r="A2831" s="7" t="s">
        <v>565</v>
      </c>
      <c r="B2831" s="7" t="s">
        <v>363</v>
      </c>
      <c r="C2831" s="7">
        <v>1217</v>
      </c>
      <c r="D2831" s="7" t="s">
        <v>581</v>
      </c>
      <c r="E2831" s="7" t="str">
        <f t="shared" si="63"/>
        <v>Collana</v>
      </c>
      <c r="F2831" s="7" t="s">
        <v>379</v>
      </c>
      <c r="G2831" s="7">
        <v>240</v>
      </c>
      <c r="H2831" s="7" t="s">
        <v>397</v>
      </c>
      <c r="I2831" s="7"/>
      <c r="J2831" s="7">
        <v>5000</v>
      </c>
      <c r="K2831" s="7">
        <f t="shared" si="64"/>
        <v>5464835</v>
      </c>
      <c r="L2831" s="7"/>
      <c r="M2831" s="6"/>
      <c r="N2831" s="7"/>
      <c r="O2831" s="7"/>
      <c r="P2831" s="38"/>
      <c r="Q2831" s="31"/>
      <c r="R2831" s="42"/>
      <c r="S2831" s="42"/>
      <c r="T2831" s="42"/>
      <c r="U2831" s="43"/>
      <c r="V2831" s="32"/>
      <c r="W2831" s="38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</row>
    <row r="2832" spans="1:40" ht="14.25" customHeight="1">
      <c r="A2832" s="7" t="s">
        <v>565</v>
      </c>
      <c r="B2832" s="7" t="s">
        <v>363</v>
      </c>
      <c r="C2832" s="7">
        <v>1217</v>
      </c>
      <c r="D2832" s="7" t="s">
        <v>581</v>
      </c>
      <c r="E2832" s="7" t="str">
        <f t="shared" si="63"/>
        <v>Collana</v>
      </c>
      <c r="F2832" s="7" t="s">
        <v>379</v>
      </c>
      <c r="G2832" s="7">
        <v>250</v>
      </c>
      <c r="H2832" s="7" t="s">
        <v>399</v>
      </c>
      <c r="I2832" s="7"/>
      <c r="J2832" s="7">
        <v>209149</v>
      </c>
      <c r="K2832" s="7">
        <f t="shared" si="64"/>
        <v>5464835</v>
      </c>
      <c r="L2832" s="7"/>
      <c r="M2832" s="6"/>
      <c r="N2832" s="7"/>
      <c r="O2832" s="7"/>
      <c r="P2832" s="38"/>
      <c r="Q2832" s="31"/>
      <c r="R2832" s="42"/>
      <c r="S2832" s="42"/>
      <c r="T2832" s="42"/>
      <c r="U2832" s="43"/>
      <c r="V2832" s="32"/>
      <c r="W2832" s="38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</row>
    <row r="2833" spans="1:40" ht="14.25" customHeight="1">
      <c r="A2833" s="7" t="s">
        <v>565</v>
      </c>
      <c r="B2833" s="7" t="s">
        <v>363</v>
      </c>
      <c r="C2833" s="7">
        <v>1217</v>
      </c>
      <c r="D2833" s="7" t="s">
        <v>581</v>
      </c>
      <c r="E2833" s="7" t="str">
        <f t="shared" si="63"/>
        <v>Collana</v>
      </c>
      <c r="F2833" s="7" t="s">
        <v>379</v>
      </c>
      <c r="G2833" s="7">
        <v>260</v>
      </c>
      <c r="H2833" s="7" t="s">
        <v>400</v>
      </c>
      <c r="I2833" s="7"/>
      <c r="J2833" s="7">
        <v>51260</v>
      </c>
      <c r="K2833" s="7">
        <f t="shared" si="64"/>
        <v>5464835</v>
      </c>
      <c r="L2833" s="7"/>
      <c r="M2833" s="6"/>
      <c r="N2833" s="7"/>
      <c r="O2833" s="7"/>
      <c r="P2833" s="38"/>
      <c r="Q2833" s="31"/>
      <c r="R2833" s="42"/>
      <c r="S2833" s="42"/>
      <c r="T2833" s="42"/>
      <c r="U2833" s="43"/>
      <c r="V2833" s="32"/>
      <c r="W2833" s="38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</row>
    <row r="2834" spans="1:40" ht="14.25" customHeight="1">
      <c r="A2834" s="7" t="s">
        <v>565</v>
      </c>
      <c r="B2834" s="7" t="s">
        <v>363</v>
      </c>
      <c r="C2834" s="7">
        <v>1217</v>
      </c>
      <c r="D2834" s="7" t="s">
        <v>581</v>
      </c>
      <c r="E2834" s="7" t="str">
        <f t="shared" si="63"/>
        <v>Collana</v>
      </c>
      <c r="F2834" s="7" t="s">
        <v>379</v>
      </c>
      <c r="G2834" s="7">
        <v>310</v>
      </c>
      <c r="H2834" s="7" t="s">
        <v>403</v>
      </c>
      <c r="I2834" s="7"/>
      <c r="J2834" s="7">
        <v>15000</v>
      </c>
      <c r="K2834" s="7">
        <f t="shared" si="64"/>
        <v>5464835</v>
      </c>
      <c r="L2834" s="7"/>
      <c r="M2834" s="6"/>
      <c r="N2834" s="7"/>
      <c r="O2834" s="7"/>
      <c r="P2834" s="38"/>
      <c r="Q2834" s="31"/>
      <c r="R2834" s="42"/>
      <c r="S2834" s="42"/>
      <c r="T2834" s="42"/>
      <c r="U2834" s="43"/>
      <c r="V2834" s="32"/>
      <c r="W2834" s="38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</row>
    <row r="2835" spans="1:40" ht="14.25" customHeight="1">
      <c r="A2835" s="7" t="s">
        <v>565</v>
      </c>
      <c r="B2835" s="7" t="s">
        <v>363</v>
      </c>
      <c r="C2835" s="7">
        <v>1217</v>
      </c>
      <c r="D2835" s="7" t="s">
        <v>581</v>
      </c>
      <c r="E2835" s="7" t="str">
        <f t="shared" si="63"/>
        <v>Collana</v>
      </c>
      <c r="F2835" s="7" t="s">
        <v>379</v>
      </c>
      <c r="G2835" s="7">
        <v>330</v>
      </c>
      <c r="H2835" s="7" t="s">
        <v>404</v>
      </c>
      <c r="I2835" s="7"/>
      <c r="J2835" s="7">
        <v>20424</v>
      </c>
      <c r="K2835" s="7">
        <f t="shared" si="64"/>
        <v>5464835</v>
      </c>
      <c r="L2835" s="7"/>
      <c r="M2835" s="6"/>
      <c r="N2835" s="7"/>
      <c r="O2835" s="7"/>
      <c r="P2835" s="38"/>
      <c r="Q2835" s="31"/>
      <c r="R2835" s="42"/>
      <c r="S2835" s="42"/>
      <c r="T2835" s="42"/>
      <c r="U2835" s="43"/>
      <c r="V2835" s="32"/>
      <c r="W2835" s="38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</row>
    <row r="2836" spans="1:40" ht="14.25" customHeight="1">
      <c r="A2836" s="7" t="s">
        <v>565</v>
      </c>
      <c r="B2836" s="7" t="s">
        <v>363</v>
      </c>
      <c r="C2836" s="7">
        <v>1217</v>
      </c>
      <c r="D2836" s="7" t="s">
        <v>581</v>
      </c>
      <c r="E2836" s="7" t="str">
        <f t="shared" si="63"/>
        <v>Collana</v>
      </c>
      <c r="F2836" s="7" t="s">
        <v>379</v>
      </c>
      <c r="G2836" s="7">
        <v>340</v>
      </c>
      <c r="H2836" s="7" t="s">
        <v>405</v>
      </c>
      <c r="I2836" s="7"/>
      <c r="J2836" s="7">
        <v>599169</v>
      </c>
      <c r="K2836" s="7">
        <f t="shared" si="64"/>
        <v>5464835</v>
      </c>
      <c r="L2836" s="7"/>
      <c r="M2836" s="6"/>
      <c r="N2836" s="7"/>
      <c r="O2836" s="7"/>
      <c r="P2836" s="38"/>
      <c r="Q2836" s="31"/>
      <c r="R2836" s="42"/>
      <c r="S2836" s="42"/>
      <c r="T2836" s="42"/>
      <c r="U2836" s="43"/>
      <c r="V2836" s="32"/>
      <c r="W2836" s="38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</row>
    <row r="2837" spans="1:40" ht="14.25" customHeight="1">
      <c r="A2837" s="7" t="s">
        <v>565</v>
      </c>
      <c r="B2837" s="7" t="s">
        <v>363</v>
      </c>
      <c r="C2837" s="7">
        <v>1217</v>
      </c>
      <c r="D2837" s="7" t="s">
        <v>581</v>
      </c>
      <c r="E2837" s="7" t="str">
        <f t="shared" si="63"/>
        <v>Collana</v>
      </c>
      <c r="F2837" s="7" t="s">
        <v>407</v>
      </c>
      <c r="G2837" s="7">
        <v>170</v>
      </c>
      <c r="H2837" s="7" t="s">
        <v>390</v>
      </c>
      <c r="I2837" s="7"/>
      <c r="J2837" s="7">
        <v>1049234</v>
      </c>
      <c r="K2837" s="7">
        <f t="shared" si="64"/>
        <v>5464835</v>
      </c>
      <c r="L2837" s="7"/>
      <c r="M2837" s="6"/>
      <c r="N2837" s="7"/>
      <c r="O2837" s="7"/>
      <c r="P2837" s="38"/>
      <c r="Q2837" s="31"/>
      <c r="R2837" s="42"/>
      <c r="S2837" s="42"/>
      <c r="T2837" s="42"/>
      <c r="U2837" s="43"/>
      <c r="V2837" s="32"/>
      <c r="W2837" s="38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</row>
    <row r="2838" spans="1:40" ht="14.25" customHeight="1">
      <c r="A2838" s="7" t="s">
        <v>565</v>
      </c>
      <c r="B2838" s="7" t="s">
        <v>363</v>
      </c>
      <c r="C2838" s="7">
        <v>1217</v>
      </c>
      <c r="D2838" s="7" t="s">
        <v>581</v>
      </c>
      <c r="E2838" s="7" t="str">
        <f t="shared" si="63"/>
        <v>Collana</v>
      </c>
      <c r="F2838" s="7" t="s">
        <v>407</v>
      </c>
      <c r="G2838" s="7">
        <v>350</v>
      </c>
      <c r="H2838" s="7" t="s">
        <v>406</v>
      </c>
      <c r="I2838" s="7"/>
      <c r="J2838" s="7">
        <v>4415601</v>
      </c>
      <c r="K2838" s="7">
        <f t="shared" si="64"/>
        <v>5464835</v>
      </c>
      <c r="L2838" s="7"/>
      <c r="M2838" s="6"/>
      <c r="N2838" s="7"/>
      <c r="O2838" s="7"/>
      <c r="P2838" s="38"/>
      <c r="Q2838" s="31"/>
      <c r="R2838" s="42"/>
      <c r="S2838" s="42"/>
      <c r="T2838" s="42"/>
      <c r="U2838" s="43"/>
      <c r="V2838" s="32"/>
      <c r="W2838" s="38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</row>
    <row r="2839" spans="1:40" ht="14.25" customHeight="1">
      <c r="A2839" s="7" t="s">
        <v>565</v>
      </c>
      <c r="B2839" s="7" t="s">
        <v>363</v>
      </c>
      <c r="C2839" s="7">
        <v>1218</v>
      </c>
      <c r="D2839" s="7" t="s">
        <v>582</v>
      </c>
      <c r="E2839" s="7" t="str">
        <f t="shared" si="63"/>
        <v>Inquisivi</v>
      </c>
      <c r="F2839" s="7" t="s">
        <v>379</v>
      </c>
      <c r="G2839" s="7">
        <v>0</v>
      </c>
      <c r="H2839" s="7" t="s">
        <v>380</v>
      </c>
      <c r="I2839" s="7"/>
      <c r="J2839" s="7">
        <v>2304568</v>
      </c>
      <c r="K2839" s="7">
        <f t="shared" si="64"/>
        <v>52496</v>
      </c>
      <c r="L2839" s="7"/>
      <c r="M2839" s="6"/>
      <c r="N2839" s="7"/>
      <c r="O2839" s="7"/>
      <c r="P2839" s="38"/>
      <c r="Q2839" s="31"/>
      <c r="R2839" s="42"/>
      <c r="S2839" s="42"/>
      <c r="T2839" s="42"/>
      <c r="U2839" s="43"/>
      <c r="V2839" s="32"/>
      <c r="W2839" s="38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</row>
    <row r="2840" spans="1:40" ht="14.25" customHeight="1">
      <c r="A2840" s="7" t="s">
        <v>565</v>
      </c>
      <c r="B2840" s="7" t="s">
        <v>363</v>
      </c>
      <c r="C2840" s="7">
        <v>1218</v>
      </c>
      <c r="D2840" s="7" t="s">
        <v>582</v>
      </c>
      <c r="E2840" s="7" t="str">
        <f t="shared" si="63"/>
        <v>Inquisivi</v>
      </c>
      <c r="F2840" s="7" t="s">
        <v>379</v>
      </c>
      <c r="G2840" s="7">
        <v>1</v>
      </c>
      <c r="H2840" s="7" t="s">
        <v>381</v>
      </c>
      <c r="I2840" s="7"/>
      <c r="J2840" s="7">
        <v>964324</v>
      </c>
      <c r="K2840" s="7">
        <f t="shared" si="64"/>
        <v>52496</v>
      </c>
      <c r="L2840" s="7"/>
      <c r="M2840" s="6"/>
      <c r="N2840" s="7"/>
      <c r="O2840" s="7"/>
      <c r="P2840" s="38"/>
      <c r="Q2840" s="31"/>
      <c r="R2840" s="42"/>
      <c r="S2840" s="42"/>
      <c r="T2840" s="42"/>
      <c r="U2840" s="43"/>
      <c r="V2840" s="32"/>
      <c r="W2840" s="38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</row>
    <row r="2841" spans="1:40" ht="14.25" customHeight="1">
      <c r="A2841" s="7" t="s">
        <v>565</v>
      </c>
      <c r="B2841" s="7" t="s">
        <v>363</v>
      </c>
      <c r="C2841" s="7">
        <v>1218</v>
      </c>
      <c r="D2841" s="7" t="s">
        <v>582</v>
      </c>
      <c r="E2841" s="7" t="str">
        <f t="shared" si="63"/>
        <v>Inquisivi</v>
      </c>
      <c r="F2841" s="7" t="s">
        <v>379</v>
      </c>
      <c r="G2841" s="7">
        <v>97</v>
      </c>
      <c r="H2841" s="7" t="s">
        <v>409</v>
      </c>
      <c r="I2841" s="7"/>
      <c r="J2841" s="7">
        <v>1200000</v>
      </c>
      <c r="K2841" s="7">
        <f t="shared" si="64"/>
        <v>52496</v>
      </c>
      <c r="L2841" s="7"/>
      <c r="M2841" s="6"/>
      <c r="N2841" s="7"/>
      <c r="O2841" s="7"/>
      <c r="P2841" s="38"/>
      <c r="Q2841" s="31"/>
      <c r="R2841" s="42"/>
      <c r="S2841" s="42"/>
      <c r="T2841" s="42"/>
      <c r="U2841" s="43"/>
      <c r="V2841" s="32"/>
      <c r="W2841" s="38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</row>
    <row r="2842" spans="1:40" ht="14.25" customHeight="1">
      <c r="A2842" s="7" t="s">
        <v>565</v>
      </c>
      <c r="B2842" s="7" t="s">
        <v>363</v>
      </c>
      <c r="C2842" s="7">
        <v>1218</v>
      </c>
      <c r="D2842" s="7" t="s">
        <v>582</v>
      </c>
      <c r="E2842" s="7" t="str">
        <f t="shared" si="63"/>
        <v>Inquisivi</v>
      </c>
      <c r="F2842" s="7" t="s">
        <v>379</v>
      </c>
      <c r="G2842" s="7">
        <v>99</v>
      </c>
      <c r="H2842" s="7" t="s">
        <v>382</v>
      </c>
      <c r="I2842" s="7"/>
      <c r="J2842" s="7">
        <v>231448</v>
      </c>
      <c r="K2842" s="7">
        <f t="shared" si="64"/>
        <v>52496</v>
      </c>
      <c r="L2842" s="7"/>
      <c r="M2842" s="6"/>
      <c r="N2842" s="7"/>
      <c r="O2842" s="7"/>
      <c r="P2842" s="38"/>
      <c r="Q2842" s="31"/>
      <c r="R2842" s="42"/>
      <c r="S2842" s="42"/>
      <c r="T2842" s="42"/>
      <c r="U2842" s="43"/>
      <c r="V2842" s="32"/>
      <c r="W2842" s="38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</row>
    <row r="2843" spans="1:40" ht="14.25" customHeight="1">
      <c r="A2843" s="7" t="s">
        <v>565</v>
      </c>
      <c r="B2843" s="7" t="s">
        <v>363</v>
      </c>
      <c r="C2843" s="7">
        <v>1218</v>
      </c>
      <c r="D2843" s="7" t="s">
        <v>582</v>
      </c>
      <c r="E2843" s="7" t="str">
        <f t="shared" si="63"/>
        <v>Inquisivi</v>
      </c>
      <c r="F2843" s="7" t="s">
        <v>379</v>
      </c>
      <c r="G2843" s="7">
        <v>100</v>
      </c>
      <c r="H2843" s="7" t="s">
        <v>383</v>
      </c>
      <c r="I2843" s="7"/>
      <c r="J2843" s="7">
        <v>160000</v>
      </c>
      <c r="K2843" s="7">
        <f t="shared" si="64"/>
        <v>52496</v>
      </c>
      <c r="L2843" s="7"/>
      <c r="M2843" s="6"/>
      <c r="N2843" s="7"/>
      <c r="O2843" s="7"/>
      <c r="P2843" s="38"/>
      <c r="Q2843" s="31"/>
      <c r="R2843" s="42"/>
      <c r="S2843" s="42"/>
      <c r="T2843" s="42"/>
      <c r="U2843" s="43"/>
      <c r="V2843" s="32"/>
      <c r="W2843" s="38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</row>
    <row r="2844" spans="1:40" ht="14.25" customHeight="1">
      <c r="A2844" s="7" t="s">
        <v>565</v>
      </c>
      <c r="B2844" s="7" t="s">
        <v>363</v>
      </c>
      <c r="C2844" s="7">
        <v>1218</v>
      </c>
      <c r="D2844" s="7" t="s">
        <v>582</v>
      </c>
      <c r="E2844" s="7" t="str">
        <f t="shared" si="63"/>
        <v>Inquisivi</v>
      </c>
      <c r="F2844" s="7" t="s">
        <v>379</v>
      </c>
      <c r="G2844" s="7">
        <v>110</v>
      </c>
      <c r="H2844" s="7" t="s">
        <v>385</v>
      </c>
      <c r="I2844" s="7"/>
      <c r="J2844" s="7">
        <v>60000</v>
      </c>
      <c r="K2844" s="7">
        <f t="shared" si="64"/>
        <v>52496</v>
      </c>
      <c r="L2844" s="7"/>
      <c r="M2844" s="6"/>
      <c r="N2844" s="7"/>
      <c r="O2844" s="7"/>
      <c r="P2844" s="38"/>
      <c r="Q2844" s="31"/>
      <c r="R2844" s="42"/>
      <c r="S2844" s="42"/>
      <c r="T2844" s="42"/>
      <c r="U2844" s="43"/>
      <c r="V2844" s="32"/>
      <c r="W2844" s="38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</row>
    <row r="2845" spans="1:40" ht="14.25" customHeight="1">
      <c r="A2845" s="7" t="s">
        <v>565</v>
      </c>
      <c r="B2845" s="7" t="s">
        <v>363</v>
      </c>
      <c r="C2845" s="7">
        <v>1218</v>
      </c>
      <c r="D2845" s="7" t="s">
        <v>582</v>
      </c>
      <c r="E2845" s="7" t="str">
        <f t="shared" si="63"/>
        <v>Inquisivi</v>
      </c>
      <c r="F2845" s="7" t="s">
        <v>379</v>
      </c>
      <c r="G2845" s="7">
        <v>140</v>
      </c>
      <c r="H2845" s="7" t="s">
        <v>388</v>
      </c>
      <c r="I2845" s="7"/>
      <c r="J2845" s="7">
        <v>70000</v>
      </c>
      <c r="K2845" s="7">
        <f t="shared" si="64"/>
        <v>52496</v>
      </c>
      <c r="L2845" s="7"/>
      <c r="M2845" s="6"/>
      <c r="N2845" s="7"/>
      <c r="O2845" s="7"/>
      <c r="P2845" s="38"/>
      <c r="Q2845" s="31"/>
      <c r="R2845" s="42"/>
      <c r="S2845" s="42"/>
      <c r="T2845" s="42"/>
      <c r="U2845" s="43"/>
      <c r="V2845" s="32"/>
      <c r="W2845" s="38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</row>
    <row r="2846" spans="1:40" ht="14.25" customHeight="1">
      <c r="A2846" s="7" t="s">
        <v>565</v>
      </c>
      <c r="B2846" s="7" t="s">
        <v>363</v>
      </c>
      <c r="C2846" s="7">
        <v>1218</v>
      </c>
      <c r="D2846" s="7" t="s">
        <v>582</v>
      </c>
      <c r="E2846" s="7" t="str">
        <f t="shared" si="63"/>
        <v>Inquisivi</v>
      </c>
      <c r="F2846" s="7" t="s">
        <v>379</v>
      </c>
      <c r="G2846" s="7">
        <v>160</v>
      </c>
      <c r="H2846" s="7" t="s">
        <v>389</v>
      </c>
      <c r="I2846" s="7"/>
      <c r="J2846" s="7">
        <v>70000</v>
      </c>
      <c r="K2846" s="7">
        <f t="shared" si="64"/>
        <v>52496</v>
      </c>
      <c r="L2846" s="7"/>
      <c r="M2846" s="6"/>
      <c r="N2846" s="7"/>
      <c r="O2846" s="7"/>
      <c r="P2846" s="38"/>
      <c r="Q2846" s="31"/>
      <c r="R2846" s="42"/>
      <c r="S2846" s="42"/>
      <c r="T2846" s="42"/>
      <c r="U2846" s="43"/>
      <c r="V2846" s="32"/>
      <c r="W2846" s="38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</row>
    <row r="2847" spans="1:40" ht="14.25" customHeight="1">
      <c r="A2847" s="7" t="s">
        <v>565</v>
      </c>
      <c r="B2847" s="7" t="s">
        <v>363</v>
      </c>
      <c r="C2847" s="7">
        <v>1218</v>
      </c>
      <c r="D2847" s="7" t="s">
        <v>582</v>
      </c>
      <c r="E2847" s="7" t="str">
        <f t="shared" si="63"/>
        <v>Inquisivi</v>
      </c>
      <c r="F2847" s="7" t="s">
        <v>379</v>
      </c>
      <c r="G2847" s="7">
        <v>170</v>
      </c>
      <c r="H2847" s="7" t="s">
        <v>390</v>
      </c>
      <c r="I2847" s="7"/>
      <c r="J2847" s="7">
        <v>100000</v>
      </c>
      <c r="K2847" s="7">
        <f t="shared" si="64"/>
        <v>52496</v>
      </c>
      <c r="L2847" s="7"/>
      <c r="M2847" s="6"/>
      <c r="N2847" s="7"/>
      <c r="O2847" s="7"/>
      <c r="P2847" s="38"/>
      <c r="Q2847" s="31"/>
      <c r="R2847" s="42"/>
      <c r="S2847" s="42"/>
      <c r="T2847" s="42"/>
      <c r="U2847" s="43"/>
      <c r="V2847" s="32"/>
      <c r="W2847" s="38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</row>
    <row r="2848" spans="1:40" ht="14.25" customHeight="1">
      <c r="A2848" s="7" t="s">
        <v>565</v>
      </c>
      <c r="B2848" s="7" t="s">
        <v>363</v>
      </c>
      <c r="C2848" s="7">
        <v>1218</v>
      </c>
      <c r="D2848" s="7" t="s">
        <v>582</v>
      </c>
      <c r="E2848" s="7" t="str">
        <f t="shared" si="63"/>
        <v>Inquisivi</v>
      </c>
      <c r="F2848" s="7" t="s">
        <v>379</v>
      </c>
      <c r="G2848" s="7">
        <v>180</v>
      </c>
      <c r="H2848" s="7" t="s">
        <v>411</v>
      </c>
      <c r="I2848" s="7"/>
      <c r="J2848" s="7">
        <v>1300000</v>
      </c>
      <c r="K2848" s="7">
        <f t="shared" si="64"/>
        <v>52496</v>
      </c>
      <c r="L2848" s="7"/>
      <c r="M2848" s="6"/>
      <c r="N2848" s="7"/>
      <c r="O2848" s="7"/>
      <c r="P2848" s="38"/>
      <c r="Q2848" s="31"/>
      <c r="R2848" s="42"/>
      <c r="S2848" s="42"/>
      <c r="T2848" s="42"/>
      <c r="U2848" s="43"/>
      <c r="V2848" s="32"/>
      <c r="W2848" s="38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</row>
    <row r="2849" spans="1:40" ht="14.25" customHeight="1">
      <c r="A2849" s="7" t="s">
        <v>565</v>
      </c>
      <c r="B2849" s="7" t="s">
        <v>363</v>
      </c>
      <c r="C2849" s="7">
        <v>1218</v>
      </c>
      <c r="D2849" s="7" t="s">
        <v>582</v>
      </c>
      <c r="E2849" s="7" t="str">
        <f t="shared" si="63"/>
        <v>Inquisivi</v>
      </c>
      <c r="F2849" s="7" t="s">
        <v>379</v>
      </c>
      <c r="G2849" s="7">
        <v>200</v>
      </c>
      <c r="H2849" s="7" t="s">
        <v>393</v>
      </c>
      <c r="I2849" s="7"/>
      <c r="J2849" s="7">
        <v>2111213</v>
      </c>
      <c r="K2849" s="7">
        <f t="shared" si="64"/>
        <v>52496</v>
      </c>
      <c r="L2849" s="7"/>
      <c r="M2849" s="6"/>
      <c r="N2849" s="7"/>
      <c r="O2849" s="7"/>
      <c r="P2849" s="38"/>
      <c r="Q2849" s="31"/>
      <c r="R2849" s="42"/>
      <c r="S2849" s="42"/>
      <c r="T2849" s="42"/>
      <c r="U2849" s="43"/>
      <c r="V2849" s="32"/>
      <c r="W2849" s="38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</row>
    <row r="2850" spans="1:40" ht="14.25" customHeight="1">
      <c r="A2850" s="7" t="s">
        <v>565</v>
      </c>
      <c r="B2850" s="7" t="s">
        <v>363</v>
      </c>
      <c r="C2850" s="7">
        <v>1218</v>
      </c>
      <c r="D2850" s="7" t="s">
        <v>582</v>
      </c>
      <c r="E2850" s="7" t="str">
        <f t="shared" si="63"/>
        <v>Inquisivi</v>
      </c>
      <c r="F2850" s="7" t="s">
        <v>379</v>
      </c>
      <c r="G2850" s="7">
        <v>210</v>
      </c>
      <c r="H2850" s="7" t="s">
        <v>394</v>
      </c>
      <c r="I2850" s="7"/>
      <c r="J2850" s="7">
        <v>1602187</v>
      </c>
      <c r="K2850" s="7">
        <f t="shared" si="64"/>
        <v>52496</v>
      </c>
      <c r="L2850" s="7"/>
      <c r="M2850" s="6"/>
      <c r="N2850" s="7"/>
      <c r="O2850" s="7"/>
      <c r="P2850" s="38"/>
      <c r="Q2850" s="31"/>
      <c r="R2850" s="42"/>
      <c r="S2850" s="42"/>
      <c r="T2850" s="42"/>
      <c r="U2850" s="43"/>
      <c r="V2850" s="32"/>
      <c r="W2850" s="38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</row>
    <row r="2851" spans="1:40" ht="14.25" customHeight="1">
      <c r="A2851" s="7" t="s">
        <v>565</v>
      </c>
      <c r="B2851" s="7" t="s">
        <v>363</v>
      </c>
      <c r="C2851" s="7">
        <v>1218</v>
      </c>
      <c r="D2851" s="7" t="s">
        <v>582</v>
      </c>
      <c r="E2851" s="7" t="str">
        <f t="shared" si="63"/>
        <v>Inquisivi</v>
      </c>
      <c r="F2851" s="7" t="s">
        <v>379</v>
      </c>
      <c r="G2851" s="7">
        <v>220</v>
      </c>
      <c r="H2851" s="7" t="s">
        <v>395</v>
      </c>
      <c r="I2851" s="7"/>
      <c r="J2851" s="7">
        <v>150000</v>
      </c>
      <c r="K2851" s="7">
        <f t="shared" si="64"/>
        <v>52496</v>
      </c>
      <c r="L2851" s="7"/>
      <c r="M2851" s="6"/>
      <c r="N2851" s="7"/>
      <c r="O2851" s="7"/>
      <c r="P2851" s="38"/>
      <c r="Q2851" s="31"/>
      <c r="R2851" s="42"/>
      <c r="S2851" s="42"/>
      <c r="T2851" s="42"/>
      <c r="U2851" s="43"/>
      <c r="V2851" s="32"/>
      <c r="W2851" s="38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</row>
    <row r="2852" spans="1:40" ht="14.25" customHeight="1">
      <c r="A2852" s="7" t="s">
        <v>565</v>
      </c>
      <c r="B2852" s="7" t="s">
        <v>363</v>
      </c>
      <c r="C2852" s="7">
        <v>1218</v>
      </c>
      <c r="D2852" s="7" t="s">
        <v>582</v>
      </c>
      <c r="E2852" s="7" t="str">
        <f t="shared" si="63"/>
        <v>Inquisivi</v>
      </c>
      <c r="F2852" s="7" t="s">
        <v>379</v>
      </c>
      <c r="G2852" s="7">
        <v>230</v>
      </c>
      <c r="H2852" s="7" t="s">
        <v>396</v>
      </c>
      <c r="I2852" s="7"/>
      <c r="J2852" s="7">
        <v>140000</v>
      </c>
      <c r="K2852" s="7">
        <f t="shared" si="64"/>
        <v>52496</v>
      </c>
      <c r="L2852" s="7"/>
      <c r="M2852" s="6"/>
      <c r="N2852" s="7"/>
      <c r="O2852" s="7"/>
      <c r="P2852" s="38"/>
      <c r="Q2852" s="31"/>
      <c r="R2852" s="42"/>
      <c r="S2852" s="42"/>
      <c r="T2852" s="42"/>
      <c r="U2852" s="43"/>
      <c r="V2852" s="32"/>
      <c r="W2852" s="38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</row>
    <row r="2853" spans="1:40" ht="14.25" customHeight="1">
      <c r="A2853" s="7" t="s">
        <v>565</v>
      </c>
      <c r="B2853" s="7" t="s">
        <v>363</v>
      </c>
      <c r="C2853" s="7">
        <v>1218</v>
      </c>
      <c r="D2853" s="7" t="s">
        <v>582</v>
      </c>
      <c r="E2853" s="7" t="str">
        <f t="shared" si="63"/>
        <v>Inquisivi</v>
      </c>
      <c r="F2853" s="7" t="s">
        <v>379</v>
      </c>
      <c r="G2853" s="7">
        <v>240</v>
      </c>
      <c r="H2853" s="7" t="s">
        <v>397</v>
      </c>
      <c r="I2853" s="7"/>
      <c r="J2853" s="7">
        <v>20000</v>
      </c>
      <c r="K2853" s="7">
        <f t="shared" si="64"/>
        <v>52496</v>
      </c>
      <c r="L2853" s="7"/>
      <c r="M2853" s="6"/>
      <c r="N2853" s="7"/>
      <c r="O2853" s="7"/>
      <c r="P2853" s="38"/>
      <c r="Q2853" s="31"/>
      <c r="R2853" s="42"/>
      <c r="S2853" s="42"/>
      <c r="T2853" s="42"/>
      <c r="U2853" s="43"/>
      <c r="V2853" s="32"/>
      <c r="W2853" s="38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</row>
    <row r="2854" spans="1:40" ht="14.25" customHeight="1">
      <c r="A2854" s="7" t="s">
        <v>565</v>
      </c>
      <c r="B2854" s="7" t="s">
        <v>363</v>
      </c>
      <c r="C2854" s="7">
        <v>1218</v>
      </c>
      <c r="D2854" s="7" t="s">
        <v>582</v>
      </c>
      <c r="E2854" s="7" t="str">
        <f t="shared" si="63"/>
        <v>Inquisivi</v>
      </c>
      <c r="F2854" s="7" t="s">
        <v>379</v>
      </c>
      <c r="G2854" s="7">
        <v>250</v>
      </c>
      <c r="H2854" s="7" t="s">
        <v>399</v>
      </c>
      <c r="I2854" s="7"/>
      <c r="J2854" s="7">
        <v>678820</v>
      </c>
      <c r="K2854" s="7">
        <f t="shared" si="64"/>
        <v>52496</v>
      </c>
      <c r="L2854" s="7"/>
      <c r="M2854" s="6"/>
      <c r="N2854" s="7"/>
      <c r="O2854" s="7"/>
      <c r="P2854" s="38"/>
      <c r="Q2854" s="31"/>
      <c r="R2854" s="42"/>
      <c r="S2854" s="42"/>
      <c r="T2854" s="42"/>
      <c r="U2854" s="43"/>
      <c r="V2854" s="32"/>
      <c r="W2854" s="38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</row>
    <row r="2855" spans="1:40" ht="14.25" customHeight="1">
      <c r="A2855" s="7" t="s">
        <v>565</v>
      </c>
      <c r="B2855" s="7" t="s">
        <v>363</v>
      </c>
      <c r="C2855" s="7">
        <v>1218</v>
      </c>
      <c r="D2855" s="7" t="s">
        <v>582</v>
      </c>
      <c r="E2855" s="7" t="str">
        <f t="shared" si="63"/>
        <v>Inquisivi</v>
      </c>
      <c r="F2855" s="7" t="s">
        <v>379</v>
      </c>
      <c r="G2855" s="7">
        <v>260</v>
      </c>
      <c r="H2855" s="7" t="s">
        <v>400</v>
      </c>
      <c r="I2855" s="7"/>
      <c r="J2855" s="7">
        <v>65000</v>
      </c>
      <c r="K2855" s="7">
        <f t="shared" si="64"/>
        <v>52496</v>
      </c>
      <c r="L2855" s="7"/>
      <c r="M2855" s="6"/>
      <c r="N2855" s="7"/>
      <c r="O2855" s="7"/>
      <c r="P2855" s="38"/>
      <c r="Q2855" s="31"/>
      <c r="R2855" s="42"/>
      <c r="S2855" s="42"/>
      <c r="T2855" s="42"/>
      <c r="U2855" s="43"/>
      <c r="V2855" s="32"/>
      <c r="W2855" s="38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</row>
    <row r="2856" spans="1:40" ht="14.25" customHeight="1">
      <c r="A2856" s="7" t="s">
        <v>565</v>
      </c>
      <c r="B2856" s="7" t="s">
        <v>363</v>
      </c>
      <c r="C2856" s="7">
        <v>1218</v>
      </c>
      <c r="D2856" s="7" t="s">
        <v>582</v>
      </c>
      <c r="E2856" s="7" t="str">
        <f t="shared" si="63"/>
        <v>Inquisivi</v>
      </c>
      <c r="F2856" s="7" t="s">
        <v>379</v>
      </c>
      <c r="G2856" s="7">
        <v>310</v>
      </c>
      <c r="H2856" s="7" t="s">
        <v>403</v>
      </c>
      <c r="I2856" s="7"/>
      <c r="J2856" s="7">
        <v>100000</v>
      </c>
      <c r="K2856" s="7">
        <f t="shared" si="64"/>
        <v>52496</v>
      </c>
      <c r="L2856" s="7"/>
      <c r="M2856" s="6"/>
      <c r="N2856" s="7"/>
      <c r="O2856" s="7"/>
      <c r="P2856" s="38"/>
      <c r="Q2856" s="31"/>
      <c r="R2856" s="42"/>
      <c r="S2856" s="42"/>
      <c r="T2856" s="42"/>
      <c r="U2856" s="43"/>
      <c r="V2856" s="32"/>
      <c r="W2856" s="38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</row>
    <row r="2857" spans="1:40" ht="14.25" customHeight="1">
      <c r="A2857" s="7" t="s">
        <v>565</v>
      </c>
      <c r="B2857" s="7" t="s">
        <v>363</v>
      </c>
      <c r="C2857" s="7">
        <v>1218</v>
      </c>
      <c r="D2857" s="7" t="s">
        <v>582</v>
      </c>
      <c r="E2857" s="7" t="str">
        <f t="shared" si="63"/>
        <v>Inquisivi</v>
      </c>
      <c r="F2857" s="7" t="s">
        <v>379</v>
      </c>
      <c r="G2857" s="7">
        <v>330</v>
      </c>
      <c r="H2857" s="7" t="s">
        <v>404</v>
      </c>
      <c r="I2857" s="7"/>
      <c r="J2857" s="7">
        <v>42535</v>
      </c>
      <c r="K2857" s="7">
        <f t="shared" si="64"/>
        <v>52496</v>
      </c>
      <c r="L2857" s="7"/>
      <c r="M2857" s="6"/>
      <c r="N2857" s="7"/>
      <c r="O2857" s="7"/>
      <c r="P2857" s="38"/>
      <c r="Q2857" s="31"/>
      <c r="R2857" s="42"/>
      <c r="S2857" s="42"/>
      <c r="T2857" s="42"/>
      <c r="U2857" s="43"/>
      <c r="V2857" s="32"/>
      <c r="W2857" s="38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</row>
    <row r="2858" spans="1:40" ht="14.25" customHeight="1">
      <c r="A2858" s="7" t="s">
        <v>565</v>
      </c>
      <c r="B2858" s="7" t="s">
        <v>363</v>
      </c>
      <c r="C2858" s="7">
        <v>1218</v>
      </c>
      <c r="D2858" s="7" t="s">
        <v>582</v>
      </c>
      <c r="E2858" s="7" t="str">
        <f t="shared" si="63"/>
        <v>Inquisivi</v>
      </c>
      <c r="F2858" s="7" t="s">
        <v>379</v>
      </c>
      <c r="G2858" s="7">
        <v>340</v>
      </c>
      <c r="H2858" s="7" t="s">
        <v>405</v>
      </c>
      <c r="I2858" s="7"/>
      <c r="J2858" s="7">
        <v>3692591</v>
      </c>
      <c r="K2858" s="7">
        <f t="shared" si="64"/>
        <v>52496</v>
      </c>
      <c r="L2858" s="7"/>
      <c r="M2858" s="6"/>
      <c r="N2858" s="7"/>
      <c r="O2858" s="7"/>
      <c r="P2858" s="38"/>
      <c r="Q2858" s="31"/>
      <c r="R2858" s="42"/>
      <c r="S2858" s="42"/>
      <c r="T2858" s="42"/>
      <c r="U2858" s="43"/>
      <c r="V2858" s="32"/>
      <c r="W2858" s="38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</row>
    <row r="2859" spans="1:40" ht="14.25" customHeight="1">
      <c r="A2859" s="7" t="s">
        <v>565</v>
      </c>
      <c r="B2859" s="7" t="s">
        <v>363</v>
      </c>
      <c r="C2859" s="7">
        <v>1218</v>
      </c>
      <c r="D2859" s="7" t="s">
        <v>582</v>
      </c>
      <c r="E2859" s="7" t="str">
        <f t="shared" si="63"/>
        <v>Inquisivi</v>
      </c>
      <c r="F2859" s="7" t="s">
        <v>407</v>
      </c>
      <c r="G2859" s="7">
        <v>130</v>
      </c>
      <c r="H2859" s="7" t="s">
        <v>386</v>
      </c>
      <c r="I2859" s="7"/>
      <c r="J2859" s="7">
        <v>52496</v>
      </c>
      <c r="K2859" s="7">
        <f t="shared" si="64"/>
        <v>52496</v>
      </c>
      <c r="L2859" s="7"/>
      <c r="M2859" s="6"/>
      <c r="N2859" s="7"/>
      <c r="O2859" s="7"/>
      <c r="P2859" s="38"/>
      <c r="Q2859" s="31"/>
      <c r="R2859" s="42"/>
      <c r="S2859" s="42"/>
      <c r="T2859" s="42"/>
      <c r="U2859" s="43"/>
      <c r="V2859" s="32"/>
      <c r="W2859" s="38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</row>
    <row r="2860" spans="1:40" ht="14.25" customHeight="1">
      <c r="A2860" s="7" t="s">
        <v>565</v>
      </c>
      <c r="B2860" s="7" t="s">
        <v>363</v>
      </c>
      <c r="C2860" s="7">
        <v>1219</v>
      </c>
      <c r="D2860" s="7" t="s">
        <v>583</v>
      </c>
      <c r="E2860" s="7" t="str">
        <f t="shared" si="63"/>
        <v>Quime</v>
      </c>
      <c r="F2860" s="7" t="s">
        <v>379</v>
      </c>
      <c r="G2860" s="7">
        <v>0</v>
      </c>
      <c r="H2860" s="7" t="s">
        <v>380</v>
      </c>
      <c r="I2860" s="7"/>
      <c r="J2860" s="7">
        <v>1251824</v>
      </c>
      <c r="K2860" s="7">
        <f t="shared" si="64"/>
        <v>0</v>
      </c>
      <c r="L2860" s="7"/>
      <c r="M2860" s="6"/>
      <c r="N2860" s="7"/>
      <c r="O2860" s="7"/>
      <c r="P2860" s="38"/>
      <c r="Q2860" s="31"/>
      <c r="R2860" s="42"/>
      <c r="S2860" s="42"/>
      <c r="T2860" s="42"/>
      <c r="U2860" s="43"/>
      <c r="V2860" s="32"/>
      <c r="W2860" s="38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</row>
    <row r="2861" spans="1:40" ht="14.25" customHeight="1">
      <c r="A2861" s="7" t="s">
        <v>565</v>
      </c>
      <c r="B2861" s="7" t="s">
        <v>363</v>
      </c>
      <c r="C2861" s="7">
        <v>1219</v>
      </c>
      <c r="D2861" s="7" t="s">
        <v>583</v>
      </c>
      <c r="E2861" s="7" t="str">
        <f t="shared" si="63"/>
        <v>Quime</v>
      </c>
      <c r="F2861" s="7" t="s">
        <v>379</v>
      </c>
      <c r="G2861" s="7">
        <v>1</v>
      </c>
      <c r="H2861" s="7" t="s">
        <v>381</v>
      </c>
      <c r="I2861" s="7"/>
      <c r="J2861" s="7">
        <v>616570</v>
      </c>
      <c r="K2861" s="7">
        <f t="shared" si="64"/>
        <v>0</v>
      </c>
      <c r="L2861" s="7"/>
      <c r="M2861" s="6"/>
      <c r="N2861" s="7"/>
      <c r="O2861" s="7"/>
      <c r="P2861" s="38"/>
      <c r="Q2861" s="31"/>
      <c r="R2861" s="42"/>
      <c r="S2861" s="42"/>
      <c r="T2861" s="42"/>
      <c r="U2861" s="43"/>
      <c r="V2861" s="32"/>
      <c r="W2861" s="38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</row>
    <row r="2862" spans="1:40" ht="14.25" customHeight="1">
      <c r="A2862" s="7" t="s">
        <v>565</v>
      </c>
      <c r="B2862" s="7" t="s">
        <v>363</v>
      </c>
      <c r="C2862" s="7">
        <v>1219</v>
      </c>
      <c r="D2862" s="7" t="s">
        <v>583</v>
      </c>
      <c r="E2862" s="7" t="str">
        <f t="shared" si="63"/>
        <v>Quime</v>
      </c>
      <c r="F2862" s="7" t="s">
        <v>379</v>
      </c>
      <c r="G2862" s="7">
        <v>97</v>
      </c>
      <c r="H2862" s="7" t="s">
        <v>409</v>
      </c>
      <c r="I2862" s="7"/>
      <c r="J2862" s="7">
        <v>1037225</v>
      </c>
      <c r="K2862" s="7">
        <f t="shared" si="64"/>
        <v>0</v>
      </c>
      <c r="L2862" s="7"/>
      <c r="M2862" s="6"/>
      <c r="N2862" s="7"/>
      <c r="O2862" s="7"/>
      <c r="P2862" s="38"/>
      <c r="Q2862" s="31"/>
      <c r="R2862" s="42"/>
      <c r="S2862" s="42"/>
      <c r="T2862" s="42"/>
      <c r="U2862" s="43"/>
      <c r="V2862" s="32"/>
      <c r="W2862" s="38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</row>
    <row r="2863" spans="1:40" ht="14.25" customHeight="1">
      <c r="A2863" s="7" t="s">
        <v>565</v>
      </c>
      <c r="B2863" s="7" t="s">
        <v>363</v>
      </c>
      <c r="C2863" s="7">
        <v>1219</v>
      </c>
      <c r="D2863" s="7" t="s">
        <v>583</v>
      </c>
      <c r="E2863" s="7" t="str">
        <f t="shared" si="63"/>
        <v>Quime</v>
      </c>
      <c r="F2863" s="7" t="s">
        <v>379</v>
      </c>
      <c r="G2863" s="7">
        <v>100</v>
      </c>
      <c r="H2863" s="7" t="s">
        <v>383</v>
      </c>
      <c r="I2863" s="7"/>
      <c r="J2863" s="7">
        <v>161390</v>
      </c>
      <c r="K2863" s="7">
        <f t="shared" si="64"/>
        <v>0</v>
      </c>
      <c r="L2863" s="7"/>
      <c r="M2863" s="6"/>
      <c r="N2863" s="7"/>
      <c r="O2863" s="7"/>
      <c r="P2863" s="38"/>
      <c r="Q2863" s="31"/>
      <c r="R2863" s="42"/>
      <c r="S2863" s="42"/>
      <c r="T2863" s="42"/>
      <c r="U2863" s="43"/>
      <c r="V2863" s="32"/>
      <c r="W2863" s="38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</row>
    <row r="2864" spans="1:40" ht="14.25" customHeight="1">
      <c r="A2864" s="7" t="s">
        <v>565</v>
      </c>
      <c r="B2864" s="7" t="s">
        <v>363</v>
      </c>
      <c r="C2864" s="7">
        <v>1219</v>
      </c>
      <c r="D2864" s="7" t="s">
        <v>583</v>
      </c>
      <c r="E2864" s="7" t="str">
        <f t="shared" si="63"/>
        <v>Quime</v>
      </c>
      <c r="F2864" s="7" t="s">
        <v>379</v>
      </c>
      <c r="G2864" s="7">
        <v>110</v>
      </c>
      <c r="H2864" s="7" t="s">
        <v>385</v>
      </c>
      <c r="I2864" s="7"/>
      <c r="J2864" s="7">
        <v>180000</v>
      </c>
      <c r="K2864" s="7">
        <f t="shared" si="64"/>
        <v>0</v>
      </c>
      <c r="L2864" s="7"/>
      <c r="M2864" s="6"/>
      <c r="N2864" s="7"/>
      <c r="O2864" s="7"/>
      <c r="P2864" s="38"/>
      <c r="Q2864" s="31"/>
      <c r="R2864" s="42"/>
      <c r="S2864" s="42"/>
      <c r="T2864" s="42"/>
      <c r="U2864" s="43"/>
      <c r="V2864" s="32"/>
      <c r="W2864" s="38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</row>
    <row r="2865" spans="1:40" ht="14.25" customHeight="1">
      <c r="A2865" s="7" t="s">
        <v>565</v>
      </c>
      <c r="B2865" s="7" t="s">
        <v>363</v>
      </c>
      <c r="C2865" s="7">
        <v>1219</v>
      </c>
      <c r="D2865" s="7" t="s">
        <v>583</v>
      </c>
      <c r="E2865" s="7" t="str">
        <f t="shared" si="63"/>
        <v>Quime</v>
      </c>
      <c r="F2865" s="7" t="s">
        <v>379</v>
      </c>
      <c r="G2865" s="7">
        <v>140</v>
      </c>
      <c r="H2865" s="7" t="s">
        <v>388</v>
      </c>
      <c r="I2865" s="7"/>
      <c r="J2865" s="7">
        <v>200000</v>
      </c>
      <c r="K2865" s="7">
        <f t="shared" si="64"/>
        <v>0</v>
      </c>
      <c r="L2865" s="7"/>
      <c r="M2865" s="6"/>
      <c r="N2865" s="7"/>
      <c r="O2865" s="7"/>
      <c r="P2865" s="38"/>
      <c r="Q2865" s="31"/>
      <c r="R2865" s="42"/>
      <c r="S2865" s="42"/>
      <c r="T2865" s="42"/>
      <c r="U2865" s="43"/>
      <c r="V2865" s="32"/>
      <c r="W2865" s="38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</row>
    <row r="2866" spans="1:40" ht="14.25" customHeight="1">
      <c r="A2866" s="7" t="s">
        <v>565</v>
      </c>
      <c r="B2866" s="7" t="s">
        <v>363</v>
      </c>
      <c r="C2866" s="7">
        <v>1219</v>
      </c>
      <c r="D2866" s="7" t="s">
        <v>583</v>
      </c>
      <c r="E2866" s="7" t="str">
        <f t="shared" si="63"/>
        <v>Quime</v>
      </c>
      <c r="F2866" s="7" t="s">
        <v>379</v>
      </c>
      <c r="G2866" s="7">
        <v>160</v>
      </c>
      <c r="H2866" s="7" t="s">
        <v>389</v>
      </c>
      <c r="I2866" s="7"/>
      <c r="J2866" s="7">
        <v>80000</v>
      </c>
      <c r="K2866" s="7">
        <f t="shared" si="64"/>
        <v>0</v>
      </c>
      <c r="L2866" s="7"/>
      <c r="M2866" s="6"/>
      <c r="N2866" s="7"/>
      <c r="O2866" s="7"/>
      <c r="P2866" s="38"/>
      <c r="Q2866" s="31"/>
      <c r="R2866" s="42"/>
      <c r="S2866" s="42"/>
      <c r="T2866" s="42"/>
      <c r="U2866" s="43"/>
      <c r="V2866" s="32"/>
      <c r="W2866" s="38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</row>
    <row r="2867" spans="1:40" ht="14.25" customHeight="1">
      <c r="A2867" s="7" t="s">
        <v>565</v>
      </c>
      <c r="B2867" s="7" t="s">
        <v>363</v>
      </c>
      <c r="C2867" s="7">
        <v>1219</v>
      </c>
      <c r="D2867" s="7" t="s">
        <v>583</v>
      </c>
      <c r="E2867" s="7" t="str">
        <f t="shared" si="63"/>
        <v>Quime</v>
      </c>
      <c r="F2867" s="7" t="s">
        <v>379</v>
      </c>
      <c r="G2867" s="7">
        <v>170</v>
      </c>
      <c r="H2867" s="7" t="s">
        <v>390</v>
      </c>
      <c r="I2867" s="7"/>
      <c r="J2867" s="7">
        <v>100000</v>
      </c>
      <c r="K2867" s="7">
        <f t="shared" si="64"/>
        <v>0</v>
      </c>
      <c r="L2867" s="7"/>
      <c r="M2867" s="6"/>
      <c r="N2867" s="7"/>
      <c r="O2867" s="7"/>
      <c r="P2867" s="38"/>
      <c r="Q2867" s="31"/>
      <c r="R2867" s="42"/>
      <c r="S2867" s="42"/>
      <c r="T2867" s="42"/>
      <c r="U2867" s="43"/>
      <c r="V2867" s="32"/>
      <c r="W2867" s="38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</row>
    <row r="2868" spans="1:40" ht="14.25" customHeight="1">
      <c r="A2868" s="7" t="s">
        <v>565</v>
      </c>
      <c r="B2868" s="7" t="s">
        <v>363</v>
      </c>
      <c r="C2868" s="7">
        <v>1219</v>
      </c>
      <c r="D2868" s="7" t="s">
        <v>583</v>
      </c>
      <c r="E2868" s="7" t="str">
        <f t="shared" si="63"/>
        <v>Quime</v>
      </c>
      <c r="F2868" s="7" t="s">
        <v>379</v>
      </c>
      <c r="G2868" s="7">
        <v>180</v>
      </c>
      <c r="H2868" s="7" t="s">
        <v>411</v>
      </c>
      <c r="I2868" s="7"/>
      <c r="J2868" s="7">
        <v>200000</v>
      </c>
      <c r="K2868" s="7">
        <f t="shared" si="64"/>
        <v>0</v>
      </c>
      <c r="L2868" s="7"/>
      <c r="M2868" s="6"/>
      <c r="N2868" s="7"/>
      <c r="O2868" s="7"/>
      <c r="P2868" s="38"/>
      <c r="Q2868" s="31"/>
      <c r="R2868" s="42"/>
      <c r="S2868" s="42"/>
      <c r="T2868" s="42"/>
      <c r="U2868" s="43"/>
      <c r="V2868" s="32"/>
      <c r="W2868" s="38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</row>
    <row r="2869" spans="1:40" ht="14.25" customHeight="1">
      <c r="A2869" s="7" t="s">
        <v>565</v>
      </c>
      <c r="B2869" s="7" t="s">
        <v>363</v>
      </c>
      <c r="C2869" s="7">
        <v>1219</v>
      </c>
      <c r="D2869" s="7" t="s">
        <v>583</v>
      </c>
      <c r="E2869" s="7" t="str">
        <f t="shared" si="63"/>
        <v>Quime</v>
      </c>
      <c r="F2869" s="7" t="s">
        <v>379</v>
      </c>
      <c r="G2869" s="7">
        <v>190</v>
      </c>
      <c r="H2869" s="7" t="s">
        <v>392</v>
      </c>
      <c r="I2869" s="7"/>
      <c r="J2869" s="7">
        <v>200000</v>
      </c>
      <c r="K2869" s="7">
        <f t="shared" si="64"/>
        <v>0</v>
      </c>
      <c r="L2869" s="7"/>
      <c r="M2869" s="6"/>
      <c r="N2869" s="7"/>
      <c r="O2869" s="7"/>
      <c r="P2869" s="38"/>
      <c r="Q2869" s="31"/>
      <c r="R2869" s="42"/>
      <c r="S2869" s="42"/>
      <c r="T2869" s="42"/>
      <c r="U2869" s="43"/>
      <c r="V2869" s="32"/>
      <c r="W2869" s="38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</row>
    <row r="2870" spans="1:40" ht="14.25" customHeight="1">
      <c r="A2870" s="7" t="s">
        <v>565</v>
      </c>
      <c r="B2870" s="7" t="s">
        <v>363</v>
      </c>
      <c r="C2870" s="7">
        <v>1219</v>
      </c>
      <c r="D2870" s="7" t="s">
        <v>583</v>
      </c>
      <c r="E2870" s="7" t="str">
        <f t="shared" si="63"/>
        <v>Quime</v>
      </c>
      <c r="F2870" s="7" t="s">
        <v>379</v>
      </c>
      <c r="G2870" s="7">
        <v>200</v>
      </c>
      <c r="H2870" s="7" t="s">
        <v>393</v>
      </c>
      <c r="I2870" s="7"/>
      <c r="J2870" s="7">
        <v>1285509</v>
      </c>
      <c r="K2870" s="7">
        <f t="shared" si="64"/>
        <v>0</v>
      </c>
      <c r="L2870" s="7"/>
      <c r="M2870" s="6"/>
      <c r="N2870" s="7"/>
      <c r="O2870" s="7"/>
      <c r="P2870" s="38"/>
      <c r="Q2870" s="31"/>
      <c r="R2870" s="42"/>
      <c r="S2870" s="42"/>
      <c r="T2870" s="42"/>
      <c r="U2870" s="43"/>
      <c r="V2870" s="32"/>
      <c r="W2870" s="38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</row>
    <row r="2871" spans="1:40" ht="14.25" customHeight="1">
      <c r="A2871" s="7" t="s">
        <v>565</v>
      </c>
      <c r="B2871" s="7" t="s">
        <v>363</v>
      </c>
      <c r="C2871" s="7">
        <v>1219</v>
      </c>
      <c r="D2871" s="7" t="s">
        <v>583</v>
      </c>
      <c r="E2871" s="7" t="str">
        <f t="shared" si="63"/>
        <v>Quime</v>
      </c>
      <c r="F2871" s="7" t="s">
        <v>379</v>
      </c>
      <c r="G2871" s="7">
        <v>210</v>
      </c>
      <c r="H2871" s="7" t="s">
        <v>394</v>
      </c>
      <c r="I2871" s="7"/>
      <c r="J2871" s="7">
        <v>971228</v>
      </c>
      <c r="K2871" s="7">
        <f t="shared" si="64"/>
        <v>0</v>
      </c>
      <c r="L2871" s="7"/>
      <c r="M2871" s="6"/>
      <c r="N2871" s="7"/>
      <c r="O2871" s="7"/>
      <c r="P2871" s="38"/>
      <c r="Q2871" s="31"/>
      <c r="R2871" s="42"/>
      <c r="S2871" s="42"/>
      <c r="T2871" s="42"/>
      <c r="U2871" s="43"/>
      <c r="V2871" s="32"/>
      <c r="W2871" s="38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</row>
    <row r="2872" spans="1:40" ht="14.25" customHeight="1">
      <c r="A2872" s="7" t="s">
        <v>565</v>
      </c>
      <c r="B2872" s="7" t="s">
        <v>363</v>
      </c>
      <c r="C2872" s="7">
        <v>1219</v>
      </c>
      <c r="D2872" s="7" t="s">
        <v>583</v>
      </c>
      <c r="E2872" s="7" t="str">
        <f t="shared" si="63"/>
        <v>Quime</v>
      </c>
      <c r="F2872" s="7" t="s">
        <v>379</v>
      </c>
      <c r="G2872" s="7">
        <v>220</v>
      </c>
      <c r="H2872" s="7" t="s">
        <v>395</v>
      </c>
      <c r="I2872" s="7"/>
      <c r="J2872" s="7">
        <v>120000</v>
      </c>
      <c r="K2872" s="7">
        <f t="shared" si="64"/>
        <v>0</v>
      </c>
      <c r="L2872" s="7"/>
      <c r="M2872" s="6"/>
      <c r="N2872" s="7"/>
      <c r="O2872" s="7"/>
      <c r="P2872" s="38"/>
      <c r="Q2872" s="31"/>
      <c r="R2872" s="42"/>
      <c r="S2872" s="42"/>
      <c r="T2872" s="42"/>
      <c r="U2872" s="43"/>
      <c r="V2872" s="32"/>
      <c r="W2872" s="38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</row>
    <row r="2873" spans="1:40" ht="14.25" customHeight="1">
      <c r="A2873" s="7" t="s">
        <v>565</v>
      </c>
      <c r="B2873" s="7" t="s">
        <v>363</v>
      </c>
      <c r="C2873" s="7">
        <v>1219</v>
      </c>
      <c r="D2873" s="7" t="s">
        <v>583</v>
      </c>
      <c r="E2873" s="7" t="str">
        <f t="shared" si="63"/>
        <v>Quime</v>
      </c>
      <c r="F2873" s="7" t="s">
        <v>379</v>
      </c>
      <c r="G2873" s="7">
        <v>230</v>
      </c>
      <c r="H2873" s="7" t="s">
        <v>396</v>
      </c>
      <c r="I2873" s="7"/>
      <c r="J2873" s="7">
        <v>80000</v>
      </c>
      <c r="K2873" s="7">
        <f t="shared" si="64"/>
        <v>0</v>
      </c>
      <c r="L2873" s="7"/>
      <c r="M2873" s="6"/>
      <c r="N2873" s="7"/>
      <c r="O2873" s="7"/>
      <c r="P2873" s="38"/>
      <c r="Q2873" s="31"/>
      <c r="R2873" s="42"/>
      <c r="S2873" s="42"/>
      <c r="T2873" s="42"/>
      <c r="U2873" s="43"/>
      <c r="V2873" s="32"/>
      <c r="W2873" s="38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</row>
    <row r="2874" spans="1:40" ht="14.25" customHeight="1">
      <c r="A2874" s="7" t="s">
        <v>565</v>
      </c>
      <c r="B2874" s="7" t="s">
        <v>363</v>
      </c>
      <c r="C2874" s="7">
        <v>1219</v>
      </c>
      <c r="D2874" s="7" t="s">
        <v>583</v>
      </c>
      <c r="E2874" s="7" t="str">
        <f t="shared" si="63"/>
        <v>Quime</v>
      </c>
      <c r="F2874" s="7" t="s">
        <v>379</v>
      </c>
      <c r="G2874" s="7">
        <v>240</v>
      </c>
      <c r="H2874" s="7" t="s">
        <v>397</v>
      </c>
      <c r="I2874" s="7"/>
      <c r="J2874" s="7">
        <v>100000</v>
      </c>
      <c r="K2874" s="7">
        <f t="shared" si="64"/>
        <v>0</v>
      </c>
      <c r="L2874" s="7"/>
      <c r="M2874" s="6"/>
      <c r="N2874" s="7"/>
      <c r="O2874" s="7"/>
      <c r="P2874" s="38"/>
      <c r="Q2874" s="31"/>
      <c r="R2874" s="42"/>
      <c r="S2874" s="42"/>
      <c r="T2874" s="42"/>
      <c r="U2874" s="43"/>
      <c r="V2874" s="32"/>
      <c r="W2874" s="38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</row>
    <row r="2875" spans="1:40" ht="14.25" customHeight="1">
      <c r="A2875" s="7" t="s">
        <v>565</v>
      </c>
      <c r="B2875" s="7" t="s">
        <v>363</v>
      </c>
      <c r="C2875" s="7">
        <v>1219</v>
      </c>
      <c r="D2875" s="7" t="s">
        <v>583</v>
      </c>
      <c r="E2875" s="7" t="str">
        <f t="shared" si="63"/>
        <v>Quime</v>
      </c>
      <c r="F2875" s="7" t="s">
        <v>379</v>
      </c>
      <c r="G2875" s="7">
        <v>250</v>
      </c>
      <c r="H2875" s="7" t="s">
        <v>399</v>
      </c>
      <c r="I2875" s="7"/>
      <c r="J2875" s="7">
        <v>422495</v>
      </c>
      <c r="K2875" s="7">
        <f t="shared" si="64"/>
        <v>0</v>
      </c>
      <c r="L2875" s="7"/>
      <c r="M2875" s="6"/>
      <c r="N2875" s="7"/>
      <c r="O2875" s="7"/>
      <c r="P2875" s="38"/>
      <c r="Q2875" s="31"/>
      <c r="R2875" s="42"/>
      <c r="S2875" s="42"/>
      <c r="T2875" s="42"/>
      <c r="U2875" s="43"/>
      <c r="V2875" s="32"/>
      <c r="W2875" s="38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</row>
    <row r="2876" spans="1:40" ht="14.25" customHeight="1">
      <c r="A2876" s="7" t="s">
        <v>565</v>
      </c>
      <c r="B2876" s="7" t="s">
        <v>363</v>
      </c>
      <c r="C2876" s="7">
        <v>1219</v>
      </c>
      <c r="D2876" s="7" t="s">
        <v>583</v>
      </c>
      <c r="E2876" s="7" t="str">
        <f t="shared" si="63"/>
        <v>Quime</v>
      </c>
      <c r="F2876" s="7" t="s">
        <v>379</v>
      </c>
      <c r="G2876" s="7">
        <v>260</v>
      </c>
      <c r="H2876" s="7" t="s">
        <v>400</v>
      </c>
      <c r="I2876" s="7"/>
      <c r="J2876" s="7">
        <v>105000</v>
      </c>
      <c r="K2876" s="7">
        <f t="shared" si="64"/>
        <v>0</v>
      </c>
      <c r="L2876" s="7"/>
      <c r="M2876" s="6"/>
      <c r="N2876" s="7"/>
      <c r="O2876" s="7"/>
      <c r="P2876" s="38"/>
      <c r="Q2876" s="31"/>
      <c r="R2876" s="42"/>
      <c r="S2876" s="42"/>
      <c r="T2876" s="42"/>
      <c r="U2876" s="43"/>
      <c r="V2876" s="32"/>
      <c r="W2876" s="38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</row>
    <row r="2877" spans="1:40" ht="14.25" customHeight="1">
      <c r="A2877" s="7" t="s">
        <v>565</v>
      </c>
      <c r="B2877" s="7" t="s">
        <v>363</v>
      </c>
      <c r="C2877" s="7">
        <v>1219</v>
      </c>
      <c r="D2877" s="7" t="s">
        <v>583</v>
      </c>
      <c r="E2877" s="7" t="str">
        <f t="shared" si="63"/>
        <v>Quime</v>
      </c>
      <c r="F2877" s="7" t="s">
        <v>379</v>
      </c>
      <c r="G2877" s="7">
        <v>310</v>
      </c>
      <c r="H2877" s="7" t="s">
        <v>403</v>
      </c>
      <c r="I2877" s="7"/>
      <c r="J2877" s="7">
        <v>50000</v>
      </c>
      <c r="K2877" s="7">
        <f t="shared" si="64"/>
        <v>0</v>
      </c>
      <c r="L2877" s="7"/>
      <c r="M2877" s="6"/>
      <c r="N2877" s="7"/>
      <c r="O2877" s="7"/>
      <c r="P2877" s="38"/>
      <c r="Q2877" s="31"/>
      <c r="R2877" s="42"/>
      <c r="S2877" s="42"/>
      <c r="T2877" s="42"/>
      <c r="U2877" s="43"/>
      <c r="V2877" s="32"/>
      <c r="W2877" s="38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</row>
    <row r="2878" spans="1:40" ht="14.25" customHeight="1">
      <c r="A2878" s="7" t="s">
        <v>565</v>
      </c>
      <c r="B2878" s="7" t="s">
        <v>363</v>
      </c>
      <c r="C2878" s="7">
        <v>1219</v>
      </c>
      <c r="D2878" s="7" t="s">
        <v>583</v>
      </c>
      <c r="E2878" s="7" t="str">
        <f t="shared" si="63"/>
        <v>Quime</v>
      </c>
      <c r="F2878" s="7" t="s">
        <v>379</v>
      </c>
      <c r="G2878" s="7">
        <v>330</v>
      </c>
      <c r="H2878" s="7" t="s">
        <v>404</v>
      </c>
      <c r="I2878" s="7"/>
      <c r="J2878" s="7">
        <v>38273</v>
      </c>
      <c r="K2878" s="7">
        <f t="shared" si="64"/>
        <v>0</v>
      </c>
      <c r="L2878" s="7"/>
      <c r="M2878" s="6"/>
      <c r="N2878" s="7"/>
      <c r="O2878" s="7"/>
      <c r="P2878" s="38"/>
      <c r="Q2878" s="31"/>
      <c r="R2878" s="42"/>
      <c r="S2878" s="42"/>
      <c r="T2878" s="42"/>
      <c r="U2878" s="43"/>
      <c r="V2878" s="32"/>
      <c r="W2878" s="38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</row>
    <row r="2879" spans="1:40" ht="14.25" customHeight="1">
      <c r="A2879" s="7" t="s">
        <v>565</v>
      </c>
      <c r="B2879" s="7" t="s">
        <v>363</v>
      </c>
      <c r="C2879" s="7">
        <v>1219</v>
      </c>
      <c r="D2879" s="7" t="s">
        <v>583</v>
      </c>
      <c r="E2879" s="7" t="str">
        <f t="shared" si="63"/>
        <v>Quime</v>
      </c>
      <c r="F2879" s="7" t="s">
        <v>379</v>
      </c>
      <c r="G2879" s="7">
        <v>340</v>
      </c>
      <c r="H2879" s="7" t="s">
        <v>405</v>
      </c>
      <c r="I2879" s="7"/>
      <c r="J2879" s="7">
        <v>1517658</v>
      </c>
      <c r="K2879" s="7">
        <f t="shared" si="64"/>
        <v>0</v>
      </c>
      <c r="L2879" s="7"/>
      <c r="M2879" s="6"/>
      <c r="N2879" s="7"/>
      <c r="O2879" s="7"/>
      <c r="P2879" s="38"/>
      <c r="Q2879" s="31"/>
      <c r="R2879" s="42"/>
      <c r="S2879" s="42"/>
      <c r="T2879" s="42"/>
      <c r="U2879" s="43"/>
      <c r="V2879" s="32"/>
      <c r="W2879" s="38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</row>
    <row r="2880" spans="1:40" ht="14.25" customHeight="1">
      <c r="A2880" s="7" t="s">
        <v>565</v>
      </c>
      <c r="B2880" s="7" t="s">
        <v>363</v>
      </c>
      <c r="C2880" s="7">
        <v>1220</v>
      </c>
      <c r="D2880" s="7" t="s">
        <v>584</v>
      </c>
      <c r="E2880" s="7" t="str">
        <f t="shared" si="63"/>
        <v>Cajuata</v>
      </c>
      <c r="F2880" s="7" t="s">
        <v>379</v>
      </c>
      <c r="G2880" s="7">
        <v>0</v>
      </c>
      <c r="H2880" s="7" t="s">
        <v>380</v>
      </c>
      <c r="I2880" s="7"/>
      <c r="J2880" s="7">
        <v>1362267</v>
      </c>
      <c r="K2880" s="7">
        <f t="shared" si="64"/>
        <v>1598374</v>
      </c>
      <c r="L2880" s="7"/>
      <c r="M2880" s="6"/>
      <c r="N2880" s="7"/>
      <c r="O2880" s="7"/>
      <c r="P2880" s="38"/>
      <c r="Q2880" s="31"/>
      <c r="R2880" s="42"/>
      <c r="S2880" s="42"/>
      <c r="T2880" s="42"/>
      <c r="U2880" s="43"/>
      <c r="V2880" s="32"/>
      <c r="W2880" s="38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</row>
    <row r="2881" spans="1:40" ht="14.25" customHeight="1">
      <c r="A2881" s="7" t="s">
        <v>565</v>
      </c>
      <c r="B2881" s="7" t="s">
        <v>363</v>
      </c>
      <c r="C2881" s="7">
        <v>1220</v>
      </c>
      <c r="D2881" s="7" t="s">
        <v>584</v>
      </c>
      <c r="E2881" s="7" t="str">
        <f t="shared" si="63"/>
        <v>Cajuata</v>
      </c>
      <c r="F2881" s="7" t="s">
        <v>379</v>
      </c>
      <c r="G2881" s="7">
        <v>1</v>
      </c>
      <c r="H2881" s="7" t="s">
        <v>381</v>
      </c>
      <c r="I2881" s="7"/>
      <c r="J2881" s="7">
        <v>800061</v>
      </c>
      <c r="K2881" s="7">
        <f t="shared" si="64"/>
        <v>1598374</v>
      </c>
      <c r="L2881" s="7"/>
      <c r="M2881" s="6"/>
      <c r="N2881" s="7"/>
      <c r="O2881" s="7"/>
      <c r="P2881" s="38"/>
      <c r="Q2881" s="31"/>
      <c r="R2881" s="42"/>
      <c r="S2881" s="42"/>
      <c r="T2881" s="42"/>
      <c r="U2881" s="43"/>
      <c r="V2881" s="32"/>
      <c r="W2881" s="38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</row>
    <row r="2882" spans="1:40" ht="14.25" customHeight="1">
      <c r="A2882" s="7" t="s">
        <v>565</v>
      </c>
      <c r="B2882" s="7" t="s">
        <v>363</v>
      </c>
      <c r="C2882" s="7">
        <v>1220</v>
      </c>
      <c r="D2882" s="7" t="s">
        <v>584</v>
      </c>
      <c r="E2882" s="7" t="str">
        <f t="shared" si="63"/>
        <v>Cajuata</v>
      </c>
      <c r="F2882" s="7" t="s">
        <v>379</v>
      </c>
      <c r="G2882" s="7">
        <v>97</v>
      </c>
      <c r="H2882" s="7" t="s">
        <v>409</v>
      </c>
      <c r="I2882" s="7"/>
      <c r="J2882" s="7">
        <v>1291096</v>
      </c>
      <c r="K2882" s="7">
        <f t="shared" si="64"/>
        <v>1598374</v>
      </c>
      <c r="L2882" s="7"/>
      <c r="M2882" s="6"/>
      <c r="N2882" s="7"/>
      <c r="O2882" s="7"/>
      <c r="P2882" s="38"/>
      <c r="Q2882" s="31"/>
      <c r="R2882" s="42"/>
      <c r="S2882" s="42"/>
      <c r="T2882" s="42"/>
      <c r="U2882" s="43"/>
      <c r="V2882" s="32"/>
      <c r="W2882" s="38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</row>
    <row r="2883" spans="1:40" ht="14.25" customHeight="1">
      <c r="A2883" s="7" t="s">
        <v>565</v>
      </c>
      <c r="B2883" s="7" t="s">
        <v>363</v>
      </c>
      <c r="C2883" s="7">
        <v>1220</v>
      </c>
      <c r="D2883" s="7" t="s">
        <v>584</v>
      </c>
      <c r="E2883" s="7" t="str">
        <f t="shared" si="63"/>
        <v>Cajuata</v>
      </c>
      <c r="F2883" s="7" t="s">
        <v>379</v>
      </c>
      <c r="G2883" s="7">
        <v>99</v>
      </c>
      <c r="H2883" s="7" t="s">
        <v>382</v>
      </c>
      <c r="I2883" s="7"/>
      <c r="J2883" s="7">
        <v>256386</v>
      </c>
      <c r="K2883" s="7">
        <f t="shared" si="64"/>
        <v>1598374</v>
      </c>
      <c r="L2883" s="7"/>
      <c r="M2883" s="6"/>
      <c r="N2883" s="7"/>
      <c r="O2883" s="7"/>
      <c r="P2883" s="38"/>
      <c r="Q2883" s="31"/>
      <c r="R2883" s="42"/>
      <c r="S2883" s="42"/>
      <c r="T2883" s="42"/>
      <c r="U2883" s="43"/>
      <c r="V2883" s="32"/>
      <c r="W2883" s="38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</row>
    <row r="2884" spans="1:40" ht="14.25" customHeight="1">
      <c r="A2884" s="7" t="s">
        <v>565</v>
      </c>
      <c r="B2884" s="7" t="s">
        <v>363</v>
      </c>
      <c r="C2884" s="7">
        <v>1220</v>
      </c>
      <c r="D2884" s="7" t="s">
        <v>584</v>
      </c>
      <c r="E2884" s="7" t="str">
        <f t="shared" si="63"/>
        <v>Cajuata</v>
      </c>
      <c r="F2884" s="7" t="s">
        <v>379</v>
      </c>
      <c r="G2884" s="7">
        <v>100</v>
      </c>
      <c r="H2884" s="7" t="s">
        <v>383</v>
      </c>
      <c r="I2884" s="7"/>
      <c r="J2884" s="7">
        <v>275600</v>
      </c>
      <c r="K2884" s="7">
        <f t="shared" si="64"/>
        <v>1598374</v>
      </c>
      <c r="L2884" s="7"/>
      <c r="M2884" s="6"/>
      <c r="N2884" s="7"/>
      <c r="O2884" s="7"/>
      <c r="P2884" s="38"/>
      <c r="Q2884" s="31"/>
      <c r="R2884" s="42"/>
      <c r="S2884" s="42"/>
      <c r="T2884" s="42"/>
      <c r="U2884" s="43"/>
      <c r="V2884" s="32"/>
      <c r="W2884" s="38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</row>
    <row r="2885" spans="1:40" ht="14.25" customHeight="1">
      <c r="A2885" s="7" t="s">
        <v>565</v>
      </c>
      <c r="B2885" s="7" t="s">
        <v>363</v>
      </c>
      <c r="C2885" s="7">
        <v>1220</v>
      </c>
      <c r="D2885" s="7" t="s">
        <v>584</v>
      </c>
      <c r="E2885" s="7" t="str">
        <f t="shared" si="63"/>
        <v>Cajuata</v>
      </c>
      <c r="F2885" s="7" t="s">
        <v>379</v>
      </c>
      <c r="G2885" s="7">
        <v>110</v>
      </c>
      <c r="H2885" s="7" t="s">
        <v>385</v>
      </c>
      <c r="I2885" s="7"/>
      <c r="J2885" s="7">
        <v>40000</v>
      </c>
      <c r="K2885" s="7">
        <f t="shared" si="64"/>
        <v>1598374</v>
      </c>
      <c r="L2885" s="7"/>
      <c r="M2885" s="6"/>
      <c r="N2885" s="7"/>
      <c r="O2885" s="7"/>
      <c r="P2885" s="38"/>
      <c r="Q2885" s="31"/>
      <c r="R2885" s="42"/>
      <c r="S2885" s="42"/>
      <c r="T2885" s="42"/>
      <c r="U2885" s="43"/>
      <c r="V2885" s="32"/>
      <c r="W2885" s="38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</row>
    <row r="2886" spans="1:40" ht="14.25" customHeight="1">
      <c r="A2886" s="7" t="s">
        <v>565</v>
      </c>
      <c r="B2886" s="7" t="s">
        <v>363</v>
      </c>
      <c r="C2886" s="7">
        <v>1220</v>
      </c>
      <c r="D2886" s="7" t="s">
        <v>584</v>
      </c>
      <c r="E2886" s="7" t="str">
        <f t="shared" si="63"/>
        <v>Cajuata</v>
      </c>
      <c r="F2886" s="7" t="s">
        <v>379</v>
      </c>
      <c r="G2886" s="7">
        <v>140</v>
      </c>
      <c r="H2886" s="7" t="s">
        <v>388</v>
      </c>
      <c r="I2886" s="7"/>
      <c r="J2886" s="7">
        <v>51000</v>
      </c>
      <c r="K2886" s="7">
        <f t="shared" si="64"/>
        <v>1598374</v>
      </c>
      <c r="L2886" s="7"/>
      <c r="M2886" s="6"/>
      <c r="N2886" s="7"/>
      <c r="O2886" s="7"/>
      <c r="P2886" s="38"/>
      <c r="Q2886" s="31"/>
      <c r="R2886" s="42"/>
      <c r="S2886" s="42"/>
      <c r="T2886" s="42"/>
      <c r="U2886" s="43"/>
      <c r="V2886" s="32"/>
      <c r="W2886" s="38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</row>
    <row r="2887" spans="1:40" ht="14.25" customHeight="1">
      <c r="A2887" s="7" t="s">
        <v>565</v>
      </c>
      <c r="B2887" s="7" t="s">
        <v>363</v>
      </c>
      <c r="C2887" s="7">
        <v>1220</v>
      </c>
      <c r="D2887" s="7" t="s">
        <v>584</v>
      </c>
      <c r="E2887" s="7" t="str">
        <f t="shared" si="63"/>
        <v>Cajuata</v>
      </c>
      <c r="F2887" s="7" t="s">
        <v>379</v>
      </c>
      <c r="G2887" s="7">
        <v>160</v>
      </c>
      <c r="H2887" s="7" t="s">
        <v>389</v>
      </c>
      <c r="I2887" s="7"/>
      <c r="J2887" s="7">
        <v>118600</v>
      </c>
      <c r="K2887" s="7">
        <f t="shared" si="64"/>
        <v>1598374</v>
      </c>
      <c r="L2887" s="7"/>
      <c r="M2887" s="6"/>
      <c r="N2887" s="7"/>
      <c r="O2887" s="7"/>
      <c r="P2887" s="38"/>
      <c r="Q2887" s="31"/>
      <c r="R2887" s="42"/>
      <c r="S2887" s="42"/>
      <c r="T2887" s="42"/>
      <c r="U2887" s="43"/>
      <c r="V2887" s="32"/>
      <c r="W2887" s="38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</row>
    <row r="2888" spans="1:40" ht="14.25" customHeight="1">
      <c r="A2888" s="7" t="s">
        <v>565</v>
      </c>
      <c r="B2888" s="7" t="s">
        <v>363</v>
      </c>
      <c r="C2888" s="7">
        <v>1220</v>
      </c>
      <c r="D2888" s="7" t="s">
        <v>584</v>
      </c>
      <c r="E2888" s="7" t="str">
        <f t="shared" si="63"/>
        <v>Cajuata</v>
      </c>
      <c r="F2888" s="7" t="s">
        <v>379</v>
      </c>
      <c r="G2888" s="7">
        <v>170</v>
      </c>
      <c r="H2888" s="7" t="s">
        <v>390</v>
      </c>
      <c r="I2888" s="7"/>
      <c r="J2888" s="7">
        <v>95000</v>
      </c>
      <c r="K2888" s="7">
        <f t="shared" si="64"/>
        <v>1598374</v>
      </c>
      <c r="L2888" s="7"/>
      <c r="M2888" s="6"/>
      <c r="N2888" s="7"/>
      <c r="O2888" s="7"/>
      <c r="P2888" s="38"/>
      <c r="Q2888" s="31"/>
      <c r="R2888" s="42"/>
      <c r="S2888" s="42"/>
      <c r="T2888" s="42"/>
      <c r="U2888" s="43"/>
      <c r="V2888" s="32"/>
      <c r="W2888" s="38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</row>
    <row r="2889" spans="1:40" ht="14.25" customHeight="1">
      <c r="A2889" s="7" t="s">
        <v>565</v>
      </c>
      <c r="B2889" s="7" t="s">
        <v>363</v>
      </c>
      <c r="C2889" s="7">
        <v>1220</v>
      </c>
      <c r="D2889" s="7" t="s">
        <v>584</v>
      </c>
      <c r="E2889" s="7" t="str">
        <f t="shared" si="63"/>
        <v>Cajuata</v>
      </c>
      <c r="F2889" s="7" t="s">
        <v>379</v>
      </c>
      <c r="G2889" s="7">
        <v>180</v>
      </c>
      <c r="H2889" s="7" t="s">
        <v>411</v>
      </c>
      <c r="I2889" s="7"/>
      <c r="J2889" s="7">
        <v>828118</v>
      </c>
      <c r="K2889" s="7">
        <f t="shared" si="64"/>
        <v>1598374</v>
      </c>
      <c r="L2889" s="7"/>
      <c r="M2889" s="6"/>
      <c r="N2889" s="7"/>
      <c r="O2889" s="7"/>
      <c r="P2889" s="38"/>
      <c r="Q2889" s="31"/>
      <c r="R2889" s="42"/>
      <c r="S2889" s="42"/>
      <c r="T2889" s="42"/>
      <c r="U2889" s="43"/>
      <c r="V2889" s="32"/>
      <c r="W2889" s="38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</row>
    <row r="2890" spans="1:40" ht="14.25" customHeight="1">
      <c r="A2890" s="7" t="s">
        <v>565</v>
      </c>
      <c r="B2890" s="7" t="s">
        <v>363</v>
      </c>
      <c r="C2890" s="7">
        <v>1220</v>
      </c>
      <c r="D2890" s="7" t="s">
        <v>584</v>
      </c>
      <c r="E2890" s="7" t="str">
        <f t="shared" si="63"/>
        <v>Cajuata</v>
      </c>
      <c r="F2890" s="7" t="s">
        <v>379</v>
      </c>
      <c r="G2890" s="7">
        <v>200</v>
      </c>
      <c r="H2890" s="7" t="s">
        <v>393</v>
      </c>
      <c r="I2890" s="7"/>
      <c r="J2890" s="7">
        <v>2178294</v>
      </c>
      <c r="K2890" s="7">
        <f t="shared" si="64"/>
        <v>1598374</v>
      </c>
      <c r="L2890" s="7"/>
      <c r="M2890" s="6"/>
      <c r="N2890" s="7"/>
      <c r="O2890" s="7"/>
      <c r="P2890" s="38"/>
      <c r="Q2890" s="31"/>
      <c r="R2890" s="42"/>
      <c r="S2890" s="42"/>
      <c r="T2890" s="42"/>
      <c r="U2890" s="43"/>
      <c r="V2890" s="32"/>
      <c r="W2890" s="38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</row>
    <row r="2891" spans="1:40" ht="14.25" customHeight="1">
      <c r="A2891" s="7" t="s">
        <v>565</v>
      </c>
      <c r="B2891" s="7" t="s">
        <v>363</v>
      </c>
      <c r="C2891" s="7">
        <v>1220</v>
      </c>
      <c r="D2891" s="7" t="s">
        <v>584</v>
      </c>
      <c r="E2891" s="7" t="str">
        <f t="shared" si="63"/>
        <v>Cajuata</v>
      </c>
      <c r="F2891" s="7" t="s">
        <v>379</v>
      </c>
      <c r="G2891" s="7">
        <v>210</v>
      </c>
      <c r="H2891" s="7" t="s">
        <v>394</v>
      </c>
      <c r="I2891" s="7"/>
      <c r="J2891" s="7">
        <v>901554</v>
      </c>
      <c r="K2891" s="7">
        <f t="shared" si="64"/>
        <v>1598374</v>
      </c>
      <c r="L2891" s="7"/>
      <c r="M2891" s="6"/>
      <c r="N2891" s="7"/>
      <c r="O2891" s="7"/>
      <c r="P2891" s="38"/>
      <c r="Q2891" s="31"/>
      <c r="R2891" s="42"/>
      <c r="S2891" s="42"/>
      <c r="T2891" s="42"/>
      <c r="U2891" s="43"/>
      <c r="V2891" s="32"/>
      <c r="W2891" s="38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</row>
    <row r="2892" spans="1:40" ht="14.25" customHeight="1">
      <c r="A2892" s="7" t="s">
        <v>565</v>
      </c>
      <c r="B2892" s="7" t="s">
        <v>363</v>
      </c>
      <c r="C2892" s="7">
        <v>1220</v>
      </c>
      <c r="D2892" s="7" t="s">
        <v>584</v>
      </c>
      <c r="E2892" s="7" t="str">
        <f t="shared" si="63"/>
        <v>Cajuata</v>
      </c>
      <c r="F2892" s="7" t="s">
        <v>379</v>
      </c>
      <c r="G2892" s="7">
        <v>220</v>
      </c>
      <c r="H2892" s="7" t="s">
        <v>395</v>
      </c>
      <c r="I2892" s="7"/>
      <c r="J2892" s="7">
        <v>70000</v>
      </c>
      <c r="K2892" s="7">
        <f t="shared" si="64"/>
        <v>1598374</v>
      </c>
      <c r="L2892" s="7"/>
      <c r="M2892" s="6"/>
      <c r="N2892" s="7"/>
      <c r="O2892" s="7"/>
      <c r="P2892" s="38"/>
      <c r="Q2892" s="31"/>
      <c r="R2892" s="42"/>
      <c r="S2892" s="42"/>
      <c r="T2892" s="42"/>
      <c r="U2892" s="43"/>
      <c r="V2892" s="32"/>
      <c r="W2892" s="38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</row>
    <row r="2893" spans="1:40" ht="14.25" customHeight="1">
      <c r="A2893" s="7" t="s">
        <v>565</v>
      </c>
      <c r="B2893" s="7" t="s">
        <v>363</v>
      </c>
      <c r="C2893" s="7">
        <v>1220</v>
      </c>
      <c r="D2893" s="7" t="s">
        <v>584</v>
      </c>
      <c r="E2893" s="7" t="str">
        <f t="shared" si="63"/>
        <v>Cajuata</v>
      </c>
      <c r="F2893" s="7" t="s">
        <v>379</v>
      </c>
      <c r="G2893" s="7">
        <v>230</v>
      </c>
      <c r="H2893" s="7" t="s">
        <v>396</v>
      </c>
      <c r="I2893" s="7"/>
      <c r="J2893" s="7">
        <v>3000</v>
      </c>
      <c r="K2893" s="7">
        <f t="shared" si="64"/>
        <v>1598374</v>
      </c>
      <c r="L2893" s="7"/>
      <c r="M2893" s="6"/>
      <c r="N2893" s="7"/>
      <c r="O2893" s="7"/>
      <c r="P2893" s="38"/>
      <c r="Q2893" s="31"/>
      <c r="R2893" s="42"/>
      <c r="S2893" s="42"/>
      <c r="T2893" s="42"/>
      <c r="U2893" s="43"/>
      <c r="V2893" s="32"/>
      <c r="W2893" s="38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</row>
    <row r="2894" spans="1:40" ht="14.25" customHeight="1">
      <c r="A2894" s="7" t="s">
        <v>565</v>
      </c>
      <c r="B2894" s="7" t="s">
        <v>363</v>
      </c>
      <c r="C2894" s="7">
        <v>1220</v>
      </c>
      <c r="D2894" s="7" t="s">
        <v>584</v>
      </c>
      <c r="E2894" s="7" t="str">
        <f t="shared" si="63"/>
        <v>Cajuata</v>
      </c>
      <c r="F2894" s="7" t="s">
        <v>379</v>
      </c>
      <c r="G2894" s="7">
        <v>250</v>
      </c>
      <c r="H2894" s="7" t="s">
        <v>399</v>
      </c>
      <c r="I2894" s="7"/>
      <c r="J2894" s="7">
        <v>655635</v>
      </c>
      <c r="K2894" s="7">
        <f t="shared" si="64"/>
        <v>1598374</v>
      </c>
      <c r="L2894" s="7"/>
      <c r="M2894" s="6"/>
      <c r="N2894" s="7"/>
      <c r="O2894" s="7"/>
      <c r="P2894" s="38"/>
      <c r="Q2894" s="31"/>
      <c r="R2894" s="42"/>
      <c r="S2894" s="42"/>
      <c r="T2894" s="42"/>
      <c r="U2894" s="43"/>
      <c r="V2894" s="32"/>
      <c r="W2894" s="38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</row>
    <row r="2895" spans="1:40" ht="14.25" customHeight="1">
      <c r="A2895" s="7" t="s">
        <v>565</v>
      </c>
      <c r="B2895" s="7" t="s">
        <v>363</v>
      </c>
      <c r="C2895" s="7">
        <v>1220</v>
      </c>
      <c r="D2895" s="7" t="s">
        <v>584</v>
      </c>
      <c r="E2895" s="7" t="str">
        <f t="shared" si="63"/>
        <v>Cajuata</v>
      </c>
      <c r="F2895" s="7" t="s">
        <v>379</v>
      </c>
      <c r="G2895" s="7">
        <v>260</v>
      </c>
      <c r="H2895" s="7" t="s">
        <v>400</v>
      </c>
      <c r="I2895" s="7"/>
      <c r="J2895" s="7">
        <v>5000</v>
      </c>
      <c r="K2895" s="7">
        <f t="shared" si="64"/>
        <v>1598374</v>
      </c>
      <c r="L2895" s="7"/>
      <c r="M2895" s="6"/>
      <c r="N2895" s="7"/>
      <c r="O2895" s="7"/>
      <c r="P2895" s="38"/>
      <c r="Q2895" s="31"/>
      <c r="R2895" s="42"/>
      <c r="S2895" s="42"/>
      <c r="T2895" s="42"/>
      <c r="U2895" s="43"/>
      <c r="V2895" s="32"/>
      <c r="W2895" s="38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</row>
    <row r="2896" spans="1:40" ht="14.25" customHeight="1">
      <c r="A2896" s="7" t="s">
        <v>565</v>
      </c>
      <c r="B2896" s="7" t="s">
        <v>363</v>
      </c>
      <c r="C2896" s="7">
        <v>1220</v>
      </c>
      <c r="D2896" s="7" t="s">
        <v>584</v>
      </c>
      <c r="E2896" s="7" t="str">
        <f t="shared" si="63"/>
        <v>Cajuata</v>
      </c>
      <c r="F2896" s="7" t="s">
        <v>379</v>
      </c>
      <c r="G2896" s="7">
        <v>280</v>
      </c>
      <c r="H2896" s="7" t="s">
        <v>402</v>
      </c>
      <c r="I2896" s="7"/>
      <c r="J2896" s="7">
        <v>92000</v>
      </c>
      <c r="K2896" s="7">
        <f t="shared" si="64"/>
        <v>1598374</v>
      </c>
      <c r="L2896" s="7"/>
      <c r="M2896" s="6"/>
      <c r="N2896" s="7"/>
      <c r="O2896" s="7"/>
      <c r="P2896" s="38"/>
      <c r="Q2896" s="31"/>
      <c r="R2896" s="42"/>
      <c r="S2896" s="42"/>
      <c r="T2896" s="42"/>
      <c r="U2896" s="43"/>
      <c r="V2896" s="32"/>
      <c r="W2896" s="38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</row>
    <row r="2897" spans="1:40" ht="14.25" customHeight="1">
      <c r="A2897" s="7" t="s">
        <v>565</v>
      </c>
      <c r="B2897" s="7" t="s">
        <v>363</v>
      </c>
      <c r="C2897" s="7">
        <v>1220</v>
      </c>
      <c r="D2897" s="7" t="s">
        <v>584</v>
      </c>
      <c r="E2897" s="7" t="str">
        <f t="shared" si="63"/>
        <v>Cajuata</v>
      </c>
      <c r="F2897" s="7" t="s">
        <v>379</v>
      </c>
      <c r="G2897" s="7">
        <v>310</v>
      </c>
      <c r="H2897" s="7" t="s">
        <v>403</v>
      </c>
      <c r="I2897" s="7"/>
      <c r="J2897" s="7">
        <v>80000</v>
      </c>
      <c r="K2897" s="7">
        <f t="shared" si="64"/>
        <v>1598374</v>
      </c>
      <c r="L2897" s="7"/>
      <c r="M2897" s="6"/>
      <c r="N2897" s="7"/>
      <c r="O2897" s="7"/>
      <c r="P2897" s="38"/>
      <c r="Q2897" s="31"/>
      <c r="R2897" s="42"/>
      <c r="S2897" s="42"/>
      <c r="T2897" s="42"/>
      <c r="U2897" s="43"/>
      <c r="V2897" s="32"/>
      <c r="W2897" s="38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</row>
    <row r="2898" spans="1:40" ht="14.25" customHeight="1">
      <c r="A2898" s="7" t="s">
        <v>565</v>
      </c>
      <c r="B2898" s="7" t="s">
        <v>363</v>
      </c>
      <c r="C2898" s="7">
        <v>1220</v>
      </c>
      <c r="D2898" s="7" t="s">
        <v>584</v>
      </c>
      <c r="E2898" s="7" t="str">
        <f t="shared" si="63"/>
        <v>Cajuata</v>
      </c>
      <c r="F2898" s="7" t="s">
        <v>379</v>
      </c>
      <c r="G2898" s="7">
        <v>330</v>
      </c>
      <c r="H2898" s="7" t="s">
        <v>404</v>
      </c>
      <c r="I2898" s="7"/>
      <c r="J2898" s="7">
        <v>65907</v>
      </c>
      <c r="K2898" s="7">
        <f t="shared" si="64"/>
        <v>1598374</v>
      </c>
      <c r="L2898" s="7"/>
      <c r="M2898" s="6"/>
      <c r="N2898" s="7"/>
      <c r="O2898" s="7"/>
      <c r="P2898" s="38"/>
      <c r="Q2898" s="31"/>
      <c r="R2898" s="42"/>
      <c r="S2898" s="42"/>
      <c r="T2898" s="42"/>
      <c r="U2898" s="43"/>
      <c r="V2898" s="32"/>
      <c r="W2898" s="38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</row>
    <row r="2899" spans="1:40" ht="14.25" customHeight="1">
      <c r="A2899" s="7" t="s">
        <v>565</v>
      </c>
      <c r="B2899" s="7" t="s">
        <v>363</v>
      </c>
      <c r="C2899" s="7">
        <v>1220</v>
      </c>
      <c r="D2899" s="7" t="s">
        <v>584</v>
      </c>
      <c r="E2899" s="7" t="str">
        <f t="shared" si="63"/>
        <v>Cajuata</v>
      </c>
      <c r="F2899" s="7" t="s">
        <v>379</v>
      </c>
      <c r="G2899" s="7">
        <v>340</v>
      </c>
      <c r="H2899" s="7" t="s">
        <v>405</v>
      </c>
      <c r="I2899" s="7"/>
      <c r="J2899" s="7">
        <v>946505</v>
      </c>
      <c r="K2899" s="7">
        <f t="shared" si="64"/>
        <v>1598374</v>
      </c>
      <c r="L2899" s="7"/>
      <c r="M2899" s="6"/>
      <c r="N2899" s="7"/>
      <c r="O2899" s="7"/>
      <c r="P2899" s="38"/>
      <c r="Q2899" s="31"/>
      <c r="R2899" s="42"/>
      <c r="S2899" s="42"/>
      <c r="T2899" s="42"/>
      <c r="U2899" s="43"/>
      <c r="V2899" s="32"/>
      <c r="W2899" s="38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</row>
    <row r="2900" spans="1:40" ht="14.25" customHeight="1">
      <c r="A2900" s="7" t="s">
        <v>565</v>
      </c>
      <c r="B2900" s="7" t="s">
        <v>363</v>
      </c>
      <c r="C2900" s="7">
        <v>1220</v>
      </c>
      <c r="D2900" s="7" t="s">
        <v>584</v>
      </c>
      <c r="E2900" s="7" t="str">
        <f t="shared" si="63"/>
        <v>Cajuata</v>
      </c>
      <c r="F2900" s="7" t="s">
        <v>407</v>
      </c>
      <c r="G2900" s="7">
        <v>170</v>
      </c>
      <c r="H2900" s="7" t="s">
        <v>390</v>
      </c>
      <c r="I2900" s="7"/>
      <c r="J2900" s="7">
        <v>1598374</v>
      </c>
      <c r="K2900" s="7">
        <f t="shared" si="64"/>
        <v>1598374</v>
      </c>
      <c r="L2900" s="7"/>
      <c r="M2900" s="6"/>
      <c r="N2900" s="7"/>
      <c r="O2900" s="7"/>
      <c r="P2900" s="38"/>
      <c r="Q2900" s="31"/>
      <c r="R2900" s="42"/>
      <c r="S2900" s="42"/>
      <c r="T2900" s="42"/>
      <c r="U2900" s="43"/>
      <c r="V2900" s="32"/>
      <c r="W2900" s="38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</row>
    <row r="2901" spans="1:40" ht="14.25" customHeight="1">
      <c r="A2901" s="7" t="s">
        <v>565</v>
      </c>
      <c r="B2901" s="7" t="s">
        <v>363</v>
      </c>
      <c r="C2901" s="7">
        <v>1221</v>
      </c>
      <c r="D2901" s="7" t="s">
        <v>585</v>
      </c>
      <c r="E2901" s="7" t="str">
        <f t="shared" si="63"/>
        <v>Colquiri</v>
      </c>
      <c r="F2901" s="7" t="s">
        <v>379</v>
      </c>
      <c r="G2901" s="7">
        <v>0</v>
      </c>
      <c r="H2901" s="7" t="s">
        <v>380</v>
      </c>
      <c r="I2901" s="7"/>
      <c r="J2901" s="7">
        <v>2745122</v>
      </c>
      <c r="K2901" s="7">
        <f t="shared" si="64"/>
        <v>3325650</v>
      </c>
      <c r="L2901" s="7"/>
      <c r="M2901" s="6"/>
      <c r="N2901" s="7"/>
      <c r="O2901" s="7"/>
      <c r="P2901" s="38"/>
      <c r="Q2901" s="31"/>
      <c r="R2901" s="42"/>
      <c r="S2901" s="42"/>
      <c r="T2901" s="42"/>
      <c r="U2901" s="43"/>
      <c r="V2901" s="32"/>
      <c r="W2901" s="38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</row>
    <row r="2902" spans="1:40" ht="14.25" customHeight="1">
      <c r="A2902" s="7" t="s">
        <v>565</v>
      </c>
      <c r="B2902" s="7" t="s">
        <v>363</v>
      </c>
      <c r="C2902" s="7">
        <v>1221</v>
      </c>
      <c r="D2902" s="7" t="s">
        <v>585</v>
      </c>
      <c r="E2902" s="7" t="str">
        <f t="shared" si="63"/>
        <v>Colquiri</v>
      </c>
      <c r="F2902" s="7" t="s">
        <v>379</v>
      </c>
      <c r="G2902" s="7">
        <v>1</v>
      </c>
      <c r="H2902" s="7" t="s">
        <v>381</v>
      </c>
      <c r="I2902" s="7"/>
      <c r="J2902" s="7">
        <v>1414154</v>
      </c>
      <c r="K2902" s="7">
        <f t="shared" si="64"/>
        <v>3325650</v>
      </c>
      <c r="L2902" s="7"/>
      <c r="M2902" s="6"/>
      <c r="N2902" s="7"/>
      <c r="O2902" s="7"/>
      <c r="P2902" s="38"/>
      <c r="Q2902" s="31"/>
      <c r="R2902" s="42"/>
      <c r="S2902" s="42"/>
      <c r="T2902" s="42"/>
      <c r="U2902" s="43"/>
      <c r="V2902" s="32"/>
      <c r="W2902" s="38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</row>
    <row r="2903" spans="1:40" ht="14.25" customHeight="1">
      <c r="A2903" s="7" t="s">
        <v>565</v>
      </c>
      <c r="B2903" s="7" t="s">
        <v>363</v>
      </c>
      <c r="C2903" s="7">
        <v>1221</v>
      </c>
      <c r="D2903" s="7" t="s">
        <v>585</v>
      </c>
      <c r="E2903" s="7" t="str">
        <f t="shared" si="63"/>
        <v>Colquiri</v>
      </c>
      <c r="F2903" s="7" t="s">
        <v>379</v>
      </c>
      <c r="G2903" s="7">
        <v>97</v>
      </c>
      <c r="H2903" s="7" t="s">
        <v>409</v>
      </c>
      <c r="I2903" s="7"/>
      <c r="J2903" s="7">
        <v>67200</v>
      </c>
      <c r="K2903" s="7">
        <f t="shared" si="64"/>
        <v>3325650</v>
      </c>
      <c r="L2903" s="7"/>
      <c r="M2903" s="6"/>
      <c r="N2903" s="7"/>
      <c r="O2903" s="7"/>
      <c r="P2903" s="38"/>
      <c r="Q2903" s="31"/>
      <c r="R2903" s="42"/>
      <c r="S2903" s="42"/>
      <c r="T2903" s="42"/>
      <c r="U2903" s="43"/>
      <c r="V2903" s="32"/>
      <c r="W2903" s="38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</row>
    <row r="2904" spans="1:40" ht="14.25" customHeight="1">
      <c r="A2904" s="7" t="s">
        <v>565</v>
      </c>
      <c r="B2904" s="7" t="s">
        <v>363</v>
      </c>
      <c r="C2904" s="7">
        <v>1221</v>
      </c>
      <c r="D2904" s="7" t="s">
        <v>585</v>
      </c>
      <c r="E2904" s="7" t="str">
        <f t="shared" si="63"/>
        <v>Colquiri</v>
      </c>
      <c r="F2904" s="7" t="s">
        <v>379</v>
      </c>
      <c r="G2904" s="7">
        <v>99</v>
      </c>
      <c r="H2904" s="7" t="s">
        <v>382</v>
      </c>
      <c r="I2904" s="7"/>
      <c r="J2904" s="7">
        <v>1033620</v>
      </c>
      <c r="K2904" s="7">
        <f t="shared" si="64"/>
        <v>3325650</v>
      </c>
      <c r="L2904" s="7"/>
      <c r="M2904" s="6"/>
      <c r="N2904" s="7"/>
      <c r="O2904" s="7"/>
      <c r="P2904" s="38"/>
      <c r="Q2904" s="31"/>
      <c r="R2904" s="42"/>
      <c r="S2904" s="42"/>
      <c r="T2904" s="42"/>
      <c r="U2904" s="43"/>
      <c r="V2904" s="32"/>
      <c r="W2904" s="38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</row>
    <row r="2905" spans="1:40" ht="14.25" customHeight="1">
      <c r="A2905" s="7" t="s">
        <v>565</v>
      </c>
      <c r="B2905" s="7" t="s">
        <v>363</v>
      </c>
      <c r="C2905" s="7">
        <v>1221</v>
      </c>
      <c r="D2905" s="7" t="s">
        <v>585</v>
      </c>
      <c r="E2905" s="7" t="str">
        <f t="shared" si="63"/>
        <v>Colquiri</v>
      </c>
      <c r="F2905" s="7" t="s">
        <v>379</v>
      </c>
      <c r="G2905" s="7">
        <v>100</v>
      </c>
      <c r="H2905" s="7" t="s">
        <v>383</v>
      </c>
      <c r="I2905" s="7"/>
      <c r="J2905" s="7">
        <v>238450</v>
      </c>
      <c r="K2905" s="7">
        <f t="shared" si="64"/>
        <v>3325650</v>
      </c>
      <c r="L2905" s="7"/>
      <c r="M2905" s="6"/>
      <c r="N2905" s="7"/>
      <c r="O2905" s="7"/>
      <c r="P2905" s="38"/>
      <c r="Q2905" s="31"/>
      <c r="R2905" s="42"/>
      <c r="S2905" s="42"/>
      <c r="T2905" s="42"/>
      <c r="U2905" s="43"/>
      <c r="V2905" s="32"/>
      <c r="W2905" s="38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</row>
    <row r="2906" spans="1:40" ht="14.25" customHeight="1">
      <c r="A2906" s="7" t="s">
        <v>565</v>
      </c>
      <c r="B2906" s="7" t="s">
        <v>363</v>
      </c>
      <c r="C2906" s="7">
        <v>1221</v>
      </c>
      <c r="D2906" s="7" t="s">
        <v>585</v>
      </c>
      <c r="E2906" s="7" t="str">
        <f t="shared" si="63"/>
        <v>Colquiri</v>
      </c>
      <c r="F2906" s="7" t="s">
        <v>379</v>
      </c>
      <c r="G2906" s="7">
        <v>110</v>
      </c>
      <c r="H2906" s="7" t="s">
        <v>385</v>
      </c>
      <c r="I2906" s="7"/>
      <c r="J2906" s="7">
        <v>515900</v>
      </c>
      <c r="K2906" s="7">
        <f t="shared" si="64"/>
        <v>3325650</v>
      </c>
      <c r="L2906" s="7"/>
      <c r="M2906" s="6"/>
      <c r="N2906" s="7"/>
      <c r="O2906" s="7"/>
      <c r="P2906" s="38"/>
      <c r="Q2906" s="31"/>
      <c r="R2906" s="42"/>
      <c r="S2906" s="42"/>
      <c r="T2906" s="42"/>
      <c r="U2906" s="43"/>
      <c r="V2906" s="32"/>
      <c r="W2906" s="38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</row>
    <row r="2907" spans="1:40" ht="14.25" customHeight="1">
      <c r="A2907" s="7" t="s">
        <v>565</v>
      </c>
      <c r="B2907" s="7" t="s">
        <v>363</v>
      </c>
      <c r="C2907" s="7">
        <v>1221</v>
      </c>
      <c r="D2907" s="7" t="s">
        <v>585</v>
      </c>
      <c r="E2907" s="7" t="str">
        <f t="shared" si="63"/>
        <v>Colquiri</v>
      </c>
      <c r="F2907" s="7" t="s">
        <v>379</v>
      </c>
      <c r="G2907" s="7">
        <v>120</v>
      </c>
      <c r="H2907" s="7" t="s">
        <v>485</v>
      </c>
      <c r="I2907" s="7"/>
      <c r="J2907" s="7">
        <v>216100</v>
      </c>
      <c r="K2907" s="7">
        <f t="shared" si="64"/>
        <v>3325650</v>
      </c>
      <c r="L2907" s="7"/>
      <c r="M2907" s="6"/>
      <c r="N2907" s="7"/>
      <c r="O2907" s="7"/>
      <c r="P2907" s="38"/>
      <c r="Q2907" s="31"/>
      <c r="R2907" s="42"/>
      <c r="S2907" s="42"/>
      <c r="T2907" s="42"/>
      <c r="U2907" s="43"/>
      <c r="V2907" s="32"/>
      <c r="W2907" s="38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</row>
    <row r="2908" spans="1:40" ht="14.25" customHeight="1">
      <c r="A2908" s="7" t="s">
        <v>565</v>
      </c>
      <c r="B2908" s="7" t="s">
        <v>363</v>
      </c>
      <c r="C2908" s="7">
        <v>1221</v>
      </c>
      <c r="D2908" s="7" t="s">
        <v>585</v>
      </c>
      <c r="E2908" s="7" t="str">
        <f t="shared" si="63"/>
        <v>Colquiri</v>
      </c>
      <c r="F2908" s="7" t="s">
        <v>379</v>
      </c>
      <c r="G2908" s="7">
        <v>130</v>
      </c>
      <c r="H2908" s="7" t="s">
        <v>386</v>
      </c>
      <c r="I2908" s="7"/>
      <c r="J2908" s="7">
        <v>210000</v>
      </c>
      <c r="K2908" s="7">
        <f t="shared" si="64"/>
        <v>3325650</v>
      </c>
      <c r="L2908" s="7"/>
      <c r="M2908" s="6"/>
      <c r="N2908" s="7"/>
      <c r="O2908" s="7"/>
      <c r="P2908" s="38"/>
      <c r="Q2908" s="31"/>
      <c r="R2908" s="42"/>
      <c r="S2908" s="42"/>
      <c r="T2908" s="42"/>
      <c r="U2908" s="43"/>
      <c r="V2908" s="32"/>
      <c r="W2908" s="38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</row>
    <row r="2909" spans="1:40" ht="14.25" customHeight="1">
      <c r="A2909" s="7" t="s">
        <v>565</v>
      </c>
      <c r="B2909" s="7" t="s">
        <v>363</v>
      </c>
      <c r="C2909" s="7">
        <v>1221</v>
      </c>
      <c r="D2909" s="7" t="s">
        <v>585</v>
      </c>
      <c r="E2909" s="7" t="str">
        <f t="shared" si="63"/>
        <v>Colquiri</v>
      </c>
      <c r="F2909" s="7" t="s">
        <v>379</v>
      </c>
      <c r="G2909" s="7">
        <v>140</v>
      </c>
      <c r="H2909" s="7" t="s">
        <v>388</v>
      </c>
      <c r="I2909" s="7"/>
      <c r="J2909" s="7">
        <v>350000</v>
      </c>
      <c r="K2909" s="7">
        <f t="shared" si="64"/>
        <v>3325650</v>
      </c>
      <c r="L2909" s="7"/>
      <c r="M2909" s="6"/>
      <c r="N2909" s="7"/>
      <c r="O2909" s="7"/>
      <c r="P2909" s="38"/>
      <c r="Q2909" s="31"/>
      <c r="R2909" s="42"/>
      <c r="S2909" s="42"/>
      <c r="T2909" s="42"/>
      <c r="U2909" s="43"/>
      <c r="V2909" s="32"/>
      <c r="W2909" s="38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</row>
    <row r="2910" spans="1:40" ht="14.25" customHeight="1">
      <c r="A2910" s="7" t="s">
        <v>565</v>
      </c>
      <c r="B2910" s="7" t="s">
        <v>363</v>
      </c>
      <c r="C2910" s="7">
        <v>1221</v>
      </c>
      <c r="D2910" s="7" t="s">
        <v>585</v>
      </c>
      <c r="E2910" s="7" t="str">
        <f t="shared" si="63"/>
        <v>Colquiri</v>
      </c>
      <c r="F2910" s="7" t="s">
        <v>379</v>
      </c>
      <c r="G2910" s="7">
        <v>160</v>
      </c>
      <c r="H2910" s="7" t="s">
        <v>389</v>
      </c>
      <c r="I2910" s="7"/>
      <c r="J2910" s="7">
        <v>30000</v>
      </c>
      <c r="K2910" s="7">
        <f t="shared" si="64"/>
        <v>3325650</v>
      </c>
      <c r="L2910" s="7"/>
      <c r="M2910" s="6"/>
      <c r="N2910" s="7"/>
      <c r="O2910" s="7"/>
      <c r="P2910" s="38"/>
      <c r="Q2910" s="31"/>
      <c r="R2910" s="42"/>
      <c r="S2910" s="42"/>
      <c r="T2910" s="42"/>
      <c r="U2910" s="43"/>
      <c r="V2910" s="32"/>
      <c r="W2910" s="38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</row>
    <row r="2911" spans="1:40" ht="14.25" customHeight="1">
      <c r="A2911" s="7" t="s">
        <v>565</v>
      </c>
      <c r="B2911" s="7" t="s">
        <v>363</v>
      </c>
      <c r="C2911" s="7">
        <v>1221</v>
      </c>
      <c r="D2911" s="7" t="s">
        <v>585</v>
      </c>
      <c r="E2911" s="7" t="str">
        <f t="shared" si="63"/>
        <v>Colquiri</v>
      </c>
      <c r="F2911" s="7" t="s">
        <v>379</v>
      </c>
      <c r="G2911" s="7">
        <v>170</v>
      </c>
      <c r="H2911" s="7" t="s">
        <v>390</v>
      </c>
      <c r="I2911" s="7"/>
      <c r="J2911" s="7">
        <v>121700</v>
      </c>
      <c r="K2911" s="7">
        <f t="shared" si="64"/>
        <v>3325650</v>
      </c>
      <c r="L2911" s="7"/>
      <c r="M2911" s="6"/>
      <c r="N2911" s="7"/>
      <c r="O2911" s="7"/>
      <c r="P2911" s="38"/>
      <c r="Q2911" s="31"/>
      <c r="R2911" s="42"/>
      <c r="S2911" s="42"/>
      <c r="T2911" s="42"/>
      <c r="U2911" s="43"/>
      <c r="V2911" s="32"/>
      <c r="W2911" s="38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</row>
    <row r="2912" spans="1:40" ht="14.25" customHeight="1">
      <c r="A2912" s="7" t="s">
        <v>565</v>
      </c>
      <c r="B2912" s="7" t="s">
        <v>363</v>
      </c>
      <c r="C2912" s="7">
        <v>1221</v>
      </c>
      <c r="D2912" s="7" t="s">
        <v>585</v>
      </c>
      <c r="E2912" s="7" t="str">
        <f t="shared" si="63"/>
        <v>Colquiri</v>
      </c>
      <c r="F2912" s="7" t="s">
        <v>379</v>
      </c>
      <c r="G2912" s="7">
        <v>180</v>
      </c>
      <c r="H2912" s="7" t="s">
        <v>411</v>
      </c>
      <c r="I2912" s="7"/>
      <c r="J2912" s="7">
        <v>542800</v>
      </c>
      <c r="K2912" s="7">
        <f t="shared" si="64"/>
        <v>3325650</v>
      </c>
      <c r="L2912" s="7"/>
      <c r="M2912" s="6"/>
      <c r="N2912" s="7"/>
      <c r="O2912" s="7"/>
      <c r="P2912" s="38"/>
      <c r="Q2912" s="31"/>
      <c r="R2912" s="42"/>
      <c r="S2912" s="42"/>
      <c r="T2912" s="42"/>
      <c r="U2912" s="43"/>
      <c r="V2912" s="32"/>
      <c r="W2912" s="38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</row>
    <row r="2913" spans="1:40" ht="14.25" customHeight="1">
      <c r="A2913" s="7" t="s">
        <v>565</v>
      </c>
      <c r="B2913" s="7" t="s">
        <v>363</v>
      </c>
      <c r="C2913" s="7">
        <v>1221</v>
      </c>
      <c r="D2913" s="7" t="s">
        <v>585</v>
      </c>
      <c r="E2913" s="7" t="str">
        <f t="shared" si="63"/>
        <v>Colquiri</v>
      </c>
      <c r="F2913" s="7" t="s">
        <v>379</v>
      </c>
      <c r="G2913" s="7">
        <v>190</v>
      </c>
      <c r="H2913" s="7" t="s">
        <v>392</v>
      </c>
      <c r="I2913" s="7"/>
      <c r="J2913" s="7">
        <v>10000</v>
      </c>
      <c r="K2913" s="7">
        <f t="shared" si="64"/>
        <v>3325650</v>
      </c>
      <c r="L2913" s="7"/>
      <c r="M2913" s="6"/>
      <c r="N2913" s="7"/>
      <c r="O2913" s="7"/>
      <c r="P2913" s="38"/>
      <c r="Q2913" s="31"/>
      <c r="R2913" s="42"/>
      <c r="S2913" s="42"/>
      <c r="T2913" s="42"/>
      <c r="U2913" s="43"/>
      <c r="V2913" s="32"/>
      <c r="W2913" s="38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</row>
    <row r="2914" spans="1:40" ht="14.25" customHeight="1">
      <c r="A2914" s="7" t="s">
        <v>565</v>
      </c>
      <c r="B2914" s="7" t="s">
        <v>363</v>
      </c>
      <c r="C2914" s="7">
        <v>1221</v>
      </c>
      <c r="D2914" s="7" t="s">
        <v>585</v>
      </c>
      <c r="E2914" s="7" t="str">
        <f t="shared" si="63"/>
        <v>Colquiri</v>
      </c>
      <c r="F2914" s="7" t="s">
        <v>379</v>
      </c>
      <c r="G2914" s="7">
        <v>200</v>
      </c>
      <c r="H2914" s="7" t="s">
        <v>393</v>
      </c>
      <c r="I2914" s="7"/>
      <c r="J2914" s="7">
        <v>2887976</v>
      </c>
      <c r="K2914" s="7">
        <f t="shared" si="64"/>
        <v>3325650</v>
      </c>
      <c r="L2914" s="7"/>
      <c r="M2914" s="6"/>
      <c r="N2914" s="7"/>
      <c r="O2914" s="7"/>
      <c r="P2914" s="38"/>
      <c r="Q2914" s="31"/>
      <c r="R2914" s="42"/>
      <c r="S2914" s="42"/>
      <c r="T2914" s="42"/>
      <c r="U2914" s="43"/>
      <c r="V2914" s="32"/>
      <c r="W2914" s="38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</row>
    <row r="2915" spans="1:40" ht="14.25" customHeight="1">
      <c r="A2915" s="7" t="s">
        <v>565</v>
      </c>
      <c r="B2915" s="7" t="s">
        <v>363</v>
      </c>
      <c r="C2915" s="7">
        <v>1221</v>
      </c>
      <c r="D2915" s="7" t="s">
        <v>585</v>
      </c>
      <c r="E2915" s="7" t="str">
        <f t="shared" si="63"/>
        <v>Colquiri</v>
      </c>
      <c r="F2915" s="7" t="s">
        <v>379</v>
      </c>
      <c r="G2915" s="7">
        <v>210</v>
      </c>
      <c r="H2915" s="7" t="s">
        <v>394</v>
      </c>
      <c r="I2915" s="7"/>
      <c r="J2915" s="7">
        <v>3372916</v>
      </c>
      <c r="K2915" s="7">
        <f t="shared" si="64"/>
        <v>3325650</v>
      </c>
      <c r="L2915" s="7"/>
      <c r="M2915" s="6"/>
      <c r="N2915" s="7"/>
      <c r="O2915" s="7"/>
      <c r="P2915" s="38"/>
      <c r="Q2915" s="31"/>
      <c r="R2915" s="42"/>
      <c r="S2915" s="42"/>
      <c r="T2915" s="42"/>
      <c r="U2915" s="43"/>
      <c r="V2915" s="32"/>
      <c r="W2915" s="38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</row>
    <row r="2916" spans="1:40" ht="14.25" customHeight="1">
      <c r="A2916" s="7" t="s">
        <v>565</v>
      </c>
      <c r="B2916" s="7" t="s">
        <v>363</v>
      </c>
      <c r="C2916" s="7">
        <v>1221</v>
      </c>
      <c r="D2916" s="7" t="s">
        <v>585</v>
      </c>
      <c r="E2916" s="7" t="str">
        <f t="shared" si="63"/>
        <v>Colquiri</v>
      </c>
      <c r="F2916" s="7" t="s">
        <v>379</v>
      </c>
      <c r="G2916" s="7">
        <v>220</v>
      </c>
      <c r="H2916" s="7" t="s">
        <v>395</v>
      </c>
      <c r="I2916" s="7"/>
      <c r="J2916" s="7">
        <v>312000</v>
      </c>
      <c r="K2916" s="7">
        <f t="shared" si="64"/>
        <v>3325650</v>
      </c>
      <c r="L2916" s="7"/>
      <c r="M2916" s="6"/>
      <c r="N2916" s="7"/>
      <c r="O2916" s="7"/>
      <c r="P2916" s="38"/>
      <c r="Q2916" s="31"/>
      <c r="R2916" s="42"/>
      <c r="S2916" s="42"/>
      <c r="T2916" s="42"/>
      <c r="U2916" s="43"/>
      <c r="V2916" s="32"/>
      <c r="W2916" s="38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</row>
    <row r="2917" spans="1:40" ht="14.25" customHeight="1">
      <c r="A2917" s="7" t="s">
        <v>565</v>
      </c>
      <c r="B2917" s="7" t="s">
        <v>363</v>
      </c>
      <c r="C2917" s="7">
        <v>1221</v>
      </c>
      <c r="D2917" s="7" t="s">
        <v>585</v>
      </c>
      <c r="E2917" s="7" t="str">
        <f t="shared" si="63"/>
        <v>Colquiri</v>
      </c>
      <c r="F2917" s="7" t="s">
        <v>379</v>
      </c>
      <c r="G2917" s="7">
        <v>230</v>
      </c>
      <c r="H2917" s="7" t="s">
        <v>396</v>
      </c>
      <c r="I2917" s="7"/>
      <c r="J2917" s="7">
        <v>20000</v>
      </c>
      <c r="K2917" s="7">
        <f t="shared" si="64"/>
        <v>3325650</v>
      </c>
      <c r="L2917" s="7"/>
      <c r="M2917" s="6"/>
      <c r="N2917" s="7"/>
      <c r="O2917" s="7"/>
      <c r="P2917" s="38"/>
      <c r="Q2917" s="31"/>
      <c r="R2917" s="42"/>
      <c r="S2917" s="42"/>
      <c r="T2917" s="42"/>
      <c r="U2917" s="43"/>
      <c r="V2917" s="32"/>
      <c r="W2917" s="38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</row>
    <row r="2918" spans="1:40" ht="14.25" customHeight="1">
      <c r="A2918" s="7" t="s">
        <v>565</v>
      </c>
      <c r="B2918" s="7" t="s">
        <v>363</v>
      </c>
      <c r="C2918" s="7">
        <v>1221</v>
      </c>
      <c r="D2918" s="7" t="s">
        <v>585</v>
      </c>
      <c r="E2918" s="7" t="str">
        <f t="shared" si="63"/>
        <v>Colquiri</v>
      </c>
      <c r="F2918" s="7" t="s">
        <v>379</v>
      </c>
      <c r="G2918" s="7">
        <v>250</v>
      </c>
      <c r="H2918" s="7" t="s">
        <v>399</v>
      </c>
      <c r="I2918" s="7"/>
      <c r="J2918" s="7">
        <v>582586</v>
      </c>
      <c r="K2918" s="7">
        <f t="shared" si="64"/>
        <v>3325650</v>
      </c>
      <c r="L2918" s="7"/>
      <c r="M2918" s="6"/>
      <c r="N2918" s="7"/>
      <c r="O2918" s="7"/>
      <c r="P2918" s="38"/>
      <c r="Q2918" s="31"/>
      <c r="R2918" s="42"/>
      <c r="S2918" s="42"/>
      <c r="T2918" s="42"/>
      <c r="U2918" s="43"/>
      <c r="V2918" s="32"/>
      <c r="W2918" s="38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</row>
    <row r="2919" spans="1:40" ht="14.25" customHeight="1">
      <c r="A2919" s="7" t="s">
        <v>565</v>
      </c>
      <c r="B2919" s="7" t="s">
        <v>363</v>
      </c>
      <c r="C2919" s="7">
        <v>1221</v>
      </c>
      <c r="D2919" s="7" t="s">
        <v>585</v>
      </c>
      <c r="E2919" s="7" t="str">
        <f t="shared" si="63"/>
        <v>Colquiri</v>
      </c>
      <c r="F2919" s="7" t="s">
        <v>379</v>
      </c>
      <c r="G2919" s="7">
        <v>260</v>
      </c>
      <c r="H2919" s="7" t="s">
        <v>400</v>
      </c>
      <c r="I2919" s="7"/>
      <c r="J2919" s="7">
        <v>50000</v>
      </c>
      <c r="K2919" s="7">
        <f t="shared" si="64"/>
        <v>3325650</v>
      </c>
      <c r="L2919" s="7"/>
      <c r="M2919" s="6"/>
      <c r="N2919" s="7"/>
      <c r="O2919" s="7"/>
      <c r="P2919" s="38"/>
      <c r="Q2919" s="31"/>
      <c r="R2919" s="42"/>
      <c r="S2919" s="42"/>
      <c r="T2919" s="42"/>
      <c r="U2919" s="43"/>
      <c r="V2919" s="32"/>
      <c r="W2919" s="38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</row>
    <row r="2920" spans="1:40" ht="14.25" customHeight="1">
      <c r="A2920" s="7" t="s">
        <v>565</v>
      </c>
      <c r="B2920" s="7" t="s">
        <v>363</v>
      </c>
      <c r="C2920" s="7">
        <v>1221</v>
      </c>
      <c r="D2920" s="7" t="s">
        <v>585</v>
      </c>
      <c r="E2920" s="7" t="str">
        <f t="shared" si="63"/>
        <v>Colquiri</v>
      </c>
      <c r="F2920" s="7" t="s">
        <v>379</v>
      </c>
      <c r="G2920" s="7">
        <v>270</v>
      </c>
      <c r="H2920" s="7" t="s">
        <v>401</v>
      </c>
      <c r="I2920" s="7"/>
      <c r="J2920" s="7">
        <v>60000</v>
      </c>
      <c r="K2920" s="7">
        <f t="shared" si="64"/>
        <v>3325650</v>
      </c>
      <c r="L2920" s="7"/>
      <c r="M2920" s="6"/>
      <c r="N2920" s="7"/>
      <c r="O2920" s="7"/>
      <c r="P2920" s="38"/>
      <c r="Q2920" s="31"/>
      <c r="R2920" s="42"/>
      <c r="S2920" s="42"/>
      <c r="T2920" s="42"/>
      <c r="U2920" s="43"/>
      <c r="V2920" s="32"/>
      <c r="W2920" s="38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</row>
    <row r="2921" spans="1:40" ht="14.25" customHeight="1">
      <c r="A2921" s="7" t="s">
        <v>565</v>
      </c>
      <c r="B2921" s="7" t="s">
        <v>363</v>
      </c>
      <c r="C2921" s="7">
        <v>1221</v>
      </c>
      <c r="D2921" s="7" t="s">
        <v>585</v>
      </c>
      <c r="E2921" s="7" t="str">
        <f t="shared" si="63"/>
        <v>Colquiri</v>
      </c>
      <c r="F2921" s="7" t="s">
        <v>379</v>
      </c>
      <c r="G2921" s="7">
        <v>280</v>
      </c>
      <c r="H2921" s="7" t="s">
        <v>402</v>
      </c>
      <c r="I2921" s="7"/>
      <c r="J2921" s="7">
        <v>100000</v>
      </c>
      <c r="K2921" s="7">
        <f t="shared" si="64"/>
        <v>3325650</v>
      </c>
      <c r="L2921" s="7"/>
      <c r="M2921" s="6"/>
      <c r="N2921" s="7"/>
      <c r="O2921" s="7"/>
      <c r="P2921" s="38"/>
      <c r="Q2921" s="31"/>
      <c r="R2921" s="42"/>
      <c r="S2921" s="42"/>
      <c r="T2921" s="42"/>
      <c r="U2921" s="43"/>
      <c r="V2921" s="32"/>
      <c r="W2921" s="38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</row>
    <row r="2922" spans="1:40" ht="14.25" customHeight="1">
      <c r="A2922" s="7" t="s">
        <v>565</v>
      </c>
      <c r="B2922" s="7" t="s">
        <v>363</v>
      </c>
      <c r="C2922" s="7">
        <v>1221</v>
      </c>
      <c r="D2922" s="7" t="s">
        <v>585</v>
      </c>
      <c r="E2922" s="7" t="str">
        <f t="shared" si="63"/>
        <v>Colquiri</v>
      </c>
      <c r="F2922" s="7" t="s">
        <v>379</v>
      </c>
      <c r="G2922" s="7">
        <v>310</v>
      </c>
      <c r="H2922" s="7" t="s">
        <v>403</v>
      </c>
      <c r="I2922" s="7"/>
      <c r="J2922" s="7">
        <v>150000</v>
      </c>
      <c r="K2922" s="7">
        <f t="shared" si="64"/>
        <v>3325650</v>
      </c>
      <c r="L2922" s="7"/>
      <c r="M2922" s="6"/>
      <c r="N2922" s="7"/>
      <c r="O2922" s="7"/>
      <c r="P2922" s="38"/>
      <c r="Q2922" s="31"/>
      <c r="R2922" s="42"/>
      <c r="S2922" s="42"/>
      <c r="T2922" s="42"/>
      <c r="U2922" s="43"/>
      <c r="V2922" s="32"/>
      <c r="W2922" s="38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</row>
    <row r="2923" spans="1:40" ht="14.25" customHeight="1">
      <c r="A2923" s="7" t="s">
        <v>565</v>
      </c>
      <c r="B2923" s="7" t="s">
        <v>363</v>
      </c>
      <c r="C2923" s="7">
        <v>1221</v>
      </c>
      <c r="D2923" s="7" t="s">
        <v>585</v>
      </c>
      <c r="E2923" s="7" t="str">
        <f t="shared" si="63"/>
        <v>Colquiri</v>
      </c>
      <c r="F2923" s="7" t="s">
        <v>379</v>
      </c>
      <c r="G2923" s="7">
        <v>330</v>
      </c>
      <c r="H2923" s="7" t="s">
        <v>404</v>
      </c>
      <c r="I2923" s="7"/>
      <c r="J2923" s="7">
        <v>45822</v>
      </c>
      <c r="K2923" s="7">
        <f t="shared" si="64"/>
        <v>3325650</v>
      </c>
      <c r="L2923" s="7"/>
      <c r="M2923" s="6"/>
      <c r="N2923" s="7"/>
      <c r="O2923" s="7"/>
      <c r="P2923" s="38"/>
      <c r="Q2923" s="31"/>
      <c r="R2923" s="42"/>
      <c r="S2923" s="42"/>
      <c r="T2923" s="42"/>
      <c r="U2923" s="43"/>
      <c r="V2923" s="32"/>
      <c r="W2923" s="38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</row>
    <row r="2924" spans="1:40" ht="14.25" customHeight="1">
      <c r="A2924" s="7" t="s">
        <v>565</v>
      </c>
      <c r="B2924" s="7" t="s">
        <v>363</v>
      </c>
      <c r="C2924" s="7">
        <v>1221</v>
      </c>
      <c r="D2924" s="7" t="s">
        <v>585</v>
      </c>
      <c r="E2924" s="7" t="str">
        <f t="shared" si="63"/>
        <v>Colquiri</v>
      </c>
      <c r="F2924" s="7" t="s">
        <v>379</v>
      </c>
      <c r="G2924" s="7">
        <v>340</v>
      </c>
      <c r="H2924" s="7" t="s">
        <v>405</v>
      </c>
      <c r="I2924" s="7"/>
      <c r="J2924" s="7">
        <v>6040941</v>
      </c>
      <c r="K2924" s="7">
        <f t="shared" si="64"/>
        <v>3325650</v>
      </c>
      <c r="L2924" s="7"/>
      <c r="M2924" s="6"/>
      <c r="N2924" s="7"/>
      <c r="O2924" s="7"/>
      <c r="P2924" s="38"/>
      <c r="Q2924" s="31"/>
      <c r="R2924" s="42"/>
      <c r="S2924" s="42"/>
      <c r="T2924" s="42"/>
      <c r="U2924" s="43"/>
      <c r="V2924" s="32"/>
      <c r="W2924" s="38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</row>
    <row r="2925" spans="1:40" ht="14.25" customHeight="1">
      <c r="A2925" s="7" t="s">
        <v>565</v>
      </c>
      <c r="B2925" s="7" t="s">
        <v>363</v>
      </c>
      <c r="C2925" s="7">
        <v>1221</v>
      </c>
      <c r="D2925" s="7" t="s">
        <v>585</v>
      </c>
      <c r="E2925" s="7" t="str">
        <f t="shared" si="63"/>
        <v>Colquiri</v>
      </c>
      <c r="F2925" s="7" t="s">
        <v>379</v>
      </c>
      <c r="G2925" s="7">
        <v>350</v>
      </c>
      <c r="H2925" s="7" t="s">
        <v>406</v>
      </c>
      <c r="I2925" s="7"/>
      <c r="J2925" s="7">
        <v>80000</v>
      </c>
      <c r="K2925" s="7">
        <f t="shared" si="64"/>
        <v>3325650</v>
      </c>
      <c r="L2925" s="7"/>
      <c r="M2925" s="6"/>
      <c r="N2925" s="7"/>
      <c r="O2925" s="7"/>
      <c r="P2925" s="38"/>
      <c r="Q2925" s="31"/>
      <c r="R2925" s="42"/>
      <c r="S2925" s="42"/>
      <c r="T2925" s="42"/>
      <c r="U2925" s="43"/>
      <c r="V2925" s="32"/>
      <c r="W2925" s="38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</row>
    <row r="2926" spans="1:40" ht="14.25" customHeight="1">
      <c r="A2926" s="7" t="s">
        <v>565</v>
      </c>
      <c r="B2926" s="7" t="s">
        <v>363</v>
      </c>
      <c r="C2926" s="7">
        <v>1221</v>
      </c>
      <c r="D2926" s="7" t="s">
        <v>585</v>
      </c>
      <c r="E2926" s="7" t="str">
        <f t="shared" si="63"/>
        <v>Colquiri</v>
      </c>
      <c r="F2926" s="7" t="s">
        <v>407</v>
      </c>
      <c r="G2926" s="7">
        <v>110</v>
      </c>
      <c r="H2926" s="7" t="s">
        <v>385</v>
      </c>
      <c r="I2926" s="7"/>
      <c r="J2926" s="7">
        <v>337400</v>
      </c>
      <c r="K2926" s="7">
        <f t="shared" si="64"/>
        <v>3325650</v>
      </c>
      <c r="L2926" s="7"/>
      <c r="M2926" s="6"/>
      <c r="N2926" s="7"/>
      <c r="O2926" s="7"/>
      <c r="P2926" s="38"/>
      <c r="Q2926" s="31"/>
      <c r="R2926" s="42"/>
      <c r="S2926" s="42"/>
      <c r="T2926" s="42"/>
      <c r="U2926" s="43"/>
      <c r="V2926" s="32"/>
      <c r="W2926" s="38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</row>
    <row r="2927" spans="1:40" ht="14.25" customHeight="1">
      <c r="A2927" s="7" t="s">
        <v>565</v>
      </c>
      <c r="B2927" s="7" t="s">
        <v>363</v>
      </c>
      <c r="C2927" s="7">
        <v>1221</v>
      </c>
      <c r="D2927" s="7" t="s">
        <v>585</v>
      </c>
      <c r="E2927" s="7" t="str">
        <f t="shared" si="63"/>
        <v>Colquiri</v>
      </c>
      <c r="F2927" s="7" t="s">
        <v>407</v>
      </c>
      <c r="G2927" s="7">
        <v>120</v>
      </c>
      <c r="H2927" s="7" t="s">
        <v>485</v>
      </c>
      <c r="I2927" s="7"/>
      <c r="J2927" s="7">
        <v>901650</v>
      </c>
      <c r="K2927" s="7">
        <f t="shared" si="64"/>
        <v>3325650</v>
      </c>
      <c r="L2927" s="7"/>
      <c r="M2927" s="6"/>
      <c r="N2927" s="7"/>
      <c r="O2927" s="7"/>
      <c r="P2927" s="38"/>
      <c r="Q2927" s="31"/>
      <c r="R2927" s="42"/>
      <c r="S2927" s="42"/>
      <c r="T2927" s="42"/>
      <c r="U2927" s="43"/>
      <c r="V2927" s="32"/>
      <c r="W2927" s="38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</row>
    <row r="2928" spans="1:40" ht="14.25" customHeight="1">
      <c r="A2928" s="7" t="s">
        <v>565</v>
      </c>
      <c r="B2928" s="7" t="s">
        <v>363</v>
      </c>
      <c r="C2928" s="7">
        <v>1221</v>
      </c>
      <c r="D2928" s="7" t="s">
        <v>585</v>
      </c>
      <c r="E2928" s="7" t="str">
        <f t="shared" si="63"/>
        <v>Colquiri</v>
      </c>
      <c r="F2928" s="7" t="s">
        <v>407</v>
      </c>
      <c r="G2928" s="7">
        <v>170</v>
      </c>
      <c r="H2928" s="7" t="s">
        <v>390</v>
      </c>
      <c r="I2928" s="7"/>
      <c r="J2928" s="7">
        <v>1148600</v>
      </c>
      <c r="K2928" s="7">
        <f t="shared" si="64"/>
        <v>3325650</v>
      </c>
      <c r="L2928" s="7"/>
      <c r="M2928" s="6"/>
      <c r="N2928" s="7"/>
      <c r="O2928" s="7"/>
      <c r="P2928" s="38"/>
      <c r="Q2928" s="31"/>
      <c r="R2928" s="42"/>
      <c r="S2928" s="42"/>
      <c r="T2928" s="42"/>
      <c r="U2928" s="43"/>
      <c r="V2928" s="32"/>
      <c r="W2928" s="38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</row>
    <row r="2929" spans="1:40" ht="14.25" customHeight="1">
      <c r="A2929" s="7" t="s">
        <v>565</v>
      </c>
      <c r="B2929" s="7" t="s">
        <v>363</v>
      </c>
      <c r="C2929" s="7">
        <v>1221</v>
      </c>
      <c r="D2929" s="7" t="s">
        <v>585</v>
      </c>
      <c r="E2929" s="7" t="str">
        <f t="shared" si="63"/>
        <v>Colquiri</v>
      </c>
      <c r="F2929" s="7" t="s">
        <v>407</v>
      </c>
      <c r="G2929" s="7">
        <v>180</v>
      </c>
      <c r="H2929" s="7" t="s">
        <v>411</v>
      </c>
      <c r="I2929" s="7"/>
      <c r="J2929" s="7">
        <v>252000</v>
      </c>
      <c r="K2929" s="7">
        <f t="shared" si="64"/>
        <v>3325650</v>
      </c>
      <c r="L2929" s="7"/>
      <c r="M2929" s="6"/>
      <c r="N2929" s="7"/>
      <c r="O2929" s="7"/>
      <c r="P2929" s="38"/>
      <c r="Q2929" s="31"/>
      <c r="R2929" s="42"/>
      <c r="S2929" s="42"/>
      <c r="T2929" s="42"/>
      <c r="U2929" s="43"/>
      <c r="V2929" s="32"/>
      <c r="W2929" s="38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</row>
    <row r="2930" spans="1:40" ht="14.25" customHeight="1">
      <c r="A2930" s="7" t="s">
        <v>565</v>
      </c>
      <c r="B2930" s="7" t="s">
        <v>363</v>
      </c>
      <c r="C2930" s="7">
        <v>1221</v>
      </c>
      <c r="D2930" s="7" t="s">
        <v>585</v>
      </c>
      <c r="E2930" s="7" t="str">
        <f t="shared" si="63"/>
        <v>Colquiri</v>
      </c>
      <c r="F2930" s="7" t="s">
        <v>407</v>
      </c>
      <c r="G2930" s="7">
        <v>210</v>
      </c>
      <c r="H2930" s="7" t="s">
        <v>394</v>
      </c>
      <c r="I2930" s="7"/>
      <c r="J2930" s="7">
        <v>450000</v>
      </c>
      <c r="K2930" s="7">
        <f t="shared" si="64"/>
        <v>3325650</v>
      </c>
      <c r="L2930" s="7"/>
      <c r="M2930" s="6"/>
      <c r="N2930" s="7"/>
      <c r="O2930" s="7"/>
      <c r="P2930" s="38"/>
      <c r="Q2930" s="31"/>
      <c r="R2930" s="42"/>
      <c r="S2930" s="42"/>
      <c r="T2930" s="42"/>
      <c r="U2930" s="43"/>
      <c r="V2930" s="32"/>
      <c r="W2930" s="38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</row>
    <row r="2931" spans="1:40" ht="14.25" customHeight="1">
      <c r="A2931" s="7" t="s">
        <v>565</v>
      </c>
      <c r="B2931" s="7" t="s">
        <v>363</v>
      </c>
      <c r="C2931" s="7">
        <v>1221</v>
      </c>
      <c r="D2931" s="7" t="s">
        <v>585</v>
      </c>
      <c r="E2931" s="7" t="str">
        <f t="shared" si="63"/>
        <v>Colquiri</v>
      </c>
      <c r="F2931" s="7" t="s">
        <v>407</v>
      </c>
      <c r="G2931" s="7">
        <v>220</v>
      </c>
      <c r="H2931" s="7" t="s">
        <v>395</v>
      </c>
      <c r="I2931" s="7"/>
      <c r="J2931" s="7">
        <v>236000</v>
      </c>
      <c r="K2931" s="7">
        <f t="shared" si="64"/>
        <v>3325650</v>
      </c>
      <c r="L2931" s="7"/>
      <c r="M2931" s="6"/>
      <c r="N2931" s="7"/>
      <c r="O2931" s="7"/>
      <c r="P2931" s="38"/>
      <c r="Q2931" s="31"/>
      <c r="R2931" s="42"/>
      <c r="S2931" s="42"/>
      <c r="T2931" s="42"/>
      <c r="U2931" s="43"/>
      <c r="V2931" s="32"/>
      <c r="W2931" s="38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</row>
    <row r="2932" spans="1:40" ht="14.25" customHeight="1">
      <c r="A2932" s="7" t="s">
        <v>565</v>
      </c>
      <c r="B2932" s="7" t="s">
        <v>363</v>
      </c>
      <c r="C2932" s="7">
        <v>1222</v>
      </c>
      <c r="D2932" s="7" t="s">
        <v>586</v>
      </c>
      <c r="E2932" s="7" t="str">
        <f t="shared" si="63"/>
        <v>Ichoca</v>
      </c>
      <c r="F2932" s="7" t="s">
        <v>379</v>
      </c>
      <c r="G2932" s="7">
        <v>0</v>
      </c>
      <c r="H2932" s="7" t="s">
        <v>380</v>
      </c>
      <c r="I2932" s="7"/>
      <c r="J2932" s="7">
        <v>984623</v>
      </c>
      <c r="K2932" s="7">
        <f t="shared" si="64"/>
        <v>1647681</v>
      </c>
      <c r="L2932" s="7"/>
      <c r="M2932" s="6"/>
      <c r="N2932" s="7"/>
      <c r="O2932" s="7"/>
      <c r="P2932" s="38"/>
      <c r="Q2932" s="31"/>
      <c r="R2932" s="42"/>
      <c r="S2932" s="42"/>
      <c r="T2932" s="42"/>
      <c r="U2932" s="43"/>
      <c r="V2932" s="32"/>
      <c r="W2932" s="38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</row>
    <row r="2933" spans="1:40" ht="14.25" customHeight="1">
      <c r="A2933" s="7" t="s">
        <v>565</v>
      </c>
      <c r="B2933" s="7" t="s">
        <v>363</v>
      </c>
      <c r="C2933" s="7">
        <v>1222</v>
      </c>
      <c r="D2933" s="7" t="s">
        <v>586</v>
      </c>
      <c r="E2933" s="7" t="str">
        <f t="shared" si="63"/>
        <v>Ichoca</v>
      </c>
      <c r="F2933" s="7" t="s">
        <v>379</v>
      </c>
      <c r="G2933" s="7">
        <v>1</v>
      </c>
      <c r="H2933" s="7" t="s">
        <v>381</v>
      </c>
      <c r="I2933" s="7"/>
      <c r="J2933" s="7">
        <v>507230</v>
      </c>
      <c r="K2933" s="7">
        <f t="shared" si="64"/>
        <v>1647681</v>
      </c>
      <c r="L2933" s="7"/>
      <c r="M2933" s="6"/>
      <c r="N2933" s="7"/>
      <c r="O2933" s="7"/>
      <c r="P2933" s="38"/>
      <c r="Q2933" s="31"/>
      <c r="R2933" s="42"/>
      <c r="S2933" s="42"/>
      <c r="T2933" s="42"/>
      <c r="U2933" s="43"/>
      <c r="V2933" s="32"/>
      <c r="W2933" s="38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</row>
    <row r="2934" spans="1:40" ht="14.25" customHeight="1">
      <c r="A2934" s="7" t="s">
        <v>565</v>
      </c>
      <c r="B2934" s="7" t="s">
        <v>363</v>
      </c>
      <c r="C2934" s="7">
        <v>1222</v>
      </c>
      <c r="D2934" s="7" t="s">
        <v>586</v>
      </c>
      <c r="E2934" s="7" t="str">
        <f t="shared" si="63"/>
        <v>Ichoca</v>
      </c>
      <c r="F2934" s="7" t="s">
        <v>379</v>
      </c>
      <c r="G2934" s="7">
        <v>97</v>
      </c>
      <c r="H2934" s="7" t="s">
        <v>409</v>
      </c>
      <c r="I2934" s="7"/>
      <c r="J2934" s="7">
        <v>1259685</v>
      </c>
      <c r="K2934" s="7">
        <f t="shared" si="64"/>
        <v>1647681</v>
      </c>
      <c r="L2934" s="7"/>
      <c r="M2934" s="6"/>
      <c r="N2934" s="7"/>
      <c r="O2934" s="7"/>
      <c r="P2934" s="38"/>
      <c r="Q2934" s="31"/>
      <c r="R2934" s="42"/>
      <c r="S2934" s="42"/>
      <c r="T2934" s="42"/>
      <c r="U2934" s="43"/>
      <c r="V2934" s="32"/>
      <c r="W2934" s="38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</row>
    <row r="2935" spans="1:40" ht="14.25" customHeight="1">
      <c r="A2935" s="7" t="s">
        <v>565</v>
      </c>
      <c r="B2935" s="7" t="s">
        <v>363</v>
      </c>
      <c r="C2935" s="7">
        <v>1222</v>
      </c>
      <c r="D2935" s="7" t="s">
        <v>586</v>
      </c>
      <c r="E2935" s="7" t="str">
        <f t="shared" si="63"/>
        <v>Ichoca</v>
      </c>
      <c r="F2935" s="7" t="s">
        <v>379</v>
      </c>
      <c r="G2935" s="7">
        <v>99</v>
      </c>
      <c r="H2935" s="7" t="s">
        <v>382</v>
      </c>
      <c r="I2935" s="7"/>
      <c r="J2935" s="7">
        <v>130721</v>
      </c>
      <c r="K2935" s="7">
        <f t="shared" si="64"/>
        <v>1647681</v>
      </c>
      <c r="L2935" s="7"/>
      <c r="M2935" s="6"/>
      <c r="N2935" s="7"/>
      <c r="O2935" s="7"/>
      <c r="P2935" s="38"/>
      <c r="Q2935" s="31"/>
      <c r="R2935" s="42"/>
      <c r="S2935" s="42"/>
      <c r="T2935" s="42"/>
      <c r="U2935" s="43"/>
      <c r="V2935" s="32"/>
      <c r="W2935" s="38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</row>
    <row r="2936" spans="1:40" ht="14.25" customHeight="1">
      <c r="A2936" s="7" t="s">
        <v>565</v>
      </c>
      <c r="B2936" s="7" t="s">
        <v>363</v>
      </c>
      <c r="C2936" s="7">
        <v>1222</v>
      </c>
      <c r="D2936" s="7" t="s">
        <v>586</v>
      </c>
      <c r="E2936" s="7" t="str">
        <f t="shared" si="63"/>
        <v>Ichoca</v>
      </c>
      <c r="F2936" s="7" t="s">
        <v>379</v>
      </c>
      <c r="G2936" s="7">
        <v>100</v>
      </c>
      <c r="H2936" s="7" t="s">
        <v>383</v>
      </c>
      <c r="I2936" s="7"/>
      <c r="J2936" s="7">
        <v>60000</v>
      </c>
      <c r="K2936" s="7">
        <f t="shared" si="64"/>
        <v>1647681</v>
      </c>
      <c r="L2936" s="7"/>
      <c r="M2936" s="6"/>
      <c r="N2936" s="7"/>
      <c r="O2936" s="7"/>
      <c r="P2936" s="38"/>
      <c r="Q2936" s="31"/>
      <c r="R2936" s="42"/>
      <c r="S2936" s="42"/>
      <c r="T2936" s="42"/>
      <c r="U2936" s="43"/>
      <c r="V2936" s="32"/>
      <c r="W2936" s="38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</row>
    <row r="2937" spans="1:40" ht="14.25" customHeight="1">
      <c r="A2937" s="7" t="s">
        <v>565</v>
      </c>
      <c r="B2937" s="7" t="s">
        <v>363</v>
      </c>
      <c r="C2937" s="7">
        <v>1222</v>
      </c>
      <c r="D2937" s="7" t="s">
        <v>586</v>
      </c>
      <c r="E2937" s="7" t="str">
        <f t="shared" si="63"/>
        <v>Ichoca</v>
      </c>
      <c r="F2937" s="7" t="s">
        <v>379</v>
      </c>
      <c r="G2937" s="7">
        <v>110</v>
      </c>
      <c r="H2937" s="7" t="s">
        <v>385</v>
      </c>
      <c r="I2937" s="7"/>
      <c r="J2937" s="7">
        <v>10000</v>
      </c>
      <c r="K2937" s="7">
        <f t="shared" si="64"/>
        <v>1647681</v>
      </c>
      <c r="L2937" s="7"/>
      <c r="M2937" s="6"/>
      <c r="N2937" s="7"/>
      <c r="O2937" s="7"/>
      <c r="P2937" s="38"/>
      <c r="Q2937" s="31"/>
      <c r="R2937" s="42"/>
      <c r="S2937" s="42"/>
      <c r="T2937" s="42"/>
      <c r="U2937" s="43"/>
      <c r="V2937" s="32"/>
      <c r="W2937" s="38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</row>
    <row r="2938" spans="1:40" ht="14.25" customHeight="1">
      <c r="A2938" s="7" t="s">
        <v>565</v>
      </c>
      <c r="B2938" s="7" t="s">
        <v>363</v>
      </c>
      <c r="C2938" s="7">
        <v>1222</v>
      </c>
      <c r="D2938" s="7" t="s">
        <v>586</v>
      </c>
      <c r="E2938" s="7" t="str">
        <f t="shared" si="63"/>
        <v>Ichoca</v>
      </c>
      <c r="F2938" s="7" t="s">
        <v>379</v>
      </c>
      <c r="G2938" s="7">
        <v>130</v>
      </c>
      <c r="H2938" s="7" t="s">
        <v>386</v>
      </c>
      <c r="I2938" s="7"/>
      <c r="J2938" s="7">
        <v>10000</v>
      </c>
      <c r="K2938" s="7">
        <f t="shared" si="64"/>
        <v>1647681</v>
      </c>
      <c r="L2938" s="7"/>
      <c r="M2938" s="6"/>
      <c r="N2938" s="7"/>
      <c r="O2938" s="7"/>
      <c r="P2938" s="38"/>
      <c r="Q2938" s="31"/>
      <c r="R2938" s="42"/>
      <c r="S2938" s="42"/>
      <c r="T2938" s="42"/>
      <c r="U2938" s="43"/>
      <c r="V2938" s="32"/>
      <c r="W2938" s="38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</row>
    <row r="2939" spans="1:40" ht="14.25" customHeight="1">
      <c r="A2939" s="7" t="s">
        <v>565</v>
      </c>
      <c r="B2939" s="7" t="s">
        <v>363</v>
      </c>
      <c r="C2939" s="7">
        <v>1222</v>
      </c>
      <c r="D2939" s="7" t="s">
        <v>586</v>
      </c>
      <c r="E2939" s="7" t="str">
        <f t="shared" si="63"/>
        <v>Ichoca</v>
      </c>
      <c r="F2939" s="7" t="s">
        <v>379</v>
      </c>
      <c r="G2939" s="7">
        <v>140</v>
      </c>
      <c r="H2939" s="7" t="s">
        <v>388</v>
      </c>
      <c r="I2939" s="7"/>
      <c r="J2939" s="7">
        <v>10000</v>
      </c>
      <c r="K2939" s="7">
        <f t="shared" si="64"/>
        <v>1647681</v>
      </c>
      <c r="L2939" s="7"/>
      <c r="M2939" s="6"/>
      <c r="N2939" s="7"/>
      <c r="O2939" s="7"/>
      <c r="P2939" s="38"/>
      <c r="Q2939" s="31"/>
      <c r="R2939" s="42"/>
      <c r="S2939" s="42"/>
      <c r="T2939" s="42"/>
      <c r="U2939" s="43"/>
      <c r="V2939" s="32"/>
      <c r="W2939" s="38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</row>
    <row r="2940" spans="1:40" ht="14.25" customHeight="1">
      <c r="A2940" s="7" t="s">
        <v>565</v>
      </c>
      <c r="B2940" s="7" t="s">
        <v>363</v>
      </c>
      <c r="C2940" s="7">
        <v>1222</v>
      </c>
      <c r="D2940" s="7" t="s">
        <v>586</v>
      </c>
      <c r="E2940" s="7" t="str">
        <f t="shared" si="63"/>
        <v>Ichoca</v>
      </c>
      <c r="F2940" s="7" t="s">
        <v>379</v>
      </c>
      <c r="G2940" s="7">
        <v>160</v>
      </c>
      <c r="H2940" s="7" t="s">
        <v>389</v>
      </c>
      <c r="I2940" s="7"/>
      <c r="J2940" s="7">
        <v>50000</v>
      </c>
      <c r="K2940" s="7">
        <f t="shared" si="64"/>
        <v>1647681</v>
      </c>
      <c r="L2940" s="7"/>
      <c r="M2940" s="6"/>
      <c r="N2940" s="7"/>
      <c r="O2940" s="7"/>
      <c r="P2940" s="38"/>
      <c r="Q2940" s="31"/>
      <c r="R2940" s="42"/>
      <c r="S2940" s="42"/>
      <c r="T2940" s="42"/>
      <c r="U2940" s="43"/>
      <c r="V2940" s="32"/>
      <c r="W2940" s="38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</row>
    <row r="2941" spans="1:40" ht="14.25" customHeight="1">
      <c r="A2941" s="7" t="s">
        <v>565</v>
      </c>
      <c r="B2941" s="7" t="s">
        <v>363</v>
      </c>
      <c r="C2941" s="7">
        <v>1222</v>
      </c>
      <c r="D2941" s="7" t="s">
        <v>586</v>
      </c>
      <c r="E2941" s="7" t="str">
        <f t="shared" si="63"/>
        <v>Ichoca</v>
      </c>
      <c r="F2941" s="7" t="s">
        <v>379</v>
      </c>
      <c r="G2941" s="7">
        <v>170</v>
      </c>
      <c r="H2941" s="7" t="s">
        <v>390</v>
      </c>
      <c r="I2941" s="7"/>
      <c r="J2941" s="7">
        <v>50000</v>
      </c>
      <c r="K2941" s="7">
        <f t="shared" si="64"/>
        <v>1647681</v>
      </c>
      <c r="L2941" s="7"/>
      <c r="M2941" s="6"/>
      <c r="N2941" s="7"/>
      <c r="O2941" s="7"/>
      <c r="P2941" s="38"/>
      <c r="Q2941" s="31"/>
      <c r="R2941" s="42"/>
      <c r="S2941" s="42"/>
      <c r="T2941" s="42"/>
      <c r="U2941" s="43"/>
      <c r="V2941" s="32"/>
      <c r="W2941" s="38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</row>
    <row r="2942" spans="1:40" ht="14.25" customHeight="1">
      <c r="A2942" s="7" t="s">
        <v>565</v>
      </c>
      <c r="B2942" s="7" t="s">
        <v>363</v>
      </c>
      <c r="C2942" s="7">
        <v>1222</v>
      </c>
      <c r="D2942" s="7" t="s">
        <v>586</v>
      </c>
      <c r="E2942" s="7" t="str">
        <f t="shared" si="63"/>
        <v>Ichoca</v>
      </c>
      <c r="F2942" s="7" t="s">
        <v>379</v>
      </c>
      <c r="G2942" s="7">
        <v>180</v>
      </c>
      <c r="H2942" s="7" t="s">
        <v>411</v>
      </c>
      <c r="I2942" s="7"/>
      <c r="J2942" s="7">
        <v>350000</v>
      </c>
      <c r="K2942" s="7">
        <f t="shared" si="64"/>
        <v>1647681</v>
      </c>
      <c r="L2942" s="7"/>
      <c r="M2942" s="6"/>
      <c r="N2942" s="7"/>
      <c r="O2942" s="7"/>
      <c r="P2942" s="38"/>
      <c r="Q2942" s="31"/>
      <c r="R2942" s="42"/>
      <c r="S2942" s="42"/>
      <c r="T2942" s="42"/>
      <c r="U2942" s="43"/>
      <c r="V2942" s="32"/>
      <c r="W2942" s="38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</row>
    <row r="2943" spans="1:40" ht="14.25" customHeight="1">
      <c r="A2943" s="7" t="s">
        <v>565</v>
      </c>
      <c r="B2943" s="7" t="s">
        <v>363</v>
      </c>
      <c r="C2943" s="7">
        <v>1222</v>
      </c>
      <c r="D2943" s="7" t="s">
        <v>586</v>
      </c>
      <c r="E2943" s="7" t="str">
        <f t="shared" si="63"/>
        <v>Ichoca</v>
      </c>
      <c r="F2943" s="7" t="s">
        <v>379</v>
      </c>
      <c r="G2943" s="7">
        <v>200</v>
      </c>
      <c r="H2943" s="7" t="s">
        <v>393</v>
      </c>
      <c r="I2943" s="7"/>
      <c r="J2943" s="7">
        <v>1439704</v>
      </c>
      <c r="K2943" s="7">
        <f t="shared" si="64"/>
        <v>1647681</v>
      </c>
      <c r="L2943" s="7"/>
      <c r="M2943" s="6"/>
      <c r="N2943" s="7"/>
      <c r="O2943" s="7"/>
      <c r="P2943" s="38"/>
      <c r="Q2943" s="31"/>
      <c r="R2943" s="42"/>
      <c r="S2943" s="42"/>
      <c r="T2943" s="42"/>
      <c r="U2943" s="43"/>
      <c r="V2943" s="32"/>
      <c r="W2943" s="38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</row>
    <row r="2944" spans="1:40" ht="14.25" customHeight="1">
      <c r="A2944" s="7" t="s">
        <v>565</v>
      </c>
      <c r="B2944" s="7" t="s">
        <v>363</v>
      </c>
      <c r="C2944" s="7">
        <v>1222</v>
      </c>
      <c r="D2944" s="7" t="s">
        <v>586</v>
      </c>
      <c r="E2944" s="7" t="str">
        <f t="shared" si="63"/>
        <v>Ichoca</v>
      </c>
      <c r="F2944" s="7" t="s">
        <v>379</v>
      </c>
      <c r="G2944" s="7">
        <v>210</v>
      </c>
      <c r="H2944" s="7" t="s">
        <v>394</v>
      </c>
      <c r="I2944" s="7"/>
      <c r="J2944" s="7">
        <v>671176</v>
      </c>
      <c r="K2944" s="7">
        <f t="shared" si="64"/>
        <v>1647681</v>
      </c>
      <c r="L2944" s="7"/>
      <c r="M2944" s="6"/>
      <c r="N2944" s="7"/>
      <c r="O2944" s="7"/>
      <c r="P2944" s="38"/>
      <c r="Q2944" s="31"/>
      <c r="R2944" s="42"/>
      <c r="S2944" s="42"/>
      <c r="T2944" s="42"/>
      <c r="U2944" s="43"/>
      <c r="V2944" s="32"/>
      <c r="W2944" s="38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</row>
    <row r="2945" spans="1:40" ht="14.25" customHeight="1">
      <c r="A2945" s="7" t="s">
        <v>565</v>
      </c>
      <c r="B2945" s="7" t="s">
        <v>363</v>
      </c>
      <c r="C2945" s="7">
        <v>1222</v>
      </c>
      <c r="D2945" s="7" t="s">
        <v>586</v>
      </c>
      <c r="E2945" s="7" t="str">
        <f t="shared" si="63"/>
        <v>Ichoca</v>
      </c>
      <c r="F2945" s="7" t="s">
        <v>379</v>
      </c>
      <c r="G2945" s="7">
        <v>220</v>
      </c>
      <c r="H2945" s="7" t="s">
        <v>395</v>
      </c>
      <c r="I2945" s="7"/>
      <c r="J2945" s="7">
        <v>470000</v>
      </c>
      <c r="K2945" s="7">
        <f t="shared" si="64"/>
        <v>1647681</v>
      </c>
      <c r="L2945" s="7"/>
      <c r="M2945" s="6"/>
      <c r="N2945" s="7"/>
      <c r="O2945" s="7"/>
      <c r="P2945" s="38"/>
      <c r="Q2945" s="31"/>
      <c r="R2945" s="42"/>
      <c r="S2945" s="42"/>
      <c r="T2945" s="42"/>
      <c r="U2945" s="43"/>
      <c r="V2945" s="32"/>
      <c r="W2945" s="38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</row>
    <row r="2946" spans="1:40" ht="14.25" customHeight="1">
      <c r="A2946" s="7" t="s">
        <v>565</v>
      </c>
      <c r="B2946" s="7" t="s">
        <v>363</v>
      </c>
      <c r="C2946" s="7">
        <v>1222</v>
      </c>
      <c r="D2946" s="7" t="s">
        <v>586</v>
      </c>
      <c r="E2946" s="7" t="str">
        <f t="shared" si="63"/>
        <v>Ichoca</v>
      </c>
      <c r="F2946" s="7" t="s">
        <v>379</v>
      </c>
      <c r="G2946" s="7">
        <v>230</v>
      </c>
      <c r="H2946" s="7" t="s">
        <v>396</v>
      </c>
      <c r="I2946" s="7"/>
      <c r="J2946" s="7">
        <v>100000</v>
      </c>
      <c r="K2946" s="7">
        <f t="shared" si="64"/>
        <v>1647681</v>
      </c>
      <c r="L2946" s="7"/>
      <c r="M2946" s="6"/>
      <c r="N2946" s="7"/>
      <c r="O2946" s="7"/>
      <c r="P2946" s="38"/>
      <c r="Q2946" s="31"/>
      <c r="R2946" s="42"/>
      <c r="S2946" s="42"/>
      <c r="T2946" s="42"/>
      <c r="U2946" s="43"/>
      <c r="V2946" s="32"/>
      <c r="W2946" s="38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</row>
    <row r="2947" spans="1:40" ht="14.25" customHeight="1">
      <c r="A2947" s="7" t="s">
        <v>565</v>
      </c>
      <c r="B2947" s="7" t="s">
        <v>363</v>
      </c>
      <c r="C2947" s="7">
        <v>1222</v>
      </c>
      <c r="D2947" s="7" t="s">
        <v>586</v>
      </c>
      <c r="E2947" s="7" t="str">
        <f t="shared" si="63"/>
        <v>Ichoca</v>
      </c>
      <c r="F2947" s="7" t="s">
        <v>379</v>
      </c>
      <c r="G2947" s="7">
        <v>240</v>
      </c>
      <c r="H2947" s="7" t="s">
        <v>397</v>
      </c>
      <c r="I2947" s="7"/>
      <c r="J2947" s="7">
        <v>20000</v>
      </c>
      <c r="K2947" s="7">
        <f t="shared" si="64"/>
        <v>1647681</v>
      </c>
      <c r="L2947" s="7"/>
      <c r="M2947" s="6"/>
      <c r="N2947" s="7"/>
      <c r="O2947" s="7"/>
      <c r="P2947" s="38"/>
      <c r="Q2947" s="31"/>
      <c r="R2947" s="42"/>
      <c r="S2947" s="42"/>
      <c r="T2947" s="42"/>
      <c r="U2947" s="43"/>
      <c r="V2947" s="32"/>
      <c r="W2947" s="38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</row>
    <row r="2948" spans="1:40" ht="14.25" customHeight="1">
      <c r="A2948" s="7" t="s">
        <v>565</v>
      </c>
      <c r="B2948" s="7" t="s">
        <v>363</v>
      </c>
      <c r="C2948" s="7">
        <v>1222</v>
      </c>
      <c r="D2948" s="7" t="s">
        <v>586</v>
      </c>
      <c r="E2948" s="7" t="str">
        <f t="shared" si="63"/>
        <v>Ichoca</v>
      </c>
      <c r="F2948" s="7" t="s">
        <v>379</v>
      </c>
      <c r="G2948" s="7">
        <v>250</v>
      </c>
      <c r="H2948" s="7" t="s">
        <v>399</v>
      </c>
      <c r="I2948" s="7"/>
      <c r="J2948" s="7">
        <v>247488</v>
      </c>
      <c r="K2948" s="7">
        <f t="shared" si="64"/>
        <v>1647681</v>
      </c>
      <c r="L2948" s="7"/>
      <c r="M2948" s="6"/>
      <c r="N2948" s="7"/>
      <c r="O2948" s="7"/>
      <c r="P2948" s="38"/>
      <c r="Q2948" s="31"/>
      <c r="R2948" s="42"/>
      <c r="S2948" s="42"/>
      <c r="T2948" s="42"/>
      <c r="U2948" s="43"/>
      <c r="V2948" s="32"/>
      <c r="W2948" s="38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</row>
    <row r="2949" spans="1:40" ht="14.25" customHeight="1">
      <c r="A2949" s="7" t="s">
        <v>565</v>
      </c>
      <c r="B2949" s="7" t="s">
        <v>363</v>
      </c>
      <c r="C2949" s="7">
        <v>1222</v>
      </c>
      <c r="D2949" s="7" t="s">
        <v>586</v>
      </c>
      <c r="E2949" s="7" t="str">
        <f t="shared" si="63"/>
        <v>Ichoca</v>
      </c>
      <c r="F2949" s="7" t="s">
        <v>379</v>
      </c>
      <c r="G2949" s="7">
        <v>260</v>
      </c>
      <c r="H2949" s="7" t="s">
        <v>400</v>
      </c>
      <c r="I2949" s="7"/>
      <c r="J2949" s="7">
        <v>60000</v>
      </c>
      <c r="K2949" s="7">
        <f t="shared" si="64"/>
        <v>1647681</v>
      </c>
      <c r="L2949" s="7"/>
      <c r="M2949" s="6"/>
      <c r="N2949" s="7"/>
      <c r="O2949" s="7"/>
      <c r="P2949" s="38"/>
      <c r="Q2949" s="31"/>
      <c r="R2949" s="42"/>
      <c r="S2949" s="42"/>
      <c r="T2949" s="42"/>
      <c r="U2949" s="43"/>
      <c r="V2949" s="32"/>
      <c r="W2949" s="38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</row>
    <row r="2950" spans="1:40" ht="14.25" customHeight="1">
      <c r="A2950" s="7" t="s">
        <v>565</v>
      </c>
      <c r="B2950" s="7" t="s">
        <v>363</v>
      </c>
      <c r="C2950" s="7">
        <v>1222</v>
      </c>
      <c r="D2950" s="7" t="s">
        <v>586</v>
      </c>
      <c r="E2950" s="7" t="str">
        <f t="shared" si="63"/>
        <v>Ichoca</v>
      </c>
      <c r="F2950" s="7" t="s">
        <v>379</v>
      </c>
      <c r="G2950" s="7">
        <v>310</v>
      </c>
      <c r="H2950" s="7" t="s">
        <v>403</v>
      </c>
      <c r="I2950" s="7"/>
      <c r="J2950" s="7">
        <v>50000</v>
      </c>
      <c r="K2950" s="7">
        <f t="shared" si="64"/>
        <v>1647681</v>
      </c>
      <c r="L2950" s="7"/>
      <c r="M2950" s="6"/>
      <c r="N2950" s="7"/>
      <c r="O2950" s="7"/>
      <c r="P2950" s="38"/>
      <c r="Q2950" s="31"/>
      <c r="R2950" s="42"/>
      <c r="S2950" s="42"/>
      <c r="T2950" s="42"/>
      <c r="U2950" s="43"/>
      <c r="V2950" s="32"/>
      <c r="W2950" s="38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</row>
    <row r="2951" spans="1:40" ht="14.25" customHeight="1">
      <c r="A2951" s="7" t="s">
        <v>565</v>
      </c>
      <c r="B2951" s="7" t="s">
        <v>363</v>
      </c>
      <c r="C2951" s="7">
        <v>1222</v>
      </c>
      <c r="D2951" s="7" t="s">
        <v>586</v>
      </c>
      <c r="E2951" s="7" t="str">
        <f t="shared" si="63"/>
        <v>Ichoca</v>
      </c>
      <c r="F2951" s="7" t="s">
        <v>379</v>
      </c>
      <c r="G2951" s="7">
        <v>330</v>
      </c>
      <c r="H2951" s="7" t="s">
        <v>404</v>
      </c>
      <c r="I2951" s="7"/>
      <c r="J2951" s="7">
        <v>27493</v>
      </c>
      <c r="K2951" s="7">
        <f t="shared" si="64"/>
        <v>1647681</v>
      </c>
      <c r="L2951" s="7"/>
      <c r="M2951" s="6"/>
      <c r="N2951" s="7"/>
      <c r="O2951" s="7"/>
      <c r="P2951" s="38"/>
      <c r="Q2951" s="31"/>
      <c r="R2951" s="42"/>
      <c r="S2951" s="42"/>
      <c r="T2951" s="42"/>
      <c r="U2951" s="43"/>
      <c r="V2951" s="32"/>
      <c r="W2951" s="38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</row>
    <row r="2952" spans="1:40" ht="14.25" customHeight="1">
      <c r="A2952" s="7" t="s">
        <v>565</v>
      </c>
      <c r="B2952" s="7" t="s">
        <v>363</v>
      </c>
      <c r="C2952" s="7">
        <v>1222</v>
      </c>
      <c r="D2952" s="7" t="s">
        <v>586</v>
      </c>
      <c r="E2952" s="7" t="str">
        <f t="shared" si="63"/>
        <v>Ichoca</v>
      </c>
      <c r="F2952" s="7" t="s">
        <v>379</v>
      </c>
      <c r="G2952" s="7">
        <v>340</v>
      </c>
      <c r="H2952" s="7" t="s">
        <v>405</v>
      </c>
      <c r="I2952" s="7"/>
      <c r="J2952" s="7">
        <v>1064605</v>
      </c>
      <c r="K2952" s="7">
        <f t="shared" si="64"/>
        <v>1647681</v>
      </c>
      <c r="L2952" s="7"/>
      <c r="M2952" s="6"/>
      <c r="N2952" s="7"/>
      <c r="O2952" s="7"/>
      <c r="P2952" s="38"/>
      <c r="Q2952" s="31"/>
      <c r="R2952" s="42"/>
      <c r="S2952" s="42"/>
      <c r="T2952" s="42"/>
      <c r="U2952" s="43"/>
      <c r="V2952" s="32"/>
      <c r="W2952" s="38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</row>
    <row r="2953" spans="1:40" ht="14.25" customHeight="1">
      <c r="A2953" s="7" t="s">
        <v>565</v>
      </c>
      <c r="B2953" s="7" t="s">
        <v>363</v>
      </c>
      <c r="C2953" s="7">
        <v>1222</v>
      </c>
      <c r="D2953" s="7" t="s">
        <v>586</v>
      </c>
      <c r="E2953" s="7" t="str">
        <f t="shared" si="63"/>
        <v>Ichoca</v>
      </c>
      <c r="F2953" s="7" t="s">
        <v>407</v>
      </c>
      <c r="G2953" s="7">
        <v>170</v>
      </c>
      <c r="H2953" s="7" t="s">
        <v>390</v>
      </c>
      <c r="I2953" s="7"/>
      <c r="J2953" s="7">
        <v>1647681</v>
      </c>
      <c r="K2953" s="7">
        <f t="shared" si="64"/>
        <v>1647681</v>
      </c>
      <c r="L2953" s="7"/>
      <c r="M2953" s="6"/>
      <c r="N2953" s="7"/>
      <c r="O2953" s="7"/>
      <c r="P2953" s="38"/>
      <c r="Q2953" s="31"/>
      <c r="R2953" s="42"/>
      <c r="S2953" s="42"/>
      <c r="T2953" s="42"/>
      <c r="U2953" s="43"/>
      <c r="V2953" s="32"/>
      <c r="W2953" s="38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</row>
    <row r="2954" spans="1:40" ht="14.25" customHeight="1">
      <c r="A2954" s="7" t="s">
        <v>565</v>
      </c>
      <c r="B2954" s="7" t="s">
        <v>363</v>
      </c>
      <c r="C2954" s="7">
        <v>1223</v>
      </c>
      <c r="D2954" s="7" t="s">
        <v>587</v>
      </c>
      <c r="E2954" s="7" t="str">
        <f t="shared" si="63"/>
        <v>Villa Libertad Licoma</v>
      </c>
      <c r="F2954" s="7" t="s">
        <v>379</v>
      </c>
      <c r="G2954" s="7">
        <v>0</v>
      </c>
      <c r="H2954" s="7" t="s">
        <v>380</v>
      </c>
      <c r="I2954" s="7"/>
      <c r="J2954" s="7">
        <v>738203</v>
      </c>
      <c r="K2954" s="7">
        <f t="shared" si="64"/>
        <v>0</v>
      </c>
      <c r="L2954" s="7"/>
      <c r="M2954" s="6"/>
      <c r="N2954" s="7"/>
      <c r="O2954" s="7"/>
      <c r="P2954" s="38"/>
      <c r="Q2954" s="31"/>
      <c r="R2954" s="42"/>
      <c r="S2954" s="42"/>
      <c r="T2954" s="42"/>
      <c r="U2954" s="43"/>
      <c r="V2954" s="32"/>
      <c r="W2954" s="38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</row>
    <row r="2955" spans="1:40" ht="14.25" customHeight="1">
      <c r="A2955" s="7" t="s">
        <v>565</v>
      </c>
      <c r="B2955" s="7" t="s">
        <v>363</v>
      </c>
      <c r="C2955" s="7">
        <v>1223</v>
      </c>
      <c r="D2955" s="7" t="s">
        <v>587</v>
      </c>
      <c r="E2955" s="7" t="str">
        <f t="shared" si="63"/>
        <v>Villa Libertad Licoma</v>
      </c>
      <c r="F2955" s="7" t="s">
        <v>379</v>
      </c>
      <c r="G2955" s="7">
        <v>1</v>
      </c>
      <c r="H2955" s="7" t="s">
        <v>381</v>
      </c>
      <c r="I2955" s="7"/>
      <c r="J2955" s="7">
        <v>385000</v>
      </c>
      <c r="K2955" s="7">
        <f t="shared" si="64"/>
        <v>0</v>
      </c>
      <c r="L2955" s="7"/>
      <c r="M2955" s="6"/>
      <c r="N2955" s="7"/>
      <c r="O2955" s="7"/>
      <c r="P2955" s="38"/>
      <c r="Q2955" s="31"/>
      <c r="R2955" s="42"/>
      <c r="S2955" s="42"/>
      <c r="T2955" s="42"/>
      <c r="U2955" s="43"/>
      <c r="V2955" s="32"/>
      <c r="W2955" s="38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</row>
    <row r="2956" spans="1:40" ht="14.25" customHeight="1">
      <c r="A2956" s="7" t="s">
        <v>565</v>
      </c>
      <c r="B2956" s="7" t="s">
        <v>363</v>
      </c>
      <c r="C2956" s="7">
        <v>1223</v>
      </c>
      <c r="D2956" s="7" t="s">
        <v>587</v>
      </c>
      <c r="E2956" s="7" t="str">
        <f t="shared" si="63"/>
        <v>Villa Libertad Licoma</v>
      </c>
      <c r="F2956" s="7" t="s">
        <v>379</v>
      </c>
      <c r="G2956" s="7">
        <v>97</v>
      </c>
      <c r="H2956" s="7" t="s">
        <v>409</v>
      </c>
      <c r="I2956" s="7"/>
      <c r="J2956" s="7">
        <v>87921</v>
      </c>
      <c r="K2956" s="7">
        <f t="shared" si="64"/>
        <v>0</v>
      </c>
      <c r="L2956" s="7"/>
      <c r="M2956" s="6"/>
      <c r="N2956" s="7"/>
      <c r="O2956" s="7"/>
      <c r="P2956" s="38"/>
      <c r="Q2956" s="31"/>
      <c r="R2956" s="42"/>
      <c r="S2956" s="42"/>
      <c r="T2956" s="42"/>
      <c r="U2956" s="43"/>
      <c r="V2956" s="32"/>
      <c r="W2956" s="38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</row>
    <row r="2957" spans="1:40" ht="14.25" customHeight="1">
      <c r="A2957" s="7" t="s">
        <v>565</v>
      </c>
      <c r="B2957" s="7" t="s">
        <v>363</v>
      </c>
      <c r="C2957" s="7">
        <v>1223</v>
      </c>
      <c r="D2957" s="7" t="s">
        <v>587</v>
      </c>
      <c r="E2957" s="7" t="str">
        <f t="shared" si="63"/>
        <v>Villa Libertad Licoma</v>
      </c>
      <c r="F2957" s="7" t="s">
        <v>379</v>
      </c>
      <c r="G2957" s="7">
        <v>99</v>
      </c>
      <c r="H2957" s="7" t="s">
        <v>382</v>
      </c>
      <c r="I2957" s="7"/>
      <c r="J2957" s="7">
        <v>514306</v>
      </c>
      <c r="K2957" s="7">
        <f t="shared" si="64"/>
        <v>0</v>
      </c>
      <c r="L2957" s="7"/>
      <c r="M2957" s="6"/>
      <c r="N2957" s="7"/>
      <c r="O2957" s="7"/>
      <c r="P2957" s="38"/>
      <c r="Q2957" s="31"/>
      <c r="R2957" s="42"/>
      <c r="S2957" s="42"/>
      <c r="T2957" s="42"/>
      <c r="U2957" s="43"/>
      <c r="V2957" s="32"/>
      <c r="W2957" s="38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</row>
    <row r="2958" spans="1:40" ht="14.25" customHeight="1">
      <c r="A2958" s="7" t="s">
        <v>565</v>
      </c>
      <c r="B2958" s="7" t="s">
        <v>363</v>
      </c>
      <c r="C2958" s="7">
        <v>1223</v>
      </c>
      <c r="D2958" s="7" t="s">
        <v>587</v>
      </c>
      <c r="E2958" s="7" t="str">
        <f t="shared" si="63"/>
        <v>Villa Libertad Licoma</v>
      </c>
      <c r="F2958" s="7" t="s">
        <v>379</v>
      </c>
      <c r="G2958" s="7">
        <v>100</v>
      </c>
      <c r="H2958" s="7" t="s">
        <v>383</v>
      </c>
      <c r="I2958" s="7"/>
      <c r="J2958" s="7">
        <v>200000</v>
      </c>
      <c r="K2958" s="7">
        <f t="shared" si="64"/>
        <v>0</v>
      </c>
      <c r="L2958" s="7"/>
      <c r="M2958" s="6"/>
      <c r="N2958" s="7"/>
      <c r="O2958" s="7"/>
      <c r="P2958" s="38"/>
      <c r="Q2958" s="31"/>
      <c r="R2958" s="42"/>
      <c r="S2958" s="42"/>
      <c r="T2958" s="42"/>
      <c r="U2958" s="43"/>
      <c r="V2958" s="32"/>
      <c r="W2958" s="38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</row>
    <row r="2959" spans="1:40" ht="14.25" customHeight="1">
      <c r="A2959" s="7" t="s">
        <v>565</v>
      </c>
      <c r="B2959" s="7" t="s">
        <v>363</v>
      </c>
      <c r="C2959" s="7">
        <v>1223</v>
      </c>
      <c r="D2959" s="7" t="s">
        <v>587</v>
      </c>
      <c r="E2959" s="7" t="str">
        <f t="shared" si="63"/>
        <v>Villa Libertad Licoma</v>
      </c>
      <c r="F2959" s="7" t="s">
        <v>379</v>
      </c>
      <c r="G2959" s="7">
        <v>110</v>
      </c>
      <c r="H2959" s="7" t="s">
        <v>385</v>
      </c>
      <c r="I2959" s="7"/>
      <c r="J2959" s="7">
        <v>140000</v>
      </c>
      <c r="K2959" s="7">
        <f t="shared" si="64"/>
        <v>0</v>
      </c>
      <c r="L2959" s="7"/>
      <c r="M2959" s="6"/>
      <c r="N2959" s="7"/>
      <c r="O2959" s="7"/>
      <c r="P2959" s="38"/>
      <c r="Q2959" s="31"/>
      <c r="R2959" s="42"/>
      <c r="S2959" s="42"/>
      <c r="T2959" s="42"/>
      <c r="U2959" s="43"/>
      <c r="V2959" s="32"/>
      <c r="W2959" s="38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</row>
    <row r="2960" spans="1:40" ht="14.25" customHeight="1">
      <c r="A2960" s="7" t="s">
        <v>565</v>
      </c>
      <c r="B2960" s="7" t="s">
        <v>363</v>
      </c>
      <c r="C2960" s="7">
        <v>1223</v>
      </c>
      <c r="D2960" s="7" t="s">
        <v>587</v>
      </c>
      <c r="E2960" s="7" t="str">
        <f t="shared" si="63"/>
        <v>Villa Libertad Licoma</v>
      </c>
      <c r="F2960" s="7" t="s">
        <v>379</v>
      </c>
      <c r="G2960" s="7">
        <v>120</v>
      </c>
      <c r="H2960" s="7" t="s">
        <v>485</v>
      </c>
      <c r="I2960" s="7"/>
      <c r="J2960" s="7">
        <v>60000</v>
      </c>
      <c r="K2960" s="7">
        <f t="shared" si="64"/>
        <v>0</v>
      </c>
      <c r="L2960" s="7"/>
      <c r="M2960" s="6"/>
      <c r="N2960" s="7"/>
      <c r="O2960" s="7"/>
      <c r="P2960" s="38"/>
      <c r="Q2960" s="31"/>
      <c r="R2960" s="42"/>
      <c r="S2960" s="42"/>
      <c r="T2960" s="42"/>
      <c r="U2960" s="43"/>
      <c r="V2960" s="32"/>
      <c r="W2960" s="38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</row>
    <row r="2961" spans="1:40" ht="14.25" customHeight="1">
      <c r="A2961" s="7" t="s">
        <v>565</v>
      </c>
      <c r="B2961" s="7" t="s">
        <v>363</v>
      </c>
      <c r="C2961" s="7">
        <v>1223</v>
      </c>
      <c r="D2961" s="7" t="s">
        <v>587</v>
      </c>
      <c r="E2961" s="7" t="str">
        <f t="shared" si="63"/>
        <v>Villa Libertad Licoma</v>
      </c>
      <c r="F2961" s="7" t="s">
        <v>379</v>
      </c>
      <c r="G2961" s="7">
        <v>130</v>
      </c>
      <c r="H2961" s="7" t="s">
        <v>386</v>
      </c>
      <c r="I2961" s="7"/>
      <c r="J2961" s="7">
        <v>25000</v>
      </c>
      <c r="K2961" s="7">
        <f t="shared" si="64"/>
        <v>0</v>
      </c>
      <c r="L2961" s="7"/>
      <c r="M2961" s="6"/>
      <c r="N2961" s="7"/>
      <c r="O2961" s="7"/>
      <c r="P2961" s="38"/>
      <c r="Q2961" s="31"/>
      <c r="R2961" s="42"/>
      <c r="S2961" s="42"/>
      <c r="T2961" s="42"/>
      <c r="U2961" s="43"/>
      <c r="V2961" s="32"/>
      <c r="W2961" s="38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</row>
    <row r="2962" spans="1:40" ht="14.25" customHeight="1">
      <c r="A2962" s="7" t="s">
        <v>565</v>
      </c>
      <c r="B2962" s="7" t="s">
        <v>363</v>
      </c>
      <c r="C2962" s="7">
        <v>1223</v>
      </c>
      <c r="D2962" s="7" t="s">
        <v>587</v>
      </c>
      <c r="E2962" s="7" t="str">
        <f t="shared" si="63"/>
        <v>Villa Libertad Licoma</v>
      </c>
      <c r="F2962" s="7" t="s">
        <v>379</v>
      </c>
      <c r="G2962" s="7">
        <v>140</v>
      </c>
      <c r="H2962" s="7" t="s">
        <v>388</v>
      </c>
      <c r="I2962" s="7"/>
      <c r="J2962" s="7">
        <v>80000</v>
      </c>
      <c r="K2962" s="7">
        <f t="shared" si="64"/>
        <v>0</v>
      </c>
      <c r="L2962" s="7"/>
      <c r="M2962" s="6"/>
      <c r="N2962" s="7"/>
      <c r="O2962" s="7"/>
      <c r="P2962" s="38"/>
      <c r="Q2962" s="31"/>
      <c r="R2962" s="42"/>
      <c r="S2962" s="42"/>
      <c r="T2962" s="42"/>
      <c r="U2962" s="43"/>
      <c r="V2962" s="32"/>
      <c r="W2962" s="38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</row>
    <row r="2963" spans="1:40" ht="14.25" customHeight="1">
      <c r="A2963" s="7" t="s">
        <v>565</v>
      </c>
      <c r="B2963" s="7" t="s">
        <v>363</v>
      </c>
      <c r="C2963" s="7">
        <v>1223</v>
      </c>
      <c r="D2963" s="7" t="s">
        <v>587</v>
      </c>
      <c r="E2963" s="7" t="str">
        <f t="shared" si="63"/>
        <v>Villa Libertad Licoma</v>
      </c>
      <c r="F2963" s="7" t="s">
        <v>379</v>
      </c>
      <c r="G2963" s="7">
        <v>160</v>
      </c>
      <c r="H2963" s="7" t="s">
        <v>389</v>
      </c>
      <c r="I2963" s="7"/>
      <c r="J2963" s="7">
        <v>35000</v>
      </c>
      <c r="K2963" s="7">
        <f t="shared" si="64"/>
        <v>0</v>
      </c>
      <c r="L2963" s="7"/>
      <c r="M2963" s="6"/>
      <c r="N2963" s="7"/>
      <c r="O2963" s="7"/>
      <c r="P2963" s="38"/>
      <c r="Q2963" s="31"/>
      <c r="R2963" s="42"/>
      <c r="S2963" s="42"/>
      <c r="T2963" s="42"/>
      <c r="U2963" s="43"/>
      <c r="V2963" s="32"/>
      <c r="W2963" s="38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</row>
    <row r="2964" spans="1:40" ht="14.25" customHeight="1">
      <c r="A2964" s="7" t="s">
        <v>565</v>
      </c>
      <c r="B2964" s="7" t="s">
        <v>363</v>
      </c>
      <c r="C2964" s="7">
        <v>1223</v>
      </c>
      <c r="D2964" s="7" t="s">
        <v>587</v>
      </c>
      <c r="E2964" s="7" t="str">
        <f t="shared" si="63"/>
        <v>Villa Libertad Licoma</v>
      </c>
      <c r="F2964" s="7" t="s">
        <v>379</v>
      </c>
      <c r="G2964" s="7">
        <v>170</v>
      </c>
      <c r="H2964" s="7" t="s">
        <v>390</v>
      </c>
      <c r="I2964" s="7"/>
      <c r="J2964" s="7">
        <v>57975</v>
      </c>
      <c r="K2964" s="7">
        <f t="shared" si="64"/>
        <v>0</v>
      </c>
      <c r="L2964" s="7"/>
      <c r="M2964" s="6"/>
      <c r="N2964" s="7"/>
      <c r="O2964" s="7"/>
      <c r="P2964" s="38"/>
      <c r="Q2964" s="31"/>
      <c r="R2964" s="42"/>
      <c r="S2964" s="42"/>
      <c r="T2964" s="42"/>
      <c r="U2964" s="43"/>
      <c r="V2964" s="32"/>
      <c r="W2964" s="38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</row>
    <row r="2965" spans="1:40" ht="14.25" customHeight="1">
      <c r="A2965" s="7" t="s">
        <v>565</v>
      </c>
      <c r="B2965" s="7" t="s">
        <v>363</v>
      </c>
      <c r="C2965" s="7">
        <v>1223</v>
      </c>
      <c r="D2965" s="7" t="s">
        <v>587</v>
      </c>
      <c r="E2965" s="7" t="str">
        <f t="shared" si="63"/>
        <v>Villa Libertad Licoma</v>
      </c>
      <c r="F2965" s="7" t="s">
        <v>379</v>
      </c>
      <c r="G2965" s="7">
        <v>180</v>
      </c>
      <c r="H2965" s="7" t="s">
        <v>411</v>
      </c>
      <c r="I2965" s="7"/>
      <c r="J2965" s="7">
        <v>80000</v>
      </c>
      <c r="K2965" s="7">
        <f t="shared" si="64"/>
        <v>0</v>
      </c>
      <c r="L2965" s="7"/>
      <c r="M2965" s="6"/>
      <c r="N2965" s="7"/>
      <c r="O2965" s="7"/>
      <c r="P2965" s="38"/>
      <c r="Q2965" s="31"/>
      <c r="R2965" s="42"/>
      <c r="S2965" s="42"/>
      <c r="T2965" s="42"/>
      <c r="U2965" s="43"/>
      <c r="V2965" s="32"/>
      <c r="W2965" s="38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</row>
    <row r="2966" spans="1:40" ht="14.25" customHeight="1">
      <c r="A2966" s="7" t="s">
        <v>565</v>
      </c>
      <c r="B2966" s="7" t="s">
        <v>363</v>
      </c>
      <c r="C2966" s="7">
        <v>1223</v>
      </c>
      <c r="D2966" s="7" t="s">
        <v>587</v>
      </c>
      <c r="E2966" s="7" t="str">
        <f t="shared" si="63"/>
        <v>Villa Libertad Licoma</v>
      </c>
      <c r="F2966" s="7" t="s">
        <v>379</v>
      </c>
      <c r="G2966" s="7">
        <v>190</v>
      </c>
      <c r="H2966" s="7" t="s">
        <v>392</v>
      </c>
      <c r="I2966" s="7"/>
      <c r="J2966" s="7">
        <v>100000</v>
      </c>
      <c r="K2966" s="7">
        <f t="shared" si="64"/>
        <v>0</v>
      </c>
      <c r="L2966" s="7"/>
      <c r="M2966" s="6"/>
      <c r="N2966" s="7"/>
      <c r="O2966" s="7"/>
      <c r="P2966" s="38"/>
      <c r="Q2966" s="31"/>
      <c r="R2966" s="42"/>
      <c r="S2966" s="42"/>
      <c r="T2966" s="42"/>
      <c r="U2966" s="43"/>
      <c r="V2966" s="32"/>
      <c r="W2966" s="38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</row>
    <row r="2967" spans="1:40" ht="14.25" customHeight="1">
      <c r="A2967" s="7" t="s">
        <v>565</v>
      </c>
      <c r="B2967" s="7" t="s">
        <v>363</v>
      </c>
      <c r="C2967" s="7">
        <v>1223</v>
      </c>
      <c r="D2967" s="7" t="s">
        <v>587</v>
      </c>
      <c r="E2967" s="7" t="str">
        <f t="shared" si="63"/>
        <v>Villa Libertad Licoma</v>
      </c>
      <c r="F2967" s="7" t="s">
        <v>379</v>
      </c>
      <c r="G2967" s="7">
        <v>200</v>
      </c>
      <c r="H2967" s="7" t="s">
        <v>393</v>
      </c>
      <c r="I2967" s="7"/>
      <c r="J2967" s="7">
        <v>934386</v>
      </c>
      <c r="K2967" s="7">
        <f t="shared" si="64"/>
        <v>0</v>
      </c>
      <c r="L2967" s="7"/>
      <c r="M2967" s="6"/>
      <c r="N2967" s="7"/>
      <c r="O2967" s="7"/>
      <c r="P2967" s="38"/>
      <c r="Q2967" s="31"/>
      <c r="R2967" s="42"/>
      <c r="S2967" s="42"/>
      <c r="T2967" s="42"/>
      <c r="U2967" s="43"/>
      <c r="V2967" s="32"/>
      <c r="W2967" s="38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</row>
    <row r="2968" spans="1:40" ht="14.25" customHeight="1">
      <c r="A2968" s="7" t="s">
        <v>565</v>
      </c>
      <c r="B2968" s="7" t="s">
        <v>363</v>
      </c>
      <c r="C2968" s="7">
        <v>1223</v>
      </c>
      <c r="D2968" s="7" t="s">
        <v>587</v>
      </c>
      <c r="E2968" s="7" t="str">
        <f t="shared" si="63"/>
        <v>Villa Libertad Licoma</v>
      </c>
      <c r="F2968" s="7" t="s">
        <v>379</v>
      </c>
      <c r="G2968" s="7">
        <v>210</v>
      </c>
      <c r="H2968" s="7" t="s">
        <v>394</v>
      </c>
      <c r="I2968" s="7"/>
      <c r="J2968" s="7">
        <v>550816</v>
      </c>
      <c r="K2968" s="7">
        <f t="shared" si="64"/>
        <v>0</v>
      </c>
      <c r="L2968" s="7"/>
      <c r="M2968" s="6"/>
      <c r="N2968" s="7"/>
      <c r="O2968" s="7"/>
      <c r="P2968" s="38"/>
      <c r="Q2968" s="31"/>
      <c r="R2968" s="42"/>
      <c r="S2968" s="42"/>
      <c r="T2968" s="42"/>
      <c r="U2968" s="43"/>
      <c r="V2968" s="32"/>
      <c r="W2968" s="38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</row>
    <row r="2969" spans="1:40" ht="14.25" customHeight="1">
      <c r="A2969" s="7" t="s">
        <v>565</v>
      </c>
      <c r="B2969" s="7" t="s">
        <v>363</v>
      </c>
      <c r="C2969" s="7">
        <v>1223</v>
      </c>
      <c r="D2969" s="7" t="s">
        <v>587</v>
      </c>
      <c r="E2969" s="7" t="str">
        <f t="shared" si="63"/>
        <v>Villa Libertad Licoma</v>
      </c>
      <c r="F2969" s="7" t="s">
        <v>379</v>
      </c>
      <c r="G2969" s="7">
        <v>220</v>
      </c>
      <c r="H2969" s="7" t="s">
        <v>395</v>
      </c>
      <c r="I2969" s="7"/>
      <c r="J2969" s="7">
        <v>125000</v>
      </c>
      <c r="K2969" s="7">
        <f t="shared" si="64"/>
        <v>0</v>
      </c>
      <c r="L2969" s="7"/>
      <c r="M2969" s="6"/>
      <c r="N2969" s="7"/>
      <c r="O2969" s="7"/>
      <c r="P2969" s="38"/>
      <c r="Q2969" s="31"/>
      <c r="R2969" s="42"/>
      <c r="S2969" s="42"/>
      <c r="T2969" s="42"/>
      <c r="U2969" s="43"/>
      <c r="V2969" s="32"/>
      <c r="W2969" s="38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</row>
    <row r="2970" spans="1:40" ht="14.25" customHeight="1">
      <c r="A2970" s="7" t="s">
        <v>565</v>
      </c>
      <c r="B2970" s="7" t="s">
        <v>363</v>
      </c>
      <c r="C2970" s="7">
        <v>1223</v>
      </c>
      <c r="D2970" s="7" t="s">
        <v>587</v>
      </c>
      <c r="E2970" s="7" t="str">
        <f t="shared" si="63"/>
        <v>Villa Libertad Licoma</v>
      </c>
      <c r="F2970" s="7" t="s">
        <v>379</v>
      </c>
      <c r="G2970" s="7">
        <v>230</v>
      </c>
      <c r="H2970" s="7" t="s">
        <v>396</v>
      </c>
      <c r="I2970" s="7"/>
      <c r="J2970" s="7">
        <v>30000</v>
      </c>
      <c r="K2970" s="7">
        <f t="shared" si="64"/>
        <v>0</v>
      </c>
      <c r="L2970" s="7"/>
      <c r="M2970" s="6"/>
      <c r="N2970" s="7"/>
      <c r="O2970" s="7"/>
      <c r="P2970" s="38"/>
      <c r="Q2970" s="31"/>
      <c r="R2970" s="42"/>
      <c r="S2970" s="42"/>
      <c r="T2970" s="42"/>
      <c r="U2970" s="43"/>
      <c r="V2970" s="32"/>
      <c r="W2970" s="38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</row>
    <row r="2971" spans="1:40" ht="14.25" customHeight="1">
      <c r="A2971" s="7" t="s">
        <v>565</v>
      </c>
      <c r="B2971" s="7" t="s">
        <v>363</v>
      </c>
      <c r="C2971" s="7">
        <v>1223</v>
      </c>
      <c r="D2971" s="7" t="s">
        <v>587</v>
      </c>
      <c r="E2971" s="7" t="str">
        <f t="shared" si="63"/>
        <v>Villa Libertad Licoma</v>
      </c>
      <c r="F2971" s="7" t="s">
        <v>379</v>
      </c>
      <c r="G2971" s="7">
        <v>250</v>
      </c>
      <c r="H2971" s="7" t="s">
        <v>399</v>
      </c>
      <c r="I2971" s="7"/>
      <c r="J2971" s="7">
        <v>289320</v>
      </c>
      <c r="K2971" s="7">
        <f t="shared" si="64"/>
        <v>0</v>
      </c>
      <c r="L2971" s="7"/>
      <c r="M2971" s="6"/>
      <c r="N2971" s="7"/>
      <c r="O2971" s="7"/>
      <c r="P2971" s="38"/>
      <c r="Q2971" s="31"/>
      <c r="R2971" s="42"/>
      <c r="S2971" s="42"/>
      <c r="T2971" s="42"/>
      <c r="U2971" s="43"/>
      <c r="V2971" s="32"/>
      <c r="W2971" s="38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</row>
    <row r="2972" spans="1:40" ht="14.25" customHeight="1">
      <c r="A2972" s="7" t="s">
        <v>565</v>
      </c>
      <c r="B2972" s="7" t="s">
        <v>363</v>
      </c>
      <c r="C2972" s="7">
        <v>1223</v>
      </c>
      <c r="D2972" s="7" t="s">
        <v>587</v>
      </c>
      <c r="E2972" s="7" t="str">
        <f t="shared" si="63"/>
        <v>Villa Libertad Licoma</v>
      </c>
      <c r="F2972" s="7" t="s">
        <v>379</v>
      </c>
      <c r="G2972" s="7">
        <v>260</v>
      </c>
      <c r="H2972" s="7" t="s">
        <v>400</v>
      </c>
      <c r="I2972" s="7"/>
      <c r="J2972" s="7">
        <v>45000</v>
      </c>
      <c r="K2972" s="7">
        <f t="shared" si="64"/>
        <v>0</v>
      </c>
      <c r="L2972" s="7"/>
      <c r="M2972" s="6"/>
      <c r="N2972" s="7"/>
      <c r="O2972" s="7"/>
      <c r="P2972" s="38"/>
      <c r="Q2972" s="31"/>
      <c r="R2972" s="42"/>
      <c r="S2972" s="42"/>
      <c r="T2972" s="42"/>
      <c r="U2972" s="43"/>
      <c r="V2972" s="32"/>
      <c r="W2972" s="38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</row>
    <row r="2973" spans="1:40" ht="14.25" customHeight="1">
      <c r="A2973" s="7" t="s">
        <v>565</v>
      </c>
      <c r="B2973" s="7" t="s">
        <v>363</v>
      </c>
      <c r="C2973" s="7">
        <v>1223</v>
      </c>
      <c r="D2973" s="7" t="s">
        <v>587</v>
      </c>
      <c r="E2973" s="7" t="str">
        <f t="shared" si="63"/>
        <v>Villa Libertad Licoma</v>
      </c>
      <c r="F2973" s="7" t="s">
        <v>379</v>
      </c>
      <c r="G2973" s="7">
        <v>310</v>
      </c>
      <c r="H2973" s="7" t="s">
        <v>403</v>
      </c>
      <c r="I2973" s="7"/>
      <c r="J2973" s="7">
        <v>70000</v>
      </c>
      <c r="K2973" s="7">
        <f t="shared" si="64"/>
        <v>0</v>
      </c>
      <c r="L2973" s="7"/>
      <c r="M2973" s="6"/>
      <c r="N2973" s="7"/>
      <c r="O2973" s="7"/>
      <c r="P2973" s="38"/>
      <c r="Q2973" s="31"/>
      <c r="R2973" s="42"/>
      <c r="S2973" s="42"/>
      <c r="T2973" s="42"/>
      <c r="U2973" s="43"/>
      <c r="V2973" s="32"/>
      <c r="W2973" s="38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</row>
    <row r="2974" spans="1:40" ht="14.25" customHeight="1">
      <c r="A2974" s="7" t="s">
        <v>565</v>
      </c>
      <c r="B2974" s="7" t="s">
        <v>363</v>
      </c>
      <c r="C2974" s="7">
        <v>1223</v>
      </c>
      <c r="D2974" s="7" t="s">
        <v>587</v>
      </c>
      <c r="E2974" s="7" t="str">
        <f t="shared" si="63"/>
        <v>Villa Libertad Licoma</v>
      </c>
      <c r="F2974" s="7" t="s">
        <v>379</v>
      </c>
      <c r="G2974" s="7">
        <v>330</v>
      </c>
      <c r="H2974" s="7" t="s">
        <v>404</v>
      </c>
      <c r="I2974" s="7"/>
      <c r="J2974" s="7">
        <v>20390</v>
      </c>
      <c r="K2974" s="7">
        <f t="shared" si="64"/>
        <v>0</v>
      </c>
      <c r="L2974" s="7"/>
      <c r="M2974" s="6"/>
      <c r="N2974" s="7"/>
      <c r="O2974" s="7"/>
      <c r="P2974" s="38"/>
      <c r="Q2974" s="31"/>
      <c r="R2974" s="42"/>
      <c r="S2974" s="42"/>
      <c r="T2974" s="42"/>
      <c r="U2974" s="43"/>
      <c r="V2974" s="32"/>
      <c r="W2974" s="38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</row>
    <row r="2975" spans="1:40" ht="14.25" customHeight="1">
      <c r="A2975" s="7" t="s">
        <v>565</v>
      </c>
      <c r="B2975" s="7" t="s">
        <v>363</v>
      </c>
      <c r="C2975" s="7">
        <v>1223</v>
      </c>
      <c r="D2975" s="7" t="s">
        <v>587</v>
      </c>
      <c r="E2975" s="7" t="str">
        <f t="shared" si="63"/>
        <v>Villa Libertad Licoma</v>
      </c>
      <c r="F2975" s="7" t="s">
        <v>379</v>
      </c>
      <c r="G2975" s="7">
        <v>340</v>
      </c>
      <c r="H2975" s="7" t="s">
        <v>405</v>
      </c>
      <c r="I2975" s="7"/>
      <c r="J2975" s="7">
        <v>816371</v>
      </c>
      <c r="K2975" s="7">
        <f t="shared" si="64"/>
        <v>0</v>
      </c>
      <c r="L2975" s="7"/>
      <c r="M2975" s="6"/>
      <c r="N2975" s="7"/>
      <c r="O2975" s="7"/>
      <c r="P2975" s="38"/>
      <c r="Q2975" s="31"/>
      <c r="R2975" s="42"/>
      <c r="S2975" s="42"/>
      <c r="T2975" s="42"/>
      <c r="U2975" s="43"/>
      <c r="V2975" s="32"/>
      <c r="W2975" s="38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</row>
    <row r="2976" spans="1:40" ht="14.25" customHeight="1">
      <c r="A2976" s="7" t="s">
        <v>565</v>
      </c>
      <c r="B2976" s="7" t="s">
        <v>363</v>
      </c>
      <c r="C2976" s="7">
        <v>1224</v>
      </c>
      <c r="D2976" s="7" t="s">
        <v>588</v>
      </c>
      <c r="E2976" s="7" t="str">
        <f t="shared" si="63"/>
        <v>Achacachi</v>
      </c>
      <c r="F2976" s="7" t="s">
        <v>379</v>
      </c>
      <c r="G2976" s="7">
        <v>0</v>
      </c>
      <c r="H2976" s="7" t="s">
        <v>380</v>
      </c>
      <c r="I2976" s="7"/>
      <c r="J2976" s="7">
        <v>7062682</v>
      </c>
      <c r="K2976" s="7">
        <f t="shared" si="64"/>
        <v>0</v>
      </c>
      <c r="L2976" s="7"/>
      <c r="M2976" s="6"/>
      <c r="N2976" s="7"/>
      <c r="O2976" s="7"/>
      <c r="P2976" s="38"/>
      <c r="Q2976" s="31"/>
      <c r="R2976" s="42"/>
      <c r="S2976" s="42"/>
      <c r="T2976" s="42"/>
      <c r="U2976" s="43"/>
      <c r="V2976" s="32"/>
      <c r="W2976" s="38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</row>
    <row r="2977" spans="1:40" ht="14.25" customHeight="1">
      <c r="A2977" s="7" t="s">
        <v>565</v>
      </c>
      <c r="B2977" s="7" t="s">
        <v>363</v>
      </c>
      <c r="C2977" s="7">
        <v>1224</v>
      </c>
      <c r="D2977" s="7" t="s">
        <v>588</v>
      </c>
      <c r="E2977" s="7" t="str">
        <f t="shared" si="63"/>
        <v>Achacachi</v>
      </c>
      <c r="F2977" s="7" t="s">
        <v>379</v>
      </c>
      <c r="G2977" s="7">
        <v>1</v>
      </c>
      <c r="H2977" s="7" t="s">
        <v>381</v>
      </c>
      <c r="I2977" s="7"/>
      <c r="J2977" s="7">
        <v>1974659</v>
      </c>
      <c r="K2977" s="7">
        <f t="shared" si="64"/>
        <v>0</v>
      </c>
      <c r="L2977" s="7"/>
      <c r="M2977" s="6"/>
      <c r="N2977" s="7"/>
      <c r="O2977" s="7"/>
      <c r="P2977" s="38"/>
      <c r="Q2977" s="31"/>
      <c r="R2977" s="42"/>
      <c r="S2977" s="42"/>
      <c r="T2977" s="42"/>
      <c r="U2977" s="43"/>
      <c r="V2977" s="32"/>
      <c r="W2977" s="38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</row>
    <row r="2978" spans="1:40" ht="14.25" customHeight="1">
      <c r="A2978" s="7" t="s">
        <v>565</v>
      </c>
      <c r="B2978" s="7" t="s">
        <v>363</v>
      </c>
      <c r="C2978" s="7">
        <v>1224</v>
      </c>
      <c r="D2978" s="7" t="s">
        <v>588</v>
      </c>
      <c r="E2978" s="7" t="str">
        <f t="shared" si="63"/>
        <v>Achacachi</v>
      </c>
      <c r="F2978" s="7" t="s">
        <v>379</v>
      </c>
      <c r="G2978" s="7">
        <v>97</v>
      </c>
      <c r="H2978" s="7" t="s">
        <v>409</v>
      </c>
      <c r="I2978" s="7"/>
      <c r="J2978" s="7">
        <v>8036225</v>
      </c>
      <c r="K2978" s="7">
        <f t="shared" si="64"/>
        <v>0</v>
      </c>
      <c r="L2978" s="7"/>
      <c r="M2978" s="6"/>
      <c r="N2978" s="7"/>
      <c r="O2978" s="7"/>
      <c r="P2978" s="38"/>
      <c r="Q2978" s="31"/>
      <c r="R2978" s="42"/>
      <c r="S2978" s="42"/>
      <c r="T2978" s="42"/>
      <c r="U2978" s="43"/>
      <c r="V2978" s="32"/>
      <c r="W2978" s="38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</row>
    <row r="2979" spans="1:40" ht="14.25" customHeight="1">
      <c r="A2979" s="7" t="s">
        <v>565</v>
      </c>
      <c r="B2979" s="7" t="s">
        <v>363</v>
      </c>
      <c r="C2979" s="7">
        <v>1224</v>
      </c>
      <c r="D2979" s="7" t="s">
        <v>588</v>
      </c>
      <c r="E2979" s="7" t="str">
        <f t="shared" si="63"/>
        <v>Achacachi</v>
      </c>
      <c r="F2979" s="7" t="s">
        <v>379</v>
      </c>
      <c r="G2979" s="7">
        <v>99</v>
      </c>
      <c r="H2979" s="7" t="s">
        <v>382</v>
      </c>
      <c r="I2979" s="7"/>
      <c r="J2979" s="7">
        <v>5391972</v>
      </c>
      <c r="K2979" s="7">
        <f t="shared" si="64"/>
        <v>0</v>
      </c>
      <c r="L2979" s="7"/>
      <c r="M2979" s="6"/>
      <c r="N2979" s="7"/>
      <c r="O2979" s="7"/>
      <c r="P2979" s="38"/>
      <c r="Q2979" s="31"/>
      <c r="R2979" s="42"/>
      <c r="S2979" s="42"/>
      <c r="T2979" s="42"/>
      <c r="U2979" s="43"/>
      <c r="V2979" s="32"/>
      <c r="W2979" s="38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</row>
    <row r="2980" spans="1:40" ht="14.25" customHeight="1">
      <c r="A2980" s="7" t="s">
        <v>565</v>
      </c>
      <c r="B2980" s="7" t="s">
        <v>363</v>
      </c>
      <c r="C2980" s="7">
        <v>1224</v>
      </c>
      <c r="D2980" s="7" t="s">
        <v>588</v>
      </c>
      <c r="E2980" s="7" t="str">
        <f t="shared" si="63"/>
        <v>Achacachi</v>
      </c>
      <c r="F2980" s="7" t="s">
        <v>379</v>
      </c>
      <c r="G2980" s="7">
        <v>100</v>
      </c>
      <c r="H2980" s="7" t="s">
        <v>383</v>
      </c>
      <c r="I2980" s="7"/>
      <c r="J2980" s="7">
        <v>355250</v>
      </c>
      <c r="K2980" s="7">
        <f t="shared" si="64"/>
        <v>0</v>
      </c>
      <c r="L2980" s="7"/>
      <c r="M2980" s="6"/>
      <c r="N2980" s="7"/>
      <c r="O2980" s="7"/>
      <c r="P2980" s="38"/>
      <c r="Q2980" s="31"/>
      <c r="R2980" s="42"/>
      <c r="S2980" s="42"/>
      <c r="T2980" s="42"/>
      <c r="U2980" s="43"/>
      <c r="V2980" s="32"/>
      <c r="W2980" s="38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</row>
    <row r="2981" spans="1:40" ht="14.25" customHeight="1">
      <c r="A2981" s="7" t="s">
        <v>565</v>
      </c>
      <c r="B2981" s="7" t="s">
        <v>363</v>
      </c>
      <c r="C2981" s="7">
        <v>1224</v>
      </c>
      <c r="D2981" s="7" t="s">
        <v>588</v>
      </c>
      <c r="E2981" s="7" t="str">
        <f t="shared" si="63"/>
        <v>Achacachi</v>
      </c>
      <c r="F2981" s="7" t="s">
        <v>379</v>
      </c>
      <c r="G2981" s="7">
        <v>110</v>
      </c>
      <c r="H2981" s="7" t="s">
        <v>385</v>
      </c>
      <c r="I2981" s="7"/>
      <c r="J2981" s="7">
        <v>68690</v>
      </c>
      <c r="K2981" s="7">
        <f t="shared" si="64"/>
        <v>0</v>
      </c>
      <c r="L2981" s="7"/>
      <c r="M2981" s="6"/>
      <c r="N2981" s="7"/>
      <c r="O2981" s="7"/>
      <c r="P2981" s="38"/>
      <c r="Q2981" s="31"/>
      <c r="R2981" s="42"/>
      <c r="S2981" s="42"/>
      <c r="T2981" s="42"/>
      <c r="U2981" s="43"/>
      <c r="V2981" s="32"/>
      <c r="W2981" s="38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</row>
    <row r="2982" spans="1:40" ht="14.25" customHeight="1">
      <c r="A2982" s="7" t="s">
        <v>565</v>
      </c>
      <c r="B2982" s="7" t="s">
        <v>363</v>
      </c>
      <c r="C2982" s="7">
        <v>1224</v>
      </c>
      <c r="D2982" s="7" t="s">
        <v>588</v>
      </c>
      <c r="E2982" s="7" t="str">
        <f t="shared" si="63"/>
        <v>Achacachi</v>
      </c>
      <c r="F2982" s="7" t="s">
        <v>379</v>
      </c>
      <c r="G2982" s="7">
        <v>130</v>
      </c>
      <c r="H2982" s="7" t="s">
        <v>386</v>
      </c>
      <c r="I2982" s="7"/>
      <c r="J2982" s="7">
        <v>66000</v>
      </c>
      <c r="K2982" s="7">
        <f t="shared" si="64"/>
        <v>0</v>
      </c>
      <c r="L2982" s="7"/>
      <c r="M2982" s="6"/>
      <c r="N2982" s="7"/>
      <c r="O2982" s="7"/>
      <c r="P2982" s="38"/>
      <c r="Q2982" s="31"/>
      <c r="R2982" s="42"/>
      <c r="S2982" s="42"/>
      <c r="T2982" s="42"/>
      <c r="U2982" s="43"/>
      <c r="V2982" s="32"/>
      <c r="W2982" s="38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</row>
    <row r="2983" spans="1:40" ht="14.25" customHeight="1">
      <c r="A2983" s="7" t="s">
        <v>565</v>
      </c>
      <c r="B2983" s="7" t="s">
        <v>363</v>
      </c>
      <c r="C2983" s="7">
        <v>1224</v>
      </c>
      <c r="D2983" s="7" t="s">
        <v>588</v>
      </c>
      <c r="E2983" s="7" t="str">
        <f t="shared" si="63"/>
        <v>Achacachi</v>
      </c>
      <c r="F2983" s="7" t="s">
        <v>379</v>
      </c>
      <c r="G2983" s="7">
        <v>140</v>
      </c>
      <c r="H2983" s="7" t="s">
        <v>388</v>
      </c>
      <c r="I2983" s="7"/>
      <c r="J2983" s="7">
        <v>829620</v>
      </c>
      <c r="K2983" s="7">
        <f t="shared" si="64"/>
        <v>0</v>
      </c>
      <c r="L2983" s="7"/>
      <c r="M2983" s="6"/>
      <c r="N2983" s="7"/>
      <c r="O2983" s="7"/>
      <c r="P2983" s="38"/>
      <c r="Q2983" s="31"/>
      <c r="R2983" s="42"/>
      <c r="S2983" s="42"/>
      <c r="T2983" s="42"/>
      <c r="U2983" s="43"/>
      <c r="V2983" s="32"/>
      <c r="W2983" s="38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</row>
    <row r="2984" spans="1:40" ht="14.25" customHeight="1">
      <c r="A2984" s="7" t="s">
        <v>565</v>
      </c>
      <c r="B2984" s="7" t="s">
        <v>363</v>
      </c>
      <c r="C2984" s="7">
        <v>1224</v>
      </c>
      <c r="D2984" s="7" t="s">
        <v>588</v>
      </c>
      <c r="E2984" s="7" t="str">
        <f t="shared" si="63"/>
        <v>Achacachi</v>
      </c>
      <c r="F2984" s="7" t="s">
        <v>379</v>
      </c>
      <c r="G2984" s="7">
        <v>160</v>
      </c>
      <c r="H2984" s="7" t="s">
        <v>389</v>
      </c>
      <c r="I2984" s="7"/>
      <c r="J2984" s="7">
        <v>310440</v>
      </c>
      <c r="K2984" s="7">
        <f t="shared" si="64"/>
        <v>0</v>
      </c>
      <c r="L2984" s="7"/>
      <c r="M2984" s="6"/>
      <c r="N2984" s="7"/>
      <c r="O2984" s="7"/>
      <c r="P2984" s="38"/>
      <c r="Q2984" s="31"/>
      <c r="R2984" s="42"/>
      <c r="S2984" s="42"/>
      <c r="T2984" s="42"/>
      <c r="U2984" s="43"/>
      <c r="V2984" s="32"/>
      <c r="W2984" s="38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</row>
    <row r="2985" spans="1:40" ht="14.25" customHeight="1">
      <c r="A2985" s="7" t="s">
        <v>565</v>
      </c>
      <c r="B2985" s="7" t="s">
        <v>363</v>
      </c>
      <c r="C2985" s="7">
        <v>1224</v>
      </c>
      <c r="D2985" s="7" t="s">
        <v>588</v>
      </c>
      <c r="E2985" s="7" t="str">
        <f t="shared" si="63"/>
        <v>Achacachi</v>
      </c>
      <c r="F2985" s="7" t="s">
        <v>379</v>
      </c>
      <c r="G2985" s="7">
        <v>170</v>
      </c>
      <c r="H2985" s="7" t="s">
        <v>390</v>
      </c>
      <c r="I2985" s="7"/>
      <c r="J2985" s="7">
        <v>154570</v>
      </c>
      <c r="K2985" s="7">
        <f t="shared" si="64"/>
        <v>0</v>
      </c>
      <c r="L2985" s="7"/>
      <c r="M2985" s="6"/>
      <c r="N2985" s="7"/>
      <c r="O2985" s="7"/>
      <c r="P2985" s="38"/>
      <c r="Q2985" s="31"/>
      <c r="R2985" s="42"/>
      <c r="S2985" s="42"/>
      <c r="T2985" s="42"/>
      <c r="U2985" s="43"/>
      <c r="V2985" s="32"/>
      <c r="W2985" s="38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</row>
    <row r="2986" spans="1:40" ht="14.25" customHeight="1">
      <c r="A2986" s="7" t="s">
        <v>565</v>
      </c>
      <c r="B2986" s="7" t="s">
        <v>363</v>
      </c>
      <c r="C2986" s="7">
        <v>1224</v>
      </c>
      <c r="D2986" s="7" t="s">
        <v>588</v>
      </c>
      <c r="E2986" s="7" t="str">
        <f t="shared" si="63"/>
        <v>Achacachi</v>
      </c>
      <c r="F2986" s="7" t="s">
        <v>379</v>
      </c>
      <c r="G2986" s="7">
        <v>180</v>
      </c>
      <c r="H2986" s="7" t="s">
        <v>411</v>
      </c>
      <c r="I2986" s="7"/>
      <c r="J2986" s="7">
        <v>116780</v>
      </c>
      <c r="K2986" s="7">
        <f t="shared" si="64"/>
        <v>0</v>
      </c>
      <c r="L2986" s="7"/>
      <c r="M2986" s="6"/>
      <c r="N2986" s="7"/>
      <c r="O2986" s="7"/>
      <c r="P2986" s="38"/>
      <c r="Q2986" s="31"/>
      <c r="R2986" s="42"/>
      <c r="S2986" s="42"/>
      <c r="T2986" s="42"/>
      <c r="U2986" s="43"/>
      <c r="V2986" s="32"/>
      <c r="W2986" s="38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</row>
    <row r="2987" spans="1:40" ht="14.25" customHeight="1">
      <c r="A2987" s="7" t="s">
        <v>565</v>
      </c>
      <c r="B2987" s="7" t="s">
        <v>363</v>
      </c>
      <c r="C2987" s="7">
        <v>1224</v>
      </c>
      <c r="D2987" s="7" t="s">
        <v>588</v>
      </c>
      <c r="E2987" s="7" t="str">
        <f t="shared" si="63"/>
        <v>Achacachi</v>
      </c>
      <c r="F2987" s="7" t="s">
        <v>379</v>
      </c>
      <c r="G2987" s="7">
        <v>190</v>
      </c>
      <c r="H2987" s="7" t="s">
        <v>392</v>
      </c>
      <c r="I2987" s="7"/>
      <c r="J2987" s="7">
        <v>299290</v>
      </c>
      <c r="K2987" s="7">
        <f t="shared" si="64"/>
        <v>0</v>
      </c>
      <c r="L2987" s="7"/>
      <c r="M2987" s="6"/>
      <c r="N2987" s="7"/>
      <c r="O2987" s="7"/>
      <c r="P2987" s="38"/>
      <c r="Q2987" s="31"/>
      <c r="R2987" s="42"/>
      <c r="S2987" s="42"/>
      <c r="T2987" s="42"/>
      <c r="U2987" s="43"/>
      <c r="V2987" s="32"/>
      <c r="W2987" s="38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</row>
    <row r="2988" spans="1:40" ht="14.25" customHeight="1">
      <c r="A2988" s="7" t="s">
        <v>565</v>
      </c>
      <c r="B2988" s="7" t="s">
        <v>363</v>
      </c>
      <c r="C2988" s="7">
        <v>1224</v>
      </c>
      <c r="D2988" s="7" t="s">
        <v>588</v>
      </c>
      <c r="E2988" s="7" t="str">
        <f t="shared" si="63"/>
        <v>Achacachi</v>
      </c>
      <c r="F2988" s="7" t="s">
        <v>379</v>
      </c>
      <c r="G2988" s="7">
        <v>200</v>
      </c>
      <c r="H2988" s="7" t="s">
        <v>393</v>
      </c>
      <c r="I2988" s="7"/>
      <c r="J2988" s="7">
        <v>9302819</v>
      </c>
      <c r="K2988" s="7">
        <f t="shared" si="64"/>
        <v>0</v>
      </c>
      <c r="L2988" s="7"/>
      <c r="M2988" s="6"/>
      <c r="N2988" s="7"/>
      <c r="O2988" s="7"/>
      <c r="P2988" s="38"/>
      <c r="Q2988" s="31"/>
      <c r="R2988" s="42"/>
      <c r="S2988" s="42"/>
      <c r="T2988" s="42"/>
      <c r="U2988" s="43"/>
      <c r="V2988" s="32"/>
      <c r="W2988" s="38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</row>
    <row r="2989" spans="1:40" ht="14.25" customHeight="1">
      <c r="A2989" s="7" t="s">
        <v>565</v>
      </c>
      <c r="B2989" s="7" t="s">
        <v>363</v>
      </c>
      <c r="C2989" s="7">
        <v>1224</v>
      </c>
      <c r="D2989" s="7" t="s">
        <v>588</v>
      </c>
      <c r="E2989" s="7" t="str">
        <f t="shared" si="63"/>
        <v>Achacachi</v>
      </c>
      <c r="F2989" s="7" t="s">
        <v>379</v>
      </c>
      <c r="G2989" s="7">
        <v>210</v>
      </c>
      <c r="H2989" s="7" t="s">
        <v>394</v>
      </c>
      <c r="I2989" s="7"/>
      <c r="J2989" s="7">
        <v>4286287</v>
      </c>
      <c r="K2989" s="7">
        <f t="shared" si="64"/>
        <v>0</v>
      </c>
      <c r="L2989" s="7"/>
      <c r="M2989" s="6"/>
      <c r="N2989" s="7"/>
      <c r="O2989" s="7"/>
      <c r="P2989" s="38"/>
      <c r="Q2989" s="31"/>
      <c r="R2989" s="42"/>
      <c r="S2989" s="42"/>
      <c r="T2989" s="42"/>
      <c r="U2989" s="43"/>
      <c r="V2989" s="32"/>
      <c r="W2989" s="38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</row>
    <row r="2990" spans="1:40" ht="14.25" customHeight="1">
      <c r="A2990" s="7" t="s">
        <v>565</v>
      </c>
      <c r="B2990" s="7" t="s">
        <v>363</v>
      </c>
      <c r="C2990" s="7">
        <v>1224</v>
      </c>
      <c r="D2990" s="7" t="s">
        <v>588</v>
      </c>
      <c r="E2990" s="7" t="str">
        <f t="shared" si="63"/>
        <v>Achacachi</v>
      </c>
      <c r="F2990" s="7" t="s">
        <v>379</v>
      </c>
      <c r="G2990" s="7">
        <v>220</v>
      </c>
      <c r="H2990" s="7" t="s">
        <v>395</v>
      </c>
      <c r="I2990" s="7"/>
      <c r="J2990" s="7">
        <v>157400</v>
      </c>
      <c r="K2990" s="7">
        <f t="shared" si="64"/>
        <v>0</v>
      </c>
      <c r="L2990" s="7"/>
      <c r="M2990" s="6"/>
      <c r="N2990" s="7"/>
      <c r="O2990" s="7"/>
      <c r="P2990" s="38"/>
      <c r="Q2990" s="31"/>
      <c r="R2990" s="42"/>
      <c r="S2990" s="42"/>
      <c r="T2990" s="42"/>
      <c r="U2990" s="43"/>
      <c r="V2990" s="32"/>
      <c r="W2990" s="38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</row>
    <row r="2991" spans="1:40" ht="14.25" customHeight="1">
      <c r="A2991" s="7" t="s">
        <v>565</v>
      </c>
      <c r="B2991" s="7" t="s">
        <v>363</v>
      </c>
      <c r="C2991" s="7">
        <v>1224</v>
      </c>
      <c r="D2991" s="7" t="s">
        <v>588</v>
      </c>
      <c r="E2991" s="7" t="str">
        <f t="shared" si="63"/>
        <v>Achacachi</v>
      </c>
      <c r="F2991" s="7" t="s">
        <v>379</v>
      </c>
      <c r="G2991" s="7">
        <v>230</v>
      </c>
      <c r="H2991" s="7" t="s">
        <v>396</v>
      </c>
      <c r="I2991" s="7"/>
      <c r="J2991" s="7">
        <v>51500</v>
      </c>
      <c r="K2991" s="7">
        <f t="shared" si="64"/>
        <v>0</v>
      </c>
      <c r="L2991" s="7"/>
      <c r="M2991" s="6"/>
      <c r="N2991" s="7"/>
      <c r="O2991" s="7"/>
      <c r="P2991" s="38"/>
      <c r="Q2991" s="31"/>
      <c r="R2991" s="42"/>
      <c r="S2991" s="42"/>
      <c r="T2991" s="42"/>
      <c r="U2991" s="43"/>
      <c r="V2991" s="32"/>
      <c r="W2991" s="38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</row>
    <row r="2992" spans="1:40" ht="14.25" customHeight="1">
      <c r="A2992" s="7" t="s">
        <v>565</v>
      </c>
      <c r="B2992" s="7" t="s">
        <v>363</v>
      </c>
      <c r="C2992" s="7">
        <v>1224</v>
      </c>
      <c r="D2992" s="7" t="s">
        <v>588</v>
      </c>
      <c r="E2992" s="7" t="str">
        <f t="shared" si="63"/>
        <v>Achacachi</v>
      </c>
      <c r="F2992" s="7" t="s">
        <v>379</v>
      </c>
      <c r="G2992" s="7">
        <v>240</v>
      </c>
      <c r="H2992" s="7" t="s">
        <v>397</v>
      </c>
      <c r="I2992" s="7"/>
      <c r="J2992" s="7">
        <v>47286</v>
      </c>
      <c r="K2992" s="7">
        <f t="shared" si="64"/>
        <v>0</v>
      </c>
      <c r="L2992" s="7"/>
      <c r="M2992" s="6"/>
      <c r="N2992" s="7"/>
      <c r="O2992" s="7"/>
      <c r="P2992" s="38"/>
      <c r="Q2992" s="31"/>
      <c r="R2992" s="42"/>
      <c r="S2992" s="42"/>
      <c r="T2992" s="42"/>
      <c r="U2992" s="43"/>
      <c r="V2992" s="32"/>
      <c r="W2992" s="38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</row>
    <row r="2993" spans="1:40" ht="14.25" customHeight="1">
      <c r="A2993" s="7" t="s">
        <v>565</v>
      </c>
      <c r="B2993" s="7" t="s">
        <v>363</v>
      </c>
      <c r="C2993" s="7">
        <v>1224</v>
      </c>
      <c r="D2993" s="7" t="s">
        <v>588</v>
      </c>
      <c r="E2993" s="7" t="str">
        <f t="shared" si="63"/>
        <v>Achacachi</v>
      </c>
      <c r="F2993" s="7" t="s">
        <v>379</v>
      </c>
      <c r="G2993" s="7">
        <v>250</v>
      </c>
      <c r="H2993" s="7" t="s">
        <v>399</v>
      </c>
      <c r="I2993" s="7"/>
      <c r="J2993" s="7">
        <v>1854629</v>
      </c>
      <c r="K2993" s="7">
        <f t="shared" si="64"/>
        <v>0</v>
      </c>
      <c r="L2993" s="7"/>
      <c r="M2993" s="6"/>
      <c r="N2993" s="7"/>
      <c r="O2993" s="7"/>
      <c r="P2993" s="38"/>
      <c r="Q2993" s="31"/>
      <c r="R2993" s="42"/>
      <c r="S2993" s="42"/>
      <c r="T2993" s="42"/>
      <c r="U2993" s="43"/>
      <c r="V2993" s="32"/>
      <c r="W2993" s="38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</row>
    <row r="2994" spans="1:40" ht="14.25" customHeight="1">
      <c r="A2994" s="7" t="s">
        <v>565</v>
      </c>
      <c r="B2994" s="7" t="s">
        <v>363</v>
      </c>
      <c r="C2994" s="7">
        <v>1224</v>
      </c>
      <c r="D2994" s="7" t="s">
        <v>588</v>
      </c>
      <c r="E2994" s="7" t="str">
        <f t="shared" si="63"/>
        <v>Achacachi</v>
      </c>
      <c r="F2994" s="7" t="s">
        <v>379</v>
      </c>
      <c r="G2994" s="7">
        <v>260</v>
      </c>
      <c r="H2994" s="7" t="s">
        <v>400</v>
      </c>
      <c r="I2994" s="7"/>
      <c r="J2994" s="7">
        <v>182049</v>
      </c>
      <c r="K2994" s="7">
        <f t="shared" si="64"/>
        <v>0</v>
      </c>
      <c r="L2994" s="7"/>
      <c r="M2994" s="6"/>
      <c r="N2994" s="7"/>
      <c r="O2994" s="7"/>
      <c r="P2994" s="38"/>
      <c r="Q2994" s="31"/>
      <c r="R2994" s="42"/>
      <c r="S2994" s="42"/>
      <c r="T2994" s="42"/>
      <c r="U2994" s="43"/>
      <c r="V2994" s="32"/>
      <c r="W2994" s="38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</row>
    <row r="2995" spans="1:40" ht="14.25" customHeight="1">
      <c r="A2995" s="7" t="s">
        <v>565</v>
      </c>
      <c r="B2995" s="7" t="s">
        <v>363</v>
      </c>
      <c r="C2995" s="7">
        <v>1224</v>
      </c>
      <c r="D2995" s="7" t="s">
        <v>588</v>
      </c>
      <c r="E2995" s="7" t="str">
        <f t="shared" si="63"/>
        <v>Achacachi</v>
      </c>
      <c r="F2995" s="7" t="s">
        <v>379</v>
      </c>
      <c r="G2995" s="7">
        <v>280</v>
      </c>
      <c r="H2995" s="7" t="s">
        <v>402</v>
      </c>
      <c r="I2995" s="7"/>
      <c r="J2995" s="7">
        <v>79560</v>
      </c>
      <c r="K2995" s="7">
        <f t="shared" si="64"/>
        <v>0</v>
      </c>
      <c r="L2995" s="7"/>
      <c r="M2995" s="6"/>
      <c r="N2995" s="7"/>
      <c r="O2995" s="7"/>
      <c r="P2995" s="38"/>
      <c r="Q2995" s="31"/>
      <c r="R2995" s="42"/>
      <c r="S2995" s="42"/>
      <c r="T2995" s="42"/>
      <c r="U2995" s="43"/>
      <c r="V2995" s="32"/>
      <c r="W2995" s="38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</row>
    <row r="2996" spans="1:40" ht="14.25" customHeight="1">
      <c r="A2996" s="7" t="s">
        <v>565</v>
      </c>
      <c r="B2996" s="7" t="s">
        <v>363</v>
      </c>
      <c r="C2996" s="7">
        <v>1224</v>
      </c>
      <c r="D2996" s="7" t="s">
        <v>588</v>
      </c>
      <c r="E2996" s="7" t="str">
        <f t="shared" si="63"/>
        <v>Achacachi</v>
      </c>
      <c r="F2996" s="7" t="s">
        <v>379</v>
      </c>
      <c r="G2996" s="7">
        <v>310</v>
      </c>
      <c r="H2996" s="7" t="s">
        <v>403</v>
      </c>
      <c r="I2996" s="7"/>
      <c r="J2996" s="7">
        <v>137396</v>
      </c>
      <c r="K2996" s="7">
        <f t="shared" si="64"/>
        <v>0</v>
      </c>
      <c r="L2996" s="7"/>
      <c r="M2996" s="6"/>
      <c r="N2996" s="7"/>
      <c r="O2996" s="7"/>
      <c r="P2996" s="38"/>
      <c r="Q2996" s="31"/>
      <c r="R2996" s="42"/>
      <c r="S2996" s="42"/>
      <c r="T2996" s="42"/>
      <c r="U2996" s="43"/>
      <c r="V2996" s="32"/>
      <c r="W2996" s="38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</row>
    <row r="2997" spans="1:40" ht="14.25" customHeight="1">
      <c r="A2997" s="7" t="s">
        <v>565</v>
      </c>
      <c r="B2997" s="7" t="s">
        <v>363</v>
      </c>
      <c r="C2997" s="7">
        <v>1224</v>
      </c>
      <c r="D2997" s="7" t="s">
        <v>588</v>
      </c>
      <c r="E2997" s="7" t="str">
        <f t="shared" si="63"/>
        <v>Achacachi</v>
      </c>
      <c r="F2997" s="7" t="s">
        <v>379</v>
      </c>
      <c r="G2997" s="7">
        <v>330</v>
      </c>
      <c r="H2997" s="7" t="s">
        <v>404</v>
      </c>
      <c r="I2997" s="7"/>
      <c r="J2997" s="7">
        <v>110830</v>
      </c>
      <c r="K2997" s="7">
        <f t="shared" si="64"/>
        <v>0</v>
      </c>
      <c r="L2997" s="7"/>
      <c r="M2997" s="6"/>
      <c r="N2997" s="7"/>
      <c r="O2997" s="7"/>
      <c r="P2997" s="38"/>
      <c r="Q2997" s="31"/>
      <c r="R2997" s="42"/>
      <c r="S2997" s="42"/>
      <c r="T2997" s="42"/>
      <c r="U2997" s="43"/>
      <c r="V2997" s="32"/>
      <c r="W2997" s="38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</row>
    <row r="2998" spans="1:40" ht="14.25" customHeight="1">
      <c r="A2998" s="7" t="s">
        <v>565</v>
      </c>
      <c r="B2998" s="7" t="s">
        <v>363</v>
      </c>
      <c r="C2998" s="7">
        <v>1224</v>
      </c>
      <c r="D2998" s="7" t="s">
        <v>588</v>
      </c>
      <c r="E2998" s="7" t="str">
        <f t="shared" si="63"/>
        <v>Achacachi</v>
      </c>
      <c r="F2998" s="7" t="s">
        <v>379</v>
      </c>
      <c r="G2998" s="7">
        <v>340</v>
      </c>
      <c r="H2998" s="7" t="s">
        <v>405</v>
      </c>
      <c r="I2998" s="7"/>
      <c r="J2998" s="7">
        <v>1602436</v>
      </c>
      <c r="K2998" s="7">
        <f t="shared" si="64"/>
        <v>0</v>
      </c>
      <c r="L2998" s="7"/>
      <c r="M2998" s="6"/>
      <c r="N2998" s="7"/>
      <c r="O2998" s="7"/>
      <c r="P2998" s="38"/>
      <c r="Q2998" s="31"/>
      <c r="R2998" s="42"/>
      <c r="S2998" s="42"/>
      <c r="T2998" s="42"/>
      <c r="U2998" s="43"/>
      <c r="V2998" s="32"/>
      <c r="W2998" s="38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</row>
    <row r="2999" spans="1:40" ht="14.25" customHeight="1">
      <c r="A2999" s="7" t="s">
        <v>565</v>
      </c>
      <c r="B2999" s="7" t="s">
        <v>363</v>
      </c>
      <c r="C2999" s="7">
        <v>1225</v>
      </c>
      <c r="D2999" s="7" t="s">
        <v>589</v>
      </c>
      <c r="E2999" s="7" t="str">
        <f t="shared" si="63"/>
        <v>Ancoraimes</v>
      </c>
      <c r="F2999" s="7" t="s">
        <v>379</v>
      </c>
      <c r="G2999" s="7">
        <v>0</v>
      </c>
      <c r="H2999" s="7" t="s">
        <v>380</v>
      </c>
      <c r="I2999" s="7"/>
      <c r="J2999" s="7">
        <v>1738181</v>
      </c>
      <c r="K2999" s="7">
        <f t="shared" si="64"/>
        <v>2035139</v>
      </c>
      <c r="L2999" s="7"/>
      <c r="M2999" s="6"/>
      <c r="N2999" s="7"/>
      <c r="O2999" s="7"/>
      <c r="P2999" s="38"/>
      <c r="Q2999" s="31"/>
      <c r="R2999" s="42"/>
      <c r="S2999" s="42"/>
      <c r="T2999" s="42"/>
      <c r="U2999" s="43"/>
      <c r="V2999" s="32"/>
      <c r="W2999" s="38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</row>
    <row r="3000" spans="1:40" ht="14.25" customHeight="1">
      <c r="A3000" s="7" t="s">
        <v>565</v>
      </c>
      <c r="B3000" s="7" t="s">
        <v>363</v>
      </c>
      <c r="C3000" s="7">
        <v>1225</v>
      </c>
      <c r="D3000" s="7" t="s">
        <v>589</v>
      </c>
      <c r="E3000" s="7" t="str">
        <f t="shared" si="63"/>
        <v>Ancoraimes</v>
      </c>
      <c r="F3000" s="7" t="s">
        <v>379</v>
      </c>
      <c r="G3000" s="7">
        <v>1</v>
      </c>
      <c r="H3000" s="7" t="s">
        <v>381</v>
      </c>
      <c r="I3000" s="7"/>
      <c r="J3000" s="7">
        <v>935943</v>
      </c>
      <c r="K3000" s="7">
        <f t="shared" si="64"/>
        <v>2035139</v>
      </c>
      <c r="L3000" s="7"/>
      <c r="M3000" s="6"/>
      <c r="N3000" s="7"/>
      <c r="O3000" s="7"/>
      <c r="P3000" s="38"/>
      <c r="Q3000" s="31"/>
      <c r="R3000" s="42"/>
      <c r="S3000" s="42"/>
      <c r="T3000" s="42"/>
      <c r="U3000" s="43"/>
      <c r="V3000" s="32"/>
      <c r="W3000" s="38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</row>
    <row r="3001" spans="1:40" ht="14.25" customHeight="1">
      <c r="A3001" s="7" t="s">
        <v>565</v>
      </c>
      <c r="B3001" s="7" t="s">
        <v>363</v>
      </c>
      <c r="C3001" s="7">
        <v>1225</v>
      </c>
      <c r="D3001" s="7" t="s">
        <v>589</v>
      </c>
      <c r="E3001" s="7" t="str">
        <f t="shared" si="63"/>
        <v>Ancoraimes</v>
      </c>
      <c r="F3001" s="7" t="s">
        <v>379</v>
      </c>
      <c r="G3001" s="7">
        <v>97</v>
      </c>
      <c r="H3001" s="7" t="s">
        <v>409</v>
      </c>
      <c r="I3001" s="7"/>
      <c r="J3001" s="7">
        <v>1043293</v>
      </c>
      <c r="K3001" s="7">
        <f t="shared" si="64"/>
        <v>2035139</v>
      </c>
      <c r="L3001" s="7"/>
      <c r="M3001" s="6"/>
      <c r="N3001" s="7"/>
      <c r="O3001" s="7"/>
      <c r="P3001" s="38"/>
      <c r="Q3001" s="31"/>
      <c r="R3001" s="42"/>
      <c r="S3001" s="42"/>
      <c r="T3001" s="42"/>
      <c r="U3001" s="43"/>
      <c r="V3001" s="32"/>
      <c r="W3001" s="38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</row>
    <row r="3002" spans="1:40" ht="14.25" customHeight="1">
      <c r="A3002" s="7" t="s">
        <v>565</v>
      </c>
      <c r="B3002" s="7" t="s">
        <v>363</v>
      </c>
      <c r="C3002" s="7">
        <v>1225</v>
      </c>
      <c r="D3002" s="7" t="s">
        <v>589</v>
      </c>
      <c r="E3002" s="7" t="str">
        <f t="shared" si="63"/>
        <v>Ancoraimes</v>
      </c>
      <c r="F3002" s="7" t="s">
        <v>379</v>
      </c>
      <c r="G3002" s="7">
        <v>100</v>
      </c>
      <c r="H3002" s="7" t="s">
        <v>383</v>
      </c>
      <c r="I3002" s="7"/>
      <c r="J3002" s="7">
        <v>88650</v>
      </c>
      <c r="K3002" s="7">
        <f t="shared" si="64"/>
        <v>2035139</v>
      </c>
      <c r="L3002" s="7"/>
      <c r="M3002" s="6"/>
      <c r="N3002" s="7"/>
      <c r="O3002" s="7"/>
      <c r="P3002" s="38"/>
      <c r="Q3002" s="31"/>
      <c r="R3002" s="42"/>
      <c r="S3002" s="42"/>
      <c r="T3002" s="42"/>
      <c r="U3002" s="43"/>
      <c r="V3002" s="32"/>
      <c r="W3002" s="38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</row>
    <row r="3003" spans="1:40" ht="14.25" customHeight="1">
      <c r="A3003" s="7" t="s">
        <v>565</v>
      </c>
      <c r="B3003" s="7" t="s">
        <v>363</v>
      </c>
      <c r="C3003" s="7">
        <v>1225</v>
      </c>
      <c r="D3003" s="7" t="s">
        <v>589</v>
      </c>
      <c r="E3003" s="7" t="str">
        <f t="shared" si="63"/>
        <v>Ancoraimes</v>
      </c>
      <c r="F3003" s="7" t="s">
        <v>379</v>
      </c>
      <c r="G3003" s="7">
        <v>110</v>
      </c>
      <c r="H3003" s="7" t="s">
        <v>385</v>
      </c>
      <c r="I3003" s="7"/>
      <c r="J3003" s="7">
        <v>150900</v>
      </c>
      <c r="K3003" s="7">
        <f t="shared" si="64"/>
        <v>2035139</v>
      </c>
      <c r="L3003" s="7"/>
      <c r="M3003" s="6"/>
      <c r="N3003" s="7"/>
      <c r="O3003" s="7"/>
      <c r="P3003" s="38"/>
      <c r="Q3003" s="31"/>
      <c r="R3003" s="42"/>
      <c r="S3003" s="42"/>
      <c r="T3003" s="42"/>
      <c r="U3003" s="43"/>
      <c r="V3003" s="32"/>
      <c r="W3003" s="38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</row>
    <row r="3004" spans="1:40" ht="14.25" customHeight="1">
      <c r="A3004" s="7" t="s">
        <v>565</v>
      </c>
      <c r="B3004" s="7" t="s">
        <v>363</v>
      </c>
      <c r="C3004" s="7">
        <v>1225</v>
      </c>
      <c r="D3004" s="7" t="s">
        <v>589</v>
      </c>
      <c r="E3004" s="7" t="str">
        <f t="shared" si="63"/>
        <v>Ancoraimes</v>
      </c>
      <c r="F3004" s="7" t="s">
        <v>379</v>
      </c>
      <c r="G3004" s="7">
        <v>120</v>
      </c>
      <c r="H3004" s="7" t="s">
        <v>485</v>
      </c>
      <c r="I3004" s="7"/>
      <c r="J3004" s="7">
        <v>200550</v>
      </c>
      <c r="K3004" s="7">
        <f t="shared" si="64"/>
        <v>2035139</v>
      </c>
      <c r="L3004" s="7"/>
      <c r="M3004" s="6"/>
      <c r="N3004" s="7"/>
      <c r="O3004" s="7"/>
      <c r="P3004" s="38"/>
      <c r="Q3004" s="31"/>
      <c r="R3004" s="42"/>
      <c r="S3004" s="42"/>
      <c r="T3004" s="42"/>
      <c r="U3004" s="43"/>
      <c r="V3004" s="32"/>
      <c r="W3004" s="38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</row>
    <row r="3005" spans="1:40" ht="14.25" customHeight="1">
      <c r="A3005" s="7" t="s">
        <v>565</v>
      </c>
      <c r="B3005" s="7" t="s">
        <v>363</v>
      </c>
      <c r="C3005" s="7">
        <v>1225</v>
      </c>
      <c r="D3005" s="7" t="s">
        <v>589</v>
      </c>
      <c r="E3005" s="7" t="str">
        <f t="shared" si="63"/>
        <v>Ancoraimes</v>
      </c>
      <c r="F3005" s="7" t="s">
        <v>379</v>
      </c>
      <c r="G3005" s="7">
        <v>140</v>
      </c>
      <c r="H3005" s="7" t="s">
        <v>388</v>
      </c>
      <c r="I3005" s="7"/>
      <c r="J3005" s="7">
        <v>60000</v>
      </c>
      <c r="K3005" s="7">
        <f t="shared" si="64"/>
        <v>2035139</v>
      </c>
      <c r="L3005" s="7"/>
      <c r="M3005" s="6"/>
      <c r="N3005" s="7"/>
      <c r="O3005" s="7"/>
      <c r="P3005" s="38"/>
      <c r="Q3005" s="31"/>
      <c r="R3005" s="42"/>
      <c r="S3005" s="42"/>
      <c r="T3005" s="42"/>
      <c r="U3005" s="43"/>
      <c r="V3005" s="32"/>
      <c r="W3005" s="38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</row>
    <row r="3006" spans="1:40" ht="14.25" customHeight="1">
      <c r="A3006" s="7" t="s">
        <v>565</v>
      </c>
      <c r="B3006" s="7" t="s">
        <v>363</v>
      </c>
      <c r="C3006" s="7">
        <v>1225</v>
      </c>
      <c r="D3006" s="7" t="s">
        <v>589</v>
      </c>
      <c r="E3006" s="7" t="str">
        <f t="shared" si="63"/>
        <v>Ancoraimes</v>
      </c>
      <c r="F3006" s="7" t="s">
        <v>379</v>
      </c>
      <c r="G3006" s="7">
        <v>160</v>
      </c>
      <c r="H3006" s="7" t="s">
        <v>389</v>
      </c>
      <c r="I3006" s="7"/>
      <c r="J3006" s="7">
        <v>150000</v>
      </c>
      <c r="K3006" s="7">
        <f t="shared" si="64"/>
        <v>2035139</v>
      </c>
      <c r="L3006" s="7"/>
      <c r="M3006" s="6"/>
      <c r="N3006" s="7"/>
      <c r="O3006" s="7"/>
      <c r="P3006" s="38"/>
      <c r="Q3006" s="31"/>
      <c r="R3006" s="42"/>
      <c r="S3006" s="42"/>
      <c r="T3006" s="42"/>
      <c r="U3006" s="43"/>
      <c r="V3006" s="32"/>
      <c r="W3006" s="38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</row>
    <row r="3007" spans="1:40" ht="14.25" customHeight="1">
      <c r="A3007" s="7" t="s">
        <v>565</v>
      </c>
      <c r="B3007" s="7" t="s">
        <v>363</v>
      </c>
      <c r="C3007" s="7">
        <v>1225</v>
      </c>
      <c r="D3007" s="7" t="s">
        <v>589</v>
      </c>
      <c r="E3007" s="7" t="str">
        <f t="shared" si="63"/>
        <v>Ancoraimes</v>
      </c>
      <c r="F3007" s="7" t="s">
        <v>379</v>
      </c>
      <c r="G3007" s="7">
        <v>170</v>
      </c>
      <c r="H3007" s="7" t="s">
        <v>390</v>
      </c>
      <c r="I3007" s="7"/>
      <c r="J3007" s="7">
        <v>199975</v>
      </c>
      <c r="K3007" s="7">
        <f t="shared" si="64"/>
        <v>2035139</v>
      </c>
      <c r="L3007" s="7"/>
      <c r="M3007" s="6"/>
      <c r="N3007" s="7"/>
      <c r="O3007" s="7"/>
      <c r="P3007" s="38"/>
      <c r="Q3007" s="31"/>
      <c r="R3007" s="42"/>
      <c r="S3007" s="42"/>
      <c r="T3007" s="42"/>
      <c r="U3007" s="43"/>
      <c r="V3007" s="32"/>
      <c r="W3007" s="38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</row>
    <row r="3008" spans="1:40" ht="14.25" customHeight="1">
      <c r="A3008" s="7" t="s">
        <v>565</v>
      </c>
      <c r="B3008" s="7" t="s">
        <v>363</v>
      </c>
      <c r="C3008" s="7">
        <v>1225</v>
      </c>
      <c r="D3008" s="7" t="s">
        <v>589</v>
      </c>
      <c r="E3008" s="7" t="str">
        <f t="shared" si="63"/>
        <v>Ancoraimes</v>
      </c>
      <c r="F3008" s="7" t="s">
        <v>379</v>
      </c>
      <c r="G3008" s="7">
        <v>180</v>
      </c>
      <c r="H3008" s="7" t="s">
        <v>411</v>
      </c>
      <c r="I3008" s="7"/>
      <c r="J3008" s="7">
        <v>394050</v>
      </c>
      <c r="K3008" s="7">
        <f t="shared" si="64"/>
        <v>2035139</v>
      </c>
      <c r="L3008" s="7"/>
      <c r="M3008" s="6"/>
      <c r="N3008" s="7"/>
      <c r="O3008" s="7"/>
      <c r="P3008" s="38"/>
      <c r="Q3008" s="31"/>
      <c r="R3008" s="42"/>
      <c r="S3008" s="42"/>
      <c r="T3008" s="42"/>
      <c r="U3008" s="43"/>
      <c r="V3008" s="32"/>
      <c r="W3008" s="38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</row>
    <row r="3009" spans="1:40" ht="14.25" customHeight="1">
      <c r="A3009" s="7" t="s">
        <v>565</v>
      </c>
      <c r="B3009" s="7" t="s">
        <v>363</v>
      </c>
      <c r="C3009" s="7">
        <v>1225</v>
      </c>
      <c r="D3009" s="7" t="s">
        <v>589</v>
      </c>
      <c r="E3009" s="7" t="str">
        <f t="shared" si="63"/>
        <v>Ancoraimes</v>
      </c>
      <c r="F3009" s="7" t="s">
        <v>379</v>
      </c>
      <c r="G3009" s="7">
        <v>190</v>
      </c>
      <c r="H3009" s="7" t="s">
        <v>392</v>
      </c>
      <c r="I3009" s="7"/>
      <c r="J3009" s="7">
        <v>60000</v>
      </c>
      <c r="K3009" s="7">
        <f t="shared" si="64"/>
        <v>2035139</v>
      </c>
      <c r="L3009" s="7"/>
      <c r="M3009" s="6"/>
      <c r="N3009" s="7"/>
      <c r="O3009" s="7"/>
      <c r="P3009" s="38"/>
      <c r="Q3009" s="31"/>
      <c r="R3009" s="42"/>
      <c r="S3009" s="42"/>
      <c r="T3009" s="42"/>
      <c r="U3009" s="43"/>
      <c r="V3009" s="32"/>
      <c r="W3009" s="38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</row>
    <row r="3010" spans="1:40" ht="14.25" customHeight="1">
      <c r="A3010" s="7" t="s">
        <v>565</v>
      </c>
      <c r="B3010" s="7" t="s">
        <v>363</v>
      </c>
      <c r="C3010" s="7">
        <v>1225</v>
      </c>
      <c r="D3010" s="7" t="s">
        <v>589</v>
      </c>
      <c r="E3010" s="7" t="str">
        <f t="shared" si="63"/>
        <v>Ancoraimes</v>
      </c>
      <c r="F3010" s="7" t="s">
        <v>379</v>
      </c>
      <c r="G3010" s="7">
        <v>200</v>
      </c>
      <c r="H3010" s="7" t="s">
        <v>393</v>
      </c>
      <c r="I3010" s="7"/>
      <c r="J3010" s="7">
        <v>2473457</v>
      </c>
      <c r="K3010" s="7">
        <f t="shared" si="64"/>
        <v>2035139</v>
      </c>
      <c r="L3010" s="7"/>
      <c r="M3010" s="6"/>
      <c r="N3010" s="7"/>
      <c r="O3010" s="7"/>
      <c r="P3010" s="38"/>
      <c r="Q3010" s="31"/>
      <c r="R3010" s="42"/>
      <c r="S3010" s="42"/>
      <c r="T3010" s="42"/>
      <c r="U3010" s="43"/>
      <c r="V3010" s="32"/>
      <c r="W3010" s="38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</row>
    <row r="3011" spans="1:40" ht="14.25" customHeight="1">
      <c r="A3011" s="7" t="s">
        <v>565</v>
      </c>
      <c r="B3011" s="7" t="s">
        <v>363</v>
      </c>
      <c r="C3011" s="7">
        <v>1225</v>
      </c>
      <c r="D3011" s="7" t="s">
        <v>589</v>
      </c>
      <c r="E3011" s="7" t="str">
        <f t="shared" si="63"/>
        <v>Ancoraimes</v>
      </c>
      <c r="F3011" s="7" t="s">
        <v>379</v>
      </c>
      <c r="G3011" s="7">
        <v>210</v>
      </c>
      <c r="H3011" s="7" t="s">
        <v>394</v>
      </c>
      <c r="I3011" s="7"/>
      <c r="J3011" s="7">
        <v>1858552</v>
      </c>
      <c r="K3011" s="7">
        <f t="shared" si="64"/>
        <v>2035139</v>
      </c>
      <c r="L3011" s="7"/>
      <c r="M3011" s="6"/>
      <c r="N3011" s="7"/>
      <c r="O3011" s="7"/>
      <c r="P3011" s="38"/>
      <c r="Q3011" s="31"/>
      <c r="R3011" s="42"/>
      <c r="S3011" s="42"/>
      <c r="T3011" s="42"/>
      <c r="U3011" s="43"/>
      <c r="V3011" s="32"/>
      <c r="W3011" s="38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</row>
    <row r="3012" spans="1:40" ht="14.25" customHeight="1">
      <c r="A3012" s="7" t="s">
        <v>565</v>
      </c>
      <c r="B3012" s="7" t="s">
        <v>363</v>
      </c>
      <c r="C3012" s="7">
        <v>1225</v>
      </c>
      <c r="D3012" s="7" t="s">
        <v>589</v>
      </c>
      <c r="E3012" s="7" t="str">
        <f t="shared" si="63"/>
        <v>Ancoraimes</v>
      </c>
      <c r="F3012" s="7" t="s">
        <v>379</v>
      </c>
      <c r="G3012" s="7">
        <v>220</v>
      </c>
      <c r="H3012" s="7" t="s">
        <v>395</v>
      </c>
      <c r="I3012" s="7"/>
      <c r="J3012" s="7">
        <v>223202</v>
      </c>
      <c r="K3012" s="7">
        <f t="shared" si="64"/>
        <v>2035139</v>
      </c>
      <c r="L3012" s="7"/>
      <c r="M3012" s="6"/>
      <c r="N3012" s="7"/>
      <c r="O3012" s="7"/>
      <c r="P3012" s="38"/>
      <c r="Q3012" s="31"/>
      <c r="R3012" s="42"/>
      <c r="S3012" s="42"/>
      <c r="T3012" s="42"/>
      <c r="U3012" s="43"/>
      <c r="V3012" s="32"/>
      <c r="W3012" s="38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</row>
    <row r="3013" spans="1:40" ht="14.25" customHeight="1">
      <c r="A3013" s="7" t="s">
        <v>565</v>
      </c>
      <c r="B3013" s="7" t="s">
        <v>363</v>
      </c>
      <c r="C3013" s="7">
        <v>1225</v>
      </c>
      <c r="D3013" s="7" t="s">
        <v>589</v>
      </c>
      <c r="E3013" s="7" t="str">
        <f t="shared" si="63"/>
        <v>Ancoraimes</v>
      </c>
      <c r="F3013" s="7" t="s">
        <v>379</v>
      </c>
      <c r="G3013" s="7">
        <v>230</v>
      </c>
      <c r="H3013" s="7" t="s">
        <v>396</v>
      </c>
      <c r="I3013" s="7"/>
      <c r="J3013" s="7">
        <v>50000</v>
      </c>
      <c r="K3013" s="7">
        <f t="shared" si="64"/>
        <v>2035139</v>
      </c>
      <c r="L3013" s="7"/>
      <c r="M3013" s="6"/>
      <c r="N3013" s="7"/>
      <c r="O3013" s="7"/>
      <c r="P3013" s="38"/>
      <c r="Q3013" s="31"/>
      <c r="R3013" s="42"/>
      <c r="S3013" s="42"/>
      <c r="T3013" s="42"/>
      <c r="U3013" s="43"/>
      <c r="V3013" s="32"/>
      <c r="W3013" s="38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</row>
    <row r="3014" spans="1:40" ht="14.25" customHeight="1">
      <c r="A3014" s="7" t="s">
        <v>565</v>
      </c>
      <c r="B3014" s="7" t="s">
        <v>363</v>
      </c>
      <c r="C3014" s="7">
        <v>1225</v>
      </c>
      <c r="D3014" s="7" t="s">
        <v>589</v>
      </c>
      <c r="E3014" s="7" t="str">
        <f t="shared" si="63"/>
        <v>Ancoraimes</v>
      </c>
      <c r="F3014" s="7" t="s">
        <v>379</v>
      </c>
      <c r="G3014" s="7">
        <v>240</v>
      </c>
      <c r="H3014" s="7" t="s">
        <v>397</v>
      </c>
      <c r="I3014" s="7"/>
      <c r="J3014" s="7">
        <v>50000</v>
      </c>
      <c r="K3014" s="7">
        <f t="shared" si="64"/>
        <v>2035139</v>
      </c>
      <c r="L3014" s="7"/>
      <c r="M3014" s="6"/>
      <c r="N3014" s="7"/>
      <c r="O3014" s="7"/>
      <c r="P3014" s="38"/>
      <c r="Q3014" s="31"/>
      <c r="R3014" s="42"/>
      <c r="S3014" s="42"/>
      <c r="T3014" s="42"/>
      <c r="U3014" s="43"/>
      <c r="V3014" s="32"/>
      <c r="W3014" s="38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</row>
    <row r="3015" spans="1:40" ht="14.25" customHeight="1">
      <c r="A3015" s="7" t="s">
        <v>565</v>
      </c>
      <c r="B3015" s="7" t="s">
        <v>363</v>
      </c>
      <c r="C3015" s="7">
        <v>1225</v>
      </c>
      <c r="D3015" s="7" t="s">
        <v>589</v>
      </c>
      <c r="E3015" s="7" t="str">
        <f t="shared" si="63"/>
        <v>Ancoraimes</v>
      </c>
      <c r="F3015" s="7" t="s">
        <v>379</v>
      </c>
      <c r="G3015" s="7">
        <v>250</v>
      </c>
      <c r="H3015" s="7" t="s">
        <v>399</v>
      </c>
      <c r="I3015" s="7"/>
      <c r="J3015" s="7">
        <v>464585</v>
      </c>
      <c r="K3015" s="7">
        <f t="shared" si="64"/>
        <v>2035139</v>
      </c>
      <c r="L3015" s="7"/>
      <c r="M3015" s="6"/>
      <c r="N3015" s="7"/>
      <c r="O3015" s="7"/>
      <c r="P3015" s="38"/>
      <c r="Q3015" s="31"/>
      <c r="R3015" s="42"/>
      <c r="S3015" s="42"/>
      <c r="T3015" s="42"/>
      <c r="U3015" s="43"/>
      <c r="V3015" s="32"/>
      <c r="W3015" s="38"/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</row>
    <row r="3016" spans="1:40" ht="14.25" customHeight="1">
      <c r="A3016" s="7" t="s">
        <v>565</v>
      </c>
      <c r="B3016" s="7" t="s">
        <v>363</v>
      </c>
      <c r="C3016" s="7">
        <v>1225</v>
      </c>
      <c r="D3016" s="7" t="s">
        <v>589</v>
      </c>
      <c r="E3016" s="7" t="str">
        <f t="shared" si="63"/>
        <v>Ancoraimes</v>
      </c>
      <c r="F3016" s="7" t="s">
        <v>379</v>
      </c>
      <c r="G3016" s="7">
        <v>260</v>
      </c>
      <c r="H3016" s="7" t="s">
        <v>400</v>
      </c>
      <c r="I3016" s="7"/>
      <c r="J3016" s="7">
        <v>60000</v>
      </c>
      <c r="K3016" s="7">
        <f t="shared" si="64"/>
        <v>2035139</v>
      </c>
      <c r="L3016" s="7"/>
      <c r="M3016" s="6"/>
      <c r="N3016" s="7"/>
      <c r="O3016" s="7"/>
      <c r="P3016" s="38"/>
      <c r="Q3016" s="31"/>
      <c r="R3016" s="42"/>
      <c r="S3016" s="42"/>
      <c r="T3016" s="42"/>
      <c r="U3016" s="43"/>
      <c r="V3016" s="32"/>
      <c r="W3016" s="38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</row>
    <row r="3017" spans="1:40" ht="14.25" customHeight="1">
      <c r="A3017" s="7" t="s">
        <v>565</v>
      </c>
      <c r="B3017" s="7" t="s">
        <v>363</v>
      </c>
      <c r="C3017" s="7">
        <v>1225</v>
      </c>
      <c r="D3017" s="7" t="s">
        <v>589</v>
      </c>
      <c r="E3017" s="7" t="str">
        <f t="shared" si="63"/>
        <v>Ancoraimes</v>
      </c>
      <c r="F3017" s="7" t="s">
        <v>379</v>
      </c>
      <c r="G3017" s="7">
        <v>310</v>
      </c>
      <c r="H3017" s="7" t="s">
        <v>403</v>
      </c>
      <c r="I3017" s="7"/>
      <c r="J3017" s="7">
        <v>70000</v>
      </c>
      <c r="K3017" s="7">
        <f t="shared" si="64"/>
        <v>2035139</v>
      </c>
      <c r="L3017" s="7"/>
      <c r="M3017" s="6"/>
      <c r="N3017" s="7"/>
      <c r="O3017" s="7"/>
      <c r="P3017" s="38"/>
      <c r="Q3017" s="31"/>
      <c r="R3017" s="42"/>
      <c r="S3017" s="42"/>
      <c r="T3017" s="42"/>
      <c r="U3017" s="43"/>
      <c r="V3017" s="32"/>
      <c r="W3017" s="38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</row>
    <row r="3018" spans="1:40" ht="14.25" customHeight="1">
      <c r="A3018" s="7" t="s">
        <v>565</v>
      </c>
      <c r="B3018" s="7" t="s">
        <v>363</v>
      </c>
      <c r="C3018" s="7">
        <v>1225</v>
      </c>
      <c r="D3018" s="7" t="s">
        <v>589</v>
      </c>
      <c r="E3018" s="7" t="str">
        <f t="shared" si="63"/>
        <v>Ancoraimes</v>
      </c>
      <c r="F3018" s="7" t="s">
        <v>379</v>
      </c>
      <c r="G3018" s="7">
        <v>330</v>
      </c>
      <c r="H3018" s="7" t="s">
        <v>404</v>
      </c>
      <c r="I3018" s="7"/>
      <c r="J3018" s="7">
        <v>34164</v>
      </c>
      <c r="K3018" s="7">
        <f t="shared" si="64"/>
        <v>2035139</v>
      </c>
      <c r="L3018" s="7"/>
      <c r="M3018" s="6"/>
      <c r="N3018" s="7"/>
      <c r="O3018" s="7"/>
      <c r="P3018" s="38"/>
      <c r="Q3018" s="31"/>
      <c r="R3018" s="42"/>
      <c r="S3018" s="42"/>
      <c r="T3018" s="42"/>
      <c r="U3018" s="43"/>
      <c r="V3018" s="32"/>
      <c r="W3018" s="38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</row>
    <row r="3019" spans="1:40" ht="14.25" customHeight="1">
      <c r="A3019" s="7" t="s">
        <v>565</v>
      </c>
      <c r="B3019" s="7" t="s">
        <v>363</v>
      </c>
      <c r="C3019" s="7">
        <v>1225</v>
      </c>
      <c r="D3019" s="7" t="s">
        <v>589</v>
      </c>
      <c r="E3019" s="7" t="str">
        <f t="shared" si="63"/>
        <v>Ancoraimes</v>
      </c>
      <c r="F3019" s="7" t="s">
        <v>379</v>
      </c>
      <c r="G3019" s="7">
        <v>340</v>
      </c>
      <c r="H3019" s="7" t="s">
        <v>405</v>
      </c>
      <c r="I3019" s="7"/>
      <c r="J3019" s="7">
        <v>1820244</v>
      </c>
      <c r="K3019" s="7">
        <f t="shared" si="64"/>
        <v>2035139</v>
      </c>
      <c r="L3019" s="7"/>
      <c r="M3019" s="6"/>
      <c r="N3019" s="7"/>
      <c r="O3019" s="7"/>
      <c r="P3019" s="38"/>
      <c r="Q3019" s="31"/>
      <c r="R3019" s="42"/>
      <c r="S3019" s="42"/>
      <c r="T3019" s="42"/>
      <c r="U3019" s="43"/>
      <c r="V3019" s="32"/>
      <c r="W3019" s="38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</row>
    <row r="3020" spans="1:40" ht="14.25" customHeight="1">
      <c r="A3020" s="7" t="s">
        <v>565</v>
      </c>
      <c r="B3020" s="7" t="s">
        <v>363</v>
      </c>
      <c r="C3020" s="7">
        <v>1225</v>
      </c>
      <c r="D3020" s="7" t="s">
        <v>589</v>
      </c>
      <c r="E3020" s="7" t="str">
        <f t="shared" si="63"/>
        <v>Ancoraimes</v>
      </c>
      <c r="F3020" s="7" t="s">
        <v>407</v>
      </c>
      <c r="G3020" s="7">
        <v>170</v>
      </c>
      <c r="H3020" s="7" t="s">
        <v>390</v>
      </c>
      <c r="I3020" s="7"/>
      <c r="J3020" s="7">
        <v>1652043</v>
      </c>
      <c r="K3020" s="7">
        <f t="shared" si="64"/>
        <v>2035139</v>
      </c>
      <c r="L3020" s="7"/>
      <c r="M3020" s="6"/>
      <c r="N3020" s="7"/>
      <c r="O3020" s="7"/>
      <c r="P3020" s="38"/>
      <c r="Q3020" s="31"/>
      <c r="R3020" s="42"/>
      <c r="S3020" s="42"/>
      <c r="T3020" s="42"/>
      <c r="U3020" s="43"/>
      <c r="V3020" s="32"/>
      <c r="W3020" s="38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</row>
    <row r="3021" spans="1:40" ht="14.25" customHeight="1">
      <c r="A3021" s="7" t="s">
        <v>565</v>
      </c>
      <c r="B3021" s="7" t="s">
        <v>363</v>
      </c>
      <c r="C3021" s="7">
        <v>1225</v>
      </c>
      <c r="D3021" s="7" t="s">
        <v>589</v>
      </c>
      <c r="E3021" s="7" t="str">
        <f t="shared" si="63"/>
        <v>Ancoraimes</v>
      </c>
      <c r="F3021" s="7" t="s">
        <v>407</v>
      </c>
      <c r="G3021" s="7">
        <v>220</v>
      </c>
      <c r="H3021" s="7" t="s">
        <v>395</v>
      </c>
      <c r="I3021" s="7"/>
      <c r="J3021" s="7">
        <v>383096</v>
      </c>
      <c r="K3021" s="7">
        <f t="shared" si="64"/>
        <v>2035139</v>
      </c>
      <c r="L3021" s="7"/>
      <c r="M3021" s="6"/>
      <c r="N3021" s="7"/>
      <c r="O3021" s="7"/>
      <c r="P3021" s="38"/>
      <c r="Q3021" s="31"/>
      <c r="R3021" s="42"/>
      <c r="S3021" s="42"/>
      <c r="T3021" s="42"/>
      <c r="U3021" s="43"/>
      <c r="V3021" s="32"/>
      <c r="W3021" s="38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</row>
    <row r="3022" spans="1:40" ht="14.25" customHeight="1">
      <c r="A3022" s="7" t="s">
        <v>565</v>
      </c>
      <c r="B3022" s="7" t="s">
        <v>363</v>
      </c>
      <c r="C3022" s="7">
        <v>1226</v>
      </c>
      <c r="D3022" s="7" t="s">
        <v>590</v>
      </c>
      <c r="E3022" s="7" t="str">
        <f t="shared" si="63"/>
        <v>Sorata</v>
      </c>
      <c r="F3022" s="7" t="s">
        <v>379</v>
      </c>
      <c r="G3022" s="7">
        <v>0</v>
      </c>
      <c r="H3022" s="7" t="s">
        <v>380</v>
      </c>
      <c r="I3022" s="7"/>
      <c r="J3022" s="7">
        <v>4122065</v>
      </c>
      <c r="K3022" s="7">
        <f t="shared" si="64"/>
        <v>16022</v>
      </c>
      <c r="L3022" s="7"/>
      <c r="M3022" s="6"/>
      <c r="N3022" s="7"/>
      <c r="O3022" s="7"/>
      <c r="P3022" s="38"/>
      <c r="Q3022" s="31"/>
      <c r="R3022" s="42"/>
      <c r="S3022" s="42"/>
      <c r="T3022" s="42"/>
      <c r="U3022" s="43"/>
      <c r="V3022" s="32"/>
      <c r="W3022" s="38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</row>
    <row r="3023" spans="1:40" ht="14.25" customHeight="1">
      <c r="A3023" s="7" t="s">
        <v>565</v>
      </c>
      <c r="B3023" s="7" t="s">
        <v>363</v>
      </c>
      <c r="C3023" s="7">
        <v>1226</v>
      </c>
      <c r="D3023" s="7" t="s">
        <v>590</v>
      </c>
      <c r="E3023" s="7" t="str">
        <f t="shared" si="63"/>
        <v>Sorata</v>
      </c>
      <c r="F3023" s="7" t="s">
        <v>379</v>
      </c>
      <c r="G3023" s="7">
        <v>1</v>
      </c>
      <c r="H3023" s="7" t="s">
        <v>381</v>
      </c>
      <c r="I3023" s="7"/>
      <c r="J3023" s="7">
        <v>1766600</v>
      </c>
      <c r="K3023" s="7">
        <f t="shared" si="64"/>
        <v>16022</v>
      </c>
      <c r="L3023" s="7"/>
      <c r="M3023" s="6"/>
      <c r="N3023" s="7"/>
      <c r="O3023" s="7"/>
      <c r="P3023" s="38"/>
      <c r="Q3023" s="31"/>
      <c r="R3023" s="42"/>
      <c r="S3023" s="42"/>
      <c r="T3023" s="42"/>
      <c r="U3023" s="43"/>
      <c r="V3023" s="32"/>
      <c r="W3023" s="38"/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</row>
    <row r="3024" spans="1:40" ht="14.25" customHeight="1">
      <c r="A3024" s="7" t="s">
        <v>565</v>
      </c>
      <c r="B3024" s="7" t="s">
        <v>363</v>
      </c>
      <c r="C3024" s="7">
        <v>1226</v>
      </c>
      <c r="D3024" s="7" t="s">
        <v>590</v>
      </c>
      <c r="E3024" s="7" t="str">
        <f t="shared" si="63"/>
        <v>Sorata</v>
      </c>
      <c r="F3024" s="7" t="s">
        <v>379</v>
      </c>
      <c r="G3024" s="7">
        <v>97</v>
      </c>
      <c r="H3024" s="7" t="s">
        <v>409</v>
      </c>
      <c r="I3024" s="7"/>
      <c r="J3024" s="7">
        <v>5029164</v>
      </c>
      <c r="K3024" s="7">
        <f t="shared" si="64"/>
        <v>16022</v>
      </c>
      <c r="L3024" s="7"/>
      <c r="M3024" s="6"/>
      <c r="N3024" s="7"/>
      <c r="O3024" s="7"/>
      <c r="P3024" s="38"/>
      <c r="Q3024" s="31"/>
      <c r="R3024" s="42"/>
      <c r="S3024" s="42"/>
      <c r="T3024" s="42"/>
      <c r="U3024" s="43"/>
      <c r="V3024" s="32"/>
      <c r="W3024" s="38"/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</row>
    <row r="3025" spans="1:40" ht="14.25" customHeight="1">
      <c r="A3025" s="7" t="s">
        <v>565</v>
      </c>
      <c r="B3025" s="7" t="s">
        <v>363</v>
      </c>
      <c r="C3025" s="7">
        <v>1226</v>
      </c>
      <c r="D3025" s="7" t="s">
        <v>590</v>
      </c>
      <c r="E3025" s="7" t="str">
        <f t="shared" si="63"/>
        <v>Sorata</v>
      </c>
      <c r="F3025" s="7" t="s">
        <v>379</v>
      </c>
      <c r="G3025" s="7">
        <v>99</v>
      </c>
      <c r="H3025" s="7" t="s">
        <v>382</v>
      </c>
      <c r="I3025" s="7"/>
      <c r="J3025" s="7">
        <v>3172571</v>
      </c>
      <c r="K3025" s="7">
        <f t="shared" si="64"/>
        <v>16022</v>
      </c>
      <c r="L3025" s="7"/>
      <c r="M3025" s="6"/>
      <c r="N3025" s="7"/>
      <c r="O3025" s="7"/>
      <c r="P3025" s="38"/>
      <c r="Q3025" s="31"/>
      <c r="R3025" s="42"/>
      <c r="S3025" s="42"/>
      <c r="T3025" s="42"/>
      <c r="U3025" s="43"/>
      <c r="V3025" s="32"/>
      <c r="W3025" s="38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</row>
    <row r="3026" spans="1:40" ht="14.25" customHeight="1">
      <c r="A3026" s="7" t="s">
        <v>565</v>
      </c>
      <c r="B3026" s="7" t="s">
        <v>363</v>
      </c>
      <c r="C3026" s="7">
        <v>1226</v>
      </c>
      <c r="D3026" s="7" t="s">
        <v>590</v>
      </c>
      <c r="E3026" s="7" t="str">
        <f t="shared" si="63"/>
        <v>Sorata</v>
      </c>
      <c r="F3026" s="7" t="s">
        <v>379</v>
      </c>
      <c r="G3026" s="7">
        <v>100</v>
      </c>
      <c r="H3026" s="7" t="s">
        <v>383</v>
      </c>
      <c r="I3026" s="7"/>
      <c r="J3026" s="7">
        <v>331189</v>
      </c>
      <c r="K3026" s="7">
        <f t="shared" si="64"/>
        <v>16022</v>
      </c>
      <c r="L3026" s="7"/>
      <c r="M3026" s="6"/>
      <c r="N3026" s="7"/>
      <c r="O3026" s="7"/>
      <c r="P3026" s="38"/>
      <c r="Q3026" s="31"/>
      <c r="R3026" s="42"/>
      <c r="S3026" s="42"/>
      <c r="T3026" s="42"/>
      <c r="U3026" s="43"/>
      <c r="V3026" s="32"/>
      <c r="W3026" s="38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</row>
    <row r="3027" spans="1:40" ht="14.25" customHeight="1">
      <c r="A3027" s="7" t="s">
        <v>565</v>
      </c>
      <c r="B3027" s="7" t="s">
        <v>363</v>
      </c>
      <c r="C3027" s="7">
        <v>1226</v>
      </c>
      <c r="D3027" s="7" t="s">
        <v>590</v>
      </c>
      <c r="E3027" s="7" t="str">
        <f t="shared" si="63"/>
        <v>Sorata</v>
      </c>
      <c r="F3027" s="7" t="s">
        <v>379</v>
      </c>
      <c r="G3027" s="7">
        <v>110</v>
      </c>
      <c r="H3027" s="7" t="s">
        <v>385</v>
      </c>
      <c r="I3027" s="7"/>
      <c r="J3027" s="7">
        <v>80000</v>
      </c>
      <c r="K3027" s="7">
        <f t="shared" si="64"/>
        <v>16022</v>
      </c>
      <c r="L3027" s="7"/>
      <c r="M3027" s="6"/>
      <c r="N3027" s="7"/>
      <c r="O3027" s="7"/>
      <c r="P3027" s="38"/>
      <c r="Q3027" s="31"/>
      <c r="R3027" s="42"/>
      <c r="S3027" s="42"/>
      <c r="T3027" s="42"/>
      <c r="U3027" s="43"/>
      <c r="V3027" s="32"/>
      <c r="W3027" s="38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</row>
    <row r="3028" spans="1:40" ht="14.25" customHeight="1">
      <c r="A3028" s="7" t="s">
        <v>565</v>
      </c>
      <c r="B3028" s="7" t="s">
        <v>363</v>
      </c>
      <c r="C3028" s="7">
        <v>1226</v>
      </c>
      <c r="D3028" s="7" t="s">
        <v>590</v>
      </c>
      <c r="E3028" s="7" t="str">
        <f t="shared" si="63"/>
        <v>Sorata</v>
      </c>
      <c r="F3028" s="7" t="s">
        <v>379</v>
      </c>
      <c r="G3028" s="7">
        <v>120</v>
      </c>
      <c r="H3028" s="7" t="s">
        <v>485</v>
      </c>
      <c r="I3028" s="7"/>
      <c r="J3028" s="7">
        <v>498495</v>
      </c>
      <c r="K3028" s="7">
        <f t="shared" si="64"/>
        <v>16022</v>
      </c>
      <c r="L3028" s="7"/>
      <c r="M3028" s="6"/>
      <c r="N3028" s="7"/>
      <c r="O3028" s="7"/>
      <c r="P3028" s="38"/>
      <c r="Q3028" s="31"/>
      <c r="R3028" s="42"/>
      <c r="S3028" s="42"/>
      <c r="T3028" s="42"/>
      <c r="U3028" s="43"/>
      <c r="V3028" s="32"/>
      <c r="W3028" s="38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</row>
    <row r="3029" spans="1:40" ht="14.25" customHeight="1">
      <c r="A3029" s="7" t="s">
        <v>565</v>
      </c>
      <c r="B3029" s="7" t="s">
        <v>363</v>
      </c>
      <c r="C3029" s="7">
        <v>1226</v>
      </c>
      <c r="D3029" s="7" t="s">
        <v>590</v>
      </c>
      <c r="E3029" s="7" t="str">
        <f t="shared" si="63"/>
        <v>Sorata</v>
      </c>
      <c r="F3029" s="7" t="s">
        <v>379</v>
      </c>
      <c r="G3029" s="7">
        <v>130</v>
      </c>
      <c r="H3029" s="7" t="s">
        <v>386</v>
      </c>
      <c r="I3029" s="7"/>
      <c r="J3029" s="7">
        <v>128003</v>
      </c>
      <c r="K3029" s="7">
        <f t="shared" si="64"/>
        <v>16022</v>
      </c>
      <c r="L3029" s="7"/>
      <c r="M3029" s="6"/>
      <c r="N3029" s="7"/>
      <c r="O3029" s="7"/>
      <c r="P3029" s="38"/>
      <c r="Q3029" s="31"/>
      <c r="R3029" s="42"/>
      <c r="S3029" s="42"/>
      <c r="T3029" s="42"/>
      <c r="U3029" s="43"/>
      <c r="V3029" s="32"/>
      <c r="W3029" s="38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</row>
    <row r="3030" spans="1:40" ht="14.25" customHeight="1">
      <c r="A3030" s="7" t="s">
        <v>565</v>
      </c>
      <c r="B3030" s="7" t="s">
        <v>363</v>
      </c>
      <c r="C3030" s="7">
        <v>1226</v>
      </c>
      <c r="D3030" s="7" t="s">
        <v>590</v>
      </c>
      <c r="E3030" s="7" t="str">
        <f t="shared" si="63"/>
        <v>Sorata</v>
      </c>
      <c r="F3030" s="7" t="s">
        <v>379</v>
      </c>
      <c r="G3030" s="7">
        <v>140</v>
      </c>
      <c r="H3030" s="7" t="s">
        <v>388</v>
      </c>
      <c r="I3030" s="7"/>
      <c r="J3030" s="7">
        <v>540245</v>
      </c>
      <c r="K3030" s="7">
        <f t="shared" si="64"/>
        <v>16022</v>
      </c>
      <c r="L3030" s="7"/>
      <c r="M3030" s="6"/>
      <c r="N3030" s="7"/>
      <c r="O3030" s="7"/>
      <c r="P3030" s="38"/>
      <c r="Q3030" s="31"/>
      <c r="R3030" s="42"/>
      <c r="S3030" s="42"/>
      <c r="T3030" s="42"/>
      <c r="U3030" s="43"/>
      <c r="V3030" s="32"/>
      <c r="W3030" s="38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</row>
    <row r="3031" spans="1:40" ht="14.25" customHeight="1">
      <c r="A3031" s="7" t="s">
        <v>565</v>
      </c>
      <c r="B3031" s="7" t="s">
        <v>363</v>
      </c>
      <c r="C3031" s="7">
        <v>1226</v>
      </c>
      <c r="D3031" s="7" t="s">
        <v>590</v>
      </c>
      <c r="E3031" s="7" t="str">
        <f t="shared" si="63"/>
        <v>Sorata</v>
      </c>
      <c r="F3031" s="7" t="s">
        <v>379</v>
      </c>
      <c r="G3031" s="7">
        <v>160</v>
      </c>
      <c r="H3031" s="7" t="s">
        <v>389</v>
      </c>
      <c r="I3031" s="7"/>
      <c r="J3031" s="7">
        <v>200000</v>
      </c>
      <c r="K3031" s="7">
        <f t="shared" si="64"/>
        <v>16022</v>
      </c>
      <c r="L3031" s="7"/>
      <c r="M3031" s="6"/>
      <c r="N3031" s="7"/>
      <c r="O3031" s="7"/>
      <c r="P3031" s="38"/>
      <c r="Q3031" s="31"/>
      <c r="R3031" s="42"/>
      <c r="S3031" s="42"/>
      <c r="T3031" s="42"/>
      <c r="U3031" s="43"/>
      <c r="V3031" s="32"/>
      <c r="W3031" s="38"/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</row>
    <row r="3032" spans="1:40" ht="14.25" customHeight="1">
      <c r="A3032" s="7" t="s">
        <v>565</v>
      </c>
      <c r="B3032" s="7" t="s">
        <v>363</v>
      </c>
      <c r="C3032" s="7">
        <v>1226</v>
      </c>
      <c r="D3032" s="7" t="s">
        <v>590</v>
      </c>
      <c r="E3032" s="7" t="str">
        <f t="shared" si="63"/>
        <v>Sorata</v>
      </c>
      <c r="F3032" s="7" t="s">
        <v>379</v>
      </c>
      <c r="G3032" s="7">
        <v>170</v>
      </c>
      <c r="H3032" s="7" t="s">
        <v>390</v>
      </c>
      <c r="I3032" s="7"/>
      <c r="J3032" s="7">
        <v>436800</v>
      </c>
      <c r="K3032" s="7">
        <f t="shared" si="64"/>
        <v>16022</v>
      </c>
      <c r="L3032" s="7"/>
      <c r="M3032" s="6"/>
      <c r="N3032" s="7"/>
      <c r="O3032" s="7"/>
      <c r="P3032" s="38"/>
      <c r="Q3032" s="31"/>
      <c r="R3032" s="42"/>
      <c r="S3032" s="42"/>
      <c r="T3032" s="42"/>
      <c r="U3032" s="43"/>
      <c r="V3032" s="32"/>
      <c r="W3032" s="38"/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</row>
    <row r="3033" spans="1:40" ht="14.25" customHeight="1">
      <c r="A3033" s="7" t="s">
        <v>565</v>
      </c>
      <c r="B3033" s="7" t="s">
        <v>363</v>
      </c>
      <c r="C3033" s="7">
        <v>1226</v>
      </c>
      <c r="D3033" s="7" t="s">
        <v>590</v>
      </c>
      <c r="E3033" s="7" t="str">
        <f t="shared" si="63"/>
        <v>Sorata</v>
      </c>
      <c r="F3033" s="7" t="s">
        <v>379</v>
      </c>
      <c r="G3033" s="7">
        <v>180</v>
      </c>
      <c r="H3033" s="7" t="s">
        <v>411</v>
      </c>
      <c r="I3033" s="7"/>
      <c r="J3033" s="7">
        <v>979990</v>
      </c>
      <c r="K3033" s="7">
        <f t="shared" si="64"/>
        <v>16022</v>
      </c>
      <c r="L3033" s="7"/>
      <c r="M3033" s="6"/>
      <c r="N3033" s="7"/>
      <c r="O3033" s="7"/>
      <c r="P3033" s="38"/>
      <c r="Q3033" s="31"/>
      <c r="R3033" s="42"/>
      <c r="S3033" s="42"/>
      <c r="T3033" s="42"/>
      <c r="U3033" s="43"/>
      <c r="V3033" s="32"/>
      <c r="W3033" s="38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</row>
    <row r="3034" spans="1:40" ht="14.25" customHeight="1">
      <c r="A3034" s="7" t="s">
        <v>565</v>
      </c>
      <c r="B3034" s="7" t="s">
        <v>363</v>
      </c>
      <c r="C3034" s="7">
        <v>1226</v>
      </c>
      <c r="D3034" s="7" t="s">
        <v>590</v>
      </c>
      <c r="E3034" s="7" t="str">
        <f t="shared" si="63"/>
        <v>Sorata</v>
      </c>
      <c r="F3034" s="7" t="s">
        <v>379</v>
      </c>
      <c r="G3034" s="7">
        <v>190</v>
      </c>
      <c r="H3034" s="7" t="s">
        <v>392</v>
      </c>
      <c r="I3034" s="7"/>
      <c r="J3034" s="7">
        <v>194000</v>
      </c>
      <c r="K3034" s="7">
        <f t="shared" si="64"/>
        <v>16022</v>
      </c>
      <c r="L3034" s="7"/>
      <c r="M3034" s="6"/>
      <c r="N3034" s="7"/>
      <c r="O3034" s="7"/>
      <c r="P3034" s="38"/>
      <c r="Q3034" s="31"/>
      <c r="R3034" s="42"/>
      <c r="S3034" s="42"/>
      <c r="T3034" s="42"/>
      <c r="U3034" s="43"/>
      <c r="V3034" s="32"/>
      <c r="W3034" s="38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</row>
    <row r="3035" spans="1:40" ht="14.25" customHeight="1">
      <c r="A3035" s="7" t="s">
        <v>565</v>
      </c>
      <c r="B3035" s="7" t="s">
        <v>363</v>
      </c>
      <c r="C3035" s="7">
        <v>1226</v>
      </c>
      <c r="D3035" s="7" t="s">
        <v>590</v>
      </c>
      <c r="E3035" s="7" t="str">
        <f t="shared" si="63"/>
        <v>Sorata</v>
      </c>
      <c r="F3035" s="7" t="s">
        <v>379</v>
      </c>
      <c r="G3035" s="7">
        <v>200</v>
      </c>
      <c r="H3035" s="7" t="s">
        <v>393</v>
      </c>
      <c r="I3035" s="7"/>
      <c r="J3035" s="7">
        <v>4223090</v>
      </c>
      <c r="K3035" s="7">
        <f t="shared" si="64"/>
        <v>16022</v>
      </c>
      <c r="L3035" s="7"/>
      <c r="M3035" s="6"/>
      <c r="N3035" s="7"/>
      <c r="O3035" s="7"/>
      <c r="P3035" s="38"/>
      <c r="Q3035" s="31"/>
      <c r="R3035" s="42"/>
      <c r="S3035" s="42"/>
      <c r="T3035" s="42"/>
      <c r="U3035" s="43"/>
      <c r="V3035" s="32"/>
      <c r="W3035" s="38"/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</row>
    <row r="3036" spans="1:40" ht="14.25" customHeight="1">
      <c r="A3036" s="7" t="s">
        <v>565</v>
      </c>
      <c r="B3036" s="7" t="s">
        <v>363</v>
      </c>
      <c r="C3036" s="7">
        <v>1226</v>
      </c>
      <c r="D3036" s="7" t="s">
        <v>590</v>
      </c>
      <c r="E3036" s="7" t="str">
        <f t="shared" si="63"/>
        <v>Sorata</v>
      </c>
      <c r="F3036" s="7" t="s">
        <v>379</v>
      </c>
      <c r="G3036" s="7">
        <v>210</v>
      </c>
      <c r="H3036" s="7" t="s">
        <v>394</v>
      </c>
      <c r="I3036" s="7"/>
      <c r="J3036" s="7">
        <v>3273429</v>
      </c>
      <c r="K3036" s="7">
        <f t="shared" si="64"/>
        <v>16022</v>
      </c>
      <c r="L3036" s="7"/>
      <c r="M3036" s="6"/>
      <c r="N3036" s="7"/>
      <c r="O3036" s="7"/>
      <c r="P3036" s="38"/>
      <c r="Q3036" s="31"/>
      <c r="R3036" s="42"/>
      <c r="S3036" s="42"/>
      <c r="T3036" s="42"/>
      <c r="U3036" s="43"/>
      <c r="V3036" s="32"/>
      <c r="W3036" s="38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</row>
    <row r="3037" spans="1:40" ht="14.25" customHeight="1">
      <c r="A3037" s="7" t="s">
        <v>565</v>
      </c>
      <c r="B3037" s="7" t="s">
        <v>363</v>
      </c>
      <c r="C3037" s="7">
        <v>1226</v>
      </c>
      <c r="D3037" s="7" t="s">
        <v>590</v>
      </c>
      <c r="E3037" s="7" t="str">
        <f t="shared" si="63"/>
        <v>Sorata</v>
      </c>
      <c r="F3037" s="7" t="s">
        <v>379</v>
      </c>
      <c r="G3037" s="7">
        <v>220</v>
      </c>
      <c r="H3037" s="7" t="s">
        <v>395</v>
      </c>
      <c r="I3037" s="7"/>
      <c r="J3037" s="7">
        <v>178200</v>
      </c>
      <c r="K3037" s="7">
        <f t="shared" si="64"/>
        <v>16022</v>
      </c>
      <c r="L3037" s="7"/>
      <c r="M3037" s="6"/>
      <c r="N3037" s="7"/>
      <c r="O3037" s="7"/>
      <c r="P3037" s="38"/>
      <c r="Q3037" s="31"/>
      <c r="R3037" s="42"/>
      <c r="S3037" s="42"/>
      <c r="T3037" s="42"/>
      <c r="U3037" s="43"/>
      <c r="V3037" s="32"/>
      <c r="W3037" s="38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</row>
    <row r="3038" spans="1:40" ht="14.25" customHeight="1">
      <c r="A3038" s="7" t="s">
        <v>565</v>
      </c>
      <c r="B3038" s="7" t="s">
        <v>363</v>
      </c>
      <c r="C3038" s="7">
        <v>1226</v>
      </c>
      <c r="D3038" s="7" t="s">
        <v>590</v>
      </c>
      <c r="E3038" s="7" t="str">
        <f t="shared" si="63"/>
        <v>Sorata</v>
      </c>
      <c r="F3038" s="7" t="s">
        <v>379</v>
      </c>
      <c r="G3038" s="7">
        <v>230</v>
      </c>
      <c r="H3038" s="7" t="s">
        <v>396</v>
      </c>
      <c r="I3038" s="7"/>
      <c r="J3038" s="7">
        <v>179000</v>
      </c>
      <c r="K3038" s="7">
        <f t="shared" si="64"/>
        <v>16022</v>
      </c>
      <c r="L3038" s="7"/>
      <c r="M3038" s="6"/>
      <c r="N3038" s="7"/>
      <c r="O3038" s="7"/>
      <c r="P3038" s="38"/>
      <c r="Q3038" s="31"/>
      <c r="R3038" s="42"/>
      <c r="S3038" s="42"/>
      <c r="T3038" s="42"/>
      <c r="U3038" s="43"/>
      <c r="V3038" s="32"/>
      <c r="W3038" s="38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</row>
    <row r="3039" spans="1:40" ht="14.25" customHeight="1">
      <c r="A3039" s="7" t="s">
        <v>565</v>
      </c>
      <c r="B3039" s="7" t="s">
        <v>363</v>
      </c>
      <c r="C3039" s="7">
        <v>1226</v>
      </c>
      <c r="D3039" s="7" t="s">
        <v>590</v>
      </c>
      <c r="E3039" s="7" t="str">
        <f t="shared" si="63"/>
        <v>Sorata</v>
      </c>
      <c r="F3039" s="7" t="s">
        <v>379</v>
      </c>
      <c r="G3039" s="7">
        <v>240</v>
      </c>
      <c r="H3039" s="7" t="s">
        <v>397</v>
      </c>
      <c r="I3039" s="7"/>
      <c r="J3039" s="7">
        <v>420000</v>
      </c>
      <c r="K3039" s="7">
        <f t="shared" si="64"/>
        <v>16022</v>
      </c>
      <c r="L3039" s="7"/>
      <c r="M3039" s="6"/>
      <c r="N3039" s="7"/>
      <c r="O3039" s="7"/>
      <c r="P3039" s="38"/>
      <c r="Q3039" s="31"/>
      <c r="R3039" s="42"/>
      <c r="S3039" s="42"/>
      <c r="T3039" s="42"/>
      <c r="U3039" s="43"/>
      <c r="V3039" s="32"/>
      <c r="W3039" s="38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</row>
    <row r="3040" spans="1:40" ht="14.25" customHeight="1">
      <c r="A3040" s="7" t="s">
        <v>565</v>
      </c>
      <c r="B3040" s="7" t="s">
        <v>363</v>
      </c>
      <c r="C3040" s="7">
        <v>1226</v>
      </c>
      <c r="D3040" s="7" t="s">
        <v>590</v>
      </c>
      <c r="E3040" s="7" t="str">
        <f t="shared" si="63"/>
        <v>Sorata</v>
      </c>
      <c r="F3040" s="7" t="s">
        <v>379</v>
      </c>
      <c r="G3040" s="7">
        <v>250</v>
      </c>
      <c r="H3040" s="7" t="s">
        <v>399</v>
      </c>
      <c r="I3040" s="7"/>
      <c r="J3040" s="7">
        <v>954602</v>
      </c>
      <c r="K3040" s="7">
        <f t="shared" si="64"/>
        <v>16022</v>
      </c>
      <c r="L3040" s="7"/>
      <c r="M3040" s="6"/>
      <c r="N3040" s="7"/>
      <c r="O3040" s="7"/>
      <c r="P3040" s="38"/>
      <c r="Q3040" s="31"/>
      <c r="R3040" s="42"/>
      <c r="S3040" s="42"/>
      <c r="T3040" s="42"/>
      <c r="U3040" s="43"/>
      <c r="V3040" s="32"/>
      <c r="W3040" s="38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</row>
    <row r="3041" spans="1:40" ht="14.25" customHeight="1">
      <c r="A3041" s="7" t="s">
        <v>565</v>
      </c>
      <c r="B3041" s="7" t="s">
        <v>363</v>
      </c>
      <c r="C3041" s="7">
        <v>1226</v>
      </c>
      <c r="D3041" s="7" t="s">
        <v>590</v>
      </c>
      <c r="E3041" s="7" t="str">
        <f t="shared" si="63"/>
        <v>Sorata</v>
      </c>
      <c r="F3041" s="7" t="s">
        <v>379</v>
      </c>
      <c r="G3041" s="7">
        <v>260</v>
      </c>
      <c r="H3041" s="7" t="s">
        <v>400</v>
      </c>
      <c r="I3041" s="7"/>
      <c r="J3041" s="7">
        <v>138000</v>
      </c>
      <c r="K3041" s="7">
        <f t="shared" si="64"/>
        <v>16022</v>
      </c>
      <c r="L3041" s="7"/>
      <c r="M3041" s="6"/>
      <c r="N3041" s="7"/>
      <c r="O3041" s="7"/>
      <c r="P3041" s="38"/>
      <c r="Q3041" s="31"/>
      <c r="R3041" s="42"/>
      <c r="S3041" s="42"/>
      <c r="T3041" s="42"/>
      <c r="U3041" s="43"/>
      <c r="V3041" s="32"/>
      <c r="W3041" s="38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</row>
    <row r="3042" spans="1:40" ht="14.25" customHeight="1">
      <c r="A3042" s="7" t="s">
        <v>565</v>
      </c>
      <c r="B3042" s="7" t="s">
        <v>363</v>
      </c>
      <c r="C3042" s="7">
        <v>1226</v>
      </c>
      <c r="D3042" s="7" t="s">
        <v>590</v>
      </c>
      <c r="E3042" s="7" t="str">
        <f t="shared" si="63"/>
        <v>Sorata</v>
      </c>
      <c r="F3042" s="7" t="s">
        <v>379</v>
      </c>
      <c r="G3042" s="7">
        <v>310</v>
      </c>
      <c r="H3042" s="7" t="s">
        <v>403</v>
      </c>
      <c r="I3042" s="7"/>
      <c r="J3042" s="7">
        <v>600000</v>
      </c>
      <c r="K3042" s="7">
        <f t="shared" si="64"/>
        <v>16022</v>
      </c>
      <c r="L3042" s="7"/>
      <c r="M3042" s="6"/>
      <c r="N3042" s="7"/>
      <c r="O3042" s="7"/>
      <c r="P3042" s="38"/>
      <c r="Q3042" s="31"/>
      <c r="R3042" s="42"/>
      <c r="S3042" s="42"/>
      <c r="T3042" s="42"/>
      <c r="U3042" s="43"/>
      <c r="V3042" s="32"/>
      <c r="W3042" s="38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</row>
    <row r="3043" spans="1:40" ht="14.25" customHeight="1">
      <c r="A3043" s="7" t="s">
        <v>565</v>
      </c>
      <c r="B3043" s="7" t="s">
        <v>363</v>
      </c>
      <c r="C3043" s="7">
        <v>1226</v>
      </c>
      <c r="D3043" s="7" t="s">
        <v>590</v>
      </c>
      <c r="E3043" s="7" t="str">
        <f t="shared" si="63"/>
        <v>Sorata</v>
      </c>
      <c r="F3043" s="7" t="s">
        <v>379</v>
      </c>
      <c r="G3043" s="7">
        <v>330</v>
      </c>
      <c r="H3043" s="7" t="s">
        <v>404</v>
      </c>
      <c r="I3043" s="7"/>
      <c r="J3043" s="7">
        <v>70323</v>
      </c>
      <c r="K3043" s="7">
        <f t="shared" si="64"/>
        <v>16022</v>
      </c>
      <c r="L3043" s="7"/>
      <c r="M3043" s="6"/>
      <c r="N3043" s="7"/>
      <c r="O3043" s="7"/>
      <c r="P3043" s="38"/>
      <c r="Q3043" s="31"/>
      <c r="R3043" s="42"/>
      <c r="S3043" s="42"/>
      <c r="T3043" s="42"/>
      <c r="U3043" s="43"/>
      <c r="V3043" s="32"/>
      <c r="W3043" s="38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</row>
    <row r="3044" spans="1:40" ht="14.25" customHeight="1">
      <c r="A3044" s="7" t="s">
        <v>565</v>
      </c>
      <c r="B3044" s="7" t="s">
        <v>363</v>
      </c>
      <c r="C3044" s="7">
        <v>1226</v>
      </c>
      <c r="D3044" s="7" t="s">
        <v>590</v>
      </c>
      <c r="E3044" s="7" t="str">
        <f t="shared" si="63"/>
        <v>Sorata</v>
      </c>
      <c r="F3044" s="7" t="s">
        <v>379</v>
      </c>
      <c r="G3044" s="7">
        <v>340</v>
      </c>
      <c r="H3044" s="7" t="s">
        <v>405</v>
      </c>
      <c r="I3044" s="7"/>
      <c r="J3044" s="7">
        <v>2251059</v>
      </c>
      <c r="K3044" s="7">
        <f t="shared" si="64"/>
        <v>16022</v>
      </c>
      <c r="L3044" s="7"/>
      <c r="M3044" s="6"/>
      <c r="N3044" s="7"/>
      <c r="O3044" s="7"/>
      <c r="P3044" s="38"/>
      <c r="Q3044" s="31"/>
      <c r="R3044" s="42"/>
      <c r="S3044" s="42"/>
      <c r="T3044" s="42"/>
      <c r="U3044" s="43"/>
      <c r="V3044" s="32"/>
      <c r="W3044" s="38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</row>
    <row r="3045" spans="1:40" ht="14.25" customHeight="1">
      <c r="A3045" s="7" t="s">
        <v>565</v>
      </c>
      <c r="B3045" s="7" t="s">
        <v>363</v>
      </c>
      <c r="C3045" s="7">
        <v>1226</v>
      </c>
      <c r="D3045" s="7" t="s">
        <v>590</v>
      </c>
      <c r="E3045" s="7" t="str">
        <f t="shared" si="63"/>
        <v>Sorata</v>
      </c>
      <c r="F3045" s="7" t="s">
        <v>407</v>
      </c>
      <c r="G3045" s="7">
        <v>100</v>
      </c>
      <c r="H3045" s="7" t="s">
        <v>383</v>
      </c>
      <c r="I3045" s="7"/>
      <c r="J3045" s="7">
        <v>13200</v>
      </c>
      <c r="K3045" s="7">
        <f t="shared" si="64"/>
        <v>16022</v>
      </c>
      <c r="L3045" s="7"/>
      <c r="M3045" s="6"/>
      <c r="N3045" s="7"/>
      <c r="O3045" s="7"/>
      <c r="P3045" s="38"/>
      <c r="Q3045" s="31"/>
      <c r="R3045" s="42"/>
      <c r="S3045" s="42"/>
      <c r="T3045" s="42"/>
      <c r="U3045" s="43"/>
      <c r="V3045" s="32"/>
      <c r="W3045" s="38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</row>
    <row r="3046" spans="1:40" ht="14.25" customHeight="1">
      <c r="A3046" s="7" t="s">
        <v>565</v>
      </c>
      <c r="B3046" s="7" t="s">
        <v>363</v>
      </c>
      <c r="C3046" s="7">
        <v>1226</v>
      </c>
      <c r="D3046" s="7" t="s">
        <v>590</v>
      </c>
      <c r="E3046" s="7" t="str">
        <f t="shared" si="63"/>
        <v>Sorata</v>
      </c>
      <c r="F3046" s="7" t="s">
        <v>407</v>
      </c>
      <c r="G3046" s="7">
        <v>120</v>
      </c>
      <c r="H3046" s="7" t="s">
        <v>485</v>
      </c>
      <c r="I3046" s="7"/>
      <c r="J3046" s="7">
        <v>2822</v>
      </c>
      <c r="K3046" s="7">
        <f t="shared" si="64"/>
        <v>16022</v>
      </c>
      <c r="L3046" s="7"/>
      <c r="M3046" s="6"/>
      <c r="N3046" s="7"/>
      <c r="O3046" s="7"/>
      <c r="P3046" s="38"/>
      <c r="Q3046" s="31"/>
      <c r="R3046" s="42"/>
      <c r="S3046" s="42"/>
      <c r="T3046" s="42"/>
      <c r="U3046" s="43"/>
      <c r="V3046" s="32"/>
      <c r="W3046" s="38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</row>
    <row r="3047" spans="1:40" ht="14.25" customHeight="1">
      <c r="A3047" s="7" t="s">
        <v>565</v>
      </c>
      <c r="B3047" s="7" t="s">
        <v>363</v>
      </c>
      <c r="C3047" s="7">
        <v>1227</v>
      </c>
      <c r="D3047" s="7" t="s">
        <v>591</v>
      </c>
      <c r="E3047" s="7" t="str">
        <f t="shared" si="63"/>
        <v>Guanay</v>
      </c>
      <c r="F3047" s="7" t="s">
        <v>379</v>
      </c>
      <c r="G3047" s="7">
        <v>0</v>
      </c>
      <c r="H3047" s="7" t="s">
        <v>380</v>
      </c>
      <c r="I3047" s="7"/>
      <c r="J3047" s="7">
        <v>3000378</v>
      </c>
      <c r="K3047" s="7">
        <f t="shared" si="64"/>
        <v>0</v>
      </c>
      <c r="L3047" s="7"/>
      <c r="M3047" s="6"/>
      <c r="N3047" s="7"/>
      <c r="O3047" s="7"/>
      <c r="P3047" s="38"/>
      <c r="Q3047" s="31"/>
      <c r="R3047" s="42"/>
      <c r="S3047" s="42"/>
      <c r="T3047" s="42"/>
      <c r="U3047" s="43"/>
      <c r="V3047" s="32"/>
      <c r="W3047" s="38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</row>
    <row r="3048" spans="1:40" ht="14.25" customHeight="1">
      <c r="A3048" s="7" t="s">
        <v>565</v>
      </c>
      <c r="B3048" s="7" t="s">
        <v>363</v>
      </c>
      <c r="C3048" s="7">
        <v>1227</v>
      </c>
      <c r="D3048" s="7" t="s">
        <v>591</v>
      </c>
      <c r="E3048" s="7" t="str">
        <f t="shared" si="63"/>
        <v>Guanay</v>
      </c>
      <c r="F3048" s="7" t="s">
        <v>379</v>
      </c>
      <c r="G3048" s="7">
        <v>1</v>
      </c>
      <c r="H3048" s="7" t="s">
        <v>381</v>
      </c>
      <c r="I3048" s="7"/>
      <c r="J3048" s="7">
        <v>1000126</v>
      </c>
      <c r="K3048" s="7">
        <f t="shared" si="64"/>
        <v>0</v>
      </c>
      <c r="L3048" s="7"/>
      <c r="M3048" s="6"/>
      <c r="N3048" s="7"/>
      <c r="O3048" s="7"/>
      <c r="P3048" s="38"/>
      <c r="Q3048" s="31"/>
      <c r="R3048" s="42"/>
      <c r="S3048" s="42"/>
      <c r="T3048" s="42"/>
      <c r="U3048" s="43"/>
      <c r="V3048" s="32"/>
      <c r="W3048" s="38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</row>
    <row r="3049" spans="1:40" ht="14.25" customHeight="1">
      <c r="A3049" s="7" t="s">
        <v>565</v>
      </c>
      <c r="B3049" s="7" t="s">
        <v>363</v>
      </c>
      <c r="C3049" s="7">
        <v>1227</v>
      </c>
      <c r="D3049" s="7" t="s">
        <v>591</v>
      </c>
      <c r="E3049" s="7" t="str">
        <f t="shared" si="63"/>
        <v>Guanay</v>
      </c>
      <c r="F3049" s="7" t="s">
        <v>379</v>
      </c>
      <c r="G3049" s="7">
        <v>97</v>
      </c>
      <c r="H3049" s="7" t="s">
        <v>409</v>
      </c>
      <c r="I3049" s="7"/>
      <c r="J3049" s="7">
        <v>4640001</v>
      </c>
      <c r="K3049" s="7">
        <f t="shared" si="64"/>
        <v>0</v>
      </c>
      <c r="L3049" s="7"/>
      <c r="M3049" s="6"/>
      <c r="N3049" s="7"/>
      <c r="O3049" s="7"/>
      <c r="P3049" s="38"/>
      <c r="Q3049" s="31"/>
      <c r="R3049" s="42"/>
      <c r="S3049" s="42"/>
      <c r="T3049" s="42"/>
      <c r="U3049" s="43"/>
      <c r="V3049" s="32"/>
      <c r="W3049" s="38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</row>
    <row r="3050" spans="1:40" ht="14.25" customHeight="1">
      <c r="A3050" s="7" t="s">
        <v>565</v>
      </c>
      <c r="B3050" s="7" t="s">
        <v>363</v>
      </c>
      <c r="C3050" s="7">
        <v>1227</v>
      </c>
      <c r="D3050" s="7" t="s">
        <v>591</v>
      </c>
      <c r="E3050" s="7" t="str">
        <f t="shared" si="63"/>
        <v>Guanay</v>
      </c>
      <c r="F3050" s="7" t="s">
        <v>379</v>
      </c>
      <c r="G3050" s="7">
        <v>100</v>
      </c>
      <c r="H3050" s="7" t="s">
        <v>383</v>
      </c>
      <c r="I3050" s="7"/>
      <c r="J3050" s="7">
        <v>410000</v>
      </c>
      <c r="K3050" s="7">
        <f t="shared" si="64"/>
        <v>0</v>
      </c>
      <c r="L3050" s="7"/>
      <c r="M3050" s="6"/>
      <c r="N3050" s="7"/>
      <c r="O3050" s="7"/>
      <c r="P3050" s="38"/>
      <c r="Q3050" s="31"/>
      <c r="R3050" s="42"/>
      <c r="S3050" s="42"/>
      <c r="T3050" s="42"/>
      <c r="U3050" s="43"/>
      <c r="V3050" s="32"/>
      <c r="W3050" s="38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</row>
    <row r="3051" spans="1:40" ht="14.25" customHeight="1">
      <c r="A3051" s="7" t="s">
        <v>565</v>
      </c>
      <c r="B3051" s="7" t="s">
        <v>363</v>
      </c>
      <c r="C3051" s="7">
        <v>1227</v>
      </c>
      <c r="D3051" s="7" t="s">
        <v>591</v>
      </c>
      <c r="E3051" s="7" t="str">
        <f t="shared" si="63"/>
        <v>Guanay</v>
      </c>
      <c r="F3051" s="7" t="s">
        <v>379</v>
      </c>
      <c r="G3051" s="7">
        <v>110</v>
      </c>
      <c r="H3051" s="7" t="s">
        <v>385</v>
      </c>
      <c r="I3051" s="7"/>
      <c r="J3051" s="7">
        <v>80000</v>
      </c>
      <c r="K3051" s="7">
        <f t="shared" si="64"/>
        <v>0</v>
      </c>
      <c r="L3051" s="7"/>
      <c r="M3051" s="6"/>
      <c r="N3051" s="7"/>
      <c r="O3051" s="7"/>
      <c r="P3051" s="38"/>
      <c r="Q3051" s="31"/>
      <c r="R3051" s="42"/>
      <c r="S3051" s="42"/>
      <c r="T3051" s="42"/>
      <c r="U3051" s="43"/>
      <c r="V3051" s="32"/>
      <c r="W3051" s="38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</row>
    <row r="3052" spans="1:40" ht="14.25" customHeight="1">
      <c r="A3052" s="7" t="s">
        <v>565</v>
      </c>
      <c r="B3052" s="7" t="s">
        <v>363</v>
      </c>
      <c r="C3052" s="7">
        <v>1227</v>
      </c>
      <c r="D3052" s="7" t="s">
        <v>591</v>
      </c>
      <c r="E3052" s="7" t="str">
        <f t="shared" si="63"/>
        <v>Guanay</v>
      </c>
      <c r="F3052" s="7" t="s">
        <v>379</v>
      </c>
      <c r="G3052" s="7">
        <v>130</v>
      </c>
      <c r="H3052" s="7" t="s">
        <v>386</v>
      </c>
      <c r="I3052" s="7"/>
      <c r="J3052" s="7">
        <v>120000</v>
      </c>
      <c r="K3052" s="7">
        <f t="shared" si="64"/>
        <v>0</v>
      </c>
      <c r="L3052" s="7"/>
      <c r="M3052" s="6"/>
      <c r="N3052" s="7"/>
      <c r="O3052" s="7"/>
      <c r="P3052" s="38"/>
      <c r="Q3052" s="31"/>
      <c r="R3052" s="42"/>
      <c r="S3052" s="42"/>
      <c r="T3052" s="42"/>
      <c r="U3052" s="43"/>
      <c r="V3052" s="32"/>
      <c r="W3052" s="38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</row>
    <row r="3053" spans="1:40" ht="14.25" customHeight="1">
      <c r="A3053" s="7" t="s">
        <v>565</v>
      </c>
      <c r="B3053" s="7" t="s">
        <v>363</v>
      </c>
      <c r="C3053" s="7">
        <v>1227</v>
      </c>
      <c r="D3053" s="7" t="s">
        <v>591</v>
      </c>
      <c r="E3053" s="7" t="str">
        <f t="shared" si="63"/>
        <v>Guanay</v>
      </c>
      <c r="F3053" s="7" t="s">
        <v>379</v>
      </c>
      <c r="G3053" s="7">
        <v>140</v>
      </c>
      <c r="H3053" s="7" t="s">
        <v>388</v>
      </c>
      <c r="I3053" s="7"/>
      <c r="J3053" s="7">
        <v>130000</v>
      </c>
      <c r="K3053" s="7">
        <f t="shared" si="64"/>
        <v>0</v>
      </c>
      <c r="L3053" s="7"/>
      <c r="M3053" s="6"/>
      <c r="N3053" s="7"/>
      <c r="O3053" s="7"/>
      <c r="P3053" s="38"/>
      <c r="Q3053" s="31"/>
      <c r="R3053" s="42"/>
      <c r="S3053" s="42"/>
      <c r="T3053" s="42"/>
      <c r="U3053" s="43"/>
      <c r="V3053" s="32"/>
      <c r="W3053" s="38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</row>
    <row r="3054" spans="1:40" ht="14.25" customHeight="1">
      <c r="A3054" s="7" t="s">
        <v>565</v>
      </c>
      <c r="B3054" s="7" t="s">
        <v>363</v>
      </c>
      <c r="C3054" s="7">
        <v>1227</v>
      </c>
      <c r="D3054" s="7" t="s">
        <v>591</v>
      </c>
      <c r="E3054" s="7" t="str">
        <f t="shared" si="63"/>
        <v>Guanay</v>
      </c>
      <c r="F3054" s="7" t="s">
        <v>379</v>
      </c>
      <c r="G3054" s="7">
        <v>160</v>
      </c>
      <c r="H3054" s="7" t="s">
        <v>389</v>
      </c>
      <c r="I3054" s="7"/>
      <c r="J3054" s="7">
        <v>80000</v>
      </c>
      <c r="K3054" s="7">
        <f t="shared" si="64"/>
        <v>0</v>
      </c>
      <c r="L3054" s="7"/>
      <c r="M3054" s="6"/>
      <c r="N3054" s="7"/>
      <c r="O3054" s="7"/>
      <c r="P3054" s="38"/>
      <c r="Q3054" s="31"/>
      <c r="R3054" s="42"/>
      <c r="S3054" s="42"/>
      <c r="T3054" s="42"/>
      <c r="U3054" s="43"/>
      <c r="V3054" s="32"/>
      <c r="W3054" s="38"/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</row>
    <row r="3055" spans="1:40" ht="14.25" customHeight="1">
      <c r="A3055" s="7" t="s">
        <v>565</v>
      </c>
      <c r="B3055" s="7" t="s">
        <v>363</v>
      </c>
      <c r="C3055" s="7">
        <v>1227</v>
      </c>
      <c r="D3055" s="7" t="s">
        <v>591</v>
      </c>
      <c r="E3055" s="7" t="str">
        <f t="shared" si="63"/>
        <v>Guanay</v>
      </c>
      <c r="F3055" s="7" t="s">
        <v>379</v>
      </c>
      <c r="G3055" s="7">
        <v>170</v>
      </c>
      <c r="H3055" s="7" t="s">
        <v>390</v>
      </c>
      <c r="I3055" s="7"/>
      <c r="J3055" s="7">
        <v>380000</v>
      </c>
      <c r="K3055" s="7">
        <f t="shared" si="64"/>
        <v>0</v>
      </c>
      <c r="L3055" s="7"/>
      <c r="M3055" s="6"/>
      <c r="N3055" s="7"/>
      <c r="O3055" s="7"/>
      <c r="P3055" s="38"/>
      <c r="Q3055" s="31"/>
      <c r="R3055" s="42"/>
      <c r="S3055" s="42"/>
      <c r="T3055" s="42"/>
      <c r="U3055" s="43"/>
      <c r="V3055" s="32"/>
      <c r="W3055" s="38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</row>
    <row r="3056" spans="1:40" ht="14.25" customHeight="1">
      <c r="A3056" s="7" t="s">
        <v>565</v>
      </c>
      <c r="B3056" s="7" t="s">
        <v>363</v>
      </c>
      <c r="C3056" s="7">
        <v>1227</v>
      </c>
      <c r="D3056" s="7" t="s">
        <v>591</v>
      </c>
      <c r="E3056" s="7" t="str">
        <f t="shared" si="63"/>
        <v>Guanay</v>
      </c>
      <c r="F3056" s="7" t="s">
        <v>379</v>
      </c>
      <c r="G3056" s="7">
        <v>180</v>
      </c>
      <c r="H3056" s="7" t="s">
        <v>411</v>
      </c>
      <c r="I3056" s="7"/>
      <c r="J3056" s="7">
        <v>400000</v>
      </c>
      <c r="K3056" s="7">
        <f t="shared" si="64"/>
        <v>0</v>
      </c>
      <c r="L3056" s="7"/>
      <c r="M3056" s="6"/>
      <c r="N3056" s="7"/>
      <c r="O3056" s="7"/>
      <c r="P3056" s="38"/>
      <c r="Q3056" s="31"/>
      <c r="R3056" s="42"/>
      <c r="S3056" s="42"/>
      <c r="T3056" s="42"/>
      <c r="U3056" s="43"/>
      <c r="V3056" s="32"/>
      <c r="W3056" s="38"/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</row>
    <row r="3057" spans="1:40" ht="14.25" customHeight="1">
      <c r="A3057" s="7" t="s">
        <v>565</v>
      </c>
      <c r="B3057" s="7" t="s">
        <v>363</v>
      </c>
      <c r="C3057" s="7">
        <v>1227</v>
      </c>
      <c r="D3057" s="7" t="s">
        <v>591</v>
      </c>
      <c r="E3057" s="7" t="str">
        <f t="shared" si="63"/>
        <v>Guanay</v>
      </c>
      <c r="F3057" s="7" t="s">
        <v>379</v>
      </c>
      <c r="G3057" s="7">
        <v>190</v>
      </c>
      <c r="H3057" s="7" t="s">
        <v>392</v>
      </c>
      <c r="I3057" s="7"/>
      <c r="J3057" s="7">
        <v>100000</v>
      </c>
      <c r="K3057" s="7">
        <f t="shared" si="64"/>
        <v>0</v>
      </c>
      <c r="L3057" s="7"/>
      <c r="M3057" s="6"/>
      <c r="N3057" s="7"/>
      <c r="O3057" s="7"/>
      <c r="P3057" s="38"/>
      <c r="Q3057" s="31"/>
      <c r="R3057" s="42"/>
      <c r="S3057" s="42"/>
      <c r="T3057" s="42"/>
      <c r="U3057" s="43"/>
      <c r="V3057" s="32"/>
      <c r="W3057" s="38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</row>
    <row r="3058" spans="1:40" ht="14.25" customHeight="1">
      <c r="A3058" s="7" t="s">
        <v>565</v>
      </c>
      <c r="B3058" s="7" t="s">
        <v>363</v>
      </c>
      <c r="C3058" s="7">
        <v>1227</v>
      </c>
      <c r="D3058" s="7" t="s">
        <v>591</v>
      </c>
      <c r="E3058" s="7" t="str">
        <f t="shared" si="63"/>
        <v>Guanay</v>
      </c>
      <c r="F3058" s="7" t="s">
        <v>379</v>
      </c>
      <c r="G3058" s="7">
        <v>200</v>
      </c>
      <c r="H3058" s="7" t="s">
        <v>393</v>
      </c>
      <c r="I3058" s="7"/>
      <c r="J3058" s="7">
        <v>3286420</v>
      </c>
      <c r="K3058" s="7">
        <f t="shared" si="64"/>
        <v>0</v>
      </c>
      <c r="L3058" s="7"/>
      <c r="M3058" s="6"/>
      <c r="N3058" s="7"/>
      <c r="O3058" s="7"/>
      <c r="P3058" s="38"/>
      <c r="Q3058" s="31"/>
      <c r="R3058" s="42"/>
      <c r="S3058" s="42"/>
      <c r="T3058" s="42"/>
      <c r="U3058" s="43"/>
      <c r="V3058" s="32"/>
      <c r="W3058" s="38"/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</row>
    <row r="3059" spans="1:40" ht="14.25" customHeight="1">
      <c r="A3059" s="7" t="s">
        <v>565</v>
      </c>
      <c r="B3059" s="7" t="s">
        <v>363</v>
      </c>
      <c r="C3059" s="7">
        <v>1227</v>
      </c>
      <c r="D3059" s="7" t="s">
        <v>591</v>
      </c>
      <c r="E3059" s="7" t="str">
        <f t="shared" si="63"/>
        <v>Guanay</v>
      </c>
      <c r="F3059" s="7" t="s">
        <v>379</v>
      </c>
      <c r="G3059" s="7">
        <v>210</v>
      </c>
      <c r="H3059" s="7" t="s">
        <v>394</v>
      </c>
      <c r="I3059" s="7"/>
      <c r="J3059" s="7">
        <v>1343071</v>
      </c>
      <c r="K3059" s="7">
        <f t="shared" si="64"/>
        <v>0</v>
      </c>
      <c r="L3059" s="7"/>
      <c r="M3059" s="6"/>
      <c r="N3059" s="7"/>
      <c r="O3059" s="7"/>
      <c r="P3059" s="38"/>
      <c r="Q3059" s="31"/>
      <c r="R3059" s="42"/>
      <c r="S3059" s="42"/>
      <c r="T3059" s="42"/>
      <c r="U3059" s="43"/>
      <c r="V3059" s="32"/>
      <c r="W3059" s="38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</row>
    <row r="3060" spans="1:40" ht="14.25" customHeight="1">
      <c r="A3060" s="7" t="s">
        <v>565</v>
      </c>
      <c r="B3060" s="7" t="s">
        <v>363</v>
      </c>
      <c r="C3060" s="7">
        <v>1227</v>
      </c>
      <c r="D3060" s="7" t="s">
        <v>591</v>
      </c>
      <c r="E3060" s="7" t="str">
        <f t="shared" si="63"/>
        <v>Guanay</v>
      </c>
      <c r="F3060" s="7" t="s">
        <v>379</v>
      </c>
      <c r="G3060" s="7">
        <v>220</v>
      </c>
      <c r="H3060" s="7" t="s">
        <v>395</v>
      </c>
      <c r="I3060" s="7"/>
      <c r="J3060" s="7">
        <v>220570</v>
      </c>
      <c r="K3060" s="7">
        <f t="shared" si="64"/>
        <v>0</v>
      </c>
      <c r="L3060" s="7"/>
      <c r="M3060" s="6"/>
      <c r="N3060" s="7"/>
      <c r="O3060" s="7"/>
      <c r="P3060" s="38"/>
      <c r="Q3060" s="31"/>
      <c r="R3060" s="42"/>
      <c r="S3060" s="42"/>
      <c r="T3060" s="42"/>
      <c r="U3060" s="43"/>
      <c r="V3060" s="32"/>
      <c r="W3060" s="38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</row>
    <row r="3061" spans="1:40" ht="14.25" customHeight="1">
      <c r="A3061" s="7" t="s">
        <v>565</v>
      </c>
      <c r="B3061" s="7" t="s">
        <v>363</v>
      </c>
      <c r="C3061" s="7">
        <v>1227</v>
      </c>
      <c r="D3061" s="7" t="s">
        <v>591</v>
      </c>
      <c r="E3061" s="7" t="str">
        <f t="shared" si="63"/>
        <v>Guanay</v>
      </c>
      <c r="F3061" s="7" t="s">
        <v>379</v>
      </c>
      <c r="G3061" s="7">
        <v>230</v>
      </c>
      <c r="H3061" s="7" t="s">
        <v>396</v>
      </c>
      <c r="I3061" s="7"/>
      <c r="J3061" s="7">
        <v>80000</v>
      </c>
      <c r="K3061" s="7">
        <f t="shared" si="64"/>
        <v>0</v>
      </c>
      <c r="L3061" s="7"/>
      <c r="M3061" s="6"/>
      <c r="N3061" s="7"/>
      <c r="O3061" s="7"/>
      <c r="P3061" s="38"/>
      <c r="Q3061" s="31"/>
      <c r="R3061" s="42"/>
      <c r="S3061" s="42"/>
      <c r="T3061" s="42"/>
      <c r="U3061" s="43"/>
      <c r="V3061" s="32"/>
      <c r="W3061" s="38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</row>
    <row r="3062" spans="1:40" ht="14.25" customHeight="1">
      <c r="A3062" s="7" t="s">
        <v>565</v>
      </c>
      <c r="B3062" s="7" t="s">
        <v>363</v>
      </c>
      <c r="C3062" s="7">
        <v>1227</v>
      </c>
      <c r="D3062" s="7" t="s">
        <v>591</v>
      </c>
      <c r="E3062" s="7" t="str">
        <f t="shared" ref="E3062:E3316" si="65">SUBSTITUTE(D3062,"Gobierno Autónomo Municipal de ","")</f>
        <v>Guanay</v>
      </c>
      <c r="F3062" s="7" t="s">
        <v>379</v>
      </c>
      <c r="G3062" s="7">
        <v>240</v>
      </c>
      <c r="H3062" s="7" t="s">
        <v>397</v>
      </c>
      <c r="I3062" s="7"/>
      <c r="J3062" s="7">
        <v>50000</v>
      </c>
      <c r="K3062" s="7">
        <f t="shared" ref="K3062:K3316" si="66">SUMIFS(J:J, E:E, E3062, F:F, "PROYECT. INVERSION")</f>
        <v>0</v>
      </c>
      <c r="L3062" s="7"/>
      <c r="M3062" s="6"/>
      <c r="N3062" s="7"/>
      <c r="O3062" s="7"/>
      <c r="P3062" s="38"/>
      <c r="Q3062" s="31"/>
      <c r="R3062" s="42"/>
      <c r="S3062" s="42"/>
      <c r="T3062" s="42"/>
      <c r="U3062" s="43"/>
      <c r="V3062" s="32"/>
      <c r="W3062" s="38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</row>
    <row r="3063" spans="1:40" ht="14.25" customHeight="1">
      <c r="A3063" s="7" t="s">
        <v>565</v>
      </c>
      <c r="B3063" s="7" t="s">
        <v>363</v>
      </c>
      <c r="C3063" s="7">
        <v>1227</v>
      </c>
      <c r="D3063" s="7" t="s">
        <v>591</v>
      </c>
      <c r="E3063" s="7" t="str">
        <f t="shared" si="65"/>
        <v>Guanay</v>
      </c>
      <c r="F3063" s="7" t="s">
        <v>379</v>
      </c>
      <c r="G3063" s="7">
        <v>250</v>
      </c>
      <c r="H3063" s="7" t="s">
        <v>399</v>
      </c>
      <c r="I3063" s="7"/>
      <c r="J3063" s="7">
        <v>818508</v>
      </c>
      <c r="K3063" s="7">
        <f t="shared" si="66"/>
        <v>0</v>
      </c>
      <c r="L3063" s="7"/>
      <c r="M3063" s="6"/>
      <c r="N3063" s="7"/>
      <c r="O3063" s="7"/>
      <c r="P3063" s="38"/>
      <c r="Q3063" s="31"/>
      <c r="R3063" s="42"/>
      <c r="S3063" s="42"/>
      <c r="T3063" s="42"/>
      <c r="U3063" s="43"/>
      <c r="V3063" s="32"/>
      <c r="W3063" s="38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</row>
    <row r="3064" spans="1:40" ht="14.25" customHeight="1">
      <c r="A3064" s="7" t="s">
        <v>565</v>
      </c>
      <c r="B3064" s="7" t="s">
        <v>363</v>
      </c>
      <c r="C3064" s="7">
        <v>1227</v>
      </c>
      <c r="D3064" s="7" t="s">
        <v>591</v>
      </c>
      <c r="E3064" s="7" t="str">
        <f t="shared" si="65"/>
        <v>Guanay</v>
      </c>
      <c r="F3064" s="7" t="s">
        <v>379</v>
      </c>
      <c r="G3064" s="7">
        <v>260</v>
      </c>
      <c r="H3064" s="7" t="s">
        <v>400</v>
      </c>
      <c r="I3064" s="7"/>
      <c r="J3064" s="7">
        <v>118200</v>
      </c>
      <c r="K3064" s="7">
        <f t="shared" si="66"/>
        <v>0</v>
      </c>
      <c r="L3064" s="7"/>
      <c r="M3064" s="6"/>
      <c r="N3064" s="7"/>
      <c r="O3064" s="7"/>
      <c r="P3064" s="38"/>
      <c r="Q3064" s="31"/>
      <c r="R3064" s="42"/>
      <c r="S3064" s="42"/>
      <c r="T3064" s="42"/>
      <c r="U3064" s="43"/>
      <c r="V3064" s="32"/>
      <c r="W3064" s="38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</row>
    <row r="3065" spans="1:40" ht="14.25" customHeight="1">
      <c r="A3065" s="7" t="s">
        <v>565</v>
      </c>
      <c r="B3065" s="7" t="s">
        <v>363</v>
      </c>
      <c r="C3065" s="7">
        <v>1227</v>
      </c>
      <c r="D3065" s="7" t="s">
        <v>591</v>
      </c>
      <c r="E3065" s="7" t="str">
        <f t="shared" si="65"/>
        <v>Guanay</v>
      </c>
      <c r="F3065" s="7" t="s">
        <v>379</v>
      </c>
      <c r="G3065" s="7">
        <v>310</v>
      </c>
      <c r="H3065" s="7" t="s">
        <v>403</v>
      </c>
      <c r="I3065" s="7"/>
      <c r="J3065" s="7">
        <v>300000</v>
      </c>
      <c r="K3065" s="7">
        <f t="shared" si="66"/>
        <v>0</v>
      </c>
      <c r="L3065" s="7"/>
      <c r="M3065" s="6"/>
      <c r="N3065" s="7"/>
      <c r="O3065" s="7"/>
      <c r="P3065" s="38"/>
      <c r="Q3065" s="31"/>
      <c r="R3065" s="42"/>
      <c r="S3065" s="42"/>
      <c r="T3065" s="42"/>
      <c r="U3065" s="43"/>
      <c r="V3065" s="32"/>
      <c r="W3065" s="38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</row>
    <row r="3066" spans="1:40" ht="14.25" customHeight="1">
      <c r="A3066" s="7" t="s">
        <v>565</v>
      </c>
      <c r="B3066" s="7" t="s">
        <v>363</v>
      </c>
      <c r="C3066" s="7">
        <v>1227</v>
      </c>
      <c r="D3066" s="7" t="s">
        <v>591</v>
      </c>
      <c r="E3066" s="7" t="str">
        <f t="shared" si="65"/>
        <v>Guanay</v>
      </c>
      <c r="F3066" s="7" t="s">
        <v>379</v>
      </c>
      <c r="G3066" s="7">
        <v>330</v>
      </c>
      <c r="H3066" s="7" t="s">
        <v>404</v>
      </c>
      <c r="I3066" s="7"/>
      <c r="J3066" s="7">
        <v>194615</v>
      </c>
      <c r="K3066" s="7">
        <f t="shared" si="66"/>
        <v>0</v>
      </c>
      <c r="L3066" s="7"/>
      <c r="M3066" s="6"/>
      <c r="N3066" s="7"/>
      <c r="O3066" s="7"/>
      <c r="P3066" s="38"/>
      <c r="Q3066" s="31"/>
      <c r="R3066" s="42"/>
      <c r="S3066" s="42"/>
      <c r="T3066" s="42"/>
      <c r="U3066" s="43"/>
      <c r="V3066" s="32"/>
      <c r="W3066" s="38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</row>
    <row r="3067" spans="1:40" ht="14.25" customHeight="1">
      <c r="A3067" s="7" t="s">
        <v>565</v>
      </c>
      <c r="B3067" s="7" t="s">
        <v>363</v>
      </c>
      <c r="C3067" s="7">
        <v>1227</v>
      </c>
      <c r="D3067" s="7" t="s">
        <v>591</v>
      </c>
      <c r="E3067" s="7" t="str">
        <f t="shared" si="65"/>
        <v>Guanay</v>
      </c>
      <c r="F3067" s="7" t="s">
        <v>379</v>
      </c>
      <c r="G3067" s="7">
        <v>340</v>
      </c>
      <c r="H3067" s="7" t="s">
        <v>405</v>
      </c>
      <c r="I3067" s="7"/>
      <c r="J3067" s="7">
        <v>1497693</v>
      </c>
      <c r="K3067" s="7">
        <f t="shared" si="66"/>
        <v>0</v>
      </c>
      <c r="L3067" s="7"/>
      <c r="M3067" s="6"/>
      <c r="N3067" s="7"/>
      <c r="O3067" s="7"/>
      <c r="P3067" s="38"/>
      <c r="Q3067" s="31"/>
      <c r="R3067" s="42"/>
      <c r="S3067" s="42"/>
      <c r="T3067" s="42"/>
      <c r="U3067" s="43"/>
      <c r="V3067" s="32"/>
      <c r="W3067" s="38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</row>
    <row r="3068" spans="1:40" ht="14.25" customHeight="1">
      <c r="A3068" s="7" t="s">
        <v>565</v>
      </c>
      <c r="B3068" s="7" t="s">
        <v>363</v>
      </c>
      <c r="C3068" s="7">
        <v>1228</v>
      </c>
      <c r="D3068" s="7" t="s">
        <v>592</v>
      </c>
      <c r="E3068" s="7" t="str">
        <f t="shared" si="65"/>
        <v>Tacacoma</v>
      </c>
      <c r="F3068" s="7" t="s">
        <v>379</v>
      </c>
      <c r="G3068" s="7">
        <v>0</v>
      </c>
      <c r="H3068" s="7" t="s">
        <v>380</v>
      </c>
      <c r="I3068" s="7"/>
      <c r="J3068" s="7">
        <v>996439</v>
      </c>
      <c r="K3068" s="7">
        <f t="shared" si="66"/>
        <v>0</v>
      </c>
      <c r="L3068" s="7"/>
      <c r="M3068" s="6"/>
      <c r="N3068" s="7"/>
      <c r="O3068" s="7"/>
      <c r="P3068" s="38"/>
      <c r="Q3068" s="31"/>
      <c r="R3068" s="42"/>
      <c r="S3068" s="42"/>
      <c r="T3068" s="42"/>
      <c r="U3068" s="43"/>
      <c r="V3068" s="32"/>
      <c r="W3068" s="38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</row>
    <row r="3069" spans="1:40" ht="14.25" customHeight="1">
      <c r="A3069" s="7" t="s">
        <v>565</v>
      </c>
      <c r="B3069" s="7" t="s">
        <v>363</v>
      </c>
      <c r="C3069" s="7">
        <v>1228</v>
      </c>
      <c r="D3069" s="7" t="s">
        <v>592</v>
      </c>
      <c r="E3069" s="7" t="str">
        <f t="shared" si="65"/>
        <v>Tacacoma</v>
      </c>
      <c r="F3069" s="7" t="s">
        <v>379</v>
      </c>
      <c r="G3069" s="7">
        <v>1</v>
      </c>
      <c r="H3069" s="7" t="s">
        <v>381</v>
      </c>
      <c r="I3069" s="7"/>
      <c r="J3069" s="7">
        <v>536543</v>
      </c>
      <c r="K3069" s="7">
        <f t="shared" si="66"/>
        <v>0</v>
      </c>
      <c r="L3069" s="7"/>
      <c r="M3069" s="6"/>
      <c r="N3069" s="7"/>
      <c r="O3069" s="7"/>
      <c r="P3069" s="38"/>
      <c r="Q3069" s="31"/>
      <c r="R3069" s="42"/>
      <c r="S3069" s="42"/>
      <c r="T3069" s="42"/>
      <c r="U3069" s="43"/>
      <c r="V3069" s="32"/>
      <c r="W3069" s="38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</row>
    <row r="3070" spans="1:40" ht="14.25" customHeight="1">
      <c r="A3070" s="7" t="s">
        <v>565</v>
      </c>
      <c r="B3070" s="7" t="s">
        <v>363</v>
      </c>
      <c r="C3070" s="7">
        <v>1228</v>
      </c>
      <c r="D3070" s="7" t="s">
        <v>592</v>
      </c>
      <c r="E3070" s="7" t="str">
        <f t="shared" si="65"/>
        <v>Tacacoma</v>
      </c>
      <c r="F3070" s="7" t="s">
        <v>379</v>
      </c>
      <c r="G3070" s="7">
        <v>97</v>
      </c>
      <c r="H3070" s="7" t="s">
        <v>409</v>
      </c>
      <c r="I3070" s="7"/>
      <c r="J3070" s="7">
        <v>73999</v>
      </c>
      <c r="K3070" s="7">
        <f t="shared" si="66"/>
        <v>0</v>
      </c>
      <c r="L3070" s="7"/>
      <c r="M3070" s="6"/>
      <c r="N3070" s="7"/>
      <c r="O3070" s="7"/>
      <c r="P3070" s="38"/>
      <c r="Q3070" s="31"/>
      <c r="R3070" s="42"/>
      <c r="S3070" s="42"/>
      <c r="T3070" s="42"/>
      <c r="U3070" s="43"/>
      <c r="V3070" s="32"/>
      <c r="W3070" s="38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</row>
    <row r="3071" spans="1:40" ht="14.25" customHeight="1">
      <c r="A3071" s="7" t="s">
        <v>565</v>
      </c>
      <c r="B3071" s="7" t="s">
        <v>363</v>
      </c>
      <c r="C3071" s="7">
        <v>1228</v>
      </c>
      <c r="D3071" s="7" t="s">
        <v>592</v>
      </c>
      <c r="E3071" s="7" t="str">
        <f t="shared" si="65"/>
        <v>Tacacoma</v>
      </c>
      <c r="F3071" s="7" t="s">
        <v>379</v>
      </c>
      <c r="G3071" s="7">
        <v>99</v>
      </c>
      <c r="H3071" s="7" t="s">
        <v>382</v>
      </c>
      <c r="I3071" s="7"/>
      <c r="J3071" s="7">
        <v>288892</v>
      </c>
      <c r="K3071" s="7">
        <f t="shared" si="66"/>
        <v>0</v>
      </c>
      <c r="L3071" s="7"/>
      <c r="M3071" s="6"/>
      <c r="N3071" s="7"/>
      <c r="O3071" s="7"/>
      <c r="P3071" s="38"/>
      <c r="Q3071" s="31"/>
      <c r="R3071" s="42"/>
      <c r="S3071" s="42"/>
      <c r="T3071" s="42"/>
      <c r="U3071" s="43"/>
      <c r="V3071" s="32"/>
      <c r="W3071" s="38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</row>
    <row r="3072" spans="1:40" ht="14.25" customHeight="1">
      <c r="A3072" s="7" t="s">
        <v>565</v>
      </c>
      <c r="B3072" s="7" t="s">
        <v>363</v>
      </c>
      <c r="C3072" s="7">
        <v>1228</v>
      </c>
      <c r="D3072" s="7" t="s">
        <v>592</v>
      </c>
      <c r="E3072" s="7" t="str">
        <f t="shared" si="65"/>
        <v>Tacacoma</v>
      </c>
      <c r="F3072" s="7" t="s">
        <v>379</v>
      </c>
      <c r="G3072" s="7">
        <v>100</v>
      </c>
      <c r="H3072" s="7" t="s">
        <v>383</v>
      </c>
      <c r="I3072" s="7"/>
      <c r="J3072" s="7">
        <v>55000</v>
      </c>
      <c r="K3072" s="7">
        <f t="shared" si="66"/>
        <v>0</v>
      </c>
      <c r="L3072" s="7"/>
      <c r="M3072" s="6"/>
      <c r="N3072" s="7"/>
      <c r="O3072" s="7"/>
      <c r="P3072" s="38"/>
      <c r="Q3072" s="31"/>
      <c r="R3072" s="42"/>
      <c r="S3072" s="42"/>
      <c r="T3072" s="42"/>
      <c r="U3072" s="43"/>
      <c r="V3072" s="32"/>
      <c r="W3072" s="38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</row>
    <row r="3073" spans="1:40" ht="14.25" customHeight="1">
      <c r="A3073" s="7" t="s">
        <v>565</v>
      </c>
      <c r="B3073" s="7" t="s">
        <v>363</v>
      </c>
      <c r="C3073" s="7">
        <v>1228</v>
      </c>
      <c r="D3073" s="7" t="s">
        <v>592</v>
      </c>
      <c r="E3073" s="7" t="str">
        <f t="shared" si="65"/>
        <v>Tacacoma</v>
      </c>
      <c r="F3073" s="7" t="s">
        <v>379</v>
      </c>
      <c r="G3073" s="7">
        <v>130</v>
      </c>
      <c r="H3073" s="7" t="s">
        <v>386</v>
      </c>
      <c r="I3073" s="7"/>
      <c r="J3073" s="7">
        <v>20000</v>
      </c>
      <c r="K3073" s="7">
        <f t="shared" si="66"/>
        <v>0</v>
      </c>
      <c r="L3073" s="7"/>
      <c r="M3073" s="6"/>
      <c r="N3073" s="7"/>
      <c r="O3073" s="7"/>
      <c r="P3073" s="38"/>
      <c r="Q3073" s="31"/>
      <c r="R3073" s="42"/>
      <c r="S3073" s="42"/>
      <c r="T3073" s="42"/>
      <c r="U3073" s="43"/>
      <c r="V3073" s="32"/>
      <c r="W3073" s="38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</row>
    <row r="3074" spans="1:40" ht="14.25" customHeight="1">
      <c r="A3074" s="7" t="s">
        <v>565</v>
      </c>
      <c r="B3074" s="7" t="s">
        <v>363</v>
      </c>
      <c r="C3074" s="7">
        <v>1228</v>
      </c>
      <c r="D3074" s="7" t="s">
        <v>592</v>
      </c>
      <c r="E3074" s="7" t="str">
        <f t="shared" si="65"/>
        <v>Tacacoma</v>
      </c>
      <c r="F3074" s="7" t="s">
        <v>379</v>
      </c>
      <c r="G3074" s="7">
        <v>160</v>
      </c>
      <c r="H3074" s="7" t="s">
        <v>389</v>
      </c>
      <c r="I3074" s="7"/>
      <c r="J3074" s="7">
        <v>40000</v>
      </c>
      <c r="K3074" s="7">
        <f t="shared" si="66"/>
        <v>0</v>
      </c>
      <c r="L3074" s="7"/>
      <c r="M3074" s="6"/>
      <c r="N3074" s="7"/>
      <c r="O3074" s="7"/>
      <c r="P3074" s="38"/>
      <c r="Q3074" s="31"/>
      <c r="R3074" s="42"/>
      <c r="S3074" s="42"/>
      <c r="T3074" s="42"/>
      <c r="U3074" s="43"/>
      <c r="V3074" s="32"/>
      <c r="W3074" s="38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</row>
    <row r="3075" spans="1:40" ht="14.25" customHeight="1">
      <c r="A3075" s="7" t="s">
        <v>565</v>
      </c>
      <c r="B3075" s="7" t="s">
        <v>363</v>
      </c>
      <c r="C3075" s="7">
        <v>1228</v>
      </c>
      <c r="D3075" s="7" t="s">
        <v>592</v>
      </c>
      <c r="E3075" s="7" t="str">
        <f t="shared" si="65"/>
        <v>Tacacoma</v>
      </c>
      <c r="F3075" s="7" t="s">
        <v>379</v>
      </c>
      <c r="G3075" s="7">
        <v>180</v>
      </c>
      <c r="H3075" s="7" t="s">
        <v>411</v>
      </c>
      <c r="I3075" s="7"/>
      <c r="J3075" s="7">
        <v>250000</v>
      </c>
      <c r="K3075" s="7">
        <f t="shared" si="66"/>
        <v>0</v>
      </c>
      <c r="L3075" s="7"/>
      <c r="M3075" s="6"/>
      <c r="N3075" s="7"/>
      <c r="O3075" s="7"/>
      <c r="P3075" s="38"/>
      <c r="Q3075" s="31"/>
      <c r="R3075" s="42"/>
      <c r="S3075" s="42"/>
      <c r="T3075" s="42"/>
      <c r="U3075" s="43"/>
      <c r="V3075" s="32"/>
      <c r="W3075" s="38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</row>
    <row r="3076" spans="1:40" ht="14.25" customHeight="1">
      <c r="A3076" s="7" t="s">
        <v>565</v>
      </c>
      <c r="B3076" s="7" t="s">
        <v>363</v>
      </c>
      <c r="C3076" s="7">
        <v>1228</v>
      </c>
      <c r="D3076" s="7" t="s">
        <v>592</v>
      </c>
      <c r="E3076" s="7" t="str">
        <f t="shared" si="65"/>
        <v>Tacacoma</v>
      </c>
      <c r="F3076" s="7" t="s">
        <v>379</v>
      </c>
      <c r="G3076" s="7">
        <v>190</v>
      </c>
      <c r="H3076" s="7" t="s">
        <v>392</v>
      </c>
      <c r="I3076" s="7"/>
      <c r="J3076" s="7">
        <v>70000</v>
      </c>
      <c r="K3076" s="7">
        <f t="shared" si="66"/>
        <v>0</v>
      </c>
      <c r="L3076" s="7"/>
      <c r="M3076" s="6"/>
      <c r="N3076" s="7"/>
      <c r="O3076" s="7"/>
      <c r="P3076" s="38"/>
      <c r="Q3076" s="31"/>
      <c r="R3076" s="42"/>
      <c r="S3076" s="42"/>
      <c r="T3076" s="42"/>
      <c r="U3076" s="43"/>
      <c r="V3076" s="32"/>
      <c r="W3076" s="38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</row>
    <row r="3077" spans="1:40" ht="14.25" customHeight="1">
      <c r="A3077" s="7" t="s">
        <v>565</v>
      </c>
      <c r="B3077" s="7" t="s">
        <v>363</v>
      </c>
      <c r="C3077" s="7">
        <v>1228</v>
      </c>
      <c r="D3077" s="7" t="s">
        <v>592</v>
      </c>
      <c r="E3077" s="7" t="str">
        <f t="shared" si="65"/>
        <v>Tacacoma</v>
      </c>
      <c r="F3077" s="7" t="s">
        <v>379</v>
      </c>
      <c r="G3077" s="7">
        <v>200</v>
      </c>
      <c r="H3077" s="7" t="s">
        <v>393</v>
      </c>
      <c r="I3077" s="7"/>
      <c r="J3077" s="7">
        <v>2049183</v>
      </c>
      <c r="K3077" s="7">
        <f t="shared" si="66"/>
        <v>0</v>
      </c>
      <c r="L3077" s="7"/>
      <c r="M3077" s="6"/>
      <c r="N3077" s="7"/>
      <c r="O3077" s="7"/>
      <c r="P3077" s="38"/>
      <c r="Q3077" s="31"/>
      <c r="R3077" s="42"/>
      <c r="S3077" s="42"/>
      <c r="T3077" s="42"/>
      <c r="U3077" s="43"/>
      <c r="V3077" s="32"/>
      <c r="W3077" s="38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</row>
    <row r="3078" spans="1:40" ht="14.25" customHeight="1">
      <c r="A3078" s="7" t="s">
        <v>565</v>
      </c>
      <c r="B3078" s="7" t="s">
        <v>363</v>
      </c>
      <c r="C3078" s="7">
        <v>1228</v>
      </c>
      <c r="D3078" s="7" t="s">
        <v>592</v>
      </c>
      <c r="E3078" s="7" t="str">
        <f t="shared" si="65"/>
        <v>Tacacoma</v>
      </c>
      <c r="F3078" s="7" t="s">
        <v>379</v>
      </c>
      <c r="G3078" s="7">
        <v>210</v>
      </c>
      <c r="H3078" s="7" t="s">
        <v>394</v>
      </c>
      <c r="I3078" s="7"/>
      <c r="J3078" s="7">
        <v>1241216</v>
      </c>
      <c r="K3078" s="7">
        <f t="shared" si="66"/>
        <v>0</v>
      </c>
      <c r="L3078" s="7"/>
      <c r="M3078" s="6"/>
      <c r="N3078" s="7"/>
      <c r="O3078" s="7"/>
      <c r="P3078" s="38"/>
      <c r="Q3078" s="31"/>
      <c r="R3078" s="42"/>
      <c r="S3078" s="42"/>
      <c r="T3078" s="42"/>
      <c r="U3078" s="43"/>
      <c r="V3078" s="32"/>
      <c r="W3078" s="38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</row>
    <row r="3079" spans="1:40" ht="14.25" customHeight="1">
      <c r="A3079" s="7" t="s">
        <v>565</v>
      </c>
      <c r="B3079" s="7" t="s">
        <v>363</v>
      </c>
      <c r="C3079" s="7">
        <v>1228</v>
      </c>
      <c r="D3079" s="7" t="s">
        <v>592</v>
      </c>
      <c r="E3079" s="7" t="str">
        <f t="shared" si="65"/>
        <v>Tacacoma</v>
      </c>
      <c r="F3079" s="7" t="s">
        <v>379</v>
      </c>
      <c r="G3079" s="7">
        <v>220</v>
      </c>
      <c r="H3079" s="7" t="s">
        <v>395</v>
      </c>
      <c r="I3079" s="7"/>
      <c r="J3079" s="7">
        <v>330000</v>
      </c>
      <c r="K3079" s="7">
        <f t="shared" si="66"/>
        <v>0</v>
      </c>
      <c r="L3079" s="7"/>
      <c r="M3079" s="6"/>
      <c r="N3079" s="7"/>
      <c r="O3079" s="7"/>
      <c r="P3079" s="38"/>
      <c r="Q3079" s="31"/>
      <c r="R3079" s="42"/>
      <c r="S3079" s="42"/>
      <c r="T3079" s="42"/>
      <c r="U3079" s="43"/>
      <c r="V3079" s="32"/>
      <c r="W3079" s="38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</row>
    <row r="3080" spans="1:40" ht="14.25" customHeight="1">
      <c r="A3080" s="7" t="s">
        <v>565</v>
      </c>
      <c r="B3080" s="7" t="s">
        <v>363</v>
      </c>
      <c r="C3080" s="7">
        <v>1228</v>
      </c>
      <c r="D3080" s="7" t="s">
        <v>592</v>
      </c>
      <c r="E3080" s="7" t="str">
        <f t="shared" si="65"/>
        <v>Tacacoma</v>
      </c>
      <c r="F3080" s="7" t="s">
        <v>379</v>
      </c>
      <c r="G3080" s="7">
        <v>230</v>
      </c>
      <c r="H3080" s="7" t="s">
        <v>396</v>
      </c>
      <c r="I3080" s="7"/>
      <c r="J3080" s="7">
        <v>120000</v>
      </c>
      <c r="K3080" s="7">
        <f t="shared" si="66"/>
        <v>0</v>
      </c>
      <c r="L3080" s="7"/>
      <c r="M3080" s="6"/>
      <c r="N3080" s="7"/>
      <c r="O3080" s="7"/>
      <c r="P3080" s="38"/>
      <c r="Q3080" s="31"/>
      <c r="R3080" s="42"/>
      <c r="S3080" s="42"/>
      <c r="T3080" s="42"/>
      <c r="U3080" s="43"/>
      <c r="V3080" s="32"/>
      <c r="W3080" s="38"/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</row>
    <row r="3081" spans="1:40" ht="14.25" customHeight="1">
      <c r="A3081" s="7" t="s">
        <v>565</v>
      </c>
      <c r="B3081" s="7" t="s">
        <v>363</v>
      </c>
      <c r="C3081" s="7">
        <v>1228</v>
      </c>
      <c r="D3081" s="7" t="s">
        <v>592</v>
      </c>
      <c r="E3081" s="7" t="str">
        <f t="shared" si="65"/>
        <v>Tacacoma</v>
      </c>
      <c r="F3081" s="7" t="s">
        <v>379</v>
      </c>
      <c r="G3081" s="7">
        <v>240</v>
      </c>
      <c r="H3081" s="7" t="s">
        <v>397</v>
      </c>
      <c r="I3081" s="7"/>
      <c r="J3081" s="7">
        <v>10000</v>
      </c>
      <c r="K3081" s="7">
        <f t="shared" si="66"/>
        <v>0</v>
      </c>
      <c r="L3081" s="7"/>
      <c r="M3081" s="6"/>
      <c r="N3081" s="7"/>
      <c r="O3081" s="7"/>
      <c r="P3081" s="38"/>
      <c r="Q3081" s="31"/>
      <c r="R3081" s="42"/>
      <c r="S3081" s="42"/>
      <c r="T3081" s="42"/>
      <c r="U3081" s="43"/>
      <c r="V3081" s="32"/>
      <c r="W3081" s="38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</row>
    <row r="3082" spans="1:40" ht="14.25" customHeight="1">
      <c r="A3082" s="7" t="s">
        <v>565</v>
      </c>
      <c r="B3082" s="7" t="s">
        <v>363</v>
      </c>
      <c r="C3082" s="7">
        <v>1228</v>
      </c>
      <c r="D3082" s="7" t="s">
        <v>592</v>
      </c>
      <c r="E3082" s="7" t="str">
        <f t="shared" si="65"/>
        <v>Tacacoma</v>
      </c>
      <c r="F3082" s="7" t="s">
        <v>379</v>
      </c>
      <c r="G3082" s="7">
        <v>250</v>
      </c>
      <c r="H3082" s="7" t="s">
        <v>399</v>
      </c>
      <c r="I3082" s="7"/>
      <c r="J3082" s="7">
        <v>345898</v>
      </c>
      <c r="K3082" s="7">
        <f t="shared" si="66"/>
        <v>0</v>
      </c>
      <c r="L3082" s="7"/>
      <c r="M3082" s="6"/>
      <c r="N3082" s="7"/>
      <c r="O3082" s="7"/>
      <c r="P3082" s="38"/>
      <c r="Q3082" s="31"/>
      <c r="R3082" s="42"/>
      <c r="S3082" s="42"/>
      <c r="T3082" s="42"/>
      <c r="U3082" s="43"/>
      <c r="V3082" s="32"/>
      <c r="W3082" s="38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</row>
    <row r="3083" spans="1:40" ht="14.25" customHeight="1">
      <c r="A3083" s="7" t="s">
        <v>565</v>
      </c>
      <c r="B3083" s="7" t="s">
        <v>363</v>
      </c>
      <c r="C3083" s="7">
        <v>1228</v>
      </c>
      <c r="D3083" s="7" t="s">
        <v>592</v>
      </c>
      <c r="E3083" s="7" t="str">
        <f t="shared" si="65"/>
        <v>Tacacoma</v>
      </c>
      <c r="F3083" s="7" t="s">
        <v>379</v>
      </c>
      <c r="G3083" s="7">
        <v>260</v>
      </c>
      <c r="H3083" s="7" t="s">
        <v>400</v>
      </c>
      <c r="I3083" s="7"/>
      <c r="J3083" s="7">
        <v>60000</v>
      </c>
      <c r="K3083" s="7">
        <f t="shared" si="66"/>
        <v>0</v>
      </c>
      <c r="L3083" s="7"/>
      <c r="M3083" s="6"/>
      <c r="N3083" s="7"/>
      <c r="O3083" s="7"/>
      <c r="P3083" s="38"/>
      <c r="Q3083" s="31"/>
      <c r="R3083" s="42"/>
      <c r="S3083" s="42"/>
      <c r="T3083" s="42"/>
      <c r="U3083" s="43"/>
      <c r="V3083" s="32"/>
      <c r="W3083" s="38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</row>
    <row r="3084" spans="1:40" ht="14.25" customHeight="1">
      <c r="A3084" s="7" t="s">
        <v>565</v>
      </c>
      <c r="B3084" s="7" t="s">
        <v>363</v>
      </c>
      <c r="C3084" s="7">
        <v>1228</v>
      </c>
      <c r="D3084" s="7" t="s">
        <v>592</v>
      </c>
      <c r="E3084" s="7" t="str">
        <f t="shared" si="65"/>
        <v>Tacacoma</v>
      </c>
      <c r="F3084" s="7" t="s">
        <v>379</v>
      </c>
      <c r="G3084" s="7">
        <v>310</v>
      </c>
      <c r="H3084" s="7" t="s">
        <v>403</v>
      </c>
      <c r="I3084" s="7"/>
      <c r="J3084" s="7">
        <v>50000</v>
      </c>
      <c r="K3084" s="7">
        <f t="shared" si="66"/>
        <v>0</v>
      </c>
      <c r="L3084" s="7"/>
      <c r="M3084" s="6"/>
      <c r="N3084" s="7"/>
      <c r="O3084" s="7"/>
      <c r="P3084" s="38"/>
      <c r="Q3084" s="31"/>
      <c r="R3084" s="42"/>
      <c r="S3084" s="42"/>
      <c r="T3084" s="42"/>
      <c r="U3084" s="43"/>
      <c r="V3084" s="32"/>
      <c r="W3084" s="38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</row>
    <row r="3085" spans="1:40" ht="14.25" customHeight="1">
      <c r="A3085" s="7" t="s">
        <v>565</v>
      </c>
      <c r="B3085" s="7" t="s">
        <v>363</v>
      </c>
      <c r="C3085" s="7">
        <v>1228</v>
      </c>
      <c r="D3085" s="7" t="s">
        <v>592</v>
      </c>
      <c r="E3085" s="7" t="str">
        <f t="shared" si="65"/>
        <v>Tacacoma</v>
      </c>
      <c r="F3085" s="7" t="s">
        <v>379</v>
      </c>
      <c r="G3085" s="7">
        <v>330</v>
      </c>
      <c r="H3085" s="7" t="s">
        <v>404</v>
      </c>
      <c r="I3085" s="7"/>
      <c r="J3085" s="7">
        <v>38408</v>
      </c>
      <c r="K3085" s="7">
        <f t="shared" si="66"/>
        <v>0</v>
      </c>
      <c r="L3085" s="7"/>
      <c r="M3085" s="6"/>
      <c r="N3085" s="7"/>
      <c r="O3085" s="7"/>
      <c r="P3085" s="38"/>
      <c r="Q3085" s="31"/>
      <c r="R3085" s="42"/>
      <c r="S3085" s="42"/>
      <c r="T3085" s="42"/>
      <c r="U3085" s="43"/>
      <c r="V3085" s="32"/>
      <c r="W3085" s="38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</row>
    <row r="3086" spans="1:40" ht="14.25" customHeight="1">
      <c r="A3086" s="7" t="s">
        <v>565</v>
      </c>
      <c r="B3086" s="7" t="s">
        <v>363</v>
      </c>
      <c r="C3086" s="7">
        <v>1228</v>
      </c>
      <c r="D3086" s="7" t="s">
        <v>592</v>
      </c>
      <c r="E3086" s="7" t="str">
        <f t="shared" si="65"/>
        <v>Tacacoma</v>
      </c>
      <c r="F3086" s="7" t="s">
        <v>379</v>
      </c>
      <c r="G3086" s="7">
        <v>340</v>
      </c>
      <c r="H3086" s="7" t="s">
        <v>405</v>
      </c>
      <c r="I3086" s="7"/>
      <c r="J3086" s="7">
        <v>689408</v>
      </c>
      <c r="K3086" s="7">
        <f t="shared" si="66"/>
        <v>0</v>
      </c>
      <c r="L3086" s="7"/>
      <c r="M3086" s="6"/>
      <c r="N3086" s="7"/>
      <c r="O3086" s="7"/>
      <c r="P3086" s="38"/>
      <c r="Q3086" s="31"/>
      <c r="R3086" s="42"/>
      <c r="S3086" s="42"/>
      <c r="T3086" s="42"/>
      <c r="U3086" s="43"/>
      <c r="V3086" s="32"/>
      <c r="W3086" s="38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</row>
    <row r="3087" spans="1:40" ht="14.25" customHeight="1">
      <c r="A3087" s="7" t="s">
        <v>565</v>
      </c>
      <c r="B3087" s="7" t="s">
        <v>363</v>
      </c>
      <c r="C3087" s="7">
        <v>1229</v>
      </c>
      <c r="D3087" s="7" t="s">
        <v>593</v>
      </c>
      <c r="E3087" s="7" t="str">
        <f t="shared" si="65"/>
        <v>Tipuani</v>
      </c>
      <c r="F3087" s="7" t="s">
        <v>379</v>
      </c>
      <c r="G3087" s="7">
        <v>0</v>
      </c>
      <c r="H3087" s="7" t="s">
        <v>380</v>
      </c>
      <c r="I3087" s="7"/>
      <c r="J3087" s="7">
        <v>1658518</v>
      </c>
      <c r="K3087" s="7">
        <f t="shared" si="66"/>
        <v>0</v>
      </c>
      <c r="L3087" s="7"/>
      <c r="M3087" s="6"/>
      <c r="N3087" s="7"/>
      <c r="O3087" s="7"/>
      <c r="P3087" s="38"/>
      <c r="Q3087" s="31"/>
      <c r="R3087" s="42"/>
      <c r="S3087" s="42"/>
      <c r="T3087" s="42"/>
      <c r="U3087" s="43"/>
      <c r="V3087" s="32"/>
      <c r="W3087" s="38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</row>
    <row r="3088" spans="1:40" ht="14.25" customHeight="1">
      <c r="A3088" s="7" t="s">
        <v>565</v>
      </c>
      <c r="B3088" s="7" t="s">
        <v>363</v>
      </c>
      <c r="C3088" s="7">
        <v>1229</v>
      </c>
      <c r="D3088" s="7" t="s">
        <v>593</v>
      </c>
      <c r="E3088" s="7" t="str">
        <f t="shared" si="65"/>
        <v>Tipuani</v>
      </c>
      <c r="F3088" s="7" t="s">
        <v>379</v>
      </c>
      <c r="G3088" s="7">
        <v>1</v>
      </c>
      <c r="H3088" s="7" t="s">
        <v>381</v>
      </c>
      <c r="I3088" s="7"/>
      <c r="J3088" s="7">
        <v>710794</v>
      </c>
      <c r="K3088" s="7">
        <f t="shared" si="66"/>
        <v>0</v>
      </c>
      <c r="L3088" s="7"/>
      <c r="M3088" s="6"/>
      <c r="N3088" s="7"/>
      <c r="O3088" s="7"/>
      <c r="P3088" s="38"/>
      <c r="Q3088" s="31"/>
      <c r="R3088" s="42"/>
      <c r="S3088" s="42"/>
      <c r="T3088" s="42"/>
      <c r="U3088" s="43"/>
      <c r="V3088" s="32"/>
      <c r="W3088" s="38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</row>
    <row r="3089" spans="1:40" ht="14.25" customHeight="1">
      <c r="A3089" s="7" t="s">
        <v>565</v>
      </c>
      <c r="B3089" s="7" t="s">
        <v>363</v>
      </c>
      <c r="C3089" s="7">
        <v>1229</v>
      </c>
      <c r="D3089" s="7" t="s">
        <v>593</v>
      </c>
      <c r="E3089" s="7" t="str">
        <f t="shared" si="65"/>
        <v>Tipuani</v>
      </c>
      <c r="F3089" s="7" t="s">
        <v>379</v>
      </c>
      <c r="G3089" s="7">
        <v>97</v>
      </c>
      <c r="H3089" s="7" t="s">
        <v>409</v>
      </c>
      <c r="I3089" s="7"/>
      <c r="J3089" s="7">
        <v>1830764</v>
      </c>
      <c r="K3089" s="7">
        <f t="shared" si="66"/>
        <v>0</v>
      </c>
      <c r="L3089" s="7"/>
      <c r="M3089" s="6"/>
      <c r="N3089" s="7"/>
      <c r="O3089" s="7"/>
      <c r="P3089" s="38"/>
      <c r="Q3089" s="31"/>
      <c r="R3089" s="42"/>
      <c r="S3089" s="42"/>
      <c r="T3089" s="42"/>
      <c r="U3089" s="43"/>
      <c r="V3089" s="32"/>
      <c r="W3089" s="38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</row>
    <row r="3090" spans="1:40" ht="14.25" customHeight="1">
      <c r="A3090" s="7" t="s">
        <v>565</v>
      </c>
      <c r="B3090" s="7" t="s">
        <v>363</v>
      </c>
      <c r="C3090" s="7">
        <v>1229</v>
      </c>
      <c r="D3090" s="7" t="s">
        <v>593</v>
      </c>
      <c r="E3090" s="7" t="str">
        <f t="shared" si="65"/>
        <v>Tipuani</v>
      </c>
      <c r="F3090" s="7" t="s">
        <v>379</v>
      </c>
      <c r="G3090" s="7">
        <v>99</v>
      </c>
      <c r="H3090" s="7" t="s">
        <v>382</v>
      </c>
      <c r="I3090" s="7"/>
      <c r="J3090" s="7">
        <v>732283</v>
      </c>
      <c r="K3090" s="7">
        <f t="shared" si="66"/>
        <v>0</v>
      </c>
      <c r="L3090" s="7"/>
      <c r="M3090" s="6"/>
      <c r="N3090" s="7"/>
      <c r="O3090" s="7"/>
      <c r="P3090" s="38"/>
      <c r="Q3090" s="31"/>
      <c r="R3090" s="42"/>
      <c r="S3090" s="42"/>
      <c r="T3090" s="42"/>
      <c r="U3090" s="43"/>
      <c r="V3090" s="32"/>
      <c r="W3090" s="38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</row>
    <row r="3091" spans="1:40" ht="14.25" customHeight="1">
      <c r="A3091" s="7" t="s">
        <v>565</v>
      </c>
      <c r="B3091" s="7" t="s">
        <v>363</v>
      </c>
      <c r="C3091" s="7">
        <v>1229</v>
      </c>
      <c r="D3091" s="7" t="s">
        <v>593</v>
      </c>
      <c r="E3091" s="7" t="str">
        <f t="shared" si="65"/>
        <v>Tipuani</v>
      </c>
      <c r="F3091" s="7" t="s">
        <v>379</v>
      </c>
      <c r="G3091" s="7">
        <v>100</v>
      </c>
      <c r="H3091" s="7" t="s">
        <v>383</v>
      </c>
      <c r="I3091" s="7"/>
      <c r="J3091" s="7">
        <v>570000</v>
      </c>
      <c r="K3091" s="7">
        <f t="shared" si="66"/>
        <v>0</v>
      </c>
      <c r="L3091" s="7"/>
      <c r="M3091" s="6"/>
      <c r="N3091" s="7"/>
      <c r="O3091" s="7"/>
      <c r="P3091" s="38"/>
      <c r="Q3091" s="31"/>
      <c r="R3091" s="42"/>
      <c r="S3091" s="42"/>
      <c r="T3091" s="42"/>
      <c r="U3091" s="43"/>
      <c r="V3091" s="32"/>
      <c r="W3091" s="38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</row>
    <row r="3092" spans="1:40" ht="14.25" customHeight="1">
      <c r="A3092" s="7" t="s">
        <v>565</v>
      </c>
      <c r="B3092" s="7" t="s">
        <v>363</v>
      </c>
      <c r="C3092" s="7">
        <v>1229</v>
      </c>
      <c r="D3092" s="7" t="s">
        <v>593</v>
      </c>
      <c r="E3092" s="7" t="str">
        <f t="shared" si="65"/>
        <v>Tipuani</v>
      </c>
      <c r="F3092" s="7" t="s">
        <v>379</v>
      </c>
      <c r="G3092" s="7">
        <v>110</v>
      </c>
      <c r="H3092" s="7" t="s">
        <v>385</v>
      </c>
      <c r="I3092" s="7"/>
      <c r="J3092" s="7">
        <v>408000</v>
      </c>
      <c r="K3092" s="7">
        <f t="shared" si="66"/>
        <v>0</v>
      </c>
      <c r="L3092" s="7"/>
      <c r="M3092" s="6"/>
      <c r="N3092" s="7"/>
      <c r="O3092" s="7"/>
      <c r="P3092" s="38"/>
      <c r="Q3092" s="31"/>
      <c r="R3092" s="42"/>
      <c r="S3092" s="42"/>
      <c r="T3092" s="42"/>
      <c r="U3092" s="43"/>
      <c r="V3092" s="32"/>
      <c r="W3092" s="38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</row>
    <row r="3093" spans="1:40" ht="14.25" customHeight="1">
      <c r="A3093" s="7" t="s">
        <v>565</v>
      </c>
      <c r="B3093" s="7" t="s">
        <v>363</v>
      </c>
      <c r="C3093" s="7">
        <v>1229</v>
      </c>
      <c r="D3093" s="7" t="s">
        <v>593</v>
      </c>
      <c r="E3093" s="7" t="str">
        <f t="shared" si="65"/>
        <v>Tipuani</v>
      </c>
      <c r="F3093" s="7" t="s">
        <v>379</v>
      </c>
      <c r="G3093" s="7">
        <v>130</v>
      </c>
      <c r="H3093" s="7" t="s">
        <v>386</v>
      </c>
      <c r="I3093" s="7"/>
      <c r="J3093" s="7">
        <v>20000</v>
      </c>
      <c r="K3093" s="7">
        <f t="shared" si="66"/>
        <v>0</v>
      </c>
      <c r="L3093" s="7"/>
      <c r="M3093" s="6"/>
      <c r="N3093" s="7"/>
      <c r="O3093" s="7"/>
      <c r="P3093" s="38"/>
      <c r="Q3093" s="31"/>
      <c r="R3093" s="42"/>
      <c r="S3093" s="42"/>
      <c r="T3093" s="42"/>
      <c r="U3093" s="43"/>
      <c r="V3093" s="32"/>
      <c r="W3093" s="38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</row>
    <row r="3094" spans="1:40" ht="14.25" customHeight="1">
      <c r="A3094" s="7" t="s">
        <v>565</v>
      </c>
      <c r="B3094" s="7" t="s">
        <v>363</v>
      </c>
      <c r="C3094" s="7">
        <v>1229</v>
      </c>
      <c r="D3094" s="7" t="s">
        <v>593</v>
      </c>
      <c r="E3094" s="7" t="str">
        <f t="shared" si="65"/>
        <v>Tipuani</v>
      </c>
      <c r="F3094" s="7" t="s">
        <v>379</v>
      </c>
      <c r="G3094" s="7">
        <v>140</v>
      </c>
      <c r="H3094" s="7" t="s">
        <v>388</v>
      </c>
      <c r="I3094" s="7"/>
      <c r="J3094" s="7">
        <v>531826</v>
      </c>
      <c r="K3094" s="7">
        <f t="shared" si="66"/>
        <v>0</v>
      </c>
      <c r="L3094" s="7"/>
      <c r="M3094" s="6"/>
      <c r="N3094" s="7"/>
      <c r="O3094" s="7"/>
      <c r="P3094" s="38"/>
      <c r="Q3094" s="31"/>
      <c r="R3094" s="42"/>
      <c r="S3094" s="42"/>
      <c r="T3094" s="42"/>
      <c r="U3094" s="43"/>
      <c r="V3094" s="32"/>
      <c r="W3094" s="38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</row>
    <row r="3095" spans="1:40" ht="14.25" customHeight="1">
      <c r="A3095" s="7" t="s">
        <v>565</v>
      </c>
      <c r="B3095" s="7" t="s">
        <v>363</v>
      </c>
      <c r="C3095" s="7">
        <v>1229</v>
      </c>
      <c r="D3095" s="7" t="s">
        <v>593</v>
      </c>
      <c r="E3095" s="7" t="str">
        <f t="shared" si="65"/>
        <v>Tipuani</v>
      </c>
      <c r="F3095" s="7" t="s">
        <v>379</v>
      </c>
      <c r="G3095" s="7">
        <v>160</v>
      </c>
      <c r="H3095" s="7" t="s">
        <v>389</v>
      </c>
      <c r="I3095" s="7"/>
      <c r="J3095" s="7">
        <v>100000</v>
      </c>
      <c r="K3095" s="7">
        <f t="shared" si="66"/>
        <v>0</v>
      </c>
      <c r="L3095" s="7"/>
      <c r="M3095" s="6"/>
      <c r="N3095" s="7"/>
      <c r="O3095" s="7"/>
      <c r="P3095" s="38"/>
      <c r="Q3095" s="31"/>
      <c r="R3095" s="42"/>
      <c r="S3095" s="42"/>
      <c r="T3095" s="42"/>
      <c r="U3095" s="43"/>
      <c r="V3095" s="32"/>
      <c r="W3095" s="38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</row>
    <row r="3096" spans="1:40" ht="14.25" customHeight="1">
      <c r="A3096" s="7" t="s">
        <v>565</v>
      </c>
      <c r="B3096" s="7" t="s">
        <v>363</v>
      </c>
      <c r="C3096" s="7">
        <v>1229</v>
      </c>
      <c r="D3096" s="7" t="s">
        <v>593</v>
      </c>
      <c r="E3096" s="7" t="str">
        <f t="shared" si="65"/>
        <v>Tipuani</v>
      </c>
      <c r="F3096" s="7" t="s">
        <v>379</v>
      </c>
      <c r="G3096" s="7">
        <v>170</v>
      </c>
      <c r="H3096" s="7" t="s">
        <v>390</v>
      </c>
      <c r="I3096" s="7"/>
      <c r="J3096" s="7">
        <v>277454</v>
      </c>
      <c r="K3096" s="7">
        <f t="shared" si="66"/>
        <v>0</v>
      </c>
      <c r="L3096" s="7"/>
      <c r="M3096" s="6"/>
      <c r="N3096" s="7"/>
      <c r="O3096" s="7"/>
      <c r="P3096" s="38"/>
      <c r="Q3096" s="31"/>
      <c r="R3096" s="42"/>
      <c r="S3096" s="42"/>
      <c r="T3096" s="42"/>
      <c r="U3096" s="43"/>
      <c r="V3096" s="32"/>
      <c r="W3096" s="38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</row>
    <row r="3097" spans="1:40" ht="14.25" customHeight="1">
      <c r="A3097" s="7" t="s">
        <v>565</v>
      </c>
      <c r="B3097" s="7" t="s">
        <v>363</v>
      </c>
      <c r="C3097" s="7">
        <v>1229</v>
      </c>
      <c r="D3097" s="7" t="s">
        <v>593</v>
      </c>
      <c r="E3097" s="7" t="str">
        <f t="shared" si="65"/>
        <v>Tipuani</v>
      </c>
      <c r="F3097" s="7" t="s">
        <v>379</v>
      </c>
      <c r="G3097" s="7">
        <v>180</v>
      </c>
      <c r="H3097" s="7" t="s">
        <v>411</v>
      </c>
      <c r="I3097" s="7"/>
      <c r="J3097" s="7">
        <v>250000</v>
      </c>
      <c r="K3097" s="7">
        <f t="shared" si="66"/>
        <v>0</v>
      </c>
      <c r="L3097" s="7"/>
      <c r="M3097" s="6"/>
      <c r="N3097" s="7"/>
      <c r="O3097" s="7"/>
      <c r="P3097" s="38"/>
      <c r="Q3097" s="31"/>
      <c r="R3097" s="42"/>
      <c r="S3097" s="42"/>
      <c r="T3097" s="42"/>
      <c r="U3097" s="43"/>
      <c r="V3097" s="32"/>
      <c r="W3097" s="38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</row>
    <row r="3098" spans="1:40" ht="14.25" customHeight="1">
      <c r="A3098" s="7" t="s">
        <v>565</v>
      </c>
      <c r="B3098" s="7" t="s">
        <v>363</v>
      </c>
      <c r="C3098" s="7">
        <v>1229</v>
      </c>
      <c r="D3098" s="7" t="s">
        <v>593</v>
      </c>
      <c r="E3098" s="7" t="str">
        <f t="shared" si="65"/>
        <v>Tipuani</v>
      </c>
      <c r="F3098" s="7" t="s">
        <v>379</v>
      </c>
      <c r="G3098" s="7">
        <v>190</v>
      </c>
      <c r="H3098" s="7" t="s">
        <v>392</v>
      </c>
      <c r="I3098" s="7"/>
      <c r="J3098" s="7">
        <v>50000</v>
      </c>
      <c r="K3098" s="7">
        <f t="shared" si="66"/>
        <v>0</v>
      </c>
      <c r="L3098" s="7"/>
      <c r="M3098" s="6"/>
      <c r="N3098" s="7"/>
      <c r="O3098" s="7"/>
      <c r="P3098" s="38"/>
      <c r="Q3098" s="31"/>
      <c r="R3098" s="42"/>
      <c r="S3098" s="42"/>
      <c r="T3098" s="42"/>
      <c r="U3098" s="43"/>
      <c r="V3098" s="32"/>
      <c r="W3098" s="38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</row>
    <row r="3099" spans="1:40" ht="14.25" customHeight="1">
      <c r="A3099" s="7" t="s">
        <v>565</v>
      </c>
      <c r="B3099" s="7" t="s">
        <v>363</v>
      </c>
      <c r="C3099" s="7">
        <v>1229</v>
      </c>
      <c r="D3099" s="7" t="s">
        <v>593</v>
      </c>
      <c r="E3099" s="7" t="str">
        <f t="shared" si="65"/>
        <v>Tipuani</v>
      </c>
      <c r="F3099" s="7" t="s">
        <v>379</v>
      </c>
      <c r="G3099" s="7">
        <v>200</v>
      </c>
      <c r="H3099" s="7" t="s">
        <v>393</v>
      </c>
      <c r="I3099" s="7"/>
      <c r="J3099" s="7">
        <v>2037880</v>
      </c>
      <c r="K3099" s="7">
        <f t="shared" si="66"/>
        <v>0</v>
      </c>
      <c r="L3099" s="7"/>
      <c r="M3099" s="6"/>
      <c r="N3099" s="7"/>
      <c r="O3099" s="7"/>
      <c r="P3099" s="38"/>
      <c r="Q3099" s="31"/>
      <c r="R3099" s="42"/>
      <c r="S3099" s="42"/>
      <c r="T3099" s="42"/>
      <c r="U3099" s="43"/>
      <c r="V3099" s="32"/>
      <c r="W3099" s="38"/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</row>
    <row r="3100" spans="1:40" ht="14.25" customHeight="1">
      <c r="A3100" s="7" t="s">
        <v>565</v>
      </c>
      <c r="B3100" s="7" t="s">
        <v>363</v>
      </c>
      <c r="C3100" s="7">
        <v>1229</v>
      </c>
      <c r="D3100" s="7" t="s">
        <v>593</v>
      </c>
      <c r="E3100" s="7" t="str">
        <f t="shared" si="65"/>
        <v>Tipuani</v>
      </c>
      <c r="F3100" s="7" t="s">
        <v>379</v>
      </c>
      <c r="G3100" s="7">
        <v>210</v>
      </c>
      <c r="H3100" s="7" t="s">
        <v>394</v>
      </c>
      <c r="I3100" s="7"/>
      <c r="J3100" s="7">
        <v>943484</v>
      </c>
      <c r="K3100" s="7">
        <f t="shared" si="66"/>
        <v>0</v>
      </c>
      <c r="L3100" s="7"/>
      <c r="M3100" s="6"/>
      <c r="N3100" s="7"/>
      <c r="O3100" s="7"/>
      <c r="P3100" s="38"/>
      <c r="Q3100" s="31"/>
      <c r="R3100" s="42"/>
      <c r="S3100" s="42"/>
      <c r="T3100" s="42"/>
      <c r="U3100" s="43"/>
      <c r="V3100" s="32"/>
      <c r="W3100" s="38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</row>
    <row r="3101" spans="1:40" ht="14.25" customHeight="1">
      <c r="A3101" s="7" t="s">
        <v>565</v>
      </c>
      <c r="B3101" s="7" t="s">
        <v>363</v>
      </c>
      <c r="C3101" s="7">
        <v>1229</v>
      </c>
      <c r="D3101" s="7" t="s">
        <v>593</v>
      </c>
      <c r="E3101" s="7" t="str">
        <f t="shared" si="65"/>
        <v>Tipuani</v>
      </c>
      <c r="F3101" s="7" t="s">
        <v>379</v>
      </c>
      <c r="G3101" s="7">
        <v>220</v>
      </c>
      <c r="H3101" s="7" t="s">
        <v>395</v>
      </c>
      <c r="I3101" s="7"/>
      <c r="J3101" s="7">
        <v>216000</v>
      </c>
      <c r="K3101" s="7">
        <f t="shared" si="66"/>
        <v>0</v>
      </c>
      <c r="L3101" s="7"/>
      <c r="M3101" s="6"/>
      <c r="N3101" s="7"/>
      <c r="O3101" s="7"/>
      <c r="P3101" s="38"/>
      <c r="Q3101" s="31"/>
      <c r="R3101" s="42"/>
      <c r="S3101" s="42"/>
      <c r="T3101" s="42"/>
      <c r="U3101" s="43"/>
      <c r="V3101" s="32"/>
      <c r="W3101" s="38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</row>
    <row r="3102" spans="1:40" ht="14.25" customHeight="1">
      <c r="A3102" s="7" t="s">
        <v>565</v>
      </c>
      <c r="B3102" s="7" t="s">
        <v>363</v>
      </c>
      <c r="C3102" s="7">
        <v>1229</v>
      </c>
      <c r="D3102" s="7" t="s">
        <v>593</v>
      </c>
      <c r="E3102" s="7" t="str">
        <f t="shared" si="65"/>
        <v>Tipuani</v>
      </c>
      <c r="F3102" s="7" t="s">
        <v>379</v>
      </c>
      <c r="G3102" s="7">
        <v>230</v>
      </c>
      <c r="H3102" s="7" t="s">
        <v>396</v>
      </c>
      <c r="I3102" s="7"/>
      <c r="J3102" s="7">
        <v>40000</v>
      </c>
      <c r="K3102" s="7">
        <f t="shared" si="66"/>
        <v>0</v>
      </c>
      <c r="L3102" s="7"/>
      <c r="M3102" s="6"/>
      <c r="N3102" s="7"/>
      <c r="O3102" s="7"/>
      <c r="P3102" s="38"/>
      <c r="Q3102" s="31"/>
      <c r="R3102" s="42"/>
      <c r="S3102" s="42"/>
      <c r="T3102" s="42"/>
      <c r="U3102" s="43"/>
      <c r="V3102" s="32"/>
      <c r="W3102" s="38"/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</row>
    <row r="3103" spans="1:40" ht="14.25" customHeight="1">
      <c r="A3103" s="7" t="s">
        <v>565</v>
      </c>
      <c r="B3103" s="7" t="s">
        <v>363</v>
      </c>
      <c r="C3103" s="7">
        <v>1229</v>
      </c>
      <c r="D3103" s="7" t="s">
        <v>593</v>
      </c>
      <c r="E3103" s="7" t="str">
        <f t="shared" si="65"/>
        <v>Tipuani</v>
      </c>
      <c r="F3103" s="7" t="s">
        <v>379</v>
      </c>
      <c r="G3103" s="7">
        <v>250</v>
      </c>
      <c r="H3103" s="7" t="s">
        <v>399</v>
      </c>
      <c r="I3103" s="7"/>
      <c r="J3103" s="7">
        <v>393736</v>
      </c>
      <c r="K3103" s="7">
        <f t="shared" si="66"/>
        <v>0</v>
      </c>
      <c r="L3103" s="7"/>
      <c r="M3103" s="6"/>
      <c r="N3103" s="7"/>
      <c r="O3103" s="7"/>
      <c r="P3103" s="38"/>
      <c r="Q3103" s="31"/>
      <c r="R3103" s="42"/>
      <c r="S3103" s="42"/>
      <c r="T3103" s="42"/>
      <c r="U3103" s="43"/>
      <c r="V3103" s="32"/>
      <c r="W3103" s="38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</row>
    <row r="3104" spans="1:40" ht="14.25" customHeight="1">
      <c r="A3104" s="7" t="s">
        <v>565</v>
      </c>
      <c r="B3104" s="7" t="s">
        <v>363</v>
      </c>
      <c r="C3104" s="7">
        <v>1229</v>
      </c>
      <c r="D3104" s="7" t="s">
        <v>593</v>
      </c>
      <c r="E3104" s="7" t="str">
        <f t="shared" si="65"/>
        <v>Tipuani</v>
      </c>
      <c r="F3104" s="7" t="s">
        <v>379</v>
      </c>
      <c r="G3104" s="7">
        <v>260</v>
      </c>
      <c r="H3104" s="7" t="s">
        <v>400</v>
      </c>
      <c r="I3104" s="7"/>
      <c r="J3104" s="7">
        <v>221000</v>
      </c>
      <c r="K3104" s="7">
        <f t="shared" si="66"/>
        <v>0</v>
      </c>
      <c r="L3104" s="7"/>
      <c r="M3104" s="6"/>
      <c r="N3104" s="7"/>
      <c r="O3104" s="7"/>
      <c r="P3104" s="38"/>
      <c r="Q3104" s="31"/>
      <c r="R3104" s="42"/>
      <c r="S3104" s="42"/>
      <c r="T3104" s="42"/>
      <c r="U3104" s="43"/>
      <c r="V3104" s="32"/>
      <c r="W3104" s="38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</row>
    <row r="3105" spans="1:40" ht="14.25" customHeight="1">
      <c r="A3105" s="7" t="s">
        <v>565</v>
      </c>
      <c r="B3105" s="7" t="s">
        <v>363</v>
      </c>
      <c r="C3105" s="7">
        <v>1229</v>
      </c>
      <c r="D3105" s="7" t="s">
        <v>593</v>
      </c>
      <c r="E3105" s="7" t="str">
        <f t="shared" si="65"/>
        <v>Tipuani</v>
      </c>
      <c r="F3105" s="7" t="s">
        <v>379</v>
      </c>
      <c r="G3105" s="7">
        <v>310</v>
      </c>
      <c r="H3105" s="7" t="s">
        <v>403</v>
      </c>
      <c r="I3105" s="7"/>
      <c r="J3105" s="7">
        <v>500000</v>
      </c>
      <c r="K3105" s="7">
        <f t="shared" si="66"/>
        <v>0</v>
      </c>
      <c r="L3105" s="7"/>
      <c r="M3105" s="6"/>
      <c r="N3105" s="7"/>
      <c r="O3105" s="7"/>
      <c r="P3105" s="38"/>
      <c r="Q3105" s="31"/>
      <c r="R3105" s="42"/>
      <c r="S3105" s="42"/>
      <c r="T3105" s="42"/>
      <c r="U3105" s="43"/>
      <c r="V3105" s="32"/>
      <c r="W3105" s="38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</row>
    <row r="3106" spans="1:40" ht="14.25" customHeight="1">
      <c r="A3106" s="7" t="s">
        <v>565</v>
      </c>
      <c r="B3106" s="7" t="s">
        <v>363</v>
      </c>
      <c r="C3106" s="7">
        <v>1229</v>
      </c>
      <c r="D3106" s="7" t="s">
        <v>593</v>
      </c>
      <c r="E3106" s="7" t="str">
        <f t="shared" si="65"/>
        <v>Tipuani</v>
      </c>
      <c r="F3106" s="7" t="s">
        <v>379</v>
      </c>
      <c r="G3106" s="7">
        <v>330</v>
      </c>
      <c r="H3106" s="7" t="s">
        <v>404</v>
      </c>
      <c r="I3106" s="7"/>
      <c r="J3106" s="7">
        <v>28372</v>
      </c>
      <c r="K3106" s="7">
        <f t="shared" si="66"/>
        <v>0</v>
      </c>
      <c r="L3106" s="7"/>
      <c r="M3106" s="6"/>
      <c r="N3106" s="7"/>
      <c r="O3106" s="7"/>
      <c r="P3106" s="38"/>
      <c r="Q3106" s="31"/>
      <c r="R3106" s="42"/>
      <c r="S3106" s="42"/>
      <c r="T3106" s="42"/>
      <c r="U3106" s="43"/>
      <c r="V3106" s="32"/>
      <c r="W3106" s="38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</row>
    <row r="3107" spans="1:40" ht="14.25" customHeight="1">
      <c r="A3107" s="7" t="s">
        <v>565</v>
      </c>
      <c r="B3107" s="7" t="s">
        <v>363</v>
      </c>
      <c r="C3107" s="7">
        <v>1229</v>
      </c>
      <c r="D3107" s="7" t="s">
        <v>593</v>
      </c>
      <c r="E3107" s="7" t="str">
        <f t="shared" si="65"/>
        <v>Tipuani</v>
      </c>
      <c r="F3107" s="7" t="s">
        <v>379</v>
      </c>
      <c r="G3107" s="7">
        <v>340</v>
      </c>
      <c r="H3107" s="7" t="s">
        <v>405</v>
      </c>
      <c r="I3107" s="7"/>
      <c r="J3107" s="7">
        <v>1711106</v>
      </c>
      <c r="K3107" s="7">
        <f t="shared" si="66"/>
        <v>0</v>
      </c>
      <c r="L3107" s="7"/>
      <c r="M3107" s="6"/>
      <c r="N3107" s="7"/>
      <c r="O3107" s="7"/>
      <c r="P3107" s="38"/>
      <c r="Q3107" s="31"/>
      <c r="R3107" s="42"/>
      <c r="S3107" s="42"/>
      <c r="T3107" s="42"/>
      <c r="U3107" s="43"/>
      <c r="V3107" s="32"/>
      <c r="W3107" s="38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</row>
    <row r="3108" spans="1:40" ht="14.25" customHeight="1">
      <c r="A3108" s="7" t="s">
        <v>565</v>
      </c>
      <c r="B3108" s="7" t="s">
        <v>363</v>
      </c>
      <c r="C3108" s="7">
        <v>1230</v>
      </c>
      <c r="D3108" s="7" t="s">
        <v>594</v>
      </c>
      <c r="E3108" s="7" t="str">
        <f t="shared" si="65"/>
        <v>Quiabaya</v>
      </c>
      <c r="F3108" s="7" t="s">
        <v>379</v>
      </c>
      <c r="G3108" s="7">
        <v>0</v>
      </c>
      <c r="H3108" s="7" t="s">
        <v>380</v>
      </c>
      <c r="I3108" s="7"/>
      <c r="J3108" s="7">
        <v>275234</v>
      </c>
      <c r="K3108" s="7">
        <f t="shared" si="66"/>
        <v>2476765</v>
      </c>
      <c r="L3108" s="7"/>
      <c r="M3108" s="6"/>
      <c r="N3108" s="7"/>
      <c r="O3108" s="7"/>
      <c r="P3108" s="38"/>
      <c r="Q3108" s="31"/>
      <c r="R3108" s="42"/>
      <c r="S3108" s="42"/>
      <c r="T3108" s="42"/>
      <c r="U3108" s="43"/>
      <c r="V3108" s="32"/>
      <c r="W3108" s="38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</row>
    <row r="3109" spans="1:40" ht="14.25" customHeight="1">
      <c r="A3109" s="7" t="s">
        <v>565</v>
      </c>
      <c r="B3109" s="7" t="s">
        <v>363</v>
      </c>
      <c r="C3109" s="7">
        <v>1230</v>
      </c>
      <c r="D3109" s="7" t="s">
        <v>594</v>
      </c>
      <c r="E3109" s="7" t="str">
        <f t="shared" si="65"/>
        <v>Quiabaya</v>
      </c>
      <c r="F3109" s="7" t="s">
        <v>379</v>
      </c>
      <c r="G3109" s="7">
        <v>1</v>
      </c>
      <c r="H3109" s="7" t="s">
        <v>381</v>
      </c>
      <c r="I3109" s="7"/>
      <c r="J3109" s="7">
        <v>270181</v>
      </c>
      <c r="K3109" s="7">
        <f t="shared" si="66"/>
        <v>2476765</v>
      </c>
      <c r="L3109" s="7"/>
      <c r="M3109" s="6"/>
      <c r="N3109" s="7"/>
      <c r="O3109" s="7"/>
      <c r="P3109" s="38"/>
      <c r="Q3109" s="31"/>
      <c r="R3109" s="42"/>
      <c r="S3109" s="42"/>
      <c r="T3109" s="42"/>
      <c r="U3109" s="43"/>
      <c r="V3109" s="32"/>
      <c r="W3109" s="38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</row>
    <row r="3110" spans="1:40" ht="14.25" customHeight="1">
      <c r="A3110" s="7" t="s">
        <v>565</v>
      </c>
      <c r="B3110" s="7" t="s">
        <v>363</v>
      </c>
      <c r="C3110" s="7">
        <v>1230</v>
      </c>
      <c r="D3110" s="7" t="s">
        <v>594</v>
      </c>
      <c r="E3110" s="7" t="str">
        <f t="shared" si="65"/>
        <v>Quiabaya</v>
      </c>
      <c r="F3110" s="7" t="s">
        <v>379</v>
      </c>
      <c r="G3110" s="7">
        <v>97</v>
      </c>
      <c r="H3110" s="7" t="s">
        <v>409</v>
      </c>
      <c r="I3110" s="7"/>
      <c r="J3110" s="7">
        <v>159097</v>
      </c>
      <c r="K3110" s="7">
        <f t="shared" si="66"/>
        <v>2476765</v>
      </c>
      <c r="L3110" s="7"/>
      <c r="M3110" s="6"/>
      <c r="N3110" s="7"/>
      <c r="O3110" s="7"/>
      <c r="P3110" s="38"/>
      <c r="Q3110" s="31"/>
      <c r="R3110" s="42"/>
      <c r="S3110" s="42"/>
      <c r="T3110" s="42"/>
      <c r="U3110" s="43"/>
      <c r="V3110" s="32"/>
      <c r="W3110" s="38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</row>
    <row r="3111" spans="1:40" ht="14.25" customHeight="1">
      <c r="A3111" s="7" t="s">
        <v>565</v>
      </c>
      <c r="B3111" s="7" t="s">
        <v>363</v>
      </c>
      <c r="C3111" s="7">
        <v>1230</v>
      </c>
      <c r="D3111" s="7" t="s">
        <v>594</v>
      </c>
      <c r="E3111" s="7" t="str">
        <f t="shared" si="65"/>
        <v>Quiabaya</v>
      </c>
      <c r="F3111" s="7" t="s">
        <v>379</v>
      </c>
      <c r="G3111" s="7">
        <v>110</v>
      </c>
      <c r="H3111" s="7" t="s">
        <v>385</v>
      </c>
      <c r="I3111" s="7"/>
      <c r="J3111" s="7">
        <v>16697</v>
      </c>
      <c r="K3111" s="7">
        <f t="shared" si="66"/>
        <v>2476765</v>
      </c>
      <c r="L3111" s="7"/>
      <c r="M3111" s="6"/>
      <c r="N3111" s="7"/>
      <c r="O3111" s="7"/>
      <c r="P3111" s="38"/>
      <c r="Q3111" s="31"/>
      <c r="R3111" s="42"/>
      <c r="S3111" s="42"/>
      <c r="T3111" s="42"/>
      <c r="U3111" s="43"/>
      <c r="V3111" s="32"/>
      <c r="W3111" s="38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</row>
    <row r="3112" spans="1:40" ht="14.25" customHeight="1">
      <c r="A3112" s="7" t="s">
        <v>565</v>
      </c>
      <c r="B3112" s="7" t="s">
        <v>363</v>
      </c>
      <c r="C3112" s="7">
        <v>1230</v>
      </c>
      <c r="D3112" s="7" t="s">
        <v>594</v>
      </c>
      <c r="E3112" s="7" t="str">
        <f t="shared" si="65"/>
        <v>Quiabaya</v>
      </c>
      <c r="F3112" s="7" t="s">
        <v>379</v>
      </c>
      <c r="G3112" s="7">
        <v>120</v>
      </c>
      <c r="H3112" s="7" t="s">
        <v>485</v>
      </c>
      <c r="I3112" s="7"/>
      <c r="J3112" s="7">
        <v>84315</v>
      </c>
      <c r="K3112" s="7">
        <f t="shared" si="66"/>
        <v>2476765</v>
      </c>
      <c r="L3112" s="7"/>
      <c r="M3112" s="6"/>
      <c r="N3112" s="7"/>
      <c r="O3112" s="7"/>
      <c r="P3112" s="38"/>
      <c r="Q3112" s="31"/>
      <c r="R3112" s="42"/>
      <c r="S3112" s="42"/>
      <c r="T3112" s="42"/>
      <c r="U3112" s="43"/>
      <c r="V3112" s="32"/>
      <c r="W3112" s="38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</row>
    <row r="3113" spans="1:40" ht="14.25" customHeight="1">
      <c r="A3113" s="7" t="s">
        <v>565</v>
      </c>
      <c r="B3113" s="7" t="s">
        <v>363</v>
      </c>
      <c r="C3113" s="7">
        <v>1230</v>
      </c>
      <c r="D3113" s="7" t="s">
        <v>594</v>
      </c>
      <c r="E3113" s="7" t="str">
        <f t="shared" si="65"/>
        <v>Quiabaya</v>
      </c>
      <c r="F3113" s="7" t="s">
        <v>379</v>
      </c>
      <c r="G3113" s="7">
        <v>140</v>
      </c>
      <c r="H3113" s="7" t="s">
        <v>388</v>
      </c>
      <c r="I3113" s="7"/>
      <c r="J3113" s="7">
        <v>76057</v>
      </c>
      <c r="K3113" s="7">
        <f t="shared" si="66"/>
        <v>2476765</v>
      </c>
      <c r="L3113" s="7"/>
      <c r="M3113" s="6"/>
      <c r="N3113" s="7"/>
      <c r="O3113" s="7"/>
      <c r="P3113" s="38"/>
      <c r="Q3113" s="31"/>
      <c r="R3113" s="42"/>
      <c r="S3113" s="42"/>
      <c r="T3113" s="42"/>
      <c r="U3113" s="43"/>
      <c r="V3113" s="32"/>
      <c r="W3113" s="38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</row>
    <row r="3114" spans="1:40" ht="14.25" customHeight="1">
      <c r="A3114" s="7" t="s">
        <v>565</v>
      </c>
      <c r="B3114" s="7" t="s">
        <v>363</v>
      </c>
      <c r="C3114" s="7">
        <v>1230</v>
      </c>
      <c r="D3114" s="7" t="s">
        <v>594</v>
      </c>
      <c r="E3114" s="7" t="str">
        <f t="shared" si="65"/>
        <v>Quiabaya</v>
      </c>
      <c r="F3114" s="7" t="s">
        <v>379</v>
      </c>
      <c r="G3114" s="7">
        <v>160</v>
      </c>
      <c r="H3114" s="7" t="s">
        <v>389</v>
      </c>
      <c r="I3114" s="7"/>
      <c r="J3114" s="7">
        <v>10000</v>
      </c>
      <c r="K3114" s="7">
        <f t="shared" si="66"/>
        <v>2476765</v>
      </c>
      <c r="L3114" s="7"/>
      <c r="M3114" s="6"/>
      <c r="N3114" s="7"/>
      <c r="O3114" s="7"/>
      <c r="P3114" s="38"/>
      <c r="Q3114" s="31"/>
      <c r="R3114" s="42"/>
      <c r="S3114" s="42"/>
      <c r="T3114" s="42"/>
      <c r="U3114" s="43"/>
      <c r="V3114" s="32"/>
      <c r="W3114" s="38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</row>
    <row r="3115" spans="1:40" ht="14.25" customHeight="1">
      <c r="A3115" s="7" t="s">
        <v>565</v>
      </c>
      <c r="B3115" s="7" t="s">
        <v>363</v>
      </c>
      <c r="C3115" s="7">
        <v>1230</v>
      </c>
      <c r="D3115" s="7" t="s">
        <v>594</v>
      </c>
      <c r="E3115" s="7" t="str">
        <f t="shared" si="65"/>
        <v>Quiabaya</v>
      </c>
      <c r="F3115" s="7" t="s">
        <v>379</v>
      </c>
      <c r="G3115" s="7">
        <v>180</v>
      </c>
      <c r="H3115" s="7" t="s">
        <v>411</v>
      </c>
      <c r="I3115" s="7"/>
      <c r="J3115" s="7">
        <v>69974</v>
      </c>
      <c r="K3115" s="7">
        <f t="shared" si="66"/>
        <v>2476765</v>
      </c>
      <c r="L3115" s="7"/>
      <c r="M3115" s="6"/>
      <c r="N3115" s="7"/>
      <c r="O3115" s="7"/>
      <c r="P3115" s="38"/>
      <c r="Q3115" s="31"/>
      <c r="R3115" s="42"/>
      <c r="S3115" s="42"/>
      <c r="T3115" s="42"/>
      <c r="U3115" s="43"/>
      <c r="V3115" s="32"/>
      <c r="W3115" s="38"/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</row>
    <row r="3116" spans="1:40" ht="14.25" customHeight="1">
      <c r="A3116" s="7" t="s">
        <v>565</v>
      </c>
      <c r="B3116" s="7" t="s">
        <v>363</v>
      </c>
      <c r="C3116" s="7">
        <v>1230</v>
      </c>
      <c r="D3116" s="7" t="s">
        <v>594</v>
      </c>
      <c r="E3116" s="7" t="str">
        <f t="shared" si="65"/>
        <v>Quiabaya</v>
      </c>
      <c r="F3116" s="7" t="s">
        <v>379</v>
      </c>
      <c r="G3116" s="7">
        <v>200</v>
      </c>
      <c r="H3116" s="7" t="s">
        <v>393</v>
      </c>
      <c r="I3116" s="7"/>
      <c r="J3116" s="7">
        <v>642365</v>
      </c>
      <c r="K3116" s="7">
        <f t="shared" si="66"/>
        <v>2476765</v>
      </c>
      <c r="L3116" s="7"/>
      <c r="M3116" s="6"/>
      <c r="N3116" s="7"/>
      <c r="O3116" s="7"/>
      <c r="P3116" s="38"/>
      <c r="Q3116" s="31"/>
      <c r="R3116" s="42"/>
      <c r="S3116" s="42"/>
      <c r="T3116" s="42"/>
      <c r="U3116" s="43"/>
      <c r="V3116" s="32"/>
      <c r="W3116" s="38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</row>
    <row r="3117" spans="1:40" ht="14.25" customHeight="1">
      <c r="A3117" s="7" t="s">
        <v>565</v>
      </c>
      <c r="B3117" s="7" t="s">
        <v>363</v>
      </c>
      <c r="C3117" s="7">
        <v>1230</v>
      </c>
      <c r="D3117" s="7" t="s">
        <v>594</v>
      </c>
      <c r="E3117" s="7" t="str">
        <f t="shared" si="65"/>
        <v>Quiabaya</v>
      </c>
      <c r="F3117" s="7" t="s">
        <v>379</v>
      </c>
      <c r="G3117" s="7">
        <v>210</v>
      </c>
      <c r="H3117" s="7" t="s">
        <v>394</v>
      </c>
      <c r="I3117" s="7"/>
      <c r="J3117" s="7">
        <v>275399</v>
      </c>
      <c r="K3117" s="7">
        <f t="shared" si="66"/>
        <v>2476765</v>
      </c>
      <c r="L3117" s="7"/>
      <c r="M3117" s="6"/>
      <c r="N3117" s="7"/>
      <c r="O3117" s="7"/>
      <c r="P3117" s="38"/>
      <c r="Q3117" s="31"/>
      <c r="R3117" s="42"/>
      <c r="S3117" s="42"/>
      <c r="T3117" s="42"/>
      <c r="U3117" s="43"/>
      <c r="V3117" s="32"/>
      <c r="W3117" s="38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</row>
    <row r="3118" spans="1:40" ht="14.25" customHeight="1">
      <c r="A3118" s="7" t="s">
        <v>565</v>
      </c>
      <c r="B3118" s="7" t="s">
        <v>363</v>
      </c>
      <c r="C3118" s="7">
        <v>1230</v>
      </c>
      <c r="D3118" s="7" t="s">
        <v>594</v>
      </c>
      <c r="E3118" s="7" t="str">
        <f t="shared" si="65"/>
        <v>Quiabaya</v>
      </c>
      <c r="F3118" s="7" t="s">
        <v>379</v>
      </c>
      <c r="G3118" s="7">
        <v>220</v>
      </c>
      <c r="H3118" s="7" t="s">
        <v>395</v>
      </c>
      <c r="I3118" s="7"/>
      <c r="J3118" s="7">
        <v>60000</v>
      </c>
      <c r="K3118" s="7">
        <f t="shared" si="66"/>
        <v>2476765</v>
      </c>
      <c r="L3118" s="7"/>
      <c r="M3118" s="6"/>
      <c r="N3118" s="7"/>
      <c r="O3118" s="7"/>
      <c r="P3118" s="38"/>
      <c r="Q3118" s="31"/>
      <c r="R3118" s="42"/>
      <c r="S3118" s="42"/>
      <c r="T3118" s="42"/>
      <c r="U3118" s="43"/>
      <c r="V3118" s="32"/>
      <c r="W3118" s="38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</row>
    <row r="3119" spans="1:40" ht="14.25" customHeight="1">
      <c r="A3119" s="7" t="s">
        <v>565</v>
      </c>
      <c r="B3119" s="7" t="s">
        <v>363</v>
      </c>
      <c r="C3119" s="7">
        <v>1230</v>
      </c>
      <c r="D3119" s="7" t="s">
        <v>594</v>
      </c>
      <c r="E3119" s="7" t="str">
        <f t="shared" si="65"/>
        <v>Quiabaya</v>
      </c>
      <c r="F3119" s="7" t="s">
        <v>379</v>
      </c>
      <c r="G3119" s="7">
        <v>230</v>
      </c>
      <c r="H3119" s="7" t="s">
        <v>396</v>
      </c>
      <c r="I3119" s="7"/>
      <c r="J3119" s="7">
        <v>5000</v>
      </c>
      <c r="K3119" s="7">
        <f t="shared" si="66"/>
        <v>2476765</v>
      </c>
      <c r="L3119" s="7"/>
      <c r="M3119" s="6"/>
      <c r="N3119" s="7"/>
      <c r="O3119" s="7"/>
      <c r="P3119" s="38"/>
      <c r="Q3119" s="31"/>
      <c r="R3119" s="42"/>
      <c r="S3119" s="42"/>
      <c r="T3119" s="42"/>
      <c r="U3119" s="43"/>
      <c r="V3119" s="32"/>
      <c r="W3119" s="38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</row>
    <row r="3120" spans="1:40" ht="14.25" customHeight="1">
      <c r="A3120" s="7" t="s">
        <v>565</v>
      </c>
      <c r="B3120" s="7" t="s">
        <v>363</v>
      </c>
      <c r="C3120" s="7">
        <v>1230</v>
      </c>
      <c r="D3120" s="7" t="s">
        <v>594</v>
      </c>
      <c r="E3120" s="7" t="str">
        <f t="shared" si="65"/>
        <v>Quiabaya</v>
      </c>
      <c r="F3120" s="7" t="s">
        <v>379</v>
      </c>
      <c r="G3120" s="7">
        <v>250</v>
      </c>
      <c r="H3120" s="7" t="s">
        <v>399</v>
      </c>
      <c r="I3120" s="7"/>
      <c r="J3120" s="7">
        <v>120583</v>
      </c>
      <c r="K3120" s="7">
        <f t="shared" si="66"/>
        <v>2476765</v>
      </c>
      <c r="L3120" s="7"/>
      <c r="M3120" s="6"/>
      <c r="N3120" s="7"/>
      <c r="O3120" s="7"/>
      <c r="P3120" s="38"/>
      <c r="Q3120" s="31"/>
      <c r="R3120" s="42"/>
      <c r="S3120" s="42"/>
      <c r="T3120" s="42"/>
      <c r="U3120" s="43"/>
      <c r="V3120" s="32"/>
      <c r="W3120" s="38"/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</row>
    <row r="3121" spans="1:40" ht="14.25" customHeight="1">
      <c r="A3121" s="7" t="s">
        <v>565</v>
      </c>
      <c r="B3121" s="7" t="s">
        <v>363</v>
      </c>
      <c r="C3121" s="7">
        <v>1230</v>
      </c>
      <c r="D3121" s="7" t="s">
        <v>594</v>
      </c>
      <c r="E3121" s="7" t="str">
        <f t="shared" si="65"/>
        <v>Quiabaya</v>
      </c>
      <c r="F3121" s="7" t="s">
        <v>379</v>
      </c>
      <c r="G3121" s="7">
        <v>260</v>
      </c>
      <c r="H3121" s="7" t="s">
        <v>400</v>
      </c>
      <c r="I3121" s="7"/>
      <c r="J3121" s="7">
        <v>30000</v>
      </c>
      <c r="K3121" s="7">
        <f t="shared" si="66"/>
        <v>2476765</v>
      </c>
      <c r="L3121" s="7"/>
      <c r="M3121" s="6"/>
      <c r="N3121" s="7"/>
      <c r="O3121" s="7"/>
      <c r="P3121" s="38"/>
      <c r="Q3121" s="31"/>
      <c r="R3121" s="42"/>
      <c r="S3121" s="42"/>
      <c r="T3121" s="42"/>
      <c r="U3121" s="43"/>
      <c r="V3121" s="32"/>
      <c r="W3121" s="38"/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</row>
    <row r="3122" spans="1:40" ht="14.25" customHeight="1">
      <c r="A3122" s="7" t="s">
        <v>565</v>
      </c>
      <c r="B3122" s="7" t="s">
        <v>363</v>
      </c>
      <c r="C3122" s="7">
        <v>1230</v>
      </c>
      <c r="D3122" s="7" t="s">
        <v>594</v>
      </c>
      <c r="E3122" s="7" t="str">
        <f t="shared" si="65"/>
        <v>Quiabaya</v>
      </c>
      <c r="F3122" s="7" t="s">
        <v>379</v>
      </c>
      <c r="G3122" s="7">
        <v>310</v>
      </c>
      <c r="H3122" s="7" t="s">
        <v>403</v>
      </c>
      <c r="I3122" s="7"/>
      <c r="J3122" s="7">
        <v>10000</v>
      </c>
      <c r="K3122" s="7">
        <f t="shared" si="66"/>
        <v>2476765</v>
      </c>
      <c r="L3122" s="7"/>
      <c r="M3122" s="6"/>
      <c r="N3122" s="7"/>
      <c r="O3122" s="7"/>
      <c r="P3122" s="38"/>
      <c r="Q3122" s="31"/>
      <c r="R3122" s="42"/>
      <c r="S3122" s="42"/>
      <c r="T3122" s="42"/>
      <c r="U3122" s="43"/>
      <c r="V3122" s="32"/>
      <c r="W3122" s="38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</row>
    <row r="3123" spans="1:40" ht="14.25" customHeight="1">
      <c r="A3123" s="7" t="s">
        <v>565</v>
      </c>
      <c r="B3123" s="7" t="s">
        <v>363</v>
      </c>
      <c r="C3123" s="7">
        <v>1230</v>
      </c>
      <c r="D3123" s="7" t="s">
        <v>594</v>
      </c>
      <c r="E3123" s="7" t="str">
        <f t="shared" si="65"/>
        <v>Quiabaya</v>
      </c>
      <c r="F3123" s="7" t="s">
        <v>379</v>
      </c>
      <c r="G3123" s="7">
        <v>330</v>
      </c>
      <c r="H3123" s="7" t="s">
        <v>404</v>
      </c>
      <c r="I3123" s="7"/>
      <c r="J3123" s="7">
        <v>22167</v>
      </c>
      <c r="K3123" s="7">
        <f t="shared" si="66"/>
        <v>2476765</v>
      </c>
      <c r="L3123" s="7"/>
      <c r="M3123" s="6"/>
      <c r="N3123" s="7"/>
      <c r="O3123" s="7"/>
      <c r="P3123" s="38"/>
      <c r="Q3123" s="31"/>
      <c r="R3123" s="42"/>
      <c r="S3123" s="42"/>
      <c r="T3123" s="42"/>
      <c r="U3123" s="43"/>
      <c r="V3123" s="32"/>
      <c r="W3123" s="38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</row>
    <row r="3124" spans="1:40" ht="14.25" customHeight="1">
      <c r="A3124" s="7" t="s">
        <v>565</v>
      </c>
      <c r="B3124" s="7" t="s">
        <v>363</v>
      </c>
      <c r="C3124" s="7">
        <v>1230</v>
      </c>
      <c r="D3124" s="7" t="s">
        <v>594</v>
      </c>
      <c r="E3124" s="7" t="str">
        <f t="shared" si="65"/>
        <v>Quiabaya</v>
      </c>
      <c r="F3124" s="7" t="s">
        <v>379</v>
      </c>
      <c r="G3124" s="7">
        <v>340</v>
      </c>
      <c r="H3124" s="7" t="s">
        <v>405</v>
      </c>
      <c r="I3124" s="7"/>
      <c r="J3124" s="7">
        <v>463007</v>
      </c>
      <c r="K3124" s="7">
        <f t="shared" si="66"/>
        <v>2476765</v>
      </c>
      <c r="L3124" s="7"/>
      <c r="M3124" s="6"/>
      <c r="N3124" s="7"/>
      <c r="O3124" s="7"/>
      <c r="P3124" s="38"/>
      <c r="Q3124" s="31"/>
      <c r="R3124" s="42"/>
      <c r="S3124" s="42"/>
      <c r="T3124" s="42"/>
      <c r="U3124" s="43"/>
      <c r="V3124" s="32"/>
      <c r="W3124" s="38"/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</row>
    <row r="3125" spans="1:40" ht="14.25" customHeight="1">
      <c r="A3125" s="7" t="s">
        <v>565</v>
      </c>
      <c r="B3125" s="7" t="s">
        <v>363</v>
      </c>
      <c r="C3125" s="7">
        <v>1230</v>
      </c>
      <c r="D3125" s="7" t="s">
        <v>594</v>
      </c>
      <c r="E3125" s="7" t="str">
        <f t="shared" si="65"/>
        <v>Quiabaya</v>
      </c>
      <c r="F3125" s="7" t="s">
        <v>407</v>
      </c>
      <c r="G3125" s="7">
        <v>170</v>
      </c>
      <c r="H3125" s="7" t="s">
        <v>390</v>
      </c>
      <c r="I3125" s="7"/>
      <c r="J3125" s="7">
        <v>2476765</v>
      </c>
      <c r="K3125" s="7">
        <f t="shared" si="66"/>
        <v>2476765</v>
      </c>
      <c r="L3125" s="7"/>
      <c r="M3125" s="6"/>
      <c r="N3125" s="7"/>
      <c r="O3125" s="7"/>
      <c r="P3125" s="38"/>
      <c r="Q3125" s="31"/>
      <c r="R3125" s="42"/>
      <c r="S3125" s="42"/>
      <c r="T3125" s="42"/>
      <c r="U3125" s="43"/>
      <c r="V3125" s="32"/>
      <c r="W3125" s="38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</row>
    <row r="3126" spans="1:40" ht="14.25" customHeight="1">
      <c r="A3126" s="7" t="s">
        <v>565</v>
      </c>
      <c r="B3126" s="7" t="s">
        <v>363</v>
      </c>
      <c r="C3126" s="7">
        <v>1231</v>
      </c>
      <c r="D3126" s="7" t="s">
        <v>595</v>
      </c>
      <c r="E3126" s="7" t="str">
        <f t="shared" si="65"/>
        <v>Combaya</v>
      </c>
      <c r="F3126" s="7" t="s">
        <v>379</v>
      </c>
      <c r="G3126" s="7">
        <v>0</v>
      </c>
      <c r="H3126" s="7" t="s">
        <v>380</v>
      </c>
      <c r="I3126" s="7"/>
      <c r="J3126" s="7">
        <v>325104</v>
      </c>
      <c r="K3126" s="7">
        <f t="shared" si="66"/>
        <v>0</v>
      </c>
      <c r="L3126" s="7"/>
      <c r="M3126" s="6"/>
      <c r="N3126" s="7"/>
      <c r="O3126" s="7"/>
      <c r="P3126" s="38"/>
      <c r="Q3126" s="31"/>
      <c r="R3126" s="42"/>
      <c r="S3126" s="42"/>
      <c r="T3126" s="42"/>
      <c r="U3126" s="43"/>
      <c r="V3126" s="32"/>
      <c r="W3126" s="38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</row>
    <row r="3127" spans="1:40" ht="14.25" customHeight="1">
      <c r="A3127" s="7" t="s">
        <v>565</v>
      </c>
      <c r="B3127" s="7" t="s">
        <v>363</v>
      </c>
      <c r="C3127" s="7">
        <v>1231</v>
      </c>
      <c r="D3127" s="7" t="s">
        <v>595</v>
      </c>
      <c r="E3127" s="7" t="str">
        <f t="shared" si="65"/>
        <v>Combaya</v>
      </c>
      <c r="F3127" s="7" t="s">
        <v>379</v>
      </c>
      <c r="G3127" s="7">
        <v>1</v>
      </c>
      <c r="H3127" s="7" t="s">
        <v>381</v>
      </c>
      <c r="I3127" s="7"/>
      <c r="J3127" s="7">
        <v>370518</v>
      </c>
      <c r="K3127" s="7">
        <f t="shared" si="66"/>
        <v>0</v>
      </c>
      <c r="L3127" s="7"/>
      <c r="M3127" s="6"/>
      <c r="N3127" s="7"/>
      <c r="O3127" s="7"/>
      <c r="P3127" s="38"/>
      <c r="Q3127" s="31"/>
      <c r="R3127" s="42"/>
      <c r="S3127" s="42"/>
      <c r="T3127" s="42"/>
      <c r="U3127" s="43"/>
      <c r="V3127" s="32"/>
      <c r="W3127" s="38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</row>
    <row r="3128" spans="1:40" ht="14.25" customHeight="1">
      <c r="A3128" s="7" t="s">
        <v>565</v>
      </c>
      <c r="B3128" s="7" t="s">
        <v>363</v>
      </c>
      <c r="C3128" s="7">
        <v>1231</v>
      </c>
      <c r="D3128" s="7" t="s">
        <v>595</v>
      </c>
      <c r="E3128" s="7" t="str">
        <f t="shared" si="65"/>
        <v>Combaya</v>
      </c>
      <c r="F3128" s="7" t="s">
        <v>379</v>
      </c>
      <c r="G3128" s="7">
        <v>97</v>
      </c>
      <c r="H3128" s="7" t="s">
        <v>409</v>
      </c>
      <c r="I3128" s="7"/>
      <c r="J3128" s="7">
        <v>257175</v>
      </c>
      <c r="K3128" s="7">
        <f t="shared" si="66"/>
        <v>0</v>
      </c>
      <c r="L3128" s="7"/>
      <c r="M3128" s="6"/>
      <c r="N3128" s="7"/>
      <c r="O3128" s="7"/>
      <c r="P3128" s="38"/>
      <c r="Q3128" s="31"/>
      <c r="R3128" s="42"/>
      <c r="S3128" s="42"/>
      <c r="T3128" s="42"/>
      <c r="U3128" s="43"/>
      <c r="V3128" s="32"/>
      <c r="W3128" s="38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</row>
    <row r="3129" spans="1:40" ht="14.25" customHeight="1">
      <c r="A3129" s="7" t="s">
        <v>565</v>
      </c>
      <c r="B3129" s="7" t="s">
        <v>363</v>
      </c>
      <c r="C3129" s="7">
        <v>1231</v>
      </c>
      <c r="D3129" s="7" t="s">
        <v>595</v>
      </c>
      <c r="E3129" s="7" t="str">
        <f t="shared" si="65"/>
        <v>Combaya</v>
      </c>
      <c r="F3129" s="7" t="s">
        <v>379</v>
      </c>
      <c r="G3129" s="7">
        <v>100</v>
      </c>
      <c r="H3129" s="7" t="s">
        <v>383</v>
      </c>
      <c r="I3129" s="7"/>
      <c r="J3129" s="7">
        <v>70999</v>
      </c>
      <c r="K3129" s="7">
        <f t="shared" si="66"/>
        <v>0</v>
      </c>
      <c r="L3129" s="7"/>
      <c r="M3129" s="6"/>
      <c r="N3129" s="7"/>
      <c r="O3129" s="7"/>
      <c r="P3129" s="38"/>
      <c r="Q3129" s="31"/>
      <c r="R3129" s="42"/>
      <c r="S3129" s="42"/>
      <c r="T3129" s="42"/>
      <c r="U3129" s="43"/>
      <c r="V3129" s="32"/>
      <c r="W3129" s="38"/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</row>
    <row r="3130" spans="1:40" ht="14.25" customHeight="1">
      <c r="A3130" s="7" t="s">
        <v>565</v>
      </c>
      <c r="B3130" s="7" t="s">
        <v>363</v>
      </c>
      <c r="C3130" s="7">
        <v>1231</v>
      </c>
      <c r="D3130" s="7" t="s">
        <v>595</v>
      </c>
      <c r="E3130" s="7" t="str">
        <f t="shared" si="65"/>
        <v>Combaya</v>
      </c>
      <c r="F3130" s="7" t="s">
        <v>379</v>
      </c>
      <c r="G3130" s="7">
        <v>110</v>
      </c>
      <c r="H3130" s="7" t="s">
        <v>385</v>
      </c>
      <c r="I3130" s="7"/>
      <c r="J3130" s="7">
        <v>15000</v>
      </c>
      <c r="K3130" s="7">
        <f t="shared" si="66"/>
        <v>0</v>
      </c>
      <c r="L3130" s="7"/>
      <c r="M3130" s="6"/>
      <c r="N3130" s="7"/>
      <c r="O3130" s="7"/>
      <c r="P3130" s="38"/>
      <c r="Q3130" s="31"/>
      <c r="R3130" s="42"/>
      <c r="S3130" s="42"/>
      <c r="T3130" s="42"/>
      <c r="U3130" s="43"/>
      <c r="V3130" s="32"/>
      <c r="W3130" s="38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</row>
    <row r="3131" spans="1:40" ht="14.25" customHeight="1">
      <c r="A3131" s="7" t="s">
        <v>565</v>
      </c>
      <c r="B3131" s="7" t="s">
        <v>363</v>
      </c>
      <c r="C3131" s="7">
        <v>1231</v>
      </c>
      <c r="D3131" s="7" t="s">
        <v>595</v>
      </c>
      <c r="E3131" s="7" t="str">
        <f t="shared" si="65"/>
        <v>Combaya</v>
      </c>
      <c r="F3131" s="7" t="s">
        <v>379</v>
      </c>
      <c r="G3131" s="7">
        <v>120</v>
      </c>
      <c r="H3131" s="7" t="s">
        <v>485</v>
      </c>
      <c r="I3131" s="7"/>
      <c r="J3131" s="7">
        <v>15000</v>
      </c>
      <c r="K3131" s="7">
        <f t="shared" si="66"/>
        <v>0</v>
      </c>
      <c r="L3131" s="7"/>
      <c r="M3131" s="6"/>
      <c r="N3131" s="7"/>
      <c r="O3131" s="7"/>
      <c r="P3131" s="38"/>
      <c r="Q3131" s="31"/>
      <c r="R3131" s="42"/>
      <c r="S3131" s="42"/>
      <c r="T3131" s="42"/>
      <c r="U3131" s="43"/>
      <c r="V3131" s="32"/>
      <c r="W3131" s="38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</row>
    <row r="3132" spans="1:40" ht="14.25" customHeight="1">
      <c r="A3132" s="7" t="s">
        <v>565</v>
      </c>
      <c r="B3132" s="7" t="s">
        <v>363</v>
      </c>
      <c r="C3132" s="7">
        <v>1231</v>
      </c>
      <c r="D3132" s="7" t="s">
        <v>595</v>
      </c>
      <c r="E3132" s="7" t="str">
        <f t="shared" si="65"/>
        <v>Combaya</v>
      </c>
      <c r="F3132" s="7" t="s">
        <v>379</v>
      </c>
      <c r="G3132" s="7">
        <v>140</v>
      </c>
      <c r="H3132" s="7" t="s">
        <v>388</v>
      </c>
      <c r="I3132" s="7"/>
      <c r="J3132" s="7">
        <v>2000</v>
      </c>
      <c r="K3132" s="7">
        <f t="shared" si="66"/>
        <v>0</v>
      </c>
      <c r="L3132" s="7"/>
      <c r="M3132" s="6"/>
      <c r="N3132" s="7"/>
      <c r="O3132" s="7"/>
      <c r="P3132" s="38"/>
      <c r="Q3132" s="31"/>
      <c r="R3132" s="42"/>
      <c r="S3132" s="42"/>
      <c r="T3132" s="42"/>
      <c r="U3132" s="43"/>
      <c r="V3132" s="32"/>
      <c r="W3132" s="38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</row>
    <row r="3133" spans="1:40" ht="14.25" customHeight="1">
      <c r="A3133" s="7" t="s">
        <v>565</v>
      </c>
      <c r="B3133" s="7" t="s">
        <v>363</v>
      </c>
      <c r="C3133" s="7">
        <v>1231</v>
      </c>
      <c r="D3133" s="7" t="s">
        <v>595</v>
      </c>
      <c r="E3133" s="7" t="str">
        <f t="shared" si="65"/>
        <v>Combaya</v>
      </c>
      <c r="F3133" s="7" t="s">
        <v>379</v>
      </c>
      <c r="G3133" s="7">
        <v>150</v>
      </c>
      <c r="H3133" s="7" t="s">
        <v>410</v>
      </c>
      <c r="I3133" s="7"/>
      <c r="J3133" s="7">
        <v>15000</v>
      </c>
      <c r="K3133" s="7">
        <f t="shared" si="66"/>
        <v>0</v>
      </c>
      <c r="L3133" s="7"/>
      <c r="M3133" s="6"/>
      <c r="N3133" s="7"/>
      <c r="O3133" s="7"/>
      <c r="P3133" s="38"/>
      <c r="Q3133" s="31"/>
      <c r="R3133" s="42"/>
      <c r="S3133" s="42"/>
      <c r="T3133" s="42"/>
      <c r="U3133" s="43"/>
      <c r="V3133" s="32"/>
      <c r="W3133" s="38"/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</row>
    <row r="3134" spans="1:40" ht="14.25" customHeight="1">
      <c r="A3134" s="7" t="s">
        <v>565</v>
      </c>
      <c r="B3134" s="7" t="s">
        <v>363</v>
      </c>
      <c r="C3134" s="7">
        <v>1231</v>
      </c>
      <c r="D3134" s="7" t="s">
        <v>595</v>
      </c>
      <c r="E3134" s="7" t="str">
        <f t="shared" si="65"/>
        <v>Combaya</v>
      </c>
      <c r="F3134" s="7" t="s">
        <v>379</v>
      </c>
      <c r="G3134" s="7">
        <v>160</v>
      </c>
      <c r="H3134" s="7" t="s">
        <v>389</v>
      </c>
      <c r="I3134" s="7"/>
      <c r="J3134" s="7">
        <v>10000</v>
      </c>
      <c r="K3134" s="7">
        <f t="shared" si="66"/>
        <v>0</v>
      </c>
      <c r="L3134" s="7"/>
      <c r="M3134" s="6"/>
      <c r="N3134" s="7"/>
      <c r="O3134" s="7"/>
      <c r="P3134" s="38"/>
      <c r="Q3134" s="31"/>
      <c r="R3134" s="42"/>
      <c r="S3134" s="42"/>
      <c r="T3134" s="42"/>
      <c r="U3134" s="43"/>
      <c r="V3134" s="32"/>
      <c r="W3134" s="38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</row>
    <row r="3135" spans="1:40" ht="14.25" customHeight="1">
      <c r="A3135" s="7" t="s">
        <v>565</v>
      </c>
      <c r="B3135" s="7" t="s">
        <v>363</v>
      </c>
      <c r="C3135" s="7">
        <v>1231</v>
      </c>
      <c r="D3135" s="7" t="s">
        <v>595</v>
      </c>
      <c r="E3135" s="7" t="str">
        <f t="shared" si="65"/>
        <v>Combaya</v>
      </c>
      <c r="F3135" s="7" t="s">
        <v>379</v>
      </c>
      <c r="G3135" s="7">
        <v>170</v>
      </c>
      <c r="H3135" s="7" t="s">
        <v>390</v>
      </c>
      <c r="I3135" s="7"/>
      <c r="J3135" s="7">
        <v>10000</v>
      </c>
      <c r="K3135" s="7">
        <f t="shared" si="66"/>
        <v>0</v>
      </c>
      <c r="L3135" s="7"/>
      <c r="M3135" s="6"/>
      <c r="N3135" s="7"/>
      <c r="O3135" s="7"/>
      <c r="P3135" s="38"/>
      <c r="Q3135" s="31"/>
      <c r="R3135" s="42"/>
      <c r="S3135" s="42"/>
      <c r="T3135" s="42"/>
      <c r="U3135" s="43"/>
      <c r="V3135" s="32"/>
      <c r="W3135" s="38"/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</row>
    <row r="3136" spans="1:40" ht="14.25" customHeight="1">
      <c r="A3136" s="7" t="s">
        <v>565</v>
      </c>
      <c r="B3136" s="7" t="s">
        <v>363</v>
      </c>
      <c r="C3136" s="7">
        <v>1231</v>
      </c>
      <c r="D3136" s="7" t="s">
        <v>595</v>
      </c>
      <c r="E3136" s="7" t="str">
        <f t="shared" si="65"/>
        <v>Combaya</v>
      </c>
      <c r="F3136" s="7" t="s">
        <v>379</v>
      </c>
      <c r="G3136" s="7">
        <v>180</v>
      </c>
      <c r="H3136" s="7" t="s">
        <v>411</v>
      </c>
      <c r="I3136" s="7"/>
      <c r="J3136" s="7">
        <v>150000</v>
      </c>
      <c r="K3136" s="7">
        <f t="shared" si="66"/>
        <v>0</v>
      </c>
      <c r="L3136" s="7"/>
      <c r="M3136" s="6"/>
      <c r="N3136" s="7"/>
      <c r="O3136" s="7"/>
      <c r="P3136" s="38"/>
      <c r="Q3136" s="31"/>
      <c r="R3136" s="42"/>
      <c r="S3136" s="42"/>
      <c r="T3136" s="42"/>
      <c r="U3136" s="43"/>
      <c r="V3136" s="32"/>
      <c r="W3136" s="38"/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</row>
    <row r="3137" spans="1:40" ht="14.25" customHeight="1">
      <c r="A3137" s="7" t="s">
        <v>565</v>
      </c>
      <c r="B3137" s="7" t="s">
        <v>363</v>
      </c>
      <c r="C3137" s="7">
        <v>1231</v>
      </c>
      <c r="D3137" s="7" t="s">
        <v>595</v>
      </c>
      <c r="E3137" s="7" t="str">
        <f t="shared" si="65"/>
        <v>Combaya</v>
      </c>
      <c r="F3137" s="7" t="s">
        <v>379</v>
      </c>
      <c r="G3137" s="7">
        <v>200</v>
      </c>
      <c r="H3137" s="7" t="s">
        <v>393</v>
      </c>
      <c r="I3137" s="7"/>
      <c r="J3137" s="7">
        <v>724285</v>
      </c>
      <c r="K3137" s="7">
        <f t="shared" si="66"/>
        <v>0</v>
      </c>
      <c r="L3137" s="7"/>
      <c r="M3137" s="6"/>
      <c r="N3137" s="7"/>
      <c r="O3137" s="7"/>
      <c r="P3137" s="38"/>
      <c r="Q3137" s="31"/>
      <c r="R3137" s="42"/>
      <c r="S3137" s="42"/>
      <c r="T3137" s="42"/>
      <c r="U3137" s="43"/>
      <c r="V3137" s="32"/>
      <c r="W3137" s="38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</row>
    <row r="3138" spans="1:40" ht="14.25" customHeight="1">
      <c r="A3138" s="7" t="s">
        <v>565</v>
      </c>
      <c r="B3138" s="7" t="s">
        <v>363</v>
      </c>
      <c r="C3138" s="7">
        <v>1231</v>
      </c>
      <c r="D3138" s="7" t="s">
        <v>595</v>
      </c>
      <c r="E3138" s="7" t="str">
        <f t="shared" si="65"/>
        <v>Combaya</v>
      </c>
      <c r="F3138" s="7" t="s">
        <v>379</v>
      </c>
      <c r="G3138" s="7">
        <v>210</v>
      </c>
      <c r="H3138" s="7" t="s">
        <v>394</v>
      </c>
      <c r="I3138" s="7"/>
      <c r="J3138" s="7">
        <v>480554</v>
      </c>
      <c r="K3138" s="7">
        <f t="shared" si="66"/>
        <v>0</v>
      </c>
      <c r="L3138" s="7"/>
      <c r="M3138" s="6"/>
      <c r="N3138" s="7"/>
      <c r="O3138" s="7"/>
      <c r="P3138" s="38"/>
      <c r="Q3138" s="31"/>
      <c r="R3138" s="42"/>
      <c r="S3138" s="42"/>
      <c r="T3138" s="42"/>
      <c r="U3138" s="43"/>
      <c r="V3138" s="32"/>
      <c r="W3138" s="38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</row>
    <row r="3139" spans="1:40" ht="14.25" customHeight="1">
      <c r="A3139" s="7" t="s">
        <v>565</v>
      </c>
      <c r="B3139" s="7" t="s">
        <v>363</v>
      </c>
      <c r="C3139" s="7">
        <v>1231</v>
      </c>
      <c r="D3139" s="7" t="s">
        <v>595</v>
      </c>
      <c r="E3139" s="7" t="str">
        <f t="shared" si="65"/>
        <v>Combaya</v>
      </c>
      <c r="F3139" s="7" t="s">
        <v>379</v>
      </c>
      <c r="G3139" s="7">
        <v>220</v>
      </c>
      <c r="H3139" s="7" t="s">
        <v>395</v>
      </c>
      <c r="I3139" s="7"/>
      <c r="J3139" s="7">
        <v>54000</v>
      </c>
      <c r="K3139" s="7">
        <f t="shared" si="66"/>
        <v>0</v>
      </c>
      <c r="L3139" s="7"/>
      <c r="M3139" s="6"/>
      <c r="N3139" s="7"/>
      <c r="O3139" s="7"/>
      <c r="P3139" s="38"/>
      <c r="Q3139" s="31"/>
      <c r="R3139" s="42"/>
      <c r="S3139" s="42"/>
      <c r="T3139" s="42"/>
      <c r="U3139" s="43"/>
      <c r="V3139" s="32"/>
      <c r="W3139" s="38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</row>
    <row r="3140" spans="1:40" ht="14.25" customHeight="1">
      <c r="A3140" s="7" t="s">
        <v>565</v>
      </c>
      <c r="B3140" s="7" t="s">
        <v>363</v>
      </c>
      <c r="C3140" s="7">
        <v>1231</v>
      </c>
      <c r="D3140" s="7" t="s">
        <v>595</v>
      </c>
      <c r="E3140" s="7" t="str">
        <f t="shared" si="65"/>
        <v>Combaya</v>
      </c>
      <c r="F3140" s="7" t="s">
        <v>379</v>
      </c>
      <c r="G3140" s="7">
        <v>230</v>
      </c>
      <c r="H3140" s="7" t="s">
        <v>396</v>
      </c>
      <c r="I3140" s="7"/>
      <c r="J3140" s="7">
        <v>5000</v>
      </c>
      <c r="K3140" s="7">
        <f t="shared" si="66"/>
        <v>0</v>
      </c>
      <c r="L3140" s="7"/>
      <c r="M3140" s="6"/>
      <c r="N3140" s="7"/>
      <c r="O3140" s="7"/>
      <c r="P3140" s="38"/>
      <c r="Q3140" s="31"/>
      <c r="R3140" s="42"/>
      <c r="S3140" s="42"/>
      <c r="T3140" s="42"/>
      <c r="U3140" s="43"/>
      <c r="V3140" s="32"/>
      <c r="W3140" s="38"/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</row>
    <row r="3141" spans="1:40" ht="14.25" customHeight="1">
      <c r="A3141" s="7" t="s">
        <v>565</v>
      </c>
      <c r="B3141" s="7" t="s">
        <v>363</v>
      </c>
      <c r="C3141" s="7">
        <v>1231</v>
      </c>
      <c r="D3141" s="7" t="s">
        <v>595</v>
      </c>
      <c r="E3141" s="7" t="str">
        <f t="shared" si="65"/>
        <v>Combaya</v>
      </c>
      <c r="F3141" s="7" t="s">
        <v>379</v>
      </c>
      <c r="G3141" s="7">
        <v>240</v>
      </c>
      <c r="H3141" s="7" t="s">
        <v>397</v>
      </c>
      <c r="I3141" s="7"/>
      <c r="J3141" s="7">
        <v>4000</v>
      </c>
      <c r="K3141" s="7">
        <f t="shared" si="66"/>
        <v>0</v>
      </c>
      <c r="L3141" s="7"/>
      <c r="M3141" s="6"/>
      <c r="N3141" s="7"/>
      <c r="O3141" s="7"/>
      <c r="P3141" s="38"/>
      <c r="Q3141" s="31"/>
      <c r="R3141" s="42"/>
      <c r="S3141" s="42"/>
      <c r="T3141" s="42"/>
      <c r="U3141" s="43"/>
      <c r="V3141" s="32"/>
      <c r="W3141" s="38"/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</row>
    <row r="3142" spans="1:40" ht="14.25" customHeight="1">
      <c r="A3142" s="7" t="s">
        <v>565</v>
      </c>
      <c r="B3142" s="7" t="s">
        <v>363</v>
      </c>
      <c r="C3142" s="7">
        <v>1231</v>
      </c>
      <c r="D3142" s="7" t="s">
        <v>595</v>
      </c>
      <c r="E3142" s="7" t="str">
        <f t="shared" si="65"/>
        <v>Combaya</v>
      </c>
      <c r="F3142" s="7" t="s">
        <v>379</v>
      </c>
      <c r="G3142" s="7">
        <v>250</v>
      </c>
      <c r="H3142" s="7" t="s">
        <v>399</v>
      </c>
      <c r="I3142" s="7"/>
      <c r="J3142" s="7">
        <v>115224</v>
      </c>
      <c r="K3142" s="7">
        <f t="shared" si="66"/>
        <v>0</v>
      </c>
      <c r="L3142" s="7"/>
      <c r="M3142" s="6"/>
      <c r="N3142" s="7"/>
      <c r="O3142" s="7"/>
      <c r="P3142" s="38"/>
      <c r="Q3142" s="31"/>
      <c r="R3142" s="42"/>
      <c r="S3142" s="42"/>
      <c r="T3142" s="42"/>
      <c r="U3142" s="43"/>
      <c r="V3142" s="32"/>
      <c r="W3142" s="38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</row>
    <row r="3143" spans="1:40" ht="14.25" customHeight="1">
      <c r="A3143" s="7" t="s">
        <v>565</v>
      </c>
      <c r="B3143" s="7" t="s">
        <v>363</v>
      </c>
      <c r="C3143" s="7">
        <v>1231</v>
      </c>
      <c r="D3143" s="7" t="s">
        <v>595</v>
      </c>
      <c r="E3143" s="7" t="str">
        <f t="shared" si="65"/>
        <v>Combaya</v>
      </c>
      <c r="F3143" s="7" t="s">
        <v>379</v>
      </c>
      <c r="G3143" s="7">
        <v>260</v>
      </c>
      <c r="H3143" s="7" t="s">
        <v>400</v>
      </c>
      <c r="I3143" s="7"/>
      <c r="J3143" s="7">
        <v>40000</v>
      </c>
      <c r="K3143" s="7">
        <f t="shared" si="66"/>
        <v>0</v>
      </c>
      <c r="L3143" s="7"/>
      <c r="M3143" s="6"/>
      <c r="N3143" s="7"/>
      <c r="O3143" s="7"/>
      <c r="P3143" s="38"/>
      <c r="Q3143" s="31"/>
      <c r="R3143" s="42"/>
      <c r="S3143" s="42"/>
      <c r="T3143" s="42"/>
      <c r="U3143" s="43"/>
      <c r="V3143" s="32"/>
      <c r="W3143" s="38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</row>
    <row r="3144" spans="1:40" ht="14.25" customHeight="1">
      <c r="A3144" s="7" t="s">
        <v>565</v>
      </c>
      <c r="B3144" s="7" t="s">
        <v>363</v>
      </c>
      <c r="C3144" s="7">
        <v>1231</v>
      </c>
      <c r="D3144" s="7" t="s">
        <v>595</v>
      </c>
      <c r="E3144" s="7" t="str">
        <f t="shared" si="65"/>
        <v>Combaya</v>
      </c>
      <c r="F3144" s="7" t="s">
        <v>379</v>
      </c>
      <c r="G3144" s="7">
        <v>310</v>
      </c>
      <c r="H3144" s="7" t="s">
        <v>403</v>
      </c>
      <c r="I3144" s="7"/>
      <c r="J3144" s="7">
        <v>40000</v>
      </c>
      <c r="K3144" s="7">
        <f t="shared" si="66"/>
        <v>0</v>
      </c>
      <c r="L3144" s="7"/>
      <c r="M3144" s="6"/>
      <c r="N3144" s="7"/>
      <c r="O3144" s="7"/>
      <c r="P3144" s="38"/>
      <c r="Q3144" s="31"/>
      <c r="R3144" s="42"/>
      <c r="S3144" s="42"/>
      <c r="T3144" s="42"/>
      <c r="U3144" s="43"/>
      <c r="V3144" s="32"/>
      <c r="W3144" s="38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</row>
    <row r="3145" spans="1:40" ht="14.25" customHeight="1">
      <c r="A3145" s="7" t="s">
        <v>565</v>
      </c>
      <c r="B3145" s="7" t="s">
        <v>363</v>
      </c>
      <c r="C3145" s="7">
        <v>1231</v>
      </c>
      <c r="D3145" s="7" t="s">
        <v>595</v>
      </c>
      <c r="E3145" s="7" t="str">
        <f t="shared" si="65"/>
        <v>Combaya</v>
      </c>
      <c r="F3145" s="7" t="s">
        <v>379</v>
      </c>
      <c r="G3145" s="7">
        <v>330</v>
      </c>
      <c r="H3145" s="7" t="s">
        <v>404</v>
      </c>
      <c r="I3145" s="7"/>
      <c r="J3145" s="7">
        <v>30111</v>
      </c>
      <c r="K3145" s="7">
        <f t="shared" si="66"/>
        <v>0</v>
      </c>
      <c r="L3145" s="7"/>
      <c r="M3145" s="6"/>
      <c r="N3145" s="7"/>
      <c r="O3145" s="7"/>
      <c r="P3145" s="38"/>
      <c r="Q3145" s="31"/>
      <c r="R3145" s="42"/>
      <c r="S3145" s="42"/>
      <c r="T3145" s="42"/>
      <c r="U3145" s="43"/>
      <c r="V3145" s="32"/>
      <c r="W3145" s="38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</row>
    <row r="3146" spans="1:40" ht="14.25" customHeight="1">
      <c r="A3146" s="7" t="s">
        <v>565</v>
      </c>
      <c r="B3146" s="7" t="s">
        <v>363</v>
      </c>
      <c r="C3146" s="7">
        <v>1231</v>
      </c>
      <c r="D3146" s="7" t="s">
        <v>595</v>
      </c>
      <c r="E3146" s="7" t="str">
        <f t="shared" si="65"/>
        <v>Combaya</v>
      </c>
      <c r="F3146" s="7" t="s">
        <v>379</v>
      </c>
      <c r="G3146" s="7">
        <v>340</v>
      </c>
      <c r="H3146" s="7" t="s">
        <v>405</v>
      </c>
      <c r="I3146" s="7"/>
      <c r="J3146" s="7">
        <v>584130</v>
      </c>
      <c r="K3146" s="7">
        <f t="shared" si="66"/>
        <v>0</v>
      </c>
      <c r="L3146" s="7"/>
      <c r="M3146" s="6"/>
      <c r="N3146" s="7"/>
      <c r="O3146" s="7"/>
      <c r="P3146" s="38"/>
      <c r="Q3146" s="31"/>
      <c r="R3146" s="42"/>
      <c r="S3146" s="42"/>
      <c r="T3146" s="42"/>
      <c r="U3146" s="43"/>
      <c r="V3146" s="32"/>
      <c r="W3146" s="38"/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</row>
    <row r="3147" spans="1:40" ht="14.25" customHeight="1">
      <c r="A3147" s="7" t="s">
        <v>565</v>
      </c>
      <c r="B3147" s="7" t="s">
        <v>363</v>
      </c>
      <c r="C3147" s="7">
        <v>1232</v>
      </c>
      <c r="D3147" s="7" t="s">
        <v>596</v>
      </c>
      <c r="E3147" s="7" t="str">
        <f t="shared" si="65"/>
        <v>Copacabana</v>
      </c>
      <c r="F3147" s="7" t="s">
        <v>379</v>
      </c>
      <c r="G3147" s="7">
        <v>0</v>
      </c>
      <c r="H3147" s="7" t="s">
        <v>380</v>
      </c>
      <c r="I3147" s="7"/>
      <c r="J3147" s="7">
        <v>2297286</v>
      </c>
      <c r="K3147" s="7">
        <f t="shared" si="66"/>
        <v>0</v>
      </c>
      <c r="L3147" s="7"/>
      <c r="M3147" s="6"/>
      <c r="N3147" s="7"/>
      <c r="O3147" s="7"/>
      <c r="P3147" s="38"/>
      <c r="Q3147" s="31"/>
      <c r="R3147" s="42"/>
      <c r="S3147" s="42"/>
      <c r="T3147" s="42"/>
      <c r="U3147" s="43"/>
      <c r="V3147" s="32"/>
      <c r="W3147" s="38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</row>
    <row r="3148" spans="1:40" ht="14.25" customHeight="1">
      <c r="A3148" s="7" t="s">
        <v>565</v>
      </c>
      <c r="B3148" s="7" t="s">
        <v>363</v>
      </c>
      <c r="C3148" s="7">
        <v>1232</v>
      </c>
      <c r="D3148" s="7" t="s">
        <v>596</v>
      </c>
      <c r="E3148" s="7" t="str">
        <f t="shared" si="65"/>
        <v>Copacabana</v>
      </c>
      <c r="F3148" s="7" t="s">
        <v>379</v>
      </c>
      <c r="G3148" s="7">
        <v>1</v>
      </c>
      <c r="H3148" s="7" t="s">
        <v>381</v>
      </c>
      <c r="I3148" s="7"/>
      <c r="J3148" s="7">
        <v>807154</v>
      </c>
      <c r="K3148" s="7">
        <f t="shared" si="66"/>
        <v>0</v>
      </c>
      <c r="L3148" s="7"/>
      <c r="M3148" s="6"/>
      <c r="N3148" s="7"/>
      <c r="O3148" s="7"/>
      <c r="P3148" s="38"/>
      <c r="Q3148" s="31"/>
      <c r="R3148" s="42"/>
      <c r="S3148" s="42"/>
      <c r="T3148" s="42"/>
      <c r="U3148" s="43"/>
      <c r="V3148" s="32"/>
      <c r="W3148" s="38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</row>
    <row r="3149" spans="1:40" ht="14.25" customHeight="1">
      <c r="A3149" s="7" t="s">
        <v>565</v>
      </c>
      <c r="B3149" s="7" t="s">
        <v>363</v>
      </c>
      <c r="C3149" s="7">
        <v>1232</v>
      </c>
      <c r="D3149" s="7" t="s">
        <v>596</v>
      </c>
      <c r="E3149" s="7" t="str">
        <f t="shared" si="65"/>
        <v>Copacabana</v>
      </c>
      <c r="F3149" s="7" t="s">
        <v>379</v>
      </c>
      <c r="G3149" s="7">
        <v>97</v>
      </c>
      <c r="H3149" s="7" t="s">
        <v>409</v>
      </c>
      <c r="I3149" s="7"/>
      <c r="J3149" s="7">
        <v>2997291</v>
      </c>
      <c r="K3149" s="7">
        <f t="shared" si="66"/>
        <v>0</v>
      </c>
      <c r="L3149" s="7"/>
      <c r="M3149" s="6"/>
      <c r="N3149" s="7"/>
      <c r="O3149" s="7"/>
      <c r="P3149" s="38"/>
      <c r="Q3149" s="31"/>
      <c r="R3149" s="42"/>
      <c r="S3149" s="42"/>
      <c r="T3149" s="42"/>
      <c r="U3149" s="43"/>
      <c r="V3149" s="32"/>
      <c r="W3149" s="38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</row>
    <row r="3150" spans="1:40" ht="14.25" customHeight="1">
      <c r="A3150" s="7" t="s">
        <v>565</v>
      </c>
      <c r="B3150" s="7" t="s">
        <v>363</v>
      </c>
      <c r="C3150" s="7">
        <v>1232</v>
      </c>
      <c r="D3150" s="7" t="s">
        <v>596</v>
      </c>
      <c r="E3150" s="7" t="str">
        <f t="shared" si="65"/>
        <v>Copacabana</v>
      </c>
      <c r="F3150" s="7" t="s">
        <v>379</v>
      </c>
      <c r="G3150" s="7">
        <v>100</v>
      </c>
      <c r="H3150" s="7" t="s">
        <v>383</v>
      </c>
      <c r="I3150" s="7"/>
      <c r="J3150" s="7">
        <v>110000</v>
      </c>
      <c r="K3150" s="7">
        <f t="shared" si="66"/>
        <v>0</v>
      </c>
      <c r="L3150" s="7"/>
      <c r="M3150" s="6"/>
      <c r="N3150" s="7"/>
      <c r="O3150" s="7"/>
      <c r="P3150" s="38"/>
      <c r="Q3150" s="31"/>
      <c r="R3150" s="42"/>
      <c r="S3150" s="42"/>
      <c r="T3150" s="42"/>
      <c r="U3150" s="43"/>
      <c r="V3150" s="32"/>
      <c r="W3150" s="38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</row>
    <row r="3151" spans="1:40" ht="14.25" customHeight="1">
      <c r="A3151" s="7" t="s">
        <v>565</v>
      </c>
      <c r="B3151" s="7" t="s">
        <v>363</v>
      </c>
      <c r="C3151" s="7">
        <v>1232</v>
      </c>
      <c r="D3151" s="7" t="s">
        <v>596</v>
      </c>
      <c r="E3151" s="7" t="str">
        <f t="shared" si="65"/>
        <v>Copacabana</v>
      </c>
      <c r="F3151" s="7" t="s">
        <v>379</v>
      </c>
      <c r="G3151" s="7">
        <v>110</v>
      </c>
      <c r="H3151" s="7" t="s">
        <v>385</v>
      </c>
      <c r="I3151" s="7"/>
      <c r="J3151" s="7">
        <v>130000</v>
      </c>
      <c r="K3151" s="7">
        <f t="shared" si="66"/>
        <v>0</v>
      </c>
      <c r="L3151" s="7"/>
      <c r="M3151" s="6"/>
      <c r="N3151" s="7"/>
      <c r="O3151" s="7"/>
      <c r="P3151" s="38"/>
      <c r="Q3151" s="31"/>
      <c r="R3151" s="42"/>
      <c r="S3151" s="42"/>
      <c r="T3151" s="42"/>
      <c r="U3151" s="43"/>
      <c r="V3151" s="32"/>
      <c r="W3151" s="38"/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</row>
    <row r="3152" spans="1:40" ht="14.25" customHeight="1">
      <c r="A3152" s="7" t="s">
        <v>565</v>
      </c>
      <c r="B3152" s="7" t="s">
        <v>363</v>
      </c>
      <c r="C3152" s="7">
        <v>1232</v>
      </c>
      <c r="D3152" s="7" t="s">
        <v>596</v>
      </c>
      <c r="E3152" s="7" t="str">
        <f t="shared" si="65"/>
        <v>Copacabana</v>
      </c>
      <c r="F3152" s="7" t="s">
        <v>379</v>
      </c>
      <c r="G3152" s="7">
        <v>130</v>
      </c>
      <c r="H3152" s="7" t="s">
        <v>386</v>
      </c>
      <c r="I3152" s="7"/>
      <c r="J3152" s="7">
        <v>20000</v>
      </c>
      <c r="K3152" s="7">
        <f t="shared" si="66"/>
        <v>0</v>
      </c>
      <c r="L3152" s="7"/>
      <c r="M3152" s="6"/>
      <c r="N3152" s="7"/>
      <c r="O3152" s="7"/>
      <c r="P3152" s="38"/>
      <c r="Q3152" s="31"/>
      <c r="R3152" s="42"/>
      <c r="S3152" s="42"/>
      <c r="T3152" s="42"/>
      <c r="U3152" s="43"/>
      <c r="V3152" s="32"/>
      <c r="W3152" s="38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</row>
    <row r="3153" spans="1:40" ht="14.25" customHeight="1">
      <c r="A3153" s="7" t="s">
        <v>565</v>
      </c>
      <c r="B3153" s="7" t="s">
        <v>363</v>
      </c>
      <c r="C3153" s="7">
        <v>1232</v>
      </c>
      <c r="D3153" s="7" t="s">
        <v>596</v>
      </c>
      <c r="E3153" s="7" t="str">
        <f t="shared" si="65"/>
        <v>Copacabana</v>
      </c>
      <c r="F3153" s="7" t="s">
        <v>379</v>
      </c>
      <c r="G3153" s="7">
        <v>140</v>
      </c>
      <c r="H3153" s="7" t="s">
        <v>388</v>
      </c>
      <c r="I3153" s="7"/>
      <c r="J3153" s="7">
        <v>410000</v>
      </c>
      <c r="K3153" s="7">
        <f t="shared" si="66"/>
        <v>0</v>
      </c>
      <c r="L3153" s="7"/>
      <c r="M3153" s="6"/>
      <c r="N3153" s="7"/>
      <c r="O3153" s="7"/>
      <c r="P3153" s="38"/>
      <c r="Q3153" s="31"/>
      <c r="R3153" s="42"/>
      <c r="S3153" s="42"/>
      <c r="T3153" s="42"/>
      <c r="U3153" s="43"/>
      <c r="V3153" s="32"/>
      <c r="W3153" s="38"/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</row>
    <row r="3154" spans="1:40" ht="14.25" customHeight="1">
      <c r="A3154" s="7" t="s">
        <v>565</v>
      </c>
      <c r="B3154" s="7" t="s">
        <v>363</v>
      </c>
      <c r="C3154" s="7">
        <v>1232</v>
      </c>
      <c r="D3154" s="7" t="s">
        <v>596</v>
      </c>
      <c r="E3154" s="7" t="str">
        <f t="shared" si="65"/>
        <v>Copacabana</v>
      </c>
      <c r="F3154" s="7" t="s">
        <v>379</v>
      </c>
      <c r="G3154" s="7">
        <v>160</v>
      </c>
      <c r="H3154" s="7" t="s">
        <v>389</v>
      </c>
      <c r="I3154" s="7"/>
      <c r="J3154" s="7">
        <v>120000</v>
      </c>
      <c r="K3154" s="7">
        <f t="shared" si="66"/>
        <v>0</v>
      </c>
      <c r="L3154" s="7"/>
      <c r="M3154" s="6"/>
      <c r="N3154" s="7"/>
      <c r="O3154" s="7"/>
      <c r="P3154" s="38"/>
      <c r="Q3154" s="31"/>
      <c r="R3154" s="42"/>
      <c r="S3154" s="42"/>
      <c r="T3154" s="42"/>
      <c r="U3154" s="43"/>
      <c r="V3154" s="32"/>
      <c r="W3154" s="38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</row>
    <row r="3155" spans="1:40" ht="14.25" customHeight="1">
      <c r="A3155" s="7" t="s">
        <v>565</v>
      </c>
      <c r="B3155" s="7" t="s">
        <v>363</v>
      </c>
      <c r="C3155" s="7">
        <v>1232</v>
      </c>
      <c r="D3155" s="7" t="s">
        <v>596</v>
      </c>
      <c r="E3155" s="7" t="str">
        <f t="shared" si="65"/>
        <v>Copacabana</v>
      </c>
      <c r="F3155" s="7" t="s">
        <v>379</v>
      </c>
      <c r="G3155" s="7">
        <v>170</v>
      </c>
      <c r="H3155" s="7" t="s">
        <v>390</v>
      </c>
      <c r="I3155" s="7"/>
      <c r="J3155" s="7">
        <v>659226</v>
      </c>
      <c r="K3155" s="7">
        <f t="shared" si="66"/>
        <v>0</v>
      </c>
      <c r="L3155" s="7"/>
      <c r="M3155" s="6"/>
      <c r="N3155" s="7"/>
      <c r="O3155" s="7"/>
      <c r="P3155" s="38"/>
      <c r="Q3155" s="31"/>
      <c r="R3155" s="42"/>
      <c r="S3155" s="42"/>
      <c r="T3155" s="42"/>
      <c r="U3155" s="43"/>
      <c r="V3155" s="32"/>
      <c r="W3155" s="38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</row>
    <row r="3156" spans="1:40" ht="14.25" customHeight="1">
      <c r="A3156" s="7" t="s">
        <v>565</v>
      </c>
      <c r="B3156" s="7" t="s">
        <v>363</v>
      </c>
      <c r="C3156" s="7">
        <v>1232</v>
      </c>
      <c r="D3156" s="7" t="s">
        <v>596</v>
      </c>
      <c r="E3156" s="7" t="str">
        <f t="shared" si="65"/>
        <v>Copacabana</v>
      </c>
      <c r="F3156" s="7" t="s">
        <v>379</v>
      </c>
      <c r="G3156" s="7">
        <v>180</v>
      </c>
      <c r="H3156" s="7" t="s">
        <v>411</v>
      </c>
      <c r="I3156" s="7"/>
      <c r="J3156" s="7">
        <v>500000</v>
      </c>
      <c r="K3156" s="7">
        <f t="shared" si="66"/>
        <v>0</v>
      </c>
      <c r="L3156" s="7"/>
      <c r="M3156" s="6"/>
      <c r="N3156" s="7"/>
      <c r="O3156" s="7"/>
      <c r="P3156" s="38"/>
      <c r="Q3156" s="31"/>
      <c r="R3156" s="42"/>
      <c r="S3156" s="42"/>
      <c r="T3156" s="42"/>
      <c r="U3156" s="43"/>
      <c r="V3156" s="32"/>
      <c r="W3156" s="38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</row>
    <row r="3157" spans="1:40" ht="14.25" customHeight="1">
      <c r="A3157" s="7" t="s">
        <v>565</v>
      </c>
      <c r="B3157" s="7" t="s">
        <v>363</v>
      </c>
      <c r="C3157" s="7">
        <v>1232</v>
      </c>
      <c r="D3157" s="7" t="s">
        <v>596</v>
      </c>
      <c r="E3157" s="7" t="str">
        <f t="shared" si="65"/>
        <v>Copacabana</v>
      </c>
      <c r="F3157" s="7" t="s">
        <v>379</v>
      </c>
      <c r="G3157" s="7">
        <v>190</v>
      </c>
      <c r="H3157" s="7" t="s">
        <v>392</v>
      </c>
      <c r="I3157" s="7"/>
      <c r="J3157" s="7">
        <v>50000</v>
      </c>
      <c r="K3157" s="7">
        <f t="shared" si="66"/>
        <v>0</v>
      </c>
      <c r="L3157" s="7"/>
      <c r="M3157" s="6"/>
      <c r="N3157" s="7"/>
      <c r="O3157" s="7"/>
      <c r="P3157" s="38"/>
      <c r="Q3157" s="31"/>
      <c r="R3157" s="42"/>
      <c r="S3157" s="42"/>
      <c r="T3157" s="42"/>
      <c r="U3157" s="43"/>
      <c r="V3157" s="32"/>
      <c r="W3157" s="38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</row>
    <row r="3158" spans="1:40" ht="14.25" customHeight="1">
      <c r="A3158" s="7" t="s">
        <v>565</v>
      </c>
      <c r="B3158" s="7" t="s">
        <v>363</v>
      </c>
      <c r="C3158" s="7">
        <v>1232</v>
      </c>
      <c r="D3158" s="7" t="s">
        <v>596</v>
      </c>
      <c r="E3158" s="7" t="str">
        <f t="shared" si="65"/>
        <v>Copacabana</v>
      </c>
      <c r="F3158" s="7" t="s">
        <v>379</v>
      </c>
      <c r="G3158" s="7">
        <v>200</v>
      </c>
      <c r="H3158" s="7" t="s">
        <v>393</v>
      </c>
      <c r="I3158" s="7"/>
      <c r="J3158" s="7">
        <v>2478751</v>
      </c>
      <c r="K3158" s="7">
        <f t="shared" si="66"/>
        <v>0</v>
      </c>
      <c r="L3158" s="7"/>
      <c r="M3158" s="6"/>
      <c r="N3158" s="7"/>
      <c r="O3158" s="7"/>
      <c r="P3158" s="38"/>
      <c r="Q3158" s="31"/>
      <c r="R3158" s="42"/>
      <c r="S3158" s="42"/>
      <c r="T3158" s="42"/>
      <c r="U3158" s="43"/>
      <c r="V3158" s="32"/>
      <c r="W3158" s="38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</row>
    <row r="3159" spans="1:40" ht="14.25" customHeight="1">
      <c r="A3159" s="7" t="s">
        <v>565</v>
      </c>
      <c r="B3159" s="7" t="s">
        <v>363</v>
      </c>
      <c r="C3159" s="7">
        <v>1232</v>
      </c>
      <c r="D3159" s="7" t="s">
        <v>596</v>
      </c>
      <c r="E3159" s="7" t="str">
        <f t="shared" si="65"/>
        <v>Copacabana</v>
      </c>
      <c r="F3159" s="7" t="s">
        <v>379</v>
      </c>
      <c r="G3159" s="7">
        <v>210</v>
      </c>
      <c r="H3159" s="7" t="s">
        <v>394</v>
      </c>
      <c r="I3159" s="7"/>
      <c r="J3159" s="7">
        <v>1572219</v>
      </c>
      <c r="K3159" s="7">
        <f t="shared" si="66"/>
        <v>0</v>
      </c>
      <c r="L3159" s="7"/>
      <c r="M3159" s="6"/>
      <c r="N3159" s="7"/>
      <c r="O3159" s="7"/>
      <c r="P3159" s="38"/>
      <c r="Q3159" s="31"/>
      <c r="R3159" s="42"/>
      <c r="S3159" s="42"/>
      <c r="T3159" s="42"/>
      <c r="U3159" s="43"/>
      <c r="V3159" s="32"/>
      <c r="W3159" s="38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</row>
    <row r="3160" spans="1:40" ht="14.25" customHeight="1">
      <c r="A3160" s="7" t="s">
        <v>565</v>
      </c>
      <c r="B3160" s="7" t="s">
        <v>363</v>
      </c>
      <c r="C3160" s="7">
        <v>1232</v>
      </c>
      <c r="D3160" s="7" t="s">
        <v>596</v>
      </c>
      <c r="E3160" s="7" t="str">
        <f t="shared" si="65"/>
        <v>Copacabana</v>
      </c>
      <c r="F3160" s="7" t="s">
        <v>379</v>
      </c>
      <c r="G3160" s="7">
        <v>220</v>
      </c>
      <c r="H3160" s="7" t="s">
        <v>395</v>
      </c>
      <c r="I3160" s="7"/>
      <c r="J3160" s="7">
        <v>559000</v>
      </c>
      <c r="K3160" s="7">
        <f t="shared" si="66"/>
        <v>0</v>
      </c>
      <c r="L3160" s="7"/>
      <c r="M3160" s="6"/>
      <c r="N3160" s="7"/>
      <c r="O3160" s="7"/>
      <c r="P3160" s="38"/>
      <c r="Q3160" s="31"/>
      <c r="R3160" s="42"/>
      <c r="S3160" s="42"/>
      <c r="T3160" s="42"/>
      <c r="U3160" s="43"/>
      <c r="V3160" s="32"/>
      <c r="W3160" s="38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</row>
    <row r="3161" spans="1:40" ht="14.25" customHeight="1">
      <c r="A3161" s="7" t="s">
        <v>565</v>
      </c>
      <c r="B3161" s="7" t="s">
        <v>363</v>
      </c>
      <c r="C3161" s="7">
        <v>1232</v>
      </c>
      <c r="D3161" s="7" t="s">
        <v>596</v>
      </c>
      <c r="E3161" s="7" t="str">
        <f t="shared" si="65"/>
        <v>Copacabana</v>
      </c>
      <c r="F3161" s="7" t="s">
        <v>379</v>
      </c>
      <c r="G3161" s="7">
        <v>230</v>
      </c>
      <c r="H3161" s="7" t="s">
        <v>396</v>
      </c>
      <c r="I3161" s="7"/>
      <c r="J3161" s="7">
        <v>150000</v>
      </c>
      <c r="K3161" s="7">
        <f t="shared" si="66"/>
        <v>0</v>
      </c>
      <c r="L3161" s="7"/>
      <c r="M3161" s="6"/>
      <c r="N3161" s="7"/>
      <c r="O3161" s="7"/>
      <c r="P3161" s="38"/>
      <c r="Q3161" s="31"/>
      <c r="R3161" s="42"/>
      <c r="S3161" s="42"/>
      <c r="T3161" s="42"/>
      <c r="U3161" s="43"/>
      <c r="V3161" s="32"/>
      <c r="W3161" s="38"/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</row>
    <row r="3162" spans="1:40" ht="14.25" customHeight="1">
      <c r="A3162" s="7" t="s">
        <v>565</v>
      </c>
      <c r="B3162" s="7" t="s">
        <v>363</v>
      </c>
      <c r="C3162" s="7">
        <v>1232</v>
      </c>
      <c r="D3162" s="7" t="s">
        <v>596</v>
      </c>
      <c r="E3162" s="7" t="str">
        <f t="shared" si="65"/>
        <v>Copacabana</v>
      </c>
      <c r="F3162" s="7" t="s">
        <v>379</v>
      </c>
      <c r="G3162" s="7">
        <v>240</v>
      </c>
      <c r="H3162" s="7" t="s">
        <v>397</v>
      </c>
      <c r="I3162" s="7"/>
      <c r="J3162" s="7">
        <v>220000</v>
      </c>
      <c r="K3162" s="7">
        <f t="shared" si="66"/>
        <v>0</v>
      </c>
      <c r="L3162" s="7"/>
      <c r="M3162" s="6"/>
      <c r="N3162" s="7"/>
      <c r="O3162" s="7"/>
      <c r="P3162" s="38"/>
      <c r="Q3162" s="31"/>
      <c r="R3162" s="42"/>
      <c r="S3162" s="42"/>
      <c r="T3162" s="42"/>
      <c r="U3162" s="43"/>
      <c r="V3162" s="32"/>
      <c r="W3162" s="38"/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</row>
    <row r="3163" spans="1:40" ht="14.25" customHeight="1">
      <c r="A3163" s="7" t="s">
        <v>565</v>
      </c>
      <c r="B3163" s="7" t="s">
        <v>363</v>
      </c>
      <c r="C3163" s="7">
        <v>1232</v>
      </c>
      <c r="D3163" s="7" t="s">
        <v>596</v>
      </c>
      <c r="E3163" s="7" t="str">
        <f t="shared" si="65"/>
        <v>Copacabana</v>
      </c>
      <c r="F3163" s="7" t="s">
        <v>379</v>
      </c>
      <c r="G3163" s="7">
        <v>250</v>
      </c>
      <c r="H3163" s="7" t="s">
        <v>399</v>
      </c>
      <c r="I3163" s="7"/>
      <c r="J3163" s="7">
        <v>502652</v>
      </c>
      <c r="K3163" s="7">
        <f t="shared" si="66"/>
        <v>0</v>
      </c>
      <c r="L3163" s="7"/>
      <c r="M3163" s="6"/>
      <c r="N3163" s="7"/>
      <c r="O3163" s="7"/>
      <c r="P3163" s="38"/>
      <c r="Q3163" s="31"/>
      <c r="R3163" s="42"/>
      <c r="S3163" s="42"/>
      <c r="T3163" s="42"/>
      <c r="U3163" s="43"/>
      <c r="V3163" s="32"/>
      <c r="W3163" s="38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</row>
    <row r="3164" spans="1:40" ht="14.25" customHeight="1">
      <c r="A3164" s="7" t="s">
        <v>565</v>
      </c>
      <c r="B3164" s="7" t="s">
        <v>363</v>
      </c>
      <c r="C3164" s="7">
        <v>1232</v>
      </c>
      <c r="D3164" s="7" t="s">
        <v>596</v>
      </c>
      <c r="E3164" s="7" t="str">
        <f t="shared" si="65"/>
        <v>Copacabana</v>
      </c>
      <c r="F3164" s="7" t="s">
        <v>379</v>
      </c>
      <c r="G3164" s="7">
        <v>260</v>
      </c>
      <c r="H3164" s="7" t="s">
        <v>400</v>
      </c>
      <c r="I3164" s="7"/>
      <c r="J3164" s="7">
        <v>105000</v>
      </c>
      <c r="K3164" s="7">
        <f t="shared" si="66"/>
        <v>0</v>
      </c>
      <c r="L3164" s="7"/>
      <c r="M3164" s="6"/>
      <c r="N3164" s="7"/>
      <c r="O3164" s="7"/>
      <c r="P3164" s="38"/>
      <c r="Q3164" s="31"/>
      <c r="R3164" s="42"/>
      <c r="S3164" s="42"/>
      <c r="T3164" s="42"/>
      <c r="U3164" s="43"/>
      <c r="V3164" s="32"/>
      <c r="W3164" s="38"/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</row>
    <row r="3165" spans="1:40" ht="14.25" customHeight="1">
      <c r="A3165" s="7" t="s">
        <v>565</v>
      </c>
      <c r="B3165" s="7" t="s">
        <v>363</v>
      </c>
      <c r="C3165" s="7">
        <v>1232</v>
      </c>
      <c r="D3165" s="7" t="s">
        <v>596</v>
      </c>
      <c r="E3165" s="7" t="str">
        <f t="shared" si="65"/>
        <v>Copacabana</v>
      </c>
      <c r="F3165" s="7" t="s">
        <v>379</v>
      </c>
      <c r="G3165" s="7">
        <v>310</v>
      </c>
      <c r="H3165" s="7" t="s">
        <v>403</v>
      </c>
      <c r="I3165" s="7"/>
      <c r="J3165" s="7">
        <v>50000</v>
      </c>
      <c r="K3165" s="7">
        <f t="shared" si="66"/>
        <v>0</v>
      </c>
      <c r="L3165" s="7"/>
      <c r="M3165" s="6"/>
      <c r="N3165" s="7"/>
      <c r="O3165" s="7"/>
      <c r="P3165" s="38"/>
      <c r="Q3165" s="31"/>
      <c r="R3165" s="42"/>
      <c r="S3165" s="42"/>
      <c r="T3165" s="42"/>
      <c r="U3165" s="43"/>
      <c r="V3165" s="32"/>
      <c r="W3165" s="38"/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</row>
    <row r="3166" spans="1:40" ht="14.25" customHeight="1">
      <c r="A3166" s="7" t="s">
        <v>565</v>
      </c>
      <c r="B3166" s="7" t="s">
        <v>363</v>
      </c>
      <c r="C3166" s="7">
        <v>1232</v>
      </c>
      <c r="D3166" s="7" t="s">
        <v>596</v>
      </c>
      <c r="E3166" s="7" t="str">
        <f t="shared" si="65"/>
        <v>Copacabana</v>
      </c>
      <c r="F3166" s="7" t="s">
        <v>379</v>
      </c>
      <c r="G3166" s="7">
        <v>330</v>
      </c>
      <c r="H3166" s="7" t="s">
        <v>404</v>
      </c>
      <c r="I3166" s="7"/>
      <c r="J3166" s="7">
        <v>81543</v>
      </c>
      <c r="K3166" s="7">
        <f t="shared" si="66"/>
        <v>0</v>
      </c>
      <c r="L3166" s="7"/>
      <c r="M3166" s="6"/>
      <c r="N3166" s="7"/>
      <c r="O3166" s="7"/>
      <c r="P3166" s="38"/>
      <c r="Q3166" s="31"/>
      <c r="R3166" s="42"/>
      <c r="S3166" s="42"/>
      <c r="T3166" s="42"/>
      <c r="U3166" s="43"/>
      <c r="V3166" s="32"/>
      <c r="W3166" s="38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</row>
    <row r="3167" spans="1:40" ht="14.25" customHeight="1">
      <c r="A3167" s="7" t="s">
        <v>565</v>
      </c>
      <c r="B3167" s="7" t="s">
        <v>363</v>
      </c>
      <c r="C3167" s="7">
        <v>1232</v>
      </c>
      <c r="D3167" s="7" t="s">
        <v>596</v>
      </c>
      <c r="E3167" s="7" t="str">
        <f t="shared" si="65"/>
        <v>Copacabana</v>
      </c>
      <c r="F3167" s="7" t="s">
        <v>379</v>
      </c>
      <c r="G3167" s="7">
        <v>340</v>
      </c>
      <c r="H3167" s="7" t="s">
        <v>405</v>
      </c>
      <c r="I3167" s="7"/>
      <c r="J3167" s="7">
        <v>1435141</v>
      </c>
      <c r="K3167" s="7">
        <f t="shared" si="66"/>
        <v>0</v>
      </c>
      <c r="L3167" s="7"/>
      <c r="M3167" s="6"/>
      <c r="N3167" s="7"/>
      <c r="O3167" s="7"/>
      <c r="P3167" s="38"/>
      <c r="Q3167" s="31"/>
      <c r="R3167" s="42"/>
      <c r="S3167" s="42"/>
      <c r="T3167" s="42"/>
      <c r="U3167" s="43"/>
      <c r="V3167" s="32"/>
      <c r="W3167" s="38"/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</row>
    <row r="3168" spans="1:40" ht="14.25" customHeight="1">
      <c r="A3168" s="7" t="s">
        <v>565</v>
      </c>
      <c r="B3168" s="7" t="s">
        <v>363</v>
      </c>
      <c r="C3168" s="7">
        <v>1233</v>
      </c>
      <c r="D3168" s="7" t="s">
        <v>597</v>
      </c>
      <c r="E3168" s="7" t="str">
        <f t="shared" si="65"/>
        <v>San Pedro de Tiquina</v>
      </c>
      <c r="F3168" s="7" t="s">
        <v>379</v>
      </c>
      <c r="G3168" s="7">
        <v>0</v>
      </c>
      <c r="H3168" s="7" t="s">
        <v>380</v>
      </c>
      <c r="I3168" s="7"/>
      <c r="J3168" s="7">
        <v>657431</v>
      </c>
      <c r="K3168" s="7">
        <f t="shared" si="66"/>
        <v>89257</v>
      </c>
      <c r="L3168" s="7"/>
      <c r="M3168" s="6"/>
      <c r="N3168" s="7"/>
      <c r="O3168" s="7"/>
      <c r="P3168" s="38"/>
      <c r="Q3168" s="31"/>
      <c r="R3168" s="42"/>
      <c r="S3168" s="42"/>
      <c r="T3168" s="42"/>
      <c r="U3168" s="43"/>
      <c r="V3168" s="32"/>
      <c r="W3168" s="38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</row>
    <row r="3169" spans="1:40" ht="14.25" customHeight="1">
      <c r="A3169" s="7" t="s">
        <v>565</v>
      </c>
      <c r="B3169" s="7" t="s">
        <v>363</v>
      </c>
      <c r="C3169" s="7">
        <v>1233</v>
      </c>
      <c r="D3169" s="7" t="s">
        <v>597</v>
      </c>
      <c r="E3169" s="7" t="str">
        <f t="shared" si="65"/>
        <v>San Pedro de Tiquina</v>
      </c>
      <c r="F3169" s="7" t="s">
        <v>379</v>
      </c>
      <c r="G3169" s="7">
        <v>1</v>
      </c>
      <c r="H3169" s="7" t="s">
        <v>381</v>
      </c>
      <c r="I3169" s="7"/>
      <c r="J3169" s="7">
        <v>485927</v>
      </c>
      <c r="K3169" s="7">
        <f t="shared" si="66"/>
        <v>89257</v>
      </c>
      <c r="L3169" s="7"/>
      <c r="M3169" s="6"/>
      <c r="N3169" s="7"/>
      <c r="O3169" s="7"/>
      <c r="P3169" s="38"/>
      <c r="Q3169" s="31"/>
      <c r="R3169" s="42"/>
      <c r="S3169" s="42"/>
      <c r="T3169" s="42"/>
      <c r="U3169" s="43"/>
      <c r="V3169" s="32"/>
      <c r="W3169" s="38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</row>
    <row r="3170" spans="1:40" ht="14.25" customHeight="1">
      <c r="A3170" s="7" t="s">
        <v>565</v>
      </c>
      <c r="B3170" s="7" t="s">
        <v>363</v>
      </c>
      <c r="C3170" s="7">
        <v>1233</v>
      </c>
      <c r="D3170" s="7" t="s">
        <v>597</v>
      </c>
      <c r="E3170" s="7" t="str">
        <f t="shared" si="65"/>
        <v>San Pedro de Tiquina</v>
      </c>
      <c r="F3170" s="7" t="s">
        <v>379</v>
      </c>
      <c r="G3170" s="7">
        <v>97</v>
      </c>
      <c r="H3170" s="7" t="s">
        <v>409</v>
      </c>
      <c r="I3170" s="7"/>
      <c r="J3170" s="7">
        <v>310177</v>
      </c>
      <c r="K3170" s="7">
        <f t="shared" si="66"/>
        <v>89257</v>
      </c>
      <c r="L3170" s="7"/>
      <c r="M3170" s="6"/>
      <c r="N3170" s="7"/>
      <c r="O3170" s="7"/>
      <c r="P3170" s="38"/>
      <c r="Q3170" s="31"/>
      <c r="R3170" s="42"/>
      <c r="S3170" s="42"/>
      <c r="T3170" s="42"/>
      <c r="U3170" s="43"/>
      <c r="V3170" s="32"/>
      <c r="W3170" s="38"/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</row>
    <row r="3171" spans="1:40" ht="14.25" customHeight="1">
      <c r="A3171" s="7" t="s">
        <v>565</v>
      </c>
      <c r="B3171" s="7" t="s">
        <v>363</v>
      </c>
      <c r="C3171" s="7">
        <v>1233</v>
      </c>
      <c r="D3171" s="7" t="s">
        <v>597</v>
      </c>
      <c r="E3171" s="7" t="str">
        <f t="shared" si="65"/>
        <v>San Pedro de Tiquina</v>
      </c>
      <c r="F3171" s="7" t="s">
        <v>379</v>
      </c>
      <c r="G3171" s="7">
        <v>100</v>
      </c>
      <c r="H3171" s="7" t="s">
        <v>383</v>
      </c>
      <c r="I3171" s="7"/>
      <c r="J3171" s="7">
        <v>127317</v>
      </c>
      <c r="K3171" s="7">
        <f t="shared" si="66"/>
        <v>89257</v>
      </c>
      <c r="L3171" s="7"/>
      <c r="M3171" s="6"/>
      <c r="N3171" s="7"/>
      <c r="O3171" s="7"/>
      <c r="P3171" s="38"/>
      <c r="Q3171" s="31"/>
      <c r="R3171" s="42"/>
      <c r="S3171" s="42"/>
      <c r="T3171" s="42"/>
      <c r="U3171" s="43"/>
      <c r="V3171" s="32"/>
      <c r="W3171" s="38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</row>
    <row r="3172" spans="1:40" ht="14.25" customHeight="1">
      <c r="A3172" s="7" t="s">
        <v>565</v>
      </c>
      <c r="B3172" s="7" t="s">
        <v>363</v>
      </c>
      <c r="C3172" s="7">
        <v>1233</v>
      </c>
      <c r="D3172" s="7" t="s">
        <v>597</v>
      </c>
      <c r="E3172" s="7" t="str">
        <f t="shared" si="65"/>
        <v>San Pedro de Tiquina</v>
      </c>
      <c r="F3172" s="7" t="s">
        <v>379</v>
      </c>
      <c r="G3172" s="7">
        <v>110</v>
      </c>
      <c r="H3172" s="7" t="s">
        <v>385</v>
      </c>
      <c r="I3172" s="7"/>
      <c r="J3172" s="7">
        <v>323212</v>
      </c>
      <c r="K3172" s="7">
        <f t="shared" si="66"/>
        <v>89257</v>
      </c>
      <c r="L3172" s="7"/>
      <c r="M3172" s="6"/>
      <c r="N3172" s="7"/>
      <c r="O3172" s="7"/>
      <c r="P3172" s="38"/>
      <c r="Q3172" s="31"/>
      <c r="R3172" s="42"/>
      <c r="S3172" s="42"/>
      <c r="T3172" s="42"/>
      <c r="U3172" s="43"/>
      <c r="V3172" s="32"/>
      <c r="W3172" s="38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</row>
    <row r="3173" spans="1:40" ht="14.25" customHeight="1">
      <c r="A3173" s="7" t="s">
        <v>565</v>
      </c>
      <c r="B3173" s="7" t="s">
        <v>363</v>
      </c>
      <c r="C3173" s="7">
        <v>1233</v>
      </c>
      <c r="D3173" s="7" t="s">
        <v>597</v>
      </c>
      <c r="E3173" s="7" t="str">
        <f t="shared" si="65"/>
        <v>San Pedro de Tiquina</v>
      </c>
      <c r="F3173" s="7" t="s">
        <v>379</v>
      </c>
      <c r="G3173" s="7">
        <v>120</v>
      </c>
      <c r="H3173" s="7" t="s">
        <v>485</v>
      </c>
      <c r="I3173" s="7"/>
      <c r="J3173" s="7">
        <v>187662</v>
      </c>
      <c r="K3173" s="7">
        <f t="shared" si="66"/>
        <v>89257</v>
      </c>
      <c r="L3173" s="7"/>
      <c r="M3173" s="6"/>
      <c r="N3173" s="7"/>
      <c r="O3173" s="7"/>
      <c r="P3173" s="38"/>
      <c r="Q3173" s="31"/>
      <c r="R3173" s="42"/>
      <c r="S3173" s="42"/>
      <c r="T3173" s="42"/>
      <c r="U3173" s="43"/>
      <c r="V3173" s="32"/>
      <c r="W3173" s="38"/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</row>
    <row r="3174" spans="1:40" ht="14.25" customHeight="1">
      <c r="A3174" s="7" t="s">
        <v>565</v>
      </c>
      <c r="B3174" s="7" t="s">
        <v>363</v>
      </c>
      <c r="C3174" s="7">
        <v>1233</v>
      </c>
      <c r="D3174" s="7" t="s">
        <v>597</v>
      </c>
      <c r="E3174" s="7" t="str">
        <f t="shared" si="65"/>
        <v>San Pedro de Tiquina</v>
      </c>
      <c r="F3174" s="7" t="s">
        <v>379</v>
      </c>
      <c r="G3174" s="7">
        <v>140</v>
      </c>
      <c r="H3174" s="7" t="s">
        <v>388</v>
      </c>
      <c r="I3174" s="7"/>
      <c r="J3174" s="7">
        <v>70000</v>
      </c>
      <c r="K3174" s="7">
        <f t="shared" si="66"/>
        <v>89257</v>
      </c>
      <c r="L3174" s="7"/>
      <c r="M3174" s="6"/>
      <c r="N3174" s="7"/>
      <c r="O3174" s="7"/>
      <c r="P3174" s="38"/>
      <c r="Q3174" s="31"/>
      <c r="R3174" s="42"/>
      <c r="S3174" s="42"/>
      <c r="T3174" s="42"/>
      <c r="U3174" s="43"/>
      <c r="V3174" s="32"/>
      <c r="W3174" s="38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</row>
    <row r="3175" spans="1:40" ht="14.25" customHeight="1">
      <c r="A3175" s="7" t="s">
        <v>565</v>
      </c>
      <c r="B3175" s="7" t="s">
        <v>363</v>
      </c>
      <c r="C3175" s="7">
        <v>1233</v>
      </c>
      <c r="D3175" s="7" t="s">
        <v>597</v>
      </c>
      <c r="E3175" s="7" t="str">
        <f t="shared" si="65"/>
        <v>San Pedro de Tiquina</v>
      </c>
      <c r="F3175" s="7" t="s">
        <v>379</v>
      </c>
      <c r="G3175" s="7">
        <v>160</v>
      </c>
      <c r="H3175" s="7" t="s">
        <v>389</v>
      </c>
      <c r="I3175" s="7"/>
      <c r="J3175" s="7">
        <v>45000</v>
      </c>
      <c r="K3175" s="7">
        <f t="shared" si="66"/>
        <v>89257</v>
      </c>
      <c r="L3175" s="7"/>
      <c r="M3175" s="6"/>
      <c r="N3175" s="7"/>
      <c r="O3175" s="7"/>
      <c r="P3175" s="38"/>
      <c r="Q3175" s="31"/>
      <c r="R3175" s="42"/>
      <c r="S3175" s="42"/>
      <c r="T3175" s="42"/>
      <c r="U3175" s="43"/>
      <c r="V3175" s="32"/>
      <c r="W3175" s="38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</row>
    <row r="3176" spans="1:40" ht="14.25" customHeight="1">
      <c r="A3176" s="7" t="s">
        <v>565</v>
      </c>
      <c r="B3176" s="7" t="s">
        <v>363</v>
      </c>
      <c r="C3176" s="7">
        <v>1233</v>
      </c>
      <c r="D3176" s="7" t="s">
        <v>597</v>
      </c>
      <c r="E3176" s="7" t="str">
        <f t="shared" si="65"/>
        <v>San Pedro de Tiquina</v>
      </c>
      <c r="F3176" s="7" t="s">
        <v>379</v>
      </c>
      <c r="G3176" s="7">
        <v>170</v>
      </c>
      <c r="H3176" s="7" t="s">
        <v>390</v>
      </c>
      <c r="I3176" s="7"/>
      <c r="J3176" s="7">
        <v>257172</v>
      </c>
      <c r="K3176" s="7">
        <f t="shared" si="66"/>
        <v>89257</v>
      </c>
      <c r="L3176" s="7"/>
      <c r="M3176" s="6"/>
      <c r="N3176" s="7"/>
      <c r="O3176" s="7"/>
      <c r="P3176" s="38"/>
      <c r="Q3176" s="31"/>
      <c r="R3176" s="42"/>
      <c r="S3176" s="42"/>
      <c r="T3176" s="42"/>
      <c r="U3176" s="43"/>
      <c r="V3176" s="32"/>
      <c r="W3176" s="38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</row>
    <row r="3177" spans="1:40" ht="14.25" customHeight="1">
      <c r="A3177" s="7" t="s">
        <v>565</v>
      </c>
      <c r="B3177" s="7" t="s">
        <v>363</v>
      </c>
      <c r="C3177" s="7">
        <v>1233</v>
      </c>
      <c r="D3177" s="7" t="s">
        <v>597</v>
      </c>
      <c r="E3177" s="7" t="str">
        <f t="shared" si="65"/>
        <v>San Pedro de Tiquina</v>
      </c>
      <c r="F3177" s="7" t="s">
        <v>379</v>
      </c>
      <c r="G3177" s="7">
        <v>180</v>
      </c>
      <c r="H3177" s="7" t="s">
        <v>411</v>
      </c>
      <c r="I3177" s="7"/>
      <c r="J3177" s="7">
        <v>40000</v>
      </c>
      <c r="K3177" s="7">
        <f t="shared" si="66"/>
        <v>89257</v>
      </c>
      <c r="L3177" s="7"/>
      <c r="M3177" s="6"/>
      <c r="N3177" s="7"/>
      <c r="O3177" s="7"/>
      <c r="P3177" s="38"/>
      <c r="Q3177" s="31"/>
      <c r="R3177" s="42"/>
      <c r="S3177" s="42"/>
      <c r="T3177" s="42"/>
      <c r="U3177" s="43"/>
      <c r="V3177" s="32"/>
      <c r="W3177" s="38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</row>
    <row r="3178" spans="1:40" ht="14.25" customHeight="1">
      <c r="A3178" s="7" t="s">
        <v>565</v>
      </c>
      <c r="B3178" s="7" t="s">
        <v>363</v>
      </c>
      <c r="C3178" s="7">
        <v>1233</v>
      </c>
      <c r="D3178" s="7" t="s">
        <v>597</v>
      </c>
      <c r="E3178" s="7" t="str">
        <f t="shared" si="65"/>
        <v>San Pedro de Tiquina</v>
      </c>
      <c r="F3178" s="7" t="s">
        <v>379</v>
      </c>
      <c r="G3178" s="7">
        <v>200</v>
      </c>
      <c r="H3178" s="7" t="s">
        <v>393</v>
      </c>
      <c r="I3178" s="7"/>
      <c r="J3178" s="7">
        <v>1069603</v>
      </c>
      <c r="K3178" s="7">
        <f t="shared" si="66"/>
        <v>89257</v>
      </c>
      <c r="L3178" s="7"/>
      <c r="M3178" s="6"/>
      <c r="N3178" s="7"/>
      <c r="O3178" s="7"/>
      <c r="P3178" s="38"/>
      <c r="Q3178" s="31"/>
      <c r="R3178" s="42"/>
      <c r="S3178" s="42"/>
      <c r="T3178" s="42"/>
      <c r="U3178" s="43"/>
      <c r="V3178" s="32"/>
      <c r="W3178" s="38"/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</row>
    <row r="3179" spans="1:40" ht="14.25" customHeight="1">
      <c r="A3179" s="7" t="s">
        <v>565</v>
      </c>
      <c r="B3179" s="7" t="s">
        <v>363</v>
      </c>
      <c r="C3179" s="7">
        <v>1233</v>
      </c>
      <c r="D3179" s="7" t="s">
        <v>597</v>
      </c>
      <c r="E3179" s="7" t="str">
        <f t="shared" si="65"/>
        <v>San Pedro de Tiquina</v>
      </c>
      <c r="F3179" s="7" t="s">
        <v>379</v>
      </c>
      <c r="G3179" s="7">
        <v>210</v>
      </c>
      <c r="H3179" s="7" t="s">
        <v>394</v>
      </c>
      <c r="I3179" s="7"/>
      <c r="J3179" s="7">
        <v>597036</v>
      </c>
      <c r="K3179" s="7">
        <f t="shared" si="66"/>
        <v>89257</v>
      </c>
      <c r="L3179" s="7"/>
      <c r="M3179" s="6"/>
      <c r="N3179" s="7"/>
      <c r="O3179" s="7"/>
      <c r="P3179" s="38"/>
      <c r="Q3179" s="31"/>
      <c r="R3179" s="42"/>
      <c r="S3179" s="42"/>
      <c r="T3179" s="42"/>
      <c r="U3179" s="43"/>
      <c r="V3179" s="32"/>
      <c r="W3179" s="38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</row>
    <row r="3180" spans="1:40" ht="14.25" customHeight="1">
      <c r="A3180" s="7" t="s">
        <v>565</v>
      </c>
      <c r="B3180" s="7" t="s">
        <v>363</v>
      </c>
      <c r="C3180" s="7">
        <v>1233</v>
      </c>
      <c r="D3180" s="7" t="s">
        <v>597</v>
      </c>
      <c r="E3180" s="7" t="str">
        <f t="shared" si="65"/>
        <v>San Pedro de Tiquina</v>
      </c>
      <c r="F3180" s="7" t="s">
        <v>379</v>
      </c>
      <c r="G3180" s="7">
        <v>220</v>
      </c>
      <c r="H3180" s="7" t="s">
        <v>395</v>
      </c>
      <c r="I3180" s="7"/>
      <c r="J3180" s="7">
        <v>12500</v>
      </c>
      <c r="K3180" s="7">
        <f t="shared" si="66"/>
        <v>89257</v>
      </c>
      <c r="L3180" s="7"/>
      <c r="M3180" s="6"/>
      <c r="N3180" s="7"/>
      <c r="O3180" s="7"/>
      <c r="P3180" s="38"/>
      <c r="Q3180" s="31"/>
      <c r="R3180" s="42"/>
      <c r="S3180" s="42"/>
      <c r="T3180" s="42"/>
      <c r="U3180" s="43"/>
      <c r="V3180" s="32"/>
      <c r="W3180" s="38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</row>
    <row r="3181" spans="1:40" ht="14.25" customHeight="1">
      <c r="A3181" s="7" t="s">
        <v>565</v>
      </c>
      <c r="B3181" s="7" t="s">
        <v>363</v>
      </c>
      <c r="C3181" s="7">
        <v>1233</v>
      </c>
      <c r="D3181" s="7" t="s">
        <v>597</v>
      </c>
      <c r="E3181" s="7" t="str">
        <f t="shared" si="65"/>
        <v>San Pedro de Tiquina</v>
      </c>
      <c r="F3181" s="7" t="s">
        <v>379</v>
      </c>
      <c r="G3181" s="7">
        <v>230</v>
      </c>
      <c r="H3181" s="7" t="s">
        <v>396</v>
      </c>
      <c r="I3181" s="7"/>
      <c r="J3181" s="7">
        <v>99629</v>
      </c>
      <c r="K3181" s="7">
        <f t="shared" si="66"/>
        <v>89257</v>
      </c>
      <c r="L3181" s="7"/>
      <c r="M3181" s="6"/>
      <c r="N3181" s="7"/>
      <c r="O3181" s="7"/>
      <c r="P3181" s="38"/>
      <c r="Q3181" s="31"/>
      <c r="R3181" s="42"/>
      <c r="S3181" s="42"/>
      <c r="T3181" s="42"/>
      <c r="U3181" s="43"/>
      <c r="V3181" s="32"/>
      <c r="W3181" s="38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</row>
    <row r="3182" spans="1:40" ht="14.25" customHeight="1">
      <c r="A3182" s="7" t="s">
        <v>565</v>
      </c>
      <c r="B3182" s="7" t="s">
        <v>363</v>
      </c>
      <c r="C3182" s="7">
        <v>1233</v>
      </c>
      <c r="D3182" s="7" t="s">
        <v>597</v>
      </c>
      <c r="E3182" s="7" t="str">
        <f t="shared" si="65"/>
        <v>San Pedro de Tiquina</v>
      </c>
      <c r="F3182" s="7" t="s">
        <v>379</v>
      </c>
      <c r="G3182" s="7">
        <v>240</v>
      </c>
      <c r="H3182" s="7" t="s">
        <v>397</v>
      </c>
      <c r="I3182" s="7"/>
      <c r="J3182" s="7">
        <v>15000</v>
      </c>
      <c r="K3182" s="7">
        <f t="shared" si="66"/>
        <v>89257</v>
      </c>
      <c r="L3182" s="7"/>
      <c r="M3182" s="6"/>
      <c r="N3182" s="7"/>
      <c r="O3182" s="7"/>
      <c r="P3182" s="38"/>
      <c r="Q3182" s="31"/>
      <c r="R3182" s="42"/>
      <c r="S3182" s="42"/>
      <c r="T3182" s="42"/>
      <c r="U3182" s="43"/>
      <c r="V3182" s="32"/>
      <c r="W3182" s="38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</row>
    <row r="3183" spans="1:40" ht="14.25" customHeight="1">
      <c r="A3183" s="7" t="s">
        <v>565</v>
      </c>
      <c r="B3183" s="7" t="s">
        <v>363</v>
      </c>
      <c r="C3183" s="7">
        <v>1233</v>
      </c>
      <c r="D3183" s="7" t="s">
        <v>597</v>
      </c>
      <c r="E3183" s="7" t="str">
        <f t="shared" si="65"/>
        <v>San Pedro de Tiquina</v>
      </c>
      <c r="F3183" s="7" t="s">
        <v>379</v>
      </c>
      <c r="G3183" s="7">
        <v>250</v>
      </c>
      <c r="H3183" s="7" t="s">
        <v>399</v>
      </c>
      <c r="I3183" s="7"/>
      <c r="J3183" s="7">
        <v>228275</v>
      </c>
      <c r="K3183" s="7">
        <f t="shared" si="66"/>
        <v>89257</v>
      </c>
      <c r="L3183" s="7"/>
      <c r="M3183" s="6"/>
      <c r="N3183" s="7"/>
      <c r="O3183" s="7"/>
      <c r="P3183" s="38"/>
      <c r="Q3183" s="31"/>
      <c r="R3183" s="42"/>
      <c r="S3183" s="42"/>
      <c r="T3183" s="42"/>
      <c r="U3183" s="43"/>
      <c r="V3183" s="32"/>
      <c r="W3183" s="38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</row>
    <row r="3184" spans="1:40" ht="14.25" customHeight="1">
      <c r="A3184" s="7" t="s">
        <v>565</v>
      </c>
      <c r="B3184" s="7" t="s">
        <v>363</v>
      </c>
      <c r="C3184" s="7">
        <v>1233</v>
      </c>
      <c r="D3184" s="7" t="s">
        <v>597</v>
      </c>
      <c r="E3184" s="7" t="str">
        <f t="shared" si="65"/>
        <v>San Pedro de Tiquina</v>
      </c>
      <c r="F3184" s="7" t="s">
        <v>379</v>
      </c>
      <c r="G3184" s="7">
        <v>260</v>
      </c>
      <c r="H3184" s="7" t="s">
        <v>400</v>
      </c>
      <c r="I3184" s="7"/>
      <c r="J3184" s="7">
        <v>53000</v>
      </c>
      <c r="K3184" s="7">
        <f t="shared" si="66"/>
        <v>89257</v>
      </c>
      <c r="L3184" s="7"/>
      <c r="M3184" s="6"/>
      <c r="N3184" s="7"/>
      <c r="O3184" s="7"/>
      <c r="P3184" s="38"/>
      <c r="Q3184" s="31"/>
      <c r="R3184" s="42"/>
      <c r="S3184" s="42"/>
      <c r="T3184" s="42"/>
      <c r="U3184" s="43"/>
      <c r="V3184" s="32"/>
      <c r="W3184" s="38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</row>
    <row r="3185" spans="1:40" ht="14.25" customHeight="1">
      <c r="A3185" s="7" t="s">
        <v>565</v>
      </c>
      <c r="B3185" s="7" t="s">
        <v>363</v>
      </c>
      <c r="C3185" s="7">
        <v>1233</v>
      </c>
      <c r="D3185" s="7" t="s">
        <v>597</v>
      </c>
      <c r="E3185" s="7" t="str">
        <f t="shared" si="65"/>
        <v>San Pedro de Tiquina</v>
      </c>
      <c r="F3185" s="7" t="s">
        <v>379</v>
      </c>
      <c r="G3185" s="7">
        <v>310</v>
      </c>
      <c r="H3185" s="7" t="s">
        <v>403</v>
      </c>
      <c r="I3185" s="7"/>
      <c r="J3185" s="7">
        <v>15000</v>
      </c>
      <c r="K3185" s="7">
        <f t="shared" si="66"/>
        <v>89257</v>
      </c>
      <c r="L3185" s="7"/>
      <c r="M3185" s="6"/>
      <c r="N3185" s="7"/>
      <c r="O3185" s="7"/>
      <c r="P3185" s="38"/>
      <c r="Q3185" s="31"/>
      <c r="R3185" s="42"/>
      <c r="S3185" s="42"/>
      <c r="T3185" s="42"/>
      <c r="U3185" s="43"/>
      <c r="V3185" s="32"/>
      <c r="W3185" s="38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</row>
    <row r="3186" spans="1:40" ht="14.25" customHeight="1">
      <c r="A3186" s="7" t="s">
        <v>565</v>
      </c>
      <c r="B3186" s="7" t="s">
        <v>363</v>
      </c>
      <c r="C3186" s="7">
        <v>1233</v>
      </c>
      <c r="D3186" s="7" t="s">
        <v>597</v>
      </c>
      <c r="E3186" s="7" t="str">
        <f t="shared" si="65"/>
        <v>San Pedro de Tiquina</v>
      </c>
      <c r="F3186" s="7" t="s">
        <v>379</v>
      </c>
      <c r="G3186" s="7">
        <v>330</v>
      </c>
      <c r="H3186" s="7" t="s">
        <v>404</v>
      </c>
      <c r="I3186" s="7"/>
      <c r="J3186" s="7">
        <v>16879</v>
      </c>
      <c r="K3186" s="7">
        <f t="shared" si="66"/>
        <v>89257</v>
      </c>
      <c r="L3186" s="7"/>
      <c r="M3186" s="6"/>
      <c r="N3186" s="7"/>
      <c r="O3186" s="7"/>
      <c r="P3186" s="38"/>
      <c r="Q3186" s="31"/>
      <c r="R3186" s="42"/>
      <c r="S3186" s="42"/>
      <c r="T3186" s="42"/>
      <c r="U3186" s="43"/>
      <c r="V3186" s="32"/>
      <c r="W3186" s="38"/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</row>
    <row r="3187" spans="1:40" ht="14.25" customHeight="1">
      <c r="A3187" s="7" t="s">
        <v>565</v>
      </c>
      <c r="B3187" s="7" t="s">
        <v>363</v>
      </c>
      <c r="C3187" s="7">
        <v>1233</v>
      </c>
      <c r="D3187" s="7" t="s">
        <v>597</v>
      </c>
      <c r="E3187" s="7" t="str">
        <f t="shared" si="65"/>
        <v>San Pedro de Tiquina</v>
      </c>
      <c r="F3187" s="7" t="s">
        <v>379</v>
      </c>
      <c r="G3187" s="7">
        <v>340</v>
      </c>
      <c r="H3187" s="7" t="s">
        <v>405</v>
      </c>
      <c r="I3187" s="7"/>
      <c r="J3187" s="7">
        <v>710027</v>
      </c>
      <c r="K3187" s="7">
        <f t="shared" si="66"/>
        <v>89257</v>
      </c>
      <c r="L3187" s="7"/>
      <c r="M3187" s="6"/>
      <c r="N3187" s="7"/>
      <c r="O3187" s="7"/>
      <c r="P3187" s="38"/>
      <c r="Q3187" s="31"/>
      <c r="R3187" s="42"/>
      <c r="S3187" s="42"/>
      <c r="T3187" s="42"/>
      <c r="U3187" s="43"/>
      <c r="V3187" s="32"/>
      <c r="W3187" s="38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</row>
    <row r="3188" spans="1:40" ht="14.25" customHeight="1">
      <c r="A3188" s="7" t="s">
        <v>565</v>
      </c>
      <c r="B3188" s="7" t="s">
        <v>363</v>
      </c>
      <c r="C3188" s="7">
        <v>1233</v>
      </c>
      <c r="D3188" s="7" t="s">
        <v>597</v>
      </c>
      <c r="E3188" s="7" t="str">
        <f t="shared" si="65"/>
        <v>San Pedro de Tiquina</v>
      </c>
      <c r="F3188" s="7" t="s">
        <v>407</v>
      </c>
      <c r="G3188" s="7">
        <v>170</v>
      </c>
      <c r="H3188" s="7" t="s">
        <v>390</v>
      </c>
      <c r="I3188" s="7"/>
      <c r="J3188" s="7">
        <v>89257</v>
      </c>
      <c r="K3188" s="7">
        <f t="shared" si="66"/>
        <v>89257</v>
      </c>
      <c r="L3188" s="7"/>
      <c r="M3188" s="6"/>
      <c r="N3188" s="7"/>
      <c r="O3188" s="7"/>
      <c r="P3188" s="38"/>
      <c r="Q3188" s="31"/>
      <c r="R3188" s="42"/>
      <c r="S3188" s="42"/>
      <c r="T3188" s="42"/>
      <c r="U3188" s="43"/>
      <c r="V3188" s="32"/>
      <c r="W3188" s="38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</row>
    <row r="3189" spans="1:40" ht="14.25" customHeight="1">
      <c r="A3189" s="7" t="s">
        <v>565</v>
      </c>
      <c r="B3189" s="7" t="s">
        <v>363</v>
      </c>
      <c r="C3189" s="7">
        <v>1234</v>
      </c>
      <c r="D3189" s="7" t="s">
        <v>598</v>
      </c>
      <c r="E3189" s="7" t="str">
        <f t="shared" si="65"/>
        <v>Tito Yupanqui</v>
      </c>
      <c r="F3189" s="7" t="s">
        <v>379</v>
      </c>
      <c r="G3189" s="7">
        <v>0</v>
      </c>
      <c r="H3189" s="7" t="s">
        <v>380</v>
      </c>
      <c r="I3189" s="7"/>
      <c r="J3189" s="7">
        <v>731714</v>
      </c>
      <c r="K3189" s="7">
        <f t="shared" si="66"/>
        <v>0</v>
      </c>
      <c r="L3189" s="7"/>
      <c r="M3189" s="6"/>
      <c r="N3189" s="7"/>
      <c r="O3189" s="7"/>
      <c r="P3189" s="38"/>
      <c r="Q3189" s="31"/>
      <c r="R3189" s="42"/>
      <c r="S3189" s="42"/>
      <c r="T3189" s="42"/>
      <c r="U3189" s="43"/>
      <c r="V3189" s="32"/>
      <c r="W3189" s="38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</row>
    <row r="3190" spans="1:40" ht="14.25" customHeight="1">
      <c r="A3190" s="7" t="s">
        <v>565</v>
      </c>
      <c r="B3190" s="7" t="s">
        <v>363</v>
      </c>
      <c r="C3190" s="7">
        <v>1234</v>
      </c>
      <c r="D3190" s="7" t="s">
        <v>598</v>
      </c>
      <c r="E3190" s="7" t="str">
        <f t="shared" si="65"/>
        <v>Tito Yupanqui</v>
      </c>
      <c r="F3190" s="7" t="s">
        <v>379</v>
      </c>
      <c r="G3190" s="7">
        <v>1</v>
      </c>
      <c r="H3190" s="7" t="s">
        <v>381</v>
      </c>
      <c r="I3190" s="7"/>
      <c r="J3190" s="7">
        <v>445610</v>
      </c>
      <c r="K3190" s="7">
        <f t="shared" si="66"/>
        <v>0</v>
      </c>
      <c r="L3190" s="7"/>
      <c r="M3190" s="6"/>
      <c r="N3190" s="7"/>
      <c r="O3190" s="7"/>
      <c r="P3190" s="38"/>
      <c r="Q3190" s="31"/>
      <c r="R3190" s="42"/>
      <c r="S3190" s="42"/>
      <c r="T3190" s="42"/>
      <c r="U3190" s="43"/>
      <c r="V3190" s="32"/>
      <c r="W3190" s="38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</row>
    <row r="3191" spans="1:40" ht="14.25" customHeight="1">
      <c r="A3191" s="7" t="s">
        <v>565</v>
      </c>
      <c r="B3191" s="7" t="s">
        <v>363</v>
      </c>
      <c r="C3191" s="7">
        <v>1234</v>
      </c>
      <c r="D3191" s="7" t="s">
        <v>598</v>
      </c>
      <c r="E3191" s="7" t="str">
        <f t="shared" si="65"/>
        <v>Tito Yupanqui</v>
      </c>
      <c r="F3191" s="7" t="s">
        <v>379</v>
      </c>
      <c r="G3191" s="7">
        <v>97</v>
      </c>
      <c r="H3191" s="7" t="s">
        <v>409</v>
      </c>
      <c r="I3191" s="7"/>
      <c r="J3191" s="7">
        <v>700942</v>
      </c>
      <c r="K3191" s="7">
        <f t="shared" si="66"/>
        <v>0</v>
      </c>
      <c r="L3191" s="7"/>
      <c r="M3191" s="6"/>
      <c r="N3191" s="7"/>
      <c r="O3191" s="7"/>
      <c r="P3191" s="38"/>
      <c r="Q3191" s="31"/>
      <c r="R3191" s="42"/>
      <c r="S3191" s="42"/>
      <c r="T3191" s="42"/>
      <c r="U3191" s="43"/>
      <c r="V3191" s="32"/>
      <c r="W3191" s="38"/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</row>
    <row r="3192" spans="1:40" ht="14.25" customHeight="1">
      <c r="A3192" s="7" t="s">
        <v>565</v>
      </c>
      <c r="B3192" s="7" t="s">
        <v>363</v>
      </c>
      <c r="C3192" s="7">
        <v>1234</v>
      </c>
      <c r="D3192" s="7" t="s">
        <v>598</v>
      </c>
      <c r="E3192" s="7" t="str">
        <f t="shared" si="65"/>
        <v>Tito Yupanqui</v>
      </c>
      <c r="F3192" s="7" t="s">
        <v>379</v>
      </c>
      <c r="G3192" s="7">
        <v>100</v>
      </c>
      <c r="H3192" s="7" t="s">
        <v>383</v>
      </c>
      <c r="I3192" s="7"/>
      <c r="J3192" s="7">
        <v>25000</v>
      </c>
      <c r="K3192" s="7">
        <f t="shared" si="66"/>
        <v>0</v>
      </c>
      <c r="L3192" s="7"/>
      <c r="M3192" s="6"/>
      <c r="N3192" s="7"/>
      <c r="O3192" s="7"/>
      <c r="P3192" s="38"/>
      <c r="Q3192" s="31"/>
      <c r="R3192" s="42"/>
      <c r="S3192" s="42"/>
      <c r="T3192" s="42"/>
      <c r="U3192" s="43"/>
      <c r="V3192" s="32"/>
      <c r="W3192" s="38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</row>
    <row r="3193" spans="1:40" ht="14.25" customHeight="1">
      <c r="A3193" s="7" t="s">
        <v>565</v>
      </c>
      <c r="B3193" s="7" t="s">
        <v>363</v>
      </c>
      <c r="C3193" s="7">
        <v>1234</v>
      </c>
      <c r="D3193" s="7" t="s">
        <v>598</v>
      </c>
      <c r="E3193" s="7" t="str">
        <f t="shared" si="65"/>
        <v>Tito Yupanqui</v>
      </c>
      <c r="F3193" s="7" t="s">
        <v>379</v>
      </c>
      <c r="G3193" s="7">
        <v>110</v>
      </c>
      <c r="H3193" s="7" t="s">
        <v>385</v>
      </c>
      <c r="I3193" s="7"/>
      <c r="J3193" s="7">
        <v>153600</v>
      </c>
      <c r="K3193" s="7">
        <f t="shared" si="66"/>
        <v>0</v>
      </c>
      <c r="L3193" s="7"/>
      <c r="M3193" s="6"/>
      <c r="N3193" s="7"/>
      <c r="O3193" s="7"/>
      <c r="P3193" s="38"/>
      <c r="Q3193" s="31"/>
      <c r="R3193" s="42"/>
      <c r="S3193" s="42"/>
      <c r="T3193" s="42"/>
      <c r="U3193" s="43"/>
      <c r="V3193" s="32"/>
      <c r="W3193" s="38"/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</row>
    <row r="3194" spans="1:40" ht="14.25" customHeight="1">
      <c r="A3194" s="7" t="s">
        <v>565</v>
      </c>
      <c r="B3194" s="7" t="s">
        <v>363</v>
      </c>
      <c r="C3194" s="7">
        <v>1234</v>
      </c>
      <c r="D3194" s="7" t="s">
        <v>598</v>
      </c>
      <c r="E3194" s="7" t="str">
        <f t="shared" si="65"/>
        <v>Tito Yupanqui</v>
      </c>
      <c r="F3194" s="7" t="s">
        <v>379</v>
      </c>
      <c r="G3194" s="7">
        <v>140</v>
      </c>
      <c r="H3194" s="7" t="s">
        <v>388</v>
      </c>
      <c r="I3194" s="7"/>
      <c r="J3194" s="7">
        <v>57916</v>
      </c>
      <c r="K3194" s="7">
        <f t="shared" si="66"/>
        <v>0</v>
      </c>
      <c r="L3194" s="7"/>
      <c r="M3194" s="6"/>
      <c r="N3194" s="7"/>
      <c r="O3194" s="7"/>
      <c r="P3194" s="38"/>
      <c r="Q3194" s="31"/>
      <c r="R3194" s="42"/>
      <c r="S3194" s="42"/>
      <c r="T3194" s="42"/>
      <c r="U3194" s="43"/>
      <c r="V3194" s="32"/>
      <c r="W3194" s="38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</row>
    <row r="3195" spans="1:40" ht="14.25" customHeight="1">
      <c r="A3195" s="7" t="s">
        <v>565</v>
      </c>
      <c r="B3195" s="7" t="s">
        <v>363</v>
      </c>
      <c r="C3195" s="7">
        <v>1234</v>
      </c>
      <c r="D3195" s="7" t="s">
        <v>598</v>
      </c>
      <c r="E3195" s="7" t="str">
        <f t="shared" si="65"/>
        <v>Tito Yupanqui</v>
      </c>
      <c r="F3195" s="7" t="s">
        <v>379</v>
      </c>
      <c r="G3195" s="7">
        <v>160</v>
      </c>
      <c r="H3195" s="7" t="s">
        <v>389</v>
      </c>
      <c r="I3195" s="7"/>
      <c r="J3195" s="7">
        <v>50000</v>
      </c>
      <c r="K3195" s="7">
        <f t="shared" si="66"/>
        <v>0</v>
      </c>
      <c r="L3195" s="7"/>
      <c r="M3195" s="6"/>
      <c r="N3195" s="7"/>
      <c r="O3195" s="7"/>
      <c r="P3195" s="38"/>
      <c r="Q3195" s="31"/>
      <c r="R3195" s="42"/>
      <c r="S3195" s="42"/>
      <c r="T3195" s="42"/>
      <c r="U3195" s="43"/>
      <c r="V3195" s="32"/>
      <c r="W3195" s="38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</row>
    <row r="3196" spans="1:40" ht="14.25" customHeight="1">
      <c r="A3196" s="7" t="s">
        <v>565</v>
      </c>
      <c r="B3196" s="7" t="s">
        <v>363</v>
      </c>
      <c r="C3196" s="7">
        <v>1234</v>
      </c>
      <c r="D3196" s="7" t="s">
        <v>598</v>
      </c>
      <c r="E3196" s="7" t="str">
        <f t="shared" si="65"/>
        <v>Tito Yupanqui</v>
      </c>
      <c r="F3196" s="7" t="s">
        <v>379</v>
      </c>
      <c r="G3196" s="7">
        <v>170</v>
      </c>
      <c r="H3196" s="7" t="s">
        <v>390</v>
      </c>
      <c r="I3196" s="7"/>
      <c r="J3196" s="7">
        <v>135000</v>
      </c>
      <c r="K3196" s="7">
        <f t="shared" si="66"/>
        <v>0</v>
      </c>
      <c r="L3196" s="7"/>
      <c r="M3196" s="6"/>
      <c r="N3196" s="7"/>
      <c r="O3196" s="7"/>
      <c r="P3196" s="38"/>
      <c r="Q3196" s="31"/>
      <c r="R3196" s="42"/>
      <c r="S3196" s="42"/>
      <c r="T3196" s="42"/>
      <c r="U3196" s="43"/>
      <c r="V3196" s="32"/>
      <c r="W3196" s="38"/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</row>
    <row r="3197" spans="1:40" ht="14.25" customHeight="1">
      <c r="A3197" s="7" t="s">
        <v>565</v>
      </c>
      <c r="B3197" s="7" t="s">
        <v>363</v>
      </c>
      <c r="C3197" s="7">
        <v>1234</v>
      </c>
      <c r="D3197" s="7" t="s">
        <v>598</v>
      </c>
      <c r="E3197" s="7" t="str">
        <f t="shared" si="65"/>
        <v>Tito Yupanqui</v>
      </c>
      <c r="F3197" s="7" t="s">
        <v>379</v>
      </c>
      <c r="G3197" s="7">
        <v>180</v>
      </c>
      <c r="H3197" s="7" t="s">
        <v>411</v>
      </c>
      <c r="I3197" s="7"/>
      <c r="J3197" s="7">
        <v>80000</v>
      </c>
      <c r="K3197" s="7">
        <f t="shared" si="66"/>
        <v>0</v>
      </c>
      <c r="L3197" s="7"/>
      <c r="M3197" s="6"/>
      <c r="N3197" s="7"/>
      <c r="O3197" s="7"/>
      <c r="P3197" s="38"/>
      <c r="Q3197" s="31"/>
      <c r="R3197" s="42"/>
      <c r="S3197" s="42"/>
      <c r="T3197" s="42"/>
      <c r="U3197" s="43"/>
      <c r="V3197" s="32"/>
      <c r="W3197" s="38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</row>
    <row r="3198" spans="1:40" ht="14.25" customHeight="1">
      <c r="A3198" s="7" t="s">
        <v>565</v>
      </c>
      <c r="B3198" s="7" t="s">
        <v>363</v>
      </c>
      <c r="C3198" s="7">
        <v>1234</v>
      </c>
      <c r="D3198" s="7" t="s">
        <v>598</v>
      </c>
      <c r="E3198" s="7" t="str">
        <f t="shared" si="65"/>
        <v>Tito Yupanqui</v>
      </c>
      <c r="F3198" s="7" t="s">
        <v>379</v>
      </c>
      <c r="G3198" s="7">
        <v>200</v>
      </c>
      <c r="H3198" s="7" t="s">
        <v>393</v>
      </c>
      <c r="I3198" s="7"/>
      <c r="J3198" s="7">
        <v>1035841</v>
      </c>
      <c r="K3198" s="7">
        <f t="shared" si="66"/>
        <v>0</v>
      </c>
      <c r="L3198" s="7"/>
      <c r="M3198" s="6"/>
      <c r="N3198" s="7"/>
      <c r="O3198" s="7"/>
      <c r="P3198" s="38"/>
      <c r="Q3198" s="31"/>
      <c r="R3198" s="42"/>
      <c r="S3198" s="42"/>
      <c r="T3198" s="42"/>
      <c r="U3198" s="43"/>
      <c r="V3198" s="32"/>
      <c r="W3198" s="38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</row>
    <row r="3199" spans="1:40" ht="14.25" customHeight="1">
      <c r="A3199" s="7" t="s">
        <v>565</v>
      </c>
      <c r="B3199" s="7" t="s">
        <v>363</v>
      </c>
      <c r="C3199" s="7">
        <v>1234</v>
      </c>
      <c r="D3199" s="7" t="s">
        <v>598</v>
      </c>
      <c r="E3199" s="7" t="str">
        <f t="shared" si="65"/>
        <v>Tito Yupanqui</v>
      </c>
      <c r="F3199" s="7" t="s">
        <v>379</v>
      </c>
      <c r="G3199" s="7">
        <v>210</v>
      </c>
      <c r="H3199" s="7" t="s">
        <v>394</v>
      </c>
      <c r="I3199" s="7"/>
      <c r="J3199" s="7">
        <v>700221</v>
      </c>
      <c r="K3199" s="7">
        <f t="shared" si="66"/>
        <v>0</v>
      </c>
      <c r="L3199" s="7"/>
      <c r="M3199" s="6"/>
      <c r="N3199" s="7"/>
      <c r="O3199" s="7"/>
      <c r="P3199" s="38"/>
      <c r="Q3199" s="31"/>
      <c r="R3199" s="42"/>
      <c r="S3199" s="42"/>
      <c r="T3199" s="42"/>
      <c r="U3199" s="43"/>
      <c r="V3199" s="32"/>
      <c r="W3199" s="38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</row>
    <row r="3200" spans="1:40" ht="14.25" customHeight="1">
      <c r="A3200" s="7" t="s">
        <v>565</v>
      </c>
      <c r="B3200" s="7" t="s">
        <v>363</v>
      </c>
      <c r="C3200" s="7">
        <v>1234</v>
      </c>
      <c r="D3200" s="7" t="s">
        <v>598</v>
      </c>
      <c r="E3200" s="7" t="str">
        <f t="shared" si="65"/>
        <v>Tito Yupanqui</v>
      </c>
      <c r="F3200" s="7" t="s">
        <v>379</v>
      </c>
      <c r="G3200" s="7">
        <v>220</v>
      </c>
      <c r="H3200" s="7" t="s">
        <v>395</v>
      </c>
      <c r="I3200" s="7"/>
      <c r="J3200" s="7">
        <v>180000</v>
      </c>
      <c r="K3200" s="7">
        <f t="shared" si="66"/>
        <v>0</v>
      </c>
      <c r="L3200" s="7"/>
      <c r="M3200" s="6"/>
      <c r="N3200" s="7"/>
      <c r="O3200" s="7"/>
      <c r="P3200" s="38"/>
      <c r="Q3200" s="31"/>
      <c r="R3200" s="42"/>
      <c r="S3200" s="42"/>
      <c r="T3200" s="42"/>
      <c r="U3200" s="43"/>
      <c r="V3200" s="32"/>
      <c r="W3200" s="38"/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</row>
    <row r="3201" spans="1:40" ht="14.25" customHeight="1">
      <c r="A3201" s="7" t="s">
        <v>565</v>
      </c>
      <c r="B3201" s="7" t="s">
        <v>363</v>
      </c>
      <c r="C3201" s="7">
        <v>1234</v>
      </c>
      <c r="D3201" s="7" t="s">
        <v>598</v>
      </c>
      <c r="E3201" s="7" t="str">
        <f t="shared" si="65"/>
        <v>Tito Yupanqui</v>
      </c>
      <c r="F3201" s="7" t="s">
        <v>379</v>
      </c>
      <c r="G3201" s="7">
        <v>230</v>
      </c>
      <c r="H3201" s="7" t="s">
        <v>396</v>
      </c>
      <c r="I3201" s="7"/>
      <c r="J3201" s="7">
        <v>102000</v>
      </c>
      <c r="K3201" s="7">
        <f t="shared" si="66"/>
        <v>0</v>
      </c>
      <c r="L3201" s="7"/>
      <c r="M3201" s="6"/>
      <c r="N3201" s="7"/>
      <c r="O3201" s="7"/>
      <c r="P3201" s="38"/>
      <c r="Q3201" s="31"/>
      <c r="R3201" s="42"/>
      <c r="S3201" s="42"/>
      <c r="T3201" s="42"/>
      <c r="U3201" s="43"/>
      <c r="V3201" s="32"/>
      <c r="W3201" s="38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</row>
    <row r="3202" spans="1:40" ht="14.25" customHeight="1">
      <c r="A3202" s="7" t="s">
        <v>565</v>
      </c>
      <c r="B3202" s="7" t="s">
        <v>363</v>
      </c>
      <c r="C3202" s="7">
        <v>1234</v>
      </c>
      <c r="D3202" s="7" t="s">
        <v>598</v>
      </c>
      <c r="E3202" s="7" t="str">
        <f t="shared" si="65"/>
        <v>Tito Yupanqui</v>
      </c>
      <c r="F3202" s="7" t="s">
        <v>379</v>
      </c>
      <c r="G3202" s="7">
        <v>240</v>
      </c>
      <c r="H3202" s="7" t="s">
        <v>397</v>
      </c>
      <c r="I3202" s="7"/>
      <c r="J3202" s="7">
        <v>15000</v>
      </c>
      <c r="K3202" s="7">
        <f t="shared" si="66"/>
        <v>0</v>
      </c>
      <c r="L3202" s="7"/>
      <c r="M3202" s="6"/>
      <c r="N3202" s="7"/>
      <c r="O3202" s="7"/>
      <c r="P3202" s="38"/>
      <c r="Q3202" s="31"/>
      <c r="R3202" s="42"/>
      <c r="S3202" s="42"/>
      <c r="T3202" s="42"/>
      <c r="U3202" s="43"/>
      <c r="V3202" s="32"/>
      <c r="W3202" s="38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</row>
    <row r="3203" spans="1:40" ht="14.25" customHeight="1">
      <c r="A3203" s="7" t="s">
        <v>565</v>
      </c>
      <c r="B3203" s="7" t="s">
        <v>363</v>
      </c>
      <c r="C3203" s="7">
        <v>1234</v>
      </c>
      <c r="D3203" s="7" t="s">
        <v>598</v>
      </c>
      <c r="E3203" s="7" t="str">
        <f t="shared" si="65"/>
        <v>Tito Yupanqui</v>
      </c>
      <c r="F3203" s="7" t="s">
        <v>379</v>
      </c>
      <c r="G3203" s="7">
        <v>250</v>
      </c>
      <c r="H3203" s="7" t="s">
        <v>399</v>
      </c>
      <c r="I3203" s="7"/>
      <c r="J3203" s="7">
        <v>174574</v>
      </c>
      <c r="K3203" s="7">
        <f t="shared" si="66"/>
        <v>0</v>
      </c>
      <c r="L3203" s="7"/>
      <c r="M3203" s="6"/>
      <c r="N3203" s="7"/>
      <c r="O3203" s="7"/>
      <c r="P3203" s="38"/>
      <c r="Q3203" s="31"/>
      <c r="R3203" s="42"/>
      <c r="S3203" s="42"/>
      <c r="T3203" s="42"/>
      <c r="U3203" s="43"/>
      <c r="V3203" s="32"/>
      <c r="W3203" s="38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</row>
    <row r="3204" spans="1:40" ht="14.25" customHeight="1">
      <c r="A3204" s="7" t="s">
        <v>565</v>
      </c>
      <c r="B3204" s="7" t="s">
        <v>363</v>
      </c>
      <c r="C3204" s="7">
        <v>1234</v>
      </c>
      <c r="D3204" s="7" t="s">
        <v>598</v>
      </c>
      <c r="E3204" s="7" t="str">
        <f t="shared" si="65"/>
        <v>Tito Yupanqui</v>
      </c>
      <c r="F3204" s="7" t="s">
        <v>379</v>
      </c>
      <c r="G3204" s="7">
        <v>260</v>
      </c>
      <c r="H3204" s="7" t="s">
        <v>400</v>
      </c>
      <c r="I3204" s="7"/>
      <c r="J3204" s="7">
        <v>40000</v>
      </c>
      <c r="K3204" s="7">
        <f t="shared" si="66"/>
        <v>0</v>
      </c>
      <c r="L3204" s="7"/>
      <c r="M3204" s="6"/>
      <c r="N3204" s="7"/>
      <c r="O3204" s="7"/>
      <c r="P3204" s="38"/>
      <c r="Q3204" s="31"/>
      <c r="R3204" s="42"/>
      <c r="S3204" s="42"/>
      <c r="T3204" s="42"/>
      <c r="U3204" s="43"/>
      <c r="V3204" s="32"/>
      <c r="W3204" s="38"/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</row>
    <row r="3205" spans="1:40" ht="14.25" customHeight="1">
      <c r="A3205" s="7" t="s">
        <v>565</v>
      </c>
      <c r="B3205" s="7" t="s">
        <v>363</v>
      </c>
      <c r="C3205" s="7">
        <v>1234</v>
      </c>
      <c r="D3205" s="7" t="s">
        <v>598</v>
      </c>
      <c r="E3205" s="7" t="str">
        <f t="shared" si="65"/>
        <v>Tito Yupanqui</v>
      </c>
      <c r="F3205" s="7" t="s">
        <v>379</v>
      </c>
      <c r="G3205" s="7">
        <v>310</v>
      </c>
      <c r="H3205" s="7" t="s">
        <v>403</v>
      </c>
      <c r="I3205" s="7"/>
      <c r="J3205" s="7">
        <v>100000</v>
      </c>
      <c r="K3205" s="7">
        <f t="shared" si="66"/>
        <v>0</v>
      </c>
      <c r="L3205" s="7"/>
      <c r="M3205" s="6"/>
      <c r="N3205" s="7"/>
      <c r="O3205" s="7"/>
      <c r="P3205" s="38"/>
      <c r="Q3205" s="31"/>
      <c r="R3205" s="42"/>
      <c r="S3205" s="42"/>
      <c r="T3205" s="42"/>
      <c r="U3205" s="43"/>
      <c r="V3205" s="32"/>
      <c r="W3205" s="38"/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</row>
    <row r="3206" spans="1:40" ht="14.25" customHeight="1">
      <c r="A3206" s="7" t="s">
        <v>565</v>
      </c>
      <c r="B3206" s="7" t="s">
        <v>363</v>
      </c>
      <c r="C3206" s="7">
        <v>1234</v>
      </c>
      <c r="D3206" s="7" t="s">
        <v>598</v>
      </c>
      <c r="E3206" s="7" t="str">
        <f t="shared" si="65"/>
        <v>Tito Yupanqui</v>
      </c>
      <c r="F3206" s="7" t="s">
        <v>379</v>
      </c>
      <c r="G3206" s="7">
        <v>330</v>
      </c>
      <c r="H3206" s="7" t="s">
        <v>404</v>
      </c>
      <c r="I3206" s="7"/>
      <c r="J3206" s="7">
        <v>15469</v>
      </c>
      <c r="K3206" s="7">
        <f t="shared" si="66"/>
        <v>0</v>
      </c>
      <c r="L3206" s="7"/>
      <c r="M3206" s="6"/>
      <c r="N3206" s="7"/>
      <c r="O3206" s="7"/>
      <c r="P3206" s="38"/>
      <c r="Q3206" s="31"/>
      <c r="R3206" s="42"/>
      <c r="S3206" s="42"/>
      <c r="T3206" s="42"/>
      <c r="U3206" s="43"/>
      <c r="V3206" s="32"/>
      <c r="W3206" s="38"/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</row>
    <row r="3207" spans="1:40" ht="14.25" customHeight="1">
      <c r="A3207" s="7" t="s">
        <v>565</v>
      </c>
      <c r="B3207" s="7" t="s">
        <v>363</v>
      </c>
      <c r="C3207" s="7">
        <v>1234</v>
      </c>
      <c r="D3207" s="7" t="s">
        <v>598</v>
      </c>
      <c r="E3207" s="7" t="str">
        <f t="shared" si="65"/>
        <v>Tito Yupanqui</v>
      </c>
      <c r="F3207" s="7" t="s">
        <v>379</v>
      </c>
      <c r="G3207" s="7">
        <v>340</v>
      </c>
      <c r="H3207" s="7" t="s">
        <v>405</v>
      </c>
      <c r="I3207" s="7"/>
      <c r="J3207" s="7">
        <v>824810</v>
      </c>
      <c r="K3207" s="7">
        <f t="shared" si="66"/>
        <v>0</v>
      </c>
      <c r="L3207" s="7"/>
      <c r="M3207" s="6"/>
      <c r="N3207" s="7"/>
      <c r="O3207" s="7"/>
      <c r="P3207" s="38"/>
      <c r="Q3207" s="31"/>
      <c r="R3207" s="42"/>
      <c r="S3207" s="42"/>
      <c r="T3207" s="42"/>
      <c r="U3207" s="43"/>
      <c r="V3207" s="32"/>
      <c r="W3207" s="38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</row>
    <row r="3208" spans="1:40" ht="14.25" customHeight="1">
      <c r="A3208" s="7" t="s">
        <v>565</v>
      </c>
      <c r="B3208" s="7" t="s">
        <v>363</v>
      </c>
      <c r="C3208" s="7">
        <v>1235</v>
      </c>
      <c r="D3208" s="7" t="s">
        <v>599</v>
      </c>
      <c r="E3208" s="7" t="str">
        <f t="shared" si="65"/>
        <v>Chuma</v>
      </c>
      <c r="F3208" s="7" t="s">
        <v>379</v>
      </c>
      <c r="G3208" s="7">
        <v>0</v>
      </c>
      <c r="H3208" s="7" t="s">
        <v>380</v>
      </c>
      <c r="I3208" s="7"/>
      <c r="J3208" s="7">
        <v>1395270</v>
      </c>
      <c r="K3208" s="7">
        <f t="shared" si="66"/>
        <v>3084240</v>
      </c>
      <c r="L3208" s="7"/>
      <c r="M3208" s="6"/>
      <c r="N3208" s="7"/>
      <c r="O3208" s="7"/>
      <c r="P3208" s="38"/>
      <c r="Q3208" s="31"/>
      <c r="R3208" s="42"/>
      <c r="S3208" s="42"/>
      <c r="T3208" s="42"/>
      <c r="U3208" s="43"/>
      <c r="V3208" s="32"/>
      <c r="W3208" s="38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</row>
    <row r="3209" spans="1:40" ht="14.25" customHeight="1">
      <c r="A3209" s="7" t="s">
        <v>565</v>
      </c>
      <c r="B3209" s="7" t="s">
        <v>363</v>
      </c>
      <c r="C3209" s="7">
        <v>1235</v>
      </c>
      <c r="D3209" s="7" t="s">
        <v>599</v>
      </c>
      <c r="E3209" s="7" t="str">
        <f t="shared" si="65"/>
        <v>Chuma</v>
      </c>
      <c r="F3209" s="7" t="s">
        <v>379</v>
      </c>
      <c r="G3209" s="7">
        <v>1</v>
      </c>
      <c r="H3209" s="7" t="s">
        <v>381</v>
      </c>
      <c r="I3209" s="7"/>
      <c r="J3209" s="7">
        <v>751299</v>
      </c>
      <c r="K3209" s="7">
        <f t="shared" si="66"/>
        <v>3084240</v>
      </c>
      <c r="L3209" s="7"/>
      <c r="M3209" s="6"/>
      <c r="N3209" s="7"/>
      <c r="O3209" s="7"/>
      <c r="P3209" s="38"/>
      <c r="Q3209" s="31"/>
      <c r="R3209" s="42"/>
      <c r="S3209" s="42"/>
      <c r="T3209" s="42"/>
      <c r="U3209" s="43"/>
      <c r="V3209" s="32"/>
      <c r="W3209" s="38"/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</row>
    <row r="3210" spans="1:40" ht="14.25" customHeight="1">
      <c r="A3210" s="7" t="s">
        <v>565</v>
      </c>
      <c r="B3210" s="7" t="s">
        <v>363</v>
      </c>
      <c r="C3210" s="7">
        <v>1235</v>
      </c>
      <c r="D3210" s="7" t="s">
        <v>599</v>
      </c>
      <c r="E3210" s="7" t="str">
        <f t="shared" si="65"/>
        <v>Chuma</v>
      </c>
      <c r="F3210" s="7" t="s">
        <v>379</v>
      </c>
      <c r="G3210" s="7">
        <v>97</v>
      </c>
      <c r="H3210" s="7" t="s">
        <v>409</v>
      </c>
      <c r="I3210" s="7"/>
      <c r="J3210" s="7">
        <v>2273397</v>
      </c>
      <c r="K3210" s="7">
        <f t="shared" si="66"/>
        <v>3084240</v>
      </c>
      <c r="L3210" s="7"/>
      <c r="M3210" s="6"/>
      <c r="N3210" s="7"/>
      <c r="O3210" s="7"/>
      <c r="P3210" s="38"/>
      <c r="Q3210" s="31"/>
      <c r="R3210" s="42"/>
      <c r="S3210" s="42"/>
      <c r="T3210" s="42"/>
      <c r="U3210" s="43"/>
      <c r="V3210" s="32"/>
      <c r="W3210" s="38"/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</row>
    <row r="3211" spans="1:40" ht="14.25" customHeight="1">
      <c r="A3211" s="7" t="s">
        <v>565</v>
      </c>
      <c r="B3211" s="7" t="s">
        <v>363</v>
      </c>
      <c r="C3211" s="7">
        <v>1235</v>
      </c>
      <c r="D3211" s="7" t="s">
        <v>599</v>
      </c>
      <c r="E3211" s="7" t="str">
        <f t="shared" si="65"/>
        <v>Chuma</v>
      </c>
      <c r="F3211" s="7" t="s">
        <v>379</v>
      </c>
      <c r="G3211" s="7">
        <v>99</v>
      </c>
      <c r="H3211" s="7" t="s">
        <v>382</v>
      </c>
      <c r="I3211" s="7"/>
      <c r="J3211" s="7">
        <v>135933</v>
      </c>
      <c r="K3211" s="7">
        <f t="shared" si="66"/>
        <v>3084240</v>
      </c>
      <c r="L3211" s="7"/>
      <c r="M3211" s="6"/>
      <c r="N3211" s="7"/>
      <c r="O3211" s="7"/>
      <c r="P3211" s="38"/>
      <c r="Q3211" s="31"/>
      <c r="R3211" s="42"/>
      <c r="S3211" s="42"/>
      <c r="T3211" s="42"/>
      <c r="U3211" s="43"/>
      <c r="V3211" s="32"/>
      <c r="W3211" s="38"/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</row>
    <row r="3212" spans="1:40" ht="14.25" customHeight="1">
      <c r="A3212" s="7" t="s">
        <v>565</v>
      </c>
      <c r="B3212" s="7" t="s">
        <v>363</v>
      </c>
      <c r="C3212" s="7">
        <v>1235</v>
      </c>
      <c r="D3212" s="7" t="s">
        <v>599</v>
      </c>
      <c r="E3212" s="7" t="str">
        <f t="shared" si="65"/>
        <v>Chuma</v>
      </c>
      <c r="F3212" s="7" t="s">
        <v>379</v>
      </c>
      <c r="G3212" s="7">
        <v>100</v>
      </c>
      <c r="H3212" s="7" t="s">
        <v>383</v>
      </c>
      <c r="I3212" s="7"/>
      <c r="J3212" s="7">
        <v>184596</v>
      </c>
      <c r="K3212" s="7">
        <f t="shared" si="66"/>
        <v>3084240</v>
      </c>
      <c r="L3212" s="7"/>
      <c r="M3212" s="6"/>
      <c r="N3212" s="7"/>
      <c r="O3212" s="7"/>
      <c r="P3212" s="38"/>
      <c r="Q3212" s="31"/>
      <c r="R3212" s="42"/>
      <c r="S3212" s="42"/>
      <c r="T3212" s="42"/>
      <c r="U3212" s="43"/>
      <c r="V3212" s="32"/>
      <c r="W3212" s="38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</row>
    <row r="3213" spans="1:40" ht="14.25" customHeight="1">
      <c r="A3213" s="7" t="s">
        <v>565</v>
      </c>
      <c r="B3213" s="7" t="s">
        <v>363</v>
      </c>
      <c r="C3213" s="7">
        <v>1235</v>
      </c>
      <c r="D3213" s="7" t="s">
        <v>599</v>
      </c>
      <c r="E3213" s="7" t="str">
        <f t="shared" si="65"/>
        <v>Chuma</v>
      </c>
      <c r="F3213" s="7" t="s">
        <v>379</v>
      </c>
      <c r="G3213" s="7">
        <v>130</v>
      </c>
      <c r="H3213" s="7" t="s">
        <v>386</v>
      </c>
      <c r="I3213" s="7"/>
      <c r="J3213" s="7">
        <v>50000</v>
      </c>
      <c r="K3213" s="7">
        <f t="shared" si="66"/>
        <v>3084240</v>
      </c>
      <c r="L3213" s="7"/>
      <c r="M3213" s="6"/>
      <c r="N3213" s="7"/>
      <c r="O3213" s="7"/>
      <c r="P3213" s="38"/>
      <c r="Q3213" s="31"/>
      <c r="R3213" s="42"/>
      <c r="S3213" s="42"/>
      <c r="T3213" s="42"/>
      <c r="U3213" s="43"/>
      <c r="V3213" s="32"/>
      <c r="W3213" s="38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</row>
    <row r="3214" spans="1:40" ht="14.25" customHeight="1">
      <c r="A3214" s="7" t="s">
        <v>565</v>
      </c>
      <c r="B3214" s="7" t="s">
        <v>363</v>
      </c>
      <c r="C3214" s="7">
        <v>1235</v>
      </c>
      <c r="D3214" s="7" t="s">
        <v>599</v>
      </c>
      <c r="E3214" s="7" t="str">
        <f t="shared" si="65"/>
        <v>Chuma</v>
      </c>
      <c r="F3214" s="7" t="s">
        <v>379</v>
      </c>
      <c r="G3214" s="7">
        <v>140</v>
      </c>
      <c r="H3214" s="7" t="s">
        <v>388</v>
      </c>
      <c r="I3214" s="7"/>
      <c r="J3214" s="7">
        <v>24000</v>
      </c>
      <c r="K3214" s="7">
        <f t="shared" si="66"/>
        <v>3084240</v>
      </c>
      <c r="L3214" s="7"/>
      <c r="M3214" s="6"/>
      <c r="N3214" s="7"/>
      <c r="O3214" s="7"/>
      <c r="P3214" s="38"/>
      <c r="Q3214" s="31"/>
      <c r="R3214" s="42"/>
      <c r="S3214" s="42"/>
      <c r="T3214" s="42"/>
      <c r="U3214" s="43"/>
      <c r="V3214" s="32"/>
      <c r="W3214" s="38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</row>
    <row r="3215" spans="1:40" ht="14.25" customHeight="1">
      <c r="A3215" s="7" t="s">
        <v>565</v>
      </c>
      <c r="B3215" s="7" t="s">
        <v>363</v>
      </c>
      <c r="C3215" s="7">
        <v>1235</v>
      </c>
      <c r="D3215" s="7" t="s">
        <v>599</v>
      </c>
      <c r="E3215" s="7" t="str">
        <f t="shared" si="65"/>
        <v>Chuma</v>
      </c>
      <c r="F3215" s="7" t="s">
        <v>379</v>
      </c>
      <c r="G3215" s="7">
        <v>160</v>
      </c>
      <c r="H3215" s="7" t="s">
        <v>389</v>
      </c>
      <c r="I3215" s="7"/>
      <c r="J3215" s="7">
        <v>24000</v>
      </c>
      <c r="K3215" s="7">
        <f t="shared" si="66"/>
        <v>3084240</v>
      </c>
      <c r="L3215" s="7"/>
      <c r="M3215" s="6"/>
      <c r="N3215" s="7"/>
      <c r="O3215" s="7"/>
      <c r="P3215" s="38"/>
      <c r="Q3215" s="31"/>
      <c r="R3215" s="42"/>
      <c r="S3215" s="42"/>
      <c r="T3215" s="42"/>
      <c r="U3215" s="43"/>
      <c r="V3215" s="32"/>
      <c r="W3215" s="38"/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</row>
    <row r="3216" spans="1:40" ht="14.25" customHeight="1">
      <c r="A3216" s="7" t="s">
        <v>565</v>
      </c>
      <c r="B3216" s="7" t="s">
        <v>363</v>
      </c>
      <c r="C3216" s="7">
        <v>1235</v>
      </c>
      <c r="D3216" s="7" t="s">
        <v>599</v>
      </c>
      <c r="E3216" s="7" t="str">
        <f t="shared" si="65"/>
        <v>Chuma</v>
      </c>
      <c r="F3216" s="7" t="s">
        <v>379</v>
      </c>
      <c r="G3216" s="7">
        <v>170</v>
      </c>
      <c r="H3216" s="7" t="s">
        <v>390</v>
      </c>
      <c r="I3216" s="7"/>
      <c r="J3216" s="7">
        <v>30000</v>
      </c>
      <c r="K3216" s="7">
        <f t="shared" si="66"/>
        <v>3084240</v>
      </c>
      <c r="L3216" s="7"/>
      <c r="M3216" s="6"/>
      <c r="N3216" s="7"/>
      <c r="O3216" s="7"/>
      <c r="P3216" s="38"/>
      <c r="Q3216" s="31"/>
      <c r="R3216" s="42"/>
      <c r="S3216" s="42"/>
      <c r="T3216" s="42"/>
      <c r="U3216" s="43"/>
      <c r="V3216" s="32"/>
      <c r="W3216" s="38"/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</row>
    <row r="3217" spans="1:40" ht="14.25" customHeight="1">
      <c r="A3217" s="7" t="s">
        <v>565</v>
      </c>
      <c r="B3217" s="7" t="s">
        <v>363</v>
      </c>
      <c r="C3217" s="7">
        <v>1235</v>
      </c>
      <c r="D3217" s="7" t="s">
        <v>599</v>
      </c>
      <c r="E3217" s="7" t="str">
        <f t="shared" si="65"/>
        <v>Chuma</v>
      </c>
      <c r="F3217" s="7" t="s">
        <v>379</v>
      </c>
      <c r="G3217" s="7">
        <v>180</v>
      </c>
      <c r="H3217" s="7" t="s">
        <v>411</v>
      </c>
      <c r="I3217" s="7"/>
      <c r="J3217" s="7">
        <v>470000</v>
      </c>
      <c r="K3217" s="7">
        <f t="shared" si="66"/>
        <v>3084240</v>
      </c>
      <c r="L3217" s="7"/>
      <c r="M3217" s="6"/>
      <c r="N3217" s="7"/>
      <c r="O3217" s="7"/>
      <c r="P3217" s="38"/>
      <c r="Q3217" s="31"/>
      <c r="R3217" s="42"/>
      <c r="S3217" s="42"/>
      <c r="T3217" s="42"/>
      <c r="U3217" s="43"/>
      <c r="V3217" s="32"/>
      <c r="W3217" s="38"/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</row>
    <row r="3218" spans="1:40" ht="14.25" customHeight="1">
      <c r="A3218" s="7" t="s">
        <v>565</v>
      </c>
      <c r="B3218" s="7" t="s">
        <v>363</v>
      </c>
      <c r="C3218" s="7">
        <v>1235</v>
      </c>
      <c r="D3218" s="7" t="s">
        <v>599</v>
      </c>
      <c r="E3218" s="7" t="str">
        <f t="shared" si="65"/>
        <v>Chuma</v>
      </c>
      <c r="F3218" s="7" t="s">
        <v>379</v>
      </c>
      <c r="G3218" s="7">
        <v>200</v>
      </c>
      <c r="H3218" s="7" t="s">
        <v>393</v>
      </c>
      <c r="I3218" s="7"/>
      <c r="J3218" s="7">
        <v>1971223</v>
      </c>
      <c r="K3218" s="7">
        <f t="shared" si="66"/>
        <v>3084240</v>
      </c>
      <c r="L3218" s="7"/>
      <c r="M3218" s="6"/>
      <c r="N3218" s="7"/>
      <c r="O3218" s="7"/>
      <c r="P3218" s="38"/>
      <c r="Q3218" s="31"/>
      <c r="R3218" s="42"/>
      <c r="S3218" s="42"/>
      <c r="T3218" s="42"/>
      <c r="U3218" s="43"/>
      <c r="V3218" s="32"/>
      <c r="W3218" s="38"/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</row>
    <row r="3219" spans="1:40" ht="14.25" customHeight="1">
      <c r="A3219" s="7" t="s">
        <v>565</v>
      </c>
      <c r="B3219" s="7" t="s">
        <v>363</v>
      </c>
      <c r="C3219" s="7">
        <v>1235</v>
      </c>
      <c r="D3219" s="7" t="s">
        <v>599</v>
      </c>
      <c r="E3219" s="7" t="str">
        <f t="shared" si="65"/>
        <v>Chuma</v>
      </c>
      <c r="F3219" s="7" t="s">
        <v>379</v>
      </c>
      <c r="G3219" s="7">
        <v>210</v>
      </c>
      <c r="H3219" s="7" t="s">
        <v>394</v>
      </c>
      <c r="I3219" s="7"/>
      <c r="J3219" s="7">
        <v>1346705</v>
      </c>
      <c r="K3219" s="7">
        <f t="shared" si="66"/>
        <v>3084240</v>
      </c>
      <c r="L3219" s="7"/>
      <c r="M3219" s="6"/>
      <c r="N3219" s="7"/>
      <c r="O3219" s="7"/>
      <c r="P3219" s="38"/>
      <c r="Q3219" s="31"/>
      <c r="R3219" s="42"/>
      <c r="S3219" s="42"/>
      <c r="T3219" s="42"/>
      <c r="U3219" s="43"/>
      <c r="V3219" s="32"/>
      <c r="W3219" s="38"/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</row>
    <row r="3220" spans="1:40" ht="14.25" customHeight="1">
      <c r="A3220" s="7" t="s">
        <v>565</v>
      </c>
      <c r="B3220" s="7" t="s">
        <v>363</v>
      </c>
      <c r="C3220" s="7">
        <v>1235</v>
      </c>
      <c r="D3220" s="7" t="s">
        <v>599</v>
      </c>
      <c r="E3220" s="7" t="str">
        <f t="shared" si="65"/>
        <v>Chuma</v>
      </c>
      <c r="F3220" s="7" t="s">
        <v>379</v>
      </c>
      <c r="G3220" s="7">
        <v>220</v>
      </c>
      <c r="H3220" s="7" t="s">
        <v>395</v>
      </c>
      <c r="I3220" s="7"/>
      <c r="J3220" s="7">
        <v>30000</v>
      </c>
      <c r="K3220" s="7">
        <f t="shared" si="66"/>
        <v>3084240</v>
      </c>
      <c r="L3220" s="7"/>
      <c r="M3220" s="6"/>
      <c r="N3220" s="7"/>
      <c r="O3220" s="7"/>
      <c r="P3220" s="38"/>
      <c r="Q3220" s="31"/>
      <c r="R3220" s="42"/>
      <c r="S3220" s="42"/>
      <c r="T3220" s="42"/>
      <c r="U3220" s="43"/>
      <c r="V3220" s="32"/>
      <c r="W3220" s="38"/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</row>
    <row r="3221" spans="1:40" ht="14.25" customHeight="1">
      <c r="A3221" s="7" t="s">
        <v>565</v>
      </c>
      <c r="B3221" s="7" t="s">
        <v>363</v>
      </c>
      <c r="C3221" s="7">
        <v>1235</v>
      </c>
      <c r="D3221" s="7" t="s">
        <v>599</v>
      </c>
      <c r="E3221" s="7" t="str">
        <f t="shared" si="65"/>
        <v>Chuma</v>
      </c>
      <c r="F3221" s="7" t="s">
        <v>379</v>
      </c>
      <c r="G3221" s="7">
        <v>230</v>
      </c>
      <c r="H3221" s="7" t="s">
        <v>396</v>
      </c>
      <c r="I3221" s="7"/>
      <c r="J3221" s="7">
        <v>24000</v>
      </c>
      <c r="K3221" s="7">
        <f t="shared" si="66"/>
        <v>3084240</v>
      </c>
      <c r="L3221" s="7"/>
      <c r="M3221" s="6"/>
      <c r="N3221" s="7"/>
      <c r="O3221" s="7"/>
      <c r="P3221" s="38"/>
      <c r="Q3221" s="31"/>
      <c r="R3221" s="42"/>
      <c r="S3221" s="42"/>
      <c r="T3221" s="42"/>
      <c r="U3221" s="43"/>
      <c r="V3221" s="32"/>
      <c r="W3221" s="38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</row>
    <row r="3222" spans="1:40" ht="14.25" customHeight="1">
      <c r="A3222" s="7" t="s">
        <v>565</v>
      </c>
      <c r="B3222" s="7" t="s">
        <v>363</v>
      </c>
      <c r="C3222" s="7">
        <v>1235</v>
      </c>
      <c r="D3222" s="7" t="s">
        <v>599</v>
      </c>
      <c r="E3222" s="7" t="str">
        <f t="shared" si="65"/>
        <v>Chuma</v>
      </c>
      <c r="F3222" s="7" t="s">
        <v>379</v>
      </c>
      <c r="G3222" s="7">
        <v>250</v>
      </c>
      <c r="H3222" s="7" t="s">
        <v>399</v>
      </c>
      <c r="I3222" s="7"/>
      <c r="J3222" s="7">
        <v>444488</v>
      </c>
      <c r="K3222" s="7">
        <f t="shared" si="66"/>
        <v>3084240</v>
      </c>
      <c r="L3222" s="7"/>
      <c r="M3222" s="6"/>
      <c r="N3222" s="7"/>
      <c r="O3222" s="7"/>
      <c r="P3222" s="38"/>
      <c r="Q3222" s="31"/>
      <c r="R3222" s="42"/>
      <c r="S3222" s="42"/>
      <c r="T3222" s="42"/>
      <c r="U3222" s="43"/>
      <c r="V3222" s="32"/>
      <c r="W3222" s="38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</row>
    <row r="3223" spans="1:40" ht="14.25" customHeight="1">
      <c r="A3223" s="7" t="s">
        <v>565</v>
      </c>
      <c r="B3223" s="7" t="s">
        <v>363</v>
      </c>
      <c r="C3223" s="7">
        <v>1235</v>
      </c>
      <c r="D3223" s="7" t="s">
        <v>599</v>
      </c>
      <c r="E3223" s="7" t="str">
        <f t="shared" si="65"/>
        <v>Chuma</v>
      </c>
      <c r="F3223" s="7" t="s">
        <v>379</v>
      </c>
      <c r="G3223" s="7">
        <v>260</v>
      </c>
      <c r="H3223" s="7" t="s">
        <v>400</v>
      </c>
      <c r="I3223" s="7"/>
      <c r="J3223" s="7">
        <v>40000</v>
      </c>
      <c r="K3223" s="7">
        <f t="shared" si="66"/>
        <v>3084240</v>
      </c>
      <c r="L3223" s="7"/>
      <c r="M3223" s="6"/>
      <c r="N3223" s="7"/>
      <c r="O3223" s="7"/>
      <c r="P3223" s="38"/>
      <c r="Q3223" s="31"/>
      <c r="R3223" s="42"/>
      <c r="S3223" s="42"/>
      <c r="T3223" s="42"/>
      <c r="U3223" s="43"/>
      <c r="V3223" s="32"/>
      <c r="W3223" s="38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</row>
    <row r="3224" spans="1:40" ht="14.25" customHeight="1">
      <c r="A3224" s="7" t="s">
        <v>565</v>
      </c>
      <c r="B3224" s="7" t="s">
        <v>363</v>
      </c>
      <c r="C3224" s="7">
        <v>1235</v>
      </c>
      <c r="D3224" s="7" t="s">
        <v>599</v>
      </c>
      <c r="E3224" s="7" t="str">
        <f t="shared" si="65"/>
        <v>Chuma</v>
      </c>
      <c r="F3224" s="7" t="s">
        <v>379</v>
      </c>
      <c r="G3224" s="7">
        <v>310</v>
      </c>
      <c r="H3224" s="7" t="s">
        <v>403</v>
      </c>
      <c r="I3224" s="7"/>
      <c r="J3224" s="7">
        <v>50000</v>
      </c>
      <c r="K3224" s="7">
        <f t="shared" si="66"/>
        <v>3084240</v>
      </c>
      <c r="L3224" s="7"/>
      <c r="M3224" s="6"/>
      <c r="N3224" s="7"/>
      <c r="O3224" s="7"/>
      <c r="P3224" s="38"/>
      <c r="Q3224" s="31"/>
      <c r="R3224" s="42"/>
      <c r="S3224" s="42"/>
      <c r="T3224" s="42"/>
      <c r="U3224" s="43"/>
      <c r="V3224" s="32"/>
      <c r="W3224" s="38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</row>
    <row r="3225" spans="1:40" ht="14.25" customHeight="1">
      <c r="A3225" s="7" t="s">
        <v>565</v>
      </c>
      <c r="B3225" s="7" t="s">
        <v>363</v>
      </c>
      <c r="C3225" s="7">
        <v>1235</v>
      </c>
      <c r="D3225" s="7" t="s">
        <v>599</v>
      </c>
      <c r="E3225" s="7" t="str">
        <f t="shared" si="65"/>
        <v>Chuma</v>
      </c>
      <c r="F3225" s="7" t="s">
        <v>379</v>
      </c>
      <c r="G3225" s="7">
        <v>330</v>
      </c>
      <c r="H3225" s="7" t="s">
        <v>404</v>
      </c>
      <c r="I3225" s="7"/>
      <c r="J3225" s="7">
        <v>30363</v>
      </c>
      <c r="K3225" s="7">
        <f t="shared" si="66"/>
        <v>3084240</v>
      </c>
      <c r="L3225" s="7"/>
      <c r="M3225" s="6"/>
      <c r="N3225" s="7"/>
      <c r="O3225" s="7"/>
      <c r="P3225" s="38"/>
      <c r="Q3225" s="31"/>
      <c r="R3225" s="42"/>
      <c r="S3225" s="42"/>
      <c r="T3225" s="42"/>
      <c r="U3225" s="43"/>
      <c r="V3225" s="32"/>
      <c r="W3225" s="38"/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</row>
    <row r="3226" spans="1:40" ht="14.25" customHeight="1">
      <c r="A3226" s="7" t="s">
        <v>565</v>
      </c>
      <c r="B3226" s="7" t="s">
        <v>363</v>
      </c>
      <c r="C3226" s="7">
        <v>1235</v>
      </c>
      <c r="D3226" s="7" t="s">
        <v>599</v>
      </c>
      <c r="E3226" s="7" t="str">
        <f t="shared" si="65"/>
        <v>Chuma</v>
      </c>
      <c r="F3226" s="7" t="s">
        <v>379</v>
      </c>
      <c r="G3226" s="7">
        <v>340</v>
      </c>
      <c r="H3226" s="7" t="s">
        <v>405</v>
      </c>
      <c r="I3226" s="7"/>
      <c r="J3226" s="7">
        <v>881984</v>
      </c>
      <c r="K3226" s="7">
        <f t="shared" si="66"/>
        <v>3084240</v>
      </c>
      <c r="L3226" s="7"/>
      <c r="M3226" s="6"/>
      <c r="N3226" s="7"/>
      <c r="O3226" s="7"/>
      <c r="P3226" s="38"/>
      <c r="Q3226" s="31"/>
      <c r="R3226" s="42"/>
      <c r="S3226" s="42"/>
      <c r="T3226" s="42"/>
      <c r="U3226" s="43"/>
      <c r="V3226" s="32"/>
      <c r="W3226" s="38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</row>
    <row r="3227" spans="1:40" ht="14.25" customHeight="1">
      <c r="A3227" s="7" t="s">
        <v>565</v>
      </c>
      <c r="B3227" s="7" t="s">
        <v>363</v>
      </c>
      <c r="C3227" s="7">
        <v>1235</v>
      </c>
      <c r="D3227" s="7" t="s">
        <v>599</v>
      </c>
      <c r="E3227" s="7" t="str">
        <f t="shared" si="65"/>
        <v>Chuma</v>
      </c>
      <c r="F3227" s="7" t="s">
        <v>379</v>
      </c>
      <c r="G3227" s="7">
        <v>350</v>
      </c>
      <c r="H3227" s="7" t="s">
        <v>406</v>
      </c>
      <c r="I3227" s="7"/>
      <c r="J3227" s="7">
        <v>24000</v>
      </c>
      <c r="K3227" s="7">
        <f t="shared" si="66"/>
        <v>3084240</v>
      </c>
      <c r="L3227" s="7"/>
      <c r="M3227" s="6"/>
      <c r="N3227" s="7"/>
      <c r="O3227" s="7"/>
      <c r="P3227" s="38"/>
      <c r="Q3227" s="31"/>
      <c r="R3227" s="42"/>
      <c r="S3227" s="42"/>
      <c r="T3227" s="42"/>
      <c r="U3227" s="43"/>
      <c r="V3227" s="32"/>
      <c r="W3227" s="38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</row>
    <row r="3228" spans="1:40" ht="14.25" customHeight="1">
      <c r="A3228" s="7" t="s">
        <v>565</v>
      </c>
      <c r="B3228" s="7" t="s">
        <v>363</v>
      </c>
      <c r="C3228" s="7">
        <v>1235</v>
      </c>
      <c r="D3228" s="7" t="s">
        <v>599</v>
      </c>
      <c r="E3228" s="7" t="str">
        <f t="shared" si="65"/>
        <v>Chuma</v>
      </c>
      <c r="F3228" s="7" t="s">
        <v>407</v>
      </c>
      <c r="G3228" s="7">
        <v>170</v>
      </c>
      <c r="H3228" s="7" t="s">
        <v>390</v>
      </c>
      <c r="I3228" s="7"/>
      <c r="J3228" s="7">
        <v>2995840</v>
      </c>
      <c r="K3228" s="7">
        <f t="shared" si="66"/>
        <v>3084240</v>
      </c>
      <c r="L3228" s="7"/>
      <c r="M3228" s="6"/>
      <c r="N3228" s="7"/>
      <c r="O3228" s="7"/>
      <c r="P3228" s="38"/>
      <c r="Q3228" s="31"/>
      <c r="R3228" s="42"/>
      <c r="S3228" s="42"/>
      <c r="T3228" s="42"/>
      <c r="U3228" s="43"/>
      <c r="V3228" s="32"/>
      <c r="W3228" s="38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</row>
    <row r="3229" spans="1:40" ht="14.25" customHeight="1">
      <c r="A3229" s="7" t="s">
        <v>565</v>
      </c>
      <c r="B3229" s="7" t="s">
        <v>363</v>
      </c>
      <c r="C3229" s="7">
        <v>1235</v>
      </c>
      <c r="D3229" s="7" t="s">
        <v>599</v>
      </c>
      <c r="E3229" s="7" t="str">
        <f t="shared" si="65"/>
        <v>Chuma</v>
      </c>
      <c r="F3229" s="7" t="s">
        <v>407</v>
      </c>
      <c r="G3229" s="7">
        <v>350</v>
      </c>
      <c r="H3229" s="7" t="s">
        <v>406</v>
      </c>
      <c r="I3229" s="7"/>
      <c r="J3229" s="7">
        <v>88400</v>
      </c>
      <c r="K3229" s="7">
        <f t="shared" si="66"/>
        <v>3084240</v>
      </c>
      <c r="L3229" s="7"/>
      <c r="M3229" s="6"/>
      <c r="N3229" s="7"/>
      <c r="O3229" s="7"/>
      <c r="P3229" s="38"/>
      <c r="Q3229" s="31"/>
      <c r="R3229" s="42"/>
      <c r="S3229" s="42"/>
      <c r="T3229" s="42"/>
      <c r="U3229" s="43"/>
      <c r="V3229" s="32"/>
      <c r="W3229" s="38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</row>
    <row r="3230" spans="1:40" ht="14.25" customHeight="1">
      <c r="A3230" s="7" t="s">
        <v>565</v>
      </c>
      <c r="B3230" s="7" t="s">
        <v>363</v>
      </c>
      <c r="C3230" s="7">
        <v>1236</v>
      </c>
      <c r="D3230" s="7" t="s">
        <v>600</v>
      </c>
      <c r="E3230" s="7" t="str">
        <f t="shared" si="65"/>
        <v>Ayata</v>
      </c>
      <c r="F3230" s="7" t="s">
        <v>379</v>
      </c>
      <c r="G3230" s="7">
        <v>0</v>
      </c>
      <c r="H3230" s="7" t="s">
        <v>380</v>
      </c>
      <c r="I3230" s="7"/>
      <c r="J3230" s="7">
        <v>990707</v>
      </c>
      <c r="K3230" s="7">
        <f t="shared" si="66"/>
        <v>0</v>
      </c>
      <c r="L3230" s="7"/>
      <c r="M3230" s="6"/>
      <c r="N3230" s="7"/>
      <c r="O3230" s="7"/>
      <c r="P3230" s="38"/>
      <c r="Q3230" s="31"/>
      <c r="R3230" s="42"/>
      <c r="S3230" s="42"/>
      <c r="T3230" s="42"/>
      <c r="U3230" s="43"/>
      <c r="V3230" s="32"/>
      <c r="W3230" s="38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</row>
    <row r="3231" spans="1:40" ht="14.25" customHeight="1">
      <c r="A3231" s="7" t="s">
        <v>565</v>
      </c>
      <c r="B3231" s="7" t="s">
        <v>363</v>
      </c>
      <c r="C3231" s="7">
        <v>1236</v>
      </c>
      <c r="D3231" s="7" t="s">
        <v>600</v>
      </c>
      <c r="E3231" s="7" t="str">
        <f t="shared" si="65"/>
        <v>Ayata</v>
      </c>
      <c r="F3231" s="7" t="s">
        <v>379</v>
      </c>
      <c r="G3231" s="7">
        <v>1</v>
      </c>
      <c r="H3231" s="7" t="s">
        <v>381</v>
      </c>
      <c r="I3231" s="7"/>
      <c r="J3231" s="7">
        <v>602285</v>
      </c>
      <c r="K3231" s="7">
        <f t="shared" si="66"/>
        <v>0</v>
      </c>
      <c r="L3231" s="7"/>
      <c r="M3231" s="6"/>
      <c r="N3231" s="7"/>
      <c r="O3231" s="7"/>
      <c r="P3231" s="38"/>
      <c r="Q3231" s="31"/>
      <c r="R3231" s="42"/>
      <c r="S3231" s="42"/>
      <c r="T3231" s="42"/>
      <c r="U3231" s="43"/>
      <c r="V3231" s="32"/>
      <c r="W3231" s="38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</row>
    <row r="3232" spans="1:40" ht="14.25" customHeight="1">
      <c r="A3232" s="7" t="s">
        <v>565</v>
      </c>
      <c r="B3232" s="7" t="s">
        <v>363</v>
      </c>
      <c r="C3232" s="7">
        <v>1236</v>
      </c>
      <c r="D3232" s="7" t="s">
        <v>600</v>
      </c>
      <c r="E3232" s="7" t="str">
        <f t="shared" si="65"/>
        <v>Ayata</v>
      </c>
      <c r="F3232" s="7" t="s">
        <v>379</v>
      </c>
      <c r="G3232" s="7">
        <v>97</v>
      </c>
      <c r="H3232" s="7" t="s">
        <v>409</v>
      </c>
      <c r="I3232" s="7"/>
      <c r="J3232" s="7">
        <v>1009883</v>
      </c>
      <c r="K3232" s="7">
        <f t="shared" si="66"/>
        <v>0</v>
      </c>
      <c r="L3232" s="7"/>
      <c r="M3232" s="6"/>
      <c r="N3232" s="7"/>
      <c r="O3232" s="7"/>
      <c r="P3232" s="38"/>
      <c r="Q3232" s="31"/>
      <c r="R3232" s="42"/>
      <c r="S3232" s="42"/>
      <c r="T3232" s="42"/>
      <c r="U3232" s="43"/>
      <c r="V3232" s="32"/>
      <c r="W3232" s="38"/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</row>
    <row r="3233" spans="1:40" ht="14.25" customHeight="1">
      <c r="A3233" s="7" t="s">
        <v>565</v>
      </c>
      <c r="B3233" s="7" t="s">
        <v>363</v>
      </c>
      <c r="C3233" s="7">
        <v>1236</v>
      </c>
      <c r="D3233" s="7" t="s">
        <v>600</v>
      </c>
      <c r="E3233" s="7" t="str">
        <f t="shared" si="65"/>
        <v>Ayata</v>
      </c>
      <c r="F3233" s="7" t="s">
        <v>379</v>
      </c>
      <c r="G3233" s="7">
        <v>100</v>
      </c>
      <c r="H3233" s="7" t="s">
        <v>383</v>
      </c>
      <c r="I3233" s="7"/>
      <c r="J3233" s="7">
        <v>88303</v>
      </c>
      <c r="K3233" s="7">
        <f t="shared" si="66"/>
        <v>0</v>
      </c>
      <c r="L3233" s="7"/>
      <c r="M3233" s="6"/>
      <c r="N3233" s="7"/>
      <c r="O3233" s="7"/>
      <c r="P3233" s="38"/>
      <c r="Q3233" s="31"/>
      <c r="R3233" s="42"/>
      <c r="S3233" s="42"/>
      <c r="T3233" s="42"/>
      <c r="U3233" s="43"/>
      <c r="V3233" s="32"/>
      <c r="W3233" s="38"/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</row>
    <row r="3234" spans="1:40" ht="14.25" customHeight="1">
      <c r="A3234" s="7" t="s">
        <v>565</v>
      </c>
      <c r="B3234" s="7" t="s">
        <v>363</v>
      </c>
      <c r="C3234" s="7">
        <v>1236</v>
      </c>
      <c r="D3234" s="7" t="s">
        <v>600</v>
      </c>
      <c r="E3234" s="7" t="str">
        <f t="shared" si="65"/>
        <v>Ayata</v>
      </c>
      <c r="F3234" s="7" t="s">
        <v>379</v>
      </c>
      <c r="G3234" s="7">
        <v>110</v>
      </c>
      <c r="H3234" s="7" t="s">
        <v>385</v>
      </c>
      <c r="I3234" s="7"/>
      <c r="J3234" s="7">
        <v>50000</v>
      </c>
      <c r="K3234" s="7">
        <f t="shared" si="66"/>
        <v>0</v>
      </c>
      <c r="L3234" s="7"/>
      <c r="M3234" s="6"/>
      <c r="N3234" s="7"/>
      <c r="O3234" s="7"/>
      <c r="P3234" s="38"/>
      <c r="Q3234" s="31"/>
      <c r="R3234" s="42"/>
      <c r="S3234" s="42"/>
      <c r="T3234" s="42"/>
      <c r="U3234" s="43"/>
      <c r="V3234" s="32"/>
      <c r="W3234" s="38"/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</row>
    <row r="3235" spans="1:40" ht="14.25" customHeight="1">
      <c r="A3235" s="7" t="s">
        <v>565</v>
      </c>
      <c r="B3235" s="7" t="s">
        <v>363</v>
      </c>
      <c r="C3235" s="7">
        <v>1236</v>
      </c>
      <c r="D3235" s="7" t="s">
        <v>600</v>
      </c>
      <c r="E3235" s="7" t="str">
        <f t="shared" si="65"/>
        <v>Ayata</v>
      </c>
      <c r="F3235" s="7" t="s">
        <v>379</v>
      </c>
      <c r="G3235" s="7">
        <v>140</v>
      </c>
      <c r="H3235" s="7" t="s">
        <v>388</v>
      </c>
      <c r="I3235" s="7"/>
      <c r="J3235" s="7">
        <v>80000</v>
      </c>
      <c r="K3235" s="7">
        <f t="shared" si="66"/>
        <v>0</v>
      </c>
      <c r="L3235" s="7"/>
      <c r="M3235" s="6"/>
      <c r="N3235" s="7"/>
      <c r="O3235" s="7"/>
      <c r="P3235" s="38"/>
      <c r="Q3235" s="31"/>
      <c r="R3235" s="42"/>
      <c r="S3235" s="42"/>
      <c r="T3235" s="42"/>
      <c r="U3235" s="43"/>
      <c r="V3235" s="32"/>
      <c r="W3235" s="38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</row>
    <row r="3236" spans="1:40" ht="14.25" customHeight="1">
      <c r="A3236" s="7" t="s">
        <v>565</v>
      </c>
      <c r="B3236" s="7" t="s">
        <v>363</v>
      </c>
      <c r="C3236" s="7">
        <v>1236</v>
      </c>
      <c r="D3236" s="7" t="s">
        <v>600</v>
      </c>
      <c r="E3236" s="7" t="str">
        <f t="shared" si="65"/>
        <v>Ayata</v>
      </c>
      <c r="F3236" s="7" t="s">
        <v>379</v>
      </c>
      <c r="G3236" s="7">
        <v>160</v>
      </c>
      <c r="H3236" s="7" t="s">
        <v>389</v>
      </c>
      <c r="I3236" s="7"/>
      <c r="J3236" s="7">
        <v>20000</v>
      </c>
      <c r="K3236" s="7">
        <f t="shared" si="66"/>
        <v>0</v>
      </c>
      <c r="L3236" s="7"/>
      <c r="M3236" s="6"/>
      <c r="N3236" s="7"/>
      <c r="O3236" s="7"/>
      <c r="P3236" s="38"/>
      <c r="Q3236" s="31"/>
      <c r="R3236" s="42"/>
      <c r="S3236" s="42"/>
      <c r="T3236" s="42"/>
      <c r="U3236" s="43"/>
      <c r="V3236" s="32"/>
      <c r="W3236" s="38"/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</row>
    <row r="3237" spans="1:40" ht="14.25" customHeight="1">
      <c r="A3237" s="7" t="s">
        <v>565</v>
      </c>
      <c r="B3237" s="7" t="s">
        <v>363</v>
      </c>
      <c r="C3237" s="7">
        <v>1236</v>
      </c>
      <c r="D3237" s="7" t="s">
        <v>600</v>
      </c>
      <c r="E3237" s="7" t="str">
        <f t="shared" si="65"/>
        <v>Ayata</v>
      </c>
      <c r="F3237" s="7" t="s">
        <v>379</v>
      </c>
      <c r="G3237" s="7">
        <v>170</v>
      </c>
      <c r="H3237" s="7" t="s">
        <v>390</v>
      </c>
      <c r="I3237" s="7"/>
      <c r="J3237" s="7">
        <v>50000</v>
      </c>
      <c r="K3237" s="7">
        <f t="shared" si="66"/>
        <v>0</v>
      </c>
      <c r="L3237" s="7"/>
      <c r="M3237" s="6"/>
      <c r="N3237" s="7"/>
      <c r="O3237" s="7"/>
      <c r="P3237" s="38"/>
      <c r="Q3237" s="31"/>
      <c r="R3237" s="42"/>
      <c r="S3237" s="42"/>
      <c r="T3237" s="42"/>
      <c r="U3237" s="43"/>
      <c r="V3237" s="32"/>
      <c r="W3237" s="38"/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</row>
    <row r="3238" spans="1:40" ht="14.25" customHeight="1">
      <c r="A3238" s="7" t="s">
        <v>565</v>
      </c>
      <c r="B3238" s="7" t="s">
        <v>363</v>
      </c>
      <c r="C3238" s="7">
        <v>1236</v>
      </c>
      <c r="D3238" s="7" t="s">
        <v>600</v>
      </c>
      <c r="E3238" s="7" t="str">
        <f t="shared" si="65"/>
        <v>Ayata</v>
      </c>
      <c r="F3238" s="7" t="s">
        <v>379</v>
      </c>
      <c r="G3238" s="7">
        <v>180</v>
      </c>
      <c r="H3238" s="7" t="s">
        <v>411</v>
      </c>
      <c r="I3238" s="7"/>
      <c r="J3238" s="7">
        <v>416000</v>
      </c>
      <c r="K3238" s="7">
        <f t="shared" si="66"/>
        <v>0</v>
      </c>
      <c r="L3238" s="7"/>
      <c r="M3238" s="6"/>
      <c r="N3238" s="7"/>
      <c r="O3238" s="7"/>
      <c r="P3238" s="38"/>
      <c r="Q3238" s="31"/>
      <c r="R3238" s="42"/>
      <c r="S3238" s="42"/>
      <c r="T3238" s="42"/>
      <c r="U3238" s="43"/>
      <c r="V3238" s="32"/>
      <c r="W3238" s="38"/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</row>
    <row r="3239" spans="1:40" ht="14.25" customHeight="1">
      <c r="A3239" s="7" t="s">
        <v>565</v>
      </c>
      <c r="B3239" s="7" t="s">
        <v>363</v>
      </c>
      <c r="C3239" s="7">
        <v>1236</v>
      </c>
      <c r="D3239" s="7" t="s">
        <v>600</v>
      </c>
      <c r="E3239" s="7" t="str">
        <f t="shared" si="65"/>
        <v>Ayata</v>
      </c>
      <c r="F3239" s="7" t="s">
        <v>379</v>
      </c>
      <c r="G3239" s="7">
        <v>200</v>
      </c>
      <c r="H3239" s="7" t="s">
        <v>393</v>
      </c>
      <c r="I3239" s="7"/>
      <c r="J3239" s="7">
        <v>1577155</v>
      </c>
      <c r="K3239" s="7">
        <f t="shared" si="66"/>
        <v>0</v>
      </c>
      <c r="L3239" s="7"/>
      <c r="M3239" s="6"/>
      <c r="N3239" s="7"/>
      <c r="O3239" s="7"/>
      <c r="P3239" s="38"/>
      <c r="Q3239" s="31"/>
      <c r="R3239" s="42"/>
      <c r="S3239" s="42"/>
      <c r="T3239" s="42"/>
      <c r="U3239" s="43"/>
      <c r="V3239" s="32"/>
      <c r="W3239" s="38"/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</row>
    <row r="3240" spans="1:40" ht="14.25" customHeight="1">
      <c r="A3240" s="7" t="s">
        <v>565</v>
      </c>
      <c r="B3240" s="7" t="s">
        <v>363</v>
      </c>
      <c r="C3240" s="7">
        <v>1236</v>
      </c>
      <c r="D3240" s="7" t="s">
        <v>600</v>
      </c>
      <c r="E3240" s="7" t="str">
        <f t="shared" si="65"/>
        <v>Ayata</v>
      </c>
      <c r="F3240" s="7" t="s">
        <v>379</v>
      </c>
      <c r="G3240" s="7">
        <v>210</v>
      </c>
      <c r="H3240" s="7" t="s">
        <v>394</v>
      </c>
      <c r="I3240" s="7"/>
      <c r="J3240" s="7">
        <v>1086650</v>
      </c>
      <c r="K3240" s="7">
        <f t="shared" si="66"/>
        <v>0</v>
      </c>
      <c r="L3240" s="7"/>
      <c r="M3240" s="6"/>
      <c r="N3240" s="7"/>
      <c r="O3240" s="7"/>
      <c r="P3240" s="38"/>
      <c r="Q3240" s="31"/>
      <c r="R3240" s="42"/>
      <c r="S3240" s="42"/>
      <c r="T3240" s="42"/>
      <c r="U3240" s="43"/>
      <c r="V3240" s="32"/>
      <c r="W3240" s="38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</row>
    <row r="3241" spans="1:40" ht="14.25" customHeight="1">
      <c r="A3241" s="7" t="s">
        <v>565</v>
      </c>
      <c r="B3241" s="7" t="s">
        <v>363</v>
      </c>
      <c r="C3241" s="7">
        <v>1236</v>
      </c>
      <c r="D3241" s="7" t="s">
        <v>600</v>
      </c>
      <c r="E3241" s="7" t="str">
        <f t="shared" si="65"/>
        <v>Ayata</v>
      </c>
      <c r="F3241" s="7" t="s">
        <v>379</v>
      </c>
      <c r="G3241" s="7">
        <v>220</v>
      </c>
      <c r="H3241" s="7" t="s">
        <v>395</v>
      </c>
      <c r="I3241" s="7"/>
      <c r="J3241" s="7">
        <v>25000</v>
      </c>
      <c r="K3241" s="7">
        <f t="shared" si="66"/>
        <v>0</v>
      </c>
      <c r="L3241" s="7"/>
      <c r="M3241" s="6"/>
      <c r="N3241" s="7"/>
      <c r="O3241" s="7"/>
      <c r="P3241" s="38"/>
      <c r="Q3241" s="31"/>
      <c r="R3241" s="42"/>
      <c r="S3241" s="42"/>
      <c r="T3241" s="42"/>
      <c r="U3241" s="43"/>
      <c r="V3241" s="32"/>
      <c r="W3241" s="38"/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</row>
    <row r="3242" spans="1:40" ht="14.25" customHeight="1">
      <c r="A3242" s="7" t="s">
        <v>565</v>
      </c>
      <c r="B3242" s="7" t="s">
        <v>363</v>
      </c>
      <c r="C3242" s="7">
        <v>1236</v>
      </c>
      <c r="D3242" s="7" t="s">
        <v>600</v>
      </c>
      <c r="E3242" s="7" t="str">
        <f t="shared" si="65"/>
        <v>Ayata</v>
      </c>
      <c r="F3242" s="7" t="s">
        <v>379</v>
      </c>
      <c r="G3242" s="7">
        <v>230</v>
      </c>
      <c r="H3242" s="7" t="s">
        <v>396</v>
      </c>
      <c r="I3242" s="7"/>
      <c r="J3242" s="7">
        <v>20000</v>
      </c>
      <c r="K3242" s="7">
        <f t="shared" si="66"/>
        <v>0</v>
      </c>
      <c r="L3242" s="7"/>
      <c r="M3242" s="6"/>
      <c r="N3242" s="7"/>
      <c r="O3242" s="7"/>
      <c r="P3242" s="38"/>
      <c r="Q3242" s="31"/>
      <c r="R3242" s="42"/>
      <c r="S3242" s="42"/>
      <c r="T3242" s="42"/>
      <c r="U3242" s="43"/>
      <c r="V3242" s="32"/>
      <c r="W3242" s="38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</row>
    <row r="3243" spans="1:40" ht="14.25" customHeight="1">
      <c r="A3243" s="7" t="s">
        <v>565</v>
      </c>
      <c r="B3243" s="7" t="s">
        <v>363</v>
      </c>
      <c r="C3243" s="7">
        <v>1236</v>
      </c>
      <c r="D3243" s="7" t="s">
        <v>600</v>
      </c>
      <c r="E3243" s="7" t="str">
        <f t="shared" si="65"/>
        <v>Ayata</v>
      </c>
      <c r="F3243" s="7" t="s">
        <v>379</v>
      </c>
      <c r="G3243" s="7">
        <v>240</v>
      </c>
      <c r="H3243" s="7" t="s">
        <v>397</v>
      </c>
      <c r="I3243" s="7"/>
      <c r="J3243" s="7">
        <v>5000</v>
      </c>
      <c r="K3243" s="7">
        <f t="shared" si="66"/>
        <v>0</v>
      </c>
      <c r="L3243" s="7"/>
      <c r="M3243" s="6"/>
      <c r="N3243" s="7"/>
      <c r="O3243" s="7"/>
      <c r="P3243" s="38"/>
      <c r="Q3243" s="31"/>
      <c r="R3243" s="42"/>
      <c r="S3243" s="42"/>
      <c r="T3243" s="42"/>
      <c r="U3243" s="43"/>
      <c r="V3243" s="32"/>
      <c r="W3243" s="38"/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</row>
    <row r="3244" spans="1:40" ht="14.25" customHeight="1">
      <c r="A3244" s="7" t="s">
        <v>565</v>
      </c>
      <c r="B3244" s="7" t="s">
        <v>363</v>
      </c>
      <c r="C3244" s="7">
        <v>1236</v>
      </c>
      <c r="D3244" s="7" t="s">
        <v>600</v>
      </c>
      <c r="E3244" s="7" t="str">
        <f t="shared" si="65"/>
        <v>Ayata</v>
      </c>
      <c r="F3244" s="7" t="s">
        <v>379</v>
      </c>
      <c r="G3244" s="7">
        <v>250</v>
      </c>
      <c r="H3244" s="7" t="s">
        <v>399</v>
      </c>
      <c r="I3244" s="7"/>
      <c r="J3244" s="7">
        <v>313480</v>
      </c>
      <c r="K3244" s="7">
        <f t="shared" si="66"/>
        <v>0</v>
      </c>
      <c r="L3244" s="7"/>
      <c r="M3244" s="6"/>
      <c r="N3244" s="7"/>
      <c r="O3244" s="7"/>
      <c r="P3244" s="38"/>
      <c r="Q3244" s="31"/>
      <c r="R3244" s="42"/>
      <c r="S3244" s="42"/>
      <c r="T3244" s="42"/>
      <c r="U3244" s="43"/>
      <c r="V3244" s="32"/>
      <c r="W3244" s="38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</row>
    <row r="3245" spans="1:40" ht="14.25" customHeight="1">
      <c r="A3245" s="7" t="s">
        <v>565</v>
      </c>
      <c r="B3245" s="7" t="s">
        <v>363</v>
      </c>
      <c r="C3245" s="7">
        <v>1236</v>
      </c>
      <c r="D3245" s="7" t="s">
        <v>600</v>
      </c>
      <c r="E3245" s="7" t="str">
        <f t="shared" si="65"/>
        <v>Ayata</v>
      </c>
      <c r="F3245" s="7" t="s">
        <v>379</v>
      </c>
      <c r="G3245" s="7">
        <v>260</v>
      </c>
      <c r="H3245" s="7" t="s">
        <v>400</v>
      </c>
      <c r="I3245" s="7"/>
      <c r="J3245" s="7">
        <v>58587</v>
      </c>
      <c r="K3245" s="7">
        <f t="shared" si="66"/>
        <v>0</v>
      </c>
      <c r="L3245" s="7"/>
      <c r="M3245" s="6"/>
      <c r="N3245" s="7"/>
      <c r="O3245" s="7"/>
      <c r="P3245" s="38"/>
      <c r="Q3245" s="31"/>
      <c r="R3245" s="42"/>
      <c r="S3245" s="42"/>
      <c r="T3245" s="42"/>
      <c r="U3245" s="43"/>
      <c r="V3245" s="32"/>
      <c r="W3245" s="38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</row>
    <row r="3246" spans="1:40" ht="14.25" customHeight="1">
      <c r="A3246" s="7" t="s">
        <v>565</v>
      </c>
      <c r="B3246" s="7" t="s">
        <v>363</v>
      </c>
      <c r="C3246" s="7">
        <v>1236</v>
      </c>
      <c r="D3246" s="7" t="s">
        <v>600</v>
      </c>
      <c r="E3246" s="7" t="str">
        <f t="shared" si="65"/>
        <v>Ayata</v>
      </c>
      <c r="F3246" s="7" t="s">
        <v>379</v>
      </c>
      <c r="G3246" s="7">
        <v>310</v>
      </c>
      <c r="H3246" s="7" t="s">
        <v>403</v>
      </c>
      <c r="I3246" s="7"/>
      <c r="J3246" s="7">
        <v>40000</v>
      </c>
      <c r="K3246" s="7">
        <f t="shared" si="66"/>
        <v>0</v>
      </c>
      <c r="L3246" s="7"/>
      <c r="M3246" s="6"/>
      <c r="N3246" s="7"/>
      <c r="O3246" s="7"/>
      <c r="P3246" s="38"/>
      <c r="Q3246" s="31"/>
      <c r="R3246" s="42"/>
      <c r="S3246" s="42"/>
      <c r="T3246" s="42"/>
      <c r="U3246" s="43"/>
      <c r="V3246" s="32"/>
      <c r="W3246" s="38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</row>
    <row r="3247" spans="1:40" ht="14.25" customHeight="1">
      <c r="A3247" s="7" t="s">
        <v>565</v>
      </c>
      <c r="B3247" s="7" t="s">
        <v>363</v>
      </c>
      <c r="C3247" s="7">
        <v>1236</v>
      </c>
      <c r="D3247" s="7" t="s">
        <v>600</v>
      </c>
      <c r="E3247" s="7" t="str">
        <f t="shared" si="65"/>
        <v>Ayata</v>
      </c>
      <c r="F3247" s="7" t="s">
        <v>379</v>
      </c>
      <c r="G3247" s="7">
        <v>330</v>
      </c>
      <c r="H3247" s="7" t="s">
        <v>404</v>
      </c>
      <c r="I3247" s="7"/>
      <c r="J3247" s="7">
        <v>28186</v>
      </c>
      <c r="K3247" s="7">
        <f t="shared" si="66"/>
        <v>0</v>
      </c>
      <c r="L3247" s="7"/>
      <c r="M3247" s="6"/>
      <c r="N3247" s="7"/>
      <c r="O3247" s="7"/>
      <c r="P3247" s="38"/>
      <c r="Q3247" s="31"/>
      <c r="R3247" s="42"/>
      <c r="S3247" s="42"/>
      <c r="T3247" s="42"/>
      <c r="U3247" s="43"/>
      <c r="V3247" s="32"/>
      <c r="W3247" s="38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</row>
    <row r="3248" spans="1:40" ht="14.25" customHeight="1">
      <c r="A3248" s="7" t="s">
        <v>565</v>
      </c>
      <c r="B3248" s="7" t="s">
        <v>363</v>
      </c>
      <c r="C3248" s="7">
        <v>1236</v>
      </c>
      <c r="D3248" s="7" t="s">
        <v>600</v>
      </c>
      <c r="E3248" s="7" t="str">
        <f t="shared" si="65"/>
        <v>Ayata</v>
      </c>
      <c r="F3248" s="7" t="s">
        <v>379</v>
      </c>
      <c r="G3248" s="7">
        <v>340</v>
      </c>
      <c r="H3248" s="7" t="s">
        <v>405</v>
      </c>
      <c r="I3248" s="7"/>
      <c r="J3248" s="7">
        <v>957034</v>
      </c>
      <c r="K3248" s="7">
        <f t="shared" si="66"/>
        <v>0</v>
      </c>
      <c r="L3248" s="7"/>
      <c r="M3248" s="6"/>
      <c r="N3248" s="7"/>
      <c r="O3248" s="7"/>
      <c r="P3248" s="38"/>
      <c r="Q3248" s="31"/>
      <c r="R3248" s="42"/>
      <c r="S3248" s="42"/>
      <c r="T3248" s="42"/>
      <c r="U3248" s="43"/>
      <c r="V3248" s="32"/>
      <c r="W3248" s="38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</row>
    <row r="3249" spans="1:40" ht="14.25" customHeight="1">
      <c r="A3249" s="7" t="s">
        <v>565</v>
      </c>
      <c r="B3249" s="7" t="s">
        <v>363</v>
      </c>
      <c r="C3249" s="7">
        <v>1236</v>
      </c>
      <c r="D3249" s="7" t="s">
        <v>600</v>
      </c>
      <c r="E3249" s="7" t="str">
        <f t="shared" si="65"/>
        <v>Ayata</v>
      </c>
      <c r="F3249" s="7" t="s">
        <v>379</v>
      </c>
      <c r="G3249" s="7">
        <v>350</v>
      </c>
      <c r="H3249" s="7" t="s">
        <v>406</v>
      </c>
      <c r="I3249" s="7"/>
      <c r="J3249" s="7">
        <v>120000</v>
      </c>
      <c r="K3249" s="7">
        <f t="shared" si="66"/>
        <v>0</v>
      </c>
      <c r="L3249" s="7"/>
      <c r="M3249" s="6"/>
      <c r="N3249" s="7"/>
      <c r="O3249" s="7"/>
      <c r="P3249" s="38"/>
      <c r="Q3249" s="31"/>
      <c r="R3249" s="42"/>
      <c r="S3249" s="42"/>
      <c r="T3249" s="42"/>
      <c r="U3249" s="43"/>
      <c r="V3249" s="32"/>
      <c r="W3249" s="38"/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</row>
    <row r="3250" spans="1:40" ht="14.25" customHeight="1">
      <c r="A3250" s="7" t="s">
        <v>565</v>
      </c>
      <c r="B3250" s="7" t="s">
        <v>363</v>
      </c>
      <c r="C3250" s="7">
        <v>1237</v>
      </c>
      <c r="D3250" s="7" t="s">
        <v>601</v>
      </c>
      <c r="E3250" s="7" t="str">
        <f t="shared" si="65"/>
        <v>Aucapata</v>
      </c>
      <c r="F3250" s="7" t="s">
        <v>379</v>
      </c>
      <c r="G3250" s="7">
        <v>0</v>
      </c>
      <c r="H3250" s="7" t="s">
        <v>380</v>
      </c>
      <c r="I3250" s="7"/>
      <c r="J3250" s="7">
        <v>633960</v>
      </c>
      <c r="K3250" s="7">
        <f t="shared" si="66"/>
        <v>0</v>
      </c>
      <c r="L3250" s="7"/>
      <c r="M3250" s="6"/>
      <c r="N3250" s="7"/>
      <c r="O3250" s="7"/>
      <c r="P3250" s="38"/>
      <c r="Q3250" s="31"/>
      <c r="R3250" s="42"/>
      <c r="S3250" s="42"/>
      <c r="T3250" s="42"/>
      <c r="U3250" s="43"/>
      <c r="V3250" s="32"/>
      <c r="W3250" s="38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</row>
    <row r="3251" spans="1:40" ht="14.25" customHeight="1">
      <c r="A3251" s="7" t="s">
        <v>565</v>
      </c>
      <c r="B3251" s="7" t="s">
        <v>363</v>
      </c>
      <c r="C3251" s="7">
        <v>1237</v>
      </c>
      <c r="D3251" s="7" t="s">
        <v>601</v>
      </c>
      <c r="E3251" s="7" t="str">
        <f t="shared" si="65"/>
        <v>Aucapata</v>
      </c>
      <c r="F3251" s="7" t="s">
        <v>379</v>
      </c>
      <c r="G3251" s="7">
        <v>1</v>
      </c>
      <c r="H3251" s="7" t="s">
        <v>381</v>
      </c>
      <c r="I3251" s="7"/>
      <c r="J3251" s="7">
        <v>440548</v>
      </c>
      <c r="K3251" s="7">
        <f t="shared" si="66"/>
        <v>0</v>
      </c>
      <c r="L3251" s="7"/>
      <c r="M3251" s="6"/>
      <c r="N3251" s="7"/>
      <c r="O3251" s="7"/>
      <c r="P3251" s="38"/>
      <c r="Q3251" s="31"/>
      <c r="R3251" s="42"/>
      <c r="S3251" s="42"/>
      <c r="T3251" s="42"/>
      <c r="U3251" s="43"/>
      <c r="V3251" s="32"/>
      <c r="W3251" s="38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</row>
    <row r="3252" spans="1:40" ht="14.25" customHeight="1">
      <c r="A3252" s="7" t="s">
        <v>565</v>
      </c>
      <c r="B3252" s="7" t="s">
        <v>363</v>
      </c>
      <c r="C3252" s="7">
        <v>1237</v>
      </c>
      <c r="D3252" s="7" t="s">
        <v>601</v>
      </c>
      <c r="E3252" s="7" t="str">
        <f t="shared" si="65"/>
        <v>Aucapata</v>
      </c>
      <c r="F3252" s="7" t="s">
        <v>379</v>
      </c>
      <c r="G3252" s="7">
        <v>99</v>
      </c>
      <c r="H3252" s="7" t="s">
        <v>382</v>
      </c>
      <c r="I3252" s="7"/>
      <c r="J3252" s="7">
        <v>278018</v>
      </c>
      <c r="K3252" s="7">
        <f t="shared" si="66"/>
        <v>0</v>
      </c>
      <c r="L3252" s="7"/>
      <c r="M3252" s="6"/>
      <c r="N3252" s="7"/>
      <c r="O3252" s="7"/>
      <c r="P3252" s="38"/>
      <c r="Q3252" s="31"/>
      <c r="R3252" s="42"/>
      <c r="S3252" s="42"/>
      <c r="T3252" s="42"/>
      <c r="U3252" s="43"/>
      <c r="V3252" s="32"/>
      <c r="W3252" s="38"/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</row>
    <row r="3253" spans="1:40" ht="14.25" customHeight="1">
      <c r="A3253" s="7" t="s">
        <v>565</v>
      </c>
      <c r="B3253" s="7" t="s">
        <v>363</v>
      </c>
      <c r="C3253" s="7">
        <v>1237</v>
      </c>
      <c r="D3253" s="7" t="s">
        <v>601</v>
      </c>
      <c r="E3253" s="7" t="str">
        <f t="shared" si="65"/>
        <v>Aucapata</v>
      </c>
      <c r="F3253" s="7" t="s">
        <v>379</v>
      </c>
      <c r="G3253" s="7">
        <v>100</v>
      </c>
      <c r="H3253" s="7" t="s">
        <v>383</v>
      </c>
      <c r="I3253" s="7"/>
      <c r="J3253" s="7">
        <v>90000</v>
      </c>
      <c r="K3253" s="7">
        <f t="shared" si="66"/>
        <v>0</v>
      </c>
      <c r="L3253" s="7"/>
      <c r="M3253" s="6"/>
      <c r="N3253" s="7"/>
      <c r="O3253" s="7"/>
      <c r="P3253" s="38"/>
      <c r="Q3253" s="31"/>
      <c r="R3253" s="42"/>
      <c r="S3253" s="42"/>
      <c r="T3253" s="42"/>
      <c r="U3253" s="43"/>
      <c r="V3253" s="32"/>
      <c r="W3253" s="38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</row>
    <row r="3254" spans="1:40" ht="14.25" customHeight="1">
      <c r="A3254" s="7" t="s">
        <v>565</v>
      </c>
      <c r="B3254" s="7" t="s">
        <v>363</v>
      </c>
      <c r="C3254" s="7">
        <v>1237</v>
      </c>
      <c r="D3254" s="7" t="s">
        <v>601</v>
      </c>
      <c r="E3254" s="7" t="str">
        <f t="shared" si="65"/>
        <v>Aucapata</v>
      </c>
      <c r="F3254" s="7" t="s">
        <v>379</v>
      </c>
      <c r="G3254" s="7">
        <v>140</v>
      </c>
      <c r="H3254" s="7" t="s">
        <v>388</v>
      </c>
      <c r="I3254" s="7"/>
      <c r="J3254" s="7">
        <v>10000</v>
      </c>
      <c r="K3254" s="7">
        <f t="shared" si="66"/>
        <v>0</v>
      </c>
      <c r="L3254" s="7"/>
      <c r="M3254" s="6"/>
      <c r="N3254" s="7"/>
      <c r="O3254" s="7"/>
      <c r="P3254" s="38"/>
      <c r="Q3254" s="31"/>
      <c r="R3254" s="42"/>
      <c r="S3254" s="42"/>
      <c r="T3254" s="42"/>
      <c r="U3254" s="43"/>
      <c r="V3254" s="32"/>
      <c r="W3254" s="38"/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</row>
    <row r="3255" spans="1:40" ht="14.25" customHeight="1">
      <c r="A3255" s="7" t="s">
        <v>565</v>
      </c>
      <c r="B3255" s="7" t="s">
        <v>363</v>
      </c>
      <c r="C3255" s="7">
        <v>1237</v>
      </c>
      <c r="D3255" s="7" t="s">
        <v>601</v>
      </c>
      <c r="E3255" s="7" t="str">
        <f t="shared" si="65"/>
        <v>Aucapata</v>
      </c>
      <c r="F3255" s="7" t="s">
        <v>379</v>
      </c>
      <c r="G3255" s="7">
        <v>150</v>
      </c>
      <c r="H3255" s="7" t="s">
        <v>410</v>
      </c>
      <c r="I3255" s="7"/>
      <c r="J3255" s="7">
        <v>305591</v>
      </c>
      <c r="K3255" s="7">
        <f t="shared" si="66"/>
        <v>0</v>
      </c>
      <c r="L3255" s="7"/>
      <c r="M3255" s="6"/>
      <c r="N3255" s="7"/>
      <c r="O3255" s="7"/>
      <c r="P3255" s="38"/>
      <c r="Q3255" s="31"/>
      <c r="R3255" s="42"/>
      <c r="S3255" s="42"/>
      <c r="T3255" s="42"/>
      <c r="U3255" s="43"/>
      <c r="V3255" s="32"/>
      <c r="W3255" s="38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</row>
    <row r="3256" spans="1:40" ht="14.25" customHeight="1">
      <c r="A3256" s="7" t="s">
        <v>565</v>
      </c>
      <c r="B3256" s="7" t="s">
        <v>363</v>
      </c>
      <c r="C3256" s="7">
        <v>1237</v>
      </c>
      <c r="D3256" s="7" t="s">
        <v>601</v>
      </c>
      <c r="E3256" s="7" t="str">
        <f t="shared" si="65"/>
        <v>Aucapata</v>
      </c>
      <c r="F3256" s="7" t="s">
        <v>379</v>
      </c>
      <c r="G3256" s="7">
        <v>160</v>
      </c>
      <c r="H3256" s="7" t="s">
        <v>389</v>
      </c>
      <c r="I3256" s="7"/>
      <c r="J3256" s="7">
        <v>20000</v>
      </c>
      <c r="K3256" s="7">
        <f t="shared" si="66"/>
        <v>0</v>
      </c>
      <c r="L3256" s="7"/>
      <c r="M3256" s="6"/>
      <c r="N3256" s="7"/>
      <c r="O3256" s="7"/>
      <c r="P3256" s="38"/>
      <c r="Q3256" s="31"/>
      <c r="R3256" s="42"/>
      <c r="S3256" s="42"/>
      <c r="T3256" s="42"/>
      <c r="U3256" s="43"/>
      <c r="V3256" s="32"/>
      <c r="W3256" s="38"/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</row>
    <row r="3257" spans="1:40" ht="14.25" customHeight="1">
      <c r="A3257" s="7" t="s">
        <v>565</v>
      </c>
      <c r="B3257" s="7" t="s">
        <v>363</v>
      </c>
      <c r="C3257" s="7">
        <v>1237</v>
      </c>
      <c r="D3257" s="7" t="s">
        <v>601</v>
      </c>
      <c r="E3257" s="7" t="str">
        <f t="shared" si="65"/>
        <v>Aucapata</v>
      </c>
      <c r="F3257" s="7" t="s">
        <v>379</v>
      </c>
      <c r="G3257" s="7">
        <v>170</v>
      </c>
      <c r="H3257" s="7" t="s">
        <v>390</v>
      </c>
      <c r="I3257" s="7"/>
      <c r="J3257" s="7">
        <v>20000</v>
      </c>
      <c r="K3257" s="7">
        <f t="shared" si="66"/>
        <v>0</v>
      </c>
      <c r="L3257" s="7"/>
      <c r="M3257" s="6"/>
      <c r="N3257" s="7"/>
      <c r="O3257" s="7"/>
      <c r="P3257" s="38"/>
      <c r="Q3257" s="31"/>
      <c r="R3257" s="42"/>
      <c r="S3257" s="42"/>
      <c r="T3257" s="42"/>
      <c r="U3257" s="43"/>
      <c r="V3257" s="32"/>
      <c r="W3257" s="38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</row>
    <row r="3258" spans="1:40" ht="14.25" customHeight="1">
      <c r="A3258" s="7" t="s">
        <v>565</v>
      </c>
      <c r="B3258" s="7" t="s">
        <v>363</v>
      </c>
      <c r="C3258" s="7">
        <v>1237</v>
      </c>
      <c r="D3258" s="7" t="s">
        <v>601</v>
      </c>
      <c r="E3258" s="7" t="str">
        <f t="shared" si="65"/>
        <v>Aucapata</v>
      </c>
      <c r="F3258" s="7" t="s">
        <v>379</v>
      </c>
      <c r="G3258" s="7">
        <v>180</v>
      </c>
      <c r="H3258" s="7" t="s">
        <v>411</v>
      </c>
      <c r="I3258" s="7"/>
      <c r="J3258" s="7">
        <v>271459</v>
      </c>
      <c r="K3258" s="7">
        <f t="shared" si="66"/>
        <v>0</v>
      </c>
      <c r="L3258" s="7"/>
      <c r="M3258" s="6"/>
      <c r="N3258" s="7"/>
      <c r="O3258" s="7"/>
      <c r="P3258" s="38"/>
      <c r="Q3258" s="31"/>
      <c r="R3258" s="42"/>
      <c r="S3258" s="42"/>
      <c r="T3258" s="42"/>
      <c r="U3258" s="43"/>
      <c r="V3258" s="32"/>
      <c r="W3258" s="38"/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</row>
    <row r="3259" spans="1:40" ht="14.25" customHeight="1">
      <c r="A3259" s="7" t="s">
        <v>565</v>
      </c>
      <c r="B3259" s="7" t="s">
        <v>363</v>
      </c>
      <c r="C3259" s="7">
        <v>1237</v>
      </c>
      <c r="D3259" s="7" t="s">
        <v>601</v>
      </c>
      <c r="E3259" s="7" t="str">
        <f t="shared" si="65"/>
        <v>Aucapata</v>
      </c>
      <c r="F3259" s="7" t="s">
        <v>379</v>
      </c>
      <c r="G3259" s="7">
        <v>190</v>
      </c>
      <c r="H3259" s="7" t="s">
        <v>392</v>
      </c>
      <c r="I3259" s="7"/>
      <c r="J3259" s="7">
        <v>50000</v>
      </c>
      <c r="K3259" s="7">
        <f t="shared" si="66"/>
        <v>0</v>
      </c>
      <c r="L3259" s="7"/>
      <c r="M3259" s="6"/>
      <c r="N3259" s="7"/>
      <c r="O3259" s="7"/>
      <c r="P3259" s="38"/>
      <c r="Q3259" s="31"/>
      <c r="R3259" s="42"/>
      <c r="S3259" s="42"/>
      <c r="T3259" s="42"/>
      <c r="U3259" s="43"/>
      <c r="V3259" s="32"/>
      <c r="W3259" s="38"/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</row>
    <row r="3260" spans="1:40" ht="14.25" customHeight="1">
      <c r="A3260" s="7" t="s">
        <v>565</v>
      </c>
      <c r="B3260" s="7" t="s">
        <v>363</v>
      </c>
      <c r="C3260" s="7">
        <v>1237</v>
      </c>
      <c r="D3260" s="7" t="s">
        <v>601</v>
      </c>
      <c r="E3260" s="7" t="str">
        <f t="shared" si="65"/>
        <v>Aucapata</v>
      </c>
      <c r="F3260" s="7" t="s">
        <v>379</v>
      </c>
      <c r="G3260" s="7">
        <v>200</v>
      </c>
      <c r="H3260" s="7" t="s">
        <v>393</v>
      </c>
      <c r="I3260" s="7"/>
      <c r="J3260" s="7">
        <v>960911</v>
      </c>
      <c r="K3260" s="7">
        <f t="shared" si="66"/>
        <v>0</v>
      </c>
      <c r="L3260" s="7"/>
      <c r="M3260" s="6"/>
      <c r="N3260" s="7"/>
      <c r="O3260" s="7"/>
      <c r="P3260" s="38"/>
      <c r="Q3260" s="31"/>
      <c r="R3260" s="42"/>
      <c r="S3260" s="42"/>
      <c r="T3260" s="42"/>
      <c r="U3260" s="43"/>
      <c r="V3260" s="32"/>
      <c r="W3260" s="38"/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</row>
    <row r="3261" spans="1:40" ht="14.25" customHeight="1">
      <c r="A3261" s="7" t="s">
        <v>565</v>
      </c>
      <c r="B3261" s="7" t="s">
        <v>363</v>
      </c>
      <c r="C3261" s="7">
        <v>1237</v>
      </c>
      <c r="D3261" s="7" t="s">
        <v>601</v>
      </c>
      <c r="E3261" s="7" t="str">
        <f t="shared" si="65"/>
        <v>Aucapata</v>
      </c>
      <c r="F3261" s="7" t="s">
        <v>379</v>
      </c>
      <c r="G3261" s="7">
        <v>210</v>
      </c>
      <c r="H3261" s="7" t="s">
        <v>394</v>
      </c>
      <c r="I3261" s="7"/>
      <c r="J3261" s="7">
        <v>692977</v>
      </c>
      <c r="K3261" s="7">
        <f t="shared" si="66"/>
        <v>0</v>
      </c>
      <c r="L3261" s="7"/>
      <c r="M3261" s="6"/>
      <c r="N3261" s="7"/>
      <c r="O3261" s="7"/>
      <c r="P3261" s="38"/>
      <c r="Q3261" s="31"/>
      <c r="R3261" s="42"/>
      <c r="S3261" s="42"/>
      <c r="T3261" s="42"/>
      <c r="U3261" s="43"/>
      <c r="V3261" s="32"/>
      <c r="W3261" s="38"/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</row>
    <row r="3262" spans="1:40" ht="14.25" customHeight="1">
      <c r="A3262" s="7" t="s">
        <v>565</v>
      </c>
      <c r="B3262" s="7" t="s">
        <v>363</v>
      </c>
      <c r="C3262" s="7">
        <v>1237</v>
      </c>
      <c r="D3262" s="7" t="s">
        <v>601</v>
      </c>
      <c r="E3262" s="7" t="str">
        <f t="shared" si="65"/>
        <v>Aucapata</v>
      </c>
      <c r="F3262" s="7" t="s">
        <v>379</v>
      </c>
      <c r="G3262" s="7">
        <v>220</v>
      </c>
      <c r="H3262" s="7" t="s">
        <v>395</v>
      </c>
      <c r="I3262" s="7"/>
      <c r="J3262" s="7">
        <v>62060</v>
      </c>
      <c r="K3262" s="7">
        <f t="shared" si="66"/>
        <v>0</v>
      </c>
      <c r="L3262" s="7"/>
      <c r="M3262" s="6"/>
      <c r="N3262" s="7"/>
      <c r="O3262" s="7"/>
      <c r="P3262" s="38"/>
      <c r="Q3262" s="31"/>
      <c r="R3262" s="42"/>
      <c r="S3262" s="42"/>
      <c r="T3262" s="42"/>
      <c r="U3262" s="43"/>
      <c r="V3262" s="32"/>
      <c r="W3262" s="38"/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</row>
    <row r="3263" spans="1:40" ht="14.25" customHeight="1">
      <c r="A3263" s="7" t="s">
        <v>565</v>
      </c>
      <c r="B3263" s="7" t="s">
        <v>363</v>
      </c>
      <c r="C3263" s="7">
        <v>1237</v>
      </c>
      <c r="D3263" s="7" t="s">
        <v>601</v>
      </c>
      <c r="E3263" s="7" t="str">
        <f t="shared" si="65"/>
        <v>Aucapata</v>
      </c>
      <c r="F3263" s="7" t="s">
        <v>379</v>
      </c>
      <c r="G3263" s="7">
        <v>230</v>
      </c>
      <c r="H3263" s="7" t="s">
        <v>396</v>
      </c>
      <c r="I3263" s="7"/>
      <c r="J3263" s="7">
        <v>50000</v>
      </c>
      <c r="K3263" s="7">
        <f t="shared" si="66"/>
        <v>0</v>
      </c>
      <c r="L3263" s="7"/>
      <c r="M3263" s="6"/>
      <c r="N3263" s="7"/>
      <c r="O3263" s="7"/>
      <c r="P3263" s="38"/>
      <c r="Q3263" s="31"/>
      <c r="R3263" s="42"/>
      <c r="S3263" s="42"/>
      <c r="T3263" s="42"/>
      <c r="U3263" s="43"/>
      <c r="V3263" s="32"/>
      <c r="W3263" s="38"/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</row>
    <row r="3264" spans="1:40" ht="14.25" customHeight="1">
      <c r="A3264" s="7" t="s">
        <v>565</v>
      </c>
      <c r="B3264" s="7" t="s">
        <v>363</v>
      </c>
      <c r="C3264" s="7">
        <v>1237</v>
      </c>
      <c r="D3264" s="7" t="s">
        <v>601</v>
      </c>
      <c r="E3264" s="7" t="str">
        <f t="shared" si="65"/>
        <v>Aucapata</v>
      </c>
      <c r="F3264" s="7" t="s">
        <v>379</v>
      </c>
      <c r="G3264" s="7">
        <v>240</v>
      </c>
      <c r="H3264" s="7" t="s">
        <v>397</v>
      </c>
      <c r="I3264" s="7"/>
      <c r="J3264" s="7">
        <v>10000</v>
      </c>
      <c r="K3264" s="7">
        <f t="shared" si="66"/>
        <v>0</v>
      </c>
      <c r="L3264" s="7"/>
      <c r="M3264" s="6"/>
      <c r="N3264" s="7"/>
      <c r="O3264" s="7"/>
      <c r="P3264" s="38"/>
      <c r="Q3264" s="31"/>
      <c r="R3264" s="42"/>
      <c r="S3264" s="42"/>
      <c r="T3264" s="42"/>
      <c r="U3264" s="43"/>
      <c r="V3264" s="32"/>
      <c r="W3264" s="38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</row>
    <row r="3265" spans="1:40" ht="14.25" customHeight="1">
      <c r="A3265" s="7" t="s">
        <v>565</v>
      </c>
      <c r="B3265" s="7" t="s">
        <v>363</v>
      </c>
      <c r="C3265" s="7">
        <v>1237</v>
      </c>
      <c r="D3265" s="7" t="s">
        <v>601</v>
      </c>
      <c r="E3265" s="7" t="str">
        <f t="shared" si="65"/>
        <v>Aucapata</v>
      </c>
      <c r="F3265" s="7" t="s">
        <v>379</v>
      </c>
      <c r="G3265" s="7">
        <v>250</v>
      </c>
      <c r="H3265" s="7" t="s">
        <v>399</v>
      </c>
      <c r="I3265" s="7"/>
      <c r="J3265" s="7">
        <v>184709</v>
      </c>
      <c r="K3265" s="7">
        <f t="shared" si="66"/>
        <v>0</v>
      </c>
      <c r="L3265" s="7"/>
      <c r="M3265" s="6"/>
      <c r="N3265" s="7"/>
      <c r="O3265" s="7"/>
      <c r="P3265" s="38"/>
      <c r="Q3265" s="31"/>
      <c r="R3265" s="42"/>
      <c r="S3265" s="42"/>
      <c r="T3265" s="42"/>
      <c r="U3265" s="43"/>
      <c r="V3265" s="32"/>
      <c r="W3265" s="38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</row>
    <row r="3266" spans="1:40" ht="14.25" customHeight="1">
      <c r="A3266" s="7" t="s">
        <v>565</v>
      </c>
      <c r="B3266" s="7" t="s">
        <v>363</v>
      </c>
      <c r="C3266" s="7">
        <v>1237</v>
      </c>
      <c r="D3266" s="7" t="s">
        <v>601</v>
      </c>
      <c r="E3266" s="7" t="str">
        <f t="shared" si="65"/>
        <v>Aucapata</v>
      </c>
      <c r="F3266" s="7" t="s">
        <v>379</v>
      </c>
      <c r="G3266" s="7">
        <v>260</v>
      </c>
      <c r="H3266" s="7" t="s">
        <v>400</v>
      </c>
      <c r="I3266" s="7"/>
      <c r="J3266" s="7">
        <v>52200</v>
      </c>
      <c r="K3266" s="7">
        <f t="shared" si="66"/>
        <v>0</v>
      </c>
      <c r="L3266" s="7"/>
      <c r="M3266" s="6"/>
      <c r="N3266" s="7"/>
      <c r="O3266" s="7"/>
      <c r="P3266" s="38"/>
      <c r="Q3266" s="31"/>
      <c r="R3266" s="42"/>
      <c r="S3266" s="42"/>
      <c r="T3266" s="42"/>
      <c r="U3266" s="43"/>
      <c r="V3266" s="32"/>
      <c r="W3266" s="38"/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</row>
    <row r="3267" spans="1:40" ht="14.25" customHeight="1">
      <c r="A3267" s="7" t="s">
        <v>565</v>
      </c>
      <c r="B3267" s="7" t="s">
        <v>363</v>
      </c>
      <c r="C3267" s="7">
        <v>1237</v>
      </c>
      <c r="D3267" s="7" t="s">
        <v>601</v>
      </c>
      <c r="E3267" s="7" t="str">
        <f t="shared" si="65"/>
        <v>Aucapata</v>
      </c>
      <c r="F3267" s="7" t="s">
        <v>379</v>
      </c>
      <c r="G3267" s="7">
        <v>310</v>
      </c>
      <c r="H3267" s="7" t="s">
        <v>403</v>
      </c>
      <c r="I3267" s="7"/>
      <c r="J3267" s="7">
        <v>30000</v>
      </c>
      <c r="K3267" s="7">
        <f t="shared" si="66"/>
        <v>0</v>
      </c>
      <c r="L3267" s="7"/>
      <c r="M3267" s="6"/>
      <c r="N3267" s="7"/>
      <c r="O3267" s="7"/>
      <c r="P3267" s="38"/>
      <c r="Q3267" s="31"/>
      <c r="R3267" s="42"/>
      <c r="S3267" s="42"/>
      <c r="T3267" s="42"/>
      <c r="U3267" s="43"/>
      <c r="V3267" s="32"/>
      <c r="W3267" s="38"/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</row>
    <row r="3268" spans="1:40" ht="14.25" customHeight="1">
      <c r="A3268" s="7" t="s">
        <v>565</v>
      </c>
      <c r="B3268" s="7" t="s">
        <v>363</v>
      </c>
      <c r="C3268" s="7">
        <v>1237</v>
      </c>
      <c r="D3268" s="7" t="s">
        <v>601</v>
      </c>
      <c r="E3268" s="7" t="str">
        <f t="shared" si="65"/>
        <v>Aucapata</v>
      </c>
      <c r="F3268" s="7" t="s">
        <v>379</v>
      </c>
      <c r="G3268" s="7">
        <v>330</v>
      </c>
      <c r="H3268" s="7" t="s">
        <v>404</v>
      </c>
      <c r="I3268" s="7"/>
      <c r="J3268" s="7">
        <v>35550</v>
      </c>
      <c r="K3268" s="7">
        <f t="shared" si="66"/>
        <v>0</v>
      </c>
      <c r="L3268" s="7"/>
      <c r="M3268" s="6"/>
      <c r="N3268" s="7"/>
      <c r="O3268" s="7"/>
      <c r="P3268" s="38"/>
      <c r="Q3268" s="31"/>
      <c r="R3268" s="42"/>
      <c r="S3268" s="42"/>
      <c r="T3268" s="42"/>
      <c r="U3268" s="43"/>
      <c r="V3268" s="32"/>
      <c r="W3268" s="38"/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</row>
    <row r="3269" spans="1:40" ht="14.25" customHeight="1">
      <c r="A3269" s="7" t="s">
        <v>565</v>
      </c>
      <c r="B3269" s="7" t="s">
        <v>363</v>
      </c>
      <c r="C3269" s="7">
        <v>1237</v>
      </c>
      <c r="D3269" s="7" t="s">
        <v>601</v>
      </c>
      <c r="E3269" s="7" t="str">
        <f t="shared" si="65"/>
        <v>Aucapata</v>
      </c>
      <c r="F3269" s="7" t="s">
        <v>379</v>
      </c>
      <c r="G3269" s="7">
        <v>340</v>
      </c>
      <c r="H3269" s="7" t="s">
        <v>405</v>
      </c>
      <c r="I3269" s="7"/>
      <c r="J3269" s="7">
        <v>857556</v>
      </c>
      <c r="K3269" s="7">
        <f t="shared" si="66"/>
        <v>0</v>
      </c>
      <c r="L3269" s="7"/>
      <c r="M3269" s="6"/>
      <c r="N3269" s="7"/>
      <c r="O3269" s="7"/>
      <c r="P3269" s="38"/>
      <c r="Q3269" s="31"/>
      <c r="R3269" s="42"/>
      <c r="S3269" s="42"/>
      <c r="T3269" s="42"/>
      <c r="U3269" s="43"/>
      <c r="V3269" s="32"/>
      <c r="W3269" s="38"/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</row>
    <row r="3270" spans="1:40" ht="14.25" customHeight="1">
      <c r="A3270" s="7" t="s">
        <v>565</v>
      </c>
      <c r="B3270" s="7" t="s">
        <v>363</v>
      </c>
      <c r="C3270" s="7">
        <v>1238</v>
      </c>
      <c r="D3270" s="7" t="s">
        <v>602</v>
      </c>
      <c r="E3270" s="7" t="str">
        <f t="shared" si="65"/>
        <v>Corocoro</v>
      </c>
      <c r="F3270" s="7" t="s">
        <v>379</v>
      </c>
      <c r="G3270" s="7">
        <v>0</v>
      </c>
      <c r="H3270" s="7" t="s">
        <v>380</v>
      </c>
      <c r="I3270" s="7"/>
      <c r="J3270" s="7">
        <v>1460939</v>
      </c>
      <c r="K3270" s="7">
        <f t="shared" si="66"/>
        <v>0</v>
      </c>
      <c r="L3270" s="7"/>
      <c r="M3270" s="6"/>
      <c r="N3270" s="7"/>
      <c r="O3270" s="7"/>
      <c r="P3270" s="38"/>
      <c r="Q3270" s="31"/>
      <c r="R3270" s="42"/>
      <c r="S3270" s="42"/>
      <c r="T3270" s="42"/>
      <c r="U3270" s="43"/>
      <c r="V3270" s="32"/>
      <c r="W3270" s="38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</row>
    <row r="3271" spans="1:40" ht="14.25" customHeight="1">
      <c r="A3271" s="7" t="s">
        <v>565</v>
      </c>
      <c r="B3271" s="7" t="s">
        <v>363</v>
      </c>
      <c r="C3271" s="7">
        <v>1238</v>
      </c>
      <c r="D3271" s="7" t="s">
        <v>602</v>
      </c>
      <c r="E3271" s="7" t="str">
        <f t="shared" si="65"/>
        <v>Corocoro</v>
      </c>
      <c r="F3271" s="7" t="s">
        <v>379</v>
      </c>
      <c r="G3271" s="7">
        <v>1</v>
      </c>
      <c r="H3271" s="7" t="s">
        <v>381</v>
      </c>
      <c r="I3271" s="7"/>
      <c r="J3271" s="7">
        <v>554427</v>
      </c>
      <c r="K3271" s="7">
        <f t="shared" si="66"/>
        <v>0</v>
      </c>
      <c r="L3271" s="7"/>
      <c r="M3271" s="6"/>
      <c r="N3271" s="7"/>
      <c r="O3271" s="7"/>
      <c r="P3271" s="38"/>
      <c r="Q3271" s="31"/>
      <c r="R3271" s="42"/>
      <c r="S3271" s="42"/>
      <c r="T3271" s="42"/>
      <c r="U3271" s="43"/>
      <c r="V3271" s="32"/>
      <c r="W3271" s="38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</row>
    <row r="3272" spans="1:40" ht="14.25" customHeight="1">
      <c r="A3272" s="7" t="s">
        <v>565</v>
      </c>
      <c r="B3272" s="7" t="s">
        <v>363</v>
      </c>
      <c r="C3272" s="7">
        <v>1238</v>
      </c>
      <c r="D3272" s="7" t="s">
        <v>602</v>
      </c>
      <c r="E3272" s="7" t="str">
        <f t="shared" si="65"/>
        <v>Corocoro</v>
      </c>
      <c r="F3272" s="7" t="s">
        <v>379</v>
      </c>
      <c r="G3272" s="7">
        <v>97</v>
      </c>
      <c r="H3272" s="7" t="s">
        <v>409</v>
      </c>
      <c r="I3272" s="7"/>
      <c r="J3272" s="7">
        <v>1611809</v>
      </c>
      <c r="K3272" s="7">
        <f t="shared" si="66"/>
        <v>0</v>
      </c>
      <c r="L3272" s="7"/>
      <c r="M3272" s="6"/>
      <c r="N3272" s="7"/>
      <c r="O3272" s="7"/>
      <c r="P3272" s="38"/>
      <c r="Q3272" s="31"/>
      <c r="R3272" s="42"/>
      <c r="S3272" s="42"/>
      <c r="T3272" s="42"/>
      <c r="U3272" s="43"/>
      <c r="V3272" s="32"/>
      <c r="W3272" s="38"/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</row>
    <row r="3273" spans="1:40" ht="14.25" customHeight="1">
      <c r="A3273" s="7" t="s">
        <v>565</v>
      </c>
      <c r="B3273" s="7" t="s">
        <v>363</v>
      </c>
      <c r="C3273" s="7">
        <v>1238</v>
      </c>
      <c r="D3273" s="7" t="s">
        <v>602</v>
      </c>
      <c r="E3273" s="7" t="str">
        <f t="shared" si="65"/>
        <v>Corocoro</v>
      </c>
      <c r="F3273" s="7" t="s">
        <v>379</v>
      </c>
      <c r="G3273" s="7">
        <v>99</v>
      </c>
      <c r="H3273" s="7" t="s">
        <v>382</v>
      </c>
      <c r="I3273" s="7"/>
      <c r="J3273" s="7">
        <v>50000</v>
      </c>
      <c r="K3273" s="7">
        <f t="shared" si="66"/>
        <v>0</v>
      </c>
      <c r="L3273" s="7"/>
      <c r="M3273" s="6"/>
      <c r="N3273" s="7"/>
      <c r="O3273" s="7"/>
      <c r="P3273" s="38"/>
      <c r="Q3273" s="31"/>
      <c r="R3273" s="42"/>
      <c r="S3273" s="42"/>
      <c r="T3273" s="42"/>
      <c r="U3273" s="43"/>
      <c r="V3273" s="32"/>
      <c r="W3273" s="38"/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</row>
    <row r="3274" spans="1:40" ht="14.25" customHeight="1">
      <c r="A3274" s="7" t="s">
        <v>565</v>
      </c>
      <c r="B3274" s="7" t="s">
        <v>363</v>
      </c>
      <c r="C3274" s="7">
        <v>1238</v>
      </c>
      <c r="D3274" s="7" t="s">
        <v>602</v>
      </c>
      <c r="E3274" s="7" t="str">
        <f t="shared" si="65"/>
        <v>Corocoro</v>
      </c>
      <c r="F3274" s="7" t="s">
        <v>379</v>
      </c>
      <c r="G3274" s="7">
        <v>100</v>
      </c>
      <c r="H3274" s="7" t="s">
        <v>383</v>
      </c>
      <c r="I3274" s="7"/>
      <c r="J3274" s="7">
        <v>181769</v>
      </c>
      <c r="K3274" s="7">
        <f t="shared" si="66"/>
        <v>0</v>
      </c>
      <c r="L3274" s="7"/>
      <c r="M3274" s="6"/>
      <c r="N3274" s="7"/>
      <c r="O3274" s="7"/>
      <c r="P3274" s="38"/>
      <c r="Q3274" s="31"/>
      <c r="R3274" s="42"/>
      <c r="S3274" s="42"/>
      <c r="T3274" s="42"/>
      <c r="U3274" s="43"/>
      <c r="V3274" s="32"/>
      <c r="W3274" s="38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</row>
    <row r="3275" spans="1:40" ht="14.25" customHeight="1">
      <c r="A3275" s="7" t="s">
        <v>565</v>
      </c>
      <c r="B3275" s="7" t="s">
        <v>363</v>
      </c>
      <c r="C3275" s="7">
        <v>1238</v>
      </c>
      <c r="D3275" s="7" t="s">
        <v>602</v>
      </c>
      <c r="E3275" s="7" t="str">
        <f t="shared" si="65"/>
        <v>Corocoro</v>
      </c>
      <c r="F3275" s="7" t="s">
        <v>379</v>
      </c>
      <c r="G3275" s="7">
        <v>110</v>
      </c>
      <c r="H3275" s="7" t="s">
        <v>385</v>
      </c>
      <c r="I3275" s="7"/>
      <c r="J3275" s="7">
        <v>45000</v>
      </c>
      <c r="K3275" s="7">
        <f t="shared" si="66"/>
        <v>0</v>
      </c>
      <c r="L3275" s="7"/>
      <c r="M3275" s="6"/>
      <c r="N3275" s="7"/>
      <c r="O3275" s="7"/>
      <c r="P3275" s="38"/>
      <c r="Q3275" s="31"/>
      <c r="R3275" s="42"/>
      <c r="S3275" s="42"/>
      <c r="T3275" s="42"/>
      <c r="U3275" s="43"/>
      <c r="V3275" s="32"/>
      <c r="W3275" s="38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</row>
    <row r="3276" spans="1:40" ht="14.25" customHeight="1">
      <c r="A3276" s="7" t="s">
        <v>565</v>
      </c>
      <c r="B3276" s="7" t="s">
        <v>363</v>
      </c>
      <c r="C3276" s="7">
        <v>1238</v>
      </c>
      <c r="D3276" s="7" t="s">
        <v>602</v>
      </c>
      <c r="E3276" s="7" t="str">
        <f t="shared" si="65"/>
        <v>Corocoro</v>
      </c>
      <c r="F3276" s="7" t="s">
        <v>379</v>
      </c>
      <c r="G3276" s="7">
        <v>140</v>
      </c>
      <c r="H3276" s="7" t="s">
        <v>388</v>
      </c>
      <c r="I3276" s="7"/>
      <c r="J3276" s="7">
        <v>67000</v>
      </c>
      <c r="K3276" s="7">
        <f t="shared" si="66"/>
        <v>0</v>
      </c>
      <c r="L3276" s="7"/>
      <c r="M3276" s="6"/>
      <c r="N3276" s="7"/>
      <c r="O3276" s="7"/>
      <c r="P3276" s="38"/>
      <c r="Q3276" s="31"/>
      <c r="R3276" s="42"/>
      <c r="S3276" s="42"/>
      <c r="T3276" s="42"/>
      <c r="U3276" s="43"/>
      <c r="V3276" s="32"/>
      <c r="W3276" s="38"/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</row>
    <row r="3277" spans="1:40" ht="14.25" customHeight="1">
      <c r="A3277" s="7" t="s">
        <v>565</v>
      </c>
      <c r="B3277" s="7" t="s">
        <v>363</v>
      </c>
      <c r="C3277" s="7">
        <v>1238</v>
      </c>
      <c r="D3277" s="7" t="s">
        <v>602</v>
      </c>
      <c r="E3277" s="7" t="str">
        <f t="shared" si="65"/>
        <v>Corocoro</v>
      </c>
      <c r="F3277" s="7" t="s">
        <v>379</v>
      </c>
      <c r="G3277" s="7">
        <v>150</v>
      </c>
      <c r="H3277" s="7" t="s">
        <v>410</v>
      </c>
      <c r="I3277" s="7"/>
      <c r="J3277" s="7">
        <v>70000</v>
      </c>
      <c r="K3277" s="7">
        <f t="shared" si="66"/>
        <v>0</v>
      </c>
      <c r="L3277" s="7"/>
      <c r="M3277" s="6"/>
      <c r="N3277" s="7"/>
      <c r="O3277" s="7"/>
      <c r="P3277" s="38"/>
      <c r="Q3277" s="31"/>
      <c r="R3277" s="42"/>
      <c r="S3277" s="42"/>
      <c r="T3277" s="42"/>
      <c r="U3277" s="43"/>
      <c r="V3277" s="32"/>
      <c r="W3277" s="38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</row>
    <row r="3278" spans="1:40" ht="14.25" customHeight="1">
      <c r="A3278" s="7" t="s">
        <v>565</v>
      </c>
      <c r="B3278" s="7" t="s">
        <v>363</v>
      </c>
      <c r="C3278" s="7">
        <v>1238</v>
      </c>
      <c r="D3278" s="7" t="s">
        <v>602</v>
      </c>
      <c r="E3278" s="7" t="str">
        <f t="shared" si="65"/>
        <v>Corocoro</v>
      </c>
      <c r="F3278" s="7" t="s">
        <v>379</v>
      </c>
      <c r="G3278" s="7">
        <v>160</v>
      </c>
      <c r="H3278" s="7" t="s">
        <v>389</v>
      </c>
      <c r="I3278" s="7"/>
      <c r="J3278" s="7">
        <v>65000</v>
      </c>
      <c r="K3278" s="7">
        <f t="shared" si="66"/>
        <v>0</v>
      </c>
      <c r="L3278" s="7"/>
      <c r="M3278" s="6"/>
      <c r="N3278" s="7"/>
      <c r="O3278" s="7"/>
      <c r="P3278" s="38"/>
      <c r="Q3278" s="31"/>
      <c r="R3278" s="42"/>
      <c r="S3278" s="42"/>
      <c r="T3278" s="42"/>
      <c r="U3278" s="43"/>
      <c r="V3278" s="32"/>
      <c r="W3278" s="38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</row>
    <row r="3279" spans="1:40" ht="14.25" customHeight="1">
      <c r="A3279" s="7" t="s">
        <v>565</v>
      </c>
      <c r="B3279" s="7" t="s">
        <v>363</v>
      </c>
      <c r="C3279" s="7">
        <v>1238</v>
      </c>
      <c r="D3279" s="7" t="s">
        <v>602</v>
      </c>
      <c r="E3279" s="7" t="str">
        <f t="shared" si="65"/>
        <v>Corocoro</v>
      </c>
      <c r="F3279" s="7" t="s">
        <v>379</v>
      </c>
      <c r="G3279" s="7">
        <v>170</v>
      </c>
      <c r="H3279" s="7" t="s">
        <v>390</v>
      </c>
      <c r="I3279" s="7"/>
      <c r="J3279" s="7">
        <v>10000</v>
      </c>
      <c r="K3279" s="7">
        <f t="shared" si="66"/>
        <v>0</v>
      </c>
      <c r="L3279" s="7"/>
      <c r="M3279" s="6"/>
      <c r="N3279" s="7"/>
      <c r="O3279" s="7"/>
      <c r="P3279" s="38"/>
      <c r="Q3279" s="31"/>
      <c r="R3279" s="42"/>
      <c r="S3279" s="42"/>
      <c r="T3279" s="42"/>
      <c r="U3279" s="43"/>
      <c r="V3279" s="32"/>
      <c r="W3279" s="38"/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</row>
    <row r="3280" spans="1:40" ht="14.25" customHeight="1">
      <c r="A3280" s="7" t="s">
        <v>565</v>
      </c>
      <c r="B3280" s="7" t="s">
        <v>363</v>
      </c>
      <c r="C3280" s="7">
        <v>1238</v>
      </c>
      <c r="D3280" s="7" t="s">
        <v>602</v>
      </c>
      <c r="E3280" s="7" t="str">
        <f t="shared" si="65"/>
        <v>Corocoro</v>
      </c>
      <c r="F3280" s="7" t="s">
        <v>379</v>
      </c>
      <c r="G3280" s="7">
        <v>180</v>
      </c>
      <c r="H3280" s="7" t="s">
        <v>411</v>
      </c>
      <c r="I3280" s="7"/>
      <c r="J3280" s="7">
        <v>485349</v>
      </c>
      <c r="K3280" s="7">
        <f t="shared" si="66"/>
        <v>0</v>
      </c>
      <c r="L3280" s="7"/>
      <c r="M3280" s="6"/>
      <c r="N3280" s="7"/>
      <c r="O3280" s="7"/>
      <c r="P3280" s="38"/>
      <c r="Q3280" s="31"/>
      <c r="R3280" s="42"/>
      <c r="S3280" s="42"/>
      <c r="T3280" s="42"/>
      <c r="U3280" s="43"/>
      <c r="V3280" s="32"/>
      <c r="W3280" s="38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</row>
    <row r="3281" spans="1:40" ht="14.25" customHeight="1">
      <c r="A3281" s="7" t="s">
        <v>565</v>
      </c>
      <c r="B3281" s="7" t="s">
        <v>363</v>
      </c>
      <c r="C3281" s="7">
        <v>1238</v>
      </c>
      <c r="D3281" s="7" t="s">
        <v>602</v>
      </c>
      <c r="E3281" s="7" t="str">
        <f t="shared" si="65"/>
        <v>Corocoro</v>
      </c>
      <c r="F3281" s="7" t="s">
        <v>379</v>
      </c>
      <c r="G3281" s="7">
        <v>190</v>
      </c>
      <c r="H3281" s="7" t="s">
        <v>392</v>
      </c>
      <c r="I3281" s="7"/>
      <c r="J3281" s="7">
        <v>117523</v>
      </c>
      <c r="K3281" s="7">
        <f t="shared" si="66"/>
        <v>0</v>
      </c>
      <c r="L3281" s="7"/>
      <c r="M3281" s="6"/>
      <c r="N3281" s="7"/>
      <c r="O3281" s="7"/>
      <c r="P3281" s="38"/>
      <c r="Q3281" s="31"/>
      <c r="R3281" s="42"/>
      <c r="S3281" s="42"/>
      <c r="T3281" s="42"/>
      <c r="U3281" s="43"/>
      <c r="V3281" s="32"/>
      <c r="W3281" s="38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</row>
    <row r="3282" spans="1:40" ht="14.25" customHeight="1">
      <c r="A3282" s="7" t="s">
        <v>565</v>
      </c>
      <c r="B3282" s="7" t="s">
        <v>363</v>
      </c>
      <c r="C3282" s="7">
        <v>1238</v>
      </c>
      <c r="D3282" s="7" t="s">
        <v>602</v>
      </c>
      <c r="E3282" s="7" t="str">
        <f t="shared" si="65"/>
        <v>Corocoro</v>
      </c>
      <c r="F3282" s="7" t="s">
        <v>379</v>
      </c>
      <c r="G3282" s="7">
        <v>200</v>
      </c>
      <c r="H3282" s="7" t="s">
        <v>393</v>
      </c>
      <c r="I3282" s="7"/>
      <c r="J3282" s="7">
        <v>2003375</v>
      </c>
      <c r="K3282" s="7">
        <f t="shared" si="66"/>
        <v>0</v>
      </c>
      <c r="L3282" s="7"/>
      <c r="M3282" s="6"/>
      <c r="N3282" s="7"/>
      <c r="O3282" s="7"/>
      <c r="P3282" s="38"/>
      <c r="Q3282" s="31"/>
      <c r="R3282" s="42"/>
      <c r="S3282" s="42"/>
      <c r="T3282" s="42"/>
      <c r="U3282" s="43"/>
      <c r="V3282" s="32"/>
      <c r="W3282" s="38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</row>
    <row r="3283" spans="1:40" ht="14.25" customHeight="1">
      <c r="A3283" s="7" t="s">
        <v>565</v>
      </c>
      <c r="B3283" s="7" t="s">
        <v>363</v>
      </c>
      <c r="C3283" s="7">
        <v>1238</v>
      </c>
      <c r="D3283" s="7" t="s">
        <v>602</v>
      </c>
      <c r="E3283" s="7" t="str">
        <f t="shared" si="65"/>
        <v>Corocoro</v>
      </c>
      <c r="F3283" s="7" t="s">
        <v>379</v>
      </c>
      <c r="G3283" s="7">
        <v>210</v>
      </c>
      <c r="H3283" s="7" t="s">
        <v>394</v>
      </c>
      <c r="I3283" s="7"/>
      <c r="J3283" s="7">
        <v>1128637</v>
      </c>
      <c r="K3283" s="7">
        <f t="shared" si="66"/>
        <v>0</v>
      </c>
      <c r="L3283" s="7"/>
      <c r="M3283" s="6"/>
      <c r="N3283" s="7"/>
      <c r="O3283" s="7"/>
      <c r="P3283" s="38"/>
      <c r="Q3283" s="31"/>
      <c r="R3283" s="42"/>
      <c r="S3283" s="42"/>
      <c r="T3283" s="42"/>
      <c r="U3283" s="43"/>
      <c r="V3283" s="32"/>
      <c r="W3283" s="38"/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</row>
    <row r="3284" spans="1:40" ht="14.25" customHeight="1">
      <c r="A3284" s="7" t="s">
        <v>565</v>
      </c>
      <c r="B3284" s="7" t="s">
        <v>363</v>
      </c>
      <c r="C3284" s="7">
        <v>1238</v>
      </c>
      <c r="D3284" s="7" t="s">
        <v>602</v>
      </c>
      <c r="E3284" s="7" t="str">
        <f t="shared" si="65"/>
        <v>Corocoro</v>
      </c>
      <c r="F3284" s="7" t="s">
        <v>379</v>
      </c>
      <c r="G3284" s="7">
        <v>220</v>
      </c>
      <c r="H3284" s="7" t="s">
        <v>395</v>
      </c>
      <c r="I3284" s="7"/>
      <c r="J3284" s="7">
        <v>80000</v>
      </c>
      <c r="K3284" s="7">
        <f t="shared" si="66"/>
        <v>0</v>
      </c>
      <c r="L3284" s="7"/>
      <c r="M3284" s="6"/>
      <c r="N3284" s="7"/>
      <c r="O3284" s="7"/>
      <c r="P3284" s="38"/>
      <c r="Q3284" s="31"/>
      <c r="R3284" s="42"/>
      <c r="S3284" s="42"/>
      <c r="T3284" s="42"/>
      <c r="U3284" s="43"/>
      <c r="V3284" s="32"/>
      <c r="W3284" s="38"/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</row>
    <row r="3285" spans="1:40" ht="14.25" customHeight="1">
      <c r="A3285" s="7" t="s">
        <v>565</v>
      </c>
      <c r="B3285" s="7" t="s">
        <v>363</v>
      </c>
      <c r="C3285" s="7">
        <v>1238</v>
      </c>
      <c r="D3285" s="7" t="s">
        <v>602</v>
      </c>
      <c r="E3285" s="7" t="str">
        <f t="shared" si="65"/>
        <v>Corocoro</v>
      </c>
      <c r="F3285" s="7" t="s">
        <v>379</v>
      </c>
      <c r="G3285" s="7">
        <v>230</v>
      </c>
      <c r="H3285" s="7" t="s">
        <v>396</v>
      </c>
      <c r="I3285" s="7"/>
      <c r="J3285" s="7">
        <v>100000</v>
      </c>
      <c r="K3285" s="7">
        <f t="shared" si="66"/>
        <v>0</v>
      </c>
      <c r="L3285" s="7"/>
      <c r="M3285" s="6"/>
      <c r="N3285" s="7"/>
      <c r="O3285" s="7"/>
      <c r="P3285" s="38"/>
      <c r="Q3285" s="31"/>
      <c r="R3285" s="42"/>
      <c r="S3285" s="42"/>
      <c r="T3285" s="42"/>
      <c r="U3285" s="43"/>
      <c r="V3285" s="32"/>
      <c r="W3285" s="38"/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</row>
    <row r="3286" spans="1:40" ht="14.25" customHeight="1">
      <c r="A3286" s="7" t="s">
        <v>565</v>
      </c>
      <c r="B3286" s="7" t="s">
        <v>363</v>
      </c>
      <c r="C3286" s="7">
        <v>1238</v>
      </c>
      <c r="D3286" s="7" t="s">
        <v>602</v>
      </c>
      <c r="E3286" s="7" t="str">
        <f t="shared" si="65"/>
        <v>Corocoro</v>
      </c>
      <c r="F3286" s="7" t="s">
        <v>379</v>
      </c>
      <c r="G3286" s="7">
        <v>240</v>
      </c>
      <c r="H3286" s="7" t="s">
        <v>397</v>
      </c>
      <c r="I3286" s="7"/>
      <c r="J3286" s="7">
        <v>25000</v>
      </c>
      <c r="K3286" s="7">
        <f t="shared" si="66"/>
        <v>0</v>
      </c>
      <c r="L3286" s="7"/>
      <c r="M3286" s="6"/>
      <c r="N3286" s="7"/>
      <c r="O3286" s="7"/>
      <c r="P3286" s="38"/>
      <c r="Q3286" s="31"/>
      <c r="R3286" s="42"/>
      <c r="S3286" s="42"/>
      <c r="T3286" s="42"/>
      <c r="U3286" s="43"/>
      <c r="V3286" s="32"/>
      <c r="W3286" s="38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</row>
    <row r="3287" spans="1:40" ht="14.25" customHeight="1">
      <c r="A3287" s="7" t="s">
        <v>565</v>
      </c>
      <c r="B3287" s="7" t="s">
        <v>363</v>
      </c>
      <c r="C3287" s="7">
        <v>1238</v>
      </c>
      <c r="D3287" s="7" t="s">
        <v>602</v>
      </c>
      <c r="E3287" s="7" t="str">
        <f t="shared" si="65"/>
        <v>Corocoro</v>
      </c>
      <c r="F3287" s="7" t="s">
        <v>379</v>
      </c>
      <c r="G3287" s="7">
        <v>250</v>
      </c>
      <c r="H3287" s="7" t="s">
        <v>399</v>
      </c>
      <c r="I3287" s="7"/>
      <c r="J3287" s="7">
        <v>467811</v>
      </c>
      <c r="K3287" s="7">
        <f t="shared" si="66"/>
        <v>0</v>
      </c>
      <c r="L3287" s="7"/>
      <c r="M3287" s="6"/>
      <c r="N3287" s="7"/>
      <c r="O3287" s="7"/>
      <c r="P3287" s="38"/>
      <c r="Q3287" s="31"/>
      <c r="R3287" s="42"/>
      <c r="S3287" s="42"/>
      <c r="T3287" s="42"/>
      <c r="U3287" s="43"/>
      <c r="V3287" s="32"/>
      <c r="W3287" s="38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</row>
    <row r="3288" spans="1:40" ht="14.25" customHeight="1">
      <c r="A3288" s="7" t="s">
        <v>565</v>
      </c>
      <c r="B3288" s="7" t="s">
        <v>363</v>
      </c>
      <c r="C3288" s="7">
        <v>1238</v>
      </c>
      <c r="D3288" s="7" t="s">
        <v>602</v>
      </c>
      <c r="E3288" s="7" t="str">
        <f t="shared" si="65"/>
        <v>Corocoro</v>
      </c>
      <c r="F3288" s="7" t="s">
        <v>379</v>
      </c>
      <c r="G3288" s="7">
        <v>260</v>
      </c>
      <c r="H3288" s="7" t="s">
        <v>400</v>
      </c>
      <c r="I3288" s="7"/>
      <c r="J3288" s="7">
        <v>112000</v>
      </c>
      <c r="K3288" s="7">
        <f t="shared" si="66"/>
        <v>0</v>
      </c>
      <c r="L3288" s="7"/>
      <c r="M3288" s="6"/>
      <c r="N3288" s="7"/>
      <c r="O3288" s="7"/>
      <c r="P3288" s="38"/>
      <c r="Q3288" s="31"/>
      <c r="R3288" s="42"/>
      <c r="S3288" s="42"/>
      <c r="T3288" s="42"/>
      <c r="U3288" s="43"/>
      <c r="V3288" s="32"/>
      <c r="W3288" s="38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</row>
    <row r="3289" spans="1:40" ht="14.25" customHeight="1">
      <c r="A3289" s="7" t="s">
        <v>565</v>
      </c>
      <c r="B3289" s="7" t="s">
        <v>363</v>
      </c>
      <c r="C3289" s="7">
        <v>1238</v>
      </c>
      <c r="D3289" s="7" t="s">
        <v>602</v>
      </c>
      <c r="E3289" s="7" t="str">
        <f t="shared" si="65"/>
        <v>Corocoro</v>
      </c>
      <c r="F3289" s="7" t="s">
        <v>379</v>
      </c>
      <c r="G3289" s="7">
        <v>310</v>
      </c>
      <c r="H3289" s="7" t="s">
        <v>403</v>
      </c>
      <c r="I3289" s="7"/>
      <c r="J3289" s="7">
        <v>80000</v>
      </c>
      <c r="K3289" s="7">
        <f t="shared" si="66"/>
        <v>0</v>
      </c>
      <c r="L3289" s="7"/>
      <c r="M3289" s="6"/>
      <c r="N3289" s="7"/>
      <c r="O3289" s="7"/>
      <c r="P3289" s="38"/>
      <c r="Q3289" s="31"/>
      <c r="R3289" s="42"/>
      <c r="S3289" s="42"/>
      <c r="T3289" s="42"/>
      <c r="U3289" s="43"/>
      <c r="V3289" s="32"/>
      <c r="W3289" s="38"/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</row>
    <row r="3290" spans="1:40" ht="14.25" customHeight="1">
      <c r="A3290" s="7" t="s">
        <v>565</v>
      </c>
      <c r="B3290" s="7" t="s">
        <v>363</v>
      </c>
      <c r="C3290" s="7">
        <v>1238</v>
      </c>
      <c r="D3290" s="7" t="s">
        <v>602</v>
      </c>
      <c r="E3290" s="7" t="str">
        <f t="shared" si="65"/>
        <v>Corocoro</v>
      </c>
      <c r="F3290" s="7" t="s">
        <v>379</v>
      </c>
      <c r="G3290" s="7">
        <v>330</v>
      </c>
      <c r="H3290" s="7" t="s">
        <v>404</v>
      </c>
      <c r="I3290" s="7"/>
      <c r="J3290" s="7">
        <v>26306</v>
      </c>
      <c r="K3290" s="7">
        <f t="shared" si="66"/>
        <v>0</v>
      </c>
      <c r="L3290" s="7"/>
      <c r="M3290" s="6"/>
      <c r="N3290" s="7"/>
      <c r="O3290" s="7"/>
      <c r="P3290" s="38"/>
      <c r="Q3290" s="31"/>
      <c r="R3290" s="42"/>
      <c r="S3290" s="42"/>
      <c r="T3290" s="42"/>
      <c r="U3290" s="43"/>
      <c r="V3290" s="32"/>
      <c r="W3290" s="38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</row>
    <row r="3291" spans="1:40" ht="14.25" customHeight="1">
      <c r="A3291" s="7" t="s">
        <v>565</v>
      </c>
      <c r="B3291" s="7" t="s">
        <v>363</v>
      </c>
      <c r="C3291" s="7">
        <v>1238</v>
      </c>
      <c r="D3291" s="7" t="s">
        <v>602</v>
      </c>
      <c r="E3291" s="7" t="str">
        <f t="shared" si="65"/>
        <v>Corocoro</v>
      </c>
      <c r="F3291" s="7" t="s">
        <v>379</v>
      </c>
      <c r="G3291" s="7">
        <v>340</v>
      </c>
      <c r="H3291" s="7" t="s">
        <v>405</v>
      </c>
      <c r="I3291" s="7"/>
      <c r="J3291" s="7">
        <v>1247761</v>
      </c>
      <c r="K3291" s="7">
        <f t="shared" si="66"/>
        <v>0</v>
      </c>
      <c r="L3291" s="7"/>
      <c r="M3291" s="6"/>
      <c r="N3291" s="7"/>
      <c r="O3291" s="7"/>
      <c r="P3291" s="38"/>
      <c r="Q3291" s="31"/>
      <c r="R3291" s="42"/>
      <c r="S3291" s="42"/>
      <c r="T3291" s="42"/>
      <c r="U3291" s="43"/>
      <c r="V3291" s="32"/>
      <c r="W3291" s="38"/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</row>
    <row r="3292" spans="1:40" ht="14.25" customHeight="1">
      <c r="A3292" s="7" t="s">
        <v>565</v>
      </c>
      <c r="B3292" s="7" t="s">
        <v>363</v>
      </c>
      <c r="C3292" s="7">
        <v>1239</v>
      </c>
      <c r="D3292" s="7" t="s">
        <v>603</v>
      </c>
      <c r="E3292" s="7" t="str">
        <f t="shared" si="65"/>
        <v>Caquiaviri</v>
      </c>
      <c r="F3292" s="7" t="s">
        <v>379</v>
      </c>
      <c r="G3292" s="7">
        <v>0</v>
      </c>
      <c r="H3292" s="7" t="s">
        <v>380</v>
      </c>
      <c r="I3292" s="7"/>
      <c r="J3292" s="7">
        <v>1917859</v>
      </c>
      <c r="K3292" s="7">
        <f t="shared" si="66"/>
        <v>3227238</v>
      </c>
      <c r="L3292" s="7"/>
      <c r="M3292" s="6"/>
      <c r="N3292" s="7"/>
      <c r="O3292" s="7"/>
      <c r="P3292" s="38"/>
      <c r="Q3292" s="31"/>
      <c r="R3292" s="42"/>
      <c r="S3292" s="42"/>
      <c r="T3292" s="42"/>
      <c r="U3292" s="43"/>
      <c r="V3292" s="32"/>
      <c r="W3292" s="38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</row>
    <row r="3293" spans="1:40" ht="14.25" customHeight="1">
      <c r="A3293" s="7" t="s">
        <v>565</v>
      </c>
      <c r="B3293" s="7" t="s">
        <v>363</v>
      </c>
      <c r="C3293" s="7">
        <v>1239</v>
      </c>
      <c r="D3293" s="7" t="s">
        <v>603</v>
      </c>
      <c r="E3293" s="7" t="str">
        <f t="shared" si="65"/>
        <v>Caquiaviri</v>
      </c>
      <c r="F3293" s="7" t="s">
        <v>379</v>
      </c>
      <c r="G3293" s="7">
        <v>1</v>
      </c>
      <c r="H3293" s="7" t="s">
        <v>381</v>
      </c>
      <c r="I3293" s="7"/>
      <c r="J3293" s="7">
        <v>821940</v>
      </c>
      <c r="K3293" s="7">
        <f t="shared" si="66"/>
        <v>3227238</v>
      </c>
      <c r="L3293" s="7"/>
      <c r="M3293" s="6"/>
      <c r="N3293" s="7"/>
      <c r="O3293" s="7"/>
      <c r="P3293" s="38"/>
      <c r="Q3293" s="31"/>
      <c r="R3293" s="42"/>
      <c r="S3293" s="42"/>
      <c r="T3293" s="42"/>
      <c r="U3293" s="43"/>
      <c r="V3293" s="32"/>
      <c r="W3293" s="38"/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</row>
    <row r="3294" spans="1:40" ht="14.25" customHeight="1">
      <c r="A3294" s="7" t="s">
        <v>565</v>
      </c>
      <c r="B3294" s="7" t="s">
        <v>363</v>
      </c>
      <c r="C3294" s="7">
        <v>1239</v>
      </c>
      <c r="D3294" s="7" t="s">
        <v>603</v>
      </c>
      <c r="E3294" s="7" t="str">
        <f t="shared" si="65"/>
        <v>Caquiaviri</v>
      </c>
      <c r="F3294" s="7" t="s">
        <v>379</v>
      </c>
      <c r="G3294" s="7">
        <v>97</v>
      </c>
      <c r="H3294" s="7" t="s">
        <v>409</v>
      </c>
      <c r="I3294" s="7"/>
      <c r="J3294" s="7">
        <v>2648219</v>
      </c>
      <c r="K3294" s="7">
        <f t="shared" si="66"/>
        <v>3227238</v>
      </c>
      <c r="L3294" s="7"/>
      <c r="M3294" s="6"/>
      <c r="N3294" s="7"/>
      <c r="O3294" s="7"/>
      <c r="P3294" s="38"/>
      <c r="Q3294" s="31"/>
      <c r="R3294" s="42"/>
      <c r="S3294" s="42"/>
      <c r="T3294" s="42"/>
      <c r="U3294" s="43"/>
      <c r="V3294" s="32"/>
      <c r="W3294" s="38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</row>
    <row r="3295" spans="1:40" ht="14.25" customHeight="1">
      <c r="A3295" s="7" t="s">
        <v>565</v>
      </c>
      <c r="B3295" s="7" t="s">
        <v>363</v>
      </c>
      <c r="C3295" s="7">
        <v>1239</v>
      </c>
      <c r="D3295" s="7" t="s">
        <v>603</v>
      </c>
      <c r="E3295" s="7" t="str">
        <f t="shared" si="65"/>
        <v>Caquiaviri</v>
      </c>
      <c r="F3295" s="7" t="s">
        <v>379</v>
      </c>
      <c r="G3295" s="7">
        <v>100</v>
      </c>
      <c r="H3295" s="7" t="s">
        <v>383</v>
      </c>
      <c r="I3295" s="7"/>
      <c r="J3295" s="7">
        <v>200000</v>
      </c>
      <c r="K3295" s="7">
        <f t="shared" si="66"/>
        <v>3227238</v>
      </c>
      <c r="L3295" s="7"/>
      <c r="M3295" s="6"/>
      <c r="N3295" s="7"/>
      <c r="O3295" s="7"/>
      <c r="P3295" s="38"/>
      <c r="Q3295" s="31"/>
      <c r="R3295" s="42"/>
      <c r="S3295" s="42"/>
      <c r="T3295" s="42"/>
      <c r="U3295" s="43"/>
      <c r="V3295" s="32"/>
      <c r="W3295" s="38"/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</row>
    <row r="3296" spans="1:40" ht="14.25" customHeight="1">
      <c r="A3296" s="7" t="s">
        <v>565</v>
      </c>
      <c r="B3296" s="7" t="s">
        <v>363</v>
      </c>
      <c r="C3296" s="7">
        <v>1239</v>
      </c>
      <c r="D3296" s="7" t="s">
        <v>603</v>
      </c>
      <c r="E3296" s="7" t="str">
        <f t="shared" si="65"/>
        <v>Caquiaviri</v>
      </c>
      <c r="F3296" s="7" t="s">
        <v>379</v>
      </c>
      <c r="G3296" s="7">
        <v>110</v>
      </c>
      <c r="H3296" s="7" t="s">
        <v>385</v>
      </c>
      <c r="I3296" s="7"/>
      <c r="J3296" s="7">
        <v>35000</v>
      </c>
      <c r="K3296" s="7">
        <f t="shared" si="66"/>
        <v>3227238</v>
      </c>
      <c r="L3296" s="7"/>
      <c r="M3296" s="6"/>
      <c r="N3296" s="7"/>
      <c r="O3296" s="7"/>
      <c r="P3296" s="38"/>
      <c r="Q3296" s="31"/>
      <c r="R3296" s="42"/>
      <c r="S3296" s="42"/>
      <c r="T3296" s="42"/>
      <c r="U3296" s="43"/>
      <c r="V3296" s="32"/>
      <c r="W3296" s="38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</row>
    <row r="3297" spans="1:40" ht="14.25" customHeight="1">
      <c r="A3297" s="7" t="s">
        <v>565</v>
      </c>
      <c r="B3297" s="7" t="s">
        <v>363</v>
      </c>
      <c r="C3297" s="7">
        <v>1239</v>
      </c>
      <c r="D3297" s="7" t="s">
        <v>603</v>
      </c>
      <c r="E3297" s="7" t="str">
        <f t="shared" si="65"/>
        <v>Caquiaviri</v>
      </c>
      <c r="F3297" s="7" t="s">
        <v>379</v>
      </c>
      <c r="G3297" s="7">
        <v>130</v>
      </c>
      <c r="H3297" s="7" t="s">
        <v>386</v>
      </c>
      <c r="I3297" s="7"/>
      <c r="J3297" s="7">
        <v>15000</v>
      </c>
      <c r="K3297" s="7">
        <f t="shared" si="66"/>
        <v>3227238</v>
      </c>
      <c r="L3297" s="7"/>
      <c r="M3297" s="6"/>
      <c r="N3297" s="7"/>
      <c r="O3297" s="7"/>
      <c r="P3297" s="38"/>
      <c r="Q3297" s="31"/>
      <c r="R3297" s="42"/>
      <c r="S3297" s="42"/>
      <c r="T3297" s="42"/>
      <c r="U3297" s="43"/>
      <c r="V3297" s="32"/>
      <c r="W3297" s="38"/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</row>
    <row r="3298" spans="1:40" ht="14.25" customHeight="1">
      <c r="A3298" s="7" t="s">
        <v>565</v>
      </c>
      <c r="B3298" s="7" t="s">
        <v>363</v>
      </c>
      <c r="C3298" s="7">
        <v>1239</v>
      </c>
      <c r="D3298" s="7" t="s">
        <v>603</v>
      </c>
      <c r="E3298" s="7" t="str">
        <f t="shared" si="65"/>
        <v>Caquiaviri</v>
      </c>
      <c r="F3298" s="7" t="s">
        <v>379</v>
      </c>
      <c r="G3298" s="7">
        <v>140</v>
      </c>
      <c r="H3298" s="7" t="s">
        <v>388</v>
      </c>
      <c r="I3298" s="7"/>
      <c r="J3298" s="7">
        <v>15000</v>
      </c>
      <c r="K3298" s="7">
        <f t="shared" si="66"/>
        <v>3227238</v>
      </c>
      <c r="L3298" s="7"/>
      <c r="M3298" s="6"/>
      <c r="N3298" s="7"/>
      <c r="O3298" s="7"/>
      <c r="P3298" s="38"/>
      <c r="Q3298" s="31"/>
      <c r="R3298" s="42"/>
      <c r="S3298" s="42"/>
      <c r="T3298" s="42"/>
      <c r="U3298" s="43"/>
      <c r="V3298" s="32"/>
      <c r="W3298" s="38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</row>
    <row r="3299" spans="1:40" ht="14.25" customHeight="1">
      <c r="A3299" s="7" t="s">
        <v>565</v>
      </c>
      <c r="B3299" s="7" t="s">
        <v>363</v>
      </c>
      <c r="C3299" s="7">
        <v>1239</v>
      </c>
      <c r="D3299" s="7" t="s">
        <v>603</v>
      </c>
      <c r="E3299" s="7" t="str">
        <f t="shared" si="65"/>
        <v>Caquiaviri</v>
      </c>
      <c r="F3299" s="7" t="s">
        <v>379</v>
      </c>
      <c r="G3299" s="7">
        <v>160</v>
      </c>
      <c r="H3299" s="7" t="s">
        <v>389</v>
      </c>
      <c r="I3299" s="7"/>
      <c r="J3299" s="7">
        <v>100000</v>
      </c>
      <c r="K3299" s="7">
        <f t="shared" si="66"/>
        <v>3227238</v>
      </c>
      <c r="L3299" s="7"/>
      <c r="M3299" s="6"/>
      <c r="N3299" s="7"/>
      <c r="O3299" s="7"/>
      <c r="P3299" s="38"/>
      <c r="Q3299" s="31"/>
      <c r="R3299" s="42"/>
      <c r="S3299" s="42"/>
      <c r="T3299" s="42"/>
      <c r="U3299" s="43"/>
      <c r="V3299" s="32"/>
      <c r="W3299" s="38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</row>
    <row r="3300" spans="1:40" ht="14.25" customHeight="1">
      <c r="A3300" s="7" t="s">
        <v>565</v>
      </c>
      <c r="B3300" s="7" t="s">
        <v>363</v>
      </c>
      <c r="C3300" s="7">
        <v>1239</v>
      </c>
      <c r="D3300" s="7" t="s">
        <v>603</v>
      </c>
      <c r="E3300" s="7" t="str">
        <f t="shared" si="65"/>
        <v>Caquiaviri</v>
      </c>
      <c r="F3300" s="7" t="s">
        <v>379</v>
      </c>
      <c r="G3300" s="7">
        <v>170</v>
      </c>
      <c r="H3300" s="7" t="s">
        <v>390</v>
      </c>
      <c r="I3300" s="7"/>
      <c r="J3300" s="7">
        <v>70000</v>
      </c>
      <c r="K3300" s="7">
        <f t="shared" si="66"/>
        <v>3227238</v>
      </c>
      <c r="L3300" s="7"/>
      <c r="M3300" s="6"/>
      <c r="N3300" s="7"/>
      <c r="O3300" s="7"/>
      <c r="P3300" s="38"/>
      <c r="Q3300" s="31"/>
      <c r="R3300" s="42"/>
      <c r="S3300" s="42"/>
      <c r="T3300" s="42"/>
      <c r="U3300" s="43"/>
      <c r="V3300" s="32"/>
      <c r="W3300" s="38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</row>
    <row r="3301" spans="1:40" ht="14.25" customHeight="1">
      <c r="A3301" s="7" t="s">
        <v>565</v>
      </c>
      <c r="B3301" s="7" t="s">
        <v>363</v>
      </c>
      <c r="C3301" s="7">
        <v>1239</v>
      </c>
      <c r="D3301" s="7" t="s">
        <v>603</v>
      </c>
      <c r="E3301" s="7" t="str">
        <f t="shared" si="65"/>
        <v>Caquiaviri</v>
      </c>
      <c r="F3301" s="7" t="s">
        <v>379</v>
      </c>
      <c r="G3301" s="7">
        <v>180</v>
      </c>
      <c r="H3301" s="7" t="s">
        <v>411</v>
      </c>
      <c r="I3301" s="7"/>
      <c r="J3301" s="7">
        <v>350000</v>
      </c>
      <c r="K3301" s="7">
        <f t="shared" si="66"/>
        <v>3227238</v>
      </c>
      <c r="L3301" s="7"/>
      <c r="M3301" s="6"/>
      <c r="N3301" s="7"/>
      <c r="O3301" s="7"/>
      <c r="P3301" s="38"/>
      <c r="Q3301" s="31"/>
      <c r="R3301" s="42"/>
      <c r="S3301" s="42"/>
      <c r="T3301" s="42"/>
      <c r="U3301" s="43"/>
      <c r="V3301" s="32"/>
      <c r="W3301" s="38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</row>
    <row r="3302" spans="1:40" ht="14.25" customHeight="1">
      <c r="A3302" s="7" t="s">
        <v>565</v>
      </c>
      <c r="B3302" s="7" t="s">
        <v>363</v>
      </c>
      <c r="C3302" s="7">
        <v>1239</v>
      </c>
      <c r="D3302" s="7" t="s">
        <v>603</v>
      </c>
      <c r="E3302" s="7" t="str">
        <f t="shared" si="65"/>
        <v>Caquiaviri</v>
      </c>
      <c r="F3302" s="7" t="s">
        <v>379</v>
      </c>
      <c r="G3302" s="7">
        <v>200</v>
      </c>
      <c r="H3302" s="7" t="s">
        <v>393</v>
      </c>
      <c r="I3302" s="7"/>
      <c r="J3302" s="7">
        <v>2427745</v>
      </c>
      <c r="K3302" s="7">
        <f t="shared" si="66"/>
        <v>3227238</v>
      </c>
      <c r="L3302" s="7"/>
      <c r="M3302" s="6"/>
      <c r="N3302" s="7"/>
      <c r="O3302" s="7"/>
      <c r="P3302" s="38"/>
      <c r="Q3302" s="31"/>
      <c r="R3302" s="42"/>
      <c r="S3302" s="42"/>
      <c r="T3302" s="42"/>
      <c r="U3302" s="43"/>
      <c r="V3302" s="32"/>
      <c r="W3302" s="38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</row>
    <row r="3303" spans="1:40" ht="14.25" customHeight="1">
      <c r="A3303" s="7" t="s">
        <v>565</v>
      </c>
      <c r="B3303" s="7" t="s">
        <v>363</v>
      </c>
      <c r="C3303" s="7">
        <v>1239</v>
      </c>
      <c r="D3303" s="7" t="s">
        <v>603</v>
      </c>
      <c r="E3303" s="7" t="str">
        <f t="shared" si="65"/>
        <v>Caquiaviri</v>
      </c>
      <c r="F3303" s="7" t="s">
        <v>379</v>
      </c>
      <c r="G3303" s="7">
        <v>210</v>
      </c>
      <c r="H3303" s="7" t="s">
        <v>394</v>
      </c>
      <c r="I3303" s="7"/>
      <c r="J3303" s="7">
        <v>2299944</v>
      </c>
      <c r="K3303" s="7">
        <f t="shared" si="66"/>
        <v>3227238</v>
      </c>
      <c r="L3303" s="7"/>
      <c r="M3303" s="6"/>
      <c r="N3303" s="7"/>
      <c r="O3303" s="7"/>
      <c r="P3303" s="38"/>
      <c r="Q3303" s="31"/>
      <c r="R3303" s="42"/>
      <c r="S3303" s="42"/>
      <c r="T3303" s="42"/>
      <c r="U3303" s="43"/>
      <c r="V3303" s="32"/>
      <c r="W3303" s="38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</row>
    <row r="3304" spans="1:40" ht="14.25" customHeight="1">
      <c r="A3304" s="7" t="s">
        <v>565</v>
      </c>
      <c r="B3304" s="7" t="s">
        <v>363</v>
      </c>
      <c r="C3304" s="7">
        <v>1239</v>
      </c>
      <c r="D3304" s="7" t="s">
        <v>603</v>
      </c>
      <c r="E3304" s="7" t="str">
        <f t="shared" si="65"/>
        <v>Caquiaviri</v>
      </c>
      <c r="F3304" s="7" t="s">
        <v>379</v>
      </c>
      <c r="G3304" s="7">
        <v>220</v>
      </c>
      <c r="H3304" s="7" t="s">
        <v>395</v>
      </c>
      <c r="I3304" s="7"/>
      <c r="J3304" s="7">
        <v>80000</v>
      </c>
      <c r="K3304" s="7">
        <f t="shared" si="66"/>
        <v>3227238</v>
      </c>
      <c r="L3304" s="7"/>
      <c r="M3304" s="6"/>
      <c r="N3304" s="7"/>
      <c r="O3304" s="7"/>
      <c r="P3304" s="38"/>
      <c r="Q3304" s="31"/>
      <c r="R3304" s="42"/>
      <c r="S3304" s="42"/>
      <c r="T3304" s="42"/>
      <c r="U3304" s="43"/>
      <c r="V3304" s="32"/>
      <c r="W3304" s="38"/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</row>
    <row r="3305" spans="1:40" ht="14.25" customHeight="1">
      <c r="A3305" s="7" t="s">
        <v>565</v>
      </c>
      <c r="B3305" s="7" t="s">
        <v>363</v>
      </c>
      <c r="C3305" s="7">
        <v>1239</v>
      </c>
      <c r="D3305" s="7" t="s">
        <v>603</v>
      </c>
      <c r="E3305" s="7" t="str">
        <f t="shared" si="65"/>
        <v>Caquiaviri</v>
      </c>
      <c r="F3305" s="7" t="s">
        <v>379</v>
      </c>
      <c r="G3305" s="7">
        <v>230</v>
      </c>
      <c r="H3305" s="7" t="s">
        <v>396</v>
      </c>
      <c r="I3305" s="7"/>
      <c r="J3305" s="7">
        <v>50000</v>
      </c>
      <c r="K3305" s="7">
        <f t="shared" si="66"/>
        <v>3227238</v>
      </c>
      <c r="L3305" s="7"/>
      <c r="M3305" s="6"/>
      <c r="N3305" s="7"/>
      <c r="O3305" s="7"/>
      <c r="P3305" s="38"/>
      <c r="Q3305" s="31"/>
      <c r="R3305" s="42"/>
      <c r="S3305" s="42"/>
      <c r="T3305" s="42"/>
      <c r="U3305" s="43"/>
      <c r="V3305" s="32"/>
      <c r="W3305" s="38"/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</row>
    <row r="3306" spans="1:40" ht="14.25" customHeight="1">
      <c r="A3306" s="7" t="s">
        <v>565</v>
      </c>
      <c r="B3306" s="7" t="s">
        <v>363</v>
      </c>
      <c r="C3306" s="7">
        <v>1239</v>
      </c>
      <c r="D3306" s="7" t="s">
        <v>603</v>
      </c>
      <c r="E3306" s="7" t="str">
        <f t="shared" si="65"/>
        <v>Caquiaviri</v>
      </c>
      <c r="F3306" s="7" t="s">
        <v>379</v>
      </c>
      <c r="G3306" s="7">
        <v>250</v>
      </c>
      <c r="H3306" s="7" t="s">
        <v>399</v>
      </c>
      <c r="I3306" s="7"/>
      <c r="J3306" s="7">
        <v>502661</v>
      </c>
      <c r="K3306" s="7">
        <f t="shared" si="66"/>
        <v>3227238</v>
      </c>
      <c r="L3306" s="7"/>
      <c r="M3306" s="6"/>
      <c r="N3306" s="7"/>
      <c r="O3306" s="7"/>
      <c r="P3306" s="38"/>
      <c r="Q3306" s="31"/>
      <c r="R3306" s="42"/>
      <c r="S3306" s="42"/>
      <c r="T3306" s="42"/>
      <c r="U3306" s="43"/>
      <c r="V3306" s="32"/>
      <c r="W3306" s="38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</row>
    <row r="3307" spans="1:40" ht="14.25" customHeight="1">
      <c r="A3307" s="7" t="s">
        <v>565</v>
      </c>
      <c r="B3307" s="7" t="s">
        <v>363</v>
      </c>
      <c r="C3307" s="7">
        <v>1239</v>
      </c>
      <c r="D3307" s="7" t="s">
        <v>603</v>
      </c>
      <c r="E3307" s="7" t="str">
        <f t="shared" si="65"/>
        <v>Caquiaviri</v>
      </c>
      <c r="F3307" s="7" t="s">
        <v>379</v>
      </c>
      <c r="G3307" s="7">
        <v>260</v>
      </c>
      <c r="H3307" s="7" t="s">
        <v>400</v>
      </c>
      <c r="I3307" s="7"/>
      <c r="J3307" s="7">
        <v>25000</v>
      </c>
      <c r="K3307" s="7">
        <f t="shared" si="66"/>
        <v>3227238</v>
      </c>
      <c r="L3307" s="7"/>
      <c r="M3307" s="6"/>
      <c r="N3307" s="7"/>
      <c r="O3307" s="7"/>
      <c r="P3307" s="38"/>
      <c r="Q3307" s="31"/>
      <c r="R3307" s="42"/>
      <c r="S3307" s="42"/>
      <c r="T3307" s="42"/>
      <c r="U3307" s="43"/>
      <c r="V3307" s="32"/>
      <c r="W3307" s="38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</row>
    <row r="3308" spans="1:40" ht="14.25" customHeight="1">
      <c r="A3308" s="7" t="s">
        <v>565</v>
      </c>
      <c r="B3308" s="7" t="s">
        <v>363</v>
      </c>
      <c r="C3308" s="7">
        <v>1239</v>
      </c>
      <c r="D3308" s="7" t="s">
        <v>603</v>
      </c>
      <c r="E3308" s="7" t="str">
        <f t="shared" si="65"/>
        <v>Caquiaviri</v>
      </c>
      <c r="F3308" s="7" t="s">
        <v>379</v>
      </c>
      <c r="G3308" s="7">
        <v>310</v>
      </c>
      <c r="H3308" s="7" t="s">
        <v>403</v>
      </c>
      <c r="I3308" s="7"/>
      <c r="J3308" s="7">
        <v>10000</v>
      </c>
      <c r="K3308" s="7">
        <f t="shared" si="66"/>
        <v>3227238</v>
      </c>
      <c r="L3308" s="7"/>
      <c r="M3308" s="6"/>
      <c r="N3308" s="7"/>
      <c r="O3308" s="7"/>
      <c r="P3308" s="38"/>
      <c r="Q3308" s="31"/>
      <c r="R3308" s="42"/>
      <c r="S3308" s="42"/>
      <c r="T3308" s="42"/>
      <c r="U3308" s="43"/>
      <c r="V3308" s="32"/>
      <c r="W3308" s="38"/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</row>
    <row r="3309" spans="1:40" ht="14.25" customHeight="1">
      <c r="A3309" s="7" t="s">
        <v>565</v>
      </c>
      <c r="B3309" s="7" t="s">
        <v>363</v>
      </c>
      <c r="C3309" s="7">
        <v>1239</v>
      </c>
      <c r="D3309" s="7" t="s">
        <v>603</v>
      </c>
      <c r="E3309" s="7" t="str">
        <f t="shared" si="65"/>
        <v>Caquiaviri</v>
      </c>
      <c r="F3309" s="7" t="s">
        <v>379</v>
      </c>
      <c r="G3309" s="7">
        <v>330</v>
      </c>
      <c r="H3309" s="7" t="s">
        <v>404</v>
      </c>
      <c r="I3309" s="7"/>
      <c r="J3309" s="7">
        <v>35468</v>
      </c>
      <c r="K3309" s="7">
        <f t="shared" si="66"/>
        <v>3227238</v>
      </c>
      <c r="L3309" s="7"/>
      <c r="M3309" s="6"/>
      <c r="N3309" s="7"/>
      <c r="O3309" s="7"/>
      <c r="P3309" s="38"/>
      <c r="Q3309" s="31"/>
      <c r="R3309" s="42"/>
      <c r="S3309" s="42"/>
      <c r="T3309" s="42"/>
      <c r="U3309" s="43"/>
      <c r="V3309" s="32"/>
      <c r="W3309" s="38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</row>
    <row r="3310" spans="1:40" ht="14.25" customHeight="1">
      <c r="A3310" s="7" t="s">
        <v>565</v>
      </c>
      <c r="B3310" s="7" t="s">
        <v>363</v>
      </c>
      <c r="C3310" s="7">
        <v>1239</v>
      </c>
      <c r="D3310" s="7" t="s">
        <v>603</v>
      </c>
      <c r="E3310" s="7" t="str">
        <f t="shared" si="65"/>
        <v>Caquiaviri</v>
      </c>
      <c r="F3310" s="7" t="s">
        <v>379</v>
      </c>
      <c r="G3310" s="7">
        <v>340</v>
      </c>
      <c r="H3310" s="7" t="s">
        <v>405</v>
      </c>
      <c r="I3310" s="7"/>
      <c r="J3310" s="7">
        <v>363813</v>
      </c>
      <c r="K3310" s="7">
        <f t="shared" si="66"/>
        <v>3227238</v>
      </c>
      <c r="L3310" s="7"/>
      <c r="M3310" s="6"/>
      <c r="N3310" s="7"/>
      <c r="O3310" s="7"/>
      <c r="P3310" s="38"/>
      <c r="Q3310" s="31"/>
      <c r="R3310" s="42"/>
      <c r="S3310" s="42"/>
      <c r="T3310" s="42"/>
      <c r="U3310" s="43"/>
      <c r="V3310" s="32"/>
      <c r="W3310" s="38"/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</row>
    <row r="3311" spans="1:40" ht="14.25" customHeight="1">
      <c r="A3311" s="7" t="s">
        <v>565</v>
      </c>
      <c r="B3311" s="7" t="s">
        <v>363</v>
      </c>
      <c r="C3311" s="7">
        <v>1239</v>
      </c>
      <c r="D3311" s="7" t="s">
        <v>603</v>
      </c>
      <c r="E3311" s="7" t="str">
        <f t="shared" si="65"/>
        <v>Caquiaviri</v>
      </c>
      <c r="F3311" s="7" t="s">
        <v>379</v>
      </c>
      <c r="G3311" s="7">
        <v>350</v>
      </c>
      <c r="H3311" s="7" t="s">
        <v>406</v>
      </c>
      <c r="I3311" s="7"/>
      <c r="J3311" s="7">
        <v>10000</v>
      </c>
      <c r="K3311" s="7">
        <f t="shared" si="66"/>
        <v>3227238</v>
      </c>
      <c r="L3311" s="7"/>
      <c r="M3311" s="6"/>
      <c r="N3311" s="7"/>
      <c r="O3311" s="7"/>
      <c r="P3311" s="38"/>
      <c r="Q3311" s="31"/>
      <c r="R3311" s="42"/>
      <c r="S3311" s="42"/>
      <c r="T3311" s="42"/>
      <c r="U3311" s="43"/>
      <c r="V3311" s="32"/>
      <c r="W3311" s="38"/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</row>
    <row r="3312" spans="1:40" ht="14.25" customHeight="1">
      <c r="A3312" s="7" t="s">
        <v>565</v>
      </c>
      <c r="B3312" s="7" t="s">
        <v>363</v>
      </c>
      <c r="C3312" s="7">
        <v>1239</v>
      </c>
      <c r="D3312" s="7" t="s">
        <v>603</v>
      </c>
      <c r="E3312" s="7" t="str">
        <f t="shared" si="65"/>
        <v>Caquiaviri</v>
      </c>
      <c r="F3312" s="7" t="s">
        <v>407</v>
      </c>
      <c r="G3312" s="7">
        <v>170</v>
      </c>
      <c r="H3312" s="7" t="s">
        <v>390</v>
      </c>
      <c r="I3312" s="7"/>
      <c r="J3312" s="7">
        <v>3227238</v>
      </c>
      <c r="K3312" s="7">
        <f t="shared" si="66"/>
        <v>3227238</v>
      </c>
      <c r="L3312" s="7"/>
      <c r="M3312" s="6"/>
      <c r="N3312" s="7"/>
      <c r="O3312" s="7"/>
      <c r="P3312" s="38"/>
      <c r="Q3312" s="31"/>
      <c r="R3312" s="42"/>
      <c r="S3312" s="42"/>
      <c r="T3312" s="42"/>
      <c r="U3312" s="43"/>
      <c r="V3312" s="32"/>
      <c r="W3312" s="38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</row>
    <row r="3313" spans="1:40" ht="14.25" customHeight="1">
      <c r="A3313" s="7" t="s">
        <v>565</v>
      </c>
      <c r="B3313" s="7" t="s">
        <v>363</v>
      </c>
      <c r="C3313" s="7">
        <v>1240</v>
      </c>
      <c r="D3313" s="7" t="s">
        <v>604</v>
      </c>
      <c r="E3313" s="7" t="str">
        <f t="shared" si="65"/>
        <v>Calacoto</v>
      </c>
      <c r="F3313" s="7" t="s">
        <v>379</v>
      </c>
      <c r="G3313" s="7">
        <v>0</v>
      </c>
      <c r="H3313" s="7" t="s">
        <v>380</v>
      </c>
      <c r="I3313" s="7"/>
      <c r="J3313" s="7">
        <v>1213470</v>
      </c>
      <c r="K3313" s="7">
        <f t="shared" si="66"/>
        <v>0</v>
      </c>
      <c r="L3313" s="7"/>
      <c r="M3313" s="6"/>
      <c r="N3313" s="7"/>
      <c r="O3313" s="7"/>
      <c r="P3313" s="38"/>
      <c r="Q3313" s="31"/>
      <c r="R3313" s="42"/>
      <c r="S3313" s="42"/>
      <c r="T3313" s="42"/>
      <c r="U3313" s="43"/>
      <c r="V3313" s="32"/>
      <c r="W3313" s="38"/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</row>
    <row r="3314" spans="1:40" ht="14.25" customHeight="1">
      <c r="A3314" s="7" t="s">
        <v>565</v>
      </c>
      <c r="B3314" s="7" t="s">
        <v>363</v>
      </c>
      <c r="C3314" s="7">
        <v>1240</v>
      </c>
      <c r="D3314" s="7" t="s">
        <v>604</v>
      </c>
      <c r="E3314" s="7" t="str">
        <f t="shared" si="65"/>
        <v>Calacoto</v>
      </c>
      <c r="F3314" s="7" t="s">
        <v>379</v>
      </c>
      <c r="G3314" s="7">
        <v>1</v>
      </c>
      <c r="H3314" s="7" t="s">
        <v>381</v>
      </c>
      <c r="I3314" s="7"/>
      <c r="J3314" s="7">
        <v>653407</v>
      </c>
      <c r="K3314" s="7">
        <f t="shared" si="66"/>
        <v>0</v>
      </c>
      <c r="L3314" s="7"/>
      <c r="M3314" s="6"/>
      <c r="N3314" s="7"/>
      <c r="O3314" s="7"/>
      <c r="P3314" s="38"/>
      <c r="Q3314" s="31"/>
      <c r="R3314" s="42"/>
      <c r="S3314" s="42"/>
      <c r="T3314" s="42"/>
      <c r="U3314" s="43"/>
      <c r="V3314" s="32"/>
      <c r="W3314" s="38"/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</row>
    <row r="3315" spans="1:40" ht="14.25" customHeight="1">
      <c r="A3315" s="7" t="s">
        <v>565</v>
      </c>
      <c r="B3315" s="7" t="s">
        <v>363</v>
      </c>
      <c r="C3315" s="7">
        <v>1240</v>
      </c>
      <c r="D3315" s="7" t="s">
        <v>604</v>
      </c>
      <c r="E3315" s="7" t="str">
        <f t="shared" si="65"/>
        <v>Calacoto</v>
      </c>
      <c r="F3315" s="7" t="s">
        <v>379</v>
      </c>
      <c r="G3315" s="7">
        <v>97</v>
      </c>
      <c r="H3315" s="7" t="s">
        <v>409</v>
      </c>
      <c r="I3315" s="7"/>
      <c r="J3315" s="7">
        <v>2174927</v>
      </c>
      <c r="K3315" s="7">
        <f t="shared" si="66"/>
        <v>0</v>
      </c>
      <c r="L3315" s="7"/>
      <c r="M3315" s="6"/>
      <c r="N3315" s="7"/>
      <c r="O3315" s="7"/>
      <c r="P3315" s="38"/>
      <c r="Q3315" s="31"/>
      <c r="R3315" s="42"/>
      <c r="S3315" s="42"/>
      <c r="T3315" s="42"/>
      <c r="U3315" s="43"/>
      <c r="V3315" s="32"/>
      <c r="W3315" s="38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</row>
    <row r="3316" spans="1:40" ht="14.25" customHeight="1">
      <c r="A3316" s="7" t="s">
        <v>565</v>
      </c>
      <c r="B3316" s="7" t="s">
        <v>363</v>
      </c>
      <c r="C3316" s="7">
        <v>1240</v>
      </c>
      <c r="D3316" s="7" t="s">
        <v>604</v>
      </c>
      <c r="E3316" s="7" t="str">
        <f t="shared" si="65"/>
        <v>Calacoto</v>
      </c>
      <c r="F3316" s="7" t="s">
        <v>379</v>
      </c>
      <c r="G3316" s="7">
        <v>100</v>
      </c>
      <c r="H3316" s="7" t="s">
        <v>383</v>
      </c>
      <c r="I3316" s="7"/>
      <c r="J3316" s="7">
        <v>100000</v>
      </c>
      <c r="K3316" s="7">
        <f t="shared" si="66"/>
        <v>0</v>
      </c>
      <c r="L3316" s="7"/>
      <c r="M3316" s="6"/>
      <c r="N3316" s="7"/>
      <c r="O3316" s="7"/>
      <c r="P3316" s="38"/>
      <c r="Q3316" s="31"/>
      <c r="R3316" s="42"/>
      <c r="S3316" s="42"/>
      <c r="T3316" s="42"/>
      <c r="U3316" s="43"/>
      <c r="V3316" s="32"/>
      <c r="W3316" s="38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</row>
    <row r="3317" spans="1:40" ht="14.25" customHeight="1">
      <c r="A3317" s="7" t="s">
        <v>565</v>
      </c>
      <c r="B3317" s="7" t="s">
        <v>363</v>
      </c>
      <c r="C3317" s="7">
        <v>1240</v>
      </c>
      <c r="D3317" s="7" t="s">
        <v>604</v>
      </c>
      <c r="E3317" s="7" t="str">
        <f t="shared" ref="E3317:E3571" si="67">SUBSTITUTE(D3317,"Gobierno Autónomo Municipal de ","")</f>
        <v>Calacoto</v>
      </c>
      <c r="F3317" s="7" t="s">
        <v>379</v>
      </c>
      <c r="G3317" s="7">
        <v>110</v>
      </c>
      <c r="H3317" s="7" t="s">
        <v>385</v>
      </c>
      <c r="I3317" s="7"/>
      <c r="J3317" s="7">
        <v>1</v>
      </c>
      <c r="K3317" s="7">
        <f t="shared" ref="K3317:K3571" si="68">SUMIFS(J:J, E:E, E3317, F:F, "PROYECT. INVERSION")</f>
        <v>0</v>
      </c>
      <c r="L3317" s="7"/>
      <c r="M3317" s="6"/>
      <c r="N3317" s="7"/>
      <c r="O3317" s="7"/>
      <c r="P3317" s="38"/>
      <c r="Q3317" s="31"/>
      <c r="R3317" s="42"/>
      <c r="S3317" s="42"/>
      <c r="T3317" s="42"/>
      <c r="U3317" s="43"/>
      <c r="V3317" s="32"/>
      <c r="W3317" s="38"/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</row>
    <row r="3318" spans="1:40" ht="14.25" customHeight="1">
      <c r="A3318" s="7" t="s">
        <v>565</v>
      </c>
      <c r="B3318" s="7" t="s">
        <v>363</v>
      </c>
      <c r="C3318" s="7">
        <v>1240</v>
      </c>
      <c r="D3318" s="7" t="s">
        <v>604</v>
      </c>
      <c r="E3318" s="7" t="str">
        <f t="shared" si="67"/>
        <v>Calacoto</v>
      </c>
      <c r="F3318" s="7" t="s">
        <v>379</v>
      </c>
      <c r="G3318" s="7">
        <v>130</v>
      </c>
      <c r="H3318" s="7" t="s">
        <v>386</v>
      </c>
      <c r="I3318" s="7"/>
      <c r="J3318" s="7">
        <v>5000</v>
      </c>
      <c r="K3318" s="7">
        <f t="shared" si="68"/>
        <v>0</v>
      </c>
      <c r="L3318" s="7"/>
      <c r="M3318" s="6"/>
      <c r="N3318" s="7"/>
      <c r="O3318" s="7"/>
      <c r="P3318" s="38"/>
      <c r="Q3318" s="31"/>
      <c r="R3318" s="42"/>
      <c r="S3318" s="42"/>
      <c r="T3318" s="42"/>
      <c r="U3318" s="43"/>
      <c r="V3318" s="32"/>
      <c r="W3318" s="38"/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</row>
    <row r="3319" spans="1:40" ht="14.25" customHeight="1">
      <c r="A3319" s="7" t="s">
        <v>565</v>
      </c>
      <c r="B3319" s="7" t="s">
        <v>363</v>
      </c>
      <c r="C3319" s="7">
        <v>1240</v>
      </c>
      <c r="D3319" s="7" t="s">
        <v>604</v>
      </c>
      <c r="E3319" s="7" t="str">
        <f t="shared" si="67"/>
        <v>Calacoto</v>
      </c>
      <c r="F3319" s="7" t="s">
        <v>379</v>
      </c>
      <c r="G3319" s="7">
        <v>160</v>
      </c>
      <c r="H3319" s="7" t="s">
        <v>389</v>
      </c>
      <c r="I3319" s="7"/>
      <c r="J3319" s="7">
        <v>40000</v>
      </c>
      <c r="K3319" s="7">
        <f t="shared" si="68"/>
        <v>0</v>
      </c>
      <c r="L3319" s="7"/>
      <c r="M3319" s="6"/>
      <c r="N3319" s="7"/>
      <c r="O3319" s="7"/>
      <c r="P3319" s="38"/>
      <c r="Q3319" s="31"/>
      <c r="R3319" s="42"/>
      <c r="S3319" s="42"/>
      <c r="T3319" s="42"/>
      <c r="U3319" s="43"/>
      <c r="V3319" s="32"/>
      <c r="W3319" s="38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</row>
    <row r="3320" spans="1:40" ht="14.25" customHeight="1">
      <c r="A3320" s="7" t="s">
        <v>565</v>
      </c>
      <c r="B3320" s="7" t="s">
        <v>363</v>
      </c>
      <c r="C3320" s="7">
        <v>1240</v>
      </c>
      <c r="D3320" s="7" t="s">
        <v>604</v>
      </c>
      <c r="E3320" s="7" t="str">
        <f t="shared" si="67"/>
        <v>Calacoto</v>
      </c>
      <c r="F3320" s="7" t="s">
        <v>379</v>
      </c>
      <c r="G3320" s="7">
        <v>180</v>
      </c>
      <c r="H3320" s="7" t="s">
        <v>411</v>
      </c>
      <c r="I3320" s="7"/>
      <c r="J3320" s="7">
        <v>120000</v>
      </c>
      <c r="K3320" s="7">
        <f t="shared" si="68"/>
        <v>0</v>
      </c>
      <c r="L3320" s="7"/>
      <c r="M3320" s="6"/>
      <c r="N3320" s="7"/>
      <c r="O3320" s="7"/>
      <c r="P3320" s="38"/>
      <c r="Q3320" s="31"/>
      <c r="R3320" s="42"/>
      <c r="S3320" s="42"/>
      <c r="T3320" s="42"/>
      <c r="U3320" s="43"/>
      <c r="V3320" s="32"/>
      <c r="W3320" s="38"/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</row>
    <row r="3321" spans="1:40" ht="14.25" customHeight="1">
      <c r="A3321" s="7" t="s">
        <v>565</v>
      </c>
      <c r="B3321" s="7" t="s">
        <v>363</v>
      </c>
      <c r="C3321" s="7">
        <v>1240</v>
      </c>
      <c r="D3321" s="7" t="s">
        <v>604</v>
      </c>
      <c r="E3321" s="7" t="str">
        <f t="shared" si="67"/>
        <v>Calacoto</v>
      </c>
      <c r="F3321" s="7" t="s">
        <v>379</v>
      </c>
      <c r="G3321" s="7">
        <v>200</v>
      </c>
      <c r="H3321" s="7" t="s">
        <v>393</v>
      </c>
      <c r="I3321" s="7"/>
      <c r="J3321" s="7">
        <v>1736967</v>
      </c>
      <c r="K3321" s="7">
        <f t="shared" si="68"/>
        <v>0</v>
      </c>
      <c r="L3321" s="7"/>
      <c r="M3321" s="6"/>
      <c r="N3321" s="7"/>
      <c r="O3321" s="7"/>
      <c r="P3321" s="38"/>
      <c r="Q3321" s="31"/>
      <c r="R3321" s="42"/>
      <c r="S3321" s="42"/>
      <c r="T3321" s="42"/>
      <c r="U3321" s="43"/>
      <c r="V3321" s="32"/>
      <c r="W3321" s="38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</row>
    <row r="3322" spans="1:40" ht="14.25" customHeight="1">
      <c r="A3322" s="7" t="s">
        <v>565</v>
      </c>
      <c r="B3322" s="7" t="s">
        <v>363</v>
      </c>
      <c r="C3322" s="7">
        <v>1240</v>
      </c>
      <c r="D3322" s="7" t="s">
        <v>604</v>
      </c>
      <c r="E3322" s="7" t="str">
        <f t="shared" si="67"/>
        <v>Calacoto</v>
      </c>
      <c r="F3322" s="7" t="s">
        <v>379</v>
      </c>
      <c r="G3322" s="7">
        <v>210</v>
      </c>
      <c r="H3322" s="7" t="s">
        <v>394</v>
      </c>
      <c r="I3322" s="7"/>
      <c r="J3322" s="7">
        <v>934468</v>
      </c>
      <c r="K3322" s="7">
        <f t="shared" si="68"/>
        <v>0</v>
      </c>
      <c r="L3322" s="7"/>
      <c r="M3322" s="6"/>
      <c r="N3322" s="7"/>
      <c r="O3322" s="7"/>
      <c r="P3322" s="38"/>
      <c r="Q3322" s="31"/>
      <c r="R3322" s="42"/>
      <c r="S3322" s="42"/>
      <c r="T3322" s="42"/>
      <c r="U3322" s="43"/>
      <c r="V3322" s="32"/>
      <c r="W3322" s="38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</row>
    <row r="3323" spans="1:40" ht="14.25" customHeight="1">
      <c r="A3323" s="7" t="s">
        <v>565</v>
      </c>
      <c r="B3323" s="7" t="s">
        <v>363</v>
      </c>
      <c r="C3323" s="7">
        <v>1240</v>
      </c>
      <c r="D3323" s="7" t="s">
        <v>604</v>
      </c>
      <c r="E3323" s="7" t="str">
        <f t="shared" si="67"/>
        <v>Calacoto</v>
      </c>
      <c r="F3323" s="7" t="s">
        <v>379</v>
      </c>
      <c r="G3323" s="7">
        <v>220</v>
      </c>
      <c r="H3323" s="7" t="s">
        <v>395</v>
      </c>
      <c r="I3323" s="7"/>
      <c r="J3323" s="7">
        <v>50000</v>
      </c>
      <c r="K3323" s="7">
        <f t="shared" si="68"/>
        <v>0</v>
      </c>
      <c r="L3323" s="7"/>
      <c r="M3323" s="6"/>
      <c r="N3323" s="7"/>
      <c r="O3323" s="7"/>
      <c r="P3323" s="38"/>
      <c r="Q3323" s="31"/>
      <c r="R3323" s="42"/>
      <c r="S3323" s="42"/>
      <c r="T3323" s="42"/>
      <c r="U3323" s="43"/>
      <c r="V3323" s="32"/>
      <c r="W3323" s="38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</row>
    <row r="3324" spans="1:40" ht="14.25" customHeight="1">
      <c r="A3324" s="7" t="s">
        <v>565</v>
      </c>
      <c r="B3324" s="7" t="s">
        <v>363</v>
      </c>
      <c r="C3324" s="7">
        <v>1240</v>
      </c>
      <c r="D3324" s="7" t="s">
        <v>604</v>
      </c>
      <c r="E3324" s="7" t="str">
        <f t="shared" si="67"/>
        <v>Calacoto</v>
      </c>
      <c r="F3324" s="7" t="s">
        <v>379</v>
      </c>
      <c r="G3324" s="7">
        <v>230</v>
      </c>
      <c r="H3324" s="7" t="s">
        <v>396</v>
      </c>
      <c r="I3324" s="7"/>
      <c r="J3324" s="7">
        <v>50000</v>
      </c>
      <c r="K3324" s="7">
        <f t="shared" si="68"/>
        <v>0</v>
      </c>
      <c r="L3324" s="7"/>
      <c r="M3324" s="6"/>
      <c r="N3324" s="7"/>
      <c r="O3324" s="7"/>
      <c r="P3324" s="38"/>
      <c r="Q3324" s="31"/>
      <c r="R3324" s="42"/>
      <c r="S3324" s="42"/>
      <c r="T3324" s="42"/>
      <c r="U3324" s="43"/>
      <c r="V3324" s="32"/>
      <c r="W3324" s="38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</row>
    <row r="3325" spans="1:40" ht="14.25" customHeight="1">
      <c r="A3325" s="7" t="s">
        <v>565</v>
      </c>
      <c r="B3325" s="7" t="s">
        <v>363</v>
      </c>
      <c r="C3325" s="7">
        <v>1240</v>
      </c>
      <c r="D3325" s="7" t="s">
        <v>604</v>
      </c>
      <c r="E3325" s="7" t="str">
        <f t="shared" si="67"/>
        <v>Calacoto</v>
      </c>
      <c r="F3325" s="7" t="s">
        <v>379</v>
      </c>
      <c r="G3325" s="7">
        <v>240</v>
      </c>
      <c r="H3325" s="7" t="s">
        <v>397</v>
      </c>
      <c r="I3325" s="7"/>
      <c r="J3325" s="7">
        <v>30000</v>
      </c>
      <c r="K3325" s="7">
        <f t="shared" si="68"/>
        <v>0</v>
      </c>
      <c r="L3325" s="7"/>
      <c r="M3325" s="6"/>
      <c r="N3325" s="7"/>
      <c r="O3325" s="7"/>
      <c r="P3325" s="38"/>
      <c r="Q3325" s="31"/>
      <c r="R3325" s="42"/>
      <c r="S3325" s="42"/>
      <c r="T3325" s="42"/>
      <c r="U3325" s="43"/>
      <c r="V3325" s="32"/>
      <c r="W3325" s="38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</row>
    <row r="3326" spans="1:40" ht="14.25" customHeight="1">
      <c r="A3326" s="7" t="s">
        <v>565</v>
      </c>
      <c r="B3326" s="7" t="s">
        <v>363</v>
      </c>
      <c r="C3326" s="7">
        <v>1240</v>
      </c>
      <c r="D3326" s="7" t="s">
        <v>604</v>
      </c>
      <c r="E3326" s="7" t="str">
        <f t="shared" si="67"/>
        <v>Calacoto</v>
      </c>
      <c r="F3326" s="7" t="s">
        <v>379</v>
      </c>
      <c r="G3326" s="7">
        <v>250</v>
      </c>
      <c r="H3326" s="7" t="s">
        <v>399</v>
      </c>
      <c r="I3326" s="7"/>
      <c r="J3326" s="7">
        <v>285334</v>
      </c>
      <c r="K3326" s="7">
        <f t="shared" si="68"/>
        <v>0</v>
      </c>
      <c r="L3326" s="7"/>
      <c r="M3326" s="6"/>
      <c r="N3326" s="7"/>
      <c r="O3326" s="7"/>
      <c r="P3326" s="38"/>
      <c r="Q3326" s="31"/>
      <c r="R3326" s="42"/>
      <c r="S3326" s="42"/>
      <c r="T3326" s="42"/>
      <c r="U3326" s="43"/>
      <c r="V3326" s="32"/>
      <c r="W3326" s="38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</row>
    <row r="3327" spans="1:40" ht="14.25" customHeight="1">
      <c r="A3327" s="7" t="s">
        <v>565</v>
      </c>
      <c r="B3327" s="7" t="s">
        <v>363</v>
      </c>
      <c r="C3327" s="7">
        <v>1240</v>
      </c>
      <c r="D3327" s="7" t="s">
        <v>604</v>
      </c>
      <c r="E3327" s="7" t="str">
        <f t="shared" si="67"/>
        <v>Calacoto</v>
      </c>
      <c r="F3327" s="7" t="s">
        <v>379</v>
      </c>
      <c r="G3327" s="7">
        <v>260</v>
      </c>
      <c r="H3327" s="7" t="s">
        <v>400</v>
      </c>
      <c r="I3327" s="7"/>
      <c r="J3327" s="7">
        <v>50000</v>
      </c>
      <c r="K3327" s="7">
        <f t="shared" si="68"/>
        <v>0</v>
      </c>
      <c r="L3327" s="7"/>
      <c r="M3327" s="6"/>
      <c r="N3327" s="7"/>
      <c r="O3327" s="7"/>
      <c r="P3327" s="38"/>
      <c r="Q3327" s="31"/>
      <c r="R3327" s="42"/>
      <c r="S3327" s="42"/>
      <c r="T3327" s="42"/>
      <c r="U3327" s="43"/>
      <c r="V3327" s="32"/>
      <c r="W3327" s="38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</row>
    <row r="3328" spans="1:40" ht="14.25" customHeight="1">
      <c r="A3328" s="7" t="s">
        <v>565</v>
      </c>
      <c r="B3328" s="7" t="s">
        <v>363</v>
      </c>
      <c r="C3328" s="7">
        <v>1240</v>
      </c>
      <c r="D3328" s="7" t="s">
        <v>604</v>
      </c>
      <c r="E3328" s="7" t="str">
        <f t="shared" si="67"/>
        <v>Calacoto</v>
      </c>
      <c r="F3328" s="7" t="s">
        <v>379</v>
      </c>
      <c r="G3328" s="7">
        <v>310</v>
      </c>
      <c r="H3328" s="7" t="s">
        <v>403</v>
      </c>
      <c r="I3328" s="7"/>
      <c r="J3328" s="7">
        <v>50000</v>
      </c>
      <c r="K3328" s="7">
        <f t="shared" si="68"/>
        <v>0</v>
      </c>
      <c r="L3328" s="7"/>
      <c r="M3328" s="6"/>
      <c r="N3328" s="7"/>
      <c r="O3328" s="7"/>
      <c r="P3328" s="38"/>
      <c r="Q3328" s="31"/>
      <c r="R3328" s="42"/>
      <c r="S3328" s="42"/>
      <c r="T3328" s="42"/>
      <c r="U3328" s="43"/>
      <c r="V3328" s="32"/>
      <c r="W3328" s="38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</row>
    <row r="3329" spans="1:40" ht="14.25" customHeight="1">
      <c r="A3329" s="7" t="s">
        <v>565</v>
      </c>
      <c r="B3329" s="7" t="s">
        <v>363</v>
      </c>
      <c r="C3329" s="7">
        <v>1240</v>
      </c>
      <c r="D3329" s="7" t="s">
        <v>604</v>
      </c>
      <c r="E3329" s="7" t="str">
        <f t="shared" si="67"/>
        <v>Calacoto</v>
      </c>
      <c r="F3329" s="7" t="s">
        <v>379</v>
      </c>
      <c r="G3329" s="7">
        <v>330</v>
      </c>
      <c r="H3329" s="7" t="s">
        <v>404</v>
      </c>
      <c r="I3329" s="7"/>
      <c r="J3329" s="7">
        <v>21840</v>
      </c>
      <c r="K3329" s="7">
        <f t="shared" si="68"/>
        <v>0</v>
      </c>
      <c r="L3329" s="7"/>
      <c r="M3329" s="6"/>
      <c r="N3329" s="7"/>
      <c r="O3329" s="7"/>
      <c r="P3329" s="38"/>
      <c r="Q3329" s="31"/>
      <c r="R3329" s="42"/>
      <c r="S3329" s="42"/>
      <c r="T3329" s="42"/>
      <c r="U3329" s="43"/>
      <c r="V3329" s="32"/>
      <c r="W3329" s="38"/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</row>
    <row r="3330" spans="1:40" ht="14.25" customHeight="1">
      <c r="A3330" s="7" t="s">
        <v>565</v>
      </c>
      <c r="B3330" s="7" t="s">
        <v>363</v>
      </c>
      <c r="C3330" s="7">
        <v>1240</v>
      </c>
      <c r="D3330" s="7" t="s">
        <v>604</v>
      </c>
      <c r="E3330" s="7" t="str">
        <f t="shared" si="67"/>
        <v>Calacoto</v>
      </c>
      <c r="F3330" s="7" t="s">
        <v>379</v>
      </c>
      <c r="G3330" s="7">
        <v>340</v>
      </c>
      <c r="H3330" s="7" t="s">
        <v>405</v>
      </c>
      <c r="I3330" s="7"/>
      <c r="J3330" s="7">
        <v>1304870</v>
      </c>
      <c r="K3330" s="7">
        <f t="shared" si="68"/>
        <v>0</v>
      </c>
      <c r="L3330" s="7"/>
      <c r="M3330" s="6"/>
      <c r="N3330" s="7"/>
      <c r="O3330" s="7"/>
      <c r="P3330" s="38"/>
      <c r="Q3330" s="31"/>
      <c r="R3330" s="42"/>
      <c r="S3330" s="42"/>
      <c r="T3330" s="42"/>
      <c r="U3330" s="43"/>
      <c r="V3330" s="32"/>
      <c r="W3330" s="38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</row>
    <row r="3331" spans="1:40" ht="14.25" customHeight="1">
      <c r="A3331" s="7" t="s">
        <v>565</v>
      </c>
      <c r="B3331" s="7" t="s">
        <v>363</v>
      </c>
      <c r="C3331" s="7">
        <v>1241</v>
      </c>
      <c r="D3331" s="7" t="s">
        <v>605</v>
      </c>
      <c r="E3331" s="7" t="str">
        <f t="shared" si="67"/>
        <v>Comanche</v>
      </c>
      <c r="F3331" s="7" t="s">
        <v>379</v>
      </c>
      <c r="G3331" s="7">
        <v>0</v>
      </c>
      <c r="H3331" s="7" t="s">
        <v>380</v>
      </c>
      <c r="I3331" s="7"/>
      <c r="J3331" s="7">
        <v>405339</v>
      </c>
      <c r="K3331" s="7">
        <f t="shared" si="68"/>
        <v>2956928</v>
      </c>
      <c r="L3331" s="7"/>
      <c r="M3331" s="6"/>
      <c r="N3331" s="7"/>
      <c r="O3331" s="7"/>
      <c r="P3331" s="38"/>
      <c r="Q3331" s="31"/>
      <c r="R3331" s="42"/>
      <c r="S3331" s="42"/>
      <c r="T3331" s="42"/>
      <c r="U3331" s="43"/>
      <c r="V3331" s="32"/>
      <c r="W3331" s="38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</row>
    <row r="3332" spans="1:40" ht="14.25" customHeight="1">
      <c r="A3332" s="7" t="s">
        <v>565</v>
      </c>
      <c r="B3332" s="7" t="s">
        <v>363</v>
      </c>
      <c r="C3332" s="7">
        <v>1241</v>
      </c>
      <c r="D3332" s="7" t="s">
        <v>605</v>
      </c>
      <c r="E3332" s="7" t="str">
        <f t="shared" si="67"/>
        <v>Comanche</v>
      </c>
      <c r="F3332" s="7" t="s">
        <v>379</v>
      </c>
      <c r="G3332" s="7">
        <v>1</v>
      </c>
      <c r="H3332" s="7" t="s">
        <v>381</v>
      </c>
      <c r="I3332" s="7"/>
      <c r="J3332" s="7">
        <v>318062</v>
      </c>
      <c r="K3332" s="7">
        <f t="shared" si="68"/>
        <v>2956928</v>
      </c>
      <c r="L3332" s="7"/>
      <c r="M3332" s="6"/>
      <c r="N3332" s="7"/>
      <c r="O3332" s="7"/>
      <c r="P3332" s="38"/>
      <c r="Q3332" s="31"/>
      <c r="R3332" s="42"/>
      <c r="S3332" s="42"/>
      <c r="T3332" s="42"/>
      <c r="U3332" s="43"/>
      <c r="V3332" s="32"/>
      <c r="W3332" s="38"/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</row>
    <row r="3333" spans="1:40" ht="14.25" customHeight="1">
      <c r="A3333" s="7" t="s">
        <v>565</v>
      </c>
      <c r="B3333" s="7" t="s">
        <v>363</v>
      </c>
      <c r="C3333" s="7">
        <v>1241</v>
      </c>
      <c r="D3333" s="7" t="s">
        <v>605</v>
      </c>
      <c r="E3333" s="7" t="str">
        <f t="shared" si="67"/>
        <v>Comanche</v>
      </c>
      <c r="F3333" s="7" t="s">
        <v>379</v>
      </c>
      <c r="G3333" s="7">
        <v>97</v>
      </c>
      <c r="H3333" s="7" t="s">
        <v>409</v>
      </c>
      <c r="I3333" s="7"/>
      <c r="J3333" s="7">
        <v>441935</v>
      </c>
      <c r="K3333" s="7">
        <f t="shared" si="68"/>
        <v>2956928</v>
      </c>
      <c r="L3333" s="7"/>
      <c r="M3333" s="6"/>
      <c r="N3333" s="7"/>
      <c r="O3333" s="7"/>
      <c r="P3333" s="38"/>
      <c r="Q3333" s="31"/>
      <c r="R3333" s="42"/>
      <c r="S3333" s="42"/>
      <c r="T3333" s="42"/>
      <c r="U3333" s="43"/>
      <c r="V3333" s="32"/>
      <c r="W3333" s="38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</row>
    <row r="3334" spans="1:40" ht="14.25" customHeight="1">
      <c r="A3334" s="7" t="s">
        <v>565</v>
      </c>
      <c r="B3334" s="7" t="s">
        <v>363</v>
      </c>
      <c r="C3334" s="7">
        <v>1241</v>
      </c>
      <c r="D3334" s="7" t="s">
        <v>605</v>
      </c>
      <c r="E3334" s="7" t="str">
        <f t="shared" si="67"/>
        <v>Comanche</v>
      </c>
      <c r="F3334" s="7" t="s">
        <v>379</v>
      </c>
      <c r="G3334" s="7">
        <v>99</v>
      </c>
      <c r="H3334" s="7" t="s">
        <v>382</v>
      </c>
      <c r="I3334" s="7"/>
      <c r="J3334" s="7">
        <v>575267</v>
      </c>
      <c r="K3334" s="7">
        <f t="shared" si="68"/>
        <v>2956928</v>
      </c>
      <c r="L3334" s="7"/>
      <c r="M3334" s="6"/>
      <c r="N3334" s="7"/>
      <c r="O3334" s="7"/>
      <c r="P3334" s="38"/>
      <c r="Q3334" s="31"/>
      <c r="R3334" s="42"/>
      <c r="S3334" s="42"/>
      <c r="T3334" s="42"/>
      <c r="U3334" s="43"/>
      <c r="V3334" s="32"/>
      <c r="W3334" s="38"/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</row>
    <row r="3335" spans="1:40" ht="14.25" customHeight="1">
      <c r="A3335" s="7" t="s">
        <v>565</v>
      </c>
      <c r="B3335" s="7" t="s">
        <v>363</v>
      </c>
      <c r="C3335" s="7">
        <v>1241</v>
      </c>
      <c r="D3335" s="7" t="s">
        <v>605</v>
      </c>
      <c r="E3335" s="7" t="str">
        <f t="shared" si="67"/>
        <v>Comanche</v>
      </c>
      <c r="F3335" s="7" t="s">
        <v>379</v>
      </c>
      <c r="G3335" s="7">
        <v>100</v>
      </c>
      <c r="H3335" s="7" t="s">
        <v>383</v>
      </c>
      <c r="I3335" s="7"/>
      <c r="J3335" s="7">
        <v>10000</v>
      </c>
      <c r="K3335" s="7">
        <f t="shared" si="68"/>
        <v>2956928</v>
      </c>
      <c r="L3335" s="7"/>
      <c r="M3335" s="6"/>
      <c r="N3335" s="7"/>
      <c r="O3335" s="7"/>
      <c r="P3335" s="38"/>
      <c r="Q3335" s="31"/>
      <c r="R3335" s="42"/>
      <c r="S3335" s="42"/>
      <c r="T3335" s="42"/>
      <c r="U3335" s="43"/>
      <c r="V3335" s="32"/>
      <c r="W3335" s="38"/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</row>
    <row r="3336" spans="1:40" ht="14.25" customHeight="1">
      <c r="A3336" s="7" t="s">
        <v>565</v>
      </c>
      <c r="B3336" s="7" t="s">
        <v>363</v>
      </c>
      <c r="C3336" s="7">
        <v>1241</v>
      </c>
      <c r="D3336" s="7" t="s">
        <v>605</v>
      </c>
      <c r="E3336" s="7" t="str">
        <f t="shared" si="67"/>
        <v>Comanche</v>
      </c>
      <c r="F3336" s="7" t="s">
        <v>379</v>
      </c>
      <c r="G3336" s="7">
        <v>130</v>
      </c>
      <c r="H3336" s="7" t="s">
        <v>386</v>
      </c>
      <c r="I3336" s="7"/>
      <c r="J3336" s="7">
        <v>11000</v>
      </c>
      <c r="K3336" s="7">
        <f t="shared" si="68"/>
        <v>2956928</v>
      </c>
      <c r="L3336" s="7"/>
      <c r="M3336" s="6"/>
      <c r="N3336" s="7"/>
      <c r="O3336" s="7"/>
      <c r="P3336" s="38"/>
      <c r="Q3336" s="31"/>
      <c r="R3336" s="42"/>
      <c r="S3336" s="42"/>
      <c r="T3336" s="42"/>
      <c r="U3336" s="43"/>
      <c r="V3336" s="32"/>
      <c r="W3336" s="38"/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</row>
    <row r="3337" spans="1:40" ht="14.25" customHeight="1">
      <c r="A3337" s="7" t="s">
        <v>565</v>
      </c>
      <c r="B3337" s="7" t="s">
        <v>363</v>
      </c>
      <c r="C3337" s="7">
        <v>1241</v>
      </c>
      <c r="D3337" s="7" t="s">
        <v>605</v>
      </c>
      <c r="E3337" s="7" t="str">
        <f t="shared" si="67"/>
        <v>Comanche</v>
      </c>
      <c r="F3337" s="7" t="s">
        <v>379</v>
      </c>
      <c r="G3337" s="7">
        <v>140</v>
      </c>
      <c r="H3337" s="7" t="s">
        <v>388</v>
      </c>
      <c r="I3337" s="7"/>
      <c r="J3337" s="7">
        <v>5000</v>
      </c>
      <c r="K3337" s="7">
        <f t="shared" si="68"/>
        <v>2956928</v>
      </c>
      <c r="L3337" s="7"/>
      <c r="M3337" s="6"/>
      <c r="N3337" s="7"/>
      <c r="O3337" s="7"/>
      <c r="P3337" s="38"/>
      <c r="Q3337" s="31"/>
      <c r="R3337" s="42"/>
      <c r="S3337" s="42"/>
      <c r="T3337" s="42"/>
      <c r="U3337" s="43"/>
      <c r="V3337" s="32"/>
      <c r="W3337" s="38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</row>
    <row r="3338" spans="1:40" ht="14.25" customHeight="1">
      <c r="A3338" s="7" t="s">
        <v>565</v>
      </c>
      <c r="B3338" s="7" t="s">
        <v>363</v>
      </c>
      <c r="C3338" s="7">
        <v>1241</v>
      </c>
      <c r="D3338" s="7" t="s">
        <v>605</v>
      </c>
      <c r="E3338" s="7" t="str">
        <f t="shared" si="67"/>
        <v>Comanche</v>
      </c>
      <c r="F3338" s="7" t="s">
        <v>379</v>
      </c>
      <c r="G3338" s="7">
        <v>160</v>
      </c>
      <c r="H3338" s="7" t="s">
        <v>389</v>
      </c>
      <c r="I3338" s="7"/>
      <c r="J3338" s="7">
        <v>10000</v>
      </c>
      <c r="K3338" s="7">
        <f t="shared" si="68"/>
        <v>2956928</v>
      </c>
      <c r="L3338" s="7"/>
      <c r="M3338" s="6"/>
      <c r="N3338" s="7"/>
      <c r="O3338" s="7"/>
      <c r="P3338" s="38"/>
      <c r="Q3338" s="31"/>
      <c r="R3338" s="42"/>
      <c r="S3338" s="42"/>
      <c r="T3338" s="42"/>
      <c r="U3338" s="43"/>
      <c r="V3338" s="32"/>
      <c r="W3338" s="38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</row>
    <row r="3339" spans="1:40" ht="14.25" customHeight="1">
      <c r="A3339" s="7" t="s">
        <v>565</v>
      </c>
      <c r="B3339" s="7" t="s">
        <v>363</v>
      </c>
      <c r="C3339" s="7">
        <v>1241</v>
      </c>
      <c r="D3339" s="7" t="s">
        <v>605</v>
      </c>
      <c r="E3339" s="7" t="str">
        <f t="shared" si="67"/>
        <v>Comanche</v>
      </c>
      <c r="F3339" s="7" t="s">
        <v>379</v>
      </c>
      <c r="G3339" s="7">
        <v>170</v>
      </c>
      <c r="H3339" s="7" t="s">
        <v>390</v>
      </c>
      <c r="I3339" s="7"/>
      <c r="J3339" s="7">
        <v>2000</v>
      </c>
      <c r="K3339" s="7">
        <f t="shared" si="68"/>
        <v>2956928</v>
      </c>
      <c r="L3339" s="7"/>
      <c r="M3339" s="6"/>
      <c r="N3339" s="7"/>
      <c r="O3339" s="7"/>
      <c r="P3339" s="38"/>
      <c r="Q3339" s="31"/>
      <c r="R3339" s="42"/>
      <c r="S3339" s="42"/>
      <c r="T3339" s="42"/>
      <c r="U3339" s="43"/>
      <c r="V3339" s="32"/>
      <c r="W3339" s="38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</row>
    <row r="3340" spans="1:40" ht="14.25" customHeight="1">
      <c r="A3340" s="7" t="s">
        <v>565</v>
      </c>
      <c r="B3340" s="7" t="s">
        <v>363</v>
      </c>
      <c r="C3340" s="7">
        <v>1241</v>
      </c>
      <c r="D3340" s="7" t="s">
        <v>605</v>
      </c>
      <c r="E3340" s="7" t="str">
        <f t="shared" si="67"/>
        <v>Comanche</v>
      </c>
      <c r="F3340" s="7" t="s">
        <v>379</v>
      </c>
      <c r="G3340" s="7">
        <v>180</v>
      </c>
      <c r="H3340" s="7" t="s">
        <v>411</v>
      </c>
      <c r="I3340" s="7"/>
      <c r="J3340" s="7">
        <v>39500</v>
      </c>
      <c r="K3340" s="7">
        <f t="shared" si="68"/>
        <v>2956928</v>
      </c>
      <c r="L3340" s="7"/>
      <c r="M3340" s="6"/>
      <c r="N3340" s="7"/>
      <c r="O3340" s="7"/>
      <c r="P3340" s="38"/>
      <c r="Q3340" s="31"/>
      <c r="R3340" s="42"/>
      <c r="S3340" s="42"/>
      <c r="T3340" s="42"/>
      <c r="U3340" s="43"/>
      <c r="V3340" s="32"/>
      <c r="W3340" s="38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</row>
    <row r="3341" spans="1:40" ht="14.25" customHeight="1">
      <c r="A3341" s="7" t="s">
        <v>565</v>
      </c>
      <c r="B3341" s="7" t="s">
        <v>363</v>
      </c>
      <c r="C3341" s="7">
        <v>1241</v>
      </c>
      <c r="D3341" s="7" t="s">
        <v>605</v>
      </c>
      <c r="E3341" s="7" t="str">
        <f t="shared" si="67"/>
        <v>Comanche</v>
      </c>
      <c r="F3341" s="7" t="s">
        <v>379</v>
      </c>
      <c r="G3341" s="7">
        <v>190</v>
      </c>
      <c r="H3341" s="7" t="s">
        <v>392</v>
      </c>
      <c r="I3341" s="7"/>
      <c r="J3341" s="7">
        <v>38400</v>
      </c>
      <c r="K3341" s="7">
        <f t="shared" si="68"/>
        <v>2956928</v>
      </c>
      <c r="L3341" s="7"/>
      <c r="M3341" s="6"/>
      <c r="N3341" s="7"/>
      <c r="O3341" s="7"/>
      <c r="P3341" s="38"/>
      <c r="Q3341" s="31"/>
      <c r="R3341" s="42"/>
      <c r="S3341" s="42"/>
      <c r="T3341" s="42"/>
      <c r="U3341" s="43"/>
      <c r="V3341" s="32"/>
      <c r="W3341" s="38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</row>
    <row r="3342" spans="1:40" ht="14.25" customHeight="1">
      <c r="A3342" s="7" t="s">
        <v>565</v>
      </c>
      <c r="B3342" s="7" t="s">
        <v>363</v>
      </c>
      <c r="C3342" s="7">
        <v>1241</v>
      </c>
      <c r="D3342" s="7" t="s">
        <v>605</v>
      </c>
      <c r="E3342" s="7" t="str">
        <f t="shared" si="67"/>
        <v>Comanche</v>
      </c>
      <c r="F3342" s="7" t="s">
        <v>379</v>
      </c>
      <c r="G3342" s="7">
        <v>200</v>
      </c>
      <c r="H3342" s="7" t="s">
        <v>393</v>
      </c>
      <c r="I3342" s="7"/>
      <c r="J3342" s="7">
        <v>631509</v>
      </c>
      <c r="K3342" s="7">
        <f t="shared" si="68"/>
        <v>2956928</v>
      </c>
      <c r="L3342" s="7"/>
      <c r="M3342" s="6"/>
      <c r="N3342" s="7"/>
      <c r="O3342" s="7"/>
      <c r="P3342" s="38"/>
      <c r="Q3342" s="31"/>
      <c r="R3342" s="42"/>
      <c r="S3342" s="42"/>
      <c r="T3342" s="42"/>
      <c r="U3342" s="43"/>
      <c r="V3342" s="32"/>
      <c r="W3342" s="38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</row>
    <row r="3343" spans="1:40" ht="14.25" customHeight="1">
      <c r="A3343" s="7" t="s">
        <v>565</v>
      </c>
      <c r="B3343" s="7" t="s">
        <v>363</v>
      </c>
      <c r="C3343" s="7">
        <v>1241</v>
      </c>
      <c r="D3343" s="7" t="s">
        <v>605</v>
      </c>
      <c r="E3343" s="7" t="str">
        <f t="shared" si="67"/>
        <v>Comanche</v>
      </c>
      <c r="F3343" s="7" t="s">
        <v>379</v>
      </c>
      <c r="G3343" s="7">
        <v>210</v>
      </c>
      <c r="H3343" s="7" t="s">
        <v>394</v>
      </c>
      <c r="I3343" s="7"/>
      <c r="J3343" s="7">
        <v>330577</v>
      </c>
      <c r="K3343" s="7">
        <f t="shared" si="68"/>
        <v>2956928</v>
      </c>
      <c r="L3343" s="7"/>
      <c r="M3343" s="6"/>
      <c r="N3343" s="7"/>
      <c r="O3343" s="7"/>
      <c r="P3343" s="38"/>
      <c r="Q3343" s="31"/>
      <c r="R3343" s="42"/>
      <c r="S3343" s="42"/>
      <c r="T3343" s="42"/>
      <c r="U3343" s="43"/>
      <c r="V3343" s="32"/>
      <c r="W3343" s="38"/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</row>
    <row r="3344" spans="1:40" ht="14.25" customHeight="1">
      <c r="A3344" s="7" t="s">
        <v>565</v>
      </c>
      <c r="B3344" s="7" t="s">
        <v>363</v>
      </c>
      <c r="C3344" s="7">
        <v>1241</v>
      </c>
      <c r="D3344" s="7" t="s">
        <v>605</v>
      </c>
      <c r="E3344" s="7" t="str">
        <f t="shared" si="67"/>
        <v>Comanche</v>
      </c>
      <c r="F3344" s="7" t="s">
        <v>379</v>
      </c>
      <c r="G3344" s="7">
        <v>220</v>
      </c>
      <c r="H3344" s="7" t="s">
        <v>395</v>
      </c>
      <c r="I3344" s="7"/>
      <c r="J3344" s="7">
        <v>45000</v>
      </c>
      <c r="K3344" s="7">
        <f t="shared" si="68"/>
        <v>2956928</v>
      </c>
      <c r="L3344" s="7"/>
      <c r="M3344" s="6"/>
      <c r="N3344" s="7"/>
      <c r="O3344" s="7"/>
      <c r="P3344" s="38"/>
      <c r="Q3344" s="31"/>
      <c r="R3344" s="42"/>
      <c r="S3344" s="42"/>
      <c r="T3344" s="42"/>
      <c r="U3344" s="43"/>
      <c r="V3344" s="32"/>
      <c r="W3344" s="38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</row>
    <row r="3345" spans="1:40" ht="14.25" customHeight="1">
      <c r="A3345" s="7" t="s">
        <v>565</v>
      </c>
      <c r="B3345" s="7" t="s">
        <v>363</v>
      </c>
      <c r="C3345" s="7">
        <v>1241</v>
      </c>
      <c r="D3345" s="7" t="s">
        <v>605</v>
      </c>
      <c r="E3345" s="7" t="str">
        <f t="shared" si="67"/>
        <v>Comanche</v>
      </c>
      <c r="F3345" s="7" t="s">
        <v>379</v>
      </c>
      <c r="G3345" s="7">
        <v>230</v>
      </c>
      <c r="H3345" s="7" t="s">
        <v>396</v>
      </c>
      <c r="I3345" s="7"/>
      <c r="J3345" s="7">
        <v>20000</v>
      </c>
      <c r="K3345" s="7">
        <f t="shared" si="68"/>
        <v>2956928</v>
      </c>
      <c r="L3345" s="7"/>
      <c r="M3345" s="6"/>
      <c r="N3345" s="7"/>
      <c r="O3345" s="7"/>
      <c r="P3345" s="38"/>
      <c r="Q3345" s="31"/>
      <c r="R3345" s="42"/>
      <c r="S3345" s="42"/>
      <c r="T3345" s="42"/>
      <c r="U3345" s="43"/>
      <c r="V3345" s="32"/>
      <c r="W3345" s="38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</row>
    <row r="3346" spans="1:40" ht="14.25" customHeight="1">
      <c r="A3346" s="7" t="s">
        <v>565</v>
      </c>
      <c r="B3346" s="7" t="s">
        <v>363</v>
      </c>
      <c r="C3346" s="7">
        <v>1241</v>
      </c>
      <c r="D3346" s="7" t="s">
        <v>605</v>
      </c>
      <c r="E3346" s="7" t="str">
        <f t="shared" si="67"/>
        <v>Comanche</v>
      </c>
      <c r="F3346" s="7" t="s">
        <v>379</v>
      </c>
      <c r="G3346" s="7">
        <v>240</v>
      </c>
      <c r="H3346" s="7" t="s">
        <v>397</v>
      </c>
      <c r="I3346" s="7"/>
      <c r="J3346" s="7">
        <v>20000</v>
      </c>
      <c r="K3346" s="7">
        <f t="shared" si="68"/>
        <v>2956928</v>
      </c>
      <c r="L3346" s="7"/>
      <c r="M3346" s="6"/>
      <c r="N3346" s="7"/>
      <c r="O3346" s="7"/>
      <c r="P3346" s="38"/>
      <c r="Q3346" s="31"/>
      <c r="R3346" s="42"/>
      <c r="S3346" s="42"/>
      <c r="T3346" s="42"/>
      <c r="U3346" s="43"/>
      <c r="V3346" s="32"/>
      <c r="W3346" s="38"/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</row>
    <row r="3347" spans="1:40" ht="14.25" customHeight="1">
      <c r="A3347" s="7" t="s">
        <v>565</v>
      </c>
      <c r="B3347" s="7" t="s">
        <v>363</v>
      </c>
      <c r="C3347" s="7">
        <v>1241</v>
      </c>
      <c r="D3347" s="7" t="s">
        <v>605</v>
      </c>
      <c r="E3347" s="7" t="str">
        <f t="shared" si="67"/>
        <v>Comanche</v>
      </c>
      <c r="F3347" s="7" t="s">
        <v>379</v>
      </c>
      <c r="G3347" s="7">
        <v>250</v>
      </c>
      <c r="H3347" s="7" t="s">
        <v>399</v>
      </c>
      <c r="I3347" s="7"/>
      <c r="J3347" s="7">
        <v>175281</v>
      </c>
      <c r="K3347" s="7">
        <f t="shared" si="68"/>
        <v>2956928</v>
      </c>
      <c r="L3347" s="7"/>
      <c r="M3347" s="6"/>
      <c r="N3347" s="7"/>
      <c r="O3347" s="7"/>
      <c r="P3347" s="38"/>
      <c r="Q3347" s="31"/>
      <c r="R3347" s="42"/>
      <c r="S3347" s="42"/>
      <c r="T3347" s="42"/>
      <c r="U3347" s="43"/>
      <c r="V3347" s="32"/>
      <c r="W3347" s="38"/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</row>
    <row r="3348" spans="1:40" ht="14.25" customHeight="1">
      <c r="A3348" s="7" t="s">
        <v>565</v>
      </c>
      <c r="B3348" s="7" t="s">
        <v>363</v>
      </c>
      <c r="C3348" s="7">
        <v>1241</v>
      </c>
      <c r="D3348" s="7" t="s">
        <v>605</v>
      </c>
      <c r="E3348" s="7" t="str">
        <f t="shared" si="67"/>
        <v>Comanche</v>
      </c>
      <c r="F3348" s="7" t="s">
        <v>379</v>
      </c>
      <c r="G3348" s="7">
        <v>260</v>
      </c>
      <c r="H3348" s="7" t="s">
        <v>400</v>
      </c>
      <c r="I3348" s="7"/>
      <c r="J3348" s="7">
        <v>5000</v>
      </c>
      <c r="K3348" s="7">
        <f t="shared" si="68"/>
        <v>2956928</v>
      </c>
      <c r="L3348" s="7"/>
      <c r="M3348" s="6"/>
      <c r="N3348" s="7"/>
      <c r="O3348" s="7"/>
      <c r="P3348" s="38"/>
      <c r="Q3348" s="31"/>
      <c r="R3348" s="42"/>
      <c r="S3348" s="42"/>
      <c r="T3348" s="42"/>
      <c r="U3348" s="43"/>
      <c r="V3348" s="32"/>
      <c r="W3348" s="38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</row>
    <row r="3349" spans="1:40" ht="14.25" customHeight="1">
      <c r="A3349" s="7" t="s">
        <v>565</v>
      </c>
      <c r="B3349" s="7" t="s">
        <v>363</v>
      </c>
      <c r="C3349" s="7">
        <v>1241</v>
      </c>
      <c r="D3349" s="7" t="s">
        <v>605</v>
      </c>
      <c r="E3349" s="7" t="str">
        <f t="shared" si="67"/>
        <v>Comanche</v>
      </c>
      <c r="F3349" s="7" t="s">
        <v>379</v>
      </c>
      <c r="G3349" s="7">
        <v>310</v>
      </c>
      <c r="H3349" s="7" t="s">
        <v>403</v>
      </c>
      <c r="I3349" s="7"/>
      <c r="J3349" s="7">
        <v>20000</v>
      </c>
      <c r="K3349" s="7">
        <f t="shared" si="68"/>
        <v>2956928</v>
      </c>
      <c r="L3349" s="7"/>
      <c r="M3349" s="6"/>
      <c r="N3349" s="7"/>
      <c r="O3349" s="7"/>
      <c r="P3349" s="38"/>
      <c r="Q3349" s="31"/>
      <c r="R3349" s="42"/>
      <c r="S3349" s="42"/>
      <c r="T3349" s="42"/>
      <c r="U3349" s="43"/>
      <c r="V3349" s="32"/>
      <c r="W3349" s="38"/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</row>
    <row r="3350" spans="1:40" ht="14.25" customHeight="1">
      <c r="A3350" s="7" t="s">
        <v>565</v>
      </c>
      <c r="B3350" s="7" t="s">
        <v>363</v>
      </c>
      <c r="C3350" s="7">
        <v>1241</v>
      </c>
      <c r="D3350" s="7" t="s">
        <v>605</v>
      </c>
      <c r="E3350" s="7" t="str">
        <f t="shared" si="67"/>
        <v>Comanche</v>
      </c>
      <c r="F3350" s="7" t="s">
        <v>379</v>
      </c>
      <c r="G3350" s="7">
        <v>330</v>
      </c>
      <c r="H3350" s="7" t="s">
        <v>404</v>
      </c>
      <c r="I3350" s="7"/>
      <c r="J3350" s="7">
        <v>12578</v>
      </c>
      <c r="K3350" s="7">
        <f t="shared" si="68"/>
        <v>2956928</v>
      </c>
      <c r="L3350" s="7"/>
      <c r="M3350" s="6"/>
      <c r="N3350" s="7"/>
      <c r="O3350" s="7"/>
      <c r="P3350" s="38"/>
      <c r="Q3350" s="31"/>
      <c r="R3350" s="42"/>
      <c r="S3350" s="42"/>
      <c r="T3350" s="42"/>
      <c r="U3350" s="43"/>
      <c r="V3350" s="32"/>
      <c r="W3350" s="38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</row>
    <row r="3351" spans="1:40" ht="14.25" customHeight="1">
      <c r="A3351" s="7" t="s">
        <v>565</v>
      </c>
      <c r="B3351" s="7" t="s">
        <v>363</v>
      </c>
      <c r="C3351" s="7">
        <v>1241</v>
      </c>
      <c r="D3351" s="7" t="s">
        <v>605</v>
      </c>
      <c r="E3351" s="7" t="str">
        <f t="shared" si="67"/>
        <v>Comanche</v>
      </c>
      <c r="F3351" s="7" t="s">
        <v>379</v>
      </c>
      <c r="G3351" s="7">
        <v>340</v>
      </c>
      <c r="H3351" s="7" t="s">
        <v>405</v>
      </c>
      <c r="I3351" s="7"/>
      <c r="J3351" s="7">
        <v>424662</v>
      </c>
      <c r="K3351" s="7">
        <f t="shared" si="68"/>
        <v>2956928</v>
      </c>
      <c r="L3351" s="7"/>
      <c r="M3351" s="6"/>
      <c r="N3351" s="7"/>
      <c r="O3351" s="7"/>
      <c r="P3351" s="38"/>
      <c r="Q3351" s="31"/>
      <c r="R3351" s="42"/>
      <c r="S3351" s="42"/>
      <c r="T3351" s="42"/>
      <c r="U3351" s="43"/>
      <c r="V3351" s="32"/>
      <c r="W3351" s="38"/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</row>
    <row r="3352" spans="1:40" ht="14.25" customHeight="1">
      <c r="A3352" s="7" t="s">
        <v>565</v>
      </c>
      <c r="B3352" s="7" t="s">
        <v>363</v>
      </c>
      <c r="C3352" s="7">
        <v>1241</v>
      </c>
      <c r="D3352" s="7" t="s">
        <v>605</v>
      </c>
      <c r="E3352" s="7" t="str">
        <f t="shared" si="67"/>
        <v>Comanche</v>
      </c>
      <c r="F3352" s="7" t="s">
        <v>407</v>
      </c>
      <c r="G3352" s="7">
        <v>170</v>
      </c>
      <c r="H3352" s="7" t="s">
        <v>390</v>
      </c>
      <c r="I3352" s="7"/>
      <c r="J3352" s="7">
        <v>2956928</v>
      </c>
      <c r="K3352" s="7">
        <f t="shared" si="68"/>
        <v>2956928</v>
      </c>
      <c r="L3352" s="7"/>
      <c r="M3352" s="6"/>
      <c r="N3352" s="7"/>
      <c r="O3352" s="7"/>
      <c r="P3352" s="38"/>
      <c r="Q3352" s="31"/>
      <c r="R3352" s="42"/>
      <c r="S3352" s="42"/>
      <c r="T3352" s="42"/>
      <c r="U3352" s="43"/>
      <c r="V3352" s="32"/>
      <c r="W3352" s="38"/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</row>
    <row r="3353" spans="1:40" ht="14.25" customHeight="1">
      <c r="A3353" s="7" t="s">
        <v>565</v>
      </c>
      <c r="B3353" s="7" t="s">
        <v>363</v>
      </c>
      <c r="C3353" s="7">
        <v>1242</v>
      </c>
      <c r="D3353" s="7" t="s">
        <v>606</v>
      </c>
      <c r="E3353" s="7" t="str">
        <f t="shared" si="67"/>
        <v>Charaña</v>
      </c>
      <c r="F3353" s="7" t="s">
        <v>379</v>
      </c>
      <c r="G3353" s="7">
        <v>0</v>
      </c>
      <c r="H3353" s="7" t="s">
        <v>380</v>
      </c>
      <c r="I3353" s="7"/>
      <c r="J3353" s="7">
        <v>322858</v>
      </c>
      <c r="K3353" s="7">
        <f t="shared" si="68"/>
        <v>3000000</v>
      </c>
      <c r="L3353" s="7"/>
      <c r="M3353" s="6"/>
      <c r="N3353" s="7"/>
      <c r="O3353" s="7"/>
      <c r="P3353" s="38"/>
      <c r="Q3353" s="31"/>
      <c r="R3353" s="42"/>
      <c r="S3353" s="42"/>
      <c r="T3353" s="42"/>
      <c r="U3353" s="43"/>
      <c r="V3353" s="32"/>
      <c r="W3353" s="38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</row>
    <row r="3354" spans="1:40" ht="14.25" customHeight="1">
      <c r="A3354" s="7" t="s">
        <v>565</v>
      </c>
      <c r="B3354" s="7" t="s">
        <v>363</v>
      </c>
      <c r="C3354" s="7">
        <v>1242</v>
      </c>
      <c r="D3354" s="7" t="s">
        <v>606</v>
      </c>
      <c r="E3354" s="7" t="str">
        <f t="shared" si="67"/>
        <v>Charaña</v>
      </c>
      <c r="F3354" s="7" t="s">
        <v>379</v>
      </c>
      <c r="G3354" s="7">
        <v>1</v>
      </c>
      <c r="H3354" s="7" t="s">
        <v>381</v>
      </c>
      <c r="I3354" s="7"/>
      <c r="J3354" s="7">
        <v>282338</v>
      </c>
      <c r="K3354" s="7">
        <f t="shared" si="68"/>
        <v>3000000</v>
      </c>
      <c r="L3354" s="7"/>
      <c r="M3354" s="6"/>
      <c r="N3354" s="7"/>
      <c r="O3354" s="7"/>
      <c r="P3354" s="38"/>
      <c r="Q3354" s="31"/>
      <c r="R3354" s="42"/>
      <c r="S3354" s="42"/>
      <c r="T3354" s="42"/>
      <c r="U3354" s="43"/>
      <c r="V3354" s="32"/>
      <c r="W3354" s="38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</row>
    <row r="3355" spans="1:40" ht="14.25" customHeight="1">
      <c r="A3355" s="7" t="s">
        <v>565</v>
      </c>
      <c r="B3355" s="7" t="s">
        <v>363</v>
      </c>
      <c r="C3355" s="7">
        <v>1242</v>
      </c>
      <c r="D3355" s="7" t="s">
        <v>606</v>
      </c>
      <c r="E3355" s="7" t="str">
        <f t="shared" si="67"/>
        <v>Charaña</v>
      </c>
      <c r="F3355" s="7" t="s">
        <v>379</v>
      </c>
      <c r="G3355" s="7">
        <v>97</v>
      </c>
      <c r="H3355" s="7" t="s">
        <v>409</v>
      </c>
      <c r="I3355" s="7"/>
      <c r="J3355" s="7">
        <v>45361</v>
      </c>
      <c r="K3355" s="7">
        <f t="shared" si="68"/>
        <v>3000000</v>
      </c>
      <c r="L3355" s="7"/>
      <c r="M3355" s="6"/>
      <c r="N3355" s="7"/>
      <c r="O3355" s="7"/>
      <c r="P3355" s="38"/>
      <c r="Q3355" s="31"/>
      <c r="R3355" s="42"/>
      <c r="S3355" s="42"/>
      <c r="T3355" s="42"/>
      <c r="U3355" s="43"/>
      <c r="V3355" s="32"/>
      <c r="W3355" s="38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</row>
    <row r="3356" spans="1:40" ht="14.25" customHeight="1">
      <c r="A3356" s="7" t="s">
        <v>565</v>
      </c>
      <c r="B3356" s="7" t="s">
        <v>363</v>
      </c>
      <c r="C3356" s="7">
        <v>1242</v>
      </c>
      <c r="D3356" s="7" t="s">
        <v>606</v>
      </c>
      <c r="E3356" s="7" t="str">
        <f t="shared" si="67"/>
        <v>Charaña</v>
      </c>
      <c r="F3356" s="7" t="s">
        <v>379</v>
      </c>
      <c r="G3356" s="7">
        <v>99</v>
      </c>
      <c r="H3356" s="7" t="s">
        <v>382</v>
      </c>
      <c r="I3356" s="7"/>
      <c r="J3356" s="7">
        <v>82500</v>
      </c>
      <c r="K3356" s="7">
        <f t="shared" si="68"/>
        <v>3000000</v>
      </c>
      <c r="L3356" s="7"/>
      <c r="M3356" s="6"/>
      <c r="N3356" s="7"/>
      <c r="O3356" s="7"/>
      <c r="P3356" s="38"/>
      <c r="Q3356" s="31"/>
      <c r="R3356" s="42"/>
      <c r="S3356" s="42"/>
      <c r="T3356" s="42"/>
      <c r="U3356" s="43"/>
      <c r="V3356" s="32"/>
      <c r="W3356" s="38"/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</row>
    <row r="3357" spans="1:40" ht="14.25" customHeight="1">
      <c r="A3357" s="7" t="s">
        <v>565</v>
      </c>
      <c r="B3357" s="7" t="s">
        <v>363</v>
      </c>
      <c r="C3357" s="7">
        <v>1242</v>
      </c>
      <c r="D3357" s="7" t="s">
        <v>606</v>
      </c>
      <c r="E3357" s="7" t="str">
        <f t="shared" si="67"/>
        <v>Charaña</v>
      </c>
      <c r="F3357" s="7" t="s">
        <v>379</v>
      </c>
      <c r="G3357" s="7">
        <v>100</v>
      </c>
      <c r="H3357" s="7" t="s">
        <v>383</v>
      </c>
      <c r="I3357" s="7"/>
      <c r="J3357" s="7">
        <v>171000</v>
      </c>
      <c r="K3357" s="7">
        <f t="shared" si="68"/>
        <v>3000000</v>
      </c>
      <c r="L3357" s="7"/>
      <c r="M3357" s="6"/>
      <c r="N3357" s="7"/>
      <c r="O3357" s="7"/>
      <c r="P3357" s="38"/>
      <c r="Q3357" s="31"/>
      <c r="R3357" s="42"/>
      <c r="S3357" s="42"/>
      <c r="T3357" s="42"/>
      <c r="U3357" s="43"/>
      <c r="V3357" s="32"/>
      <c r="W3357" s="38"/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</row>
    <row r="3358" spans="1:40" ht="14.25" customHeight="1">
      <c r="A3358" s="7" t="s">
        <v>565</v>
      </c>
      <c r="B3358" s="7" t="s">
        <v>363</v>
      </c>
      <c r="C3358" s="7">
        <v>1242</v>
      </c>
      <c r="D3358" s="7" t="s">
        <v>606</v>
      </c>
      <c r="E3358" s="7" t="str">
        <f t="shared" si="67"/>
        <v>Charaña</v>
      </c>
      <c r="F3358" s="7" t="s">
        <v>379</v>
      </c>
      <c r="G3358" s="7">
        <v>110</v>
      </c>
      <c r="H3358" s="7" t="s">
        <v>385</v>
      </c>
      <c r="I3358" s="7"/>
      <c r="J3358" s="7">
        <v>99828</v>
      </c>
      <c r="K3358" s="7">
        <f t="shared" si="68"/>
        <v>3000000</v>
      </c>
      <c r="L3358" s="7"/>
      <c r="M3358" s="6"/>
      <c r="N3358" s="7"/>
      <c r="O3358" s="7"/>
      <c r="P3358" s="38"/>
      <c r="Q3358" s="31"/>
      <c r="R3358" s="42"/>
      <c r="S3358" s="42"/>
      <c r="T3358" s="42"/>
      <c r="U3358" s="43"/>
      <c r="V3358" s="32"/>
      <c r="W3358" s="38"/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</row>
    <row r="3359" spans="1:40" ht="14.25" customHeight="1">
      <c r="A3359" s="7" t="s">
        <v>565</v>
      </c>
      <c r="B3359" s="7" t="s">
        <v>363</v>
      </c>
      <c r="C3359" s="7">
        <v>1242</v>
      </c>
      <c r="D3359" s="7" t="s">
        <v>606</v>
      </c>
      <c r="E3359" s="7" t="str">
        <f t="shared" si="67"/>
        <v>Charaña</v>
      </c>
      <c r="F3359" s="7" t="s">
        <v>379</v>
      </c>
      <c r="G3359" s="7">
        <v>120</v>
      </c>
      <c r="H3359" s="7" t="s">
        <v>485</v>
      </c>
      <c r="I3359" s="7"/>
      <c r="J3359" s="7">
        <v>2000</v>
      </c>
      <c r="K3359" s="7">
        <f t="shared" si="68"/>
        <v>3000000</v>
      </c>
      <c r="L3359" s="7"/>
      <c r="M3359" s="6"/>
      <c r="N3359" s="7"/>
      <c r="O3359" s="7"/>
      <c r="P3359" s="38"/>
      <c r="Q3359" s="31"/>
      <c r="R3359" s="42"/>
      <c r="S3359" s="42"/>
      <c r="T3359" s="42"/>
      <c r="U3359" s="43"/>
      <c r="V3359" s="32"/>
      <c r="W3359" s="38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</row>
    <row r="3360" spans="1:40" ht="14.25" customHeight="1">
      <c r="A3360" s="7" t="s">
        <v>565</v>
      </c>
      <c r="B3360" s="7" t="s">
        <v>363</v>
      </c>
      <c r="C3360" s="7">
        <v>1242</v>
      </c>
      <c r="D3360" s="7" t="s">
        <v>606</v>
      </c>
      <c r="E3360" s="7" t="str">
        <f t="shared" si="67"/>
        <v>Charaña</v>
      </c>
      <c r="F3360" s="7" t="s">
        <v>379</v>
      </c>
      <c r="G3360" s="7">
        <v>140</v>
      </c>
      <c r="H3360" s="7" t="s">
        <v>388</v>
      </c>
      <c r="I3360" s="7"/>
      <c r="J3360" s="7">
        <v>3000</v>
      </c>
      <c r="K3360" s="7">
        <f t="shared" si="68"/>
        <v>3000000</v>
      </c>
      <c r="L3360" s="7"/>
      <c r="M3360" s="6"/>
      <c r="N3360" s="7"/>
      <c r="O3360" s="7"/>
      <c r="P3360" s="38"/>
      <c r="Q3360" s="31"/>
      <c r="R3360" s="42"/>
      <c r="S3360" s="42"/>
      <c r="T3360" s="42"/>
      <c r="U3360" s="43"/>
      <c r="V3360" s="32"/>
      <c r="W3360" s="38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</row>
    <row r="3361" spans="1:40" ht="14.25" customHeight="1">
      <c r="A3361" s="7" t="s">
        <v>565</v>
      </c>
      <c r="B3361" s="7" t="s">
        <v>363</v>
      </c>
      <c r="C3361" s="7">
        <v>1242</v>
      </c>
      <c r="D3361" s="7" t="s">
        <v>606</v>
      </c>
      <c r="E3361" s="7" t="str">
        <f t="shared" si="67"/>
        <v>Charaña</v>
      </c>
      <c r="F3361" s="7" t="s">
        <v>379</v>
      </c>
      <c r="G3361" s="7">
        <v>150</v>
      </c>
      <c r="H3361" s="7" t="s">
        <v>410</v>
      </c>
      <c r="I3361" s="7"/>
      <c r="J3361" s="7">
        <v>10000</v>
      </c>
      <c r="K3361" s="7">
        <f t="shared" si="68"/>
        <v>3000000</v>
      </c>
      <c r="L3361" s="7"/>
      <c r="M3361" s="6"/>
      <c r="N3361" s="7"/>
      <c r="O3361" s="7"/>
      <c r="P3361" s="38"/>
      <c r="Q3361" s="31"/>
      <c r="R3361" s="42"/>
      <c r="S3361" s="42"/>
      <c r="T3361" s="42"/>
      <c r="U3361" s="43"/>
      <c r="V3361" s="32"/>
      <c r="W3361" s="38"/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</row>
    <row r="3362" spans="1:40" ht="14.25" customHeight="1">
      <c r="A3362" s="7" t="s">
        <v>565</v>
      </c>
      <c r="B3362" s="7" t="s">
        <v>363</v>
      </c>
      <c r="C3362" s="7">
        <v>1242</v>
      </c>
      <c r="D3362" s="7" t="s">
        <v>606</v>
      </c>
      <c r="E3362" s="7" t="str">
        <f t="shared" si="67"/>
        <v>Charaña</v>
      </c>
      <c r="F3362" s="7" t="s">
        <v>379</v>
      </c>
      <c r="G3362" s="7">
        <v>160</v>
      </c>
      <c r="H3362" s="7" t="s">
        <v>389</v>
      </c>
      <c r="I3362" s="7"/>
      <c r="J3362" s="7">
        <v>30000</v>
      </c>
      <c r="K3362" s="7">
        <f t="shared" si="68"/>
        <v>3000000</v>
      </c>
      <c r="L3362" s="7"/>
      <c r="M3362" s="6"/>
      <c r="N3362" s="7"/>
      <c r="O3362" s="7"/>
      <c r="P3362" s="38"/>
      <c r="Q3362" s="31"/>
      <c r="R3362" s="42"/>
      <c r="S3362" s="42"/>
      <c r="T3362" s="42"/>
      <c r="U3362" s="43"/>
      <c r="V3362" s="32"/>
      <c r="W3362" s="38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</row>
    <row r="3363" spans="1:40" ht="14.25" customHeight="1">
      <c r="A3363" s="7" t="s">
        <v>565</v>
      </c>
      <c r="B3363" s="7" t="s">
        <v>363</v>
      </c>
      <c r="C3363" s="7">
        <v>1242</v>
      </c>
      <c r="D3363" s="7" t="s">
        <v>606</v>
      </c>
      <c r="E3363" s="7" t="str">
        <f t="shared" si="67"/>
        <v>Charaña</v>
      </c>
      <c r="F3363" s="7" t="s">
        <v>379</v>
      </c>
      <c r="G3363" s="7">
        <v>170</v>
      </c>
      <c r="H3363" s="7" t="s">
        <v>390</v>
      </c>
      <c r="I3363" s="7"/>
      <c r="J3363" s="7">
        <v>25000</v>
      </c>
      <c r="K3363" s="7">
        <f t="shared" si="68"/>
        <v>3000000</v>
      </c>
      <c r="L3363" s="7"/>
      <c r="M3363" s="6"/>
      <c r="N3363" s="7"/>
      <c r="O3363" s="7"/>
      <c r="P3363" s="38"/>
      <c r="Q3363" s="31"/>
      <c r="R3363" s="42"/>
      <c r="S3363" s="42"/>
      <c r="T3363" s="42"/>
      <c r="U3363" s="43"/>
      <c r="V3363" s="32"/>
      <c r="W3363" s="38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</row>
    <row r="3364" spans="1:40" ht="14.25" customHeight="1">
      <c r="A3364" s="7" t="s">
        <v>565</v>
      </c>
      <c r="B3364" s="7" t="s">
        <v>363</v>
      </c>
      <c r="C3364" s="7">
        <v>1242</v>
      </c>
      <c r="D3364" s="7" t="s">
        <v>606</v>
      </c>
      <c r="E3364" s="7" t="str">
        <f t="shared" si="67"/>
        <v>Charaña</v>
      </c>
      <c r="F3364" s="7" t="s">
        <v>379</v>
      </c>
      <c r="G3364" s="7">
        <v>180</v>
      </c>
      <c r="H3364" s="7" t="s">
        <v>411</v>
      </c>
      <c r="I3364" s="7"/>
      <c r="J3364" s="7">
        <v>70000</v>
      </c>
      <c r="K3364" s="7">
        <f t="shared" si="68"/>
        <v>3000000</v>
      </c>
      <c r="L3364" s="7"/>
      <c r="M3364" s="6"/>
      <c r="N3364" s="7"/>
      <c r="O3364" s="7"/>
      <c r="P3364" s="38"/>
      <c r="Q3364" s="31"/>
      <c r="R3364" s="42"/>
      <c r="S3364" s="42"/>
      <c r="T3364" s="42"/>
      <c r="U3364" s="43"/>
      <c r="V3364" s="32"/>
      <c r="W3364" s="38"/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</row>
    <row r="3365" spans="1:40" ht="14.25" customHeight="1">
      <c r="A3365" s="7" t="s">
        <v>565</v>
      </c>
      <c r="B3365" s="7" t="s">
        <v>363</v>
      </c>
      <c r="C3365" s="7">
        <v>1242</v>
      </c>
      <c r="D3365" s="7" t="s">
        <v>606</v>
      </c>
      <c r="E3365" s="7" t="str">
        <f t="shared" si="67"/>
        <v>Charaña</v>
      </c>
      <c r="F3365" s="7" t="s">
        <v>379</v>
      </c>
      <c r="G3365" s="7">
        <v>190</v>
      </c>
      <c r="H3365" s="7" t="s">
        <v>392</v>
      </c>
      <c r="I3365" s="7"/>
      <c r="J3365" s="7">
        <v>30000</v>
      </c>
      <c r="K3365" s="7">
        <f t="shared" si="68"/>
        <v>3000000</v>
      </c>
      <c r="L3365" s="7"/>
      <c r="M3365" s="6"/>
      <c r="N3365" s="7"/>
      <c r="O3365" s="7"/>
      <c r="P3365" s="38"/>
      <c r="Q3365" s="31"/>
      <c r="R3365" s="42"/>
      <c r="S3365" s="42"/>
      <c r="T3365" s="42"/>
      <c r="U3365" s="43"/>
      <c r="V3365" s="32"/>
      <c r="W3365" s="38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</row>
    <row r="3366" spans="1:40" ht="14.25" customHeight="1">
      <c r="A3366" s="7" t="s">
        <v>565</v>
      </c>
      <c r="B3366" s="7" t="s">
        <v>363</v>
      </c>
      <c r="C3366" s="7">
        <v>1242</v>
      </c>
      <c r="D3366" s="7" t="s">
        <v>606</v>
      </c>
      <c r="E3366" s="7" t="str">
        <f t="shared" si="67"/>
        <v>Charaña</v>
      </c>
      <c r="F3366" s="7" t="s">
        <v>379</v>
      </c>
      <c r="G3366" s="7">
        <v>200</v>
      </c>
      <c r="H3366" s="7" t="s">
        <v>393</v>
      </c>
      <c r="I3366" s="7"/>
      <c r="J3366" s="7">
        <v>569222</v>
      </c>
      <c r="K3366" s="7">
        <f t="shared" si="68"/>
        <v>3000000</v>
      </c>
      <c r="L3366" s="7"/>
      <c r="M3366" s="6"/>
      <c r="N3366" s="7"/>
      <c r="O3366" s="7"/>
      <c r="P3366" s="38"/>
      <c r="Q3366" s="31"/>
      <c r="R3366" s="42"/>
      <c r="S3366" s="42"/>
      <c r="T3366" s="42"/>
      <c r="U3366" s="43"/>
      <c r="V3366" s="32"/>
      <c r="W3366" s="38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</row>
    <row r="3367" spans="1:40" ht="14.25" customHeight="1">
      <c r="A3367" s="7" t="s">
        <v>565</v>
      </c>
      <c r="B3367" s="7" t="s">
        <v>363</v>
      </c>
      <c r="C3367" s="7">
        <v>1242</v>
      </c>
      <c r="D3367" s="7" t="s">
        <v>606</v>
      </c>
      <c r="E3367" s="7" t="str">
        <f t="shared" si="67"/>
        <v>Charaña</v>
      </c>
      <c r="F3367" s="7" t="s">
        <v>379</v>
      </c>
      <c r="G3367" s="7">
        <v>210</v>
      </c>
      <c r="H3367" s="7" t="s">
        <v>394</v>
      </c>
      <c r="I3367" s="7"/>
      <c r="J3367" s="7">
        <v>325482</v>
      </c>
      <c r="K3367" s="7">
        <f t="shared" si="68"/>
        <v>3000000</v>
      </c>
      <c r="L3367" s="7"/>
      <c r="M3367" s="6"/>
      <c r="N3367" s="7"/>
      <c r="O3367" s="7"/>
      <c r="P3367" s="38"/>
      <c r="Q3367" s="31"/>
      <c r="R3367" s="42"/>
      <c r="S3367" s="42"/>
      <c r="T3367" s="42"/>
      <c r="U3367" s="43"/>
      <c r="V3367" s="32"/>
      <c r="W3367" s="38"/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</row>
    <row r="3368" spans="1:40" ht="14.25" customHeight="1">
      <c r="A3368" s="7" t="s">
        <v>565</v>
      </c>
      <c r="B3368" s="7" t="s">
        <v>363</v>
      </c>
      <c r="C3368" s="7">
        <v>1242</v>
      </c>
      <c r="D3368" s="7" t="s">
        <v>606</v>
      </c>
      <c r="E3368" s="7" t="str">
        <f t="shared" si="67"/>
        <v>Charaña</v>
      </c>
      <c r="F3368" s="7" t="s">
        <v>379</v>
      </c>
      <c r="G3368" s="7">
        <v>220</v>
      </c>
      <c r="H3368" s="7" t="s">
        <v>395</v>
      </c>
      <c r="I3368" s="7"/>
      <c r="J3368" s="7">
        <v>36000</v>
      </c>
      <c r="K3368" s="7">
        <f t="shared" si="68"/>
        <v>3000000</v>
      </c>
      <c r="L3368" s="7"/>
      <c r="M3368" s="6"/>
      <c r="N3368" s="7"/>
      <c r="O3368" s="7"/>
      <c r="P3368" s="38"/>
      <c r="Q3368" s="31"/>
      <c r="R3368" s="42"/>
      <c r="S3368" s="42"/>
      <c r="T3368" s="42"/>
      <c r="U3368" s="43"/>
      <c r="V3368" s="32"/>
      <c r="W3368" s="38"/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</row>
    <row r="3369" spans="1:40" ht="14.25" customHeight="1">
      <c r="A3369" s="7" t="s">
        <v>565</v>
      </c>
      <c r="B3369" s="7" t="s">
        <v>363</v>
      </c>
      <c r="C3369" s="7">
        <v>1242</v>
      </c>
      <c r="D3369" s="7" t="s">
        <v>606</v>
      </c>
      <c r="E3369" s="7" t="str">
        <f t="shared" si="67"/>
        <v>Charaña</v>
      </c>
      <c r="F3369" s="7" t="s">
        <v>379</v>
      </c>
      <c r="G3369" s="7">
        <v>230</v>
      </c>
      <c r="H3369" s="7" t="s">
        <v>396</v>
      </c>
      <c r="I3369" s="7"/>
      <c r="J3369" s="7">
        <v>10000</v>
      </c>
      <c r="K3369" s="7">
        <f t="shared" si="68"/>
        <v>3000000</v>
      </c>
      <c r="L3369" s="7"/>
      <c r="M3369" s="6"/>
      <c r="N3369" s="7"/>
      <c r="O3369" s="7"/>
      <c r="P3369" s="38"/>
      <c r="Q3369" s="31"/>
      <c r="R3369" s="42"/>
      <c r="S3369" s="42"/>
      <c r="T3369" s="42"/>
      <c r="U3369" s="43"/>
      <c r="V3369" s="32"/>
      <c r="W3369" s="38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</row>
    <row r="3370" spans="1:40" ht="14.25" customHeight="1">
      <c r="A3370" s="7" t="s">
        <v>565</v>
      </c>
      <c r="B3370" s="7" t="s">
        <v>363</v>
      </c>
      <c r="C3370" s="7">
        <v>1242</v>
      </c>
      <c r="D3370" s="7" t="s">
        <v>606</v>
      </c>
      <c r="E3370" s="7" t="str">
        <f t="shared" si="67"/>
        <v>Charaña</v>
      </c>
      <c r="F3370" s="7" t="s">
        <v>379</v>
      </c>
      <c r="G3370" s="7">
        <v>240</v>
      </c>
      <c r="H3370" s="7" t="s">
        <v>397</v>
      </c>
      <c r="I3370" s="7"/>
      <c r="J3370" s="7">
        <v>5000</v>
      </c>
      <c r="K3370" s="7">
        <f t="shared" si="68"/>
        <v>3000000</v>
      </c>
      <c r="L3370" s="7"/>
      <c r="M3370" s="6"/>
      <c r="N3370" s="7"/>
      <c r="O3370" s="7"/>
      <c r="P3370" s="38"/>
      <c r="Q3370" s="31"/>
      <c r="R3370" s="42"/>
      <c r="S3370" s="42"/>
      <c r="T3370" s="42"/>
      <c r="U3370" s="43"/>
      <c r="V3370" s="32"/>
      <c r="W3370" s="38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</row>
    <row r="3371" spans="1:40" ht="14.25" customHeight="1">
      <c r="A3371" s="7" t="s">
        <v>565</v>
      </c>
      <c r="B3371" s="7" t="s">
        <v>363</v>
      </c>
      <c r="C3371" s="7">
        <v>1242</v>
      </c>
      <c r="D3371" s="7" t="s">
        <v>606</v>
      </c>
      <c r="E3371" s="7" t="str">
        <f t="shared" si="67"/>
        <v>Charaña</v>
      </c>
      <c r="F3371" s="7" t="s">
        <v>379</v>
      </c>
      <c r="G3371" s="7">
        <v>250</v>
      </c>
      <c r="H3371" s="7" t="s">
        <v>399</v>
      </c>
      <c r="I3371" s="7"/>
      <c r="J3371" s="7">
        <v>98668</v>
      </c>
      <c r="K3371" s="7">
        <f t="shared" si="68"/>
        <v>3000000</v>
      </c>
      <c r="L3371" s="7"/>
      <c r="M3371" s="6"/>
      <c r="N3371" s="7"/>
      <c r="O3371" s="7"/>
      <c r="P3371" s="38"/>
      <c r="Q3371" s="31"/>
      <c r="R3371" s="42"/>
      <c r="S3371" s="42"/>
      <c r="T3371" s="42"/>
      <c r="U3371" s="43"/>
      <c r="V3371" s="32"/>
      <c r="W3371" s="38"/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</row>
    <row r="3372" spans="1:40" ht="14.25" customHeight="1">
      <c r="A3372" s="7" t="s">
        <v>565</v>
      </c>
      <c r="B3372" s="7" t="s">
        <v>363</v>
      </c>
      <c r="C3372" s="7">
        <v>1242</v>
      </c>
      <c r="D3372" s="7" t="s">
        <v>606</v>
      </c>
      <c r="E3372" s="7" t="str">
        <f t="shared" si="67"/>
        <v>Charaña</v>
      </c>
      <c r="F3372" s="7" t="s">
        <v>379</v>
      </c>
      <c r="G3372" s="7">
        <v>260</v>
      </c>
      <c r="H3372" s="7" t="s">
        <v>400</v>
      </c>
      <c r="I3372" s="7"/>
      <c r="J3372" s="7">
        <v>40000</v>
      </c>
      <c r="K3372" s="7">
        <f t="shared" si="68"/>
        <v>3000000</v>
      </c>
      <c r="L3372" s="7"/>
      <c r="M3372" s="6"/>
      <c r="N3372" s="7"/>
      <c r="O3372" s="7"/>
      <c r="P3372" s="38"/>
      <c r="Q3372" s="31"/>
      <c r="R3372" s="42"/>
      <c r="S3372" s="42"/>
      <c r="T3372" s="42"/>
      <c r="U3372" s="43"/>
      <c r="V3372" s="32"/>
      <c r="W3372" s="38"/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</row>
    <row r="3373" spans="1:40" ht="14.25" customHeight="1">
      <c r="A3373" s="7" t="s">
        <v>565</v>
      </c>
      <c r="B3373" s="7" t="s">
        <v>363</v>
      </c>
      <c r="C3373" s="7">
        <v>1242</v>
      </c>
      <c r="D3373" s="7" t="s">
        <v>606</v>
      </c>
      <c r="E3373" s="7" t="str">
        <f t="shared" si="67"/>
        <v>Charaña</v>
      </c>
      <c r="F3373" s="7" t="s">
        <v>379</v>
      </c>
      <c r="G3373" s="7">
        <v>310</v>
      </c>
      <c r="H3373" s="7" t="s">
        <v>403</v>
      </c>
      <c r="I3373" s="7"/>
      <c r="J3373" s="7">
        <v>15000</v>
      </c>
      <c r="K3373" s="7">
        <f t="shared" si="68"/>
        <v>3000000</v>
      </c>
      <c r="L3373" s="7"/>
      <c r="M3373" s="6"/>
      <c r="N3373" s="7"/>
      <c r="O3373" s="7"/>
      <c r="P3373" s="38"/>
      <c r="Q3373" s="31"/>
      <c r="R3373" s="42"/>
      <c r="S3373" s="42"/>
      <c r="T3373" s="42"/>
      <c r="U3373" s="43"/>
      <c r="V3373" s="32"/>
      <c r="W3373" s="38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</row>
    <row r="3374" spans="1:40" ht="14.25" customHeight="1">
      <c r="A3374" s="7" t="s">
        <v>565</v>
      </c>
      <c r="B3374" s="7" t="s">
        <v>363</v>
      </c>
      <c r="C3374" s="7">
        <v>1242</v>
      </c>
      <c r="D3374" s="7" t="s">
        <v>606</v>
      </c>
      <c r="E3374" s="7" t="str">
        <f t="shared" si="67"/>
        <v>Charaña</v>
      </c>
      <c r="F3374" s="7" t="s">
        <v>379</v>
      </c>
      <c r="G3374" s="7">
        <v>330</v>
      </c>
      <c r="H3374" s="7" t="s">
        <v>404</v>
      </c>
      <c r="I3374" s="7"/>
      <c r="J3374" s="7">
        <v>11286</v>
      </c>
      <c r="K3374" s="7">
        <f t="shared" si="68"/>
        <v>3000000</v>
      </c>
      <c r="L3374" s="7"/>
      <c r="M3374" s="6"/>
      <c r="N3374" s="7"/>
      <c r="O3374" s="7"/>
      <c r="P3374" s="38"/>
      <c r="Q3374" s="31"/>
      <c r="R3374" s="42"/>
      <c r="S3374" s="42"/>
      <c r="T3374" s="42"/>
      <c r="U3374" s="43"/>
      <c r="V3374" s="32"/>
      <c r="W3374" s="38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</row>
    <row r="3375" spans="1:40" ht="14.25" customHeight="1">
      <c r="A3375" s="7" t="s">
        <v>565</v>
      </c>
      <c r="B3375" s="7" t="s">
        <v>363</v>
      </c>
      <c r="C3375" s="7">
        <v>1242</v>
      </c>
      <c r="D3375" s="7" t="s">
        <v>606</v>
      </c>
      <c r="E3375" s="7" t="str">
        <f t="shared" si="67"/>
        <v>Charaña</v>
      </c>
      <c r="F3375" s="7" t="s">
        <v>379</v>
      </c>
      <c r="G3375" s="7">
        <v>340</v>
      </c>
      <c r="H3375" s="7" t="s">
        <v>405</v>
      </c>
      <c r="I3375" s="7"/>
      <c r="J3375" s="7">
        <v>622683</v>
      </c>
      <c r="K3375" s="7">
        <f t="shared" si="68"/>
        <v>3000000</v>
      </c>
      <c r="L3375" s="7"/>
      <c r="M3375" s="6"/>
      <c r="N3375" s="7"/>
      <c r="O3375" s="7"/>
      <c r="P3375" s="38"/>
      <c r="Q3375" s="31"/>
      <c r="R3375" s="42"/>
      <c r="S3375" s="42"/>
      <c r="T3375" s="42"/>
      <c r="U3375" s="43"/>
      <c r="V3375" s="32"/>
      <c r="W3375" s="38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</row>
    <row r="3376" spans="1:40" ht="14.25" customHeight="1">
      <c r="A3376" s="7" t="s">
        <v>565</v>
      </c>
      <c r="B3376" s="7" t="s">
        <v>363</v>
      </c>
      <c r="C3376" s="7">
        <v>1242</v>
      </c>
      <c r="D3376" s="7" t="s">
        <v>606</v>
      </c>
      <c r="E3376" s="7" t="str">
        <f t="shared" si="67"/>
        <v>Charaña</v>
      </c>
      <c r="F3376" s="7" t="s">
        <v>407</v>
      </c>
      <c r="G3376" s="7">
        <v>170</v>
      </c>
      <c r="H3376" s="7" t="s">
        <v>390</v>
      </c>
      <c r="I3376" s="7"/>
      <c r="J3376" s="7">
        <v>3000000</v>
      </c>
      <c r="K3376" s="7">
        <f t="shared" si="68"/>
        <v>3000000</v>
      </c>
      <c r="L3376" s="7"/>
      <c r="M3376" s="6"/>
      <c r="N3376" s="7"/>
      <c r="O3376" s="7"/>
      <c r="P3376" s="38"/>
      <c r="Q3376" s="31"/>
      <c r="R3376" s="42"/>
      <c r="S3376" s="42"/>
      <c r="T3376" s="42"/>
      <c r="U3376" s="43"/>
      <c r="V3376" s="32"/>
      <c r="W3376" s="38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</row>
    <row r="3377" spans="1:40" ht="14.25" customHeight="1">
      <c r="A3377" s="7" t="s">
        <v>565</v>
      </c>
      <c r="B3377" s="7" t="s">
        <v>363</v>
      </c>
      <c r="C3377" s="7">
        <v>1243</v>
      </c>
      <c r="D3377" s="7" t="s">
        <v>607</v>
      </c>
      <c r="E3377" s="7" t="str">
        <f t="shared" si="67"/>
        <v>Waldo Ballivián</v>
      </c>
      <c r="F3377" s="7" t="s">
        <v>379</v>
      </c>
      <c r="G3377" s="7">
        <v>0</v>
      </c>
      <c r="H3377" s="7" t="s">
        <v>380</v>
      </c>
      <c r="I3377" s="7"/>
      <c r="J3377" s="7">
        <v>611152</v>
      </c>
      <c r="K3377" s="7">
        <f t="shared" si="68"/>
        <v>1049981</v>
      </c>
      <c r="L3377" s="7"/>
      <c r="M3377" s="6"/>
      <c r="N3377" s="7"/>
      <c r="O3377" s="7"/>
      <c r="P3377" s="38"/>
      <c r="Q3377" s="31"/>
      <c r="R3377" s="42"/>
      <c r="S3377" s="42"/>
      <c r="T3377" s="42"/>
      <c r="U3377" s="43"/>
      <c r="V3377" s="32"/>
      <c r="W3377" s="38"/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</row>
    <row r="3378" spans="1:40" ht="14.25" customHeight="1">
      <c r="A3378" s="7" t="s">
        <v>565</v>
      </c>
      <c r="B3378" s="7" t="s">
        <v>363</v>
      </c>
      <c r="C3378" s="7">
        <v>1243</v>
      </c>
      <c r="D3378" s="7" t="s">
        <v>607</v>
      </c>
      <c r="E3378" s="7" t="str">
        <f t="shared" si="67"/>
        <v>Waldo Ballivián</v>
      </c>
      <c r="F3378" s="7" t="s">
        <v>379</v>
      </c>
      <c r="G3378" s="7">
        <v>1</v>
      </c>
      <c r="H3378" s="7" t="s">
        <v>381</v>
      </c>
      <c r="I3378" s="7"/>
      <c r="J3378" s="7">
        <v>358931</v>
      </c>
      <c r="K3378" s="7">
        <f t="shared" si="68"/>
        <v>1049981</v>
      </c>
      <c r="L3378" s="7"/>
      <c r="M3378" s="6"/>
      <c r="N3378" s="7"/>
      <c r="O3378" s="7"/>
      <c r="P3378" s="38"/>
      <c r="Q3378" s="31"/>
      <c r="R3378" s="42"/>
      <c r="S3378" s="42"/>
      <c r="T3378" s="42"/>
      <c r="U3378" s="43"/>
      <c r="V3378" s="32"/>
      <c r="W3378" s="38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</row>
    <row r="3379" spans="1:40" ht="14.25" customHeight="1">
      <c r="A3379" s="7" t="s">
        <v>565</v>
      </c>
      <c r="B3379" s="7" t="s">
        <v>363</v>
      </c>
      <c r="C3379" s="7">
        <v>1243</v>
      </c>
      <c r="D3379" s="7" t="s">
        <v>607</v>
      </c>
      <c r="E3379" s="7" t="str">
        <f t="shared" si="67"/>
        <v>Waldo Ballivián</v>
      </c>
      <c r="F3379" s="7" t="s">
        <v>379</v>
      </c>
      <c r="G3379" s="7">
        <v>97</v>
      </c>
      <c r="H3379" s="7" t="s">
        <v>409</v>
      </c>
      <c r="I3379" s="7"/>
      <c r="J3379" s="7">
        <v>415255</v>
      </c>
      <c r="K3379" s="7">
        <f t="shared" si="68"/>
        <v>1049981</v>
      </c>
      <c r="L3379" s="7"/>
      <c r="M3379" s="6"/>
      <c r="N3379" s="7"/>
      <c r="O3379" s="7"/>
      <c r="P3379" s="38"/>
      <c r="Q3379" s="31"/>
      <c r="R3379" s="42"/>
      <c r="S3379" s="42"/>
      <c r="T3379" s="42"/>
      <c r="U3379" s="43"/>
      <c r="V3379" s="32"/>
      <c r="W3379" s="38"/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</row>
    <row r="3380" spans="1:40" ht="14.25" customHeight="1">
      <c r="A3380" s="7" t="s">
        <v>565</v>
      </c>
      <c r="B3380" s="7" t="s">
        <v>363</v>
      </c>
      <c r="C3380" s="7">
        <v>1243</v>
      </c>
      <c r="D3380" s="7" t="s">
        <v>607</v>
      </c>
      <c r="E3380" s="7" t="str">
        <f t="shared" si="67"/>
        <v>Waldo Ballivián</v>
      </c>
      <c r="F3380" s="7" t="s">
        <v>379</v>
      </c>
      <c r="G3380" s="7">
        <v>98</v>
      </c>
      <c r="H3380" s="7" t="s">
        <v>495</v>
      </c>
      <c r="I3380" s="7"/>
      <c r="J3380" s="7">
        <v>625000</v>
      </c>
      <c r="K3380" s="7">
        <f t="shared" si="68"/>
        <v>1049981</v>
      </c>
      <c r="L3380" s="7"/>
      <c r="M3380" s="6"/>
      <c r="N3380" s="7"/>
      <c r="O3380" s="7"/>
      <c r="P3380" s="38"/>
      <c r="Q3380" s="31"/>
      <c r="R3380" s="42"/>
      <c r="S3380" s="42"/>
      <c r="T3380" s="42"/>
      <c r="U3380" s="43"/>
      <c r="V3380" s="32"/>
      <c r="W3380" s="38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</row>
    <row r="3381" spans="1:40" ht="14.25" customHeight="1">
      <c r="A3381" s="7" t="s">
        <v>565</v>
      </c>
      <c r="B3381" s="7" t="s">
        <v>363</v>
      </c>
      <c r="C3381" s="7">
        <v>1243</v>
      </c>
      <c r="D3381" s="7" t="s">
        <v>607</v>
      </c>
      <c r="E3381" s="7" t="str">
        <f t="shared" si="67"/>
        <v>Waldo Ballivián</v>
      </c>
      <c r="F3381" s="7" t="s">
        <v>379</v>
      </c>
      <c r="G3381" s="7">
        <v>99</v>
      </c>
      <c r="H3381" s="7" t="s">
        <v>382</v>
      </c>
      <c r="I3381" s="7"/>
      <c r="J3381" s="7">
        <v>243123</v>
      </c>
      <c r="K3381" s="7">
        <f t="shared" si="68"/>
        <v>1049981</v>
      </c>
      <c r="L3381" s="7"/>
      <c r="M3381" s="6"/>
      <c r="N3381" s="7"/>
      <c r="O3381" s="7"/>
      <c r="P3381" s="38"/>
      <c r="Q3381" s="31"/>
      <c r="R3381" s="42"/>
      <c r="S3381" s="42"/>
      <c r="T3381" s="42"/>
      <c r="U3381" s="43"/>
      <c r="V3381" s="32"/>
      <c r="W3381" s="38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</row>
    <row r="3382" spans="1:40" ht="14.25" customHeight="1">
      <c r="A3382" s="7" t="s">
        <v>565</v>
      </c>
      <c r="B3382" s="7" t="s">
        <v>363</v>
      </c>
      <c r="C3382" s="7">
        <v>1243</v>
      </c>
      <c r="D3382" s="7" t="s">
        <v>607</v>
      </c>
      <c r="E3382" s="7" t="str">
        <f t="shared" si="67"/>
        <v>Waldo Ballivián</v>
      </c>
      <c r="F3382" s="7" t="s">
        <v>379</v>
      </c>
      <c r="G3382" s="7">
        <v>100</v>
      </c>
      <c r="H3382" s="7" t="s">
        <v>383</v>
      </c>
      <c r="I3382" s="7"/>
      <c r="J3382" s="7">
        <v>10000</v>
      </c>
      <c r="K3382" s="7">
        <f t="shared" si="68"/>
        <v>1049981</v>
      </c>
      <c r="L3382" s="7"/>
      <c r="M3382" s="6"/>
      <c r="N3382" s="7"/>
      <c r="O3382" s="7"/>
      <c r="P3382" s="38"/>
      <c r="Q3382" s="31"/>
      <c r="R3382" s="42"/>
      <c r="S3382" s="42"/>
      <c r="T3382" s="42"/>
      <c r="U3382" s="43"/>
      <c r="V3382" s="32"/>
      <c r="W3382" s="38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</row>
    <row r="3383" spans="1:40" ht="14.25" customHeight="1">
      <c r="A3383" s="7" t="s">
        <v>565</v>
      </c>
      <c r="B3383" s="7" t="s">
        <v>363</v>
      </c>
      <c r="C3383" s="7">
        <v>1243</v>
      </c>
      <c r="D3383" s="7" t="s">
        <v>607</v>
      </c>
      <c r="E3383" s="7" t="str">
        <f t="shared" si="67"/>
        <v>Waldo Ballivián</v>
      </c>
      <c r="F3383" s="7" t="s">
        <v>379</v>
      </c>
      <c r="G3383" s="7">
        <v>110</v>
      </c>
      <c r="H3383" s="7" t="s">
        <v>385</v>
      </c>
      <c r="I3383" s="7"/>
      <c r="J3383" s="7">
        <v>30000</v>
      </c>
      <c r="K3383" s="7">
        <f t="shared" si="68"/>
        <v>1049981</v>
      </c>
      <c r="L3383" s="7"/>
      <c r="M3383" s="6"/>
      <c r="N3383" s="7"/>
      <c r="O3383" s="7"/>
      <c r="P3383" s="38"/>
      <c r="Q3383" s="31"/>
      <c r="R3383" s="42"/>
      <c r="S3383" s="42"/>
      <c r="T3383" s="42"/>
      <c r="U3383" s="43"/>
      <c r="V3383" s="32"/>
      <c r="W3383" s="38"/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</row>
    <row r="3384" spans="1:40" ht="14.25" customHeight="1">
      <c r="A3384" s="7" t="s">
        <v>565</v>
      </c>
      <c r="B3384" s="7" t="s">
        <v>363</v>
      </c>
      <c r="C3384" s="7">
        <v>1243</v>
      </c>
      <c r="D3384" s="7" t="s">
        <v>607</v>
      </c>
      <c r="E3384" s="7" t="str">
        <f t="shared" si="67"/>
        <v>Waldo Ballivián</v>
      </c>
      <c r="F3384" s="7" t="s">
        <v>379</v>
      </c>
      <c r="G3384" s="7">
        <v>120</v>
      </c>
      <c r="H3384" s="7" t="s">
        <v>485</v>
      </c>
      <c r="I3384" s="7"/>
      <c r="J3384" s="7">
        <v>2000</v>
      </c>
      <c r="K3384" s="7">
        <f t="shared" si="68"/>
        <v>1049981</v>
      </c>
      <c r="L3384" s="7"/>
      <c r="M3384" s="6"/>
      <c r="N3384" s="7"/>
      <c r="O3384" s="7"/>
      <c r="P3384" s="38"/>
      <c r="Q3384" s="31"/>
      <c r="R3384" s="42"/>
      <c r="S3384" s="42"/>
      <c r="T3384" s="42"/>
      <c r="U3384" s="43"/>
      <c r="V3384" s="32"/>
      <c r="W3384" s="38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</row>
    <row r="3385" spans="1:40" ht="14.25" customHeight="1">
      <c r="A3385" s="7" t="s">
        <v>565</v>
      </c>
      <c r="B3385" s="7" t="s">
        <v>363</v>
      </c>
      <c r="C3385" s="7">
        <v>1243</v>
      </c>
      <c r="D3385" s="7" t="s">
        <v>607</v>
      </c>
      <c r="E3385" s="7" t="str">
        <f t="shared" si="67"/>
        <v>Waldo Ballivián</v>
      </c>
      <c r="F3385" s="7" t="s">
        <v>379</v>
      </c>
      <c r="G3385" s="7">
        <v>140</v>
      </c>
      <c r="H3385" s="7" t="s">
        <v>388</v>
      </c>
      <c r="I3385" s="7"/>
      <c r="J3385" s="7">
        <v>31968</v>
      </c>
      <c r="K3385" s="7">
        <f t="shared" si="68"/>
        <v>1049981</v>
      </c>
      <c r="L3385" s="7"/>
      <c r="M3385" s="6"/>
      <c r="N3385" s="7"/>
      <c r="O3385" s="7"/>
      <c r="P3385" s="38"/>
      <c r="Q3385" s="31"/>
      <c r="R3385" s="42"/>
      <c r="S3385" s="42"/>
      <c r="T3385" s="42"/>
      <c r="U3385" s="43"/>
      <c r="V3385" s="32"/>
      <c r="W3385" s="38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</row>
    <row r="3386" spans="1:40" ht="14.25" customHeight="1">
      <c r="A3386" s="7" t="s">
        <v>565</v>
      </c>
      <c r="B3386" s="7" t="s">
        <v>363</v>
      </c>
      <c r="C3386" s="7">
        <v>1243</v>
      </c>
      <c r="D3386" s="7" t="s">
        <v>607</v>
      </c>
      <c r="E3386" s="7" t="str">
        <f t="shared" si="67"/>
        <v>Waldo Ballivián</v>
      </c>
      <c r="F3386" s="7" t="s">
        <v>379</v>
      </c>
      <c r="G3386" s="7">
        <v>150</v>
      </c>
      <c r="H3386" s="7" t="s">
        <v>410</v>
      </c>
      <c r="I3386" s="7"/>
      <c r="J3386" s="7">
        <v>5000</v>
      </c>
      <c r="K3386" s="7">
        <f t="shared" si="68"/>
        <v>1049981</v>
      </c>
      <c r="L3386" s="7"/>
      <c r="M3386" s="6"/>
      <c r="N3386" s="7"/>
      <c r="O3386" s="7"/>
      <c r="P3386" s="38"/>
      <c r="Q3386" s="31"/>
      <c r="R3386" s="42"/>
      <c r="S3386" s="42"/>
      <c r="T3386" s="42"/>
      <c r="U3386" s="43"/>
      <c r="V3386" s="32"/>
      <c r="W3386" s="38"/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</row>
    <row r="3387" spans="1:40" ht="14.25" customHeight="1">
      <c r="A3387" s="7" t="s">
        <v>565</v>
      </c>
      <c r="B3387" s="7" t="s">
        <v>363</v>
      </c>
      <c r="C3387" s="7">
        <v>1243</v>
      </c>
      <c r="D3387" s="7" t="s">
        <v>607</v>
      </c>
      <c r="E3387" s="7" t="str">
        <f t="shared" si="67"/>
        <v>Waldo Ballivián</v>
      </c>
      <c r="F3387" s="7" t="s">
        <v>379</v>
      </c>
      <c r="G3387" s="7">
        <v>160</v>
      </c>
      <c r="H3387" s="7" t="s">
        <v>389</v>
      </c>
      <c r="I3387" s="7"/>
      <c r="J3387" s="7">
        <v>25000</v>
      </c>
      <c r="K3387" s="7">
        <f t="shared" si="68"/>
        <v>1049981</v>
      </c>
      <c r="L3387" s="7"/>
      <c r="M3387" s="6"/>
      <c r="N3387" s="7"/>
      <c r="O3387" s="7"/>
      <c r="P3387" s="38"/>
      <c r="Q3387" s="31"/>
      <c r="R3387" s="42"/>
      <c r="S3387" s="42"/>
      <c r="T3387" s="42"/>
      <c r="U3387" s="43"/>
      <c r="V3387" s="32"/>
      <c r="W3387" s="38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</row>
    <row r="3388" spans="1:40" ht="14.25" customHeight="1">
      <c r="A3388" s="7" t="s">
        <v>565</v>
      </c>
      <c r="B3388" s="7" t="s">
        <v>363</v>
      </c>
      <c r="C3388" s="7">
        <v>1243</v>
      </c>
      <c r="D3388" s="7" t="s">
        <v>607</v>
      </c>
      <c r="E3388" s="7" t="str">
        <f t="shared" si="67"/>
        <v>Waldo Ballivián</v>
      </c>
      <c r="F3388" s="7" t="s">
        <v>379</v>
      </c>
      <c r="G3388" s="7">
        <v>170</v>
      </c>
      <c r="H3388" s="7" t="s">
        <v>390</v>
      </c>
      <c r="I3388" s="7"/>
      <c r="J3388" s="7">
        <v>10000</v>
      </c>
      <c r="K3388" s="7">
        <f t="shared" si="68"/>
        <v>1049981</v>
      </c>
      <c r="L3388" s="7"/>
      <c r="M3388" s="6"/>
      <c r="N3388" s="7"/>
      <c r="O3388" s="7"/>
      <c r="P3388" s="38"/>
      <c r="Q3388" s="31"/>
      <c r="R3388" s="42"/>
      <c r="S3388" s="42"/>
      <c r="T3388" s="42"/>
      <c r="U3388" s="43"/>
      <c r="V3388" s="32"/>
      <c r="W3388" s="38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</row>
    <row r="3389" spans="1:40" ht="14.25" customHeight="1">
      <c r="A3389" s="7" t="s">
        <v>565</v>
      </c>
      <c r="B3389" s="7" t="s">
        <v>363</v>
      </c>
      <c r="C3389" s="7">
        <v>1243</v>
      </c>
      <c r="D3389" s="7" t="s">
        <v>607</v>
      </c>
      <c r="E3389" s="7" t="str">
        <f t="shared" si="67"/>
        <v>Waldo Ballivián</v>
      </c>
      <c r="F3389" s="7" t="s">
        <v>379</v>
      </c>
      <c r="G3389" s="7">
        <v>180</v>
      </c>
      <c r="H3389" s="7" t="s">
        <v>411</v>
      </c>
      <c r="I3389" s="7"/>
      <c r="J3389" s="7">
        <v>70000</v>
      </c>
      <c r="K3389" s="7">
        <f t="shared" si="68"/>
        <v>1049981</v>
      </c>
      <c r="L3389" s="7"/>
      <c r="M3389" s="6"/>
      <c r="N3389" s="7"/>
      <c r="O3389" s="7"/>
      <c r="P3389" s="38"/>
      <c r="Q3389" s="31"/>
      <c r="R3389" s="42"/>
      <c r="S3389" s="42"/>
      <c r="T3389" s="42"/>
      <c r="U3389" s="43"/>
      <c r="V3389" s="32"/>
      <c r="W3389" s="38"/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</row>
    <row r="3390" spans="1:40" ht="14.25" customHeight="1">
      <c r="A3390" s="7" t="s">
        <v>565</v>
      </c>
      <c r="B3390" s="7" t="s">
        <v>363</v>
      </c>
      <c r="C3390" s="7">
        <v>1243</v>
      </c>
      <c r="D3390" s="7" t="s">
        <v>607</v>
      </c>
      <c r="E3390" s="7" t="str">
        <f t="shared" si="67"/>
        <v>Waldo Ballivián</v>
      </c>
      <c r="F3390" s="7" t="s">
        <v>379</v>
      </c>
      <c r="G3390" s="7">
        <v>190</v>
      </c>
      <c r="H3390" s="7" t="s">
        <v>392</v>
      </c>
      <c r="I3390" s="7"/>
      <c r="J3390" s="7">
        <v>47000</v>
      </c>
      <c r="K3390" s="7">
        <f t="shared" si="68"/>
        <v>1049981</v>
      </c>
      <c r="L3390" s="7"/>
      <c r="M3390" s="6"/>
      <c r="N3390" s="7"/>
      <c r="O3390" s="7"/>
      <c r="P3390" s="38"/>
      <c r="Q3390" s="31"/>
      <c r="R3390" s="42"/>
      <c r="S3390" s="42"/>
      <c r="T3390" s="42"/>
      <c r="U3390" s="43"/>
      <c r="V3390" s="32"/>
      <c r="W3390" s="38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</row>
    <row r="3391" spans="1:40" ht="14.25" customHeight="1">
      <c r="A3391" s="7" t="s">
        <v>565</v>
      </c>
      <c r="B3391" s="7" t="s">
        <v>363</v>
      </c>
      <c r="C3391" s="7">
        <v>1243</v>
      </c>
      <c r="D3391" s="7" t="s">
        <v>607</v>
      </c>
      <c r="E3391" s="7" t="str">
        <f t="shared" si="67"/>
        <v>Waldo Ballivián</v>
      </c>
      <c r="F3391" s="7" t="s">
        <v>379</v>
      </c>
      <c r="G3391" s="7">
        <v>200</v>
      </c>
      <c r="H3391" s="7" t="s">
        <v>393</v>
      </c>
      <c r="I3391" s="7"/>
      <c r="J3391" s="7">
        <v>776952</v>
      </c>
      <c r="K3391" s="7">
        <f t="shared" si="68"/>
        <v>1049981</v>
      </c>
      <c r="L3391" s="7"/>
      <c r="M3391" s="6"/>
      <c r="N3391" s="7"/>
      <c r="O3391" s="7"/>
      <c r="P3391" s="38"/>
      <c r="Q3391" s="31"/>
      <c r="R3391" s="42"/>
      <c r="S3391" s="42"/>
      <c r="T3391" s="42"/>
      <c r="U3391" s="43"/>
      <c r="V3391" s="32"/>
      <c r="W3391" s="38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</row>
    <row r="3392" spans="1:40" ht="14.25" customHeight="1">
      <c r="A3392" s="7" t="s">
        <v>565</v>
      </c>
      <c r="B3392" s="7" t="s">
        <v>363</v>
      </c>
      <c r="C3392" s="7">
        <v>1243</v>
      </c>
      <c r="D3392" s="7" t="s">
        <v>607</v>
      </c>
      <c r="E3392" s="7" t="str">
        <f t="shared" si="67"/>
        <v>Waldo Ballivián</v>
      </c>
      <c r="F3392" s="7" t="s">
        <v>379</v>
      </c>
      <c r="G3392" s="7">
        <v>210</v>
      </c>
      <c r="H3392" s="7" t="s">
        <v>394</v>
      </c>
      <c r="I3392" s="7"/>
      <c r="J3392" s="7">
        <v>523253</v>
      </c>
      <c r="K3392" s="7">
        <f t="shared" si="68"/>
        <v>1049981</v>
      </c>
      <c r="L3392" s="7"/>
      <c r="M3392" s="6"/>
      <c r="N3392" s="7"/>
      <c r="O3392" s="7"/>
      <c r="P3392" s="38"/>
      <c r="Q3392" s="31"/>
      <c r="R3392" s="42"/>
      <c r="S3392" s="42"/>
      <c r="T3392" s="42"/>
      <c r="U3392" s="43"/>
      <c r="V3392" s="32"/>
      <c r="W3392" s="38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</row>
    <row r="3393" spans="1:40" ht="14.25" customHeight="1">
      <c r="A3393" s="7" t="s">
        <v>565</v>
      </c>
      <c r="B3393" s="7" t="s">
        <v>363</v>
      </c>
      <c r="C3393" s="7">
        <v>1243</v>
      </c>
      <c r="D3393" s="7" t="s">
        <v>607</v>
      </c>
      <c r="E3393" s="7" t="str">
        <f t="shared" si="67"/>
        <v>Waldo Ballivián</v>
      </c>
      <c r="F3393" s="7" t="s">
        <v>379</v>
      </c>
      <c r="G3393" s="7">
        <v>220</v>
      </c>
      <c r="H3393" s="7" t="s">
        <v>395</v>
      </c>
      <c r="I3393" s="7"/>
      <c r="J3393" s="7">
        <v>38000</v>
      </c>
      <c r="K3393" s="7">
        <f t="shared" si="68"/>
        <v>1049981</v>
      </c>
      <c r="L3393" s="7"/>
      <c r="M3393" s="6"/>
      <c r="N3393" s="7"/>
      <c r="O3393" s="7"/>
      <c r="P3393" s="38"/>
      <c r="Q3393" s="31"/>
      <c r="R3393" s="42"/>
      <c r="S3393" s="42"/>
      <c r="T3393" s="42"/>
      <c r="U3393" s="43"/>
      <c r="V3393" s="32"/>
      <c r="W3393" s="38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</row>
    <row r="3394" spans="1:40" ht="14.25" customHeight="1">
      <c r="A3394" s="7" t="s">
        <v>565</v>
      </c>
      <c r="B3394" s="7" t="s">
        <v>363</v>
      </c>
      <c r="C3394" s="7">
        <v>1243</v>
      </c>
      <c r="D3394" s="7" t="s">
        <v>607</v>
      </c>
      <c r="E3394" s="7" t="str">
        <f t="shared" si="67"/>
        <v>Waldo Ballivián</v>
      </c>
      <c r="F3394" s="7" t="s">
        <v>379</v>
      </c>
      <c r="G3394" s="7">
        <v>230</v>
      </c>
      <c r="H3394" s="7" t="s">
        <v>396</v>
      </c>
      <c r="I3394" s="7"/>
      <c r="J3394" s="7">
        <v>35000</v>
      </c>
      <c r="K3394" s="7">
        <f t="shared" si="68"/>
        <v>1049981</v>
      </c>
      <c r="L3394" s="7"/>
      <c r="M3394" s="6"/>
      <c r="N3394" s="7"/>
      <c r="O3394" s="7"/>
      <c r="P3394" s="38"/>
      <c r="Q3394" s="31"/>
      <c r="R3394" s="42"/>
      <c r="S3394" s="42"/>
      <c r="T3394" s="42"/>
      <c r="U3394" s="43"/>
      <c r="V3394" s="32"/>
      <c r="W3394" s="38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</row>
    <row r="3395" spans="1:40" ht="14.25" customHeight="1">
      <c r="A3395" s="7" t="s">
        <v>565</v>
      </c>
      <c r="B3395" s="7" t="s">
        <v>363</v>
      </c>
      <c r="C3395" s="7">
        <v>1243</v>
      </c>
      <c r="D3395" s="7" t="s">
        <v>607</v>
      </c>
      <c r="E3395" s="7" t="str">
        <f t="shared" si="67"/>
        <v>Waldo Ballivián</v>
      </c>
      <c r="F3395" s="7" t="s">
        <v>379</v>
      </c>
      <c r="G3395" s="7">
        <v>240</v>
      </c>
      <c r="H3395" s="7" t="s">
        <v>397</v>
      </c>
      <c r="I3395" s="7"/>
      <c r="J3395" s="7">
        <v>75000</v>
      </c>
      <c r="K3395" s="7">
        <f t="shared" si="68"/>
        <v>1049981</v>
      </c>
      <c r="L3395" s="7"/>
      <c r="M3395" s="6"/>
      <c r="N3395" s="7"/>
      <c r="O3395" s="7"/>
      <c r="P3395" s="38"/>
      <c r="Q3395" s="31"/>
      <c r="R3395" s="42"/>
      <c r="S3395" s="42"/>
      <c r="T3395" s="42"/>
      <c r="U3395" s="43"/>
      <c r="V3395" s="32"/>
      <c r="W3395" s="38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</row>
    <row r="3396" spans="1:40" ht="14.25" customHeight="1">
      <c r="A3396" s="7" t="s">
        <v>565</v>
      </c>
      <c r="B3396" s="7" t="s">
        <v>363</v>
      </c>
      <c r="C3396" s="7">
        <v>1243</v>
      </c>
      <c r="D3396" s="7" t="s">
        <v>607</v>
      </c>
      <c r="E3396" s="7" t="str">
        <f t="shared" si="67"/>
        <v>Waldo Ballivián</v>
      </c>
      <c r="F3396" s="7" t="s">
        <v>379</v>
      </c>
      <c r="G3396" s="7">
        <v>250</v>
      </c>
      <c r="H3396" s="7" t="s">
        <v>399</v>
      </c>
      <c r="I3396" s="7"/>
      <c r="J3396" s="7">
        <v>180597</v>
      </c>
      <c r="K3396" s="7">
        <f t="shared" si="68"/>
        <v>1049981</v>
      </c>
      <c r="L3396" s="7"/>
      <c r="M3396" s="6"/>
      <c r="N3396" s="7"/>
      <c r="O3396" s="7"/>
      <c r="P3396" s="38"/>
      <c r="Q3396" s="31"/>
      <c r="R3396" s="42"/>
      <c r="S3396" s="42"/>
      <c r="T3396" s="42"/>
      <c r="U3396" s="43"/>
      <c r="V3396" s="32"/>
      <c r="W3396" s="38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</row>
    <row r="3397" spans="1:40" ht="14.25" customHeight="1">
      <c r="A3397" s="7" t="s">
        <v>565</v>
      </c>
      <c r="B3397" s="7" t="s">
        <v>363</v>
      </c>
      <c r="C3397" s="7">
        <v>1243</v>
      </c>
      <c r="D3397" s="7" t="s">
        <v>607</v>
      </c>
      <c r="E3397" s="7" t="str">
        <f t="shared" si="67"/>
        <v>Waldo Ballivián</v>
      </c>
      <c r="F3397" s="7" t="s">
        <v>379</v>
      </c>
      <c r="G3397" s="7">
        <v>260</v>
      </c>
      <c r="H3397" s="7" t="s">
        <v>400</v>
      </c>
      <c r="I3397" s="7"/>
      <c r="J3397" s="7">
        <v>37000</v>
      </c>
      <c r="K3397" s="7">
        <f t="shared" si="68"/>
        <v>1049981</v>
      </c>
      <c r="L3397" s="7"/>
      <c r="M3397" s="6"/>
      <c r="N3397" s="7"/>
      <c r="O3397" s="7"/>
      <c r="P3397" s="38"/>
      <c r="Q3397" s="31"/>
      <c r="R3397" s="42"/>
      <c r="S3397" s="42"/>
      <c r="T3397" s="42"/>
      <c r="U3397" s="43"/>
      <c r="V3397" s="32"/>
      <c r="W3397" s="38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</row>
    <row r="3398" spans="1:40" ht="14.25" customHeight="1">
      <c r="A3398" s="7" t="s">
        <v>565</v>
      </c>
      <c r="B3398" s="7" t="s">
        <v>363</v>
      </c>
      <c r="C3398" s="7">
        <v>1243</v>
      </c>
      <c r="D3398" s="7" t="s">
        <v>607</v>
      </c>
      <c r="E3398" s="7" t="str">
        <f t="shared" si="67"/>
        <v>Waldo Ballivián</v>
      </c>
      <c r="F3398" s="7" t="s">
        <v>379</v>
      </c>
      <c r="G3398" s="7">
        <v>310</v>
      </c>
      <c r="H3398" s="7" t="s">
        <v>403</v>
      </c>
      <c r="I3398" s="7"/>
      <c r="J3398" s="7">
        <v>15000</v>
      </c>
      <c r="K3398" s="7">
        <f t="shared" si="68"/>
        <v>1049981</v>
      </c>
      <c r="L3398" s="7"/>
      <c r="M3398" s="6"/>
      <c r="N3398" s="7"/>
      <c r="O3398" s="7"/>
      <c r="P3398" s="38"/>
      <c r="Q3398" s="31"/>
      <c r="R3398" s="42"/>
      <c r="S3398" s="42"/>
      <c r="T3398" s="42"/>
      <c r="U3398" s="43"/>
      <c r="V3398" s="32"/>
      <c r="W3398" s="38"/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</row>
    <row r="3399" spans="1:40" ht="14.25" customHeight="1">
      <c r="A3399" s="7" t="s">
        <v>565</v>
      </c>
      <c r="B3399" s="7" t="s">
        <v>363</v>
      </c>
      <c r="C3399" s="7">
        <v>1243</v>
      </c>
      <c r="D3399" s="7" t="s">
        <v>607</v>
      </c>
      <c r="E3399" s="7" t="str">
        <f t="shared" si="67"/>
        <v>Waldo Ballivián</v>
      </c>
      <c r="F3399" s="7" t="s">
        <v>379</v>
      </c>
      <c r="G3399" s="7">
        <v>330</v>
      </c>
      <c r="H3399" s="7" t="s">
        <v>404</v>
      </c>
      <c r="I3399" s="7"/>
      <c r="J3399" s="7">
        <v>26628</v>
      </c>
      <c r="K3399" s="7">
        <f t="shared" si="68"/>
        <v>1049981</v>
      </c>
      <c r="L3399" s="7"/>
      <c r="M3399" s="6"/>
      <c r="N3399" s="7"/>
      <c r="O3399" s="7"/>
      <c r="P3399" s="38"/>
      <c r="Q3399" s="31"/>
      <c r="R3399" s="42"/>
      <c r="S3399" s="42"/>
      <c r="T3399" s="42"/>
      <c r="U3399" s="43"/>
      <c r="V3399" s="32"/>
      <c r="W3399" s="38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</row>
    <row r="3400" spans="1:40" ht="14.25" customHeight="1">
      <c r="A3400" s="7" t="s">
        <v>565</v>
      </c>
      <c r="B3400" s="7" t="s">
        <v>363</v>
      </c>
      <c r="C3400" s="7">
        <v>1243</v>
      </c>
      <c r="D3400" s="7" t="s">
        <v>607</v>
      </c>
      <c r="E3400" s="7" t="str">
        <f t="shared" si="67"/>
        <v>Waldo Ballivián</v>
      </c>
      <c r="F3400" s="7" t="s">
        <v>379</v>
      </c>
      <c r="G3400" s="7">
        <v>340</v>
      </c>
      <c r="H3400" s="7" t="s">
        <v>405</v>
      </c>
      <c r="I3400" s="7"/>
      <c r="J3400" s="7">
        <v>383697</v>
      </c>
      <c r="K3400" s="7">
        <f t="shared" si="68"/>
        <v>1049981</v>
      </c>
      <c r="L3400" s="7"/>
      <c r="M3400" s="6"/>
      <c r="N3400" s="7"/>
      <c r="O3400" s="7"/>
      <c r="P3400" s="38"/>
      <c r="Q3400" s="31"/>
      <c r="R3400" s="42"/>
      <c r="S3400" s="42"/>
      <c r="T3400" s="42"/>
      <c r="U3400" s="43"/>
      <c r="V3400" s="32"/>
      <c r="W3400" s="38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</row>
    <row r="3401" spans="1:40" ht="14.25" customHeight="1">
      <c r="A3401" s="7" t="s">
        <v>565</v>
      </c>
      <c r="B3401" s="7" t="s">
        <v>363</v>
      </c>
      <c r="C3401" s="7">
        <v>1243</v>
      </c>
      <c r="D3401" s="7" t="s">
        <v>607</v>
      </c>
      <c r="E3401" s="7" t="str">
        <f t="shared" si="67"/>
        <v>Waldo Ballivián</v>
      </c>
      <c r="F3401" s="7" t="s">
        <v>407</v>
      </c>
      <c r="G3401" s="7">
        <v>170</v>
      </c>
      <c r="H3401" s="7" t="s">
        <v>390</v>
      </c>
      <c r="I3401" s="7"/>
      <c r="J3401" s="7">
        <v>1049981</v>
      </c>
      <c r="K3401" s="7">
        <f t="shared" si="68"/>
        <v>1049981</v>
      </c>
      <c r="L3401" s="7"/>
      <c r="M3401" s="6"/>
      <c r="N3401" s="7"/>
      <c r="O3401" s="7"/>
      <c r="P3401" s="38"/>
      <c r="Q3401" s="31"/>
      <c r="R3401" s="42"/>
      <c r="S3401" s="42"/>
      <c r="T3401" s="42"/>
      <c r="U3401" s="43"/>
      <c r="V3401" s="32"/>
      <c r="W3401" s="38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</row>
    <row r="3402" spans="1:40" ht="14.25" customHeight="1">
      <c r="A3402" s="7" t="s">
        <v>565</v>
      </c>
      <c r="B3402" s="7" t="s">
        <v>363</v>
      </c>
      <c r="C3402" s="7">
        <v>1244</v>
      </c>
      <c r="D3402" s="7" t="s">
        <v>608</v>
      </c>
      <c r="E3402" s="7" t="str">
        <f t="shared" si="67"/>
        <v>Nazacara de Pacajes</v>
      </c>
      <c r="F3402" s="7" t="s">
        <v>379</v>
      </c>
      <c r="G3402" s="7">
        <v>0</v>
      </c>
      <c r="H3402" s="7" t="s">
        <v>380</v>
      </c>
      <c r="I3402" s="7"/>
      <c r="J3402" s="7">
        <v>75231</v>
      </c>
      <c r="K3402" s="7">
        <f t="shared" si="68"/>
        <v>1635662</v>
      </c>
      <c r="L3402" s="7"/>
      <c r="M3402" s="6"/>
      <c r="N3402" s="7"/>
      <c r="O3402" s="7"/>
      <c r="P3402" s="38"/>
      <c r="Q3402" s="31"/>
      <c r="R3402" s="42"/>
      <c r="S3402" s="42"/>
      <c r="T3402" s="42"/>
      <c r="U3402" s="43"/>
      <c r="V3402" s="32"/>
      <c r="W3402" s="38"/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</row>
    <row r="3403" spans="1:40" ht="14.25" customHeight="1">
      <c r="A3403" s="7" t="s">
        <v>565</v>
      </c>
      <c r="B3403" s="7" t="s">
        <v>363</v>
      </c>
      <c r="C3403" s="7">
        <v>1244</v>
      </c>
      <c r="D3403" s="7" t="s">
        <v>608</v>
      </c>
      <c r="E3403" s="7" t="str">
        <f t="shared" si="67"/>
        <v>Nazacara de Pacajes</v>
      </c>
      <c r="F3403" s="7" t="s">
        <v>379</v>
      </c>
      <c r="G3403" s="7">
        <v>1</v>
      </c>
      <c r="H3403" s="7" t="s">
        <v>381</v>
      </c>
      <c r="I3403" s="7"/>
      <c r="J3403" s="7">
        <v>50178</v>
      </c>
      <c r="K3403" s="7">
        <f t="shared" si="68"/>
        <v>1635662</v>
      </c>
      <c r="L3403" s="7"/>
      <c r="M3403" s="6"/>
      <c r="N3403" s="7"/>
      <c r="O3403" s="7"/>
      <c r="P3403" s="38"/>
      <c r="Q3403" s="31"/>
      <c r="R3403" s="42"/>
      <c r="S3403" s="42"/>
      <c r="T3403" s="42"/>
      <c r="U3403" s="43"/>
      <c r="V3403" s="32"/>
      <c r="W3403" s="38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</row>
    <row r="3404" spans="1:40" ht="14.25" customHeight="1">
      <c r="A3404" s="7" t="s">
        <v>565</v>
      </c>
      <c r="B3404" s="7" t="s">
        <v>363</v>
      </c>
      <c r="C3404" s="7">
        <v>1244</v>
      </c>
      <c r="D3404" s="7" t="s">
        <v>608</v>
      </c>
      <c r="E3404" s="7" t="str">
        <f t="shared" si="67"/>
        <v>Nazacara de Pacajes</v>
      </c>
      <c r="F3404" s="7" t="s">
        <v>379</v>
      </c>
      <c r="G3404" s="7">
        <v>97</v>
      </c>
      <c r="H3404" s="7" t="s">
        <v>409</v>
      </c>
      <c r="I3404" s="7"/>
      <c r="J3404" s="7">
        <v>9000</v>
      </c>
      <c r="K3404" s="7">
        <f t="shared" si="68"/>
        <v>1635662</v>
      </c>
      <c r="L3404" s="7"/>
      <c r="M3404" s="6"/>
      <c r="N3404" s="7"/>
      <c r="O3404" s="7"/>
      <c r="P3404" s="38"/>
      <c r="Q3404" s="31"/>
      <c r="R3404" s="42"/>
      <c r="S3404" s="42"/>
      <c r="T3404" s="42"/>
      <c r="U3404" s="43"/>
      <c r="V3404" s="32"/>
      <c r="W3404" s="38"/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</row>
    <row r="3405" spans="1:40" ht="14.25" customHeight="1">
      <c r="A3405" s="7" t="s">
        <v>565</v>
      </c>
      <c r="B3405" s="7" t="s">
        <v>363</v>
      </c>
      <c r="C3405" s="7">
        <v>1244</v>
      </c>
      <c r="D3405" s="7" t="s">
        <v>608</v>
      </c>
      <c r="E3405" s="7" t="str">
        <f t="shared" si="67"/>
        <v>Nazacara de Pacajes</v>
      </c>
      <c r="F3405" s="7" t="s">
        <v>379</v>
      </c>
      <c r="G3405" s="7">
        <v>99</v>
      </c>
      <c r="H3405" s="7" t="s">
        <v>382</v>
      </c>
      <c r="I3405" s="7"/>
      <c r="J3405" s="7">
        <v>18400</v>
      </c>
      <c r="K3405" s="7">
        <f t="shared" si="68"/>
        <v>1635662</v>
      </c>
      <c r="L3405" s="7"/>
      <c r="M3405" s="6"/>
      <c r="N3405" s="7"/>
      <c r="O3405" s="7"/>
      <c r="P3405" s="38"/>
      <c r="Q3405" s="31"/>
      <c r="R3405" s="42"/>
      <c r="S3405" s="42"/>
      <c r="T3405" s="42"/>
      <c r="U3405" s="43"/>
      <c r="V3405" s="32"/>
      <c r="W3405" s="38"/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</row>
    <row r="3406" spans="1:40" ht="14.25" customHeight="1">
      <c r="A3406" s="7" t="s">
        <v>565</v>
      </c>
      <c r="B3406" s="7" t="s">
        <v>363</v>
      </c>
      <c r="C3406" s="7">
        <v>1244</v>
      </c>
      <c r="D3406" s="7" t="s">
        <v>608</v>
      </c>
      <c r="E3406" s="7" t="str">
        <f t="shared" si="67"/>
        <v>Nazacara de Pacajes</v>
      </c>
      <c r="F3406" s="7" t="s">
        <v>379</v>
      </c>
      <c r="G3406" s="7">
        <v>100</v>
      </c>
      <c r="H3406" s="7" t="s">
        <v>383</v>
      </c>
      <c r="I3406" s="7"/>
      <c r="J3406" s="7">
        <v>12101</v>
      </c>
      <c r="K3406" s="7">
        <f t="shared" si="68"/>
        <v>1635662</v>
      </c>
      <c r="L3406" s="7"/>
      <c r="M3406" s="6"/>
      <c r="N3406" s="7"/>
      <c r="O3406" s="7"/>
      <c r="P3406" s="38"/>
      <c r="Q3406" s="31"/>
      <c r="R3406" s="42"/>
      <c r="S3406" s="42"/>
      <c r="T3406" s="42"/>
      <c r="U3406" s="43"/>
      <c r="V3406" s="32"/>
      <c r="W3406" s="38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</row>
    <row r="3407" spans="1:40" ht="14.25" customHeight="1">
      <c r="A3407" s="7" t="s">
        <v>565</v>
      </c>
      <c r="B3407" s="7" t="s">
        <v>363</v>
      </c>
      <c r="C3407" s="7">
        <v>1244</v>
      </c>
      <c r="D3407" s="7" t="s">
        <v>608</v>
      </c>
      <c r="E3407" s="7" t="str">
        <f t="shared" si="67"/>
        <v>Nazacara de Pacajes</v>
      </c>
      <c r="F3407" s="7" t="s">
        <v>379</v>
      </c>
      <c r="G3407" s="7">
        <v>110</v>
      </c>
      <c r="H3407" s="7" t="s">
        <v>385</v>
      </c>
      <c r="I3407" s="7"/>
      <c r="J3407" s="7">
        <v>3538</v>
      </c>
      <c r="K3407" s="7">
        <f t="shared" si="68"/>
        <v>1635662</v>
      </c>
      <c r="L3407" s="7"/>
      <c r="M3407" s="6"/>
      <c r="N3407" s="7"/>
      <c r="O3407" s="7"/>
      <c r="P3407" s="38"/>
      <c r="Q3407" s="31"/>
      <c r="R3407" s="42"/>
      <c r="S3407" s="42"/>
      <c r="T3407" s="42"/>
      <c r="U3407" s="43"/>
      <c r="V3407" s="32"/>
      <c r="W3407" s="38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</row>
    <row r="3408" spans="1:40" ht="14.25" customHeight="1">
      <c r="A3408" s="7" t="s">
        <v>565</v>
      </c>
      <c r="B3408" s="7" t="s">
        <v>363</v>
      </c>
      <c r="C3408" s="7">
        <v>1244</v>
      </c>
      <c r="D3408" s="7" t="s">
        <v>608</v>
      </c>
      <c r="E3408" s="7" t="str">
        <f t="shared" si="67"/>
        <v>Nazacara de Pacajes</v>
      </c>
      <c r="F3408" s="7" t="s">
        <v>379</v>
      </c>
      <c r="G3408" s="7">
        <v>120</v>
      </c>
      <c r="H3408" s="7" t="s">
        <v>485</v>
      </c>
      <c r="I3408" s="7"/>
      <c r="J3408" s="7">
        <v>100</v>
      </c>
      <c r="K3408" s="7">
        <f t="shared" si="68"/>
        <v>1635662</v>
      </c>
      <c r="L3408" s="7"/>
      <c r="M3408" s="6"/>
      <c r="N3408" s="7"/>
      <c r="O3408" s="7"/>
      <c r="P3408" s="38"/>
      <c r="Q3408" s="31"/>
      <c r="R3408" s="42"/>
      <c r="S3408" s="42"/>
      <c r="T3408" s="42"/>
      <c r="U3408" s="43"/>
      <c r="V3408" s="32"/>
      <c r="W3408" s="38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</row>
    <row r="3409" spans="1:40" ht="14.25" customHeight="1">
      <c r="A3409" s="7" t="s">
        <v>565</v>
      </c>
      <c r="B3409" s="7" t="s">
        <v>363</v>
      </c>
      <c r="C3409" s="7">
        <v>1244</v>
      </c>
      <c r="D3409" s="7" t="s">
        <v>608</v>
      </c>
      <c r="E3409" s="7" t="str">
        <f t="shared" si="67"/>
        <v>Nazacara de Pacajes</v>
      </c>
      <c r="F3409" s="7" t="s">
        <v>379</v>
      </c>
      <c r="G3409" s="7">
        <v>130</v>
      </c>
      <c r="H3409" s="7" t="s">
        <v>386</v>
      </c>
      <c r="I3409" s="7"/>
      <c r="J3409" s="7">
        <v>1000</v>
      </c>
      <c r="K3409" s="7">
        <f t="shared" si="68"/>
        <v>1635662</v>
      </c>
      <c r="L3409" s="7"/>
      <c r="M3409" s="6"/>
      <c r="N3409" s="7"/>
      <c r="O3409" s="7"/>
      <c r="P3409" s="38"/>
      <c r="Q3409" s="31"/>
      <c r="R3409" s="42"/>
      <c r="S3409" s="42"/>
      <c r="T3409" s="42"/>
      <c r="U3409" s="43"/>
      <c r="V3409" s="32"/>
      <c r="W3409" s="38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</row>
    <row r="3410" spans="1:40" ht="14.25" customHeight="1">
      <c r="A3410" s="7" t="s">
        <v>565</v>
      </c>
      <c r="B3410" s="7" t="s">
        <v>363</v>
      </c>
      <c r="C3410" s="7">
        <v>1244</v>
      </c>
      <c r="D3410" s="7" t="s">
        <v>608</v>
      </c>
      <c r="E3410" s="7" t="str">
        <f t="shared" si="67"/>
        <v>Nazacara de Pacajes</v>
      </c>
      <c r="F3410" s="7" t="s">
        <v>379</v>
      </c>
      <c r="G3410" s="7">
        <v>140</v>
      </c>
      <c r="H3410" s="7" t="s">
        <v>388</v>
      </c>
      <c r="I3410" s="7"/>
      <c r="J3410" s="7">
        <v>1000</v>
      </c>
      <c r="K3410" s="7">
        <f t="shared" si="68"/>
        <v>1635662</v>
      </c>
      <c r="L3410" s="7"/>
      <c r="M3410" s="6"/>
      <c r="N3410" s="7"/>
      <c r="O3410" s="7"/>
      <c r="P3410" s="38"/>
      <c r="Q3410" s="31"/>
      <c r="R3410" s="42"/>
      <c r="S3410" s="42"/>
      <c r="T3410" s="42"/>
      <c r="U3410" s="43"/>
      <c r="V3410" s="32"/>
      <c r="W3410" s="38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</row>
    <row r="3411" spans="1:40" ht="14.25" customHeight="1">
      <c r="A3411" s="7" t="s">
        <v>565</v>
      </c>
      <c r="B3411" s="7" t="s">
        <v>363</v>
      </c>
      <c r="C3411" s="7">
        <v>1244</v>
      </c>
      <c r="D3411" s="7" t="s">
        <v>608</v>
      </c>
      <c r="E3411" s="7" t="str">
        <f t="shared" si="67"/>
        <v>Nazacara de Pacajes</v>
      </c>
      <c r="F3411" s="7" t="s">
        <v>379</v>
      </c>
      <c r="G3411" s="7">
        <v>150</v>
      </c>
      <c r="H3411" s="7" t="s">
        <v>410</v>
      </c>
      <c r="I3411" s="7"/>
      <c r="J3411" s="7">
        <v>2960</v>
      </c>
      <c r="K3411" s="7">
        <f t="shared" si="68"/>
        <v>1635662</v>
      </c>
      <c r="L3411" s="7"/>
      <c r="M3411" s="6"/>
      <c r="N3411" s="7"/>
      <c r="O3411" s="7"/>
      <c r="P3411" s="38"/>
      <c r="Q3411" s="31"/>
      <c r="R3411" s="42"/>
      <c r="S3411" s="42"/>
      <c r="T3411" s="42"/>
      <c r="U3411" s="43"/>
      <c r="V3411" s="32"/>
      <c r="W3411" s="38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</row>
    <row r="3412" spans="1:40" ht="14.25" customHeight="1">
      <c r="A3412" s="7" t="s">
        <v>565</v>
      </c>
      <c r="B3412" s="7" t="s">
        <v>363</v>
      </c>
      <c r="C3412" s="7">
        <v>1244</v>
      </c>
      <c r="D3412" s="7" t="s">
        <v>608</v>
      </c>
      <c r="E3412" s="7" t="str">
        <f t="shared" si="67"/>
        <v>Nazacara de Pacajes</v>
      </c>
      <c r="F3412" s="7" t="s">
        <v>379</v>
      </c>
      <c r="G3412" s="7">
        <v>160</v>
      </c>
      <c r="H3412" s="7" t="s">
        <v>389</v>
      </c>
      <c r="I3412" s="7"/>
      <c r="J3412" s="7">
        <v>800</v>
      </c>
      <c r="K3412" s="7">
        <f t="shared" si="68"/>
        <v>1635662</v>
      </c>
      <c r="L3412" s="7"/>
      <c r="M3412" s="6"/>
      <c r="N3412" s="7"/>
      <c r="O3412" s="7"/>
      <c r="P3412" s="38"/>
      <c r="Q3412" s="31"/>
      <c r="R3412" s="42"/>
      <c r="S3412" s="42"/>
      <c r="T3412" s="42"/>
      <c r="U3412" s="43"/>
      <c r="V3412" s="32"/>
      <c r="W3412" s="38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</row>
    <row r="3413" spans="1:40" ht="14.25" customHeight="1">
      <c r="A3413" s="7" t="s">
        <v>565</v>
      </c>
      <c r="B3413" s="7" t="s">
        <v>363</v>
      </c>
      <c r="C3413" s="7">
        <v>1244</v>
      </c>
      <c r="D3413" s="7" t="s">
        <v>608</v>
      </c>
      <c r="E3413" s="7" t="str">
        <f t="shared" si="67"/>
        <v>Nazacara de Pacajes</v>
      </c>
      <c r="F3413" s="7" t="s">
        <v>379</v>
      </c>
      <c r="G3413" s="7">
        <v>170</v>
      </c>
      <c r="H3413" s="7" t="s">
        <v>390</v>
      </c>
      <c r="I3413" s="7"/>
      <c r="J3413" s="7">
        <v>6432</v>
      </c>
      <c r="K3413" s="7">
        <f t="shared" si="68"/>
        <v>1635662</v>
      </c>
      <c r="L3413" s="7"/>
      <c r="M3413" s="6"/>
      <c r="N3413" s="7"/>
      <c r="O3413" s="7"/>
      <c r="P3413" s="38"/>
      <c r="Q3413" s="31"/>
      <c r="R3413" s="42"/>
      <c r="S3413" s="42"/>
      <c r="T3413" s="42"/>
      <c r="U3413" s="43"/>
      <c r="V3413" s="32"/>
      <c r="W3413" s="38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</row>
    <row r="3414" spans="1:40" ht="14.25" customHeight="1">
      <c r="A3414" s="7" t="s">
        <v>565</v>
      </c>
      <c r="B3414" s="7" t="s">
        <v>363</v>
      </c>
      <c r="C3414" s="7">
        <v>1244</v>
      </c>
      <c r="D3414" s="7" t="s">
        <v>608</v>
      </c>
      <c r="E3414" s="7" t="str">
        <f t="shared" si="67"/>
        <v>Nazacara de Pacajes</v>
      </c>
      <c r="F3414" s="7" t="s">
        <v>379</v>
      </c>
      <c r="G3414" s="7">
        <v>180</v>
      </c>
      <c r="H3414" s="7" t="s">
        <v>411</v>
      </c>
      <c r="I3414" s="7"/>
      <c r="J3414" s="7">
        <v>6672</v>
      </c>
      <c r="K3414" s="7">
        <f t="shared" si="68"/>
        <v>1635662</v>
      </c>
      <c r="L3414" s="7"/>
      <c r="M3414" s="6"/>
      <c r="N3414" s="7"/>
      <c r="O3414" s="7"/>
      <c r="P3414" s="38"/>
      <c r="Q3414" s="31"/>
      <c r="R3414" s="42"/>
      <c r="S3414" s="42"/>
      <c r="T3414" s="42"/>
      <c r="U3414" s="43"/>
      <c r="V3414" s="32"/>
      <c r="W3414" s="38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</row>
    <row r="3415" spans="1:40" ht="14.25" customHeight="1">
      <c r="A3415" s="7" t="s">
        <v>565</v>
      </c>
      <c r="B3415" s="7" t="s">
        <v>363</v>
      </c>
      <c r="C3415" s="7">
        <v>1244</v>
      </c>
      <c r="D3415" s="7" t="s">
        <v>608</v>
      </c>
      <c r="E3415" s="7" t="str">
        <f t="shared" si="67"/>
        <v>Nazacara de Pacajes</v>
      </c>
      <c r="F3415" s="7" t="s">
        <v>379</v>
      </c>
      <c r="G3415" s="7">
        <v>190</v>
      </c>
      <c r="H3415" s="7" t="s">
        <v>392</v>
      </c>
      <c r="I3415" s="7"/>
      <c r="J3415" s="7">
        <v>7000</v>
      </c>
      <c r="K3415" s="7">
        <f t="shared" si="68"/>
        <v>1635662</v>
      </c>
      <c r="L3415" s="7"/>
      <c r="M3415" s="6"/>
      <c r="N3415" s="7"/>
      <c r="O3415" s="7"/>
      <c r="P3415" s="38"/>
      <c r="Q3415" s="31"/>
      <c r="R3415" s="42"/>
      <c r="S3415" s="42"/>
      <c r="T3415" s="42"/>
      <c r="U3415" s="43"/>
      <c r="V3415" s="32"/>
      <c r="W3415" s="38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</row>
    <row r="3416" spans="1:40" ht="14.25" customHeight="1">
      <c r="A3416" s="7" t="s">
        <v>565</v>
      </c>
      <c r="B3416" s="7" t="s">
        <v>363</v>
      </c>
      <c r="C3416" s="7">
        <v>1244</v>
      </c>
      <c r="D3416" s="7" t="s">
        <v>608</v>
      </c>
      <c r="E3416" s="7" t="str">
        <f t="shared" si="67"/>
        <v>Nazacara de Pacajes</v>
      </c>
      <c r="F3416" s="7" t="s">
        <v>379</v>
      </c>
      <c r="G3416" s="7">
        <v>200</v>
      </c>
      <c r="H3416" s="7" t="s">
        <v>393</v>
      </c>
      <c r="I3416" s="7"/>
      <c r="J3416" s="7">
        <v>132600</v>
      </c>
      <c r="K3416" s="7">
        <f t="shared" si="68"/>
        <v>1635662</v>
      </c>
      <c r="L3416" s="7"/>
      <c r="M3416" s="6"/>
      <c r="N3416" s="7"/>
      <c r="O3416" s="7"/>
      <c r="P3416" s="38"/>
      <c r="Q3416" s="31"/>
      <c r="R3416" s="42"/>
      <c r="S3416" s="42"/>
      <c r="T3416" s="42"/>
      <c r="U3416" s="43"/>
      <c r="V3416" s="32"/>
      <c r="W3416" s="38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</row>
    <row r="3417" spans="1:40" ht="14.25" customHeight="1">
      <c r="A3417" s="7" t="s">
        <v>565</v>
      </c>
      <c r="B3417" s="7" t="s">
        <v>363</v>
      </c>
      <c r="C3417" s="7">
        <v>1244</v>
      </c>
      <c r="D3417" s="7" t="s">
        <v>608</v>
      </c>
      <c r="E3417" s="7" t="str">
        <f t="shared" si="67"/>
        <v>Nazacara de Pacajes</v>
      </c>
      <c r="F3417" s="7" t="s">
        <v>379</v>
      </c>
      <c r="G3417" s="7">
        <v>210</v>
      </c>
      <c r="H3417" s="7" t="s">
        <v>394</v>
      </c>
      <c r="I3417" s="7"/>
      <c r="J3417" s="7">
        <v>84195</v>
      </c>
      <c r="K3417" s="7">
        <f t="shared" si="68"/>
        <v>1635662</v>
      </c>
      <c r="L3417" s="7"/>
      <c r="M3417" s="6"/>
      <c r="N3417" s="7"/>
      <c r="O3417" s="7"/>
      <c r="P3417" s="38"/>
      <c r="Q3417" s="31"/>
      <c r="R3417" s="42"/>
      <c r="S3417" s="42"/>
      <c r="T3417" s="42"/>
      <c r="U3417" s="43"/>
      <c r="V3417" s="32"/>
      <c r="W3417" s="38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</row>
    <row r="3418" spans="1:40" ht="14.25" customHeight="1">
      <c r="A3418" s="7" t="s">
        <v>565</v>
      </c>
      <c r="B3418" s="7" t="s">
        <v>363</v>
      </c>
      <c r="C3418" s="7">
        <v>1244</v>
      </c>
      <c r="D3418" s="7" t="s">
        <v>608</v>
      </c>
      <c r="E3418" s="7" t="str">
        <f t="shared" si="67"/>
        <v>Nazacara de Pacajes</v>
      </c>
      <c r="F3418" s="7" t="s">
        <v>379</v>
      </c>
      <c r="G3418" s="7">
        <v>220</v>
      </c>
      <c r="H3418" s="7" t="s">
        <v>395</v>
      </c>
      <c r="I3418" s="7"/>
      <c r="J3418" s="7">
        <v>16849</v>
      </c>
      <c r="K3418" s="7">
        <f t="shared" si="68"/>
        <v>1635662</v>
      </c>
      <c r="L3418" s="7"/>
      <c r="M3418" s="6"/>
      <c r="N3418" s="7"/>
      <c r="O3418" s="7"/>
      <c r="P3418" s="38"/>
      <c r="Q3418" s="31"/>
      <c r="R3418" s="42"/>
      <c r="S3418" s="42"/>
      <c r="T3418" s="42"/>
      <c r="U3418" s="43"/>
      <c r="V3418" s="32"/>
      <c r="W3418" s="38"/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</row>
    <row r="3419" spans="1:40" ht="14.25" customHeight="1">
      <c r="A3419" s="7" t="s">
        <v>565</v>
      </c>
      <c r="B3419" s="7" t="s">
        <v>363</v>
      </c>
      <c r="C3419" s="7">
        <v>1244</v>
      </c>
      <c r="D3419" s="7" t="s">
        <v>608</v>
      </c>
      <c r="E3419" s="7" t="str">
        <f t="shared" si="67"/>
        <v>Nazacara de Pacajes</v>
      </c>
      <c r="F3419" s="7" t="s">
        <v>379</v>
      </c>
      <c r="G3419" s="7">
        <v>230</v>
      </c>
      <c r="H3419" s="7" t="s">
        <v>396</v>
      </c>
      <c r="I3419" s="7"/>
      <c r="J3419" s="7">
        <v>9133</v>
      </c>
      <c r="K3419" s="7">
        <f t="shared" si="68"/>
        <v>1635662</v>
      </c>
      <c r="L3419" s="7"/>
      <c r="M3419" s="6"/>
      <c r="N3419" s="7"/>
      <c r="O3419" s="7"/>
      <c r="P3419" s="38"/>
      <c r="Q3419" s="31"/>
      <c r="R3419" s="42"/>
      <c r="S3419" s="42"/>
      <c r="T3419" s="42"/>
      <c r="U3419" s="43"/>
      <c r="V3419" s="32"/>
      <c r="W3419" s="38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</row>
    <row r="3420" spans="1:40" ht="14.25" customHeight="1">
      <c r="A3420" s="7" t="s">
        <v>565</v>
      </c>
      <c r="B3420" s="7" t="s">
        <v>363</v>
      </c>
      <c r="C3420" s="7">
        <v>1244</v>
      </c>
      <c r="D3420" s="7" t="s">
        <v>608</v>
      </c>
      <c r="E3420" s="7" t="str">
        <f t="shared" si="67"/>
        <v>Nazacara de Pacajes</v>
      </c>
      <c r="F3420" s="7" t="s">
        <v>379</v>
      </c>
      <c r="G3420" s="7">
        <v>240</v>
      </c>
      <c r="H3420" s="7" t="s">
        <v>397</v>
      </c>
      <c r="I3420" s="7"/>
      <c r="J3420" s="7">
        <v>5896</v>
      </c>
      <c r="K3420" s="7">
        <f t="shared" si="68"/>
        <v>1635662</v>
      </c>
      <c r="L3420" s="7"/>
      <c r="M3420" s="6"/>
      <c r="N3420" s="7"/>
      <c r="O3420" s="7"/>
      <c r="P3420" s="38"/>
      <c r="Q3420" s="31"/>
      <c r="R3420" s="42"/>
      <c r="S3420" s="42"/>
      <c r="T3420" s="42"/>
      <c r="U3420" s="43"/>
      <c r="V3420" s="32"/>
      <c r="W3420" s="38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</row>
    <row r="3421" spans="1:40" ht="14.25" customHeight="1">
      <c r="A3421" s="7" t="s">
        <v>565</v>
      </c>
      <c r="B3421" s="7" t="s">
        <v>363</v>
      </c>
      <c r="C3421" s="7">
        <v>1244</v>
      </c>
      <c r="D3421" s="7" t="s">
        <v>608</v>
      </c>
      <c r="E3421" s="7" t="str">
        <f t="shared" si="67"/>
        <v>Nazacara de Pacajes</v>
      </c>
      <c r="F3421" s="7" t="s">
        <v>379</v>
      </c>
      <c r="G3421" s="7">
        <v>250</v>
      </c>
      <c r="H3421" s="7" t="s">
        <v>399</v>
      </c>
      <c r="I3421" s="7"/>
      <c r="J3421" s="7">
        <v>29910</v>
      </c>
      <c r="K3421" s="7">
        <f t="shared" si="68"/>
        <v>1635662</v>
      </c>
      <c r="L3421" s="7"/>
      <c r="M3421" s="6"/>
      <c r="N3421" s="7"/>
      <c r="O3421" s="7"/>
      <c r="P3421" s="38"/>
      <c r="Q3421" s="31"/>
      <c r="R3421" s="42"/>
      <c r="S3421" s="42"/>
      <c r="T3421" s="42"/>
      <c r="U3421" s="43"/>
      <c r="V3421" s="32"/>
      <c r="W3421" s="38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</row>
    <row r="3422" spans="1:40" ht="14.25" customHeight="1">
      <c r="A3422" s="7" t="s">
        <v>565</v>
      </c>
      <c r="B3422" s="7" t="s">
        <v>363</v>
      </c>
      <c r="C3422" s="7">
        <v>1244</v>
      </c>
      <c r="D3422" s="7" t="s">
        <v>608</v>
      </c>
      <c r="E3422" s="7" t="str">
        <f t="shared" si="67"/>
        <v>Nazacara de Pacajes</v>
      </c>
      <c r="F3422" s="7" t="s">
        <v>379</v>
      </c>
      <c r="G3422" s="7">
        <v>260</v>
      </c>
      <c r="H3422" s="7" t="s">
        <v>400</v>
      </c>
      <c r="I3422" s="7"/>
      <c r="J3422" s="7">
        <v>13555</v>
      </c>
      <c r="K3422" s="7">
        <f t="shared" si="68"/>
        <v>1635662</v>
      </c>
      <c r="L3422" s="7"/>
      <c r="M3422" s="6"/>
      <c r="N3422" s="7"/>
      <c r="O3422" s="7"/>
      <c r="P3422" s="38"/>
      <c r="Q3422" s="31"/>
      <c r="R3422" s="42"/>
      <c r="S3422" s="42"/>
      <c r="T3422" s="42"/>
      <c r="U3422" s="43"/>
      <c r="V3422" s="32"/>
      <c r="W3422" s="38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</row>
    <row r="3423" spans="1:40" ht="14.25" customHeight="1">
      <c r="A3423" s="7" t="s">
        <v>565</v>
      </c>
      <c r="B3423" s="7" t="s">
        <v>363</v>
      </c>
      <c r="C3423" s="7">
        <v>1244</v>
      </c>
      <c r="D3423" s="7" t="s">
        <v>608</v>
      </c>
      <c r="E3423" s="7" t="str">
        <f t="shared" si="67"/>
        <v>Nazacara de Pacajes</v>
      </c>
      <c r="F3423" s="7" t="s">
        <v>379</v>
      </c>
      <c r="G3423" s="7">
        <v>300</v>
      </c>
      <c r="H3423" s="7" t="s">
        <v>417</v>
      </c>
      <c r="I3423" s="7"/>
      <c r="J3423" s="7">
        <v>1600</v>
      </c>
      <c r="K3423" s="7">
        <f t="shared" si="68"/>
        <v>1635662</v>
      </c>
      <c r="L3423" s="7"/>
      <c r="M3423" s="6"/>
      <c r="N3423" s="7"/>
      <c r="O3423" s="7"/>
      <c r="P3423" s="38"/>
      <c r="Q3423" s="31"/>
      <c r="R3423" s="42"/>
      <c r="S3423" s="42"/>
      <c r="T3423" s="42"/>
      <c r="U3423" s="43"/>
      <c r="V3423" s="32"/>
      <c r="W3423" s="38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</row>
    <row r="3424" spans="1:40" ht="14.25" customHeight="1">
      <c r="A3424" s="7" t="s">
        <v>565</v>
      </c>
      <c r="B3424" s="7" t="s">
        <v>363</v>
      </c>
      <c r="C3424" s="7">
        <v>1244</v>
      </c>
      <c r="D3424" s="7" t="s">
        <v>608</v>
      </c>
      <c r="E3424" s="7" t="str">
        <f t="shared" si="67"/>
        <v>Nazacara de Pacajes</v>
      </c>
      <c r="F3424" s="7" t="s">
        <v>379</v>
      </c>
      <c r="G3424" s="7">
        <v>310</v>
      </c>
      <c r="H3424" s="7" t="s">
        <v>403</v>
      </c>
      <c r="I3424" s="7"/>
      <c r="J3424" s="7">
        <v>6000</v>
      </c>
      <c r="K3424" s="7">
        <f t="shared" si="68"/>
        <v>1635662</v>
      </c>
      <c r="L3424" s="7"/>
      <c r="M3424" s="6"/>
      <c r="N3424" s="7"/>
      <c r="O3424" s="7"/>
      <c r="P3424" s="38"/>
      <c r="Q3424" s="31"/>
      <c r="R3424" s="42"/>
      <c r="S3424" s="42"/>
      <c r="T3424" s="42"/>
      <c r="U3424" s="43"/>
      <c r="V3424" s="32"/>
      <c r="W3424" s="38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</row>
    <row r="3425" spans="1:40" ht="14.25" customHeight="1">
      <c r="A3425" s="7" t="s">
        <v>565</v>
      </c>
      <c r="B3425" s="7" t="s">
        <v>363</v>
      </c>
      <c r="C3425" s="7">
        <v>1244</v>
      </c>
      <c r="D3425" s="7" t="s">
        <v>608</v>
      </c>
      <c r="E3425" s="7" t="str">
        <f t="shared" si="67"/>
        <v>Nazacara de Pacajes</v>
      </c>
      <c r="F3425" s="7" t="s">
        <v>379</v>
      </c>
      <c r="G3425" s="7">
        <v>330</v>
      </c>
      <c r="H3425" s="7" t="s">
        <v>404</v>
      </c>
      <c r="I3425" s="7"/>
      <c r="J3425" s="7">
        <v>4540</v>
      </c>
      <c r="K3425" s="7">
        <f t="shared" si="68"/>
        <v>1635662</v>
      </c>
      <c r="L3425" s="7"/>
      <c r="M3425" s="6"/>
      <c r="N3425" s="7"/>
      <c r="O3425" s="7"/>
      <c r="P3425" s="38"/>
      <c r="Q3425" s="31"/>
      <c r="R3425" s="42"/>
      <c r="S3425" s="42"/>
      <c r="T3425" s="42"/>
      <c r="U3425" s="43"/>
      <c r="V3425" s="32"/>
      <c r="W3425" s="38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</row>
    <row r="3426" spans="1:40" ht="14.25" customHeight="1">
      <c r="A3426" s="7" t="s">
        <v>565</v>
      </c>
      <c r="B3426" s="7" t="s">
        <v>363</v>
      </c>
      <c r="C3426" s="7">
        <v>1244</v>
      </c>
      <c r="D3426" s="7" t="s">
        <v>608</v>
      </c>
      <c r="E3426" s="7" t="str">
        <f t="shared" si="67"/>
        <v>Nazacara de Pacajes</v>
      </c>
      <c r="F3426" s="7" t="s">
        <v>379</v>
      </c>
      <c r="G3426" s="7">
        <v>340</v>
      </c>
      <c r="H3426" s="7" t="s">
        <v>405</v>
      </c>
      <c r="I3426" s="7"/>
      <c r="J3426" s="7">
        <v>110658</v>
      </c>
      <c r="K3426" s="7">
        <f t="shared" si="68"/>
        <v>1635662</v>
      </c>
      <c r="L3426" s="7"/>
      <c r="M3426" s="6"/>
      <c r="N3426" s="7"/>
      <c r="O3426" s="7"/>
      <c r="P3426" s="38"/>
      <c r="Q3426" s="31"/>
      <c r="R3426" s="42"/>
      <c r="S3426" s="42"/>
      <c r="T3426" s="42"/>
      <c r="U3426" s="43"/>
      <c r="V3426" s="32"/>
      <c r="W3426" s="38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</row>
    <row r="3427" spans="1:40" ht="14.25" customHeight="1">
      <c r="A3427" s="7" t="s">
        <v>565</v>
      </c>
      <c r="B3427" s="7" t="s">
        <v>363</v>
      </c>
      <c r="C3427" s="7">
        <v>1244</v>
      </c>
      <c r="D3427" s="7" t="s">
        <v>608</v>
      </c>
      <c r="E3427" s="7" t="str">
        <f t="shared" si="67"/>
        <v>Nazacara de Pacajes</v>
      </c>
      <c r="F3427" s="7" t="s">
        <v>379</v>
      </c>
      <c r="G3427" s="7">
        <v>350</v>
      </c>
      <c r="H3427" s="7" t="s">
        <v>406</v>
      </c>
      <c r="I3427" s="7"/>
      <c r="J3427" s="7">
        <v>4000</v>
      </c>
      <c r="K3427" s="7">
        <f t="shared" si="68"/>
        <v>1635662</v>
      </c>
      <c r="L3427" s="7"/>
      <c r="M3427" s="6"/>
      <c r="N3427" s="7"/>
      <c r="O3427" s="7"/>
      <c r="P3427" s="38"/>
      <c r="Q3427" s="31"/>
      <c r="R3427" s="42"/>
      <c r="S3427" s="42"/>
      <c r="T3427" s="42"/>
      <c r="U3427" s="43"/>
      <c r="V3427" s="32"/>
      <c r="W3427" s="38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</row>
    <row r="3428" spans="1:40" ht="14.25" customHeight="1">
      <c r="A3428" s="7" t="s">
        <v>565</v>
      </c>
      <c r="B3428" s="7" t="s">
        <v>363</v>
      </c>
      <c r="C3428" s="7">
        <v>1244</v>
      </c>
      <c r="D3428" s="7" t="s">
        <v>608</v>
      </c>
      <c r="E3428" s="7" t="str">
        <f t="shared" si="67"/>
        <v>Nazacara de Pacajes</v>
      </c>
      <c r="F3428" s="7" t="s">
        <v>407</v>
      </c>
      <c r="G3428" s="7">
        <v>170</v>
      </c>
      <c r="H3428" s="7" t="s">
        <v>390</v>
      </c>
      <c r="I3428" s="7"/>
      <c r="J3428" s="7">
        <v>1635662</v>
      </c>
      <c r="K3428" s="7">
        <f t="shared" si="68"/>
        <v>1635662</v>
      </c>
      <c r="L3428" s="7"/>
      <c r="M3428" s="6"/>
      <c r="N3428" s="7"/>
      <c r="O3428" s="7"/>
      <c r="P3428" s="38"/>
      <c r="Q3428" s="31"/>
      <c r="R3428" s="42"/>
      <c r="S3428" s="42"/>
      <c r="T3428" s="42"/>
      <c r="U3428" s="43"/>
      <c r="V3428" s="32"/>
      <c r="W3428" s="38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</row>
    <row r="3429" spans="1:40" ht="14.25" customHeight="1">
      <c r="A3429" s="7" t="s">
        <v>565</v>
      </c>
      <c r="B3429" s="7" t="s">
        <v>363</v>
      </c>
      <c r="C3429" s="7">
        <v>1245</v>
      </c>
      <c r="D3429" s="7" t="s">
        <v>609</v>
      </c>
      <c r="E3429" s="7" t="str">
        <f t="shared" si="67"/>
        <v>Santiago de Callapa</v>
      </c>
      <c r="F3429" s="7" t="s">
        <v>379</v>
      </c>
      <c r="G3429" s="7">
        <v>0</v>
      </c>
      <c r="H3429" s="7" t="s">
        <v>380</v>
      </c>
      <c r="I3429" s="7"/>
      <c r="J3429" s="7">
        <v>867108</v>
      </c>
      <c r="K3429" s="7">
        <f t="shared" si="68"/>
        <v>1618876</v>
      </c>
      <c r="L3429" s="7"/>
      <c r="M3429" s="6"/>
      <c r="N3429" s="7"/>
      <c r="O3429" s="7"/>
      <c r="P3429" s="38"/>
      <c r="Q3429" s="31"/>
      <c r="R3429" s="42"/>
      <c r="S3429" s="42"/>
      <c r="T3429" s="42"/>
      <c r="U3429" s="43"/>
      <c r="V3429" s="32"/>
      <c r="W3429" s="38"/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</row>
    <row r="3430" spans="1:40" ht="14.25" customHeight="1">
      <c r="A3430" s="7" t="s">
        <v>565</v>
      </c>
      <c r="B3430" s="7" t="s">
        <v>363</v>
      </c>
      <c r="C3430" s="7">
        <v>1245</v>
      </c>
      <c r="D3430" s="7" t="s">
        <v>609</v>
      </c>
      <c r="E3430" s="7" t="str">
        <f t="shared" si="67"/>
        <v>Santiago de Callapa</v>
      </c>
      <c r="F3430" s="7" t="s">
        <v>379</v>
      </c>
      <c r="G3430" s="7">
        <v>1</v>
      </c>
      <c r="H3430" s="7" t="s">
        <v>381</v>
      </c>
      <c r="I3430" s="7"/>
      <c r="J3430" s="7">
        <v>554380</v>
      </c>
      <c r="K3430" s="7">
        <f t="shared" si="68"/>
        <v>1618876</v>
      </c>
      <c r="L3430" s="7"/>
      <c r="M3430" s="6"/>
      <c r="N3430" s="7"/>
      <c r="O3430" s="7"/>
      <c r="P3430" s="38"/>
      <c r="Q3430" s="31"/>
      <c r="R3430" s="42"/>
      <c r="S3430" s="42"/>
      <c r="T3430" s="42"/>
      <c r="U3430" s="43"/>
      <c r="V3430" s="32"/>
      <c r="W3430" s="38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</row>
    <row r="3431" spans="1:40" ht="14.25" customHeight="1">
      <c r="A3431" s="7" t="s">
        <v>565</v>
      </c>
      <c r="B3431" s="7" t="s">
        <v>363</v>
      </c>
      <c r="C3431" s="7">
        <v>1245</v>
      </c>
      <c r="D3431" s="7" t="s">
        <v>609</v>
      </c>
      <c r="E3431" s="7" t="str">
        <f t="shared" si="67"/>
        <v>Santiago de Callapa</v>
      </c>
      <c r="F3431" s="7" t="s">
        <v>379</v>
      </c>
      <c r="G3431" s="7">
        <v>97</v>
      </c>
      <c r="H3431" s="7" t="s">
        <v>409</v>
      </c>
      <c r="I3431" s="7"/>
      <c r="J3431" s="7">
        <v>1216443</v>
      </c>
      <c r="K3431" s="7">
        <f t="shared" si="68"/>
        <v>1618876</v>
      </c>
      <c r="L3431" s="7"/>
      <c r="M3431" s="6"/>
      <c r="N3431" s="7"/>
      <c r="O3431" s="7"/>
      <c r="P3431" s="38"/>
      <c r="Q3431" s="31"/>
      <c r="R3431" s="42"/>
      <c r="S3431" s="42"/>
      <c r="T3431" s="42"/>
      <c r="U3431" s="43"/>
      <c r="V3431" s="32"/>
      <c r="W3431" s="38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</row>
    <row r="3432" spans="1:40" ht="14.25" customHeight="1">
      <c r="A3432" s="7" t="s">
        <v>565</v>
      </c>
      <c r="B3432" s="7" t="s">
        <v>363</v>
      </c>
      <c r="C3432" s="7">
        <v>1245</v>
      </c>
      <c r="D3432" s="7" t="s">
        <v>609</v>
      </c>
      <c r="E3432" s="7" t="str">
        <f t="shared" si="67"/>
        <v>Santiago de Callapa</v>
      </c>
      <c r="F3432" s="7" t="s">
        <v>379</v>
      </c>
      <c r="G3432" s="7">
        <v>99</v>
      </c>
      <c r="H3432" s="7" t="s">
        <v>382</v>
      </c>
      <c r="I3432" s="7"/>
      <c r="J3432" s="7">
        <v>123750</v>
      </c>
      <c r="K3432" s="7">
        <f t="shared" si="68"/>
        <v>1618876</v>
      </c>
      <c r="L3432" s="7"/>
      <c r="M3432" s="6"/>
      <c r="N3432" s="7"/>
      <c r="O3432" s="7"/>
      <c r="P3432" s="38"/>
      <c r="Q3432" s="31"/>
      <c r="R3432" s="42"/>
      <c r="S3432" s="42"/>
      <c r="T3432" s="42"/>
      <c r="U3432" s="43"/>
      <c r="V3432" s="32"/>
      <c r="W3432" s="38"/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</row>
    <row r="3433" spans="1:40" ht="14.25" customHeight="1">
      <c r="A3433" s="7" t="s">
        <v>565</v>
      </c>
      <c r="B3433" s="7" t="s">
        <v>363</v>
      </c>
      <c r="C3433" s="7">
        <v>1245</v>
      </c>
      <c r="D3433" s="7" t="s">
        <v>609</v>
      </c>
      <c r="E3433" s="7" t="str">
        <f t="shared" si="67"/>
        <v>Santiago de Callapa</v>
      </c>
      <c r="F3433" s="7" t="s">
        <v>379</v>
      </c>
      <c r="G3433" s="7">
        <v>100</v>
      </c>
      <c r="H3433" s="7" t="s">
        <v>383</v>
      </c>
      <c r="I3433" s="7"/>
      <c r="J3433" s="7">
        <v>150000</v>
      </c>
      <c r="K3433" s="7">
        <f t="shared" si="68"/>
        <v>1618876</v>
      </c>
      <c r="L3433" s="7"/>
      <c r="M3433" s="6"/>
      <c r="N3433" s="7"/>
      <c r="O3433" s="7"/>
      <c r="P3433" s="38"/>
      <c r="Q3433" s="31"/>
      <c r="R3433" s="42"/>
      <c r="S3433" s="42"/>
      <c r="T3433" s="42"/>
      <c r="U3433" s="43"/>
      <c r="V3433" s="32"/>
      <c r="W3433" s="38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</row>
    <row r="3434" spans="1:40" ht="14.25" customHeight="1">
      <c r="A3434" s="7" t="s">
        <v>565</v>
      </c>
      <c r="B3434" s="7" t="s">
        <v>363</v>
      </c>
      <c r="C3434" s="7">
        <v>1245</v>
      </c>
      <c r="D3434" s="7" t="s">
        <v>609</v>
      </c>
      <c r="E3434" s="7" t="str">
        <f t="shared" si="67"/>
        <v>Santiago de Callapa</v>
      </c>
      <c r="F3434" s="7" t="s">
        <v>379</v>
      </c>
      <c r="G3434" s="7">
        <v>110</v>
      </c>
      <c r="H3434" s="7" t="s">
        <v>385</v>
      </c>
      <c r="I3434" s="7"/>
      <c r="J3434" s="7">
        <v>60000</v>
      </c>
      <c r="K3434" s="7">
        <f t="shared" si="68"/>
        <v>1618876</v>
      </c>
      <c r="L3434" s="7"/>
      <c r="M3434" s="6"/>
      <c r="N3434" s="7"/>
      <c r="O3434" s="7"/>
      <c r="P3434" s="38"/>
      <c r="Q3434" s="31"/>
      <c r="R3434" s="42"/>
      <c r="S3434" s="42"/>
      <c r="T3434" s="42"/>
      <c r="U3434" s="43"/>
      <c r="V3434" s="32"/>
      <c r="W3434" s="38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</row>
    <row r="3435" spans="1:40" ht="14.25" customHeight="1">
      <c r="A3435" s="7" t="s">
        <v>565</v>
      </c>
      <c r="B3435" s="7" t="s">
        <v>363</v>
      </c>
      <c r="C3435" s="7">
        <v>1245</v>
      </c>
      <c r="D3435" s="7" t="s">
        <v>609</v>
      </c>
      <c r="E3435" s="7" t="str">
        <f t="shared" si="67"/>
        <v>Santiago de Callapa</v>
      </c>
      <c r="F3435" s="7" t="s">
        <v>379</v>
      </c>
      <c r="G3435" s="7">
        <v>140</v>
      </c>
      <c r="H3435" s="7" t="s">
        <v>388</v>
      </c>
      <c r="I3435" s="7"/>
      <c r="J3435" s="7">
        <v>10000</v>
      </c>
      <c r="K3435" s="7">
        <f t="shared" si="68"/>
        <v>1618876</v>
      </c>
      <c r="L3435" s="7"/>
      <c r="M3435" s="6"/>
      <c r="N3435" s="7"/>
      <c r="O3435" s="7"/>
      <c r="P3435" s="38"/>
      <c r="Q3435" s="31"/>
      <c r="R3435" s="42"/>
      <c r="S3435" s="42"/>
      <c r="T3435" s="42"/>
      <c r="U3435" s="43"/>
      <c r="V3435" s="32"/>
      <c r="W3435" s="38"/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</row>
    <row r="3436" spans="1:40" ht="14.25" customHeight="1">
      <c r="A3436" s="7" t="s">
        <v>565</v>
      </c>
      <c r="B3436" s="7" t="s">
        <v>363</v>
      </c>
      <c r="C3436" s="7">
        <v>1245</v>
      </c>
      <c r="D3436" s="7" t="s">
        <v>609</v>
      </c>
      <c r="E3436" s="7" t="str">
        <f t="shared" si="67"/>
        <v>Santiago de Callapa</v>
      </c>
      <c r="F3436" s="7" t="s">
        <v>379</v>
      </c>
      <c r="G3436" s="7">
        <v>160</v>
      </c>
      <c r="H3436" s="7" t="s">
        <v>389</v>
      </c>
      <c r="I3436" s="7"/>
      <c r="J3436" s="7">
        <v>80000</v>
      </c>
      <c r="K3436" s="7">
        <f t="shared" si="68"/>
        <v>1618876</v>
      </c>
      <c r="L3436" s="7"/>
      <c r="M3436" s="6"/>
      <c r="N3436" s="7"/>
      <c r="O3436" s="7"/>
      <c r="P3436" s="38"/>
      <c r="Q3436" s="31"/>
      <c r="R3436" s="42"/>
      <c r="S3436" s="42"/>
      <c r="T3436" s="42"/>
      <c r="U3436" s="43"/>
      <c r="V3436" s="32"/>
      <c r="W3436" s="38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</row>
    <row r="3437" spans="1:40" ht="14.25" customHeight="1">
      <c r="A3437" s="7" t="s">
        <v>565</v>
      </c>
      <c r="B3437" s="7" t="s">
        <v>363</v>
      </c>
      <c r="C3437" s="7">
        <v>1245</v>
      </c>
      <c r="D3437" s="7" t="s">
        <v>609</v>
      </c>
      <c r="E3437" s="7" t="str">
        <f t="shared" si="67"/>
        <v>Santiago de Callapa</v>
      </c>
      <c r="F3437" s="7" t="s">
        <v>379</v>
      </c>
      <c r="G3437" s="7">
        <v>170</v>
      </c>
      <c r="H3437" s="7" t="s">
        <v>390</v>
      </c>
      <c r="I3437" s="7"/>
      <c r="J3437" s="7">
        <v>70000</v>
      </c>
      <c r="K3437" s="7">
        <f t="shared" si="68"/>
        <v>1618876</v>
      </c>
      <c r="L3437" s="7"/>
      <c r="M3437" s="6"/>
      <c r="N3437" s="7"/>
      <c r="O3437" s="7"/>
      <c r="P3437" s="38"/>
      <c r="Q3437" s="31"/>
      <c r="R3437" s="42"/>
      <c r="S3437" s="42"/>
      <c r="T3437" s="42"/>
      <c r="U3437" s="43"/>
      <c r="V3437" s="32"/>
      <c r="W3437" s="38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</row>
    <row r="3438" spans="1:40" ht="14.25" customHeight="1">
      <c r="A3438" s="7" t="s">
        <v>565</v>
      </c>
      <c r="B3438" s="7" t="s">
        <v>363</v>
      </c>
      <c r="C3438" s="7">
        <v>1245</v>
      </c>
      <c r="D3438" s="7" t="s">
        <v>609</v>
      </c>
      <c r="E3438" s="7" t="str">
        <f t="shared" si="67"/>
        <v>Santiago de Callapa</v>
      </c>
      <c r="F3438" s="7" t="s">
        <v>379</v>
      </c>
      <c r="G3438" s="7">
        <v>180</v>
      </c>
      <c r="H3438" s="7" t="s">
        <v>411</v>
      </c>
      <c r="I3438" s="7"/>
      <c r="J3438" s="7">
        <v>240000</v>
      </c>
      <c r="K3438" s="7">
        <f t="shared" si="68"/>
        <v>1618876</v>
      </c>
      <c r="L3438" s="7"/>
      <c r="M3438" s="6"/>
      <c r="N3438" s="7"/>
      <c r="O3438" s="7"/>
      <c r="P3438" s="38"/>
      <c r="Q3438" s="31"/>
      <c r="R3438" s="42"/>
      <c r="S3438" s="42"/>
      <c r="T3438" s="42"/>
      <c r="U3438" s="43"/>
      <c r="V3438" s="32"/>
      <c r="W3438" s="38"/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</row>
    <row r="3439" spans="1:40" ht="14.25" customHeight="1">
      <c r="A3439" s="7" t="s">
        <v>565</v>
      </c>
      <c r="B3439" s="7" t="s">
        <v>363</v>
      </c>
      <c r="C3439" s="7">
        <v>1245</v>
      </c>
      <c r="D3439" s="7" t="s">
        <v>609</v>
      </c>
      <c r="E3439" s="7" t="str">
        <f t="shared" si="67"/>
        <v>Santiago de Callapa</v>
      </c>
      <c r="F3439" s="7" t="s">
        <v>379</v>
      </c>
      <c r="G3439" s="7">
        <v>190</v>
      </c>
      <c r="H3439" s="7" t="s">
        <v>392</v>
      </c>
      <c r="I3439" s="7"/>
      <c r="J3439" s="7">
        <v>20000</v>
      </c>
      <c r="K3439" s="7">
        <f t="shared" si="68"/>
        <v>1618876</v>
      </c>
      <c r="L3439" s="7"/>
      <c r="M3439" s="6"/>
      <c r="N3439" s="7"/>
      <c r="O3439" s="7"/>
      <c r="P3439" s="38"/>
      <c r="Q3439" s="31"/>
      <c r="R3439" s="42"/>
      <c r="S3439" s="42"/>
      <c r="T3439" s="42"/>
      <c r="U3439" s="43"/>
      <c r="V3439" s="32"/>
      <c r="W3439" s="38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</row>
    <row r="3440" spans="1:40" ht="14.25" customHeight="1">
      <c r="A3440" s="7" t="s">
        <v>565</v>
      </c>
      <c r="B3440" s="7" t="s">
        <v>363</v>
      </c>
      <c r="C3440" s="7">
        <v>1245</v>
      </c>
      <c r="D3440" s="7" t="s">
        <v>609</v>
      </c>
      <c r="E3440" s="7" t="str">
        <f t="shared" si="67"/>
        <v>Santiago de Callapa</v>
      </c>
      <c r="F3440" s="7" t="s">
        <v>379</v>
      </c>
      <c r="G3440" s="7">
        <v>200</v>
      </c>
      <c r="H3440" s="7" t="s">
        <v>393</v>
      </c>
      <c r="I3440" s="7"/>
      <c r="J3440" s="7">
        <v>1367573</v>
      </c>
      <c r="K3440" s="7">
        <f t="shared" si="68"/>
        <v>1618876</v>
      </c>
      <c r="L3440" s="7"/>
      <c r="M3440" s="6"/>
      <c r="N3440" s="7"/>
      <c r="O3440" s="7"/>
      <c r="P3440" s="38"/>
      <c r="Q3440" s="31"/>
      <c r="R3440" s="42"/>
      <c r="S3440" s="42"/>
      <c r="T3440" s="42"/>
      <c r="U3440" s="43"/>
      <c r="V3440" s="32"/>
      <c r="W3440" s="38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</row>
    <row r="3441" spans="1:40" ht="14.25" customHeight="1">
      <c r="A3441" s="7" t="s">
        <v>565</v>
      </c>
      <c r="B3441" s="7" t="s">
        <v>363</v>
      </c>
      <c r="C3441" s="7">
        <v>1245</v>
      </c>
      <c r="D3441" s="7" t="s">
        <v>609</v>
      </c>
      <c r="E3441" s="7" t="str">
        <f t="shared" si="67"/>
        <v>Santiago de Callapa</v>
      </c>
      <c r="F3441" s="7" t="s">
        <v>379</v>
      </c>
      <c r="G3441" s="7">
        <v>210</v>
      </c>
      <c r="H3441" s="7" t="s">
        <v>394</v>
      </c>
      <c r="I3441" s="7"/>
      <c r="J3441" s="7">
        <v>796083</v>
      </c>
      <c r="K3441" s="7">
        <f t="shared" si="68"/>
        <v>1618876</v>
      </c>
      <c r="L3441" s="7"/>
      <c r="M3441" s="6"/>
      <c r="N3441" s="7"/>
      <c r="O3441" s="7"/>
      <c r="P3441" s="38"/>
      <c r="Q3441" s="31"/>
      <c r="R3441" s="42"/>
      <c r="S3441" s="42"/>
      <c r="T3441" s="42"/>
      <c r="U3441" s="43"/>
      <c r="V3441" s="32"/>
      <c r="W3441" s="38"/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</row>
    <row r="3442" spans="1:40" ht="14.25" customHeight="1">
      <c r="A3442" s="7" t="s">
        <v>565</v>
      </c>
      <c r="B3442" s="7" t="s">
        <v>363</v>
      </c>
      <c r="C3442" s="7">
        <v>1245</v>
      </c>
      <c r="D3442" s="7" t="s">
        <v>609</v>
      </c>
      <c r="E3442" s="7" t="str">
        <f t="shared" si="67"/>
        <v>Santiago de Callapa</v>
      </c>
      <c r="F3442" s="7" t="s">
        <v>379</v>
      </c>
      <c r="G3442" s="7">
        <v>220</v>
      </c>
      <c r="H3442" s="7" t="s">
        <v>395</v>
      </c>
      <c r="I3442" s="7"/>
      <c r="J3442" s="7">
        <v>25000</v>
      </c>
      <c r="K3442" s="7">
        <f t="shared" si="68"/>
        <v>1618876</v>
      </c>
      <c r="L3442" s="7"/>
      <c r="M3442" s="6"/>
      <c r="N3442" s="7"/>
      <c r="O3442" s="7"/>
      <c r="P3442" s="38"/>
      <c r="Q3442" s="31"/>
      <c r="R3442" s="42"/>
      <c r="S3442" s="42"/>
      <c r="T3442" s="42"/>
      <c r="U3442" s="43"/>
      <c r="V3442" s="32"/>
      <c r="W3442" s="38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</row>
    <row r="3443" spans="1:40" ht="14.25" customHeight="1">
      <c r="A3443" s="7" t="s">
        <v>565</v>
      </c>
      <c r="B3443" s="7" t="s">
        <v>363</v>
      </c>
      <c r="C3443" s="7">
        <v>1245</v>
      </c>
      <c r="D3443" s="7" t="s">
        <v>609</v>
      </c>
      <c r="E3443" s="7" t="str">
        <f t="shared" si="67"/>
        <v>Santiago de Callapa</v>
      </c>
      <c r="F3443" s="7" t="s">
        <v>379</v>
      </c>
      <c r="G3443" s="7">
        <v>230</v>
      </c>
      <c r="H3443" s="7" t="s">
        <v>396</v>
      </c>
      <c r="I3443" s="7"/>
      <c r="J3443" s="7">
        <v>30000</v>
      </c>
      <c r="K3443" s="7">
        <f t="shared" si="68"/>
        <v>1618876</v>
      </c>
      <c r="L3443" s="7"/>
      <c r="M3443" s="6"/>
      <c r="N3443" s="7"/>
      <c r="O3443" s="7"/>
      <c r="P3443" s="38"/>
      <c r="Q3443" s="31"/>
      <c r="R3443" s="42"/>
      <c r="S3443" s="42"/>
      <c r="T3443" s="42"/>
      <c r="U3443" s="43"/>
      <c r="V3443" s="32"/>
      <c r="W3443" s="38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</row>
    <row r="3444" spans="1:40" ht="14.25" customHeight="1">
      <c r="A3444" s="7" t="s">
        <v>565</v>
      </c>
      <c r="B3444" s="7" t="s">
        <v>363</v>
      </c>
      <c r="C3444" s="7">
        <v>1245</v>
      </c>
      <c r="D3444" s="7" t="s">
        <v>609</v>
      </c>
      <c r="E3444" s="7" t="str">
        <f t="shared" si="67"/>
        <v>Santiago de Callapa</v>
      </c>
      <c r="F3444" s="7" t="s">
        <v>379</v>
      </c>
      <c r="G3444" s="7">
        <v>250</v>
      </c>
      <c r="H3444" s="7" t="s">
        <v>399</v>
      </c>
      <c r="I3444" s="7"/>
      <c r="J3444" s="7">
        <v>231281</v>
      </c>
      <c r="K3444" s="7">
        <f t="shared" si="68"/>
        <v>1618876</v>
      </c>
      <c r="L3444" s="7"/>
      <c r="M3444" s="6"/>
      <c r="N3444" s="7"/>
      <c r="O3444" s="7"/>
      <c r="P3444" s="38"/>
      <c r="Q3444" s="31"/>
      <c r="R3444" s="42"/>
      <c r="S3444" s="42"/>
      <c r="T3444" s="42"/>
      <c r="U3444" s="43"/>
      <c r="V3444" s="32"/>
      <c r="W3444" s="38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</row>
    <row r="3445" spans="1:40" ht="14.25" customHeight="1">
      <c r="A3445" s="7" t="s">
        <v>565</v>
      </c>
      <c r="B3445" s="7" t="s">
        <v>363</v>
      </c>
      <c r="C3445" s="7">
        <v>1245</v>
      </c>
      <c r="D3445" s="7" t="s">
        <v>609</v>
      </c>
      <c r="E3445" s="7" t="str">
        <f t="shared" si="67"/>
        <v>Santiago de Callapa</v>
      </c>
      <c r="F3445" s="7" t="s">
        <v>379</v>
      </c>
      <c r="G3445" s="7">
        <v>260</v>
      </c>
      <c r="H3445" s="7" t="s">
        <v>400</v>
      </c>
      <c r="I3445" s="7"/>
      <c r="J3445" s="7">
        <v>50000</v>
      </c>
      <c r="K3445" s="7">
        <f t="shared" si="68"/>
        <v>1618876</v>
      </c>
      <c r="L3445" s="7"/>
      <c r="M3445" s="6"/>
      <c r="N3445" s="7"/>
      <c r="O3445" s="7"/>
      <c r="P3445" s="38"/>
      <c r="Q3445" s="31"/>
      <c r="R3445" s="42"/>
      <c r="S3445" s="42"/>
      <c r="T3445" s="42"/>
      <c r="U3445" s="43"/>
      <c r="V3445" s="32"/>
      <c r="W3445" s="38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</row>
    <row r="3446" spans="1:40" ht="14.25" customHeight="1">
      <c r="A3446" s="7" t="s">
        <v>565</v>
      </c>
      <c r="B3446" s="7" t="s">
        <v>363</v>
      </c>
      <c r="C3446" s="7">
        <v>1245</v>
      </c>
      <c r="D3446" s="7" t="s">
        <v>609</v>
      </c>
      <c r="E3446" s="7" t="str">
        <f t="shared" si="67"/>
        <v>Santiago de Callapa</v>
      </c>
      <c r="F3446" s="7" t="s">
        <v>379</v>
      </c>
      <c r="G3446" s="7">
        <v>310</v>
      </c>
      <c r="H3446" s="7" t="s">
        <v>403</v>
      </c>
      <c r="I3446" s="7"/>
      <c r="J3446" s="7">
        <v>50000</v>
      </c>
      <c r="K3446" s="7">
        <f t="shared" si="68"/>
        <v>1618876</v>
      </c>
      <c r="L3446" s="7"/>
      <c r="M3446" s="6"/>
      <c r="N3446" s="7"/>
      <c r="O3446" s="7"/>
      <c r="P3446" s="38"/>
      <c r="Q3446" s="31"/>
      <c r="R3446" s="42"/>
      <c r="S3446" s="42"/>
      <c r="T3446" s="42"/>
      <c r="U3446" s="43"/>
      <c r="V3446" s="32"/>
      <c r="W3446" s="38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</row>
    <row r="3447" spans="1:40" ht="14.25" customHeight="1">
      <c r="A3447" s="7" t="s">
        <v>565</v>
      </c>
      <c r="B3447" s="7" t="s">
        <v>363</v>
      </c>
      <c r="C3447" s="7">
        <v>1245</v>
      </c>
      <c r="D3447" s="7" t="s">
        <v>609</v>
      </c>
      <c r="E3447" s="7" t="str">
        <f t="shared" si="67"/>
        <v>Santiago de Callapa</v>
      </c>
      <c r="F3447" s="7" t="s">
        <v>379</v>
      </c>
      <c r="G3447" s="7">
        <v>330</v>
      </c>
      <c r="H3447" s="7" t="s">
        <v>404</v>
      </c>
      <c r="I3447" s="7"/>
      <c r="J3447" s="7">
        <v>22853</v>
      </c>
      <c r="K3447" s="7">
        <f t="shared" si="68"/>
        <v>1618876</v>
      </c>
      <c r="L3447" s="7"/>
      <c r="M3447" s="6"/>
      <c r="N3447" s="7"/>
      <c r="O3447" s="7"/>
      <c r="P3447" s="38"/>
      <c r="Q3447" s="31"/>
      <c r="R3447" s="42"/>
      <c r="S3447" s="42"/>
      <c r="T3447" s="42"/>
      <c r="U3447" s="43"/>
      <c r="V3447" s="32"/>
      <c r="W3447" s="38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</row>
    <row r="3448" spans="1:40" ht="14.25" customHeight="1">
      <c r="A3448" s="7" t="s">
        <v>565</v>
      </c>
      <c r="B3448" s="7" t="s">
        <v>363</v>
      </c>
      <c r="C3448" s="7">
        <v>1245</v>
      </c>
      <c r="D3448" s="7" t="s">
        <v>609</v>
      </c>
      <c r="E3448" s="7" t="str">
        <f t="shared" si="67"/>
        <v>Santiago de Callapa</v>
      </c>
      <c r="F3448" s="7" t="s">
        <v>379</v>
      </c>
      <c r="G3448" s="7">
        <v>340</v>
      </c>
      <c r="H3448" s="7" t="s">
        <v>405</v>
      </c>
      <c r="I3448" s="7"/>
      <c r="J3448" s="7">
        <v>771744</v>
      </c>
      <c r="K3448" s="7">
        <f t="shared" si="68"/>
        <v>1618876</v>
      </c>
      <c r="L3448" s="7"/>
      <c r="M3448" s="6"/>
      <c r="N3448" s="7"/>
      <c r="O3448" s="7"/>
      <c r="P3448" s="38"/>
      <c r="Q3448" s="31"/>
      <c r="R3448" s="42"/>
      <c r="S3448" s="42"/>
      <c r="T3448" s="42"/>
      <c r="U3448" s="43"/>
      <c r="V3448" s="32"/>
      <c r="W3448" s="38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</row>
    <row r="3449" spans="1:40" ht="14.25" customHeight="1">
      <c r="A3449" s="7" t="s">
        <v>565</v>
      </c>
      <c r="B3449" s="7" t="s">
        <v>363</v>
      </c>
      <c r="C3449" s="7">
        <v>1245</v>
      </c>
      <c r="D3449" s="7" t="s">
        <v>609</v>
      </c>
      <c r="E3449" s="7" t="str">
        <f t="shared" si="67"/>
        <v>Santiago de Callapa</v>
      </c>
      <c r="F3449" s="7" t="s">
        <v>407</v>
      </c>
      <c r="G3449" s="7">
        <v>170</v>
      </c>
      <c r="H3449" s="7" t="s">
        <v>390</v>
      </c>
      <c r="I3449" s="7"/>
      <c r="J3449" s="7">
        <v>1618876</v>
      </c>
      <c r="K3449" s="7">
        <f t="shared" si="68"/>
        <v>1618876</v>
      </c>
      <c r="L3449" s="7"/>
      <c r="M3449" s="6"/>
      <c r="N3449" s="7"/>
      <c r="O3449" s="7"/>
      <c r="P3449" s="38"/>
      <c r="Q3449" s="31"/>
      <c r="R3449" s="42"/>
      <c r="S3449" s="42"/>
      <c r="T3449" s="42"/>
      <c r="U3449" s="43"/>
      <c r="V3449" s="32"/>
      <c r="W3449" s="38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</row>
    <row r="3450" spans="1:40" ht="14.25" customHeight="1">
      <c r="A3450" s="7" t="s">
        <v>565</v>
      </c>
      <c r="B3450" s="7" t="s">
        <v>363</v>
      </c>
      <c r="C3450" s="7">
        <v>1246</v>
      </c>
      <c r="D3450" s="7" t="s">
        <v>610</v>
      </c>
      <c r="E3450" s="7" t="str">
        <f t="shared" si="67"/>
        <v>Puerto Acosta</v>
      </c>
      <c r="F3450" s="7" t="s">
        <v>379</v>
      </c>
      <c r="G3450" s="7">
        <v>0</v>
      </c>
      <c r="H3450" s="7" t="s">
        <v>380</v>
      </c>
      <c r="I3450" s="7"/>
      <c r="J3450" s="7">
        <v>1635366</v>
      </c>
      <c r="K3450" s="7">
        <f t="shared" si="68"/>
        <v>0</v>
      </c>
      <c r="L3450" s="7"/>
      <c r="M3450" s="6"/>
      <c r="N3450" s="7"/>
      <c r="O3450" s="7"/>
      <c r="P3450" s="38"/>
      <c r="Q3450" s="31"/>
      <c r="R3450" s="42"/>
      <c r="S3450" s="42"/>
      <c r="T3450" s="42"/>
      <c r="U3450" s="43"/>
      <c r="V3450" s="32"/>
      <c r="W3450" s="38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</row>
    <row r="3451" spans="1:40" ht="14.25" customHeight="1">
      <c r="A3451" s="7" t="s">
        <v>565</v>
      </c>
      <c r="B3451" s="7" t="s">
        <v>363</v>
      </c>
      <c r="C3451" s="7">
        <v>1246</v>
      </c>
      <c r="D3451" s="7" t="s">
        <v>610</v>
      </c>
      <c r="E3451" s="7" t="str">
        <f t="shared" si="67"/>
        <v>Puerto Acosta</v>
      </c>
      <c r="F3451" s="7" t="s">
        <v>379</v>
      </c>
      <c r="G3451" s="7">
        <v>1</v>
      </c>
      <c r="H3451" s="7" t="s">
        <v>381</v>
      </c>
      <c r="I3451" s="7"/>
      <c r="J3451" s="7">
        <v>769584</v>
      </c>
      <c r="K3451" s="7">
        <f t="shared" si="68"/>
        <v>0</v>
      </c>
      <c r="L3451" s="7"/>
      <c r="M3451" s="6"/>
      <c r="N3451" s="7"/>
      <c r="O3451" s="7"/>
      <c r="P3451" s="38"/>
      <c r="Q3451" s="31"/>
      <c r="R3451" s="42"/>
      <c r="S3451" s="42"/>
      <c r="T3451" s="42"/>
      <c r="U3451" s="43"/>
      <c r="V3451" s="32"/>
      <c r="W3451" s="38"/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</row>
    <row r="3452" spans="1:40" ht="14.25" customHeight="1">
      <c r="A3452" s="7" t="s">
        <v>565</v>
      </c>
      <c r="B3452" s="7" t="s">
        <v>363</v>
      </c>
      <c r="C3452" s="7">
        <v>1246</v>
      </c>
      <c r="D3452" s="7" t="s">
        <v>610</v>
      </c>
      <c r="E3452" s="7" t="str">
        <f t="shared" si="67"/>
        <v>Puerto Acosta</v>
      </c>
      <c r="F3452" s="7" t="s">
        <v>379</v>
      </c>
      <c r="G3452" s="7">
        <v>97</v>
      </c>
      <c r="H3452" s="7" t="s">
        <v>409</v>
      </c>
      <c r="I3452" s="7"/>
      <c r="J3452" s="7">
        <v>417830</v>
      </c>
      <c r="K3452" s="7">
        <f t="shared" si="68"/>
        <v>0</v>
      </c>
      <c r="L3452" s="7"/>
      <c r="M3452" s="6"/>
      <c r="N3452" s="7"/>
      <c r="O3452" s="7"/>
      <c r="P3452" s="38"/>
      <c r="Q3452" s="31"/>
      <c r="R3452" s="42"/>
      <c r="S3452" s="42"/>
      <c r="T3452" s="42"/>
      <c r="U3452" s="43"/>
      <c r="V3452" s="32"/>
      <c r="W3452" s="38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</row>
    <row r="3453" spans="1:40" ht="14.25" customHeight="1">
      <c r="A3453" s="7" t="s">
        <v>565</v>
      </c>
      <c r="B3453" s="7" t="s">
        <v>363</v>
      </c>
      <c r="C3453" s="7">
        <v>1246</v>
      </c>
      <c r="D3453" s="7" t="s">
        <v>610</v>
      </c>
      <c r="E3453" s="7" t="str">
        <f t="shared" si="67"/>
        <v>Puerto Acosta</v>
      </c>
      <c r="F3453" s="7" t="s">
        <v>379</v>
      </c>
      <c r="G3453" s="7">
        <v>100</v>
      </c>
      <c r="H3453" s="7" t="s">
        <v>383</v>
      </c>
      <c r="I3453" s="7"/>
      <c r="J3453" s="7">
        <v>106278</v>
      </c>
      <c r="K3453" s="7">
        <f t="shared" si="68"/>
        <v>0</v>
      </c>
      <c r="L3453" s="7"/>
      <c r="M3453" s="6"/>
      <c r="N3453" s="7"/>
      <c r="O3453" s="7"/>
      <c r="P3453" s="38"/>
      <c r="Q3453" s="31"/>
      <c r="R3453" s="42"/>
      <c r="S3453" s="42"/>
      <c r="T3453" s="42"/>
      <c r="U3453" s="43"/>
      <c r="V3453" s="32"/>
      <c r="W3453" s="38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</row>
    <row r="3454" spans="1:40" ht="14.25" customHeight="1">
      <c r="A3454" s="7" t="s">
        <v>565</v>
      </c>
      <c r="B3454" s="7" t="s">
        <v>363</v>
      </c>
      <c r="C3454" s="7">
        <v>1246</v>
      </c>
      <c r="D3454" s="7" t="s">
        <v>610</v>
      </c>
      <c r="E3454" s="7" t="str">
        <f t="shared" si="67"/>
        <v>Puerto Acosta</v>
      </c>
      <c r="F3454" s="7" t="s">
        <v>379</v>
      </c>
      <c r="G3454" s="7">
        <v>110</v>
      </c>
      <c r="H3454" s="7" t="s">
        <v>385</v>
      </c>
      <c r="I3454" s="7"/>
      <c r="J3454" s="7">
        <v>1200641</v>
      </c>
      <c r="K3454" s="7">
        <f t="shared" si="68"/>
        <v>0</v>
      </c>
      <c r="L3454" s="7"/>
      <c r="M3454" s="6"/>
      <c r="N3454" s="7"/>
      <c r="O3454" s="7"/>
      <c r="P3454" s="38"/>
      <c r="Q3454" s="31"/>
      <c r="R3454" s="42"/>
      <c r="S3454" s="42"/>
      <c r="T3454" s="42"/>
      <c r="U3454" s="43"/>
      <c r="V3454" s="32"/>
      <c r="W3454" s="38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</row>
    <row r="3455" spans="1:40" ht="14.25" customHeight="1">
      <c r="A3455" s="7" t="s">
        <v>565</v>
      </c>
      <c r="B3455" s="7" t="s">
        <v>363</v>
      </c>
      <c r="C3455" s="7">
        <v>1246</v>
      </c>
      <c r="D3455" s="7" t="s">
        <v>610</v>
      </c>
      <c r="E3455" s="7" t="str">
        <f t="shared" si="67"/>
        <v>Puerto Acosta</v>
      </c>
      <c r="F3455" s="7" t="s">
        <v>379</v>
      </c>
      <c r="G3455" s="7">
        <v>120</v>
      </c>
      <c r="H3455" s="7" t="s">
        <v>485</v>
      </c>
      <c r="I3455" s="7"/>
      <c r="J3455" s="7">
        <v>226799</v>
      </c>
      <c r="K3455" s="7">
        <f t="shared" si="68"/>
        <v>0</v>
      </c>
      <c r="L3455" s="7"/>
      <c r="M3455" s="6"/>
      <c r="N3455" s="7"/>
      <c r="O3455" s="7"/>
      <c r="P3455" s="38"/>
      <c r="Q3455" s="31"/>
      <c r="R3455" s="42"/>
      <c r="S3455" s="42"/>
      <c r="T3455" s="42"/>
      <c r="U3455" s="43"/>
      <c r="V3455" s="32"/>
      <c r="W3455" s="38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</row>
    <row r="3456" spans="1:40" ht="14.25" customHeight="1">
      <c r="A3456" s="7" t="s">
        <v>565</v>
      </c>
      <c r="B3456" s="7" t="s">
        <v>363</v>
      </c>
      <c r="C3456" s="7">
        <v>1246</v>
      </c>
      <c r="D3456" s="7" t="s">
        <v>610</v>
      </c>
      <c r="E3456" s="7" t="str">
        <f t="shared" si="67"/>
        <v>Puerto Acosta</v>
      </c>
      <c r="F3456" s="7" t="s">
        <v>379</v>
      </c>
      <c r="G3456" s="7">
        <v>130</v>
      </c>
      <c r="H3456" s="7" t="s">
        <v>386</v>
      </c>
      <c r="I3456" s="7"/>
      <c r="J3456" s="7">
        <v>20000</v>
      </c>
      <c r="K3456" s="7">
        <f t="shared" si="68"/>
        <v>0</v>
      </c>
      <c r="L3456" s="7"/>
      <c r="M3456" s="6"/>
      <c r="N3456" s="7"/>
      <c r="O3456" s="7"/>
      <c r="P3456" s="38"/>
      <c r="Q3456" s="31"/>
      <c r="R3456" s="42"/>
      <c r="S3456" s="42"/>
      <c r="T3456" s="42"/>
      <c r="U3456" s="43"/>
      <c r="V3456" s="32"/>
      <c r="W3456" s="38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</row>
    <row r="3457" spans="1:40" ht="14.25" customHeight="1">
      <c r="A3457" s="7" t="s">
        <v>565</v>
      </c>
      <c r="B3457" s="7" t="s">
        <v>363</v>
      </c>
      <c r="C3457" s="7">
        <v>1246</v>
      </c>
      <c r="D3457" s="7" t="s">
        <v>610</v>
      </c>
      <c r="E3457" s="7" t="str">
        <f t="shared" si="67"/>
        <v>Puerto Acosta</v>
      </c>
      <c r="F3457" s="7" t="s">
        <v>379</v>
      </c>
      <c r="G3457" s="7">
        <v>140</v>
      </c>
      <c r="H3457" s="7" t="s">
        <v>388</v>
      </c>
      <c r="I3457" s="7"/>
      <c r="J3457" s="7">
        <v>388871</v>
      </c>
      <c r="K3457" s="7">
        <f t="shared" si="68"/>
        <v>0</v>
      </c>
      <c r="L3457" s="7"/>
      <c r="M3457" s="6"/>
      <c r="N3457" s="7"/>
      <c r="O3457" s="7"/>
      <c r="P3457" s="38"/>
      <c r="Q3457" s="31"/>
      <c r="R3457" s="42"/>
      <c r="S3457" s="42"/>
      <c r="T3457" s="42"/>
      <c r="U3457" s="43"/>
      <c r="V3457" s="32"/>
      <c r="W3457" s="38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</row>
    <row r="3458" spans="1:40" ht="14.25" customHeight="1">
      <c r="A3458" s="7" t="s">
        <v>565</v>
      </c>
      <c r="B3458" s="7" t="s">
        <v>363</v>
      </c>
      <c r="C3458" s="7">
        <v>1246</v>
      </c>
      <c r="D3458" s="7" t="s">
        <v>610</v>
      </c>
      <c r="E3458" s="7" t="str">
        <f t="shared" si="67"/>
        <v>Puerto Acosta</v>
      </c>
      <c r="F3458" s="7" t="s">
        <v>379</v>
      </c>
      <c r="G3458" s="7">
        <v>160</v>
      </c>
      <c r="H3458" s="7" t="s">
        <v>389</v>
      </c>
      <c r="I3458" s="7"/>
      <c r="J3458" s="7">
        <v>50000</v>
      </c>
      <c r="K3458" s="7">
        <f t="shared" si="68"/>
        <v>0</v>
      </c>
      <c r="L3458" s="7"/>
      <c r="M3458" s="6"/>
      <c r="N3458" s="7"/>
      <c r="O3458" s="7"/>
      <c r="P3458" s="38"/>
      <c r="Q3458" s="31"/>
      <c r="R3458" s="42"/>
      <c r="S3458" s="42"/>
      <c r="T3458" s="42"/>
      <c r="U3458" s="43"/>
      <c r="V3458" s="32"/>
      <c r="W3458" s="38"/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</row>
    <row r="3459" spans="1:40" ht="14.25" customHeight="1">
      <c r="A3459" s="7" t="s">
        <v>565</v>
      </c>
      <c r="B3459" s="7" t="s">
        <v>363</v>
      </c>
      <c r="C3459" s="7">
        <v>1246</v>
      </c>
      <c r="D3459" s="7" t="s">
        <v>610</v>
      </c>
      <c r="E3459" s="7" t="str">
        <f t="shared" si="67"/>
        <v>Puerto Acosta</v>
      </c>
      <c r="F3459" s="7" t="s">
        <v>379</v>
      </c>
      <c r="G3459" s="7">
        <v>170</v>
      </c>
      <c r="H3459" s="7" t="s">
        <v>390</v>
      </c>
      <c r="I3459" s="7"/>
      <c r="J3459" s="7">
        <v>476821</v>
      </c>
      <c r="K3459" s="7">
        <f t="shared" si="68"/>
        <v>0</v>
      </c>
      <c r="L3459" s="7"/>
      <c r="M3459" s="6"/>
      <c r="N3459" s="7"/>
      <c r="O3459" s="7"/>
      <c r="P3459" s="38"/>
      <c r="Q3459" s="31"/>
      <c r="R3459" s="42"/>
      <c r="S3459" s="42"/>
      <c r="T3459" s="42"/>
      <c r="U3459" s="43"/>
      <c r="V3459" s="32"/>
      <c r="W3459" s="38"/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</row>
    <row r="3460" spans="1:40" ht="14.25" customHeight="1">
      <c r="A3460" s="7" t="s">
        <v>565</v>
      </c>
      <c r="B3460" s="7" t="s">
        <v>363</v>
      </c>
      <c r="C3460" s="7">
        <v>1246</v>
      </c>
      <c r="D3460" s="7" t="s">
        <v>610</v>
      </c>
      <c r="E3460" s="7" t="str">
        <f t="shared" si="67"/>
        <v>Puerto Acosta</v>
      </c>
      <c r="F3460" s="7" t="s">
        <v>379</v>
      </c>
      <c r="G3460" s="7">
        <v>180</v>
      </c>
      <c r="H3460" s="7" t="s">
        <v>411</v>
      </c>
      <c r="I3460" s="7"/>
      <c r="J3460" s="7">
        <v>383530</v>
      </c>
      <c r="K3460" s="7">
        <f t="shared" si="68"/>
        <v>0</v>
      </c>
      <c r="L3460" s="7"/>
      <c r="M3460" s="6"/>
      <c r="N3460" s="7"/>
      <c r="O3460" s="7"/>
      <c r="P3460" s="38"/>
      <c r="Q3460" s="31"/>
      <c r="R3460" s="42"/>
      <c r="S3460" s="42"/>
      <c r="T3460" s="42"/>
      <c r="U3460" s="43"/>
      <c r="V3460" s="32"/>
      <c r="W3460" s="38"/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</row>
    <row r="3461" spans="1:40" ht="14.25" customHeight="1">
      <c r="A3461" s="7" t="s">
        <v>565</v>
      </c>
      <c r="B3461" s="7" t="s">
        <v>363</v>
      </c>
      <c r="C3461" s="7">
        <v>1246</v>
      </c>
      <c r="D3461" s="7" t="s">
        <v>610</v>
      </c>
      <c r="E3461" s="7" t="str">
        <f t="shared" si="67"/>
        <v>Puerto Acosta</v>
      </c>
      <c r="F3461" s="7" t="s">
        <v>379</v>
      </c>
      <c r="G3461" s="7">
        <v>200</v>
      </c>
      <c r="H3461" s="7" t="s">
        <v>393</v>
      </c>
      <c r="I3461" s="7"/>
      <c r="J3461" s="7">
        <v>2239869</v>
      </c>
      <c r="K3461" s="7">
        <f t="shared" si="68"/>
        <v>0</v>
      </c>
      <c r="L3461" s="7"/>
      <c r="M3461" s="6"/>
      <c r="N3461" s="7"/>
      <c r="O3461" s="7"/>
      <c r="P3461" s="38"/>
      <c r="Q3461" s="31"/>
      <c r="R3461" s="42"/>
      <c r="S3461" s="42"/>
      <c r="T3461" s="42"/>
      <c r="U3461" s="43"/>
      <c r="V3461" s="32"/>
      <c r="W3461" s="38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</row>
    <row r="3462" spans="1:40" ht="14.25" customHeight="1">
      <c r="A3462" s="7" t="s">
        <v>565</v>
      </c>
      <c r="B3462" s="7" t="s">
        <v>363</v>
      </c>
      <c r="C3462" s="7">
        <v>1246</v>
      </c>
      <c r="D3462" s="7" t="s">
        <v>610</v>
      </c>
      <c r="E3462" s="7" t="str">
        <f t="shared" si="67"/>
        <v>Puerto Acosta</v>
      </c>
      <c r="F3462" s="7" t="s">
        <v>379</v>
      </c>
      <c r="G3462" s="7">
        <v>210</v>
      </c>
      <c r="H3462" s="7" t="s">
        <v>394</v>
      </c>
      <c r="I3462" s="7"/>
      <c r="J3462" s="7">
        <v>1376678</v>
      </c>
      <c r="K3462" s="7">
        <f t="shared" si="68"/>
        <v>0</v>
      </c>
      <c r="L3462" s="7"/>
      <c r="M3462" s="6"/>
      <c r="N3462" s="7"/>
      <c r="O3462" s="7"/>
      <c r="P3462" s="38"/>
      <c r="Q3462" s="31"/>
      <c r="R3462" s="42"/>
      <c r="S3462" s="42"/>
      <c r="T3462" s="42"/>
      <c r="U3462" s="43"/>
      <c r="V3462" s="32"/>
      <c r="W3462" s="38"/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</row>
    <row r="3463" spans="1:40" ht="14.25" customHeight="1">
      <c r="A3463" s="7" t="s">
        <v>565</v>
      </c>
      <c r="B3463" s="7" t="s">
        <v>363</v>
      </c>
      <c r="C3463" s="7">
        <v>1246</v>
      </c>
      <c r="D3463" s="7" t="s">
        <v>610</v>
      </c>
      <c r="E3463" s="7" t="str">
        <f t="shared" si="67"/>
        <v>Puerto Acosta</v>
      </c>
      <c r="F3463" s="7" t="s">
        <v>379</v>
      </c>
      <c r="G3463" s="7">
        <v>220</v>
      </c>
      <c r="H3463" s="7" t="s">
        <v>395</v>
      </c>
      <c r="I3463" s="7"/>
      <c r="J3463" s="7">
        <v>112145</v>
      </c>
      <c r="K3463" s="7">
        <f t="shared" si="68"/>
        <v>0</v>
      </c>
      <c r="L3463" s="7"/>
      <c r="M3463" s="6"/>
      <c r="N3463" s="7"/>
      <c r="O3463" s="7"/>
      <c r="P3463" s="38"/>
      <c r="Q3463" s="31"/>
      <c r="R3463" s="42"/>
      <c r="S3463" s="42"/>
      <c r="T3463" s="42"/>
      <c r="U3463" s="43"/>
      <c r="V3463" s="32"/>
      <c r="W3463" s="38"/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</row>
    <row r="3464" spans="1:40" ht="14.25" customHeight="1">
      <c r="A3464" s="7" t="s">
        <v>565</v>
      </c>
      <c r="B3464" s="7" t="s">
        <v>363</v>
      </c>
      <c r="C3464" s="7">
        <v>1246</v>
      </c>
      <c r="D3464" s="7" t="s">
        <v>610</v>
      </c>
      <c r="E3464" s="7" t="str">
        <f t="shared" si="67"/>
        <v>Puerto Acosta</v>
      </c>
      <c r="F3464" s="7" t="s">
        <v>379</v>
      </c>
      <c r="G3464" s="7">
        <v>230</v>
      </c>
      <c r="H3464" s="7" t="s">
        <v>396</v>
      </c>
      <c r="I3464" s="7"/>
      <c r="J3464" s="7">
        <v>120000</v>
      </c>
      <c r="K3464" s="7">
        <f t="shared" si="68"/>
        <v>0</v>
      </c>
      <c r="L3464" s="7"/>
      <c r="M3464" s="6"/>
      <c r="N3464" s="7"/>
      <c r="O3464" s="7"/>
      <c r="P3464" s="38"/>
      <c r="Q3464" s="31"/>
      <c r="R3464" s="42"/>
      <c r="S3464" s="42"/>
      <c r="T3464" s="42"/>
      <c r="U3464" s="43"/>
      <c r="V3464" s="32"/>
      <c r="W3464" s="38"/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</row>
    <row r="3465" spans="1:40" ht="14.25" customHeight="1">
      <c r="A3465" s="7" t="s">
        <v>565</v>
      </c>
      <c r="B3465" s="7" t="s">
        <v>363</v>
      </c>
      <c r="C3465" s="7">
        <v>1246</v>
      </c>
      <c r="D3465" s="7" t="s">
        <v>610</v>
      </c>
      <c r="E3465" s="7" t="str">
        <f t="shared" si="67"/>
        <v>Puerto Acosta</v>
      </c>
      <c r="F3465" s="7" t="s">
        <v>379</v>
      </c>
      <c r="G3465" s="7">
        <v>240</v>
      </c>
      <c r="H3465" s="7" t="s">
        <v>397</v>
      </c>
      <c r="I3465" s="7"/>
      <c r="J3465" s="7">
        <v>115486</v>
      </c>
      <c r="K3465" s="7">
        <f t="shared" si="68"/>
        <v>0</v>
      </c>
      <c r="L3465" s="7"/>
      <c r="M3465" s="6"/>
      <c r="N3465" s="7"/>
      <c r="O3465" s="7"/>
      <c r="P3465" s="38"/>
      <c r="Q3465" s="31"/>
      <c r="R3465" s="42"/>
      <c r="S3465" s="42"/>
      <c r="T3465" s="42"/>
      <c r="U3465" s="43"/>
      <c r="V3465" s="32"/>
      <c r="W3465" s="38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</row>
    <row r="3466" spans="1:40" ht="14.25" customHeight="1">
      <c r="A3466" s="7" t="s">
        <v>565</v>
      </c>
      <c r="B3466" s="7" t="s">
        <v>363</v>
      </c>
      <c r="C3466" s="7">
        <v>1246</v>
      </c>
      <c r="D3466" s="7" t="s">
        <v>610</v>
      </c>
      <c r="E3466" s="7" t="str">
        <f t="shared" si="67"/>
        <v>Puerto Acosta</v>
      </c>
      <c r="F3466" s="7" t="s">
        <v>379</v>
      </c>
      <c r="G3466" s="7">
        <v>250</v>
      </c>
      <c r="H3466" s="7" t="s">
        <v>399</v>
      </c>
      <c r="I3466" s="7"/>
      <c r="J3466" s="7">
        <v>441992</v>
      </c>
      <c r="K3466" s="7">
        <f t="shared" si="68"/>
        <v>0</v>
      </c>
      <c r="L3466" s="7"/>
      <c r="M3466" s="6"/>
      <c r="N3466" s="7"/>
      <c r="O3466" s="7"/>
      <c r="P3466" s="38"/>
      <c r="Q3466" s="31"/>
      <c r="R3466" s="42"/>
      <c r="S3466" s="42"/>
      <c r="T3466" s="42"/>
      <c r="U3466" s="43"/>
      <c r="V3466" s="32"/>
      <c r="W3466" s="38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</row>
    <row r="3467" spans="1:40" ht="14.25" customHeight="1">
      <c r="A3467" s="7" t="s">
        <v>565</v>
      </c>
      <c r="B3467" s="7" t="s">
        <v>363</v>
      </c>
      <c r="C3467" s="7">
        <v>1246</v>
      </c>
      <c r="D3467" s="7" t="s">
        <v>610</v>
      </c>
      <c r="E3467" s="7" t="str">
        <f t="shared" si="67"/>
        <v>Puerto Acosta</v>
      </c>
      <c r="F3467" s="7" t="s">
        <v>379</v>
      </c>
      <c r="G3467" s="7">
        <v>260</v>
      </c>
      <c r="H3467" s="7" t="s">
        <v>400</v>
      </c>
      <c r="I3467" s="7"/>
      <c r="J3467" s="7">
        <v>45000</v>
      </c>
      <c r="K3467" s="7">
        <f t="shared" si="68"/>
        <v>0</v>
      </c>
      <c r="L3467" s="7"/>
      <c r="M3467" s="6"/>
      <c r="N3467" s="7"/>
      <c r="O3467" s="7"/>
      <c r="P3467" s="38"/>
      <c r="Q3467" s="31"/>
      <c r="R3467" s="42"/>
      <c r="S3467" s="42"/>
      <c r="T3467" s="42"/>
      <c r="U3467" s="43"/>
      <c r="V3467" s="32"/>
      <c r="W3467" s="38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</row>
    <row r="3468" spans="1:40" ht="14.25" customHeight="1">
      <c r="A3468" s="7" t="s">
        <v>565</v>
      </c>
      <c r="B3468" s="7" t="s">
        <v>363</v>
      </c>
      <c r="C3468" s="7">
        <v>1246</v>
      </c>
      <c r="D3468" s="7" t="s">
        <v>610</v>
      </c>
      <c r="E3468" s="7" t="str">
        <f t="shared" si="67"/>
        <v>Puerto Acosta</v>
      </c>
      <c r="F3468" s="7" t="s">
        <v>379</v>
      </c>
      <c r="G3468" s="7">
        <v>310</v>
      </c>
      <c r="H3468" s="7" t="s">
        <v>403</v>
      </c>
      <c r="I3468" s="7"/>
      <c r="J3468" s="7">
        <v>90000</v>
      </c>
      <c r="K3468" s="7">
        <f t="shared" si="68"/>
        <v>0</v>
      </c>
      <c r="L3468" s="7"/>
      <c r="M3468" s="6"/>
      <c r="N3468" s="7"/>
      <c r="O3468" s="7"/>
      <c r="P3468" s="38"/>
      <c r="Q3468" s="31"/>
      <c r="R3468" s="42"/>
      <c r="S3468" s="42"/>
      <c r="T3468" s="42"/>
      <c r="U3468" s="43"/>
      <c r="V3468" s="32"/>
      <c r="W3468" s="38"/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</row>
    <row r="3469" spans="1:40" ht="14.25" customHeight="1">
      <c r="A3469" s="7" t="s">
        <v>565</v>
      </c>
      <c r="B3469" s="7" t="s">
        <v>363</v>
      </c>
      <c r="C3469" s="7">
        <v>1246</v>
      </c>
      <c r="D3469" s="7" t="s">
        <v>610</v>
      </c>
      <c r="E3469" s="7" t="str">
        <f t="shared" si="67"/>
        <v>Puerto Acosta</v>
      </c>
      <c r="F3469" s="7" t="s">
        <v>379</v>
      </c>
      <c r="G3469" s="7">
        <v>330</v>
      </c>
      <c r="H3469" s="7" t="s">
        <v>404</v>
      </c>
      <c r="I3469" s="7"/>
      <c r="J3469" s="7">
        <v>42299</v>
      </c>
      <c r="K3469" s="7">
        <f t="shared" si="68"/>
        <v>0</v>
      </c>
      <c r="L3469" s="7"/>
      <c r="M3469" s="6"/>
      <c r="N3469" s="7"/>
      <c r="O3469" s="7"/>
      <c r="P3469" s="38"/>
      <c r="Q3469" s="31"/>
      <c r="R3469" s="42"/>
      <c r="S3469" s="42"/>
      <c r="T3469" s="42"/>
      <c r="U3469" s="43"/>
      <c r="V3469" s="32"/>
      <c r="W3469" s="38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</row>
    <row r="3470" spans="1:40" ht="14.25" customHeight="1">
      <c r="A3470" s="7" t="s">
        <v>565</v>
      </c>
      <c r="B3470" s="7" t="s">
        <v>363</v>
      </c>
      <c r="C3470" s="7">
        <v>1246</v>
      </c>
      <c r="D3470" s="7" t="s">
        <v>610</v>
      </c>
      <c r="E3470" s="7" t="str">
        <f t="shared" si="67"/>
        <v>Puerto Acosta</v>
      </c>
      <c r="F3470" s="7" t="s">
        <v>379</v>
      </c>
      <c r="G3470" s="7">
        <v>340</v>
      </c>
      <c r="H3470" s="7" t="s">
        <v>405</v>
      </c>
      <c r="I3470" s="7"/>
      <c r="J3470" s="7">
        <v>913679</v>
      </c>
      <c r="K3470" s="7">
        <f t="shared" si="68"/>
        <v>0</v>
      </c>
      <c r="L3470" s="7"/>
      <c r="M3470" s="6"/>
      <c r="N3470" s="7"/>
      <c r="O3470" s="7"/>
      <c r="P3470" s="38"/>
      <c r="Q3470" s="31"/>
      <c r="R3470" s="42"/>
      <c r="S3470" s="42"/>
      <c r="T3470" s="42"/>
      <c r="U3470" s="43"/>
      <c r="V3470" s="32"/>
      <c r="W3470" s="38"/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</row>
    <row r="3471" spans="1:40" ht="14.25" customHeight="1">
      <c r="A3471" s="7" t="s">
        <v>565</v>
      </c>
      <c r="B3471" s="7" t="s">
        <v>363</v>
      </c>
      <c r="C3471" s="7">
        <v>1247</v>
      </c>
      <c r="D3471" s="7" t="s">
        <v>611</v>
      </c>
      <c r="E3471" s="7" t="str">
        <f t="shared" si="67"/>
        <v>Mocomoco</v>
      </c>
      <c r="F3471" s="7" t="s">
        <v>379</v>
      </c>
      <c r="G3471" s="7">
        <v>0</v>
      </c>
      <c r="H3471" s="7" t="s">
        <v>380</v>
      </c>
      <c r="I3471" s="7"/>
      <c r="J3471" s="7">
        <v>1947949</v>
      </c>
      <c r="K3471" s="7">
        <f t="shared" si="68"/>
        <v>4227538</v>
      </c>
      <c r="L3471" s="7"/>
      <c r="M3471" s="6"/>
      <c r="N3471" s="7"/>
      <c r="O3471" s="7"/>
      <c r="P3471" s="38"/>
      <c r="Q3471" s="31"/>
      <c r="R3471" s="42"/>
      <c r="S3471" s="42"/>
      <c r="T3471" s="42"/>
      <c r="U3471" s="43"/>
      <c r="V3471" s="32"/>
      <c r="W3471" s="38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</row>
    <row r="3472" spans="1:40" ht="14.25" customHeight="1">
      <c r="A3472" s="7" t="s">
        <v>565</v>
      </c>
      <c r="B3472" s="7" t="s">
        <v>363</v>
      </c>
      <c r="C3472" s="7">
        <v>1247</v>
      </c>
      <c r="D3472" s="7" t="s">
        <v>611</v>
      </c>
      <c r="E3472" s="7" t="str">
        <f t="shared" si="67"/>
        <v>Mocomoco</v>
      </c>
      <c r="F3472" s="7" t="s">
        <v>379</v>
      </c>
      <c r="G3472" s="7">
        <v>1</v>
      </c>
      <c r="H3472" s="7" t="s">
        <v>381</v>
      </c>
      <c r="I3472" s="7"/>
      <c r="J3472" s="7">
        <v>997677</v>
      </c>
      <c r="K3472" s="7">
        <f t="shared" si="68"/>
        <v>4227538</v>
      </c>
      <c r="L3472" s="7"/>
      <c r="M3472" s="6"/>
      <c r="N3472" s="7"/>
      <c r="O3472" s="7"/>
      <c r="P3472" s="38"/>
      <c r="Q3472" s="31"/>
      <c r="R3472" s="42"/>
      <c r="S3472" s="42"/>
      <c r="T3472" s="42"/>
      <c r="U3472" s="43"/>
      <c r="V3472" s="32"/>
      <c r="W3472" s="38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</row>
    <row r="3473" spans="1:40" ht="14.25" customHeight="1">
      <c r="A3473" s="7" t="s">
        <v>565</v>
      </c>
      <c r="B3473" s="7" t="s">
        <v>363</v>
      </c>
      <c r="C3473" s="7">
        <v>1247</v>
      </c>
      <c r="D3473" s="7" t="s">
        <v>611</v>
      </c>
      <c r="E3473" s="7" t="str">
        <f t="shared" si="67"/>
        <v>Mocomoco</v>
      </c>
      <c r="F3473" s="7" t="s">
        <v>379</v>
      </c>
      <c r="G3473" s="7">
        <v>97</v>
      </c>
      <c r="H3473" s="7" t="s">
        <v>409</v>
      </c>
      <c r="I3473" s="7"/>
      <c r="J3473" s="7">
        <v>437208</v>
      </c>
      <c r="K3473" s="7">
        <f t="shared" si="68"/>
        <v>4227538</v>
      </c>
      <c r="L3473" s="7"/>
      <c r="M3473" s="6"/>
      <c r="N3473" s="7"/>
      <c r="O3473" s="7"/>
      <c r="P3473" s="38"/>
      <c r="Q3473" s="31"/>
      <c r="R3473" s="42"/>
      <c r="S3473" s="42"/>
      <c r="T3473" s="42"/>
      <c r="U3473" s="43"/>
      <c r="V3473" s="32"/>
      <c r="W3473" s="38"/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</row>
    <row r="3474" spans="1:40" ht="14.25" customHeight="1">
      <c r="A3474" s="7" t="s">
        <v>565</v>
      </c>
      <c r="B3474" s="7" t="s">
        <v>363</v>
      </c>
      <c r="C3474" s="7">
        <v>1247</v>
      </c>
      <c r="D3474" s="7" t="s">
        <v>611</v>
      </c>
      <c r="E3474" s="7" t="str">
        <f t="shared" si="67"/>
        <v>Mocomoco</v>
      </c>
      <c r="F3474" s="7" t="s">
        <v>379</v>
      </c>
      <c r="G3474" s="7">
        <v>100</v>
      </c>
      <c r="H3474" s="7" t="s">
        <v>383</v>
      </c>
      <c r="I3474" s="7"/>
      <c r="J3474" s="7">
        <v>398807</v>
      </c>
      <c r="K3474" s="7">
        <f t="shared" si="68"/>
        <v>4227538</v>
      </c>
      <c r="L3474" s="7"/>
      <c r="M3474" s="6"/>
      <c r="N3474" s="7"/>
      <c r="O3474" s="7"/>
      <c r="P3474" s="38"/>
      <c r="Q3474" s="31"/>
      <c r="R3474" s="42"/>
      <c r="S3474" s="42"/>
      <c r="T3474" s="42"/>
      <c r="U3474" s="43"/>
      <c r="V3474" s="32"/>
      <c r="W3474" s="38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</row>
    <row r="3475" spans="1:40" ht="14.25" customHeight="1">
      <c r="A3475" s="7" t="s">
        <v>565</v>
      </c>
      <c r="B3475" s="7" t="s">
        <v>363</v>
      </c>
      <c r="C3475" s="7">
        <v>1247</v>
      </c>
      <c r="D3475" s="7" t="s">
        <v>611</v>
      </c>
      <c r="E3475" s="7" t="str">
        <f t="shared" si="67"/>
        <v>Mocomoco</v>
      </c>
      <c r="F3475" s="7" t="s">
        <v>379</v>
      </c>
      <c r="G3475" s="7">
        <v>110</v>
      </c>
      <c r="H3475" s="7" t="s">
        <v>385</v>
      </c>
      <c r="I3475" s="7"/>
      <c r="J3475" s="7">
        <v>516318</v>
      </c>
      <c r="K3475" s="7">
        <f t="shared" si="68"/>
        <v>4227538</v>
      </c>
      <c r="L3475" s="7"/>
      <c r="M3475" s="6"/>
      <c r="N3475" s="7"/>
      <c r="O3475" s="7"/>
      <c r="P3475" s="38"/>
      <c r="Q3475" s="31"/>
      <c r="R3475" s="42"/>
      <c r="S3475" s="42"/>
      <c r="T3475" s="42"/>
      <c r="U3475" s="43"/>
      <c r="V3475" s="32"/>
      <c r="W3475" s="38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</row>
    <row r="3476" spans="1:40" ht="14.25" customHeight="1">
      <c r="A3476" s="7" t="s">
        <v>565</v>
      </c>
      <c r="B3476" s="7" t="s">
        <v>363</v>
      </c>
      <c r="C3476" s="7">
        <v>1247</v>
      </c>
      <c r="D3476" s="7" t="s">
        <v>611</v>
      </c>
      <c r="E3476" s="7" t="str">
        <f t="shared" si="67"/>
        <v>Mocomoco</v>
      </c>
      <c r="F3476" s="7" t="s">
        <v>379</v>
      </c>
      <c r="G3476" s="7">
        <v>120</v>
      </c>
      <c r="H3476" s="7" t="s">
        <v>485</v>
      </c>
      <c r="I3476" s="7"/>
      <c r="J3476" s="7">
        <v>341698</v>
      </c>
      <c r="K3476" s="7">
        <f t="shared" si="68"/>
        <v>4227538</v>
      </c>
      <c r="L3476" s="7"/>
      <c r="M3476" s="6"/>
      <c r="N3476" s="7"/>
      <c r="O3476" s="7"/>
      <c r="P3476" s="38"/>
      <c r="Q3476" s="31"/>
      <c r="R3476" s="42"/>
      <c r="S3476" s="42"/>
      <c r="T3476" s="42"/>
      <c r="U3476" s="43"/>
      <c r="V3476" s="32"/>
      <c r="W3476" s="38"/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</row>
    <row r="3477" spans="1:40" ht="14.25" customHeight="1">
      <c r="A3477" s="7" t="s">
        <v>565</v>
      </c>
      <c r="B3477" s="7" t="s">
        <v>363</v>
      </c>
      <c r="C3477" s="7">
        <v>1247</v>
      </c>
      <c r="D3477" s="7" t="s">
        <v>611</v>
      </c>
      <c r="E3477" s="7" t="str">
        <f t="shared" si="67"/>
        <v>Mocomoco</v>
      </c>
      <c r="F3477" s="7" t="s">
        <v>379</v>
      </c>
      <c r="G3477" s="7">
        <v>130</v>
      </c>
      <c r="H3477" s="7" t="s">
        <v>386</v>
      </c>
      <c r="I3477" s="7"/>
      <c r="J3477" s="7">
        <v>25000</v>
      </c>
      <c r="K3477" s="7">
        <f t="shared" si="68"/>
        <v>4227538</v>
      </c>
      <c r="L3477" s="7"/>
      <c r="M3477" s="6"/>
      <c r="N3477" s="7"/>
      <c r="O3477" s="7"/>
      <c r="P3477" s="38"/>
      <c r="Q3477" s="31"/>
      <c r="R3477" s="42"/>
      <c r="S3477" s="42"/>
      <c r="T3477" s="42"/>
      <c r="U3477" s="43"/>
      <c r="V3477" s="32"/>
      <c r="W3477" s="38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</row>
    <row r="3478" spans="1:40" ht="14.25" customHeight="1">
      <c r="A3478" s="7" t="s">
        <v>565</v>
      </c>
      <c r="B3478" s="7" t="s">
        <v>363</v>
      </c>
      <c r="C3478" s="7">
        <v>1247</v>
      </c>
      <c r="D3478" s="7" t="s">
        <v>611</v>
      </c>
      <c r="E3478" s="7" t="str">
        <f t="shared" si="67"/>
        <v>Mocomoco</v>
      </c>
      <c r="F3478" s="7" t="s">
        <v>379</v>
      </c>
      <c r="G3478" s="7">
        <v>140</v>
      </c>
      <c r="H3478" s="7" t="s">
        <v>388</v>
      </c>
      <c r="I3478" s="7"/>
      <c r="J3478" s="7">
        <v>120000</v>
      </c>
      <c r="K3478" s="7">
        <f t="shared" si="68"/>
        <v>4227538</v>
      </c>
      <c r="L3478" s="7"/>
      <c r="M3478" s="6"/>
      <c r="N3478" s="7"/>
      <c r="O3478" s="7"/>
      <c r="P3478" s="38"/>
      <c r="Q3478" s="31"/>
      <c r="R3478" s="42"/>
      <c r="S3478" s="42"/>
      <c r="T3478" s="42"/>
      <c r="U3478" s="43"/>
      <c r="V3478" s="32"/>
      <c r="W3478" s="38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</row>
    <row r="3479" spans="1:40" ht="14.25" customHeight="1">
      <c r="A3479" s="7" t="s">
        <v>565</v>
      </c>
      <c r="B3479" s="7" t="s">
        <v>363</v>
      </c>
      <c r="C3479" s="7">
        <v>1247</v>
      </c>
      <c r="D3479" s="7" t="s">
        <v>611</v>
      </c>
      <c r="E3479" s="7" t="str">
        <f t="shared" si="67"/>
        <v>Mocomoco</v>
      </c>
      <c r="F3479" s="7" t="s">
        <v>379</v>
      </c>
      <c r="G3479" s="7">
        <v>160</v>
      </c>
      <c r="H3479" s="7" t="s">
        <v>389</v>
      </c>
      <c r="I3479" s="7"/>
      <c r="J3479" s="7">
        <v>70000</v>
      </c>
      <c r="K3479" s="7">
        <f t="shared" si="68"/>
        <v>4227538</v>
      </c>
      <c r="L3479" s="7"/>
      <c r="M3479" s="6"/>
      <c r="N3479" s="7"/>
      <c r="O3479" s="7"/>
      <c r="P3479" s="38"/>
      <c r="Q3479" s="31"/>
      <c r="R3479" s="42"/>
      <c r="S3479" s="42"/>
      <c r="T3479" s="42"/>
      <c r="U3479" s="43"/>
      <c r="V3479" s="32"/>
      <c r="W3479" s="38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</row>
    <row r="3480" spans="1:40" ht="14.25" customHeight="1">
      <c r="A3480" s="7" t="s">
        <v>565</v>
      </c>
      <c r="B3480" s="7" t="s">
        <v>363</v>
      </c>
      <c r="C3480" s="7">
        <v>1247</v>
      </c>
      <c r="D3480" s="7" t="s">
        <v>611</v>
      </c>
      <c r="E3480" s="7" t="str">
        <f t="shared" si="67"/>
        <v>Mocomoco</v>
      </c>
      <c r="F3480" s="7" t="s">
        <v>379</v>
      </c>
      <c r="G3480" s="7">
        <v>170</v>
      </c>
      <c r="H3480" s="7" t="s">
        <v>390</v>
      </c>
      <c r="I3480" s="7"/>
      <c r="J3480" s="7">
        <v>403702</v>
      </c>
      <c r="K3480" s="7">
        <f t="shared" si="68"/>
        <v>4227538</v>
      </c>
      <c r="L3480" s="7"/>
      <c r="M3480" s="6"/>
      <c r="N3480" s="7"/>
      <c r="O3480" s="7"/>
      <c r="P3480" s="38"/>
      <c r="Q3480" s="31"/>
      <c r="R3480" s="42"/>
      <c r="S3480" s="42"/>
      <c r="T3480" s="42"/>
      <c r="U3480" s="43"/>
      <c r="V3480" s="32"/>
      <c r="W3480" s="38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</row>
    <row r="3481" spans="1:40" ht="14.25" customHeight="1">
      <c r="A3481" s="7" t="s">
        <v>565</v>
      </c>
      <c r="B3481" s="7" t="s">
        <v>363</v>
      </c>
      <c r="C3481" s="7">
        <v>1247</v>
      </c>
      <c r="D3481" s="7" t="s">
        <v>611</v>
      </c>
      <c r="E3481" s="7" t="str">
        <f t="shared" si="67"/>
        <v>Mocomoco</v>
      </c>
      <c r="F3481" s="7" t="s">
        <v>379</v>
      </c>
      <c r="G3481" s="7">
        <v>180</v>
      </c>
      <c r="H3481" s="7" t="s">
        <v>411</v>
      </c>
      <c r="I3481" s="7"/>
      <c r="J3481" s="7">
        <v>735132</v>
      </c>
      <c r="K3481" s="7">
        <f t="shared" si="68"/>
        <v>4227538</v>
      </c>
      <c r="L3481" s="7"/>
      <c r="M3481" s="6"/>
      <c r="N3481" s="7"/>
      <c r="O3481" s="7"/>
      <c r="P3481" s="38"/>
      <c r="Q3481" s="31"/>
      <c r="R3481" s="42"/>
      <c r="S3481" s="42"/>
      <c r="T3481" s="42"/>
      <c r="U3481" s="43"/>
      <c r="V3481" s="32"/>
      <c r="W3481" s="38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</row>
    <row r="3482" spans="1:40" ht="14.25" customHeight="1">
      <c r="A3482" s="7" t="s">
        <v>565</v>
      </c>
      <c r="B3482" s="7" t="s">
        <v>363</v>
      </c>
      <c r="C3482" s="7">
        <v>1247</v>
      </c>
      <c r="D3482" s="7" t="s">
        <v>611</v>
      </c>
      <c r="E3482" s="7" t="str">
        <f t="shared" si="67"/>
        <v>Mocomoco</v>
      </c>
      <c r="F3482" s="7" t="s">
        <v>379</v>
      </c>
      <c r="G3482" s="7">
        <v>190</v>
      </c>
      <c r="H3482" s="7" t="s">
        <v>392</v>
      </c>
      <c r="I3482" s="7"/>
      <c r="J3482" s="7">
        <v>65000</v>
      </c>
      <c r="K3482" s="7">
        <f t="shared" si="68"/>
        <v>4227538</v>
      </c>
      <c r="L3482" s="7"/>
      <c r="M3482" s="6"/>
      <c r="N3482" s="7"/>
      <c r="O3482" s="7"/>
      <c r="P3482" s="38"/>
      <c r="Q3482" s="31"/>
      <c r="R3482" s="42"/>
      <c r="S3482" s="42"/>
      <c r="T3482" s="42"/>
      <c r="U3482" s="43"/>
      <c r="V3482" s="32"/>
      <c r="W3482" s="38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</row>
    <row r="3483" spans="1:40" ht="14.25" customHeight="1">
      <c r="A3483" s="7" t="s">
        <v>565</v>
      </c>
      <c r="B3483" s="7" t="s">
        <v>363</v>
      </c>
      <c r="C3483" s="7">
        <v>1247</v>
      </c>
      <c r="D3483" s="7" t="s">
        <v>611</v>
      </c>
      <c r="E3483" s="7" t="str">
        <f t="shared" si="67"/>
        <v>Mocomoco</v>
      </c>
      <c r="F3483" s="7" t="s">
        <v>379</v>
      </c>
      <c r="G3483" s="7">
        <v>200</v>
      </c>
      <c r="H3483" s="7" t="s">
        <v>393</v>
      </c>
      <c r="I3483" s="7"/>
      <c r="J3483" s="7">
        <v>3183797</v>
      </c>
      <c r="K3483" s="7">
        <f t="shared" si="68"/>
        <v>4227538</v>
      </c>
      <c r="L3483" s="7"/>
      <c r="M3483" s="6"/>
      <c r="N3483" s="7"/>
      <c r="O3483" s="7"/>
      <c r="P3483" s="38"/>
      <c r="Q3483" s="31"/>
      <c r="R3483" s="42"/>
      <c r="S3483" s="42"/>
      <c r="T3483" s="42"/>
      <c r="U3483" s="43"/>
      <c r="V3483" s="32"/>
      <c r="W3483" s="38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</row>
    <row r="3484" spans="1:40" ht="14.25" customHeight="1">
      <c r="A3484" s="7" t="s">
        <v>565</v>
      </c>
      <c r="B3484" s="7" t="s">
        <v>363</v>
      </c>
      <c r="C3484" s="7">
        <v>1247</v>
      </c>
      <c r="D3484" s="7" t="s">
        <v>611</v>
      </c>
      <c r="E3484" s="7" t="str">
        <f t="shared" si="67"/>
        <v>Mocomoco</v>
      </c>
      <c r="F3484" s="7" t="s">
        <v>379</v>
      </c>
      <c r="G3484" s="7">
        <v>210</v>
      </c>
      <c r="H3484" s="7" t="s">
        <v>394</v>
      </c>
      <c r="I3484" s="7"/>
      <c r="J3484" s="7">
        <v>1610138</v>
      </c>
      <c r="K3484" s="7">
        <f t="shared" si="68"/>
        <v>4227538</v>
      </c>
      <c r="L3484" s="7"/>
      <c r="M3484" s="6"/>
      <c r="N3484" s="7"/>
      <c r="O3484" s="7"/>
      <c r="P3484" s="38"/>
      <c r="Q3484" s="31"/>
      <c r="R3484" s="42"/>
      <c r="S3484" s="42"/>
      <c r="T3484" s="42"/>
      <c r="U3484" s="43"/>
      <c r="V3484" s="32"/>
      <c r="W3484" s="38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</row>
    <row r="3485" spans="1:40" ht="14.25" customHeight="1">
      <c r="A3485" s="7" t="s">
        <v>565</v>
      </c>
      <c r="B3485" s="7" t="s">
        <v>363</v>
      </c>
      <c r="C3485" s="7">
        <v>1247</v>
      </c>
      <c r="D3485" s="7" t="s">
        <v>611</v>
      </c>
      <c r="E3485" s="7" t="str">
        <f t="shared" si="67"/>
        <v>Mocomoco</v>
      </c>
      <c r="F3485" s="7" t="s">
        <v>379</v>
      </c>
      <c r="G3485" s="7">
        <v>220</v>
      </c>
      <c r="H3485" s="7" t="s">
        <v>395</v>
      </c>
      <c r="I3485" s="7"/>
      <c r="J3485" s="7">
        <v>326597</v>
      </c>
      <c r="K3485" s="7">
        <f t="shared" si="68"/>
        <v>4227538</v>
      </c>
      <c r="L3485" s="7"/>
      <c r="M3485" s="6"/>
      <c r="N3485" s="7"/>
      <c r="O3485" s="7"/>
      <c r="P3485" s="38"/>
      <c r="Q3485" s="31"/>
      <c r="R3485" s="42"/>
      <c r="S3485" s="42"/>
      <c r="T3485" s="42"/>
      <c r="U3485" s="43"/>
      <c r="V3485" s="32"/>
      <c r="W3485" s="38"/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</row>
    <row r="3486" spans="1:40" ht="14.25" customHeight="1">
      <c r="A3486" s="7" t="s">
        <v>565</v>
      </c>
      <c r="B3486" s="7" t="s">
        <v>363</v>
      </c>
      <c r="C3486" s="7">
        <v>1247</v>
      </c>
      <c r="D3486" s="7" t="s">
        <v>611</v>
      </c>
      <c r="E3486" s="7" t="str">
        <f t="shared" si="67"/>
        <v>Mocomoco</v>
      </c>
      <c r="F3486" s="7" t="s">
        <v>379</v>
      </c>
      <c r="G3486" s="7">
        <v>230</v>
      </c>
      <c r="H3486" s="7" t="s">
        <v>396</v>
      </c>
      <c r="I3486" s="7"/>
      <c r="J3486" s="7">
        <v>390291</v>
      </c>
      <c r="K3486" s="7">
        <f t="shared" si="68"/>
        <v>4227538</v>
      </c>
      <c r="L3486" s="7"/>
      <c r="M3486" s="6"/>
      <c r="N3486" s="7"/>
      <c r="O3486" s="7"/>
      <c r="P3486" s="38"/>
      <c r="Q3486" s="31"/>
      <c r="R3486" s="42"/>
      <c r="S3486" s="42"/>
      <c r="T3486" s="42"/>
      <c r="U3486" s="43"/>
      <c r="V3486" s="32"/>
      <c r="W3486" s="38"/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</row>
    <row r="3487" spans="1:40" ht="14.25" customHeight="1">
      <c r="A3487" s="7" t="s">
        <v>565</v>
      </c>
      <c r="B3487" s="7" t="s">
        <v>363</v>
      </c>
      <c r="C3487" s="7">
        <v>1247</v>
      </c>
      <c r="D3487" s="7" t="s">
        <v>611</v>
      </c>
      <c r="E3487" s="7" t="str">
        <f t="shared" si="67"/>
        <v>Mocomoco</v>
      </c>
      <c r="F3487" s="7" t="s">
        <v>379</v>
      </c>
      <c r="G3487" s="7">
        <v>240</v>
      </c>
      <c r="H3487" s="7" t="s">
        <v>397</v>
      </c>
      <c r="I3487" s="7"/>
      <c r="J3487" s="7">
        <v>20000</v>
      </c>
      <c r="K3487" s="7">
        <f t="shared" si="68"/>
        <v>4227538</v>
      </c>
      <c r="L3487" s="7"/>
      <c r="M3487" s="6"/>
      <c r="N3487" s="7"/>
      <c r="O3487" s="7"/>
      <c r="P3487" s="38"/>
      <c r="Q3487" s="31"/>
      <c r="R3487" s="42"/>
      <c r="S3487" s="42"/>
      <c r="T3487" s="42"/>
      <c r="U3487" s="43"/>
      <c r="V3487" s="32"/>
      <c r="W3487" s="38"/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</row>
    <row r="3488" spans="1:40" ht="14.25" customHeight="1">
      <c r="A3488" s="7" t="s">
        <v>565</v>
      </c>
      <c r="B3488" s="7" t="s">
        <v>363</v>
      </c>
      <c r="C3488" s="7">
        <v>1247</v>
      </c>
      <c r="D3488" s="7" t="s">
        <v>611</v>
      </c>
      <c r="E3488" s="7" t="str">
        <f t="shared" si="67"/>
        <v>Mocomoco</v>
      </c>
      <c r="F3488" s="7" t="s">
        <v>379</v>
      </c>
      <c r="G3488" s="7">
        <v>250</v>
      </c>
      <c r="H3488" s="7" t="s">
        <v>399</v>
      </c>
      <c r="I3488" s="7"/>
      <c r="J3488" s="7">
        <v>564963</v>
      </c>
      <c r="K3488" s="7">
        <f t="shared" si="68"/>
        <v>4227538</v>
      </c>
      <c r="L3488" s="7"/>
      <c r="M3488" s="6"/>
      <c r="N3488" s="7"/>
      <c r="O3488" s="7"/>
      <c r="P3488" s="38"/>
      <c r="Q3488" s="31"/>
      <c r="R3488" s="42"/>
      <c r="S3488" s="42"/>
      <c r="T3488" s="42"/>
      <c r="U3488" s="43"/>
      <c r="V3488" s="32"/>
      <c r="W3488" s="38"/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</row>
    <row r="3489" spans="1:40" ht="14.25" customHeight="1">
      <c r="A3489" s="7" t="s">
        <v>565</v>
      </c>
      <c r="B3489" s="7" t="s">
        <v>363</v>
      </c>
      <c r="C3489" s="7">
        <v>1247</v>
      </c>
      <c r="D3489" s="7" t="s">
        <v>611</v>
      </c>
      <c r="E3489" s="7" t="str">
        <f t="shared" si="67"/>
        <v>Mocomoco</v>
      </c>
      <c r="F3489" s="7" t="s">
        <v>379</v>
      </c>
      <c r="G3489" s="7">
        <v>260</v>
      </c>
      <c r="H3489" s="7" t="s">
        <v>400</v>
      </c>
      <c r="I3489" s="7"/>
      <c r="J3489" s="7">
        <v>50000</v>
      </c>
      <c r="K3489" s="7">
        <f t="shared" si="68"/>
        <v>4227538</v>
      </c>
      <c r="L3489" s="7"/>
      <c r="M3489" s="6"/>
      <c r="N3489" s="7"/>
      <c r="O3489" s="7"/>
      <c r="P3489" s="38"/>
      <c r="Q3489" s="31"/>
      <c r="R3489" s="42"/>
      <c r="S3489" s="42"/>
      <c r="T3489" s="42"/>
      <c r="U3489" s="43"/>
      <c r="V3489" s="32"/>
      <c r="W3489" s="38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</row>
    <row r="3490" spans="1:40" ht="14.25" customHeight="1">
      <c r="A3490" s="7" t="s">
        <v>565</v>
      </c>
      <c r="B3490" s="7" t="s">
        <v>363</v>
      </c>
      <c r="C3490" s="7">
        <v>1247</v>
      </c>
      <c r="D3490" s="7" t="s">
        <v>611</v>
      </c>
      <c r="E3490" s="7" t="str">
        <f t="shared" si="67"/>
        <v>Mocomoco</v>
      </c>
      <c r="F3490" s="7" t="s">
        <v>379</v>
      </c>
      <c r="G3490" s="7">
        <v>310</v>
      </c>
      <c r="H3490" s="7" t="s">
        <v>403</v>
      </c>
      <c r="I3490" s="7"/>
      <c r="J3490" s="7">
        <v>150000</v>
      </c>
      <c r="K3490" s="7">
        <f t="shared" si="68"/>
        <v>4227538</v>
      </c>
      <c r="L3490" s="7"/>
      <c r="M3490" s="6"/>
      <c r="N3490" s="7"/>
      <c r="O3490" s="7"/>
      <c r="P3490" s="38"/>
      <c r="Q3490" s="31"/>
      <c r="R3490" s="42"/>
      <c r="S3490" s="42"/>
      <c r="T3490" s="42"/>
      <c r="U3490" s="43"/>
      <c r="V3490" s="32"/>
      <c r="W3490" s="38"/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</row>
    <row r="3491" spans="1:40" ht="14.25" customHeight="1">
      <c r="A3491" s="7" t="s">
        <v>565</v>
      </c>
      <c r="B3491" s="7" t="s">
        <v>363</v>
      </c>
      <c r="C3491" s="7">
        <v>1247</v>
      </c>
      <c r="D3491" s="7" t="s">
        <v>611</v>
      </c>
      <c r="E3491" s="7" t="str">
        <f t="shared" si="67"/>
        <v>Mocomoco</v>
      </c>
      <c r="F3491" s="7" t="s">
        <v>379</v>
      </c>
      <c r="G3491" s="7">
        <v>330</v>
      </c>
      <c r="H3491" s="7" t="s">
        <v>404</v>
      </c>
      <c r="I3491" s="7"/>
      <c r="J3491" s="7">
        <v>52778</v>
      </c>
      <c r="K3491" s="7">
        <f t="shared" si="68"/>
        <v>4227538</v>
      </c>
      <c r="L3491" s="7"/>
      <c r="M3491" s="6"/>
      <c r="N3491" s="7"/>
      <c r="O3491" s="7"/>
      <c r="P3491" s="38"/>
      <c r="Q3491" s="31"/>
      <c r="R3491" s="42"/>
      <c r="S3491" s="42"/>
      <c r="T3491" s="42"/>
      <c r="U3491" s="43"/>
      <c r="V3491" s="32"/>
      <c r="W3491" s="38"/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</row>
    <row r="3492" spans="1:40" ht="14.25" customHeight="1">
      <c r="A3492" s="7" t="s">
        <v>565</v>
      </c>
      <c r="B3492" s="7" t="s">
        <v>363</v>
      </c>
      <c r="C3492" s="7">
        <v>1247</v>
      </c>
      <c r="D3492" s="7" t="s">
        <v>611</v>
      </c>
      <c r="E3492" s="7" t="str">
        <f t="shared" si="67"/>
        <v>Mocomoco</v>
      </c>
      <c r="F3492" s="7" t="s">
        <v>379</v>
      </c>
      <c r="G3492" s="7">
        <v>340</v>
      </c>
      <c r="H3492" s="7" t="s">
        <v>405</v>
      </c>
      <c r="I3492" s="7"/>
      <c r="J3492" s="7">
        <v>1523249</v>
      </c>
      <c r="K3492" s="7">
        <f t="shared" si="68"/>
        <v>4227538</v>
      </c>
      <c r="L3492" s="7"/>
      <c r="M3492" s="6"/>
      <c r="N3492" s="7"/>
      <c r="O3492" s="7"/>
      <c r="P3492" s="38"/>
      <c r="Q3492" s="31"/>
      <c r="R3492" s="42"/>
      <c r="S3492" s="42"/>
      <c r="T3492" s="42"/>
      <c r="U3492" s="43"/>
      <c r="V3492" s="32"/>
      <c r="W3492" s="38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</row>
    <row r="3493" spans="1:40" ht="14.25" customHeight="1">
      <c r="A3493" s="7" t="s">
        <v>565</v>
      </c>
      <c r="B3493" s="7" t="s">
        <v>363</v>
      </c>
      <c r="C3493" s="7">
        <v>1247</v>
      </c>
      <c r="D3493" s="7" t="s">
        <v>611</v>
      </c>
      <c r="E3493" s="7" t="str">
        <f t="shared" si="67"/>
        <v>Mocomoco</v>
      </c>
      <c r="F3493" s="7" t="s">
        <v>407</v>
      </c>
      <c r="G3493" s="7">
        <v>350</v>
      </c>
      <c r="H3493" s="7" t="s">
        <v>406</v>
      </c>
      <c r="I3493" s="7"/>
      <c r="J3493" s="7">
        <v>4227538</v>
      </c>
      <c r="K3493" s="7">
        <f t="shared" si="68"/>
        <v>4227538</v>
      </c>
      <c r="L3493" s="7"/>
      <c r="M3493" s="6"/>
      <c r="N3493" s="7"/>
      <c r="O3493" s="7"/>
      <c r="P3493" s="38"/>
      <c r="Q3493" s="31"/>
      <c r="R3493" s="42"/>
      <c r="S3493" s="42"/>
      <c r="T3493" s="42"/>
      <c r="U3493" s="43"/>
      <c r="V3493" s="32"/>
      <c r="W3493" s="38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</row>
    <row r="3494" spans="1:40" ht="14.25" customHeight="1">
      <c r="A3494" s="7" t="s">
        <v>565</v>
      </c>
      <c r="B3494" s="7" t="s">
        <v>363</v>
      </c>
      <c r="C3494" s="7">
        <v>1248</v>
      </c>
      <c r="D3494" s="7" t="s">
        <v>612</v>
      </c>
      <c r="E3494" s="7" t="str">
        <f t="shared" si="67"/>
        <v>Carabuco</v>
      </c>
      <c r="F3494" s="7" t="s">
        <v>379</v>
      </c>
      <c r="G3494" s="7">
        <v>0</v>
      </c>
      <c r="H3494" s="7" t="s">
        <v>380</v>
      </c>
      <c r="I3494" s="7"/>
      <c r="J3494" s="7">
        <v>1849269</v>
      </c>
      <c r="K3494" s="7">
        <f t="shared" si="68"/>
        <v>236477</v>
      </c>
      <c r="L3494" s="7"/>
      <c r="M3494" s="6"/>
      <c r="N3494" s="7"/>
      <c r="O3494" s="7"/>
      <c r="P3494" s="38"/>
      <c r="Q3494" s="31"/>
      <c r="R3494" s="42"/>
      <c r="S3494" s="42"/>
      <c r="T3494" s="42"/>
      <c r="U3494" s="43"/>
      <c r="V3494" s="32"/>
      <c r="W3494" s="38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</row>
    <row r="3495" spans="1:40" ht="14.25" customHeight="1">
      <c r="A3495" s="7" t="s">
        <v>565</v>
      </c>
      <c r="B3495" s="7" t="s">
        <v>363</v>
      </c>
      <c r="C3495" s="7">
        <v>1248</v>
      </c>
      <c r="D3495" s="7" t="s">
        <v>612</v>
      </c>
      <c r="E3495" s="7" t="str">
        <f t="shared" si="67"/>
        <v>Carabuco</v>
      </c>
      <c r="F3495" s="7" t="s">
        <v>379</v>
      </c>
      <c r="G3495" s="7">
        <v>1</v>
      </c>
      <c r="H3495" s="7" t="s">
        <v>381</v>
      </c>
      <c r="I3495" s="7"/>
      <c r="J3495" s="7">
        <v>995760</v>
      </c>
      <c r="K3495" s="7">
        <f t="shared" si="68"/>
        <v>236477</v>
      </c>
      <c r="L3495" s="7"/>
      <c r="M3495" s="6"/>
      <c r="N3495" s="7"/>
      <c r="O3495" s="7"/>
      <c r="P3495" s="38"/>
      <c r="Q3495" s="31"/>
      <c r="R3495" s="42"/>
      <c r="S3495" s="42"/>
      <c r="T3495" s="42"/>
      <c r="U3495" s="43"/>
      <c r="V3495" s="32"/>
      <c r="W3495" s="38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</row>
    <row r="3496" spans="1:40" ht="14.25" customHeight="1">
      <c r="A3496" s="7" t="s">
        <v>565</v>
      </c>
      <c r="B3496" s="7" t="s">
        <v>363</v>
      </c>
      <c r="C3496" s="7">
        <v>1248</v>
      </c>
      <c r="D3496" s="7" t="s">
        <v>612</v>
      </c>
      <c r="E3496" s="7" t="str">
        <f t="shared" si="67"/>
        <v>Carabuco</v>
      </c>
      <c r="F3496" s="7" t="s">
        <v>379</v>
      </c>
      <c r="G3496" s="7">
        <v>97</v>
      </c>
      <c r="H3496" s="7" t="s">
        <v>409</v>
      </c>
      <c r="I3496" s="7"/>
      <c r="J3496" s="7">
        <v>1099352</v>
      </c>
      <c r="K3496" s="7">
        <f t="shared" si="68"/>
        <v>236477</v>
      </c>
      <c r="L3496" s="7"/>
      <c r="M3496" s="6"/>
      <c r="N3496" s="7"/>
      <c r="O3496" s="7"/>
      <c r="P3496" s="38"/>
      <c r="Q3496" s="31"/>
      <c r="R3496" s="42"/>
      <c r="S3496" s="42"/>
      <c r="T3496" s="42"/>
      <c r="U3496" s="43"/>
      <c r="V3496" s="32"/>
      <c r="W3496" s="38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</row>
    <row r="3497" spans="1:40" ht="14.25" customHeight="1">
      <c r="A3497" s="7" t="s">
        <v>565</v>
      </c>
      <c r="B3497" s="7" t="s">
        <v>363</v>
      </c>
      <c r="C3497" s="7">
        <v>1248</v>
      </c>
      <c r="D3497" s="7" t="s">
        <v>612</v>
      </c>
      <c r="E3497" s="7" t="str">
        <f t="shared" si="67"/>
        <v>Carabuco</v>
      </c>
      <c r="F3497" s="7" t="s">
        <v>379</v>
      </c>
      <c r="G3497" s="7">
        <v>99</v>
      </c>
      <c r="H3497" s="7" t="s">
        <v>382</v>
      </c>
      <c r="I3497" s="7"/>
      <c r="J3497" s="7">
        <v>270705</v>
      </c>
      <c r="K3497" s="7">
        <f t="shared" si="68"/>
        <v>236477</v>
      </c>
      <c r="L3497" s="7"/>
      <c r="M3497" s="6"/>
      <c r="N3497" s="7"/>
      <c r="O3497" s="7"/>
      <c r="P3497" s="38"/>
      <c r="Q3497" s="31"/>
      <c r="R3497" s="42"/>
      <c r="S3497" s="42"/>
      <c r="T3497" s="42"/>
      <c r="U3497" s="43"/>
      <c r="V3497" s="32"/>
      <c r="W3497" s="38"/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</row>
    <row r="3498" spans="1:40" ht="14.25" customHeight="1">
      <c r="A3498" s="7" t="s">
        <v>565</v>
      </c>
      <c r="B3498" s="7" t="s">
        <v>363</v>
      </c>
      <c r="C3498" s="7">
        <v>1248</v>
      </c>
      <c r="D3498" s="7" t="s">
        <v>612</v>
      </c>
      <c r="E3498" s="7" t="str">
        <f t="shared" si="67"/>
        <v>Carabuco</v>
      </c>
      <c r="F3498" s="7" t="s">
        <v>379</v>
      </c>
      <c r="G3498" s="7">
        <v>100</v>
      </c>
      <c r="H3498" s="7" t="s">
        <v>383</v>
      </c>
      <c r="I3498" s="7"/>
      <c r="J3498" s="7">
        <v>205811</v>
      </c>
      <c r="K3498" s="7">
        <f t="shared" si="68"/>
        <v>236477</v>
      </c>
      <c r="L3498" s="7"/>
      <c r="M3498" s="6"/>
      <c r="N3498" s="7"/>
      <c r="O3498" s="7"/>
      <c r="P3498" s="38"/>
      <c r="Q3498" s="31"/>
      <c r="R3498" s="42"/>
      <c r="S3498" s="42"/>
      <c r="T3498" s="42"/>
      <c r="U3498" s="43"/>
      <c r="V3498" s="32"/>
      <c r="W3498" s="38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</row>
    <row r="3499" spans="1:40" ht="14.25" customHeight="1">
      <c r="A3499" s="7" t="s">
        <v>565</v>
      </c>
      <c r="B3499" s="7" t="s">
        <v>363</v>
      </c>
      <c r="C3499" s="7">
        <v>1248</v>
      </c>
      <c r="D3499" s="7" t="s">
        <v>612</v>
      </c>
      <c r="E3499" s="7" t="str">
        <f t="shared" si="67"/>
        <v>Carabuco</v>
      </c>
      <c r="F3499" s="7" t="s">
        <v>379</v>
      </c>
      <c r="G3499" s="7">
        <v>110</v>
      </c>
      <c r="H3499" s="7" t="s">
        <v>385</v>
      </c>
      <c r="I3499" s="7"/>
      <c r="J3499" s="7">
        <v>1202101</v>
      </c>
      <c r="K3499" s="7">
        <f t="shared" si="68"/>
        <v>236477</v>
      </c>
      <c r="L3499" s="7"/>
      <c r="M3499" s="6"/>
      <c r="N3499" s="7"/>
      <c r="O3499" s="7"/>
      <c r="P3499" s="38"/>
      <c r="Q3499" s="31"/>
      <c r="R3499" s="42"/>
      <c r="S3499" s="42"/>
      <c r="T3499" s="42"/>
      <c r="U3499" s="43"/>
      <c r="V3499" s="32"/>
      <c r="W3499" s="38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</row>
    <row r="3500" spans="1:40" ht="14.25" customHeight="1">
      <c r="A3500" s="7" t="s">
        <v>565</v>
      </c>
      <c r="B3500" s="7" t="s">
        <v>363</v>
      </c>
      <c r="C3500" s="7">
        <v>1248</v>
      </c>
      <c r="D3500" s="7" t="s">
        <v>612</v>
      </c>
      <c r="E3500" s="7" t="str">
        <f t="shared" si="67"/>
        <v>Carabuco</v>
      </c>
      <c r="F3500" s="7" t="s">
        <v>379</v>
      </c>
      <c r="G3500" s="7">
        <v>120</v>
      </c>
      <c r="H3500" s="7" t="s">
        <v>485</v>
      </c>
      <c r="I3500" s="7"/>
      <c r="J3500" s="7">
        <v>367346</v>
      </c>
      <c r="K3500" s="7">
        <f t="shared" si="68"/>
        <v>236477</v>
      </c>
      <c r="L3500" s="7"/>
      <c r="M3500" s="6"/>
      <c r="N3500" s="7"/>
      <c r="O3500" s="7"/>
      <c r="P3500" s="38"/>
      <c r="Q3500" s="31"/>
      <c r="R3500" s="42"/>
      <c r="S3500" s="42"/>
      <c r="T3500" s="42"/>
      <c r="U3500" s="43"/>
      <c r="V3500" s="32"/>
      <c r="W3500" s="38"/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</row>
    <row r="3501" spans="1:40" ht="14.25" customHeight="1">
      <c r="A3501" s="7" t="s">
        <v>565</v>
      </c>
      <c r="B3501" s="7" t="s">
        <v>363</v>
      </c>
      <c r="C3501" s="7">
        <v>1248</v>
      </c>
      <c r="D3501" s="7" t="s">
        <v>612</v>
      </c>
      <c r="E3501" s="7" t="str">
        <f t="shared" si="67"/>
        <v>Carabuco</v>
      </c>
      <c r="F3501" s="7" t="s">
        <v>379</v>
      </c>
      <c r="G3501" s="7">
        <v>130</v>
      </c>
      <c r="H3501" s="7" t="s">
        <v>386</v>
      </c>
      <c r="I3501" s="7"/>
      <c r="J3501" s="7">
        <v>10000</v>
      </c>
      <c r="K3501" s="7">
        <f t="shared" si="68"/>
        <v>236477</v>
      </c>
      <c r="L3501" s="7"/>
      <c r="M3501" s="6"/>
      <c r="N3501" s="7"/>
      <c r="O3501" s="7"/>
      <c r="P3501" s="38"/>
      <c r="Q3501" s="31"/>
      <c r="R3501" s="42"/>
      <c r="S3501" s="42"/>
      <c r="T3501" s="42"/>
      <c r="U3501" s="43"/>
      <c r="V3501" s="32"/>
      <c r="W3501" s="38"/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</row>
    <row r="3502" spans="1:40" ht="14.25" customHeight="1">
      <c r="A3502" s="7" t="s">
        <v>565</v>
      </c>
      <c r="B3502" s="7" t="s">
        <v>363</v>
      </c>
      <c r="C3502" s="7">
        <v>1248</v>
      </c>
      <c r="D3502" s="7" t="s">
        <v>612</v>
      </c>
      <c r="E3502" s="7" t="str">
        <f t="shared" si="67"/>
        <v>Carabuco</v>
      </c>
      <c r="F3502" s="7" t="s">
        <v>379</v>
      </c>
      <c r="G3502" s="7">
        <v>140</v>
      </c>
      <c r="H3502" s="7" t="s">
        <v>388</v>
      </c>
      <c r="I3502" s="7"/>
      <c r="J3502" s="7">
        <v>70000</v>
      </c>
      <c r="K3502" s="7">
        <f t="shared" si="68"/>
        <v>236477</v>
      </c>
      <c r="L3502" s="7"/>
      <c r="M3502" s="6"/>
      <c r="N3502" s="7"/>
      <c r="O3502" s="7"/>
      <c r="P3502" s="38"/>
      <c r="Q3502" s="31"/>
      <c r="R3502" s="42"/>
      <c r="S3502" s="42"/>
      <c r="T3502" s="42"/>
      <c r="U3502" s="43"/>
      <c r="V3502" s="32"/>
      <c r="W3502" s="38"/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</row>
    <row r="3503" spans="1:40" ht="14.25" customHeight="1">
      <c r="A3503" s="7" t="s">
        <v>565</v>
      </c>
      <c r="B3503" s="7" t="s">
        <v>363</v>
      </c>
      <c r="C3503" s="7">
        <v>1248</v>
      </c>
      <c r="D3503" s="7" t="s">
        <v>612</v>
      </c>
      <c r="E3503" s="7" t="str">
        <f t="shared" si="67"/>
        <v>Carabuco</v>
      </c>
      <c r="F3503" s="7" t="s">
        <v>379</v>
      </c>
      <c r="G3503" s="7">
        <v>150</v>
      </c>
      <c r="H3503" s="7" t="s">
        <v>410</v>
      </c>
      <c r="I3503" s="7"/>
      <c r="J3503" s="7">
        <v>10000</v>
      </c>
      <c r="K3503" s="7">
        <f t="shared" si="68"/>
        <v>236477</v>
      </c>
      <c r="L3503" s="7"/>
      <c r="M3503" s="6"/>
      <c r="N3503" s="7"/>
      <c r="O3503" s="7"/>
      <c r="P3503" s="38"/>
      <c r="Q3503" s="31"/>
      <c r="R3503" s="42"/>
      <c r="S3503" s="42"/>
      <c r="T3503" s="42"/>
      <c r="U3503" s="43"/>
      <c r="V3503" s="32"/>
      <c r="W3503" s="38"/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</row>
    <row r="3504" spans="1:40" ht="14.25" customHeight="1">
      <c r="A3504" s="7" t="s">
        <v>565</v>
      </c>
      <c r="B3504" s="7" t="s">
        <v>363</v>
      </c>
      <c r="C3504" s="7">
        <v>1248</v>
      </c>
      <c r="D3504" s="7" t="s">
        <v>612</v>
      </c>
      <c r="E3504" s="7" t="str">
        <f t="shared" si="67"/>
        <v>Carabuco</v>
      </c>
      <c r="F3504" s="7" t="s">
        <v>379</v>
      </c>
      <c r="G3504" s="7">
        <v>160</v>
      </c>
      <c r="H3504" s="7" t="s">
        <v>389</v>
      </c>
      <c r="I3504" s="7"/>
      <c r="J3504" s="7">
        <v>80000</v>
      </c>
      <c r="K3504" s="7">
        <f t="shared" si="68"/>
        <v>236477</v>
      </c>
      <c r="L3504" s="7"/>
      <c r="M3504" s="6"/>
      <c r="N3504" s="7"/>
      <c r="O3504" s="7"/>
      <c r="P3504" s="38"/>
      <c r="Q3504" s="31"/>
      <c r="R3504" s="42"/>
      <c r="S3504" s="42"/>
      <c r="T3504" s="42"/>
      <c r="U3504" s="43"/>
      <c r="V3504" s="32"/>
      <c r="W3504" s="38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</row>
    <row r="3505" spans="1:40" ht="14.25" customHeight="1">
      <c r="A3505" s="7" t="s">
        <v>565</v>
      </c>
      <c r="B3505" s="7" t="s">
        <v>363</v>
      </c>
      <c r="C3505" s="7">
        <v>1248</v>
      </c>
      <c r="D3505" s="7" t="s">
        <v>612</v>
      </c>
      <c r="E3505" s="7" t="str">
        <f t="shared" si="67"/>
        <v>Carabuco</v>
      </c>
      <c r="F3505" s="7" t="s">
        <v>379</v>
      </c>
      <c r="G3505" s="7">
        <v>170</v>
      </c>
      <c r="H3505" s="7" t="s">
        <v>390</v>
      </c>
      <c r="I3505" s="7"/>
      <c r="J3505" s="7">
        <v>287627</v>
      </c>
      <c r="K3505" s="7">
        <f t="shared" si="68"/>
        <v>236477</v>
      </c>
      <c r="L3505" s="7"/>
      <c r="M3505" s="6"/>
      <c r="N3505" s="7"/>
      <c r="O3505" s="7"/>
      <c r="P3505" s="38"/>
      <c r="Q3505" s="31"/>
      <c r="R3505" s="42"/>
      <c r="S3505" s="42"/>
      <c r="T3505" s="42"/>
      <c r="U3505" s="43"/>
      <c r="V3505" s="32"/>
      <c r="W3505" s="38"/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</row>
    <row r="3506" spans="1:40" ht="14.25" customHeight="1">
      <c r="A3506" s="7" t="s">
        <v>565</v>
      </c>
      <c r="B3506" s="7" t="s">
        <v>363</v>
      </c>
      <c r="C3506" s="7">
        <v>1248</v>
      </c>
      <c r="D3506" s="7" t="s">
        <v>612</v>
      </c>
      <c r="E3506" s="7" t="str">
        <f t="shared" si="67"/>
        <v>Carabuco</v>
      </c>
      <c r="F3506" s="7" t="s">
        <v>379</v>
      </c>
      <c r="G3506" s="7">
        <v>180</v>
      </c>
      <c r="H3506" s="7" t="s">
        <v>411</v>
      </c>
      <c r="I3506" s="7"/>
      <c r="J3506" s="7">
        <v>834646</v>
      </c>
      <c r="K3506" s="7">
        <f t="shared" si="68"/>
        <v>236477</v>
      </c>
      <c r="L3506" s="7"/>
      <c r="M3506" s="6"/>
      <c r="N3506" s="7"/>
      <c r="O3506" s="7"/>
      <c r="P3506" s="38"/>
      <c r="Q3506" s="31"/>
      <c r="R3506" s="42"/>
      <c r="S3506" s="42"/>
      <c r="T3506" s="42"/>
      <c r="U3506" s="43"/>
      <c r="V3506" s="32"/>
      <c r="W3506" s="38"/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</row>
    <row r="3507" spans="1:40" ht="14.25" customHeight="1">
      <c r="A3507" s="7" t="s">
        <v>565</v>
      </c>
      <c r="B3507" s="7" t="s">
        <v>363</v>
      </c>
      <c r="C3507" s="7">
        <v>1248</v>
      </c>
      <c r="D3507" s="7" t="s">
        <v>612</v>
      </c>
      <c r="E3507" s="7" t="str">
        <f t="shared" si="67"/>
        <v>Carabuco</v>
      </c>
      <c r="F3507" s="7" t="s">
        <v>379</v>
      </c>
      <c r="G3507" s="7">
        <v>190</v>
      </c>
      <c r="H3507" s="7" t="s">
        <v>392</v>
      </c>
      <c r="I3507" s="7"/>
      <c r="J3507" s="7">
        <v>111575</v>
      </c>
      <c r="K3507" s="7">
        <f t="shared" si="68"/>
        <v>236477</v>
      </c>
      <c r="L3507" s="7"/>
      <c r="M3507" s="6"/>
      <c r="N3507" s="7"/>
      <c r="O3507" s="7"/>
      <c r="P3507" s="38"/>
      <c r="Q3507" s="31"/>
      <c r="R3507" s="42"/>
      <c r="S3507" s="42"/>
      <c r="T3507" s="42"/>
      <c r="U3507" s="43"/>
      <c r="V3507" s="32"/>
      <c r="W3507" s="38"/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</row>
    <row r="3508" spans="1:40" ht="14.25" customHeight="1">
      <c r="A3508" s="7" t="s">
        <v>565</v>
      </c>
      <c r="B3508" s="7" t="s">
        <v>363</v>
      </c>
      <c r="C3508" s="7">
        <v>1248</v>
      </c>
      <c r="D3508" s="7" t="s">
        <v>612</v>
      </c>
      <c r="E3508" s="7" t="str">
        <f t="shared" si="67"/>
        <v>Carabuco</v>
      </c>
      <c r="F3508" s="7" t="s">
        <v>379</v>
      </c>
      <c r="G3508" s="7">
        <v>200</v>
      </c>
      <c r="H3508" s="7" t="s">
        <v>393</v>
      </c>
      <c r="I3508" s="7"/>
      <c r="J3508" s="7">
        <v>2491417</v>
      </c>
      <c r="K3508" s="7">
        <f t="shared" si="68"/>
        <v>236477</v>
      </c>
      <c r="L3508" s="7"/>
      <c r="M3508" s="6"/>
      <c r="N3508" s="7"/>
      <c r="O3508" s="7"/>
      <c r="P3508" s="38"/>
      <c r="Q3508" s="31"/>
      <c r="R3508" s="42"/>
      <c r="S3508" s="42"/>
      <c r="T3508" s="42"/>
      <c r="U3508" s="43"/>
      <c r="V3508" s="32"/>
      <c r="W3508" s="38"/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</row>
    <row r="3509" spans="1:40" ht="14.25" customHeight="1">
      <c r="A3509" s="7" t="s">
        <v>565</v>
      </c>
      <c r="B3509" s="7" t="s">
        <v>363</v>
      </c>
      <c r="C3509" s="7">
        <v>1248</v>
      </c>
      <c r="D3509" s="7" t="s">
        <v>612</v>
      </c>
      <c r="E3509" s="7" t="str">
        <f t="shared" si="67"/>
        <v>Carabuco</v>
      </c>
      <c r="F3509" s="7" t="s">
        <v>379</v>
      </c>
      <c r="G3509" s="7">
        <v>210</v>
      </c>
      <c r="H3509" s="7" t="s">
        <v>394</v>
      </c>
      <c r="I3509" s="7"/>
      <c r="J3509" s="7">
        <v>1604555</v>
      </c>
      <c r="K3509" s="7">
        <f t="shared" si="68"/>
        <v>236477</v>
      </c>
      <c r="L3509" s="7"/>
      <c r="M3509" s="6"/>
      <c r="N3509" s="7"/>
      <c r="O3509" s="7"/>
      <c r="P3509" s="38"/>
      <c r="Q3509" s="31"/>
      <c r="R3509" s="42"/>
      <c r="S3509" s="42"/>
      <c r="T3509" s="42"/>
      <c r="U3509" s="43"/>
      <c r="V3509" s="32"/>
      <c r="W3509" s="38"/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</row>
    <row r="3510" spans="1:40" ht="14.25" customHeight="1">
      <c r="A3510" s="7" t="s">
        <v>565</v>
      </c>
      <c r="B3510" s="7" t="s">
        <v>363</v>
      </c>
      <c r="C3510" s="7">
        <v>1248</v>
      </c>
      <c r="D3510" s="7" t="s">
        <v>612</v>
      </c>
      <c r="E3510" s="7" t="str">
        <f t="shared" si="67"/>
        <v>Carabuco</v>
      </c>
      <c r="F3510" s="7" t="s">
        <v>379</v>
      </c>
      <c r="G3510" s="7">
        <v>220</v>
      </c>
      <c r="H3510" s="7" t="s">
        <v>395</v>
      </c>
      <c r="I3510" s="7"/>
      <c r="J3510" s="7">
        <v>241895</v>
      </c>
      <c r="K3510" s="7">
        <f t="shared" si="68"/>
        <v>236477</v>
      </c>
      <c r="L3510" s="7"/>
      <c r="M3510" s="6"/>
      <c r="N3510" s="7"/>
      <c r="O3510" s="7"/>
      <c r="P3510" s="38"/>
      <c r="Q3510" s="31"/>
      <c r="R3510" s="42"/>
      <c r="S3510" s="42"/>
      <c r="T3510" s="42"/>
      <c r="U3510" s="43"/>
      <c r="V3510" s="32"/>
      <c r="W3510" s="38"/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</row>
    <row r="3511" spans="1:40" ht="14.25" customHeight="1">
      <c r="A3511" s="7" t="s">
        <v>565</v>
      </c>
      <c r="B3511" s="7" t="s">
        <v>363</v>
      </c>
      <c r="C3511" s="7">
        <v>1248</v>
      </c>
      <c r="D3511" s="7" t="s">
        <v>612</v>
      </c>
      <c r="E3511" s="7" t="str">
        <f t="shared" si="67"/>
        <v>Carabuco</v>
      </c>
      <c r="F3511" s="7" t="s">
        <v>379</v>
      </c>
      <c r="G3511" s="7">
        <v>230</v>
      </c>
      <c r="H3511" s="7" t="s">
        <v>396</v>
      </c>
      <c r="I3511" s="7"/>
      <c r="J3511" s="7">
        <v>152566</v>
      </c>
      <c r="K3511" s="7">
        <f t="shared" si="68"/>
        <v>236477</v>
      </c>
      <c r="L3511" s="7"/>
      <c r="M3511" s="6"/>
      <c r="N3511" s="7"/>
      <c r="O3511" s="7"/>
      <c r="P3511" s="38"/>
      <c r="Q3511" s="31"/>
      <c r="R3511" s="42"/>
      <c r="S3511" s="42"/>
      <c r="T3511" s="42"/>
      <c r="U3511" s="43"/>
      <c r="V3511" s="32"/>
      <c r="W3511" s="38"/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</row>
    <row r="3512" spans="1:40" ht="14.25" customHeight="1">
      <c r="A3512" s="7" t="s">
        <v>565</v>
      </c>
      <c r="B3512" s="7" t="s">
        <v>363</v>
      </c>
      <c r="C3512" s="7">
        <v>1248</v>
      </c>
      <c r="D3512" s="7" t="s">
        <v>612</v>
      </c>
      <c r="E3512" s="7" t="str">
        <f t="shared" si="67"/>
        <v>Carabuco</v>
      </c>
      <c r="F3512" s="7" t="s">
        <v>379</v>
      </c>
      <c r="G3512" s="7">
        <v>240</v>
      </c>
      <c r="H3512" s="7" t="s">
        <v>397</v>
      </c>
      <c r="I3512" s="7"/>
      <c r="J3512" s="7">
        <v>110000</v>
      </c>
      <c r="K3512" s="7">
        <f t="shared" si="68"/>
        <v>236477</v>
      </c>
      <c r="L3512" s="7"/>
      <c r="M3512" s="6"/>
      <c r="N3512" s="7"/>
      <c r="O3512" s="7"/>
      <c r="P3512" s="38"/>
      <c r="Q3512" s="31"/>
      <c r="R3512" s="42"/>
      <c r="S3512" s="42"/>
      <c r="T3512" s="42"/>
      <c r="U3512" s="43"/>
      <c r="V3512" s="32"/>
      <c r="W3512" s="38"/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</row>
    <row r="3513" spans="1:40" ht="14.25" customHeight="1">
      <c r="A3513" s="7" t="s">
        <v>565</v>
      </c>
      <c r="B3513" s="7" t="s">
        <v>363</v>
      </c>
      <c r="C3513" s="7">
        <v>1248</v>
      </c>
      <c r="D3513" s="7" t="s">
        <v>612</v>
      </c>
      <c r="E3513" s="7" t="str">
        <f t="shared" si="67"/>
        <v>Carabuco</v>
      </c>
      <c r="F3513" s="7" t="s">
        <v>379</v>
      </c>
      <c r="G3513" s="7">
        <v>250</v>
      </c>
      <c r="H3513" s="7" t="s">
        <v>399</v>
      </c>
      <c r="I3513" s="7"/>
      <c r="J3513" s="7">
        <v>523640</v>
      </c>
      <c r="K3513" s="7">
        <f t="shared" si="68"/>
        <v>236477</v>
      </c>
      <c r="L3513" s="7"/>
      <c r="M3513" s="6"/>
      <c r="N3513" s="7"/>
      <c r="O3513" s="7"/>
      <c r="P3513" s="38"/>
      <c r="Q3513" s="31"/>
      <c r="R3513" s="42"/>
      <c r="S3513" s="42"/>
      <c r="T3513" s="42"/>
      <c r="U3513" s="43"/>
      <c r="V3513" s="32"/>
      <c r="W3513" s="38"/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</row>
    <row r="3514" spans="1:40" ht="14.25" customHeight="1">
      <c r="A3514" s="7" t="s">
        <v>565</v>
      </c>
      <c r="B3514" s="7" t="s">
        <v>363</v>
      </c>
      <c r="C3514" s="7">
        <v>1248</v>
      </c>
      <c r="D3514" s="7" t="s">
        <v>612</v>
      </c>
      <c r="E3514" s="7" t="str">
        <f t="shared" si="67"/>
        <v>Carabuco</v>
      </c>
      <c r="F3514" s="7" t="s">
        <v>379</v>
      </c>
      <c r="G3514" s="7">
        <v>260</v>
      </c>
      <c r="H3514" s="7" t="s">
        <v>400</v>
      </c>
      <c r="I3514" s="7"/>
      <c r="J3514" s="7">
        <v>125000</v>
      </c>
      <c r="K3514" s="7">
        <f t="shared" si="68"/>
        <v>236477</v>
      </c>
      <c r="L3514" s="7"/>
      <c r="M3514" s="6"/>
      <c r="N3514" s="7"/>
      <c r="O3514" s="7"/>
      <c r="P3514" s="38"/>
      <c r="Q3514" s="31"/>
      <c r="R3514" s="42"/>
      <c r="S3514" s="42"/>
      <c r="T3514" s="42"/>
      <c r="U3514" s="43"/>
      <c r="V3514" s="32"/>
      <c r="W3514" s="38"/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</row>
    <row r="3515" spans="1:40" ht="14.25" customHeight="1">
      <c r="A3515" s="7" t="s">
        <v>565</v>
      </c>
      <c r="B3515" s="7" t="s">
        <v>363</v>
      </c>
      <c r="C3515" s="7">
        <v>1248</v>
      </c>
      <c r="D3515" s="7" t="s">
        <v>612</v>
      </c>
      <c r="E3515" s="7" t="str">
        <f t="shared" si="67"/>
        <v>Carabuco</v>
      </c>
      <c r="F3515" s="7" t="s">
        <v>379</v>
      </c>
      <c r="G3515" s="7">
        <v>310</v>
      </c>
      <c r="H3515" s="7" t="s">
        <v>403</v>
      </c>
      <c r="I3515" s="7"/>
      <c r="J3515" s="7">
        <v>100000</v>
      </c>
      <c r="K3515" s="7">
        <f t="shared" si="68"/>
        <v>236477</v>
      </c>
      <c r="L3515" s="7"/>
      <c r="M3515" s="6"/>
      <c r="N3515" s="7"/>
      <c r="O3515" s="7"/>
      <c r="P3515" s="38"/>
      <c r="Q3515" s="31"/>
      <c r="R3515" s="42"/>
      <c r="S3515" s="42"/>
      <c r="T3515" s="42"/>
      <c r="U3515" s="43"/>
      <c r="V3515" s="32"/>
      <c r="W3515" s="38"/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</row>
    <row r="3516" spans="1:40" ht="14.25" customHeight="1">
      <c r="A3516" s="7" t="s">
        <v>565</v>
      </c>
      <c r="B3516" s="7" t="s">
        <v>363</v>
      </c>
      <c r="C3516" s="7">
        <v>1248</v>
      </c>
      <c r="D3516" s="7" t="s">
        <v>612</v>
      </c>
      <c r="E3516" s="7" t="str">
        <f t="shared" si="67"/>
        <v>Carabuco</v>
      </c>
      <c r="F3516" s="7" t="s">
        <v>379</v>
      </c>
      <c r="G3516" s="7">
        <v>330</v>
      </c>
      <c r="H3516" s="7" t="s">
        <v>404</v>
      </c>
      <c r="I3516" s="7"/>
      <c r="J3516" s="7">
        <v>43737</v>
      </c>
      <c r="K3516" s="7">
        <f t="shared" si="68"/>
        <v>236477</v>
      </c>
      <c r="L3516" s="7"/>
      <c r="M3516" s="6"/>
      <c r="N3516" s="7"/>
      <c r="O3516" s="7"/>
      <c r="P3516" s="38"/>
      <c r="Q3516" s="31"/>
      <c r="R3516" s="42"/>
      <c r="S3516" s="42"/>
      <c r="T3516" s="42"/>
      <c r="U3516" s="43"/>
      <c r="V3516" s="32"/>
      <c r="W3516" s="38"/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</row>
    <row r="3517" spans="1:40" ht="14.25" customHeight="1">
      <c r="A3517" s="7" t="s">
        <v>565</v>
      </c>
      <c r="B3517" s="7" t="s">
        <v>363</v>
      </c>
      <c r="C3517" s="7">
        <v>1248</v>
      </c>
      <c r="D3517" s="7" t="s">
        <v>612</v>
      </c>
      <c r="E3517" s="7" t="str">
        <f t="shared" si="67"/>
        <v>Carabuco</v>
      </c>
      <c r="F3517" s="7" t="s">
        <v>379</v>
      </c>
      <c r="G3517" s="7">
        <v>340</v>
      </c>
      <c r="H3517" s="7" t="s">
        <v>405</v>
      </c>
      <c r="I3517" s="7"/>
      <c r="J3517" s="7">
        <v>1221520</v>
      </c>
      <c r="K3517" s="7">
        <f t="shared" si="68"/>
        <v>236477</v>
      </c>
      <c r="L3517" s="7"/>
      <c r="M3517" s="6"/>
      <c r="N3517" s="7"/>
      <c r="O3517" s="7"/>
      <c r="P3517" s="38"/>
      <c r="Q3517" s="31"/>
      <c r="R3517" s="42"/>
      <c r="S3517" s="42"/>
      <c r="T3517" s="42"/>
      <c r="U3517" s="43"/>
      <c r="V3517" s="32"/>
      <c r="W3517" s="38"/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</row>
    <row r="3518" spans="1:40" ht="14.25" customHeight="1">
      <c r="A3518" s="7" t="s">
        <v>565</v>
      </c>
      <c r="B3518" s="7" t="s">
        <v>363</v>
      </c>
      <c r="C3518" s="7">
        <v>1248</v>
      </c>
      <c r="D3518" s="7" t="s">
        <v>612</v>
      </c>
      <c r="E3518" s="7" t="str">
        <f t="shared" si="67"/>
        <v>Carabuco</v>
      </c>
      <c r="F3518" s="7" t="s">
        <v>407</v>
      </c>
      <c r="G3518" s="7">
        <v>110</v>
      </c>
      <c r="H3518" s="7" t="s">
        <v>385</v>
      </c>
      <c r="I3518" s="7"/>
      <c r="J3518" s="7">
        <v>47736</v>
      </c>
      <c r="K3518" s="7">
        <f t="shared" si="68"/>
        <v>236477</v>
      </c>
      <c r="L3518" s="7"/>
      <c r="M3518" s="6"/>
      <c r="N3518" s="7"/>
      <c r="O3518" s="7"/>
      <c r="P3518" s="38"/>
      <c r="Q3518" s="31"/>
      <c r="R3518" s="42"/>
      <c r="S3518" s="42"/>
      <c r="T3518" s="42"/>
      <c r="U3518" s="43"/>
      <c r="V3518" s="32"/>
      <c r="W3518" s="38"/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</row>
    <row r="3519" spans="1:40" ht="14.25" customHeight="1">
      <c r="A3519" s="7" t="s">
        <v>565</v>
      </c>
      <c r="B3519" s="7" t="s">
        <v>363</v>
      </c>
      <c r="C3519" s="7">
        <v>1248</v>
      </c>
      <c r="D3519" s="7" t="s">
        <v>612</v>
      </c>
      <c r="E3519" s="7" t="str">
        <f t="shared" si="67"/>
        <v>Carabuco</v>
      </c>
      <c r="F3519" s="7" t="s">
        <v>407</v>
      </c>
      <c r="G3519" s="7">
        <v>120</v>
      </c>
      <c r="H3519" s="7" t="s">
        <v>485</v>
      </c>
      <c r="I3519" s="7"/>
      <c r="J3519" s="7">
        <v>76035</v>
      </c>
      <c r="K3519" s="7">
        <f t="shared" si="68"/>
        <v>236477</v>
      </c>
      <c r="L3519" s="7"/>
      <c r="M3519" s="6"/>
      <c r="N3519" s="7"/>
      <c r="O3519" s="7"/>
      <c r="P3519" s="38"/>
      <c r="Q3519" s="31"/>
      <c r="R3519" s="42"/>
      <c r="S3519" s="42"/>
      <c r="T3519" s="42"/>
      <c r="U3519" s="43"/>
      <c r="V3519" s="32"/>
      <c r="W3519" s="38"/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</row>
    <row r="3520" spans="1:40" ht="14.25" customHeight="1">
      <c r="A3520" s="7" t="s">
        <v>565</v>
      </c>
      <c r="B3520" s="7" t="s">
        <v>363</v>
      </c>
      <c r="C3520" s="7">
        <v>1248</v>
      </c>
      <c r="D3520" s="7" t="s">
        <v>612</v>
      </c>
      <c r="E3520" s="7" t="str">
        <f t="shared" si="67"/>
        <v>Carabuco</v>
      </c>
      <c r="F3520" s="7" t="s">
        <v>407</v>
      </c>
      <c r="G3520" s="7">
        <v>180</v>
      </c>
      <c r="H3520" s="7" t="s">
        <v>411</v>
      </c>
      <c r="I3520" s="7"/>
      <c r="J3520" s="7">
        <v>40272</v>
      </c>
      <c r="K3520" s="7">
        <f t="shared" si="68"/>
        <v>236477</v>
      </c>
      <c r="L3520" s="7"/>
      <c r="M3520" s="6"/>
      <c r="N3520" s="7"/>
      <c r="O3520" s="7"/>
      <c r="P3520" s="38"/>
      <c r="Q3520" s="31"/>
      <c r="R3520" s="42"/>
      <c r="S3520" s="42"/>
      <c r="T3520" s="42"/>
      <c r="U3520" s="43"/>
      <c r="V3520" s="32"/>
      <c r="W3520" s="38"/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</row>
    <row r="3521" spans="1:40" ht="14.25" customHeight="1">
      <c r="A3521" s="7" t="s">
        <v>565</v>
      </c>
      <c r="B3521" s="7" t="s">
        <v>363</v>
      </c>
      <c r="C3521" s="7">
        <v>1248</v>
      </c>
      <c r="D3521" s="7" t="s">
        <v>612</v>
      </c>
      <c r="E3521" s="7" t="str">
        <f t="shared" si="67"/>
        <v>Carabuco</v>
      </c>
      <c r="F3521" s="7" t="s">
        <v>407</v>
      </c>
      <c r="G3521" s="7">
        <v>200</v>
      </c>
      <c r="H3521" s="7" t="s">
        <v>393</v>
      </c>
      <c r="I3521" s="7"/>
      <c r="J3521" s="7">
        <v>26434</v>
      </c>
      <c r="K3521" s="7">
        <f t="shared" si="68"/>
        <v>236477</v>
      </c>
      <c r="L3521" s="7"/>
      <c r="M3521" s="6"/>
      <c r="N3521" s="7"/>
      <c r="O3521" s="7"/>
      <c r="P3521" s="38"/>
      <c r="Q3521" s="31"/>
      <c r="R3521" s="42"/>
      <c r="S3521" s="42"/>
      <c r="T3521" s="42"/>
      <c r="U3521" s="43"/>
      <c r="V3521" s="32"/>
      <c r="W3521" s="38"/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</row>
    <row r="3522" spans="1:40" ht="14.25" customHeight="1">
      <c r="A3522" s="7" t="s">
        <v>565</v>
      </c>
      <c r="B3522" s="7" t="s">
        <v>363</v>
      </c>
      <c r="C3522" s="7">
        <v>1248</v>
      </c>
      <c r="D3522" s="7" t="s">
        <v>612</v>
      </c>
      <c r="E3522" s="7" t="str">
        <f t="shared" si="67"/>
        <v>Carabuco</v>
      </c>
      <c r="F3522" s="7" t="s">
        <v>407</v>
      </c>
      <c r="G3522" s="7">
        <v>230</v>
      </c>
      <c r="H3522" s="7" t="s">
        <v>396</v>
      </c>
      <c r="I3522" s="7"/>
      <c r="J3522" s="7">
        <v>46000</v>
      </c>
      <c r="K3522" s="7">
        <f t="shared" si="68"/>
        <v>236477</v>
      </c>
      <c r="L3522" s="7"/>
      <c r="M3522" s="6"/>
      <c r="N3522" s="7"/>
      <c r="O3522" s="7"/>
      <c r="P3522" s="38"/>
      <c r="Q3522" s="31"/>
      <c r="R3522" s="42"/>
      <c r="S3522" s="42"/>
      <c r="T3522" s="42"/>
      <c r="U3522" s="43"/>
      <c r="V3522" s="32"/>
      <c r="W3522" s="38"/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</row>
    <row r="3523" spans="1:40" ht="14.25" customHeight="1">
      <c r="A3523" s="7" t="s">
        <v>565</v>
      </c>
      <c r="B3523" s="7" t="s">
        <v>363</v>
      </c>
      <c r="C3523" s="7">
        <v>1249</v>
      </c>
      <c r="D3523" s="7" t="s">
        <v>613</v>
      </c>
      <c r="E3523" s="7" t="str">
        <f t="shared" si="67"/>
        <v>Apolo</v>
      </c>
      <c r="F3523" s="7" t="s">
        <v>379</v>
      </c>
      <c r="G3523" s="7">
        <v>0</v>
      </c>
      <c r="H3523" s="7" t="s">
        <v>380</v>
      </c>
      <c r="I3523" s="7"/>
      <c r="J3523" s="7">
        <v>2665540</v>
      </c>
      <c r="K3523" s="7">
        <f t="shared" si="68"/>
        <v>2999999</v>
      </c>
      <c r="L3523" s="7"/>
      <c r="M3523" s="6"/>
      <c r="N3523" s="7"/>
      <c r="O3523" s="7"/>
      <c r="P3523" s="38"/>
      <c r="Q3523" s="31"/>
      <c r="R3523" s="42"/>
      <c r="S3523" s="42"/>
      <c r="T3523" s="42"/>
      <c r="U3523" s="43"/>
      <c r="V3523" s="32"/>
      <c r="W3523" s="38"/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</row>
    <row r="3524" spans="1:40" ht="14.25" customHeight="1">
      <c r="A3524" s="7" t="s">
        <v>565</v>
      </c>
      <c r="B3524" s="7" t="s">
        <v>363</v>
      </c>
      <c r="C3524" s="7">
        <v>1249</v>
      </c>
      <c r="D3524" s="7" t="s">
        <v>613</v>
      </c>
      <c r="E3524" s="7" t="str">
        <f t="shared" si="67"/>
        <v>Apolo</v>
      </c>
      <c r="F3524" s="7" t="s">
        <v>379</v>
      </c>
      <c r="G3524" s="7">
        <v>1</v>
      </c>
      <c r="H3524" s="7" t="s">
        <v>381</v>
      </c>
      <c r="I3524" s="7"/>
      <c r="J3524" s="7">
        <v>1435292</v>
      </c>
      <c r="K3524" s="7">
        <f t="shared" si="68"/>
        <v>2999999</v>
      </c>
      <c r="L3524" s="7"/>
      <c r="M3524" s="6"/>
      <c r="N3524" s="7"/>
      <c r="O3524" s="7"/>
      <c r="P3524" s="38"/>
      <c r="Q3524" s="31"/>
      <c r="R3524" s="42"/>
      <c r="S3524" s="42"/>
      <c r="T3524" s="42"/>
      <c r="U3524" s="43"/>
      <c r="V3524" s="32"/>
      <c r="W3524" s="38"/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</row>
    <row r="3525" spans="1:40" ht="14.25" customHeight="1">
      <c r="A3525" s="7" t="s">
        <v>565</v>
      </c>
      <c r="B3525" s="7" t="s">
        <v>363</v>
      </c>
      <c r="C3525" s="7">
        <v>1249</v>
      </c>
      <c r="D3525" s="7" t="s">
        <v>613</v>
      </c>
      <c r="E3525" s="7" t="str">
        <f t="shared" si="67"/>
        <v>Apolo</v>
      </c>
      <c r="F3525" s="7" t="s">
        <v>379</v>
      </c>
      <c r="G3525" s="7">
        <v>97</v>
      </c>
      <c r="H3525" s="7" t="s">
        <v>409</v>
      </c>
      <c r="I3525" s="7"/>
      <c r="J3525" s="7">
        <v>1711954</v>
      </c>
      <c r="K3525" s="7">
        <f t="shared" si="68"/>
        <v>2999999</v>
      </c>
      <c r="L3525" s="7"/>
      <c r="M3525" s="6"/>
      <c r="N3525" s="7"/>
      <c r="O3525" s="7"/>
      <c r="P3525" s="38"/>
      <c r="Q3525" s="31"/>
      <c r="R3525" s="42"/>
      <c r="S3525" s="42"/>
      <c r="T3525" s="42"/>
      <c r="U3525" s="43"/>
      <c r="V3525" s="32"/>
      <c r="W3525" s="38"/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</row>
    <row r="3526" spans="1:40" ht="14.25" customHeight="1">
      <c r="A3526" s="7" t="s">
        <v>565</v>
      </c>
      <c r="B3526" s="7" t="s">
        <v>363</v>
      </c>
      <c r="C3526" s="7">
        <v>1249</v>
      </c>
      <c r="D3526" s="7" t="s">
        <v>613</v>
      </c>
      <c r="E3526" s="7" t="str">
        <f t="shared" si="67"/>
        <v>Apolo</v>
      </c>
      <c r="F3526" s="7" t="s">
        <v>379</v>
      </c>
      <c r="G3526" s="7">
        <v>100</v>
      </c>
      <c r="H3526" s="7" t="s">
        <v>383</v>
      </c>
      <c r="I3526" s="7"/>
      <c r="J3526" s="7">
        <v>518969</v>
      </c>
      <c r="K3526" s="7">
        <f t="shared" si="68"/>
        <v>2999999</v>
      </c>
      <c r="L3526" s="7"/>
      <c r="M3526" s="6"/>
      <c r="N3526" s="7"/>
      <c r="O3526" s="7"/>
      <c r="P3526" s="38"/>
      <c r="Q3526" s="31"/>
      <c r="R3526" s="42"/>
      <c r="S3526" s="42"/>
      <c r="T3526" s="42"/>
      <c r="U3526" s="43"/>
      <c r="V3526" s="32"/>
      <c r="W3526" s="38"/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</row>
    <row r="3527" spans="1:40" ht="14.25" customHeight="1">
      <c r="A3527" s="7" t="s">
        <v>565</v>
      </c>
      <c r="B3527" s="7" t="s">
        <v>363</v>
      </c>
      <c r="C3527" s="7">
        <v>1249</v>
      </c>
      <c r="D3527" s="7" t="s">
        <v>613</v>
      </c>
      <c r="E3527" s="7" t="str">
        <f t="shared" si="67"/>
        <v>Apolo</v>
      </c>
      <c r="F3527" s="7" t="s">
        <v>379</v>
      </c>
      <c r="G3527" s="7">
        <v>110</v>
      </c>
      <c r="H3527" s="7" t="s">
        <v>385</v>
      </c>
      <c r="I3527" s="7"/>
      <c r="J3527" s="7">
        <v>190600</v>
      </c>
      <c r="K3527" s="7">
        <f t="shared" si="68"/>
        <v>2999999</v>
      </c>
      <c r="L3527" s="7"/>
      <c r="M3527" s="6"/>
      <c r="N3527" s="7"/>
      <c r="O3527" s="7"/>
      <c r="P3527" s="38"/>
      <c r="Q3527" s="31"/>
      <c r="R3527" s="42"/>
      <c r="S3527" s="42"/>
      <c r="T3527" s="42"/>
      <c r="U3527" s="43"/>
      <c r="V3527" s="32"/>
      <c r="W3527" s="38"/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</row>
    <row r="3528" spans="1:40" ht="14.25" customHeight="1">
      <c r="A3528" s="7" t="s">
        <v>565</v>
      </c>
      <c r="B3528" s="7" t="s">
        <v>363</v>
      </c>
      <c r="C3528" s="7">
        <v>1249</v>
      </c>
      <c r="D3528" s="7" t="s">
        <v>613</v>
      </c>
      <c r="E3528" s="7" t="str">
        <f t="shared" si="67"/>
        <v>Apolo</v>
      </c>
      <c r="F3528" s="7" t="s">
        <v>379</v>
      </c>
      <c r="G3528" s="7">
        <v>140</v>
      </c>
      <c r="H3528" s="7" t="s">
        <v>388</v>
      </c>
      <c r="I3528" s="7"/>
      <c r="J3528" s="7">
        <v>665000</v>
      </c>
      <c r="K3528" s="7">
        <f t="shared" si="68"/>
        <v>2999999</v>
      </c>
      <c r="L3528" s="7"/>
      <c r="M3528" s="6"/>
      <c r="N3528" s="7"/>
      <c r="O3528" s="7"/>
      <c r="P3528" s="38"/>
      <c r="Q3528" s="31"/>
      <c r="R3528" s="42"/>
      <c r="S3528" s="42"/>
      <c r="T3528" s="42"/>
      <c r="U3528" s="43"/>
      <c r="V3528" s="32"/>
      <c r="W3528" s="38"/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</row>
    <row r="3529" spans="1:40" ht="14.25" customHeight="1">
      <c r="A3529" s="7" t="s">
        <v>565</v>
      </c>
      <c r="B3529" s="7" t="s">
        <v>363</v>
      </c>
      <c r="C3529" s="7">
        <v>1249</v>
      </c>
      <c r="D3529" s="7" t="s">
        <v>613</v>
      </c>
      <c r="E3529" s="7" t="str">
        <f t="shared" si="67"/>
        <v>Apolo</v>
      </c>
      <c r="F3529" s="7" t="s">
        <v>379</v>
      </c>
      <c r="G3529" s="7">
        <v>150</v>
      </c>
      <c r="H3529" s="7" t="s">
        <v>410</v>
      </c>
      <c r="I3529" s="7"/>
      <c r="J3529" s="7">
        <v>100000</v>
      </c>
      <c r="K3529" s="7">
        <f t="shared" si="68"/>
        <v>2999999</v>
      </c>
      <c r="L3529" s="7"/>
      <c r="M3529" s="6"/>
      <c r="N3529" s="7"/>
      <c r="O3529" s="7"/>
      <c r="P3529" s="38"/>
      <c r="Q3529" s="31"/>
      <c r="R3529" s="42"/>
      <c r="S3529" s="42"/>
      <c r="T3529" s="42"/>
      <c r="U3529" s="43"/>
      <c r="V3529" s="32"/>
      <c r="W3529" s="38"/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</row>
    <row r="3530" spans="1:40" ht="14.25" customHeight="1">
      <c r="A3530" s="7" t="s">
        <v>565</v>
      </c>
      <c r="B3530" s="7" t="s">
        <v>363</v>
      </c>
      <c r="C3530" s="7">
        <v>1249</v>
      </c>
      <c r="D3530" s="7" t="s">
        <v>613</v>
      </c>
      <c r="E3530" s="7" t="str">
        <f t="shared" si="67"/>
        <v>Apolo</v>
      </c>
      <c r="F3530" s="7" t="s">
        <v>379</v>
      </c>
      <c r="G3530" s="7">
        <v>160</v>
      </c>
      <c r="H3530" s="7" t="s">
        <v>389</v>
      </c>
      <c r="I3530" s="7"/>
      <c r="J3530" s="7">
        <v>100000</v>
      </c>
      <c r="K3530" s="7">
        <f t="shared" si="68"/>
        <v>2999999</v>
      </c>
      <c r="L3530" s="7"/>
      <c r="M3530" s="6"/>
      <c r="N3530" s="7"/>
      <c r="O3530" s="7"/>
      <c r="P3530" s="38"/>
      <c r="Q3530" s="31"/>
      <c r="R3530" s="42"/>
      <c r="S3530" s="42"/>
      <c r="T3530" s="42"/>
      <c r="U3530" s="43"/>
      <c r="V3530" s="32"/>
      <c r="W3530" s="38"/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</row>
    <row r="3531" spans="1:40" ht="14.25" customHeight="1">
      <c r="A3531" s="7" t="s">
        <v>565</v>
      </c>
      <c r="B3531" s="7" t="s">
        <v>363</v>
      </c>
      <c r="C3531" s="7">
        <v>1249</v>
      </c>
      <c r="D3531" s="7" t="s">
        <v>613</v>
      </c>
      <c r="E3531" s="7" t="str">
        <f t="shared" si="67"/>
        <v>Apolo</v>
      </c>
      <c r="F3531" s="7" t="s">
        <v>379</v>
      </c>
      <c r="G3531" s="7">
        <v>170</v>
      </c>
      <c r="H3531" s="7" t="s">
        <v>390</v>
      </c>
      <c r="I3531" s="7"/>
      <c r="J3531" s="7">
        <v>330000</v>
      </c>
      <c r="K3531" s="7">
        <f t="shared" si="68"/>
        <v>2999999</v>
      </c>
      <c r="L3531" s="7"/>
      <c r="M3531" s="6"/>
      <c r="N3531" s="7"/>
      <c r="O3531" s="7"/>
      <c r="P3531" s="38"/>
      <c r="Q3531" s="31"/>
      <c r="R3531" s="42"/>
      <c r="S3531" s="42"/>
      <c r="T3531" s="42"/>
      <c r="U3531" s="43"/>
      <c r="V3531" s="32"/>
      <c r="W3531" s="38"/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</row>
    <row r="3532" spans="1:40" ht="14.25" customHeight="1">
      <c r="A3532" s="7" t="s">
        <v>565</v>
      </c>
      <c r="B3532" s="7" t="s">
        <v>363</v>
      </c>
      <c r="C3532" s="7">
        <v>1249</v>
      </c>
      <c r="D3532" s="7" t="s">
        <v>613</v>
      </c>
      <c r="E3532" s="7" t="str">
        <f t="shared" si="67"/>
        <v>Apolo</v>
      </c>
      <c r="F3532" s="7" t="s">
        <v>379</v>
      </c>
      <c r="G3532" s="7">
        <v>180</v>
      </c>
      <c r="H3532" s="7" t="s">
        <v>411</v>
      </c>
      <c r="I3532" s="7"/>
      <c r="J3532" s="7">
        <v>920600</v>
      </c>
      <c r="K3532" s="7">
        <f t="shared" si="68"/>
        <v>2999999</v>
      </c>
      <c r="L3532" s="7"/>
      <c r="M3532" s="6"/>
      <c r="N3532" s="7"/>
      <c r="O3532" s="7"/>
      <c r="P3532" s="38"/>
      <c r="Q3532" s="31"/>
      <c r="R3532" s="42"/>
      <c r="S3532" s="42"/>
      <c r="T3532" s="42"/>
      <c r="U3532" s="43"/>
      <c r="V3532" s="32"/>
      <c r="W3532" s="38"/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</row>
    <row r="3533" spans="1:40" ht="14.25" customHeight="1">
      <c r="A3533" s="7" t="s">
        <v>565</v>
      </c>
      <c r="B3533" s="7" t="s">
        <v>363</v>
      </c>
      <c r="C3533" s="7">
        <v>1249</v>
      </c>
      <c r="D3533" s="7" t="s">
        <v>613</v>
      </c>
      <c r="E3533" s="7" t="str">
        <f t="shared" si="67"/>
        <v>Apolo</v>
      </c>
      <c r="F3533" s="7" t="s">
        <v>379</v>
      </c>
      <c r="G3533" s="7">
        <v>190</v>
      </c>
      <c r="H3533" s="7" t="s">
        <v>392</v>
      </c>
      <c r="I3533" s="7"/>
      <c r="J3533" s="7">
        <v>55000</v>
      </c>
      <c r="K3533" s="7">
        <f t="shared" si="68"/>
        <v>2999999</v>
      </c>
      <c r="L3533" s="7"/>
      <c r="M3533" s="6"/>
      <c r="N3533" s="7"/>
      <c r="O3533" s="7"/>
      <c r="P3533" s="38"/>
      <c r="Q3533" s="31"/>
      <c r="R3533" s="42"/>
      <c r="S3533" s="42"/>
      <c r="T3533" s="42"/>
      <c r="U3533" s="43"/>
      <c r="V3533" s="32"/>
      <c r="W3533" s="38"/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</row>
    <row r="3534" spans="1:40" ht="14.25" customHeight="1">
      <c r="A3534" s="7" t="s">
        <v>565</v>
      </c>
      <c r="B3534" s="7" t="s">
        <v>363</v>
      </c>
      <c r="C3534" s="7">
        <v>1249</v>
      </c>
      <c r="D3534" s="7" t="s">
        <v>613</v>
      </c>
      <c r="E3534" s="7" t="str">
        <f t="shared" si="67"/>
        <v>Apolo</v>
      </c>
      <c r="F3534" s="7" t="s">
        <v>379</v>
      </c>
      <c r="G3534" s="7">
        <v>200</v>
      </c>
      <c r="H3534" s="7" t="s">
        <v>393</v>
      </c>
      <c r="I3534" s="7"/>
      <c r="J3534" s="7">
        <v>3802705</v>
      </c>
      <c r="K3534" s="7">
        <f t="shared" si="68"/>
        <v>2999999</v>
      </c>
      <c r="L3534" s="7"/>
      <c r="M3534" s="6"/>
      <c r="N3534" s="7"/>
      <c r="O3534" s="7"/>
      <c r="P3534" s="38"/>
      <c r="Q3534" s="31"/>
      <c r="R3534" s="42"/>
      <c r="S3534" s="42"/>
      <c r="T3534" s="42"/>
      <c r="U3534" s="43"/>
      <c r="V3534" s="32"/>
      <c r="W3534" s="38"/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</row>
    <row r="3535" spans="1:40" ht="14.25" customHeight="1">
      <c r="A3535" s="7" t="s">
        <v>565</v>
      </c>
      <c r="B3535" s="7" t="s">
        <v>363</v>
      </c>
      <c r="C3535" s="7">
        <v>1249</v>
      </c>
      <c r="D3535" s="7" t="s">
        <v>613</v>
      </c>
      <c r="E3535" s="7" t="str">
        <f t="shared" si="67"/>
        <v>Apolo</v>
      </c>
      <c r="F3535" s="7" t="s">
        <v>379</v>
      </c>
      <c r="G3535" s="7">
        <v>210</v>
      </c>
      <c r="H3535" s="7" t="s">
        <v>394</v>
      </c>
      <c r="I3535" s="7"/>
      <c r="J3535" s="7">
        <v>2096818</v>
      </c>
      <c r="K3535" s="7">
        <f t="shared" si="68"/>
        <v>2999999</v>
      </c>
      <c r="L3535" s="7"/>
      <c r="M3535" s="6"/>
      <c r="N3535" s="7"/>
      <c r="O3535" s="7"/>
      <c r="P3535" s="38"/>
      <c r="Q3535" s="31"/>
      <c r="R3535" s="42"/>
      <c r="S3535" s="42"/>
      <c r="T3535" s="42"/>
      <c r="U3535" s="43"/>
      <c r="V3535" s="32"/>
      <c r="W3535" s="38"/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</row>
    <row r="3536" spans="1:40" ht="14.25" customHeight="1">
      <c r="A3536" s="7" t="s">
        <v>565</v>
      </c>
      <c r="B3536" s="7" t="s">
        <v>363</v>
      </c>
      <c r="C3536" s="7">
        <v>1249</v>
      </c>
      <c r="D3536" s="7" t="s">
        <v>613</v>
      </c>
      <c r="E3536" s="7" t="str">
        <f t="shared" si="67"/>
        <v>Apolo</v>
      </c>
      <c r="F3536" s="7" t="s">
        <v>379</v>
      </c>
      <c r="G3536" s="7">
        <v>220</v>
      </c>
      <c r="H3536" s="7" t="s">
        <v>395</v>
      </c>
      <c r="I3536" s="7"/>
      <c r="J3536" s="7">
        <v>452904</v>
      </c>
      <c r="K3536" s="7">
        <f t="shared" si="68"/>
        <v>2999999</v>
      </c>
      <c r="L3536" s="7"/>
      <c r="M3536" s="6"/>
      <c r="N3536" s="7"/>
      <c r="O3536" s="7"/>
      <c r="P3536" s="38"/>
      <c r="Q3536" s="31"/>
      <c r="R3536" s="42"/>
      <c r="S3536" s="42"/>
      <c r="T3536" s="42"/>
      <c r="U3536" s="43"/>
      <c r="V3536" s="32"/>
      <c r="W3536" s="38"/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</row>
    <row r="3537" spans="1:40" ht="14.25" customHeight="1">
      <c r="A3537" s="7" t="s">
        <v>565</v>
      </c>
      <c r="B3537" s="7" t="s">
        <v>363</v>
      </c>
      <c r="C3537" s="7">
        <v>1249</v>
      </c>
      <c r="D3537" s="7" t="s">
        <v>613</v>
      </c>
      <c r="E3537" s="7" t="str">
        <f t="shared" si="67"/>
        <v>Apolo</v>
      </c>
      <c r="F3537" s="7" t="s">
        <v>379</v>
      </c>
      <c r="G3537" s="7">
        <v>230</v>
      </c>
      <c r="H3537" s="7" t="s">
        <v>396</v>
      </c>
      <c r="I3537" s="7"/>
      <c r="J3537" s="7">
        <v>250000</v>
      </c>
      <c r="K3537" s="7">
        <f t="shared" si="68"/>
        <v>2999999</v>
      </c>
      <c r="L3537" s="7"/>
      <c r="M3537" s="6"/>
      <c r="N3537" s="7"/>
      <c r="O3537" s="7"/>
      <c r="P3537" s="38"/>
      <c r="Q3537" s="31"/>
      <c r="R3537" s="42"/>
      <c r="S3537" s="42"/>
      <c r="T3537" s="42"/>
      <c r="U3537" s="43"/>
      <c r="V3537" s="32"/>
      <c r="W3537" s="38"/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</row>
    <row r="3538" spans="1:40" ht="14.25" customHeight="1">
      <c r="A3538" s="7" t="s">
        <v>565</v>
      </c>
      <c r="B3538" s="7" t="s">
        <v>363</v>
      </c>
      <c r="C3538" s="7">
        <v>1249</v>
      </c>
      <c r="D3538" s="7" t="s">
        <v>613</v>
      </c>
      <c r="E3538" s="7" t="str">
        <f t="shared" si="67"/>
        <v>Apolo</v>
      </c>
      <c r="F3538" s="7" t="s">
        <v>379</v>
      </c>
      <c r="G3538" s="7">
        <v>240</v>
      </c>
      <c r="H3538" s="7" t="s">
        <v>397</v>
      </c>
      <c r="I3538" s="7"/>
      <c r="J3538" s="7">
        <v>250000</v>
      </c>
      <c r="K3538" s="7">
        <f t="shared" si="68"/>
        <v>2999999</v>
      </c>
      <c r="L3538" s="7"/>
      <c r="M3538" s="6"/>
      <c r="N3538" s="7"/>
      <c r="O3538" s="7"/>
      <c r="P3538" s="38"/>
      <c r="Q3538" s="31"/>
      <c r="R3538" s="42"/>
      <c r="S3538" s="42"/>
      <c r="T3538" s="42"/>
      <c r="U3538" s="43"/>
      <c r="V3538" s="32"/>
      <c r="W3538" s="38"/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</row>
    <row r="3539" spans="1:40" ht="14.25" customHeight="1">
      <c r="A3539" s="7" t="s">
        <v>565</v>
      </c>
      <c r="B3539" s="7" t="s">
        <v>363</v>
      </c>
      <c r="C3539" s="7">
        <v>1249</v>
      </c>
      <c r="D3539" s="7" t="s">
        <v>613</v>
      </c>
      <c r="E3539" s="7" t="str">
        <f t="shared" si="67"/>
        <v>Apolo</v>
      </c>
      <c r="F3539" s="7" t="s">
        <v>379</v>
      </c>
      <c r="G3539" s="7">
        <v>250</v>
      </c>
      <c r="H3539" s="7" t="s">
        <v>399</v>
      </c>
      <c r="I3539" s="7"/>
      <c r="J3539" s="7">
        <v>842444</v>
      </c>
      <c r="K3539" s="7">
        <f t="shared" si="68"/>
        <v>2999999</v>
      </c>
      <c r="L3539" s="7"/>
      <c r="M3539" s="6"/>
      <c r="N3539" s="7"/>
      <c r="O3539" s="7"/>
      <c r="P3539" s="38"/>
      <c r="Q3539" s="31"/>
      <c r="R3539" s="42"/>
      <c r="S3539" s="42"/>
      <c r="T3539" s="42"/>
      <c r="U3539" s="43"/>
      <c r="V3539" s="32"/>
      <c r="W3539" s="38"/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</row>
    <row r="3540" spans="1:40" ht="14.25" customHeight="1">
      <c r="A3540" s="7" t="s">
        <v>565</v>
      </c>
      <c r="B3540" s="7" t="s">
        <v>363</v>
      </c>
      <c r="C3540" s="7">
        <v>1249</v>
      </c>
      <c r="D3540" s="7" t="s">
        <v>613</v>
      </c>
      <c r="E3540" s="7" t="str">
        <f t="shared" si="67"/>
        <v>Apolo</v>
      </c>
      <c r="F3540" s="7" t="s">
        <v>379</v>
      </c>
      <c r="G3540" s="7">
        <v>260</v>
      </c>
      <c r="H3540" s="7" t="s">
        <v>400</v>
      </c>
      <c r="I3540" s="7"/>
      <c r="J3540" s="7">
        <v>224000</v>
      </c>
      <c r="K3540" s="7">
        <f t="shared" si="68"/>
        <v>2999999</v>
      </c>
      <c r="L3540" s="7"/>
      <c r="M3540" s="6"/>
      <c r="N3540" s="7"/>
      <c r="O3540" s="7"/>
      <c r="P3540" s="38"/>
      <c r="Q3540" s="31"/>
      <c r="R3540" s="42"/>
      <c r="S3540" s="42"/>
      <c r="T3540" s="42"/>
      <c r="U3540" s="43"/>
      <c r="V3540" s="32"/>
      <c r="W3540" s="38"/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</row>
    <row r="3541" spans="1:40" ht="14.25" customHeight="1">
      <c r="A3541" s="7" t="s">
        <v>565</v>
      </c>
      <c r="B3541" s="7" t="s">
        <v>363</v>
      </c>
      <c r="C3541" s="7">
        <v>1249</v>
      </c>
      <c r="D3541" s="7" t="s">
        <v>613</v>
      </c>
      <c r="E3541" s="7" t="str">
        <f t="shared" si="67"/>
        <v>Apolo</v>
      </c>
      <c r="F3541" s="7" t="s">
        <v>379</v>
      </c>
      <c r="G3541" s="7">
        <v>290</v>
      </c>
      <c r="H3541" s="7" t="s">
        <v>426</v>
      </c>
      <c r="I3541" s="7"/>
      <c r="J3541" s="7">
        <v>95000</v>
      </c>
      <c r="K3541" s="7">
        <f t="shared" si="68"/>
        <v>2999999</v>
      </c>
      <c r="L3541" s="7"/>
      <c r="M3541" s="6"/>
      <c r="N3541" s="7"/>
      <c r="O3541" s="7"/>
      <c r="P3541" s="38"/>
      <c r="Q3541" s="31"/>
      <c r="R3541" s="42"/>
      <c r="S3541" s="42"/>
      <c r="T3541" s="42"/>
      <c r="U3541" s="43"/>
      <c r="V3541" s="32"/>
      <c r="W3541" s="38"/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</row>
    <row r="3542" spans="1:40" ht="14.25" customHeight="1">
      <c r="A3542" s="7" t="s">
        <v>565</v>
      </c>
      <c r="B3542" s="7" t="s">
        <v>363</v>
      </c>
      <c r="C3542" s="7">
        <v>1249</v>
      </c>
      <c r="D3542" s="7" t="s">
        <v>613</v>
      </c>
      <c r="E3542" s="7" t="str">
        <f t="shared" si="67"/>
        <v>Apolo</v>
      </c>
      <c r="F3542" s="7" t="s">
        <v>379</v>
      </c>
      <c r="G3542" s="7">
        <v>310</v>
      </c>
      <c r="H3542" s="7" t="s">
        <v>403</v>
      </c>
      <c r="I3542" s="7"/>
      <c r="J3542" s="7">
        <v>250000</v>
      </c>
      <c r="K3542" s="7">
        <f t="shared" si="68"/>
        <v>2999999</v>
      </c>
      <c r="L3542" s="7"/>
      <c r="M3542" s="6"/>
      <c r="N3542" s="7"/>
      <c r="O3542" s="7"/>
      <c r="P3542" s="38"/>
      <c r="Q3542" s="31"/>
      <c r="R3542" s="42"/>
      <c r="S3542" s="42"/>
      <c r="T3542" s="42"/>
      <c r="U3542" s="43"/>
      <c r="V3542" s="32"/>
      <c r="W3542" s="38"/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</row>
    <row r="3543" spans="1:40" ht="14.25" customHeight="1">
      <c r="A3543" s="7" t="s">
        <v>565</v>
      </c>
      <c r="B3543" s="7" t="s">
        <v>363</v>
      </c>
      <c r="C3543" s="7">
        <v>1249</v>
      </c>
      <c r="D3543" s="7" t="s">
        <v>613</v>
      </c>
      <c r="E3543" s="7" t="str">
        <f t="shared" si="67"/>
        <v>Apolo</v>
      </c>
      <c r="F3543" s="7" t="s">
        <v>379</v>
      </c>
      <c r="G3543" s="7">
        <v>330</v>
      </c>
      <c r="H3543" s="7" t="s">
        <v>404</v>
      </c>
      <c r="I3543" s="7"/>
      <c r="J3543" s="7">
        <v>68100</v>
      </c>
      <c r="K3543" s="7">
        <f t="shared" si="68"/>
        <v>2999999</v>
      </c>
      <c r="L3543" s="7"/>
      <c r="M3543" s="6"/>
      <c r="N3543" s="7"/>
      <c r="O3543" s="7"/>
      <c r="P3543" s="38"/>
      <c r="Q3543" s="31"/>
      <c r="R3543" s="42"/>
      <c r="S3543" s="42"/>
      <c r="T3543" s="42"/>
      <c r="U3543" s="43"/>
      <c r="V3543" s="32"/>
      <c r="W3543" s="38"/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</row>
    <row r="3544" spans="1:40" ht="14.25" customHeight="1">
      <c r="A3544" s="7" t="s">
        <v>565</v>
      </c>
      <c r="B3544" s="7" t="s">
        <v>363</v>
      </c>
      <c r="C3544" s="7">
        <v>1249</v>
      </c>
      <c r="D3544" s="7" t="s">
        <v>613</v>
      </c>
      <c r="E3544" s="7" t="str">
        <f t="shared" si="67"/>
        <v>Apolo</v>
      </c>
      <c r="F3544" s="7" t="s">
        <v>379</v>
      </c>
      <c r="G3544" s="7">
        <v>340</v>
      </c>
      <c r="H3544" s="7" t="s">
        <v>405</v>
      </c>
      <c r="I3544" s="7"/>
      <c r="J3544" s="7">
        <v>2172077</v>
      </c>
      <c r="K3544" s="7">
        <f t="shared" si="68"/>
        <v>2999999</v>
      </c>
      <c r="L3544" s="7"/>
      <c r="M3544" s="6"/>
      <c r="N3544" s="7"/>
      <c r="O3544" s="7"/>
      <c r="P3544" s="38"/>
      <c r="Q3544" s="31"/>
      <c r="R3544" s="42"/>
      <c r="S3544" s="42"/>
      <c r="T3544" s="42"/>
      <c r="U3544" s="43"/>
      <c r="V3544" s="32"/>
      <c r="W3544" s="38"/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</row>
    <row r="3545" spans="1:40" ht="14.25" customHeight="1">
      <c r="A3545" s="7" t="s">
        <v>565</v>
      </c>
      <c r="B3545" s="7" t="s">
        <v>363</v>
      </c>
      <c r="C3545" s="7">
        <v>1249</v>
      </c>
      <c r="D3545" s="7" t="s">
        <v>613</v>
      </c>
      <c r="E3545" s="7" t="str">
        <f t="shared" si="67"/>
        <v>Apolo</v>
      </c>
      <c r="F3545" s="7" t="s">
        <v>407</v>
      </c>
      <c r="G3545" s="7">
        <v>170</v>
      </c>
      <c r="H3545" s="7" t="s">
        <v>390</v>
      </c>
      <c r="I3545" s="7"/>
      <c r="J3545" s="7">
        <v>2999999</v>
      </c>
      <c r="K3545" s="7">
        <f t="shared" si="68"/>
        <v>2999999</v>
      </c>
      <c r="L3545" s="7"/>
      <c r="M3545" s="6"/>
      <c r="N3545" s="7"/>
      <c r="O3545" s="7"/>
      <c r="P3545" s="38"/>
      <c r="Q3545" s="31"/>
      <c r="R3545" s="42"/>
      <c r="S3545" s="42"/>
      <c r="T3545" s="42"/>
      <c r="U3545" s="43"/>
      <c r="V3545" s="32"/>
      <c r="W3545" s="38"/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</row>
    <row r="3546" spans="1:40" ht="14.25" customHeight="1">
      <c r="A3546" s="7" t="s">
        <v>565</v>
      </c>
      <c r="B3546" s="7" t="s">
        <v>363</v>
      </c>
      <c r="C3546" s="7">
        <v>1250</v>
      </c>
      <c r="D3546" s="7" t="s">
        <v>614</v>
      </c>
      <c r="E3546" s="7" t="str">
        <f t="shared" si="67"/>
        <v>Pelechuco</v>
      </c>
      <c r="F3546" s="7" t="s">
        <v>379</v>
      </c>
      <c r="G3546" s="7">
        <v>0</v>
      </c>
      <c r="H3546" s="7" t="s">
        <v>380</v>
      </c>
      <c r="I3546" s="7"/>
      <c r="J3546" s="7">
        <v>1180123</v>
      </c>
      <c r="K3546" s="7">
        <f t="shared" si="68"/>
        <v>0</v>
      </c>
      <c r="L3546" s="7"/>
      <c r="M3546" s="6"/>
      <c r="N3546" s="7"/>
      <c r="O3546" s="7"/>
      <c r="P3546" s="38"/>
      <c r="Q3546" s="31"/>
      <c r="R3546" s="42"/>
      <c r="S3546" s="42"/>
      <c r="T3546" s="42"/>
      <c r="U3546" s="43"/>
      <c r="V3546" s="32"/>
      <c r="W3546" s="38"/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</row>
    <row r="3547" spans="1:40" ht="14.25" customHeight="1">
      <c r="A3547" s="7" t="s">
        <v>565</v>
      </c>
      <c r="B3547" s="7" t="s">
        <v>363</v>
      </c>
      <c r="C3547" s="7">
        <v>1250</v>
      </c>
      <c r="D3547" s="7" t="s">
        <v>614</v>
      </c>
      <c r="E3547" s="7" t="str">
        <f t="shared" si="67"/>
        <v>Pelechuco</v>
      </c>
      <c r="F3547" s="7" t="s">
        <v>379</v>
      </c>
      <c r="G3547" s="7">
        <v>1</v>
      </c>
      <c r="H3547" s="7" t="s">
        <v>381</v>
      </c>
      <c r="I3547" s="7"/>
      <c r="J3547" s="7">
        <v>558966</v>
      </c>
      <c r="K3547" s="7">
        <f t="shared" si="68"/>
        <v>0</v>
      </c>
      <c r="L3547" s="7"/>
      <c r="M3547" s="6"/>
      <c r="N3547" s="7"/>
      <c r="O3547" s="7"/>
      <c r="P3547" s="38"/>
      <c r="Q3547" s="31"/>
      <c r="R3547" s="42"/>
      <c r="S3547" s="42"/>
      <c r="T3547" s="42"/>
      <c r="U3547" s="43"/>
      <c r="V3547" s="32"/>
      <c r="W3547" s="38"/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</row>
    <row r="3548" spans="1:40" ht="14.25" customHeight="1">
      <c r="A3548" s="7" t="s">
        <v>565</v>
      </c>
      <c r="B3548" s="7" t="s">
        <v>363</v>
      </c>
      <c r="C3548" s="7">
        <v>1250</v>
      </c>
      <c r="D3548" s="7" t="s">
        <v>614</v>
      </c>
      <c r="E3548" s="7" t="str">
        <f t="shared" si="67"/>
        <v>Pelechuco</v>
      </c>
      <c r="F3548" s="7" t="s">
        <v>379</v>
      </c>
      <c r="G3548" s="7">
        <v>97</v>
      </c>
      <c r="H3548" s="7" t="s">
        <v>409</v>
      </c>
      <c r="I3548" s="7"/>
      <c r="J3548" s="7">
        <v>2011172</v>
      </c>
      <c r="K3548" s="7">
        <f t="shared" si="68"/>
        <v>0</v>
      </c>
      <c r="L3548" s="7"/>
      <c r="M3548" s="6"/>
      <c r="N3548" s="7"/>
      <c r="O3548" s="7"/>
      <c r="P3548" s="38"/>
      <c r="Q3548" s="31"/>
      <c r="R3548" s="42"/>
      <c r="S3548" s="42"/>
      <c r="T3548" s="42"/>
      <c r="U3548" s="43"/>
      <c r="V3548" s="32"/>
      <c r="W3548" s="38"/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</row>
    <row r="3549" spans="1:40" ht="14.25" customHeight="1">
      <c r="A3549" s="7" t="s">
        <v>565</v>
      </c>
      <c r="B3549" s="7" t="s">
        <v>363</v>
      </c>
      <c r="C3549" s="7">
        <v>1250</v>
      </c>
      <c r="D3549" s="7" t="s">
        <v>614</v>
      </c>
      <c r="E3549" s="7" t="str">
        <f t="shared" si="67"/>
        <v>Pelechuco</v>
      </c>
      <c r="F3549" s="7" t="s">
        <v>379</v>
      </c>
      <c r="G3549" s="7">
        <v>99</v>
      </c>
      <c r="H3549" s="7" t="s">
        <v>382</v>
      </c>
      <c r="I3549" s="7"/>
      <c r="J3549" s="7">
        <v>45000</v>
      </c>
      <c r="K3549" s="7">
        <f t="shared" si="68"/>
        <v>0</v>
      </c>
      <c r="L3549" s="7"/>
      <c r="M3549" s="6"/>
      <c r="N3549" s="7"/>
      <c r="O3549" s="7"/>
      <c r="P3549" s="38"/>
      <c r="Q3549" s="31"/>
      <c r="R3549" s="42"/>
      <c r="S3549" s="42"/>
      <c r="T3549" s="42"/>
      <c r="U3549" s="43"/>
      <c r="V3549" s="32"/>
      <c r="W3549" s="38"/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</row>
    <row r="3550" spans="1:40" ht="14.25" customHeight="1">
      <c r="A3550" s="7" t="s">
        <v>565</v>
      </c>
      <c r="B3550" s="7" t="s">
        <v>363</v>
      </c>
      <c r="C3550" s="7">
        <v>1250</v>
      </c>
      <c r="D3550" s="7" t="s">
        <v>614</v>
      </c>
      <c r="E3550" s="7" t="str">
        <f t="shared" si="67"/>
        <v>Pelechuco</v>
      </c>
      <c r="F3550" s="7" t="s">
        <v>379</v>
      </c>
      <c r="G3550" s="7">
        <v>100</v>
      </c>
      <c r="H3550" s="7" t="s">
        <v>383</v>
      </c>
      <c r="I3550" s="7"/>
      <c r="J3550" s="7">
        <v>135862</v>
      </c>
      <c r="K3550" s="7">
        <f t="shared" si="68"/>
        <v>0</v>
      </c>
      <c r="L3550" s="7"/>
      <c r="M3550" s="6"/>
      <c r="N3550" s="7"/>
      <c r="O3550" s="7"/>
      <c r="P3550" s="38"/>
      <c r="Q3550" s="31"/>
      <c r="R3550" s="42"/>
      <c r="S3550" s="42"/>
      <c r="T3550" s="42"/>
      <c r="U3550" s="43"/>
      <c r="V3550" s="32"/>
      <c r="W3550" s="38"/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</row>
    <row r="3551" spans="1:40" ht="14.25" customHeight="1">
      <c r="A3551" s="7" t="s">
        <v>565</v>
      </c>
      <c r="B3551" s="7" t="s">
        <v>363</v>
      </c>
      <c r="C3551" s="7">
        <v>1250</v>
      </c>
      <c r="D3551" s="7" t="s">
        <v>614</v>
      </c>
      <c r="E3551" s="7" t="str">
        <f t="shared" si="67"/>
        <v>Pelechuco</v>
      </c>
      <c r="F3551" s="7" t="s">
        <v>379</v>
      </c>
      <c r="G3551" s="7">
        <v>110</v>
      </c>
      <c r="H3551" s="7" t="s">
        <v>385</v>
      </c>
      <c r="I3551" s="7"/>
      <c r="J3551" s="7">
        <v>60000</v>
      </c>
      <c r="K3551" s="7">
        <f t="shared" si="68"/>
        <v>0</v>
      </c>
      <c r="L3551" s="7"/>
      <c r="M3551" s="6"/>
      <c r="N3551" s="7"/>
      <c r="O3551" s="7"/>
      <c r="P3551" s="38"/>
      <c r="Q3551" s="31"/>
      <c r="R3551" s="42"/>
      <c r="S3551" s="42"/>
      <c r="T3551" s="42"/>
      <c r="U3551" s="43"/>
      <c r="V3551" s="32"/>
      <c r="W3551" s="38"/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</row>
    <row r="3552" spans="1:40" ht="14.25" customHeight="1">
      <c r="A3552" s="7" t="s">
        <v>565</v>
      </c>
      <c r="B3552" s="7" t="s">
        <v>363</v>
      </c>
      <c r="C3552" s="7">
        <v>1250</v>
      </c>
      <c r="D3552" s="7" t="s">
        <v>614</v>
      </c>
      <c r="E3552" s="7" t="str">
        <f t="shared" si="67"/>
        <v>Pelechuco</v>
      </c>
      <c r="F3552" s="7" t="s">
        <v>379</v>
      </c>
      <c r="G3552" s="7">
        <v>120</v>
      </c>
      <c r="H3552" s="7" t="s">
        <v>485</v>
      </c>
      <c r="I3552" s="7"/>
      <c r="J3552" s="7">
        <v>271581</v>
      </c>
      <c r="K3552" s="7">
        <f t="shared" si="68"/>
        <v>0</v>
      </c>
      <c r="L3552" s="7"/>
      <c r="M3552" s="6"/>
      <c r="N3552" s="7"/>
      <c r="O3552" s="7"/>
      <c r="P3552" s="38"/>
      <c r="Q3552" s="31"/>
      <c r="R3552" s="42"/>
      <c r="S3552" s="42"/>
      <c r="T3552" s="42"/>
      <c r="U3552" s="43"/>
      <c r="V3552" s="32"/>
      <c r="W3552" s="38"/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</row>
    <row r="3553" spans="1:40" ht="14.25" customHeight="1">
      <c r="A3553" s="7" t="s">
        <v>565</v>
      </c>
      <c r="B3553" s="7" t="s">
        <v>363</v>
      </c>
      <c r="C3553" s="7">
        <v>1250</v>
      </c>
      <c r="D3553" s="7" t="s">
        <v>614</v>
      </c>
      <c r="E3553" s="7" t="str">
        <f t="shared" si="67"/>
        <v>Pelechuco</v>
      </c>
      <c r="F3553" s="7" t="s">
        <v>379</v>
      </c>
      <c r="G3553" s="7">
        <v>130</v>
      </c>
      <c r="H3553" s="7" t="s">
        <v>386</v>
      </c>
      <c r="I3553" s="7"/>
      <c r="J3553" s="7">
        <v>30000</v>
      </c>
      <c r="K3553" s="7">
        <f t="shared" si="68"/>
        <v>0</v>
      </c>
      <c r="L3553" s="7"/>
      <c r="M3553" s="6"/>
      <c r="N3553" s="7"/>
      <c r="O3553" s="7"/>
      <c r="P3553" s="38"/>
      <c r="Q3553" s="31"/>
      <c r="R3553" s="42"/>
      <c r="S3553" s="42"/>
      <c r="T3553" s="42"/>
      <c r="U3553" s="43"/>
      <c r="V3553" s="32"/>
      <c r="W3553" s="38"/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</row>
    <row r="3554" spans="1:40" ht="14.25" customHeight="1">
      <c r="A3554" s="7" t="s">
        <v>565</v>
      </c>
      <c r="B3554" s="7" t="s">
        <v>363</v>
      </c>
      <c r="C3554" s="7">
        <v>1250</v>
      </c>
      <c r="D3554" s="7" t="s">
        <v>614</v>
      </c>
      <c r="E3554" s="7" t="str">
        <f t="shared" si="67"/>
        <v>Pelechuco</v>
      </c>
      <c r="F3554" s="7" t="s">
        <v>379</v>
      </c>
      <c r="G3554" s="7">
        <v>150</v>
      </c>
      <c r="H3554" s="7" t="s">
        <v>410</v>
      </c>
      <c r="I3554" s="7"/>
      <c r="J3554" s="7">
        <v>60000</v>
      </c>
      <c r="K3554" s="7">
        <f t="shared" si="68"/>
        <v>0</v>
      </c>
      <c r="L3554" s="7"/>
      <c r="M3554" s="6"/>
      <c r="N3554" s="7"/>
      <c r="O3554" s="7"/>
      <c r="P3554" s="38"/>
      <c r="Q3554" s="31"/>
      <c r="R3554" s="42"/>
      <c r="S3554" s="42"/>
      <c r="T3554" s="42"/>
      <c r="U3554" s="43"/>
      <c r="V3554" s="32"/>
      <c r="W3554" s="38"/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</row>
    <row r="3555" spans="1:40" ht="14.25" customHeight="1">
      <c r="A3555" s="7" t="s">
        <v>565</v>
      </c>
      <c r="B3555" s="7" t="s">
        <v>363</v>
      </c>
      <c r="C3555" s="7">
        <v>1250</v>
      </c>
      <c r="D3555" s="7" t="s">
        <v>614</v>
      </c>
      <c r="E3555" s="7" t="str">
        <f t="shared" si="67"/>
        <v>Pelechuco</v>
      </c>
      <c r="F3555" s="7" t="s">
        <v>379</v>
      </c>
      <c r="G3555" s="7">
        <v>160</v>
      </c>
      <c r="H3555" s="7" t="s">
        <v>389</v>
      </c>
      <c r="I3555" s="7"/>
      <c r="J3555" s="7">
        <v>60000</v>
      </c>
      <c r="K3555" s="7">
        <f t="shared" si="68"/>
        <v>0</v>
      </c>
      <c r="L3555" s="7"/>
      <c r="M3555" s="6"/>
      <c r="N3555" s="7"/>
      <c r="O3555" s="7"/>
      <c r="P3555" s="38"/>
      <c r="Q3555" s="31"/>
      <c r="R3555" s="42"/>
      <c r="S3555" s="42"/>
      <c r="T3555" s="42"/>
      <c r="U3555" s="43"/>
      <c r="V3555" s="32"/>
      <c r="W3555" s="38"/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</row>
    <row r="3556" spans="1:40" ht="14.25" customHeight="1">
      <c r="A3556" s="7" t="s">
        <v>565</v>
      </c>
      <c r="B3556" s="7" t="s">
        <v>363</v>
      </c>
      <c r="C3556" s="7">
        <v>1250</v>
      </c>
      <c r="D3556" s="7" t="s">
        <v>614</v>
      </c>
      <c r="E3556" s="7" t="str">
        <f t="shared" si="67"/>
        <v>Pelechuco</v>
      </c>
      <c r="F3556" s="7" t="s">
        <v>379</v>
      </c>
      <c r="G3556" s="7">
        <v>170</v>
      </c>
      <c r="H3556" s="7" t="s">
        <v>390</v>
      </c>
      <c r="I3556" s="7"/>
      <c r="J3556" s="7">
        <v>70000</v>
      </c>
      <c r="K3556" s="7">
        <f t="shared" si="68"/>
        <v>0</v>
      </c>
      <c r="L3556" s="7"/>
      <c r="M3556" s="6"/>
      <c r="N3556" s="7"/>
      <c r="O3556" s="7"/>
      <c r="P3556" s="38"/>
      <c r="Q3556" s="31"/>
      <c r="R3556" s="42"/>
      <c r="S3556" s="42"/>
      <c r="T3556" s="42"/>
      <c r="U3556" s="43"/>
      <c r="V3556" s="32"/>
      <c r="W3556" s="38"/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</row>
    <row r="3557" spans="1:40" ht="14.25" customHeight="1">
      <c r="A3557" s="7" t="s">
        <v>565</v>
      </c>
      <c r="B3557" s="7" t="s">
        <v>363</v>
      </c>
      <c r="C3557" s="7">
        <v>1250</v>
      </c>
      <c r="D3557" s="7" t="s">
        <v>614</v>
      </c>
      <c r="E3557" s="7" t="str">
        <f t="shared" si="67"/>
        <v>Pelechuco</v>
      </c>
      <c r="F3557" s="7" t="s">
        <v>379</v>
      </c>
      <c r="G3557" s="7">
        <v>180</v>
      </c>
      <c r="H3557" s="7" t="s">
        <v>411</v>
      </c>
      <c r="I3557" s="7"/>
      <c r="J3557" s="7">
        <v>250000</v>
      </c>
      <c r="K3557" s="7">
        <f t="shared" si="68"/>
        <v>0</v>
      </c>
      <c r="L3557" s="7"/>
      <c r="M3557" s="6"/>
      <c r="N3557" s="7"/>
      <c r="O3557" s="7"/>
      <c r="P3557" s="38"/>
      <c r="Q3557" s="31"/>
      <c r="R3557" s="42"/>
      <c r="S3557" s="42"/>
      <c r="T3557" s="42"/>
      <c r="U3557" s="43"/>
      <c r="V3557" s="32"/>
      <c r="W3557" s="38"/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</row>
    <row r="3558" spans="1:40" ht="14.25" customHeight="1">
      <c r="A3558" s="7" t="s">
        <v>565</v>
      </c>
      <c r="B3558" s="7" t="s">
        <v>363</v>
      </c>
      <c r="C3558" s="7">
        <v>1250</v>
      </c>
      <c r="D3558" s="7" t="s">
        <v>614</v>
      </c>
      <c r="E3558" s="7" t="str">
        <f t="shared" si="67"/>
        <v>Pelechuco</v>
      </c>
      <c r="F3558" s="7" t="s">
        <v>379</v>
      </c>
      <c r="G3558" s="7">
        <v>190</v>
      </c>
      <c r="H3558" s="7" t="s">
        <v>392</v>
      </c>
      <c r="I3558" s="7"/>
      <c r="J3558" s="7">
        <v>30000</v>
      </c>
      <c r="K3558" s="7">
        <f t="shared" si="68"/>
        <v>0</v>
      </c>
      <c r="L3558" s="7"/>
      <c r="M3558" s="6"/>
      <c r="N3558" s="7"/>
      <c r="O3558" s="7"/>
      <c r="P3558" s="38"/>
      <c r="Q3558" s="31"/>
      <c r="R3558" s="42"/>
      <c r="S3558" s="42"/>
      <c r="T3558" s="42"/>
      <c r="U3558" s="43"/>
      <c r="V3558" s="32"/>
      <c r="W3558" s="38"/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</row>
    <row r="3559" spans="1:40" ht="14.25" customHeight="1">
      <c r="A3559" s="7" t="s">
        <v>565</v>
      </c>
      <c r="B3559" s="7" t="s">
        <v>363</v>
      </c>
      <c r="C3559" s="7">
        <v>1250</v>
      </c>
      <c r="D3559" s="7" t="s">
        <v>614</v>
      </c>
      <c r="E3559" s="7" t="str">
        <f t="shared" si="67"/>
        <v>Pelechuco</v>
      </c>
      <c r="F3559" s="7" t="s">
        <v>379</v>
      </c>
      <c r="G3559" s="7">
        <v>200</v>
      </c>
      <c r="H3559" s="7" t="s">
        <v>393</v>
      </c>
      <c r="I3559" s="7"/>
      <c r="J3559" s="7">
        <v>1334966</v>
      </c>
      <c r="K3559" s="7">
        <f t="shared" si="68"/>
        <v>0</v>
      </c>
      <c r="L3559" s="7"/>
      <c r="M3559" s="6"/>
      <c r="N3559" s="7"/>
      <c r="O3559" s="7"/>
      <c r="P3559" s="38"/>
      <c r="Q3559" s="31"/>
      <c r="R3559" s="42"/>
      <c r="S3559" s="42"/>
      <c r="T3559" s="42"/>
      <c r="U3559" s="43"/>
      <c r="V3559" s="32"/>
      <c r="W3559" s="38"/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</row>
    <row r="3560" spans="1:40" ht="14.25" customHeight="1">
      <c r="A3560" s="7" t="s">
        <v>565</v>
      </c>
      <c r="B3560" s="7" t="s">
        <v>363</v>
      </c>
      <c r="C3560" s="7">
        <v>1250</v>
      </c>
      <c r="D3560" s="7" t="s">
        <v>614</v>
      </c>
      <c r="E3560" s="7" t="str">
        <f t="shared" si="67"/>
        <v>Pelechuco</v>
      </c>
      <c r="F3560" s="7" t="s">
        <v>379</v>
      </c>
      <c r="G3560" s="7">
        <v>210</v>
      </c>
      <c r="H3560" s="7" t="s">
        <v>394</v>
      </c>
      <c r="I3560" s="7"/>
      <c r="J3560" s="7">
        <v>581008</v>
      </c>
      <c r="K3560" s="7">
        <f t="shared" si="68"/>
        <v>0</v>
      </c>
      <c r="L3560" s="7"/>
      <c r="M3560" s="6"/>
      <c r="N3560" s="7"/>
      <c r="O3560" s="7"/>
      <c r="P3560" s="38"/>
      <c r="Q3560" s="31"/>
      <c r="R3560" s="42"/>
      <c r="S3560" s="42"/>
      <c r="T3560" s="42"/>
      <c r="U3560" s="43"/>
      <c r="V3560" s="32"/>
      <c r="W3560" s="38"/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</row>
    <row r="3561" spans="1:40" ht="14.25" customHeight="1">
      <c r="A3561" s="7" t="s">
        <v>565</v>
      </c>
      <c r="B3561" s="7" t="s">
        <v>363</v>
      </c>
      <c r="C3561" s="7">
        <v>1250</v>
      </c>
      <c r="D3561" s="7" t="s">
        <v>614</v>
      </c>
      <c r="E3561" s="7" t="str">
        <f t="shared" si="67"/>
        <v>Pelechuco</v>
      </c>
      <c r="F3561" s="7" t="s">
        <v>379</v>
      </c>
      <c r="G3561" s="7">
        <v>220</v>
      </c>
      <c r="H3561" s="7" t="s">
        <v>395</v>
      </c>
      <c r="I3561" s="7"/>
      <c r="J3561" s="7">
        <v>151691</v>
      </c>
      <c r="K3561" s="7">
        <f t="shared" si="68"/>
        <v>0</v>
      </c>
      <c r="L3561" s="7"/>
      <c r="M3561" s="6"/>
      <c r="N3561" s="7"/>
      <c r="O3561" s="7"/>
      <c r="P3561" s="38"/>
      <c r="Q3561" s="31"/>
      <c r="R3561" s="42"/>
      <c r="S3561" s="42"/>
      <c r="T3561" s="42"/>
      <c r="U3561" s="43"/>
      <c r="V3561" s="32"/>
      <c r="W3561" s="38"/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</row>
    <row r="3562" spans="1:40" ht="14.25" customHeight="1">
      <c r="A3562" s="7" t="s">
        <v>565</v>
      </c>
      <c r="B3562" s="7" t="s">
        <v>363</v>
      </c>
      <c r="C3562" s="7">
        <v>1250</v>
      </c>
      <c r="D3562" s="7" t="s">
        <v>614</v>
      </c>
      <c r="E3562" s="7" t="str">
        <f t="shared" si="67"/>
        <v>Pelechuco</v>
      </c>
      <c r="F3562" s="7" t="s">
        <v>379</v>
      </c>
      <c r="G3562" s="7">
        <v>230</v>
      </c>
      <c r="H3562" s="7" t="s">
        <v>396</v>
      </c>
      <c r="I3562" s="7"/>
      <c r="J3562" s="7">
        <v>40000</v>
      </c>
      <c r="K3562" s="7">
        <f t="shared" si="68"/>
        <v>0</v>
      </c>
      <c r="L3562" s="7"/>
      <c r="M3562" s="6"/>
      <c r="N3562" s="7"/>
      <c r="O3562" s="7"/>
      <c r="P3562" s="38"/>
      <c r="Q3562" s="31"/>
      <c r="R3562" s="42"/>
      <c r="S3562" s="42"/>
      <c r="T3562" s="42"/>
      <c r="U3562" s="43"/>
      <c r="V3562" s="32"/>
      <c r="W3562" s="38"/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</row>
    <row r="3563" spans="1:40" ht="14.25" customHeight="1">
      <c r="A3563" s="7" t="s">
        <v>565</v>
      </c>
      <c r="B3563" s="7" t="s">
        <v>363</v>
      </c>
      <c r="C3563" s="7">
        <v>1250</v>
      </c>
      <c r="D3563" s="7" t="s">
        <v>614</v>
      </c>
      <c r="E3563" s="7" t="str">
        <f t="shared" si="67"/>
        <v>Pelechuco</v>
      </c>
      <c r="F3563" s="7" t="s">
        <v>379</v>
      </c>
      <c r="G3563" s="7">
        <v>240</v>
      </c>
      <c r="H3563" s="7" t="s">
        <v>397</v>
      </c>
      <c r="I3563" s="7"/>
      <c r="J3563" s="7">
        <v>10000</v>
      </c>
      <c r="K3563" s="7">
        <f t="shared" si="68"/>
        <v>0</v>
      </c>
      <c r="L3563" s="7"/>
      <c r="M3563" s="6"/>
      <c r="N3563" s="7"/>
      <c r="O3563" s="7"/>
      <c r="P3563" s="38"/>
      <c r="Q3563" s="31"/>
      <c r="R3563" s="42"/>
      <c r="S3563" s="42"/>
      <c r="T3563" s="42"/>
      <c r="U3563" s="43"/>
      <c r="V3563" s="32"/>
      <c r="W3563" s="38"/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</row>
    <row r="3564" spans="1:40" ht="14.25" customHeight="1">
      <c r="A3564" s="7" t="s">
        <v>565</v>
      </c>
      <c r="B3564" s="7" t="s">
        <v>363</v>
      </c>
      <c r="C3564" s="7">
        <v>1250</v>
      </c>
      <c r="D3564" s="7" t="s">
        <v>614</v>
      </c>
      <c r="E3564" s="7" t="str">
        <f t="shared" si="67"/>
        <v>Pelechuco</v>
      </c>
      <c r="F3564" s="7" t="s">
        <v>379</v>
      </c>
      <c r="G3564" s="7">
        <v>250</v>
      </c>
      <c r="H3564" s="7" t="s">
        <v>399</v>
      </c>
      <c r="I3564" s="7"/>
      <c r="J3564" s="7">
        <v>231643</v>
      </c>
      <c r="K3564" s="7">
        <f t="shared" si="68"/>
        <v>0</v>
      </c>
      <c r="L3564" s="7"/>
      <c r="M3564" s="6"/>
      <c r="N3564" s="7"/>
      <c r="O3564" s="7"/>
      <c r="P3564" s="38"/>
      <c r="Q3564" s="31"/>
      <c r="R3564" s="42"/>
      <c r="S3564" s="42"/>
      <c r="T3564" s="42"/>
      <c r="U3564" s="43"/>
      <c r="V3564" s="32"/>
      <c r="W3564" s="38"/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</row>
    <row r="3565" spans="1:40" ht="14.25" customHeight="1">
      <c r="A3565" s="7" t="s">
        <v>565</v>
      </c>
      <c r="B3565" s="7" t="s">
        <v>363</v>
      </c>
      <c r="C3565" s="7">
        <v>1250</v>
      </c>
      <c r="D3565" s="7" t="s">
        <v>614</v>
      </c>
      <c r="E3565" s="7" t="str">
        <f t="shared" si="67"/>
        <v>Pelechuco</v>
      </c>
      <c r="F3565" s="7" t="s">
        <v>379</v>
      </c>
      <c r="G3565" s="7">
        <v>260</v>
      </c>
      <c r="H3565" s="7" t="s">
        <v>400</v>
      </c>
      <c r="I3565" s="7"/>
      <c r="J3565" s="7">
        <v>60000</v>
      </c>
      <c r="K3565" s="7">
        <f t="shared" si="68"/>
        <v>0</v>
      </c>
      <c r="L3565" s="7"/>
      <c r="M3565" s="6"/>
      <c r="N3565" s="7"/>
      <c r="O3565" s="7"/>
      <c r="P3565" s="38"/>
      <c r="Q3565" s="31"/>
      <c r="R3565" s="42"/>
      <c r="S3565" s="42"/>
      <c r="T3565" s="42"/>
      <c r="U3565" s="43"/>
      <c r="V3565" s="32"/>
      <c r="W3565" s="38"/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</row>
    <row r="3566" spans="1:40" ht="14.25" customHeight="1">
      <c r="A3566" s="7" t="s">
        <v>565</v>
      </c>
      <c r="B3566" s="7" t="s">
        <v>363</v>
      </c>
      <c r="C3566" s="7">
        <v>1250</v>
      </c>
      <c r="D3566" s="7" t="s">
        <v>614</v>
      </c>
      <c r="E3566" s="7" t="str">
        <f t="shared" si="67"/>
        <v>Pelechuco</v>
      </c>
      <c r="F3566" s="7" t="s">
        <v>379</v>
      </c>
      <c r="G3566" s="7">
        <v>310</v>
      </c>
      <c r="H3566" s="7" t="s">
        <v>403</v>
      </c>
      <c r="I3566" s="7"/>
      <c r="J3566" s="7">
        <v>150000</v>
      </c>
      <c r="K3566" s="7">
        <f t="shared" si="68"/>
        <v>0</v>
      </c>
      <c r="L3566" s="7"/>
      <c r="M3566" s="6"/>
      <c r="N3566" s="7"/>
      <c r="O3566" s="7"/>
      <c r="P3566" s="38"/>
      <c r="Q3566" s="31"/>
      <c r="R3566" s="42"/>
      <c r="S3566" s="42"/>
      <c r="T3566" s="42"/>
      <c r="U3566" s="43"/>
      <c r="V3566" s="32"/>
      <c r="W3566" s="38"/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</row>
    <row r="3567" spans="1:40" ht="14.25" customHeight="1">
      <c r="A3567" s="7" t="s">
        <v>565</v>
      </c>
      <c r="B3567" s="7" t="s">
        <v>363</v>
      </c>
      <c r="C3567" s="7">
        <v>1250</v>
      </c>
      <c r="D3567" s="7" t="s">
        <v>614</v>
      </c>
      <c r="E3567" s="7" t="str">
        <f t="shared" si="67"/>
        <v>Pelechuco</v>
      </c>
      <c r="F3567" s="7" t="s">
        <v>379</v>
      </c>
      <c r="G3567" s="7">
        <v>330</v>
      </c>
      <c r="H3567" s="7" t="s">
        <v>404</v>
      </c>
      <c r="I3567" s="7"/>
      <c r="J3567" s="7">
        <v>40754</v>
      </c>
      <c r="K3567" s="7">
        <f t="shared" si="68"/>
        <v>0</v>
      </c>
      <c r="L3567" s="7"/>
      <c r="M3567" s="6"/>
      <c r="N3567" s="7"/>
      <c r="O3567" s="7"/>
      <c r="P3567" s="38"/>
      <c r="Q3567" s="31"/>
      <c r="R3567" s="42"/>
      <c r="S3567" s="42"/>
      <c r="T3567" s="42"/>
      <c r="U3567" s="43"/>
      <c r="V3567" s="32"/>
      <c r="W3567" s="38"/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</row>
    <row r="3568" spans="1:40" ht="14.25" customHeight="1">
      <c r="A3568" s="7" t="s">
        <v>565</v>
      </c>
      <c r="B3568" s="7" t="s">
        <v>363</v>
      </c>
      <c r="C3568" s="7">
        <v>1250</v>
      </c>
      <c r="D3568" s="7" t="s">
        <v>614</v>
      </c>
      <c r="E3568" s="7" t="str">
        <f t="shared" si="67"/>
        <v>Pelechuco</v>
      </c>
      <c r="F3568" s="7" t="s">
        <v>379</v>
      </c>
      <c r="G3568" s="7">
        <v>340</v>
      </c>
      <c r="H3568" s="7" t="s">
        <v>405</v>
      </c>
      <c r="I3568" s="7"/>
      <c r="J3568" s="7">
        <v>528289</v>
      </c>
      <c r="K3568" s="7">
        <f t="shared" si="68"/>
        <v>0</v>
      </c>
      <c r="L3568" s="7"/>
      <c r="M3568" s="6"/>
      <c r="N3568" s="7"/>
      <c r="O3568" s="7"/>
      <c r="P3568" s="38"/>
      <c r="Q3568" s="31"/>
      <c r="R3568" s="42"/>
      <c r="S3568" s="42"/>
      <c r="T3568" s="42"/>
      <c r="U3568" s="43"/>
      <c r="V3568" s="32"/>
      <c r="W3568" s="38"/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</row>
    <row r="3569" spans="1:40" ht="14.25" customHeight="1">
      <c r="A3569" s="7" t="s">
        <v>565</v>
      </c>
      <c r="B3569" s="7" t="s">
        <v>363</v>
      </c>
      <c r="C3569" s="7">
        <v>1251</v>
      </c>
      <c r="D3569" s="7" t="s">
        <v>615</v>
      </c>
      <c r="E3569" s="7" t="str">
        <f t="shared" si="67"/>
        <v>Luribay</v>
      </c>
      <c r="F3569" s="7" t="s">
        <v>379</v>
      </c>
      <c r="G3569" s="7">
        <v>0</v>
      </c>
      <c r="H3569" s="7" t="s">
        <v>380</v>
      </c>
      <c r="I3569" s="7"/>
      <c r="J3569" s="7">
        <v>1401918</v>
      </c>
      <c r="K3569" s="7">
        <f t="shared" si="68"/>
        <v>1786252</v>
      </c>
      <c r="L3569" s="7"/>
      <c r="M3569" s="6"/>
      <c r="N3569" s="7"/>
      <c r="O3569" s="7"/>
      <c r="P3569" s="38"/>
      <c r="Q3569" s="31"/>
      <c r="R3569" s="42"/>
      <c r="S3569" s="42"/>
      <c r="T3569" s="42"/>
      <c r="U3569" s="43"/>
      <c r="V3569" s="32"/>
      <c r="W3569" s="38"/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</row>
    <row r="3570" spans="1:40" ht="14.25" customHeight="1">
      <c r="A3570" s="7" t="s">
        <v>565</v>
      </c>
      <c r="B3570" s="7" t="s">
        <v>363</v>
      </c>
      <c r="C3570" s="7">
        <v>1251</v>
      </c>
      <c r="D3570" s="7" t="s">
        <v>615</v>
      </c>
      <c r="E3570" s="7" t="str">
        <f t="shared" si="67"/>
        <v>Luribay</v>
      </c>
      <c r="F3570" s="7" t="s">
        <v>379</v>
      </c>
      <c r="G3570" s="7">
        <v>1</v>
      </c>
      <c r="H3570" s="7" t="s">
        <v>381</v>
      </c>
      <c r="I3570" s="7"/>
      <c r="J3570" s="7">
        <v>754879</v>
      </c>
      <c r="K3570" s="7">
        <f t="shared" si="68"/>
        <v>1786252</v>
      </c>
      <c r="L3570" s="7"/>
      <c r="M3570" s="6"/>
      <c r="N3570" s="7"/>
      <c r="O3570" s="7"/>
      <c r="P3570" s="38"/>
      <c r="Q3570" s="31"/>
      <c r="R3570" s="42"/>
      <c r="S3570" s="42"/>
      <c r="T3570" s="42"/>
      <c r="U3570" s="43"/>
      <c r="V3570" s="32"/>
      <c r="W3570" s="38"/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</row>
    <row r="3571" spans="1:40" ht="14.25" customHeight="1">
      <c r="A3571" s="7" t="s">
        <v>565</v>
      </c>
      <c r="B3571" s="7" t="s">
        <v>363</v>
      </c>
      <c r="C3571" s="7">
        <v>1251</v>
      </c>
      <c r="D3571" s="7" t="s">
        <v>615</v>
      </c>
      <c r="E3571" s="7" t="str">
        <f t="shared" si="67"/>
        <v>Luribay</v>
      </c>
      <c r="F3571" s="7" t="s">
        <v>379</v>
      </c>
      <c r="G3571" s="7">
        <v>97</v>
      </c>
      <c r="H3571" s="7" t="s">
        <v>409</v>
      </c>
      <c r="I3571" s="7"/>
      <c r="J3571" s="7">
        <v>1799000</v>
      </c>
      <c r="K3571" s="7">
        <f t="shared" si="68"/>
        <v>1786252</v>
      </c>
      <c r="L3571" s="7"/>
      <c r="M3571" s="6"/>
      <c r="N3571" s="7"/>
      <c r="O3571" s="7"/>
      <c r="P3571" s="38"/>
      <c r="Q3571" s="31"/>
      <c r="R3571" s="42"/>
      <c r="S3571" s="42"/>
      <c r="T3571" s="42"/>
      <c r="U3571" s="43"/>
      <c r="V3571" s="32"/>
      <c r="W3571" s="38"/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</row>
    <row r="3572" spans="1:40" ht="14.25" customHeight="1">
      <c r="A3572" s="7" t="s">
        <v>565</v>
      </c>
      <c r="B3572" s="7" t="s">
        <v>363</v>
      </c>
      <c r="C3572" s="7">
        <v>1251</v>
      </c>
      <c r="D3572" s="7" t="s">
        <v>615</v>
      </c>
      <c r="E3572" s="7" t="str">
        <f t="shared" ref="E3572:E3826" si="69">SUBSTITUTE(D3572,"Gobierno Autónomo Municipal de ","")</f>
        <v>Luribay</v>
      </c>
      <c r="F3572" s="7" t="s">
        <v>379</v>
      </c>
      <c r="G3572" s="7">
        <v>99</v>
      </c>
      <c r="H3572" s="7" t="s">
        <v>382</v>
      </c>
      <c r="I3572" s="7"/>
      <c r="J3572" s="7">
        <v>638188</v>
      </c>
      <c r="K3572" s="7">
        <f t="shared" ref="K3572:K3826" si="70">SUMIFS(J:J, E:E, E3572, F:F, "PROYECT. INVERSION")</f>
        <v>1786252</v>
      </c>
      <c r="L3572" s="7"/>
      <c r="M3572" s="6"/>
      <c r="N3572" s="7"/>
      <c r="O3572" s="7"/>
      <c r="P3572" s="38"/>
      <c r="Q3572" s="31"/>
      <c r="R3572" s="42"/>
      <c r="S3572" s="42"/>
      <c r="T3572" s="42"/>
      <c r="U3572" s="43"/>
      <c r="V3572" s="32"/>
      <c r="W3572" s="38"/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</row>
    <row r="3573" spans="1:40" ht="14.25" customHeight="1">
      <c r="A3573" s="7" t="s">
        <v>565</v>
      </c>
      <c r="B3573" s="7" t="s">
        <v>363</v>
      </c>
      <c r="C3573" s="7">
        <v>1251</v>
      </c>
      <c r="D3573" s="7" t="s">
        <v>615</v>
      </c>
      <c r="E3573" s="7" t="str">
        <f t="shared" si="69"/>
        <v>Luribay</v>
      </c>
      <c r="F3573" s="7" t="s">
        <v>379</v>
      </c>
      <c r="G3573" s="7">
        <v>100</v>
      </c>
      <c r="H3573" s="7" t="s">
        <v>383</v>
      </c>
      <c r="I3573" s="7"/>
      <c r="J3573" s="7">
        <v>112400</v>
      </c>
      <c r="K3573" s="7">
        <f t="shared" si="70"/>
        <v>1786252</v>
      </c>
      <c r="L3573" s="7"/>
      <c r="M3573" s="6"/>
      <c r="N3573" s="7"/>
      <c r="O3573" s="7"/>
      <c r="P3573" s="38"/>
      <c r="Q3573" s="31"/>
      <c r="R3573" s="42"/>
      <c r="S3573" s="42"/>
      <c r="T3573" s="42"/>
      <c r="U3573" s="43"/>
      <c r="V3573" s="32"/>
      <c r="W3573" s="38"/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</row>
    <row r="3574" spans="1:40" ht="14.25" customHeight="1">
      <c r="A3574" s="7" t="s">
        <v>565</v>
      </c>
      <c r="B3574" s="7" t="s">
        <v>363</v>
      </c>
      <c r="C3574" s="7">
        <v>1251</v>
      </c>
      <c r="D3574" s="7" t="s">
        <v>615</v>
      </c>
      <c r="E3574" s="7" t="str">
        <f t="shared" si="69"/>
        <v>Luribay</v>
      </c>
      <c r="F3574" s="7" t="s">
        <v>379</v>
      </c>
      <c r="G3574" s="7">
        <v>110</v>
      </c>
      <c r="H3574" s="7" t="s">
        <v>385</v>
      </c>
      <c r="I3574" s="7"/>
      <c r="J3574" s="7">
        <v>35000</v>
      </c>
      <c r="K3574" s="7">
        <f t="shared" si="70"/>
        <v>1786252</v>
      </c>
      <c r="L3574" s="7"/>
      <c r="M3574" s="6"/>
      <c r="N3574" s="7"/>
      <c r="O3574" s="7"/>
      <c r="P3574" s="38"/>
      <c r="Q3574" s="31"/>
      <c r="R3574" s="42"/>
      <c r="S3574" s="42"/>
      <c r="T3574" s="42"/>
      <c r="U3574" s="43"/>
      <c r="V3574" s="32"/>
      <c r="W3574" s="38"/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</row>
    <row r="3575" spans="1:40" ht="14.25" customHeight="1">
      <c r="A3575" s="7" t="s">
        <v>565</v>
      </c>
      <c r="B3575" s="7" t="s">
        <v>363</v>
      </c>
      <c r="C3575" s="7">
        <v>1251</v>
      </c>
      <c r="D3575" s="7" t="s">
        <v>615</v>
      </c>
      <c r="E3575" s="7" t="str">
        <f t="shared" si="69"/>
        <v>Luribay</v>
      </c>
      <c r="F3575" s="7" t="s">
        <v>379</v>
      </c>
      <c r="G3575" s="7">
        <v>120</v>
      </c>
      <c r="H3575" s="7" t="s">
        <v>485</v>
      </c>
      <c r="I3575" s="7"/>
      <c r="J3575" s="7">
        <v>240000</v>
      </c>
      <c r="K3575" s="7">
        <f t="shared" si="70"/>
        <v>1786252</v>
      </c>
      <c r="L3575" s="7"/>
      <c r="M3575" s="6"/>
      <c r="N3575" s="7"/>
      <c r="O3575" s="7"/>
      <c r="P3575" s="38"/>
      <c r="Q3575" s="31"/>
      <c r="R3575" s="42"/>
      <c r="S3575" s="42"/>
      <c r="T3575" s="42"/>
      <c r="U3575" s="43"/>
      <c r="V3575" s="32"/>
      <c r="W3575" s="38"/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</row>
    <row r="3576" spans="1:40" ht="14.25" customHeight="1">
      <c r="A3576" s="7" t="s">
        <v>565</v>
      </c>
      <c r="B3576" s="7" t="s">
        <v>363</v>
      </c>
      <c r="C3576" s="7">
        <v>1251</v>
      </c>
      <c r="D3576" s="7" t="s">
        <v>615</v>
      </c>
      <c r="E3576" s="7" t="str">
        <f t="shared" si="69"/>
        <v>Luribay</v>
      </c>
      <c r="F3576" s="7" t="s">
        <v>379</v>
      </c>
      <c r="G3576" s="7">
        <v>140</v>
      </c>
      <c r="H3576" s="7" t="s">
        <v>388</v>
      </c>
      <c r="I3576" s="7"/>
      <c r="J3576" s="7">
        <v>20000</v>
      </c>
      <c r="K3576" s="7">
        <f t="shared" si="70"/>
        <v>1786252</v>
      </c>
      <c r="L3576" s="7"/>
      <c r="M3576" s="6"/>
      <c r="N3576" s="7"/>
      <c r="O3576" s="7"/>
      <c r="P3576" s="38"/>
      <c r="Q3576" s="31"/>
      <c r="R3576" s="42"/>
      <c r="S3576" s="42"/>
      <c r="T3576" s="42"/>
      <c r="U3576" s="43"/>
      <c r="V3576" s="32"/>
      <c r="W3576" s="38"/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</row>
    <row r="3577" spans="1:40" ht="14.25" customHeight="1">
      <c r="A3577" s="7" t="s">
        <v>565</v>
      </c>
      <c r="B3577" s="7" t="s">
        <v>363</v>
      </c>
      <c r="C3577" s="7">
        <v>1251</v>
      </c>
      <c r="D3577" s="7" t="s">
        <v>615</v>
      </c>
      <c r="E3577" s="7" t="str">
        <f t="shared" si="69"/>
        <v>Luribay</v>
      </c>
      <c r="F3577" s="7" t="s">
        <v>379</v>
      </c>
      <c r="G3577" s="7">
        <v>160</v>
      </c>
      <c r="H3577" s="7" t="s">
        <v>389</v>
      </c>
      <c r="I3577" s="7"/>
      <c r="J3577" s="7">
        <v>155000</v>
      </c>
      <c r="K3577" s="7">
        <f t="shared" si="70"/>
        <v>1786252</v>
      </c>
      <c r="L3577" s="7"/>
      <c r="M3577" s="6"/>
      <c r="N3577" s="7"/>
      <c r="O3577" s="7"/>
      <c r="P3577" s="38"/>
      <c r="Q3577" s="31"/>
      <c r="R3577" s="42"/>
      <c r="S3577" s="42"/>
      <c r="T3577" s="42"/>
      <c r="U3577" s="43"/>
      <c r="V3577" s="32"/>
      <c r="W3577" s="38"/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</row>
    <row r="3578" spans="1:40" ht="14.25" customHeight="1">
      <c r="A3578" s="7" t="s">
        <v>565</v>
      </c>
      <c r="B3578" s="7" t="s">
        <v>363</v>
      </c>
      <c r="C3578" s="7">
        <v>1251</v>
      </c>
      <c r="D3578" s="7" t="s">
        <v>615</v>
      </c>
      <c r="E3578" s="7" t="str">
        <f t="shared" si="69"/>
        <v>Luribay</v>
      </c>
      <c r="F3578" s="7" t="s">
        <v>379</v>
      </c>
      <c r="G3578" s="7">
        <v>170</v>
      </c>
      <c r="H3578" s="7" t="s">
        <v>390</v>
      </c>
      <c r="I3578" s="7"/>
      <c r="J3578" s="7">
        <v>45000</v>
      </c>
      <c r="K3578" s="7">
        <f t="shared" si="70"/>
        <v>1786252</v>
      </c>
      <c r="L3578" s="7"/>
      <c r="M3578" s="6"/>
      <c r="N3578" s="7"/>
      <c r="O3578" s="7"/>
      <c r="P3578" s="38"/>
      <c r="Q3578" s="31"/>
      <c r="R3578" s="42"/>
      <c r="S3578" s="42"/>
      <c r="T3578" s="42"/>
      <c r="U3578" s="43"/>
      <c r="V3578" s="32"/>
      <c r="W3578" s="38"/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</row>
    <row r="3579" spans="1:40" ht="14.25" customHeight="1">
      <c r="A3579" s="7" t="s">
        <v>565</v>
      </c>
      <c r="B3579" s="7" t="s">
        <v>363</v>
      </c>
      <c r="C3579" s="7">
        <v>1251</v>
      </c>
      <c r="D3579" s="7" t="s">
        <v>615</v>
      </c>
      <c r="E3579" s="7" t="str">
        <f t="shared" si="69"/>
        <v>Luribay</v>
      </c>
      <c r="F3579" s="7" t="s">
        <v>379</v>
      </c>
      <c r="G3579" s="7">
        <v>180</v>
      </c>
      <c r="H3579" s="7" t="s">
        <v>411</v>
      </c>
      <c r="I3579" s="7"/>
      <c r="J3579" s="7">
        <v>270000</v>
      </c>
      <c r="K3579" s="7">
        <f t="shared" si="70"/>
        <v>1786252</v>
      </c>
      <c r="L3579" s="7"/>
      <c r="M3579" s="6"/>
      <c r="N3579" s="7"/>
      <c r="O3579" s="7"/>
      <c r="P3579" s="38"/>
      <c r="Q3579" s="31"/>
      <c r="R3579" s="42"/>
      <c r="S3579" s="42"/>
      <c r="T3579" s="42"/>
      <c r="U3579" s="43"/>
      <c r="V3579" s="32"/>
      <c r="W3579" s="38"/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</row>
    <row r="3580" spans="1:40" ht="14.25" customHeight="1">
      <c r="A3580" s="7" t="s">
        <v>565</v>
      </c>
      <c r="B3580" s="7" t="s">
        <v>363</v>
      </c>
      <c r="C3580" s="7">
        <v>1251</v>
      </c>
      <c r="D3580" s="7" t="s">
        <v>615</v>
      </c>
      <c r="E3580" s="7" t="str">
        <f t="shared" si="69"/>
        <v>Luribay</v>
      </c>
      <c r="F3580" s="7" t="s">
        <v>379</v>
      </c>
      <c r="G3580" s="7">
        <v>200</v>
      </c>
      <c r="H3580" s="7" t="s">
        <v>393</v>
      </c>
      <c r="I3580" s="7"/>
      <c r="J3580" s="7">
        <v>1802614</v>
      </c>
      <c r="K3580" s="7">
        <f t="shared" si="70"/>
        <v>1786252</v>
      </c>
      <c r="L3580" s="7"/>
      <c r="M3580" s="6"/>
      <c r="N3580" s="7"/>
      <c r="O3580" s="7"/>
      <c r="P3580" s="38"/>
      <c r="Q3580" s="31"/>
      <c r="R3580" s="42"/>
      <c r="S3580" s="42"/>
      <c r="T3580" s="42"/>
      <c r="U3580" s="43"/>
      <c r="V3580" s="32"/>
      <c r="W3580" s="38"/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</row>
    <row r="3581" spans="1:40" ht="14.25" customHeight="1">
      <c r="A3581" s="7" t="s">
        <v>565</v>
      </c>
      <c r="B3581" s="7" t="s">
        <v>363</v>
      </c>
      <c r="C3581" s="7">
        <v>1251</v>
      </c>
      <c r="D3581" s="7" t="s">
        <v>615</v>
      </c>
      <c r="E3581" s="7" t="str">
        <f t="shared" si="69"/>
        <v>Luribay</v>
      </c>
      <c r="F3581" s="7" t="s">
        <v>379</v>
      </c>
      <c r="G3581" s="7">
        <v>210</v>
      </c>
      <c r="H3581" s="7" t="s">
        <v>394</v>
      </c>
      <c r="I3581" s="7"/>
      <c r="J3581" s="7">
        <v>901655</v>
      </c>
      <c r="K3581" s="7">
        <f t="shared" si="70"/>
        <v>1786252</v>
      </c>
      <c r="L3581" s="7"/>
      <c r="M3581" s="6"/>
      <c r="N3581" s="7"/>
      <c r="O3581" s="7"/>
      <c r="P3581" s="38"/>
      <c r="Q3581" s="31"/>
      <c r="R3581" s="42"/>
      <c r="S3581" s="42"/>
      <c r="T3581" s="42"/>
      <c r="U3581" s="43"/>
      <c r="V3581" s="32"/>
      <c r="W3581" s="38"/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</row>
    <row r="3582" spans="1:40" ht="14.25" customHeight="1">
      <c r="A3582" s="7" t="s">
        <v>565</v>
      </c>
      <c r="B3582" s="7" t="s">
        <v>363</v>
      </c>
      <c r="C3582" s="7">
        <v>1251</v>
      </c>
      <c r="D3582" s="7" t="s">
        <v>615</v>
      </c>
      <c r="E3582" s="7" t="str">
        <f t="shared" si="69"/>
        <v>Luribay</v>
      </c>
      <c r="F3582" s="7" t="s">
        <v>379</v>
      </c>
      <c r="G3582" s="7">
        <v>220</v>
      </c>
      <c r="H3582" s="7" t="s">
        <v>395</v>
      </c>
      <c r="I3582" s="7"/>
      <c r="J3582" s="7">
        <v>70000</v>
      </c>
      <c r="K3582" s="7">
        <f t="shared" si="70"/>
        <v>1786252</v>
      </c>
      <c r="L3582" s="7"/>
      <c r="M3582" s="6"/>
      <c r="N3582" s="7"/>
      <c r="O3582" s="7"/>
      <c r="P3582" s="38"/>
      <c r="Q3582" s="31"/>
      <c r="R3582" s="42"/>
      <c r="S3582" s="42"/>
      <c r="T3582" s="42"/>
      <c r="U3582" s="43"/>
      <c r="V3582" s="32"/>
      <c r="W3582" s="38"/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</row>
    <row r="3583" spans="1:40" ht="14.25" customHeight="1">
      <c r="A3583" s="7" t="s">
        <v>565</v>
      </c>
      <c r="B3583" s="7" t="s">
        <v>363</v>
      </c>
      <c r="C3583" s="7">
        <v>1251</v>
      </c>
      <c r="D3583" s="7" t="s">
        <v>615</v>
      </c>
      <c r="E3583" s="7" t="str">
        <f t="shared" si="69"/>
        <v>Luribay</v>
      </c>
      <c r="F3583" s="7" t="s">
        <v>379</v>
      </c>
      <c r="G3583" s="7">
        <v>230</v>
      </c>
      <c r="H3583" s="7" t="s">
        <v>396</v>
      </c>
      <c r="I3583" s="7"/>
      <c r="J3583" s="7">
        <v>126004</v>
      </c>
      <c r="K3583" s="7">
        <f t="shared" si="70"/>
        <v>1786252</v>
      </c>
      <c r="L3583" s="7"/>
      <c r="M3583" s="6"/>
      <c r="N3583" s="7"/>
      <c r="O3583" s="7"/>
      <c r="P3583" s="38"/>
      <c r="Q3583" s="31"/>
      <c r="R3583" s="42"/>
      <c r="S3583" s="42"/>
      <c r="T3583" s="42"/>
      <c r="U3583" s="43"/>
      <c r="V3583" s="32"/>
      <c r="W3583" s="38"/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</row>
    <row r="3584" spans="1:40" ht="14.25" customHeight="1">
      <c r="A3584" s="7" t="s">
        <v>565</v>
      </c>
      <c r="B3584" s="7" t="s">
        <v>363</v>
      </c>
      <c r="C3584" s="7">
        <v>1251</v>
      </c>
      <c r="D3584" s="7" t="s">
        <v>615</v>
      </c>
      <c r="E3584" s="7" t="str">
        <f t="shared" si="69"/>
        <v>Luribay</v>
      </c>
      <c r="F3584" s="7" t="s">
        <v>379</v>
      </c>
      <c r="G3584" s="7">
        <v>240</v>
      </c>
      <c r="H3584" s="7" t="s">
        <v>397</v>
      </c>
      <c r="I3584" s="7"/>
      <c r="J3584" s="7">
        <v>25000</v>
      </c>
      <c r="K3584" s="7">
        <f t="shared" si="70"/>
        <v>1786252</v>
      </c>
      <c r="L3584" s="7"/>
      <c r="M3584" s="6"/>
      <c r="N3584" s="7"/>
      <c r="O3584" s="7"/>
      <c r="P3584" s="38"/>
      <c r="Q3584" s="31"/>
      <c r="R3584" s="42"/>
      <c r="S3584" s="42"/>
      <c r="T3584" s="42"/>
      <c r="U3584" s="43"/>
      <c r="V3584" s="32"/>
      <c r="W3584" s="38"/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</row>
    <row r="3585" spans="1:40" ht="14.25" customHeight="1">
      <c r="A3585" s="7" t="s">
        <v>565</v>
      </c>
      <c r="B3585" s="7" t="s">
        <v>363</v>
      </c>
      <c r="C3585" s="7">
        <v>1251</v>
      </c>
      <c r="D3585" s="7" t="s">
        <v>615</v>
      </c>
      <c r="E3585" s="7" t="str">
        <f t="shared" si="69"/>
        <v>Luribay</v>
      </c>
      <c r="F3585" s="7" t="s">
        <v>379</v>
      </c>
      <c r="G3585" s="7">
        <v>250</v>
      </c>
      <c r="H3585" s="7" t="s">
        <v>399</v>
      </c>
      <c r="I3585" s="7"/>
      <c r="J3585" s="7">
        <v>443663</v>
      </c>
      <c r="K3585" s="7">
        <f t="shared" si="70"/>
        <v>1786252</v>
      </c>
      <c r="L3585" s="7"/>
      <c r="M3585" s="6"/>
      <c r="N3585" s="7"/>
      <c r="O3585" s="7"/>
      <c r="P3585" s="38"/>
      <c r="Q3585" s="31"/>
      <c r="R3585" s="42"/>
      <c r="S3585" s="42"/>
      <c r="T3585" s="42"/>
      <c r="U3585" s="43"/>
      <c r="V3585" s="32"/>
      <c r="W3585" s="38"/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</row>
    <row r="3586" spans="1:40" ht="14.25" customHeight="1">
      <c r="A3586" s="7" t="s">
        <v>565</v>
      </c>
      <c r="B3586" s="7" t="s">
        <v>363</v>
      </c>
      <c r="C3586" s="7">
        <v>1251</v>
      </c>
      <c r="D3586" s="7" t="s">
        <v>615</v>
      </c>
      <c r="E3586" s="7" t="str">
        <f t="shared" si="69"/>
        <v>Luribay</v>
      </c>
      <c r="F3586" s="7" t="s">
        <v>379</v>
      </c>
      <c r="G3586" s="7">
        <v>260</v>
      </c>
      <c r="H3586" s="7" t="s">
        <v>400</v>
      </c>
      <c r="I3586" s="7"/>
      <c r="J3586" s="7">
        <v>84000</v>
      </c>
      <c r="K3586" s="7">
        <f t="shared" si="70"/>
        <v>1786252</v>
      </c>
      <c r="L3586" s="7"/>
      <c r="M3586" s="6"/>
      <c r="N3586" s="7"/>
      <c r="O3586" s="7"/>
      <c r="P3586" s="38"/>
      <c r="Q3586" s="31"/>
      <c r="R3586" s="42"/>
      <c r="S3586" s="42"/>
      <c r="T3586" s="42"/>
      <c r="U3586" s="43"/>
      <c r="V3586" s="32"/>
      <c r="W3586" s="38"/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</row>
    <row r="3587" spans="1:40" ht="14.25" customHeight="1">
      <c r="A3587" s="7" t="s">
        <v>565</v>
      </c>
      <c r="B3587" s="7" t="s">
        <v>363</v>
      </c>
      <c r="C3587" s="7">
        <v>1251</v>
      </c>
      <c r="D3587" s="7" t="s">
        <v>615</v>
      </c>
      <c r="E3587" s="7" t="str">
        <f t="shared" si="69"/>
        <v>Luribay</v>
      </c>
      <c r="F3587" s="7" t="s">
        <v>379</v>
      </c>
      <c r="G3587" s="7">
        <v>310</v>
      </c>
      <c r="H3587" s="7" t="s">
        <v>403</v>
      </c>
      <c r="I3587" s="7"/>
      <c r="J3587" s="7">
        <v>80000</v>
      </c>
      <c r="K3587" s="7">
        <f t="shared" si="70"/>
        <v>1786252</v>
      </c>
      <c r="L3587" s="7"/>
      <c r="M3587" s="6"/>
      <c r="N3587" s="7"/>
      <c r="O3587" s="7"/>
      <c r="P3587" s="38"/>
      <c r="Q3587" s="31"/>
      <c r="R3587" s="42"/>
      <c r="S3587" s="42"/>
      <c r="T3587" s="42"/>
      <c r="U3587" s="43"/>
      <c r="V3587" s="32"/>
      <c r="W3587" s="38"/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</row>
    <row r="3588" spans="1:40" ht="14.25" customHeight="1">
      <c r="A3588" s="7" t="s">
        <v>565</v>
      </c>
      <c r="B3588" s="7" t="s">
        <v>363</v>
      </c>
      <c r="C3588" s="7">
        <v>1251</v>
      </c>
      <c r="D3588" s="7" t="s">
        <v>615</v>
      </c>
      <c r="E3588" s="7" t="str">
        <f t="shared" si="69"/>
        <v>Luribay</v>
      </c>
      <c r="F3588" s="7" t="s">
        <v>379</v>
      </c>
      <c r="G3588" s="7">
        <v>330</v>
      </c>
      <c r="H3588" s="7" t="s">
        <v>404</v>
      </c>
      <c r="I3588" s="7"/>
      <c r="J3588" s="7">
        <v>29624</v>
      </c>
      <c r="K3588" s="7">
        <f t="shared" si="70"/>
        <v>1786252</v>
      </c>
      <c r="L3588" s="7"/>
      <c r="M3588" s="6"/>
      <c r="N3588" s="7"/>
      <c r="O3588" s="7"/>
      <c r="P3588" s="38"/>
      <c r="Q3588" s="31"/>
      <c r="R3588" s="42"/>
      <c r="S3588" s="42"/>
      <c r="T3588" s="42"/>
      <c r="U3588" s="43"/>
      <c r="V3588" s="32"/>
      <c r="W3588" s="38"/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</row>
    <row r="3589" spans="1:40" ht="14.25" customHeight="1">
      <c r="A3589" s="7" t="s">
        <v>565</v>
      </c>
      <c r="B3589" s="7" t="s">
        <v>363</v>
      </c>
      <c r="C3589" s="7">
        <v>1251</v>
      </c>
      <c r="D3589" s="7" t="s">
        <v>615</v>
      </c>
      <c r="E3589" s="7" t="str">
        <f t="shared" si="69"/>
        <v>Luribay</v>
      </c>
      <c r="F3589" s="7" t="s">
        <v>379</v>
      </c>
      <c r="G3589" s="7">
        <v>340</v>
      </c>
      <c r="H3589" s="7" t="s">
        <v>405</v>
      </c>
      <c r="I3589" s="7"/>
      <c r="J3589" s="7">
        <v>1116229</v>
      </c>
      <c r="K3589" s="7">
        <f t="shared" si="70"/>
        <v>1786252</v>
      </c>
      <c r="L3589" s="7"/>
      <c r="M3589" s="6"/>
      <c r="N3589" s="7"/>
      <c r="O3589" s="7"/>
      <c r="P3589" s="38"/>
      <c r="Q3589" s="31"/>
      <c r="R3589" s="42"/>
      <c r="S3589" s="42"/>
      <c r="T3589" s="42"/>
      <c r="U3589" s="43"/>
      <c r="V3589" s="32"/>
      <c r="W3589" s="38"/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</row>
    <row r="3590" spans="1:40" ht="14.25" customHeight="1">
      <c r="A3590" s="7" t="s">
        <v>565</v>
      </c>
      <c r="B3590" s="7" t="s">
        <v>363</v>
      </c>
      <c r="C3590" s="7">
        <v>1251</v>
      </c>
      <c r="D3590" s="7" t="s">
        <v>615</v>
      </c>
      <c r="E3590" s="7" t="str">
        <f t="shared" si="69"/>
        <v>Luribay</v>
      </c>
      <c r="F3590" s="7" t="s">
        <v>407</v>
      </c>
      <c r="G3590" s="7">
        <v>110</v>
      </c>
      <c r="H3590" s="7" t="s">
        <v>385</v>
      </c>
      <c r="I3590" s="7"/>
      <c r="J3590" s="7">
        <v>90851</v>
      </c>
      <c r="K3590" s="7">
        <f t="shared" si="70"/>
        <v>1786252</v>
      </c>
      <c r="L3590" s="7"/>
      <c r="M3590" s="6"/>
      <c r="N3590" s="7"/>
      <c r="O3590" s="7"/>
      <c r="P3590" s="38"/>
      <c r="Q3590" s="31"/>
      <c r="R3590" s="42"/>
      <c r="S3590" s="42"/>
      <c r="T3590" s="42"/>
      <c r="U3590" s="43"/>
      <c r="V3590" s="32"/>
      <c r="W3590" s="38"/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</row>
    <row r="3591" spans="1:40" ht="14.25" customHeight="1">
      <c r="A3591" s="7" t="s">
        <v>565</v>
      </c>
      <c r="B3591" s="7" t="s">
        <v>363</v>
      </c>
      <c r="C3591" s="7">
        <v>1251</v>
      </c>
      <c r="D3591" s="7" t="s">
        <v>615</v>
      </c>
      <c r="E3591" s="7" t="str">
        <f t="shared" si="69"/>
        <v>Luribay</v>
      </c>
      <c r="F3591" s="7" t="s">
        <v>407</v>
      </c>
      <c r="G3591" s="7">
        <v>170</v>
      </c>
      <c r="H3591" s="7" t="s">
        <v>390</v>
      </c>
      <c r="I3591" s="7"/>
      <c r="J3591" s="7">
        <v>1695401</v>
      </c>
      <c r="K3591" s="7">
        <f t="shared" si="70"/>
        <v>1786252</v>
      </c>
      <c r="L3591" s="7"/>
      <c r="M3591" s="6"/>
      <c r="N3591" s="7"/>
      <c r="O3591" s="7"/>
      <c r="P3591" s="38"/>
      <c r="Q3591" s="31"/>
      <c r="R3591" s="42"/>
      <c r="S3591" s="42"/>
      <c r="T3591" s="42"/>
      <c r="U3591" s="43"/>
      <c r="V3591" s="32"/>
      <c r="W3591" s="38"/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</row>
    <row r="3592" spans="1:40" ht="14.25" customHeight="1">
      <c r="A3592" s="7" t="s">
        <v>565</v>
      </c>
      <c r="B3592" s="7" t="s">
        <v>363</v>
      </c>
      <c r="C3592" s="7">
        <v>1252</v>
      </c>
      <c r="D3592" s="7" t="s">
        <v>616</v>
      </c>
      <c r="E3592" s="7" t="str">
        <f t="shared" si="69"/>
        <v>Sapahaqui</v>
      </c>
      <c r="F3592" s="7" t="s">
        <v>379</v>
      </c>
      <c r="G3592" s="7">
        <v>0</v>
      </c>
      <c r="H3592" s="7" t="s">
        <v>380</v>
      </c>
      <c r="I3592" s="7"/>
      <c r="J3592" s="7">
        <v>1577917</v>
      </c>
      <c r="K3592" s="7">
        <f t="shared" si="70"/>
        <v>2711888</v>
      </c>
      <c r="L3592" s="7"/>
      <c r="M3592" s="6"/>
      <c r="N3592" s="7"/>
      <c r="O3592" s="7"/>
      <c r="P3592" s="38"/>
      <c r="Q3592" s="31"/>
      <c r="R3592" s="42"/>
      <c r="S3592" s="42"/>
      <c r="T3592" s="42"/>
      <c r="U3592" s="43"/>
      <c r="V3592" s="32"/>
      <c r="W3592" s="38"/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</row>
    <row r="3593" spans="1:40" ht="14.25" customHeight="1">
      <c r="A3593" s="7" t="s">
        <v>565</v>
      </c>
      <c r="B3593" s="7" t="s">
        <v>363</v>
      </c>
      <c r="C3593" s="7">
        <v>1252</v>
      </c>
      <c r="D3593" s="7" t="s">
        <v>616</v>
      </c>
      <c r="E3593" s="7" t="str">
        <f t="shared" si="69"/>
        <v>Sapahaqui</v>
      </c>
      <c r="F3593" s="7" t="s">
        <v>379</v>
      </c>
      <c r="G3593" s="7">
        <v>1</v>
      </c>
      <c r="H3593" s="7" t="s">
        <v>381</v>
      </c>
      <c r="I3593" s="7"/>
      <c r="J3593" s="7">
        <v>849647</v>
      </c>
      <c r="K3593" s="7">
        <f t="shared" si="70"/>
        <v>2711888</v>
      </c>
      <c r="L3593" s="7"/>
      <c r="M3593" s="6"/>
      <c r="N3593" s="7"/>
      <c r="O3593" s="7"/>
      <c r="P3593" s="38"/>
      <c r="Q3593" s="31"/>
      <c r="R3593" s="42"/>
      <c r="S3593" s="42"/>
      <c r="T3593" s="42"/>
      <c r="U3593" s="43"/>
      <c r="V3593" s="32"/>
      <c r="W3593" s="38"/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</row>
    <row r="3594" spans="1:40" ht="14.25" customHeight="1">
      <c r="A3594" s="7" t="s">
        <v>565</v>
      </c>
      <c r="B3594" s="7" t="s">
        <v>363</v>
      </c>
      <c r="C3594" s="7">
        <v>1252</v>
      </c>
      <c r="D3594" s="7" t="s">
        <v>616</v>
      </c>
      <c r="E3594" s="7" t="str">
        <f t="shared" si="69"/>
        <v>Sapahaqui</v>
      </c>
      <c r="F3594" s="7" t="s">
        <v>379</v>
      </c>
      <c r="G3594" s="7">
        <v>97</v>
      </c>
      <c r="H3594" s="7" t="s">
        <v>409</v>
      </c>
      <c r="I3594" s="7"/>
      <c r="J3594" s="7">
        <v>1601692</v>
      </c>
      <c r="K3594" s="7">
        <f t="shared" si="70"/>
        <v>2711888</v>
      </c>
      <c r="L3594" s="7"/>
      <c r="M3594" s="6"/>
      <c r="N3594" s="7"/>
      <c r="O3594" s="7"/>
      <c r="P3594" s="38"/>
      <c r="Q3594" s="31"/>
      <c r="R3594" s="42"/>
      <c r="S3594" s="42"/>
      <c r="T3594" s="42"/>
      <c r="U3594" s="43"/>
      <c r="V3594" s="32"/>
      <c r="W3594" s="38"/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</row>
    <row r="3595" spans="1:40" ht="14.25" customHeight="1">
      <c r="A3595" s="7" t="s">
        <v>565</v>
      </c>
      <c r="B3595" s="7" t="s">
        <v>363</v>
      </c>
      <c r="C3595" s="7">
        <v>1252</v>
      </c>
      <c r="D3595" s="7" t="s">
        <v>616</v>
      </c>
      <c r="E3595" s="7" t="str">
        <f t="shared" si="69"/>
        <v>Sapahaqui</v>
      </c>
      <c r="F3595" s="7" t="s">
        <v>379</v>
      </c>
      <c r="G3595" s="7">
        <v>99</v>
      </c>
      <c r="H3595" s="7" t="s">
        <v>382</v>
      </c>
      <c r="I3595" s="7"/>
      <c r="J3595" s="7">
        <v>100000</v>
      </c>
      <c r="K3595" s="7">
        <f t="shared" si="70"/>
        <v>2711888</v>
      </c>
      <c r="L3595" s="7"/>
      <c r="M3595" s="6"/>
      <c r="N3595" s="7"/>
      <c r="O3595" s="7"/>
      <c r="P3595" s="38"/>
      <c r="Q3595" s="31"/>
      <c r="R3595" s="42"/>
      <c r="S3595" s="42"/>
      <c r="T3595" s="42"/>
      <c r="U3595" s="43"/>
      <c r="V3595" s="32"/>
      <c r="W3595" s="38"/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</row>
    <row r="3596" spans="1:40" ht="14.25" customHeight="1">
      <c r="A3596" s="7" t="s">
        <v>565</v>
      </c>
      <c r="B3596" s="7" t="s">
        <v>363</v>
      </c>
      <c r="C3596" s="7">
        <v>1252</v>
      </c>
      <c r="D3596" s="7" t="s">
        <v>616</v>
      </c>
      <c r="E3596" s="7" t="str">
        <f t="shared" si="69"/>
        <v>Sapahaqui</v>
      </c>
      <c r="F3596" s="7" t="s">
        <v>379</v>
      </c>
      <c r="G3596" s="7">
        <v>100</v>
      </c>
      <c r="H3596" s="7" t="s">
        <v>383</v>
      </c>
      <c r="I3596" s="7"/>
      <c r="J3596" s="7">
        <v>449376</v>
      </c>
      <c r="K3596" s="7">
        <f t="shared" si="70"/>
        <v>2711888</v>
      </c>
      <c r="L3596" s="7"/>
      <c r="M3596" s="6"/>
      <c r="N3596" s="7"/>
      <c r="O3596" s="7"/>
      <c r="P3596" s="38"/>
      <c r="Q3596" s="31"/>
      <c r="R3596" s="42"/>
      <c r="S3596" s="42"/>
      <c r="T3596" s="42"/>
      <c r="U3596" s="43"/>
      <c r="V3596" s="32"/>
      <c r="W3596" s="38"/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</row>
    <row r="3597" spans="1:40" ht="14.25" customHeight="1">
      <c r="A3597" s="7" t="s">
        <v>565</v>
      </c>
      <c r="B3597" s="7" t="s">
        <v>363</v>
      </c>
      <c r="C3597" s="7">
        <v>1252</v>
      </c>
      <c r="D3597" s="7" t="s">
        <v>616</v>
      </c>
      <c r="E3597" s="7" t="str">
        <f t="shared" si="69"/>
        <v>Sapahaqui</v>
      </c>
      <c r="F3597" s="7" t="s">
        <v>379</v>
      </c>
      <c r="G3597" s="7">
        <v>130</v>
      </c>
      <c r="H3597" s="7" t="s">
        <v>386</v>
      </c>
      <c r="I3597" s="7"/>
      <c r="J3597" s="7">
        <v>15000</v>
      </c>
      <c r="K3597" s="7">
        <f t="shared" si="70"/>
        <v>2711888</v>
      </c>
      <c r="L3597" s="7"/>
      <c r="M3597" s="6"/>
      <c r="N3597" s="7"/>
      <c r="O3597" s="7"/>
      <c r="P3597" s="38"/>
      <c r="Q3597" s="31"/>
      <c r="R3597" s="42"/>
      <c r="S3597" s="42"/>
      <c r="T3597" s="42"/>
      <c r="U3597" s="43"/>
      <c r="V3597" s="32"/>
      <c r="W3597" s="38"/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</row>
    <row r="3598" spans="1:40" ht="14.25" customHeight="1">
      <c r="A3598" s="7" t="s">
        <v>565</v>
      </c>
      <c r="B3598" s="7" t="s">
        <v>363</v>
      </c>
      <c r="C3598" s="7">
        <v>1252</v>
      </c>
      <c r="D3598" s="7" t="s">
        <v>616</v>
      </c>
      <c r="E3598" s="7" t="str">
        <f t="shared" si="69"/>
        <v>Sapahaqui</v>
      </c>
      <c r="F3598" s="7" t="s">
        <v>379</v>
      </c>
      <c r="G3598" s="7">
        <v>140</v>
      </c>
      <c r="H3598" s="7" t="s">
        <v>388</v>
      </c>
      <c r="I3598" s="7"/>
      <c r="J3598" s="7">
        <v>30000</v>
      </c>
      <c r="K3598" s="7">
        <f t="shared" si="70"/>
        <v>2711888</v>
      </c>
      <c r="L3598" s="7"/>
      <c r="M3598" s="6"/>
      <c r="N3598" s="7"/>
      <c r="O3598" s="7"/>
      <c r="P3598" s="38"/>
      <c r="Q3598" s="31"/>
      <c r="R3598" s="42"/>
      <c r="S3598" s="42"/>
      <c r="T3598" s="42"/>
      <c r="U3598" s="43"/>
      <c r="V3598" s="32"/>
      <c r="W3598" s="38"/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</row>
    <row r="3599" spans="1:40" ht="14.25" customHeight="1">
      <c r="A3599" s="7" t="s">
        <v>565</v>
      </c>
      <c r="B3599" s="7" t="s">
        <v>363</v>
      </c>
      <c r="C3599" s="7">
        <v>1252</v>
      </c>
      <c r="D3599" s="7" t="s">
        <v>616</v>
      </c>
      <c r="E3599" s="7" t="str">
        <f t="shared" si="69"/>
        <v>Sapahaqui</v>
      </c>
      <c r="F3599" s="7" t="s">
        <v>379</v>
      </c>
      <c r="G3599" s="7">
        <v>150</v>
      </c>
      <c r="H3599" s="7" t="s">
        <v>410</v>
      </c>
      <c r="I3599" s="7"/>
      <c r="J3599" s="7">
        <v>40000</v>
      </c>
      <c r="K3599" s="7">
        <f t="shared" si="70"/>
        <v>2711888</v>
      </c>
      <c r="L3599" s="7"/>
      <c r="M3599" s="6"/>
      <c r="N3599" s="7"/>
      <c r="O3599" s="7"/>
      <c r="P3599" s="38"/>
      <c r="Q3599" s="31"/>
      <c r="R3599" s="42"/>
      <c r="S3599" s="42"/>
      <c r="T3599" s="42"/>
      <c r="U3599" s="43"/>
      <c r="V3599" s="32"/>
      <c r="W3599" s="38"/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</row>
    <row r="3600" spans="1:40" ht="14.25" customHeight="1">
      <c r="A3600" s="7" t="s">
        <v>565</v>
      </c>
      <c r="B3600" s="7" t="s">
        <v>363</v>
      </c>
      <c r="C3600" s="7">
        <v>1252</v>
      </c>
      <c r="D3600" s="7" t="s">
        <v>616</v>
      </c>
      <c r="E3600" s="7" t="str">
        <f t="shared" si="69"/>
        <v>Sapahaqui</v>
      </c>
      <c r="F3600" s="7" t="s">
        <v>379</v>
      </c>
      <c r="G3600" s="7">
        <v>160</v>
      </c>
      <c r="H3600" s="7" t="s">
        <v>389</v>
      </c>
      <c r="I3600" s="7"/>
      <c r="J3600" s="7">
        <v>100000</v>
      </c>
      <c r="K3600" s="7">
        <f t="shared" si="70"/>
        <v>2711888</v>
      </c>
      <c r="L3600" s="7"/>
      <c r="M3600" s="6"/>
      <c r="N3600" s="7"/>
      <c r="O3600" s="7"/>
      <c r="P3600" s="38"/>
      <c r="Q3600" s="31"/>
      <c r="R3600" s="42"/>
      <c r="S3600" s="42"/>
      <c r="T3600" s="42"/>
      <c r="U3600" s="43"/>
      <c r="V3600" s="32"/>
      <c r="W3600" s="38"/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</row>
    <row r="3601" spans="1:40" ht="14.25" customHeight="1">
      <c r="A3601" s="7" t="s">
        <v>565</v>
      </c>
      <c r="B3601" s="7" t="s">
        <v>363</v>
      </c>
      <c r="C3601" s="7">
        <v>1252</v>
      </c>
      <c r="D3601" s="7" t="s">
        <v>616</v>
      </c>
      <c r="E3601" s="7" t="str">
        <f t="shared" si="69"/>
        <v>Sapahaqui</v>
      </c>
      <c r="F3601" s="7" t="s">
        <v>379</v>
      </c>
      <c r="G3601" s="7">
        <v>170</v>
      </c>
      <c r="H3601" s="7" t="s">
        <v>390</v>
      </c>
      <c r="I3601" s="7"/>
      <c r="J3601" s="7">
        <v>150000</v>
      </c>
      <c r="K3601" s="7">
        <f t="shared" si="70"/>
        <v>2711888</v>
      </c>
      <c r="L3601" s="7"/>
      <c r="M3601" s="6"/>
      <c r="N3601" s="7"/>
      <c r="O3601" s="7"/>
      <c r="P3601" s="38"/>
      <c r="Q3601" s="31"/>
      <c r="R3601" s="42"/>
      <c r="S3601" s="42"/>
      <c r="T3601" s="42"/>
      <c r="U3601" s="43"/>
      <c r="V3601" s="32"/>
      <c r="W3601" s="38"/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</row>
    <row r="3602" spans="1:40" ht="14.25" customHeight="1">
      <c r="A3602" s="7" t="s">
        <v>565</v>
      </c>
      <c r="B3602" s="7" t="s">
        <v>363</v>
      </c>
      <c r="C3602" s="7">
        <v>1252</v>
      </c>
      <c r="D3602" s="7" t="s">
        <v>616</v>
      </c>
      <c r="E3602" s="7" t="str">
        <f t="shared" si="69"/>
        <v>Sapahaqui</v>
      </c>
      <c r="F3602" s="7" t="s">
        <v>379</v>
      </c>
      <c r="G3602" s="7">
        <v>180</v>
      </c>
      <c r="H3602" s="7" t="s">
        <v>411</v>
      </c>
      <c r="I3602" s="7"/>
      <c r="J3602" s="7">
        <v>607600</v>
      </c>
      <c r="K3602" s="7">
        <f t="shared" si="70"/>
        <v>2711888</v>
      </c>
      <c r="L3602" s="7"/>
      <c r="M3602" s="6"/>
      <c r="N3602" s="7"/>
      <c r="O3602" s="7"/>
      <c r="P3602" s="38"/>
      <c r="Q3602" s="31"/>
      <c r="R3602" s="42"/>
      <c r="S3602" s="42"/>
      <c r="T3602" s="42"/>
      <c r="U3602" s="43"/>
      <c r="V3602" s="32"/>
      <c r="W3602" s="38"/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</row>
    <row r="3603" spans="1:40" ht="14.25" customHeight="1">
      <c r="A3603" s="7" t="s">
        <v>565</v>
      </c>
      <c r="B3603" s="7" t="s">
        <v>363</v>
      </c>
      <c r="C3603" s="7">
        <v>1252</v>
      </c>
      <c r="D3603" s="7" t="s">
        <v>616</v>
      </c>
      <c r="E3603" s="7" t="str">
        <f t="shared" si="69"/>
        <v>Sapahaqui</v>
      </c>
      <c r="F3603" s="7" t="s">
        <v>379</v>
      </c>
      <c r="G3603" s="7">
        <v>190</v>
      </c>
      <c r="H3603" s="7" t="s">
        <v>392</v>
      </c>
      <c r="I3603" s="7"/>
      <c r="J3603" s="7">
        <v>140000</v>
      </c>
      <c r="K3603" s="7">
        <f t="shared" si="70"/>
        <v>2711888</v>
      </c>
      <c r="L3603" s="7"/>
      <c r="M3603" s="6"/>
      <c r="N3603" s="7"/>
      <c r="O3603" s="7"/>
      <c r="P3603" s="38"/>
      <c r="Q3603" s="31"/>
      <c r="R3603" s="42"/>
      <c r="S3603" s="42"/>
      <c r="T3603" s="42"/>
      <c r="U3603" s="43"/>
      <c r="V3603" s="32"/>
      <c r="W3603" s="38"/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</row>
    <row r="3604" spans="1:40" ht="14.25" customHeight="1">
      <c r="A3604" s="7" t="s">
        <v>565</v>
      </c>
      <c r="B3604" s="7" t="s">
        <v>363</v>
      </c>
      <c r="C3604" s="7">
        <v>1252</v>
      </c>
      <c r="D3604" s="7" t="s">
        <v>616</v>
      </c>
      <c r="E3604" s="7" t="str">
        <f t="shared" si="69"/>
        <v>Sapahaqui</v>
      </c>
      <c r="F3604" s="7" t="s">
        <v>379</v>
      </c>
      <c r="G3604" s="7">
        <v>200</v>
      </c>
      <c r="H3604" s="7" t="s">
        <v>393</v>
      </c>
      <c r="I3604" s="7"/>
      <c r="J3604" s="7">
        <v>1891089</v>
      </c>
      <c r="K3604" s="7">
        <f t="shared" si="70"/>
        <v>2711888</v>
      </c>
      <c r="L3604" s="7"/>
      <c r="M3604" s="6"/>
      <c r="N3604" s="7"/>
      <c r="O3604" s="7"/>
      <c r="P3604" s="38"/>
      <c r="Q3604" s="31"/>
      <c r="R3604" s="42"/>
      <c r="S3604" s="42"/>
      <c r="T3604" s="42"/>
      <c r="U3604" s="43"/>
      <c r="V3604" s="32"/>
      <c r="W3604" s="38"/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</row>
    <row r="3605" spans="1:40" ht="14.25" customHeight="1">
      <c r="A3605" s="7" t="s">
        <v>565</v>
      </c>
      <c r="B3605" s="7" t="s">
        <v>363</v>
      </c>
      <c r="C3605" s="7">
        <v>1252</v>
      </c>
      <c r="D3605" s="7" t="s">
        <v>616</v>
      </c>
      <c r="E3605" s="7" t="str">
        <f t="shared" si="69"/>
        <v>Sapahaqui</v>
      </c>
      <c r="F3605" s="7" t="s">
        <v>379</v>
      </c>
      <c r="G3605" s="7">
        <v>210</v>
      </c>
      <c r="H3605" s="7" t="s">
        <v>394</v>
      </c>
      <c r="I3605" s="7"/>
      <c r="J3605" s="7">
        <v>1585855</v>
      </c>
      <c r="K3605" s="7">
        <f t="shared" si="70"/>
        <v>2711888</v>
      </c>
      <c r="L3605" s="7"/>
      <c r="M3605" s="6"/>
      <c r="N3605" s="7"/>
      <c r="O3605" s="7"/>
      <c r="P3605" s="38"/>
      <c r="Q3605" s="31"/>
      <c r="R3605" s="42"/>
      <c r="S3605" s="42"/>
      <c r="T3605" s="42"/>
      <c r="U3605" s="43"/>
      <c r="V3605" s="32"/>
      <c r="W3605" s="38"/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</row>
    <row r="3606" spans="1:40" ht="14.25" customHeight="1">
      <c r="A3606" s="7" t="s">
        <v>565</v>
      </c>
      <c r="B3606" s="7" t="s">
        <v>363</v>
      </c>
      <c r="C3606" s="7">
        <v>1252</v>
      </c>
      <c r="D3606" s="7" t="s">
        <v>616</v>
      </c>
      <c r="E3606" s="7" t="str">
        <f t="shared" si="69"/>
        <v>Sapahaqui</v>
      </c>
      <c r="F3606" s="7" t="s">
        <v>379</v>
      </c>
      <c r="G3606" s="7">
        <v>220</v>
      </c>
      <c r="H3606" s="7" t="s">
        <v>395</v>
      </c>
      <c r="I3606" s="7"/>
      <c r="J3606" s="7">
        <v>80000</v>
      </c>
      <c r="K3606" s="7">
        <f t="shared" si="70"/>
        <v>2711888</v>
      </c>
      <c r="L3606" s="7"/>
      <c r="M3606" s="6"/>
      <c r="N3606" s="7"/>
      <c r="O3606" s="7"/>
      <c r="P3606" s="38"/>
      <c r="Q3606" s="31"/>
      <c r="R3606" s="42"/>
      <c r="S3606" s="42"/>
      <c r="T3606" s="42"/>
      <c r="U3606" s="43"/>
      <c r="V3606" s="32"/>
      <c r="W3606" s="38"/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</row>
    <row r="3607" spans="1:40" ht="14.25" customHeight="1">
      <c r="A3607" s="7" t="s">
        <v>565</v>
      </c>
      <c r="B3607" s="7" t="s">
        <v>363</v>
      </c>
      <c r="C3607" s="7">
        <v>1252</v>
      </c>
      <c r="D3607" s="7" t="s">
        <v>616</v>
      </c>
      <c r="E3607" s="7" t="str">
        <f t="shared" si="69"/>
        <v>Sapahaqui</v>
      </c>
      <c r="F3607" s="7" t="s">
        <v>379</v>
      </c>
      <c r="G3607" s="7">
        <v>230</v>
      </c>
      <c r="H3607" s="7" t="s">
        <v>396</v>
      </c>
      <c r="I3607" s="7"/>
      <c r="J3607" s="7">
        <v>90000</v>
      </c>
      <c r="K3607" s="7">
        <f t="shared" si="70"/>
        <v>2711888</v>
      </c>
      <c r="L3607" s="7"/>
      <c r="M3607" s="6"/>
      <c r="N3607" s="7"/>
      <c r="O3607" s="7"/>
      <c r="P3607" s="38"/>
      <c r="Q3607" s="31"/>
      <c r="R3607" s="42"/>
      <c r="S3607" s="42"/>
      <c r="T3607" s="42"/>
      <c r="U3607" s="43"/>
      <c r="V3607" s="32"/>
      <c r="W3607" s="38"/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</row>
    <row r="3608" spans="1:40" ht="14.25" customHeight="1">
      <c r="A3608" s="7" t="s">
        <v>565</v>
      </c>
      <c r="B3608" s="7" t="s">
        <v>363</v>
      </c>
      <c r="C3608" s="7">
        <v>1252</v>
      </c>
      <c r="D3608" s="7" t="s">
        <v>616</v>
      </c>
      <c r="E3608" s="7" t="str">
        <f t="shared" si="69"/>
        <v>Sapahaqui</v>
      </c>
      <c r="F3608" s="7" t="s">
        <v>379</v>
      </c>
      <c r="G3608" s="7">
        <v>250</v>
      </c>
      <c r="H3608" s="7" t="s">
        <v>399</v>
      </c>
      <c r="I3608" s="7"/>
      <c r="J3608" s="7">
        <v>501162</v>
      </c>
      <c r="K3608" s="7">
        <f t="shared" si="70"/>
        <v>2711888</v>
      </c>
      <c r="L3608" s="7"/>
      <c r="M3608" s="6"/>
      <c r="N3608" s="7"/>
      <c r="O3608" s="7"/>
      <c r="P3608" s="38"/>
      <c r="Q3608" s="31"/>
      <c r="R3608" s="42"/>
      <c r="S3608" s="42"/>
      <c r="T3608" s="42"/>
      <c r="U3608" s="43"/>
      <c r="V3608" s="32"/>
      <c r="W3608" s="38"/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</row>
    <row r="3609" spans="1:40" ht="14.25" customHeight="1">
      <c r="A3609" s="7" t="s">
        <v>565</v>
      </c>
      <c r="B3609" s="7" t="s">
        <v>363</v>
      </c>
      <c r="C3609" s="7">
        <v>1252</v>
      </c>
      <c r="D3609" s="7" t="s">
        <v>616</v>
      </c>
      <c r="E3609" s="7" t="str">
        <f t="shared" si="69"/>
        <v>Sapahaqui</v>
      </c>
      <c r="F3609" s="7" t="s">
        <v>379</v>
      </c>
      <c r="G3609" s="7">
        <v>260</v>
      </c>
      <c r="H3609" s="7" t="s">
        <v>400</v>
      </c>
      <c r="I3609" s="7"/>
      <c r="J3609" s="7">
        <v>245000</v>
      </c>
      <c r="K3609" s="7">
        <f t="shared" si="70"/>
        <v>2711888</v>
      </c>
      <c r="L3609" s="7"/>
      <c r="M3609" s="6"/>
      <c r="N3609" s="7"/>
      <c r="O3609" s="7"/>
      <c r="P3609" s="38"/>
      <c r="Q3609" s="31"/>
      <c r="R3609" s="42"/>
      <c r="S3609" s="42"/>
      <c r="T3609" s="42"/>
      <c r="U3609" s="43"/>
      <c r="V3609" s="32"/>
      <c r="W3609" s="38"/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</row>
    <row r="3610" spans="1:40" ht="14.25" customHeight="1">
      <c r="A3610" s="7" t="s">
        <v>565</v>
      </c>
      <c r="B3610" s="7" t="s">
        <v>363</v>
      </c>
      <c r="C3610" s="7">
        <v>1252</v>
      </c>
      <c r="D3610" s="7" t="s">
        <v>616</v>
      </c>
      <c r="E3610" s="7" t="str">
        <f t="shared" si="69"/>
        <v>Sapahaqui</v>
      </c>
      <c r="F3610" s="7" t="s">
        <v>379</v>
      </c>
      <c r="G3610" s="7">
        <v>310</v>
      </c>
      <c r="H3610" s="7" t="s">
        <v>403</v>
      </c>
      <c r="I3610" s="7"/>
      <c r="J3610" s="7">
        <v>100000</v>
      </c>
      <c r="K3610" s="7">
        <f t="shared" si="70"/>
        <v>2711888</v>
      </c>
      <c r="L3610" s="7"/>
      <c r="M3610" s="6"/>
      <c r="N3610" s="7"/>
      <c r="O3610" s="7"/>
      <c r="P3610" s="38"/>
      <c r="Q3610" s="31"/>
      <c r="R3610" s="42"/>
      <c r="S3610" s="42"/>
      <c r="T3610" s="42"/>
      <c r="U3610" s="43"/>
      <c r="V3610" s="32"/>
      <c r="W3610" s="38"/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</row>
    <row r="3611" spans="1:40" ht="14.25" customHeight="1">
      <c r="A3611" s="7" t="s">
        <v>565</v>
      </c>
      <c r="B3611" s="7" t="s">
        <v>363</v>
      </c>
      <c r="C3611" s="7">
        <v>1252</v>
      </c>
      <c r="D3611" s="7" t="s">
        <v>616</v>
      </c>
      <c r="E3611" s="7" t="str">
        <f t="shared" si="69"/>
        <v>Sapahaqui</v>
      </c>
      <c r="F3611" s="7" t="s">
        <v>379</v>
      </c>
      <c r="G3611" s="7">
        <v>330</v>
      </c>
      <c r="H3611" s="7" t="s">
        <v>404</v>
      </c>
      <c r="I3611" s="7"/>
      <c r="J3611" s="7">
        <v>45247</v>
      </c>
      <c r="K3611" s="7">
        <f t="shared" si="70"/>
        <v>2711888</v>
      </c>
      <c r="L3611" s="7"/>
      <c r="M3611" s="6"/>
      <c r="N3611" s="7"/>
      <c r="O3611" s="7"/>
      <c r="P3611" s="38"/>
      <c r="Q3611" s="31"/>
      <c r="R3611" s="42"/>
      <c r="S3611" s="42"/>
      <c r="T3611" s="42"/>
      <c r="U3611" s="43"/>
      <c r="V3611" s="32"/>
      <c r="W3611" s="38"/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</row>
    <row r="3612" spans="1:40" ht="14.25" customHeight="1">
      <c r="A3612" s="7" t="s">
        <v>565</v>
      </c>
      <c r="B3612" s="7" t="s">
        <v>363</v>
      </c>
      <c r="C3612" s="7">
        <v>1252</v>
      </c>
      <c r="D3612" s="7" t="s">
        <v>616</v>
      </c>
      <c r="E3612" s="7" t="str">
        <f t="shared" si="69"/>
        <v>Sapahaqui</v>
      </c>
      <c r="F3612" s="7" t="s">
        <v>379</v>
      </c>
      <c r="G3612" s="7">
        <v>340</v>
      </c>
      <c r="H3612" s="7" t="s">
        <v>405</v>
      </c>
      <c r="I3612" s="7"/>
      <c r="J3612" s="7">
        <v>1237241</v>
      </c>
      <c r="K3612" s="7">
        <f t="shared" si="70"/>
        <v>2711888</v>
      </c>
      <c r="L3612" s="7"/>
      <c r="M3612" s="6"/>
      <c r="N3612" s="7"/>
      <c r="O3612" s="7"/>
      <c r="P3612" s="38"/>
      <c r="Q3612" s="31"/>
      <c r="R3612" s="42"/>
      <c r="S3612" s="42"/>
      <c r="T3612" s="42"/>
      <c r="U3612" s="43"/>
      <c r="V3612" s="32"/>
      <c r="W3612" s="38"/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</row>
    <row r="3613" spans="1:40" ht="14.25" customHeight="1">
      <c r="A3613" s="7" t="s">
        <v>565</v>
      </c>
      <c r="B3613" s="7" t="s">
        <v>363</v>
      </c>
      <c r="C3613" s="7">
        <v>1252</v>
      </c>
      <c r="D3613" s="7" t="s">
        <v>616</v>
      </c>
      <c r="E3613" s="7" t="str">
        <f t="shared" si="69"/>
        <v>Sapahaqui</v>
      </c>
      <c r="F3613" s="7" t="s">
        <v>407</v>
      </c>
      <c r="G3613" s="7">
        <v>170</v>
      </c>
      <c r="H3613" s="7" t="s">
        <v>390</v>
      </c>
      <c r="I3613" s="7"/>
      <c r="J3613" s="7">
        <v>2711888</v>
      </c>
      <c r="K3613" s="7">
        <f t="shared" si="70"/>
        <v>2711888</v>
      </c>
      <c r="L3613" s="7"/>
      <c r="M3613" s="6"/>
      <c r="N3613" s="7"/>
      <c r="O3613" s="7"/>
      <c r="P3613" s="38"/>
      <c r="Q3613" s="31"/>
      <c r="R3613" s="42"/>
      <c r="S3613" s="42"/>
      <c r="T3613" s="42"/>
      <c r="U3613" s="43"/>
      <c r="V3613" s="32"/>
      <c r="W3613" s="38"/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</row>
    <row r="3614" spans="1:40" ht="14.25" customHeight="1">
      <c r="A3614" s="7" t="s">
        <v>565</v>
      </c>
      <c r="B3614" s="7" t="s">
        <v>363</v>
      </c>
      <c r="C3614" s="7">
        <v>1253</v>
      </c>
      <c r="D3614" s="7" t="s">
        <v>617</v>
      </c>
      <c r="E3614" s="7" t="str">
        <f t="shared" si="69"/>
        <v>Yaco</v>
      </c>
      <c r="F3614" s="7" t="s">
        <v>379</v>
      </c>
      <c r="G3614" s="7">
        <v>0</v>
      </c>
      <c r="H3614" s="7" t="s">
        <v>380</v>
      </c>
      <c r="I3614" s="7"/>
      <c r="J3614" s="7">
        <v>837999</v>
      </c>
      <c r="K3614" s="7">
        <f t="shared" si="70"/>
        <v>0</v>
      </c>
      <c r="L3614" s="7"/>
      <c r="M3614" s="6"/>
      <c r="N3614" s="7"/>
      <c r="O3614" s="7"/>
      <c r="P3614" s="38"/>
      <c r="Q3614" s="31"/>
      <c r="R3614" s="42"/>
      <c r="S3614" s="42"/>
      <c r="T3614" s="42"/>
      <c r="U3614" s="43"/>
      <c r="V3614" s="32"/>
      <c r="W3614" s="38"/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</row>
    <row r="3615" spans="1:40" ht="14.25" customHeight="1">
      <c r="A3615" s="7" t="s">
        <v>565</v>
      </c>
      <c r="B3615" s="7" t="s">
        <v>363</v>
      </c>
      <c r="C3615" s="7">
        <v>1253</v>
      </c>
      <c r="D3615" s="7" t="s">
        <v>617</v>
      </c>
      <c r="E3615" s="7" t="str">
        <f t="shared" si="69"/>
        <v>Yaco</v>
      </c>
      <c r="F3615" s="7" t="s">
        <v>379</v>
      </c>
      <c r="G3615" s="7">
        <v>1</v>
      </c>
      <c r="H3615" s="7" t="s">
        <v>381</v>
      </c>
      <c r="I3615" s="7"/>
      <c r="J3615" s="7">
        <v>451230</v>
      </c>
      <c r="K3615" s="7">
        <f t="shared" si="70"/>
        <v>0</v>
      </c>
      <c r="L3615" s="7"/>
      <c r="M3615" s="6"/>
      <c r="N3615" s="7"/>
      <c r="O3615" s="7"/>
      <c r="P3615" s="38"/>
      <c r="Q3615" s="31"/>
      <c r="R3615" s="42"/>
      <c r="S3615" s="42"/>
      <c r="T3615" s="42"/>
      <c r="U3615" s="43"/>
      <c r="V3615" s="32"/>
      <c r="W3615" s="38"/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</row>
    <row r="3616" spans="1:40" ht="14.25" customHeight="1">
      <c r="A3616" s="7" t="s">
        <v>565</v>
      </c>
      <c r="B3616" s="7" t="s">
        <v>363</v>
      </c>
      <c r="C3616" s="7">
        <v>1253</v>
      </c>
      <c r="D3616" s="7" t="s">
        <v>617</v>
      </c>
      <c r="E3616" s="7" t="str">
        <f t="shared" si="69"/>
        <v>Yaco</v>
      </c>
      <c r="F3616" s="7" t="s">
        <v>379</v>
      </c>
      <c r="G3616" s="7">
        <v>97</v>
      </c>
      <c r="H3616" s="7" t="s">
        <v>409</v>
      </c>
      <c r="I3616" s="7"/>
      <c r="J3616" s="7">
        <v>363332</v>
      </c>
      <c r="K3616" s="7">
        <f t="shared" si="70"/>
        <v>0</v>
      </c>
      <c r="L3616" s="7"/>
      <c r="M3616" s="6"/>
      <c r="N3616" s="7"/>
      <c r="O3616" s="7"/>
      <c r="P3616" s="38"/>
      <c r="Q3616" s="31"/>
      <c r="R3616" s="42"/>
      <c r="S3616" s="42"/>
      <c r="T3616" s="42"/>
      <c r="U3616" s="43"/>
      <c r="V3616" s="32"/>
      <c r="W3616" s="38"/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</row>
    <row r="3617" spans="1:40" ht="14.25" customHeight="1">
      <c r="A3617" s="7" t="s">
        <v>565</v>
      </c>
      <c r="B3617" s="7" t="s">
        <v>363</v>
      </c>
      <c r="C3617" s="7">
        <v>1253</v>
      </c>
      <c r="D3617" s="7" t="s">
        <v>617</v>
      </c>
      <c r="E3617" s="7" t="str">
        <f t="shared" si="69"/>
        <v>Yaco</v>
      </c>
      <c r="F3617" s="7" t="s">
        <v>379</v>
      </c>
      <c r="G3617" s="7">
        <v>100</v>
      </c>
      <c r="H3617" s="7" t="s">
        <v>383</v>
      </c>
      <c r="I3617" s="7"/>
      <c r="J3617" s="7">
        <v>341351</v>
      </c>
      <c r="K3617" s="7">
        <f t="shared" si="70"/>
        <v>0</v>
      </c>
      <c r="L3617" s="7"/>
      <c r="M3617" s="6"/>
      <c r="N3617" s="7"/>
      <c r="O3617" s="7"/>
      <c r="P3617" s="38"/>
      <c r="Q3617" s="31"/>
      <c r="R3617" s="42"/>
      <c r="S3617" s="42"/>
      <c r="T3617" s="42"/>
      <c r="U3617" s="43"/>
      <c r="V3617" s="32"/>
      <c r="W3617" s="38"/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</row>
    <row r="3618" spans="1:40" ht="14.25" customHeight="1">
      <c r="A3618" s="7" t="s">
        <v>565</v>
      </c>
      <c r="B3618" s="7" t="s">
        <v>363</v>
      </c>
      <c r="C3618" s="7">
        <v>1253</v>
      </c>
      <c r="D3618" s="7" t="s">
        <v>617</v>
      </c>
      <c r="E3618" s="7" t="str">
        <f t="shared" si="69"/>
        <v>Yaco</v>
      </c>
      <c r="F3618" s="7" t="s">
        <v>379</v>
      </c>
      <c r="G3618" s="7">
        <v>110</v>
      </c>
      <c r="H3618" s="7" t="s">
        <v>385</v>
      </c>
      <c r="I3618" s="7"/>
      <c r="J3618" s="7">
        <v>80000</v>
      </c>
      <c r="K3618" s="7">
        <f t="shared" si="70"/>
        <v>0</v>
      </c>
      <c r="L3618" s="7"/>
      <c r="M3618" s="6"/>
      <c r="N3618" s="7"/>
      <c r="O3618" s="7"/>
      <c r="P3618" s="38"/>
      <c r="Q3618" s="31"/>
      <c r="R3618" s="42"/>
      <c r="S3618" s="42"/>
      <c r="T3618" s="42"/>
      <c r="U3618" s="43"/>
      <c r="V3618" s="32"/>
      <c r="W3618" s="38"/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</row>
    <row r="3619" spans="1:40" ht="14.25" customHeight="1">
      <c r="A3619" s="7" t="s">
        <v>565</v>
      </c>
      <c r="B3619" s="7" t="s">
        <v>363</v>
      </c>
      <c r="C3619" s="7">
        <v>1253</v>
      </c>
      <c r="D3619" s="7" t="s">
        <v>617</v>
      </c>
      <c r="E3619" s="7" t="str">
        <f t="shared" si="69"/>
        <v>Yaco</v>
      </c>
      <c r="F3619" s="7" t="s">
        <v>379</v>
      </c>
      <c r="G3619" s="7">
        <v>120</v>
      </c>
      <c r="H3619" s="7" t="s">
        <v>485</v>
      </c>
      <c r="I3619" s="7"/>
      <c r="J3619" s="7">
        <v>30000</v>
      </c>
      <c r="K3619" s="7">
        <f t="shared" si="70"/>
        <v>0</v>
      </c>
      <c r="L3619" s="7"/>
      <c r="M3619" s="6"/>
      <c r="N3619" s="7"/>
      <c r="O3619" s="7"/>
      <c r="P3619" s="38"/>
      <c r="Q3619" s="31"/>
      <c r="R3619" s="42"/>
      <c r="S3619" s="42"/>
      <c r="T3619" s="42"/>
      <c r="U3619" s="43"/>
      <c r="V3619" s="32"/>
      <c r="W3619" s="38"/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</row>
    <row r="3620" spans="1:40" ht="14.25" customHeight="1">
      <c r="A3620" s="7" t="s">
        <v>565</v>
      </c>
      <c r="B3620" s="7" t="s">
        <v>363</v>
      </c>
      <c r="C3620" s="7">
        <v>1253</v>
      </c>
      <c r="D3620" s="7" t="s">
        <v>617</v>
      </c>
      <c r="E3620" s="7" t="str">
        <f t="shared" si="69"/>
        <v>Yaco</v>
      </c>
      <c r="F3620" s="7" t="s">
        <v>379</v>
      </c>
      <c r="G3620" s="7">
        <v>140</v>
      </c>
      <c r="H3620" s="7" t="s">
        <v>388</v>
      </c>
      <c r="I3620" s="7"/>
      <c r="J3620" s="7">
        <v>30000</v>
      </c>
      <c r="K3620" s="7">
        <f t="shared" si="70"/>
        <v>0</v>
      </c>
      <c r="L3620" s="7"/>
      <c r="M3620" s="6"/>
      <c r="N3620" s="7"/>
      <c r="O3620" s="7"/>
      <c r="P3620" s="38"/>
      <c r="Q3620" s="31"/>
      <c r="R3620" s="42"/>
      <c r="S3620" s="42"/>
      <c r="T3620" s="42"/>
      <c r="U3620" s="43"/>
      <c r="V3620" s="32"/>
      <c r="W3620" s="38"/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</row>
    <row r="3621" spans="1:40" ht="14.25" customHeight="1">
      <c r="A3621" s="7" t="s">
        <v>565</v>
      </c>
      <c r="B3621" s="7" t="s">
        <v>363</v>
      </c>
      <c r="C3621" s="7">
        <v>1253</v>
      </c>
      <c r="D3621" s="7" t="s">
        <v>617</v>
      </c>
      <c r="E3621" s="7" t="str">
        <f t="shared" si="69"/>
        <v>Yaco</v>
      </c>
      <c r="F3621" s="7" t="s">
        <v>379</v>
      </c>
      <c r="G3621" s="7">
        <v>160</v>
      </c>
      <c r="H3621" s="7" t="s">
        <v>389</v>
      </c>
      <c r="I3621" s="7"/>
      <c r="J3621" s="7">
        <v>100000</v>
      </c>
      <c r="K3621" s="7">
        <f t="shared" si="70"/>
        <v>0</v>
      </c>
      <c r="L3621" s="7"/>
      <c r="M3621" s="6"/>
      <c r="N3621" s="7"/>
      <c r="O3621" s="7"/>
      <c r="P3621" s="38"/>
      <c r="Q3621" s="31"/>
      <c r="R3621" s="42"/>
      <c r="S3621" s="42"/>
      <c r="T3621" s="42"/>
      <c r="U3621" s="43"/>
      <c r="V3621" s="32"/>
      <c r="W3621" s="38"/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</row>
    <row r="3622" spans="1:40" ht="14.25" customHeight="1">
      <c r="A3622" s="7" t="s">
        <v>565</v>
      </c>
      <c r="B3622" s="7" t="s">
        <v>363</v>
      </c>
      <c r="C3622" s="7">
        <v>1253</v>
      </c>
      <c r="D3622" s="7" t="s">
        <v>617</v>
      </c>
      <c r="E3622" s="7" t="str">
        <f t="shared" si="69"/>
        <v>Yaco</v>
      </c>
      <c r="F3622" s="7" t="s">
        <v>379</v>
      </c>
      <c r="G3622" s="7">
        <v>180</v>
      </c>
      <c r="H3622" s="7" t="s">
        <v>411</v>
      </c>
      <c r="I3622" s="7"/>
      <c r="J3622" s="7">
        <v>300000</v>
      </c>
      <c r="K3622" s="7">
        <f t="shared" si="70"/>
        <v>0</v>
      </c>
      <c r="L3622" s="7"/>
      <c r="M3622" s="6"/>
      <c r="N3622" s="7"/>
      <c r="O3622" s="7"/>
      <c r="P3622" s="38"/>
      <c r="Q3622" s="31"/>
      <c r="R3622" s="42"/>
      <c r="S3622" s="42"/>
      <c r="T3622" s="42"/>
      <c r="U3622" s="43"/>
      <c r="V3622" s="32"/>
      <c r="W3622" s="38"/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</row>
    <row r="3623" spans="1:40" ht="14.25" customHeight="1">
      <c r="A3623" s="7" t="s">
        <v>565</v>
      </c>
      <c r="B3623" s="7" t="s">
        <v>363</v>
      </c>
      <c r="C3623" s="7">
        <v>1253</v>
      </c>
      <c r="D3623" s="7" t="s">
        <v>617</v>
      </c>
      <c r="E3623" s="7" t="str">
        <f t="shared" si="69"/>
        <v>Yaco</v>
      </c>
      <c r="F3623" s="7" t="s">
        <v>379</v>
      </c>
      <c r="G3623" s="7">
        <v>200</v>
      </c>
      <c r="H3623" s="7" t="s">
        <v>393</v>
      </c>
      <c r="I3623" s="7"/>
      <c r="J3623" s="7">
        <v>1493578</v>
      </c>
      <c r="K3623" s="7">
        <f t="shared" si="70"/>
        <v>0</v>
      </c>
      <c r="L3623" s="7"/>
      <c r="M3623" s="6"/>
      <c r="N3623" s="7"/>
      <c r="O3623" s="7"/>
      <c r="P3623" s="38"/>
      <c r="Q3623" s="31"/>
      <c r="R3623" s="42"/>
      <c r="S3623" s="42"/>
      <c r="T3623" s="42"/>
      <c r="U3623" s="43"/>
      <c r="V3623" s="32"/>
      <c r="W3623" s="38"/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</row>
    <row r="3624" spans="1:40" ht="14.25" customHeight="1">
      <c r="A3624" s="7" t="s">
        <v>565</v>
      </c>
      <c r="B3624" s="7" t="s">
        <v>363</v>
      </c>
      <c r="C3624" s="7">
        <v>1253</v>
      </c>
      <c r="D3624" s="7" t="s">
        <v>617</v>
      </c>
      <c r="E3624" s="7" t="str">
        <f t="shared" si="69"/>
        <v>Yaco</v>
      </c>
      <c r="F3624" s="7" t="s">
        <v>379</v>
      </c>
      <c r="G3624" s="7">
        <v>210</v>
      </c>
      <c r="H3624" s="7" t="s">
        <v>394</v>
      </c>
      <c r="I3624" s="7"/>
      <c r="J3624" s="7">
        <v>1007087</v>
      </c>
      <c r="K3624" s="7">
        <f t="shared" si="70"/>
        <v>0</v>
      </c>
      <c r="L3624" s="7"/>
      <c r="M3624" s="6"/>
      <c r="N3624" s="7"/>
      <c r="O3624" s="7"/>
      <c r="P3624" s="38"/>
      <c r="Q3624" s="31"/>
      <c r="R3624" s="42"/>
      <c r="S3624" s="42"/>
      <c r="T3624" s="42"/>
      <c r="U3624" s="43"/>
      <c r="V3624" s="32"/>
      <c r="W3624" s="38"/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</row>
    <row r="3625" spans="1:40" ht="14.25" customHeight="1">
      <c r="A3625" s="7" t="s">
        <v>565</v>
      </c>
      <c r="B3625" s="7" t="s">
        <v>363</v>
      </c>
      <c r="C3625" s="7">
        <v>1253</v>
      </c>
      <c r="D3625" s="7" t="s">
        <v>617</v>
      </c>
      <c r="E3625" s="7" t="str">
        <f t="shared" si="69"/>
        <v>Yaco</v>
      </c>
      <c r="F3625" s="7" t="s">
        <v>379</v>
      </c>
      <c r="G3625" s="7">
        <v>220</v>
      </c>
      <c r="H3625" s="7" t="s">
        <v>395</v>
      </c>
      <c r="I3625" s="7"/>
      <c r="J3625" s="7">
        <v>163660</v>
      </c>
      <c r="K3625" s="7">
        <f t="shared" si="70"/>
        <v>0</v>
      </c>
      <c r="L3625" s="7"/>
      <c r="M3625" s="6"/>
      <c r="N3625" s="7"/>
      <c r="O3625" s="7"/>
      <c r="P3625" s="38"/>
      <c r="Q3625" s="31"/>
      <c r="R3625" s="42"/>
      <c r="S3625" s="42"/>
      <c r="T3625" s="42"/>
      <c r="U3625" s="43"/>
      <c r="V3625" s="32"/>
      <c r="W3625" s="38"/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</row>
    <row r="3626" spans="1:40" ht="14.25" customHeight="1">
      <c r="A3626" s="7" t="s">
        <v>565</v>
      </c>
      <c r="B3626" s="7" t="s">
        <v>363</v>
      </c>
      <c r="C3626" s="7">
        <v>1253</v>
      </c>
      <c r="D3626" s="7" t="s">
        <v>617</v>
      </c>
      <c r="E3626" s="7" t="str">
        <f t="shared" si="69"/>
        <v>Yaco</v>
      </c>
      <c r="F3626" s="7" t="s">
        <v>379</v>
      </c>
      <c r="G3626" s="7">
        <v>230</v>
      </c>
      <c r="H3626" s="7" t="s">
        <v>396</v>
      </c>
      <c r="I3626" s="7"/>
      <c r="J3626" s="7">
        <v>150000</v>
      </c>
      <c r="K3626" s="7">
        <f t="shared" si="70"/>
        <v>0</v>
      </c>
      <c r="L3626" s="7"/>
      <c r="M3626" s="6"/>
      <c r="N3626" s="7"/>
      <c r="O3626" s="7"/>
      <c r="P3626" s="38"/>
      <c r="Q3626" s="31"/>
      <c r="R3626" s="42"/>
      <c r="S3626" s="42"/>
      <c r="T3626" s="42"/>
      <c r="U3626" s="43"/>
      <c r="V3626" s="32"/>
      <c r="W3626" s="38"/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</row>
    <row r="3627" spans="1:40" ht="14.25" customHeight="1">
      <c r="A3627" s="7" t="s">
        <v>565</v>
      </c>
      <c r="B3627" s="7" t="s">
        <v>363</v>
      </c>
      <c r="C3627" s="7">
        <v>1253</v>
      </c>
      <c r="D3627" s="7" t="s">
        <v>617</v>
      </c>
      <c r="E3627" s="7" t="str">
        <f t="shared" si="69"/>
        <v>Yaco</v>
      </c>
      <c r="F3627" s="7" t="s">
        <v>379</v>
      </c>
      <c r="G3627" s="7">
        <v>240</v>
      </c>
      <c r="H3627" s="7" t="s">
        <v>397</v>
      </c>
      <c r="I3627" s="7"/>
      <c r="J3627" s="7">
        <v>30000</v>
      </c>
      <c r="K3627" s="7">
        <f t="shared" si="70"/>
        <v>0</v>
      </c>
      <c r="L3627" s="7"/>
      <c r="M3627" s="6"/>
      <c r="N3627" s="7"/>
      <c r="O3627" s="7"/>
      <c r="P3627" s="38"/>
      <c r="Q3627" s="31"/>
      <c r="R3627" s="42"/>
      <c r="S3627" s="42"/>
      <c r="T3627" s="42"/>
      <c r="U3627" s="43"/>
      <c r="V3627" s="32"/>
      <c r="W3627" s="38"/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</row>
    <row r="3628" spans="1:40" ht="14.25" customHeight="1">
      <c r="A3628" s="7" t="s">
        <v>565</v>
      </c>
      <c r="B3628" s="7" t="s">
        <v>363</v>
      </c>
      <c r="C3628" s="7">
        <v>1253</v>
      </c>
      <c r="D3628" s="7" t="s">
        <v>617</v>
      </c>
      <c r="E3628" s="7" t="str">
        <f t="shared" si="69"/>
        <v>Yaco</v>
      </c>
      <c r="F3628" s="7" t="s">
        <v>379</v>
      </c>
      <c r="G3628" s="7">
        <v>250</v>
      </c>
      <c r="H3628" s="7" t="s">
        <v>399</v>
      </c>
      <c r="I3628" s="7"/>
      <c r="J3628" s="7">
        <v>294570</v>
      </c>
      <c r="K3628" s="7">
        <f t="shared" si="70"/>
        <v>0</v>
      </c>
      <c r="L3628" s="7"/>
      <c r="M3628" s="6"/>
      <c r="N3628" s="7"/>
      <c r="O3628" s="7"/>
      <c r="P3628" s="38"/>
      <c r="Q3628" s="31"/>
      <c r="R3628" s="42"/>
      <c r="S3628" s="42"/>
      <c r="T3628" s="42"/>
      <c r="U3628" s="43"/>
      <c r="V3628" s="32"/>
      <c r="W3628" s="38"/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</row>
    <row r="3629" spans="1:40" ht="14.25" customHeight="1">
      <c r="A3629" s="7" t="s">
        <v>565</v>
      </c>
      <c r="B3629" s="7" t="s">
        <v>363</v>
      </c>
      <c r="C3629" s="7">
        <v>1253</v>
      </c>
      <c r="D3629" s="7" t="s">
        <v>617</v>
      </c>
      <c r="E3629" s="7" t="str">
        <f t="shared" si="69"/>
        <v>Yaco</v>
      </c>
      <c r="F3629" s="7" t="s">
        <v>379</v>
      </c>
      <c r="G3629" s="7">
        <v>260</v>
      </c>
      <c r="H3629" s="7" t="s">
        <v>400</v>
      </c>
      <c r="I3629" s="7"/>
      <c r="J3629" s="7">
        <v>50000</v>
      </c>
      <c r="K3629" s="7">
        <f t="shared" si="70"/>
        <v>0</v>
      </c>
      <c r="L3629" s="7"/>
      <c r="M3629" s="6"/>
      <c r="N3629" s="7"/>
      <c r="O3629" s="7"/>
      <c r="P3629" s="38"/>
      <c r="Q3629" s="31"/>
      <c r="R3629" s="42"/>
      <c r="S3629" s="42"/>
      <c r="T3629" s="42"/>
      <c r="U3629" s="43"/>
      <c r="V3629" s="32"/>
      <c r="W3629" s="38"/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</row>
    <row r="3630" spans="1:40" ht="14.25" customHeight="1">
      <c r="A3630" s="7" t="s">
        <v>565</v>
      </c>
      <c r="B3630" s="7" t="s">
        <v>363</v>
      </c>
      <c r="C3630" s="7">
        <v>1253</v>
      </c>
      <c r="D3630" s="7" t="s">
        <v>617</v>
      </c>
      <c r="E3630" s="7" t="str">
        <f t="shared" si="69"/>
        <v>Yaco</v>
      </c>
      <c r="F3630" s="7" t="s">
        <v>379</v>
      </c>
      <c r="G3630" s="7">
        <v>310</v>
      </c>
      <c r="H3630" s="7" t="s">
        <v>403</v>
      </c>
      <c r="I3630" s="7"/>
      <c r="J3630" s="7">
        <v>30000</v>
      </c>
      <c r="K3630" s="7">
        <f t="shared" si="70"/>
        <v>0</v>
      </c>
      <c r="L3630" s="7"/>
      <c r="M3630" s="6"/>
      <c r="N3630" s="7"/>
      <c r="O3630" s="7"/>
      <c r="P3630" s="38"/>
      <c r="Q3630" s="31"/>
      <c r="R3630" s="42"/>
      <c r="S3630" s="42"/>
      <c r="T3630" s="42"/>
      <c r="U3630" s="43"/>
      <c r="V3630" s="32"/>
      <c r="W3630" s="38"/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</row>
    <row r="3631" spans="1:40" ht="14.25" customHeight="1">
      <c r="A3631" s="7" t="s">
        <v>565</v>
      </c>
      <c r="B3631" s="7" t="s">
        <v>363</v>
      </c>
      <c r="C3631" s="7">
        <v>1253</v>
      </c>
      <c r="D3631" s="7" t="s">
        <v>617</v>
      </c>
      <c r="E3631" s="7" t="str">
        <f t="shared" si="69"/>
        <v>Yaco</v>
      </c>
      <c r="F3631" s="7" t="s">
        <v>379</v>
      </c>
      <c r="G3631" s="7">
        <v>330</v>
      </c>
      <c r="H3631" s="7" t="s">
        <v>404</v>
      </c>
      <c r="I3631" s="7"/>
      <c r="J3631" s="7">
        <v>26879</v>
      </c>
      <c r="K3631" s="7">
        <f t="shared" si="70"/>
        <v>0</v>
      </c>
      <c r="L3631" s="7"/>
      <c r="M3631" s="6"/>
      <c r="N3631" s="7"/>
      <c r="O3631" s="7"/>
      <c r="P3631" s="38"/>
      <c r="Q3631" s="31"/>
      <c r="R3631" s="42"/>
      <c r="S3631" s="42"/>
      <c r="T3631" s="42"/>
      <c r="U3631" s="43"/>
      <c r="V3631" s="32"/>
      <c r="W3631" s="38"/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</row>
    <row r="3632" spans="1:40" ht="14.25" customHeight="1">
      <c r="A3632" s="7" t="s">
        <v>565</v>
      </c>
      <c r="B3632" s="7" t="s">
        <v>363</v>
      </c>
      <c r="C3632" s="7">
        <v>1253</v>
      </c>
      <c r="D3632" s="7" t="s">
        <v>617</v>
      </c>
      <c r="E3632" s="7" t="str">
        <f t="shared" si="69"/>
        <v>Yaco</v>
      </c>
      <c r="F3632" s="7" t="s">
        <v>379</v>
      </c>
      <c r="G3632" s="7">
        <v>340</v>
      </c>
      <c r="H3632" s="7" t="s">
        <v>405</v>
      </c>
      <c r="I3632" s="7"/>
      <c r="J3632" s="7">
        <v>833445</v>
      </c>
      <c r="K3632" s="7">
        <f t="shared" si="70"/>
        <v>0</v>
      </c>
      <c r="L3632" s="7"/>
      <c r="M3632" s="6"/>
      <c r="N3632" s="7"/>
      <c r="O3632" s="7"/>
      <c r="P3632" s="38"/>
      <c r="Q3632" s="31"/>
      <c r="R3632" s="42"/>
      <c r="S3632" s="42"/>
      <c r="T3632" s="42"/>
      <c r="U3632" s="43"/>
      <c r="V3632" s="32"/>
      <c r="W3632" s="38"/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</row>
    <row r="3633" spans="1:40" ht="14.25" customHeight="1">
      <c r="A3633" s="7" t="s">
        <v>565</v>
      </c>
      <c r="B3633" s="7" t="s">
        <v>363</v>
      </c>
      <c r="C3633" s="7">
        <v>1254</v>
      </c>
      <c r="D3633" s="7" t="s">
        <v>618</v>
      </c>
      <c r="E3633" s="7" t="str">
        <f t="shared" si="69"/>
        <v>Malla</v>
      </c>
      <c r="F3633" s="7" t="s">
        <v>379</v>
      </c>
      <c r="G3633" s="7">
        <v>0</v>
      </c>
      <c r="H3633" s="7" t="s">
        <v>380</v>
      </c>
      <c r="I3633" s="7"/>
      <c r="J3633" s="7">
        <v>556236</v>
      </c>
      <c r="K3633" s="7">
        <f t="shared" si="70"/>
        <v>0</v>
      </c>
      <c r="L3633" s="7"/>
      <c r="M3633" s="6"/>
      <c r="N3633" s="7"/>
      <c r="O3633" s="7"/>
      <c r="P3633" s="38"/>
      <c r="Q3633" s="31"/>
      <c r="R3633" s="42"/>
      <c r="S3633" s="42"/>
      <c r="T3633" s="42"/>
      <c r="U3633" s="43"/>
      <c r="V3633" s="32"/>
      <c r="W3633" s="38"/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</row>
    <row r="3634" spans="1:40" ht="14.25" customHeight="1">
      <c r="A3634" s="7" t="s">
        <v>565</v>
      </c>
      <c r="B3634" s="7" t="s">
        <v>363</v>
      </c>
      <c r="C3634" s="7">
        <v>1254</v>
      </c>
      <c r="D3634" s="7" t="s">
        <v>618</v>
      </c>
      <c r="E3634" s="7" t="str">
        <f t="shared" si="69"/>
        <v>Malla</v>
      </c>
      <c r="F3634" s="7" t="s">
        <v>379</v>
      </c>
      <c r="G3634" s="7">
        <v>1</v>
      </c>
      <c r="H3634" s="7" t="s">
        <v>381</v>
      </c>
      <c r="I3634" s="7"/>
      <c r="J3634" s="7">
        <v>437043</v>
      </c>
      <c r="K3634" s="7">
        <f t="shared" si="70"/>
        <v>0</v>
      </c>
      <c r="L3634" s="7"/>
      <c r="M3634" s="6"/>
      <c r="N3634" s="7"/>
      <c r="O3634" s="7"/>
      <c r="P3634" s="38"/>
      <c r="Q3634" s="31"/>
      <c r="R3634" s="42"/>
      <c r="S3634" s="42"/>
      <c r="T3634" s="42"/>
      <c r="U3634" s="43"/>
      <c r="V3634" s="32"/>
      <c r="W3634" s="38"/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</row>
    <row r="3635" spans="1:40" ht="14.25" customHeight="1">
      <c r="A3635" s="7" t="s">
        <v>565</v>
      </c>
      <c r="B3635" s="7" t="s">
        <v>363</v>
      </c>
      <c r="C3635" s="7">
        <v>1254</v>
      </c>
      <c r="D3635" s="7" t="s">
        <v>618</v>
      </c>
      <c r="E3635" s="7" t="str">
        <f t="shared" si="69"/>
        <v>Malla</v>
      </c>
      <c r="F3635" s="7" t="s">
        <v>379</v>
      </c>
      <c r="G3635" s="7">
        <v>97</v>
      </c>
      <c r="H3635" s="7" t="s">
        <v>409</v>
      </c>
      <c r="I3635" s="7"/>
      <c r="J3635" s="7">
        <v>467524</v>
      </c>
      <c r="K3635" s="7">
        <f t="shared" si="70"/>
        <v>0</v>
      </c>
      <c r="L3635" s="7"/>
      <c r="M3635" s="6"/>
      <c r="N3635" s="7"/>
      <c r="O3635" s="7"/>
      <c r="P3635" s="38"/>
      <c r="Q3635" s="31"/>
      <c r="R3635" s="42"/>
      <c r="S3635" s="42"/>
      <c r="T3635" s="42"/>
      <c r="U3635" s="43"/>
      <c r="V3635" s="32"/>
      <c r="W3635" s="38"/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</row>
    <row r="3636" spans="1:40" ht="14.25" customHeight="1">
      <c r="A3636" s="7" t="s">
        <v>565</v>
      </c>
      <c r="B3636" s="7" t="s">
        <v>363</v>
      </c>
      <c r="C3636" s="7">
        <v>1254</v>
      </c>
      <c r="D3636" s="7" t="s">
        <v>618</v>
      </c>
      <c r="E3636" s="7" t="str">
        <f t="shared" si="69"/>
        <v>Malla</v>
      </c>
      <c r="F3636" s="7" t="s">
        <v>379</v>
      </c>
      <c r="G3636" s="7">
        <v>99</v>
      </c>
      <c r="H3636" s="7" t="s">
        <v>382</v>
      </c>
      <c r="I3636" s="7"/>
      <c r="J3636" s="7">
        <v>595627</v>
      </c>
      <c r="K3636" s="7">
        <f t="shared" si="70"/>
        <v>0</v>
      </c>
      <c r="L3636" s="7"/>
      <c r="M3636" s="6"/>
      <c r="N3636" s="7"/>
      <c r="O3636" s="7"/>
      <c r="P3636" s="38"/>
      <c r="Q3636" s="31"/>
      <c r="R3636" s="42"/>
      <c r="S3636" s="42"/>
      <c r="T3636" s="42"/>
      <c r="U3636" s="43"/>
      <c r="V3636" s="32"/>
      <c r="W3636" s="38"/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</row>
    <row r="3637" spans="1:40" ht="14.25" customHeight="1">
      <c r="A3637" s="7" t="s">
        <v>565</v>
      </c>
      <c r="B3637" s="7" t="s">
        <v>363</v>
      </c>
      <c r="C3637" s="7">
        <v>1254</v>
      </c>
      <c r="D3637" s="7" t="s">
        <v>618</v>
      </c>
      <c r="E3637" s="7" t="str">
        <f t="shared" si="69"/>
        <v>Malla</v>
      </c>
      <c r="F3637" s="7" t="s">
        <v>379</v>
      </c>
      <c r="G3637" s="7">
        <v>100</v>
      </c>
      <c r="H3637" s="7" t="s">
        <v>383</v>
      </c>
      <c r="I3637" s="7"/>
      <c r="J3637" s="7">
        <v>55000</v>
      </c>
      <c r="K3637" s="7">
        <f t="shared" si="70"/>
        <v>0</v>
      </c>
      <c r="L3637" s="7"/>
      <c r="M3637" s="6"/>
      <c r="N3637" s="7"/>
      <c r="O3637" s="7"/>
      <c r="P3637" s="38"/>
      <c r="Q3637" s="31"/>
      <c r="R3637" s="42"/>
      <c r="S3637" s="42"/>
      <c r="T3637" s="42"/>
      <c r="U3637" s="43"/>
      <c r="V3637" s="32"/>
      <c r="W3637" s="38"/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</row>
    <row r="3638" spans="1:40" ht="14.25" customHeight="1">
      <c r="A3638" s="7" t="s">
        <v>565</v>
      </c>
      <c r="B3638" s="7" t="s">
        <v>363</v>
      </c>
      <c r="C3638" s="7">
        <v>1254</v>
      </c>
      <c r="D3638" s="7" t="s">
        <v>618</v>
      </c>
      <c r="E3638" s="7" t="str">
        <f t="shared" si="69"/>
        <v>Malla</v>
      </c>
      <c r="F3638" s="7" t="s">
        <v>379</v>
      </c>
      <c r="G3638" s="7">
        <v>120</v>
      </c>
      <c r="H3638" s="7" t="s">
        <v>485</v>
      </c>
      <c r="I3638" s="7"/>
      <c r="J3638" s="7">
        <v>15000</v>
      </c>
      <c r="K3638" s="7">
        <f t="shared" si="70"/>
        <v>0</v>
      </c>
      <c r="L3638" s="7"/>
      <c r="M3638" s="6"/>
      <c r="N3638" s="7"/>
      <c r="O3638" s="7"/>
      <c r="P3638" s="38"/>
      <c r="Q3638" s="31"/>
      <c r="R3638" s="42"/>
      <c r="S3638" s="42"/>
      <c r="T3638" s="42"/>
      <c r="U3638" s="43"/>
      <c r="V3638" s="32"/>
      <c r="W3638" s="38"/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</row>
    <row r="3639" spans="1:40" ht="14.25" customHeight="1">
      <c r="A3639" s="7" t="s">
        <v>565</v>
      </c>
      <c r="B3639" s="7" t="s">
        <v>363</v>
      </c>
      <c r="C3639" s="7">
        <v>1254</v>
      </c>
      <c r="D3639" s="7" t="s">
        <v>618</v>
      </c>
      <c r="E3639" s="7" t="str">
        <f t="shared" si="69"/>
        <v>Malla</v>
      </c>
      <c r="F3639" s="7" t="s">
        <v>379</v>
      </c>
      <c r="G3639" s="7">
        <v>160</v>
      </c>
      <c r="H3639" s="7" t="s">
        <v>389</v>
      </c>
      <c r="I3639" s="7"/>
      <c r="J3639" s="7">
        <v>18000</v>
      </c>
      <c r="K3639" s="7">
        <f t="shared" si="70"/>
        <v>0</v>
      </c>
      <c r="L3639" s="7"/>
      <c r="M3639" s="6"/>
      <c r="N3639" s="7"/>
      <c r="O3639" s="7"/>
      <c r="P3639" s="38"/>
      <c r="Q3639" s="31"/>
      <c r="R3639" s="42"/>
      <c r="S3639" s="42"/>
      <c r="T3639" s="42"/>
      <c r="U3639" s="43"/>
      <c r="V3639" s="32"/>
      <c r="W3639" s="38"/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</row>
    <row r="3640" spans="1:40" ht="14.25" customHeight="1">
      <c r="A3640" s="7" t="s">
        <v>565</v>
      </c>
      <c r="B3640" s="7" t="s">
        <v>363</v>
      </c>
      <c r="C3640" s="7">
        <v>1254</v>
      </c>
      <c r="D3640" s="7" t="s">
        <v>618</v>
      </c>
      <c r="E3640" s="7" t="str">
        <f t="shared" si="69"/>
        <v>Malla</v>
      </c>
      <c r="F3640" s="7" t="s">
        <v>379</v>
      </c>
      <c r="G3640" s="7">
        <v>170</v>
      </c>
      <c r="H3640" s="7" t="s">
        <v>390</v>
      </c>
      <c r="I3640" s="7"/>
      <c r="J3640" s="7">
        <v>15000</v>
      </c>
      <c r="K3640" s="7">
        <f t="shared" si="70"/>
        <v>0</v>
      </c>
      <c r="L3640" s="7"/>
      <c r="M3640" s="6"/>
      <c r="N3640" s="7"/>
      <c r="O3640" s="7"/>
      <c r="P3640" s="38"/>
      <c r="Q3640" s="31"/>
      <c r="R3640" s="42"/>
      <c r="S3640" s="42"/>
      <c r="T3640" s="42"/>
      <c r="U3640" s="43"/>
      <c r="V3640" s="32"/>
      <c r="W3640" s="38"/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</row>
    <row r="3641" spans="1:40" ht="14.25" customHeight="1">
      <c r="A3641" s="7" t="s">
        <v>565</v>
      </c>
      <c r="B3641" s="7" t="s">
        <v>363</v>
      </c>
      <c r="C3641" s="7">
        <v>1254</v>
      </c>
      <c r="D3641" s="7" t="s">
        <v>618</v>
      </c>
      <c r="E3641" s="7" t="str">
        <f t="shared" si="69"/>
        <v>Malla</v>
      </c>
      <c r="F3641" s="7" t="s">
        <v>379</v>
      </c>
      <c r="G3641" s="7">
        <v>180</v>
      </c>
      <c r="H3641" s="7" t="s">
        <v>411</v>
      </c>
      <c r="I3641" s="7"/>
      <c r="J3641" s="7">
        <v>247200</v>
      </c>
      <c r="K3641" s="7">
        <f t="shared" si="70"/>
        <v>0</v>
      </c>
      <c r="L3641" s="7"/>
      <c r="M3641" s="6"/>
      <c r="N3641" s="7"/>
      <c r="O3641" s="7"/>
      <c r="P3641" s="38"/>
      <c r="Q3641" s="31"/>
      <c r="R3641" s="42"/>
      <c r="S3641" s="42"/>
      <c r="T3641" s="42"/>
      <c r="U3641" s="43"/>
      <c r="V3641" s="32"/>
      <c r="W3641" s="38"/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</row>
    <row r="3642" spans="1:40" ht="14.25" customHeight="1">
      <c r="A3642" s="7" t="s">
        <v>565</v>
      </c>
      <c r="B3642" s="7" t="s">
        <v>363</v>
      </c>
      <c r="C3642" s="7">
        <v>1254</v>
      </c>
      <c r="D3642" s="7" t="s">
        <v>618</v>
      </c>
      <c r="E3642" s="7" t="str">
        <f t="shared" si="69"/>
        <v>Malla</v>
      </c>
      <c r="F3642" s="7" t="s">
        <v>379</v>
      </c>
      <c r="G3642" s="7">
        <v>200</v>
      </c>
      <c r="H3642" s="7" t="s">
        <v>393</v>
      </c>
      <c r="I3642" s="7"/>
      <c r="J3642" s="7">
        <v>733604</v>
      </c>
      <c r="K3642" s="7">
        <f t="shared" si="70"/>
        <v>0</v>
      </c>
      <c r="L3642" s="7"/>
      <c r="M3642" s="6"/>
      <c r="N3642" s="7"/>
      <c r="O3642" s="7"/>
      <c r="P3642" s="38"/>
      <c r="Q3642" s="31"/>
      <c r="R3642" s="42"/>
      <c r="S3642" s="42"/>
      <c r="T3642" s="42"/>
      <c r="U3642" s="43"/>
      <c r="V3642" s="32"/>
      <c r="W3642" s="38"/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</row>
    <row r="3643" spans="1:40" ht="14.25" customHeight="1">
      <c r="A3643" s="7" t="s">
        <v>565</v>
      </c>
      <c r="B3643" s="7" t="s">
        <v>363</v>
      </c>
      <c r="C3643" s="7">
        <v>1254</v>
      </c>
      <c r="D3643" s="7" t="s">
        <v>618</v>
      </c>
      <c r="E3643" s="7" t="str">
        <f t="shared" si="69"/>
        <v>Malla</v>
      </c>
      <c r="F3643" s="7" t="s">
        <v>379</v>
      </c>
      <c r="G3643" s="7">
        <v>210</v>
      </c>
      <c r="H3643" s="7" t="s">
        <v>394</v>
      </c>
      <c r="I3643" s="7"/>
      <c r="J3643" s="7">
        <v>277770</v>
      </c>
      <c r="K3643" s="7">
        <f t="shared" si="70"/>
        <v>0</v>
      </c>
      <c r="L3643" s="7"/>
      <c r="M3643" s="6"/>
      <c r="N3643" s="7"/>
      <c r="O3643" s="7"/>
      <c r="P3643" s="38"/>
      <c r="Q3643" s="31"/>
      <c r="R3643" s="42"/>
      <c r="S3643" s="42"/>
      <c r="T3643" s="42"/>
      <c r="U3643" s="43"/>
      <c r="V3643" s="32"/>
      <c r="W3643" s="38"/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</row>
    <row r="3644" spans="1:40" ht="14.25" customHeight="1">
      <c r="A3644" s="7" t="s">
        <v>565</v>
      </c>
      <c r="B3644" s="7" t="s">
        <v>363</v>
      </c>
      <c r="C3644" s="7">
        <v>1254</v>
      </c>
      <c r="D3644" s="7" t="s">
        <v>618</v>
      </c>
      <c r="E3644" s="7" t="str">
        <f t="shared" si="69"/>
        <v>Malla</v>
      </c>
      <c r="F3644" s="7" t="s">
        <v>379</v>
      </c>
      <c r="G3644" s="7">
        <v>220</v>
      </c>
      <c r="H3644" s="7" t="s">
        <v>395</v>
      </c>
      <c r="I3644" s="7"/>
      <c r="J3644" s="7">
        <v>96578</v>
      </c>
      <c r="K3644" s="7">
        <f t="shared" si="70"/>
        <v>0</v>
      </c>
      <c r="L3644" s="7"/>
      <c r="M3644" s="6"/>
      <c r="N3644" s="7"/>
      <c r="O3644" s="7"/>
      <c r="P3644" s="38"/>
      <c r="Q3644" s="31"/>
      <c r="R3644" s="42"/>
      <c r="S3644" s="42"/>
      <c r="T3644" s="42"/>
      <c r="U3644" s="43"/>
      <c r="V3644" s="32"/>
      <c r="W3644" s="38"/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</row>
    <row r="3645" spans="1:40" ht="14.25" customHeight="1">
      <c r="A3645" s="7" t="s">
        <v>565</v>
      </c>
      <c r="B3645" s="7" t="s">
        <v>363</v>
      </c>
      <c r="C3645" s="7">
        <v>1254</v>
      </c>
      <c r="D3645" s="7" t="s">
        <v>618</v>
      </c>
      <c r="E3645" s="7" t="str">
        <f t="shared" si="69"/>
        <v>Malla</v>
      </c>
      <c r="F3645" s="7" t="s">
        <v>379</v>
      </c>
      <c r="G3645" s="7">
        <v>230</v>
      </c>
      <c r="H3645" s="7" t="s">
        <v>396</v>
      </c>
      <c r="I3645" s="7"/>
      <c r="J3645" s="7">
        <v>55000</v>
      </c>
      <c r="K3645" s="7">
        <f t="shared" si="70"/>
        <v>0</v>
      </c>
      <c r="L3645" s="7"/>
      <c r="M3645" s="6"/>
      <c r="N3645" s="7"/>
      <c r="O3645" s="7"/>
      <c r="P3645" s="38"/>
      <c r="Q3645" s="31"/>
      <c r="R3645" s="42"/>
      <c r="S3645" s="42"/>
      <c r="T3645" s="42"/>
      <c r="U3645" s="43"/>
      <c r="V3645" s="32"/>
      <c r="W3645" s="38"/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</row>
    <row r="3646" spans="1:40" ht="14.25" customHeight="1">
      <c r="A3646" s="7" t="s">
        <v>565</v>
      </c>
      <c r="B3646" s="7" t="s">
        <v>363</v>
      </c>
      <c r="C3646" s="7">
        <v>1254</v>
      </c>
      <c r="D3646" s="7" t="s">
        <v>618</v>
      </c>
      <c r="E3646" s="7" t="str">
        <f t="shared" si="69"/>
        <v>Malla</v>
      </c>
      <c r="F3646" s="7" t="s">
        <v>379</v>
      </c>
      <c r="G3646" s="7">
        <v>240</v>
      </c>
      <c r="H3646" s="7" t="s">
        <v>397</v>
      </c>
      <c r="I3646" s="7"/>
      <c r="J3646" s="7">
        <v>10000</v>
      </c>
      <c r="K3646" s="7">
        <f t="shared" si="70"/>
        <v>0</v>
      </c>
      <c r="L3646" s="7"/>
      <c r="M3646" s="6"/>
      <c r="N3646" s="7"/>
      <c r="O3646" s="7"/>
      <c r="P3646" s="38"/>
      <c r="Q3646" s="31"/>
      <c r="R3646" s="42"/>
      <c r="S3646" s="42"/>
      <c r="T3646" s="42"/>
      <c r="U3646" s="43"/>
      <c r="V3646" s="32"/>
      <c r="W3646" s="38"/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</row>
    <row r="3647" spans="1:40" ht="14.25" customHeight="1">
      <c r="A3647" s="7" t="s">
        <v>565</v>
      </c>
      <c r="B3647" s="7" t="s">
        <v>363</v>
      </c>
      <c r="C3647" s="7">
        <v>1254</v>
      </c>
      <c r="D3647" s="7" t="s">
        <v>618</v>
      </c>
      <c r="E3647" s="7" t="str">
        <f t="shared" si="69"/>
        <v>Malla</v>
      </c>
      <c r="F3647" s="7" t="s">
        <v>379</v>
      </c>
      <c r="G3647" s="7">
        <v>250</v>
      </c>
      <c r="H3647" s="7" t="s">
        <v>399</v>
      </c>
      <c r="I3647" s="7"/>
      <c r="J3647" s="7">
        <v>198896</v>
      </c>
      <c r="K3647" s="7">
        <f t="shared" si="70"/>
        <v>0</v>
      </c>
      <c r="L3647" s="7"/>
      <c r="M3647" s="6"/>
      <c r="N3647" s="7"/>
      <c r="O3647" s="7"/>
      <c r="P3647" s="38"/>
      <c r="Q3647" s="31"/>
      <c r="R3647" s="42"/>
      <c r="S3647" s="42"/>
      <c r="T3647" s="42"/>
      <c r="U3647" s="43"/>
      <c r="V3647" s="32"/>
      <c r="W3647" s="38"/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</row>
    <row r="3648" spans="1:40" ht="14.25" customHeight="1">
      <c r="A3648" s="7" t="s">
        <v>565</v>
      </c>
      <c r="B3648" s="7" t="s">
        <v>363</v>
      </c>
      <c r="C3648" s="7">
        <v>1254</v>
      </c>
      <c r="D3648" s="7" t="s">
        <v>618</v>
      </c>
      <c r="E3648" s="7" t="str">
        <f t="shared" si="69"/>
        <v>Malla</v>
      </c>
      <c r="F3648" s="7" t="s">
        <v>379</v>
      </c>
      <c r="G3648" s="7">
        <v>260</v>
      </c>
      <c r="H3648" s="7" t="s">
        <v>400</v>
      </c>
      <c r="I3648" s="7"/>
      <c r="J3648" s="7">
        <v>3000</v>
      </c>
      <c r="K3648" s="7">
        <f t="shared" si="70"/>
        <v>0</v>
      </c>
      <c r="L3648" s="7"/>
      <c r="M3648" s="6"/>
      <c r="N3648" s="7"/>
      <c r="O3648" s="7"/>
      <c r="P3648" s="38"/>
      <c r="Q3648" s="31"/>
      <c r="R3648" s="42"/>
      <c r="S3648" s="42"/>
      <c r="T3648" s="42"/>
      <c r="U3648" s="43"/>
      <c r="V3648" s="32"/>
      <c r="W3648" s="38"/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</row>
    <row r="3649" spans="1:40" ht="14.25" customHeight="1">
      <c r="A3649" s="7" t="s">
        <v>565</v>
      </c>
      <c r="B3649" s="7" t="s">
        <v>363</v>
      </c>
      <c r="C3649" s="7">
        <v>1254</v>
      </c>
      <c r="D3649" s="7" t="s">
        <v>618</v>
      </c>
      <c r="E3649" s="7" t="str">
        <f t="shared" si="69"/>
        <v>Malla</v>
      </c>
      <c r="F3649" s="7" t="s">
        <v>379</v>
      </c>
      <c r="G3649" s="7">
        <v>310</v>
      </c>
      <c r="H3649" s="7" t="s">
        <v>403</v>
      </c>
      <c r="I3649" s="7"/>
      <c r="J3649" s="7">
        <v>20000</v>
      </c>
      <c r="K3649" s="7">
        <f t="shared" si="70"/>
        <v>0</v>
      </c>
      <c r="L3649" s="7"/>
      <c r="M3649" s="6"/>
      <c r="N3649" s="7"/>
      <c r="O3649" s="7"/>
      <c r="P3649" s="38"/>
      <c r="Q3649" s="31"/>
      <c r="R3649" s="42"/>
      <c r="S3649" s="42"/>
      <c r="T3649" s="42"/>
      <c r="U3649" s="43"/>
      <c r="V3649" s="32"/>
      <c r="W3649" s="38"/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</row>
    <row r="3650" spans="1:40" ht="14.25" customHeight="1">
      <c r="A3650" s="7" t="s">
        <v>565</v>
      </c>
      <c r="B3650" s="7" t="s">
        <v>363</v>
      </c>
      <c r="C3650" s="7">
        <v>1254</v>
      </c>
      <c r="D3650" s="7" t="s">
        <v>618</v>
      </c>
      <c r="E3650" s="7" t="str">
        <f t="shared" si="69"/>
        <v>Malla</v>
      </c>
      <c r="F3650" s="7" t="s">
        <v>379</v>
      </c>
      <c r="G3650" s="7">
        <v>330</v>
      </c>
      <c r="H3650" s="7" t="s">
        <v>404</v>
      </c>
      <c r="I3650" s="7"/>
      <c r="J3650" s="7">
        <v>11451</v>
      </c>
      <c r="K3650" s="7">
        <f t="shared" si="70"/>
        <v>0</v>
      </c>
      <c r="L3650" s="7"/>
      <c r="M3650" s="6"/>
      <c r="N3650" s="7"/>
      <c r="O3650" s="7"/>
      <c r="P3650" s="38"/>
      <c r="Q3650" s="31"/>
      <c r="R3650" s="42"/>
      <c r="S3650" s="42"/>
      <c r="T3650" s="42"/>
      <c r="U3650" s="43"/>
      <c r="V3650" s="32"/>
      <c r="W3650" s="38"/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</row>
    <row r="3651" spans="1:40" ht="14.25" customHeight="1">
      <c r="A3651" s="7" t="s">
        <v>565</v>
      </c>
      <c r="B3651" s="7" t="s">
        <v>363</v>
      </c>
      <c r="C3651" s="7">
        <v>1254</v>
      </c>
      <c r="D3651" s="7" t="s">
        <v>618</v>
      </c>
      <c r="E3651" s="7" t="str">
        <f t="shared" si="69"/>
        <v>Malla</v>
      </c>
      <c r="F3651" s="7" t="s">
        <v>379</v>
      </c>
      <c r="G3651" s="7">
        <v>340</v>
      </c>
      <c r="H3651" s="7" t="s">
        <v>405</v>
      </c>
      <c r="I3651" s="7"/>
      <c r="J3651" s="7">
        <v>873083</v>
      </c>
      <c r="K3651" s="7">
        <f t="shared" si="70"/>
        <v>0</v>
      </c>
      <c r="L3651" s="7"/>
      <c r="M3651" s="6"/>
      <c r="N3651" s="7"/>
      <c r="O3651" s="7"/>
      <c r="P3651" s="38"/>
      <c r="Q3651" s="31"/>
      <c r="R3651" s="42"/>
      <c r="S3651" s="42"/>
      <c r="T3651" s="42"/>
      <c r="U3651" s="43"/>
      <c r="V3651" s="32"/>
      <c r="W3651" s="38"/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</row>
    <row r="3652" spans="1:40" ht="14.25" customHeight="1">
      <c r="A3652" s="7" t="s">
        <v>565</v>
      </c>
      <c r="B3652" s="7" t="s">
        <v>363</v>
      </c>
      <c r="C3652" s="7">
        <v>1255</v>
      </c>
      <c r="D3652" s="7" t="s">
        <v>619</v>
      </c>
      <c r="E3652" s="7" t="str">
        <f t="shared" si="69"/>
        <v>Cairoma</v>
      </c>
      <c r="F3652" s="7" t="s">
        <v>379</v>
      </c>
      <c r="G3652" s="7">
        <v>0</v>
      </c>
      <c r="H3652" s="7" t="s">
        <v>380</v>
      </c>
      <c r="I3652" s="7"/>
      <c r="J3652" s="7">
        <v>1936948</v>
      </c>
      <c r="K3652" s="7">
        <f t="shared" si="70"/>
        <v>6085734</v>
      </c>
      <c r="L3652" s="7"/>
      <c r="M3652" s="6"/>
      <c r="N3652" s="7"/>
      <c r="O3652" s="7"/>
      <c r="P3652" s="38"/>
      <c r="Q3652" s="31"/>
      <c r="R3652" s="42"/>
      <c r="S3652" s="42"/>
      <c r="T3652" s="42"/>
      <c r="U3652" s="43"/>
      <c r="V3652" s="32"/>
      <c r="W3652" s="38"/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</row>
    <row r="3653" spans="1:40" ht="14.25" customHeight="1">
      <c r="A3653" s="7" t="s">
        <v>565</v>
      </c>
      <c r="B3653" s="7" t="s">
        <v>363</v>
      </c>
      <c r="C3653" s="7">
        <v>1255</v>
      </c>
      <c r="D3653" s="7" t="s">
        <v>619</v>
      </c>
      <c r="E3653" s="7" t="str">
        <f t="shared" si="69"/>
        <v>Cairoma</v>
      </c>
      <c r="F3653" s="7" t="s">
        <v>379</v>
      </c>
      <c r="G3653" s="7">
        <v>1</v>
      </c>
      <c r="H3653" s="7" t="s">
        <v>381</v>
      </c>
      <c r="I3653" s="7"/>
      <c r="J3653" s="7">
        <v>830121</v>
      </c>
      <c r="K3653" s="7">
        <f t="shared" si="70"/>
        <v>6085734</v>
      </c>
      <c r="L3653" s="7"/>
      <c r="M3653" s="6"/>
      <c r="N3653" s="7"/>
      <c r="O3653" s="7"/>
      <c r="P3653" s="38"/>
      <c r="Q3653" s="31"/>
      <c r="R3653" s="42"/>
      <c r="S3653" s="42"/>
      <c r="T3653" s="42"/>
      <c r="U3653" s="43"/>
      <c r="V3653" s="32"/>
      <c r="W3653" s="38"/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</row>
    <row r="3654" spans="1:40" ht="14.25" customHeight="1">
      <c r="A3654" s="7" t="s">
        <v>565</v>
      </c>
      <c r="B3654" s="7" t="s">
        <v>363</v>
      </c>
      <c r="C3654" s="7">
        <v>1255</v>
      </c>
      <c r="D3654" s="7" t="s">
        <v>619</v>
      </c>
      <c r="E3654" s="7" t="str">
        <f t="shared" si="69"/>
        <v>Cairoma</v>
      </c>
      <c r="F3654" s="7" t="s">
        <v>379</v>
      </c>
      <c r="G3654" s="7">
        <v>97</v>
      </c>
      <c r="H3654" s="7" t="s">
        <v>409</v>
      </c>
      <c r="I3654" s="7"/>
      <c r="J3654" s="7">
        <v>1355271</v>
      </c>
      <c r="K3654" s="7">
        <f t="shared" si="70"/>
        <v>6085734</v>
      </c>
      <c r="L3654" s="7"/>
      <c r="M3654" s="6"/>
      <c r="N3654" s="7"/>
      <c r="O3654" s="7"/>
      <c r="P3654" s="38"/>
      <c r="Q3654" s="31"/>
      <c r="R3654" s="42"/>
      <c r="S3654" s="42"/>
      <c r="T3654" s="42"/>
      <c r="U3654" s="43"/>
      <c r="V3654" s="32"/>
      <c r="W3654" s="38"/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</row>
    <row r="3655" spans="1:40" ht="14.25" customHeight="1">
      <c r="A3655" s="7" t="s">
        <v>565</v>
      </c>
      <c r="B3655" s="7" t="s">
        <v>363</v>
      </c>
      <c r="C3655" s="7">
        <v>1255</v>
      </c>
      <c r="D3655" s="7" t="s">
        <v>619</v>
      </c>
      <c r="E3655" s="7" t="str">
        <f t="shared" si="69"/>
        <v>Cairoma</v>
      </c>
      <c r="F3655" s="7" t="s">
        <v>379</v>
      </c>
      <c r="G3655" s="7">
        <v>99</v>
      </c>
      <c r="H3655" s="7" t="s">
        <v>382</v>
      </c>
      <c r="I3655" s="7"/>
      <c r="J3655" s="7">
        <v>1184177</v>
      </c>
      <c r="K3655" s="7">
        <f t="shared" si="70"/>
        <v>6085734</v>
      </c>
      <c r="L3655" s="7"/>
      <c r="M3655" s="6"/>
      <c r="N3655" s="7"/>
      <c r="O3655" s="7"/>
      <c r="P3655" s="38"/>
      <c r="Q3655" s="31"/>
      <c r="R3655" s="42"/>
      <c r="S3655" s="42"/>
      <c r="T3655" s="42"/>
      <c r="U3655" s="43"/>
      <c r="V3655" s="32"/>
      <c r="W3655" s="38"/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</row>
    <row r="3656" spans="1:40" ht="14.25" customHeight="1">
      <c r="A3656" s="7" t="s">
        <v>565</v>
      </c>
      <c r="B3656" s="7" t="s">
        <v>363</v>
      </c>
      <c r="C3656" s="7">
        <v>1255</v>
      </c>
      <c r="D3656" s="7" t="s">
        <v>619</v>
      </c>
      <c r="E3656" s="7" t="str">
        <f t="shared" si="69"/>
        <v>Cairoma</v>
      </c>
      <c r="F3656" s="7" t="s">
        <v>379</v>
      </c>
      <c r="G3656" s="7">
        <v>100</v>
      </c>
      <c r="H3656" s="7" t="s">
        <v>383</v>
      </c>
      <c r="I3656" s="7"/>
      <c r="J3656" s="7">
        <v>200000</v>
      </c>
      <c r="K3656" s="7">
        <f t="shared" si="70"/>
        <v>6085734</v>
      </c>
      <c r="L3656" s="7"/>
      <c r="M3656" s="6"/>
      <c r="N3656" s="7"/>
      <c r="O3656" s="7"/>
      <c r="P3656" s="38"/>
      <c r="Q3656" s="31"/>
      <c r="R3656" s="42"/>
      <c r="S3656" s="42"/>
      <c r="T3656" s="42"/>
      <c r="U3656" s="43"/>
      <c r="V3656" s="32"/>
      <c r="W3656" s="38"/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</row>
    <row r="3657" spans="1:40" ht="14.25" customHeight="1">
      <c r="A3657" s="7" t="s">
        <v>565</v>
      </c>
      <c r="B3657" s="7" t="s">
        <v>363</v>
      </c>
      <c r="C3657" s="7">
        <v>1255</v>
      </c>
      <c r="D3657" s="7" t="s">
        <v>619</v>
      </c>
      <c r="E3657" s="7" t="str">
        <f t="shared" si="69"/>
        <v>Cairoma</v>
      </c>
      <c r="F3657" s="7" t="s">
        <v>379</v>
      </c>
      <c r="G3657" s="7">
        <v>110</v>
      </c>
      <c r="H3657" s="7" t="s">
        <v>385</v>
      </c>
      <c r="I3657" s="7"/>
      <c r="J3657" s="7">
        <v>80000</v>
      </c>
      <c r="K3657" s="7">
        <f t="shared" si="70"/>
        <v>6085734</v>
      </c>
      <c r="L3657" s="7"/>
      <c r="M3657" s="6"/>
      <c r="N3657" s="7"/>
      <c r="O3657" s="7"/>
      <c r="P3657" s="38"/>
      <c r="Q3657" s="31"/>
      <c r="R3657" s="42"/>
      <c r="S3657" s="42"/>
      <c r="T3657" s="42"/>
      <c r="U3657" s="43"/>
      <c r="V3657" s="32"/>
      <c r="W3657" s="38"/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</row>
    <row r="3658" spans="1:40" ht="14.25" customHeight="1">
      <c r="A3658" s="7" t="s">
        <v>565</v>
      </c>
      <c r="B3658" s="7" t="s">
        <v>363</v>
      </c>
      <c r="C3658" s="7">
        <v>1255</v>
      </c>
      <c r="D3658" s="7" t="s">
        <v>619</v>
      </c>
      <c r="E3658" s="7" t="str">
        <f t="shared" si="69"/>
        <v>Cairoma</v>
      </c>
      <c r="F3658" s="7" t="s">
        <v>379</v>
      </c>
      <c r="G3658" s="7">
        <v>120</v>
      </c>
      <c r="H3658" s="7" t="s">
        <v>485</v>
      </c>
      <c r="I3658" s="7"/>
      <c r="J3658" s="7">
        <v>80000</v>
      </c>
      <c r="K3658" s="7">
        <f t="shared" si="70"/>
        <v>6085734</v>
      </c>
      <c r="L3658" s="7"/>
      <c r="M3658" s="6"/>
      <c r="N3658" s="7"/>
      <c r="O3658" s="7"/>
      <c r="P3658" s="38"/>
      <c r="Q3658" s="31"/>
      <c r="R3658" s="42"/>
      <c r="S3658" s="42"/>
      <c r="T3658" s="42"/>
      <c r="U3658" s="43"/>
      <c r="V3658" s="32"/>
      <c r="W3658" s="38"/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</row>
    <row r="3659" spans="1:40" ht="14.25" customHeight="1">
      <c r="A3659" s="7" t="s">
        <v>565</v>
      </c>
      <c r="B3659" s="7" t="s">
        <v>363</v>
      </c>
      <c r="C3659" s="7">
        <v>1255</v>
      </c>
      <c r="D3659" s="7" t="s">
        <v>619</v>
      </c>
      <c r="E3659" s="7" t="str">
        <f t="shared" si="69"/>
        <v>Cairoma</v>
      </c>
      <c r="F3659" s="7" t="s">
        <v>379</v>
      </c>
      <c r="G3659" s="7">
        <v>130</v>
      </c>
      <c r="H3659" s="7" t="s">
        <v>386</v>
      </c>
      <c r="I3659" s="7"/>
      <c r="J3659" s="7">
        <v>50000</v>
      </c>
      <c r="K3659" s="7">
        <f t="shared" si="70"/>
        <v>6085734</v>
      </c>
      <c r="L3659" s="7"/>
      <c r="M3659" s="6"/>
      <c r="N3659" s="7"/>
      <c r="O3659" s="7"/>
      <c r="P3659" s="38"/>
      <c r="Q3659" s="31"/>
      <c r="R3659" s="42"/>
      <c r="S3659" s="42"/>
      <c r="T3659" s="42"/>
      <c r="U3659" s="43"/>
      <c r="V3659" s="32"/>
      <c r="W3659" s="38"/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</row>
    <row r="3660" spans="1:40" ht="14.25" customHeight="1">
      <c r="A3660" s="7" t="s">
        <v>565</v>
      </c>
      <c r="B3660" s="7" t="s">
        <v>363</v>
      </c>
      <c r="C3660" s="7">
        <v>1255</v>
      </c>
      <c r="D3660" s="7" t="s">
        <v>619</v>
      </c>
      <c r="E3660" s="7" t="str">
        <f t="shared" si="69"/>
        <v>Cairoma</v>
      </c>
      <c r="F3660" s="7" t="s">
        <v>379</v>
      </c>
      <c r="G3660" s="7">
        <v>140</v>
      </c>
      <c r="H3660" s="7" t="s">
        <v>388</v>
      </c>
      <c r="I3660" s="7"/>
      <c r="J3660" s="7">
        <v>150000</v>
      </c>
      <c r="K3660" s="7">
        <f t="shared" si="70"/>
        <v>6085734</v>
      </c>
      <c r="L3660" s="7"/>
      <c r="M3660" s="6"/>
      <c r="N3660" s="7"/>
      <c r="O3660" s="7"/>
      <c r="P3660" s="38"/>
      <c r="Q3660" s="31"/>
      <c r="R3660" s="42"/>
      <c r="S3660" s="42"/>
      <c r="T3660" s="42"/>
      <c r="U3660" s="43"/>
      <c r="V3660" s="32"/>
      <c r="W3660" s="38"/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</row>
    <row r="3661" spans="1:40" ht="14.25" customHeight="1">
      <c r="A3661" s="7" t="s">
        <v>565</v>
      </c>
      <c r="B3661" s="7" t="s">
        <v>363</v>
      </c>
      <c r="C3661" s="7">
        <v>1255</v>
      </c>
      <c r="D3661" s="7" t="s">
        <v>619</v>
      </c>
      <c r="E3661" s="7" t="str">
        <f t="shared" si="69"/>
        <v>Cairoma</v>
      </c>
      <c r="F3661" s="7" t="s">
        <v>379</v>
      </c>
      <c r="G3661" s="7">
        <v>160</v>
      </c>
      <c r="H3661" s="7" t="s">
        <v>389</v>
      </c>
      <c r="I3661" s="7"/>
      <c r="J3661" s="7">
        <v>100000</v>
      </c>
      <c r="K3661" s="7">
        <f t="shared" si="70"/>
        <v>6085734</v>
      </c>
      <c r="L3661" s="7"/>
      <c r="M3661" s="6"/>
      <c r="N3661" s="7"/>
      <c r="O3661" s="7"/>
      <c r="P3661" s="38"/>
      <c r="Q3661" s="31"/>
      <c r="R3661" s="42"/>
      <c r="S3661" s="42"/>
      <c r="T3661" s="42"/>
      <c r="U3661" s="43"/>
      <c r="V3661" s="32"/>
      <c r="W3661" s="38"/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</row>
    <row r="3662" spans="1:40" ht="14.25" customHeight="1">
      <c r="A3662" s="7" t="s">
        <v>565</v>
      </c>
      <c r="B3662" s="7" t="s">
        <v>363</v>
      </c>
      <c r="C3662" s="7">
        <v>1255</v>
      </c>
      <c r="D3662" s="7" t="s">
        <v>619</v>
      </c>
      <c r="E3662" s="7" t="str">
        <f t="shared" si="69"/>
        <v>Cairoma</v>
      </c>
      <c r="F3662" s="7" t="s">
        <v>379</v>
      </c>
      <c r="G3662" s="7">
        <v>170</v>
      </c>
      <c r="H3662" s="7" t="s">
        <v>390</v>
      </c>
      <c r="I3662" s="7"/>
      <c r="J3662" s="7">
        <v>400000</v>
      </c>
      <c r="K3662" s="7">
        <f t="shared" si="70"/>
        <v>6085734</v>
      </c>
      <c r="L3662" s="7"/>
      <c r="M3662" s="6"/>
      <c r="N3662" s="7"/>
      <c r="O3662" s="7"/>
      <c r="P3662" s="38"/>
      <c r="Q3662" s="31"/>
      <c r="R3662" s="42"/>
      <c r="S3662" s="42"/>
      <c r="T3662" s="42"/>
      <c r="U3662" s="43"/>
      <c r="V3662" s="32"/>
      <c r="W3662" s="38"/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</row>
    <row r="3663" spans="1:40" ht="14.25" customHeight="1">
      <c r="A3663" s="7" t="s">
        <v>565</v>
      </c>
      <c r="B3663" s="7" t="s">
        <v>363</v>
      </c>
      <c r="C3663" s="7">
        <v>1255</v>
      </c>
      <c r="D3663" s="7" t="s">
        <v>619</v>
      </c>
      <c r="E3663" s="7" t="str">
        <f t="shared" si="69"/>
        <v>Cairoma</v>
      </c>
      <c r="F3663" s="7" t="s">
        <v>379</v>
      </c>
      <c r="G3663" s="7">
        <v>180</v>
      </c>
      <c r="H3663" s="7" t="s">
        <v>411</v>
      </c>
      <c r="I3663" s="7"/>
      <c r="J3663" s="7">
        <v>600000</v>
      </c>
      <c r="K3663" s="7">
        <f t="shared" si="70"/>
        <v>6085734</v>
      </c>
      <c r="L3663" s="7"/>
      <c r="M3663" s="6"/>
      <c r="N3663" s="7"/>
      <c r="O3663" s="7"/>
      <c r="P3663" s="38"/>
      <c r="Q3663" s="31"/>
      <c r="R3663" s="42"/>
      <c r="S3663" s="42"/>
      <c r="T3663" s="42"/>
      <c r="U3663" s="43"/>
      <c r="V3663" s="32"/>
      <c r="W3663" s="38"/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</row>
    <row r="3664" spans="1:40" ht="14.25" customHeight="1">
      <c r="A3664" s="7" t="s">
        <v>565</v>
      </c>
      <c r="B3664" s="7" t="s">
        <v>363</v>
      </c>
      <c r="C3664" s="7">
        <v>1255</v>
      </c>
      <c r="D3664" s="7" t="s">
        <v>619</v>
      </c>
      <c r="E3664" s="7" t="str">
        <f t="shared" si="69"/>
        <v>Cairoma</v>
      </c>
      <c r="F3664" s="7" t="s">
        <v>379</v>
      </c>
      <c r="G3664" s="7">
        <v>190</v>
      </c>
      <c r="H3664" s="7" t="s">
        <v>392</v>
      </c>
      <c r="I3664" s="7"/>
      <c r="J3664" s="7">
        <v>100000</v>
      </c>
      <c r="K3664" s="7">
        <f t="shared" si="70"/>
        <v>6085734</v>
      </c>
      <c r="L3664" s="7"/>
      <c r="M3664" s="6"/>
      <c r="N3664" s="7"/>
      <c r="O3664" s="7"/>
      <c r="P3664" s="38"/>
      <c r="Q3664" s="31"/>
      <c r="R3664" s="42"/>
      <c r="S3664" s="42"/>
      <c r="T3664" s="42"/>
      <c r="U3664" s="43"/>
      <c r="V3664" s="32"/>
      <c r="W3664" s="38"/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</row>
    <row r="3665" spans="1:40" ht="14.25" customHeight="1">
      <c r="A3665" s="7" t="s">
        <v>565</v>
      </c>
      <c r="B3665" s="7" t="s">
        <v>363</v>
      </c>
      <c r="C3665" s="7">
        <v>1255</v>
      </c>
      <c r="D3665" s="7" t="s">
        <v>619</v>
      </c>
      <c r="E3665" s="7" t="str">
        <f t="shared" si="69"/>
        <v>Cairoma</v>
      </c>
      <c r="F3665" s="7" t="s">
        <v>379</v>
      </c>
      <c r="G3665" s="7">
        <v>200</v>
      </c>
      <c r="H3665" s="7" t="s">
        <v>393</v>
      </c>
      <c r="I3665" s="7"/>
      <c r="J3665" s="7">
        <v>2102582</v>
      </c>
      <c r="K3665" s="7">
        <f t="shared" si="70"/>
        <v>6085734</v>
      </c>
      <c r="L3665" s="7"/>
      <c r="M3665" s="6"/>
      <c r="N3665" s="7"/>
      <c r="O3665" s="7"/>
      <c r="P3665" s="38"/>
      <c r="Q3665" s="31"/>
      <c r="R3665" s="42"/>
      <c r="S3665" s="42"/>
      <c r="T3665" s="42"/>
      <c r="U3665" s="43"/>
      <c r="V3665" s="32"/>
      <c r="W3665" s="38"/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</row>
    <row r="3666" spans="1:40" ht="14.25" customHeight="1">
      <c r="A3666" s="7" t="s">
        <v>565</v>
      </c>
      <c r="B3666" s="7" t="s">
        <v>363</v>
      </c>
      <c r="C3666" s="7">
        <v>1255</v>
      </c>
      <c r="D3666" s="7" t="s">
        <v>619</v>
      </c>
      <c r="E3666" s="7" t="str">
        <f t="shared" si="69"/>
        <v>Cairoma</v>
      </c>
      <c r="F3666" s="7" t="s">
        <v>379</v>
      </c>
      <c r="G3666" s="7">
        <v>210</v>
      </c>
      <c r="H3666" s="7" t="s">
        <v>394</v>
      </c>
      <c r="I3666" s="7"/>
      <c r="J3666" s="7">
        <v>1251688</v>
      </c>
      <c r="K3666" s="7">
        <f t="shared" si="70"/>
        <v>6085734</v>
      </c>
      <c r="L3666" s="7"/>
      <c r="M3666" s="6"/>
      <c r="N3666" s="7"/>
      <c r="O3666" s="7"/>
      <c r="P3666" s="38"/>
      <c r="Q3666" s="31"/>
      <c r="R3666" s="42"/>
      <c r="S3666" s="42"/>
      <c r="T3666" s="42"/>
      <c r="U3666" s="43"/>
      <c r="V3666" s="32"/>
      <c r="W3666" s="38"/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</row>
    <row r="3667" spans="1:40" ht="14.25" customHeight="1">
      <c r="A3667" s="7" t="s">
        <v>565</v>
      </c>
      <c r="B3667" s="7" t="s">
        <v>363</v>
      </c>
      <c r="C3667" s="7">
        <v>1255</v>
      </c>
      <c r="D3667" s="7" t="s">
        <v>619</v>
      </c>
      <c r="E3667" s="7" t="str">
        <f t="shared" si="69"/>
        <v>Cairoma</v>
      </c>
      <c r="F3667" s="7" t="s">
        <v>379</v>
      </c>
      <c r="G3667" s="7">
        <v>220</v>
      </c>
      <c r="H3667" s="7" t="s">
        <v>395</v>
      </c>
      <c r="I3667" s="7"/>
      <c r="J3667" s="7">
        <v>125000</v>
      </c>
      <c r="K3667" s="7">
        <f t="shared" si="70"/>
        <v>6085734</v>
      </c>
      <c r="L3667" s="7"/>
      <c r="M3667" s="6"/>
      <c r="N3667" s="7"/>
      <c r="O3667" s="7"/>
      <c r="P3667" s="38"/>
      <c r="Q3667" s="31"/>
      <c r="R3667" s="42"/>
      <c r="S3667" s="42"/>
      <c r="T3667" s="42"/>
      <c r="U3667" s="43"/>
      <c r="V3667" s="32"/>
      <c r="W3667" s="38"/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</row>
    <row r="3668" spans="1:40" ht="14.25" customHeight="1">
      <c r="A3668" s="7" t="s">
        <v>565</v>
      </c>
      <c r="B3668" s="7" t="s">
        <v>363</v>
      </c>
      <c r="C3668" s="7">
        <v>1255</v>
      </c>
      <c r="D3668" s="7" t="s">
        <v>619</v>
      </c>
      <c r="E3668" s="7" t="str">
        <f t="shared" si="69"/>
        <v>Cairoma</v>
      </c>
      <c r="F3668" s="7" t="s">
        <v>379</v>
      </c>
      <c r="G3668" s="7">
        <v>230</v>
      </c>
      <c r="H3668" s="7" t="s">
        <v>396</v>
      </c>
      <c r="I3668" s="7"/>
      <c r="J3668" s="7">
        <v>100000</v>
      </c>
      <c r="K3668" s="7">
        <f t="shared" si="70"/>
        <v>6085734</v>
      </c>
      <c r="L3668" s="7"/>
      <c r="M3668" s="6"/>
      <c r="N3668" s="7"/>
      <c r="O3668" s="7"/>
      <c r="P3668" s="38"/>
      <c r="Q3668" s="31"/>
      <c r="R3668" s="42"/>
      <c r="S3668" s="42"/>
      <c r="T3668" s="42"/>
      <c r="U3668" s="43"/>
      <c r="V3668" s="32"/>
      <c r="W3668" s="38"/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</row>
    <row r="3669" spans="1:40" ht="14.25" customHeight="1">
      <c r="A3669" s="7" t="s">
        <v>565</v>
      </c>
      <c r="B3669" s="7" t="s">
        <v>363</v>
      </c>
      <c r="C3669" s="7">
        <v>1255</v>
      </c>
      <c r="D3669" s="7" t="s">
        <v>619</v>
      </c>
      <c r="E3669" s="7" t="str">
        <f t="shared" si="69"/>
        <v>Cairoma</v>
      </c>
      <c r="F3669" s="7" t="s">
        <v>379</v>
      </c>
      <c r="G3669" s="7">
        <v>240</v>
      </c>
      <c r="H3669" s="7" t="s">
        <v>397</v>
      </c>
      <c r="I3669" s="7"/>
      <c r="J3669" s="7">
        <v>50000</v>
      </c>
      <c r="K3669" s="7">
        <f t="shared" si="70"/>
        <v>6085734</v>
      </c>
      <c r="L3669" s="7"/>
      <c r="M3669" s="6"/>
      <c r="N3669" s="7"/>
      <c r="O3669" s="7"/>
      <c r="P3669" s="38"/>
      <c r="Q3669" s="31"/>
      <c r="R3669" s="42"/>
      <c r="S3669" s="42"/>
      <c r="T3669" s="42"/>
      <c r="U3669" s="43"/>
      <c r="V3669" s="32"/>
      <c r="W3669" s="38"/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</row>
    <row r="3670" spans="1:40" ht="14.25" customHeight="1">
      <c r="A3670" s="7" t="s">
        <v>565</v>
      </c>
      <c r="B3670" s="7" t="s">
        <v>363</v>
      </c>
      <c r="C3670" s="7">
        <v>1255</v>
      </c>
      <c r="D3670" s="7" t="s">
        <v>619</v>
      </c>
      <c r="E3670" s="7" t="str">
        <f t="shared" si="69"/>
        <v>Cairoma</v>
      </c>
      <c r="F3670" s="7" t="s">
        <v>379</v>
      </c>
      <c r="G3670" s="7">
        <v>250</v>
      </c>
      <c r="H3670" s="7" t="s">
        <v>399</v>
      </c>
      <c r="I3670" s="7"/>
      <c r="J3670" s="7">
        <v>553062</v>
      </c>
      <c r="K3670" s="7">
        <f t="shared" si="70"/>
        <v>6085734</v>
      </c>
      <c r="L3670" s="7"/>
      <c r="M3670" s="6"/>
      <c r="N3670" s="7"/>
      <c r="O3670" s="7"/>
      <c r="P3670" s="38"/>
      <c r="Q3670" s="31"/>
      <c r="R3670" s="42"/>
      <c r="S3670" s="42"/>
      <c r="T3670" s="42"/>
      <c r="U3670" s="43"/>
      <c r="V3670" s="32"/>
      <c r="W3670" s="38"/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</row>
    <row r="3671" spans="1:40" ht="14.25" customHeight="1">
      <c r="A3671" s="7" t="s">
        <v>565</v>
      </c>
      <c r="B3671" s="7" t="s">
        <v>363</v>
      </c>
      <c r="C3671" s="7">
        <v>1255</v>
      </c>
      <c r="D3671" s="7" t="s">
        <v>619</v>
      </c>
      <c r="E3671" s="7" t="str">
        <f t="shared" si="69"/>
        <v>Cairoma</v>
      </c>
      <c r="F3671" s="7" t="s">
        <v>379</v>
      </c>
      <c r="G3671" s="7">
        <v>260</v>
      </c>
      <c r="H3671" s="7" t="s">
        <v>400</v>
      </c>
      <c r="I3671" s="7"/>
      <c r="J3671" s="7">
        <v>110000</v>
      </c>
      <c r="K3671" s="7">
        <f t="shared" si="70"/>
        <v>6085734</v>
      </c>
      <c r="L3671" s="7"/>
      <c r="M3671" s="6"/>
      <c r="N3671" s="7"/>
      <c r="O3671" s="7"/>
      <c r="P3671" s="38"/>
      <c r="Q3671" s="31"/>
      <c r="R3671" s="42"/>
      <c r="S3671" s="42"/>
      <c r="T3671" s="42"/>
      <c r="U3671" s="43"/>
      <c r="V3671" s="32"/>
      <c r="W3671" s="38"/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</row>
    <row r="3672" spans="1:40" ht="14.25" customHeight="1">
      <c r="A3672" s="7" t="s">
        <v>565</v>
      </c>
      <c r="B3672" s="7" t="s">
        <v>363</v>
      </c>
      <c r="C3672" s="7">
        <v>1255</v>
      </c>
      <c r="D3672" s="7" t="s">
        <v>619</v>
      </c>
      <c r="E3672" s="7" t="str">
        <f t="shared" si="69"/>
        <v>Cairoma</v>
      </c>
      <c r="F3672" s="7" t="s">
        <v>379</v>
      </c>
      <c r="G3672" s="7">
        <v>310</v>
      </c>
      <c r="H3672" s="7" t="s">
        <v>403</v>
      </c>
      <c r="I3672" s="7"/>
      <c r="J3672" s="7">
        <v>100000</v>
      </c>
      <c r="K3672" s="7">
        <f t="shared" si="70"/>
        <v>6085734</v>
      </c>
      <c r="L3672" s="7"/>
      <c r="M3672" s="6"/>
      <c r="N3672" s="7"/>
      <c r="O3672" s="7"/>
      <c r="P3672" s="38"/>
      <c r="Q3672" s="31"/>
      <c r="R3672" s="42"/>
      <c r="S3672" s="42"/>
      <c r="T3672" s="42"/>
      <c r="U3672" s="43"/>
      <c r="V3672" s="32"/>
      <c r="W3672" s="38"/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</row>
    <row r="3673" spans="1:40" ht="14.25" customHeight="1">
      <c r="A3673" s="7" t="s">
        <v>565</v>
      </c>
      <c r="B3673" s="7" t="s">
        <v>363</v>
      </c>
      <c r="C3673" s="7">
        <v>1255</v>
      </c>
      <c r="D3673" s="7" t="s">
        <v>619</v>
      </c>
      <c r="E3673" s="7" t="str">
        <f t="shared" si="69"/>
        <v>Cairoma</v>
      </c>
      <c r="F3673" s="7" t="s">
        <v>379</v>
      </c>
      <c r="G3673" s="7">
        <v>330</v>
      </c>
      <c r="H3673" s="7" t="s">
        <v>404</v>
      </c>
      <c r="I3673" s="7"/>
      <c r="J3673" s="7">
        <v>30102</v>
      </c>
      <c r="K3673" s="7">
        <f t="shared" si="70"/>
        <v>6085734</v>
      </c>
      <c r="L3673" s="7"/>
      <c r="M3673" s="6"/>
      <c r="N3673" s="7"/>
      <c r="O3673" s="7"/>
      <c r="P3673" s="38"/>
      <c r="Q3673" s="31"/>
      <c r="R3673" s="42"/>
      <c r="S3673" s="42"/>
      <c r="T3673" s="42"/>
      <c r="U3673" s="43"/>
      <c r="V3673" s="32"/>
      <c r="W3673" s="38"/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</row>
    <row r="3674" spans="1:40" ht="14.25" customHeight="1">
      <c r="A3674" s="7" t="s">
        <v>565</v>
      </c>
      <c r="B3674" s="7" t="s">
        <v>363</v>
      </c>
      <c r="C3674" s="7">
        <v>1255</v>
      </c>
      <c r="D3674" s="7" t="s">
        <v>619</v>
      </c>
      <c r="E3674" s="7" t="str">
        <f t="shared" si="69"/>
        <v>Cairoma</v>
      </c>
      <c r="F3674" s="7" t="s">
        <v>379</v>
      </c>
      <c r="G3674" s="7">
        <v>340</v>
      </c>
      <c r="H3674" s="7" t="s">
        <v>405</v>
      </c>
      <c r="I3674" s="7"/>
      <c r="J3674" s="7">
        <v>1153873</v>
      </c>
      <c r="K3674" s="7">
        <f t="shared" si="70"/>
        <v>6085734</v>
      </c>
      <c r="L3674" s="7"/>
      <c r="M3674" s="6"/>
      <c r="N3674" s="7"/>
      <c r="O3674" s="7"/>
      <c r="P3674" s="38"/>
      <c r="Q3674" s="31"/>
      <c r="R3674" s="42"/>
      <c r="S3674" s="42"/>
      <c r="T3674" s="42"/>
      <c r="U3674" s="43"/>
      <c r="V3674" s="32"/>
      <c r="W3674" s="38"/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</row>
    <row r="3675" spans="1:40" ht="14.25" customHeight="1">
      <c r="A3675" s="7" t="s">
        <v>565</v>
      </c>
      <c r="B3675" s="7" t="s">
        <v>363</v>
      </c>
      <c r="C3675" s="7">
        <v>1255</v>
      </c>
      <c r="D3675" s="7" t="s">
        <v>619</v>
      </c>
      <c r="E3675" s="7" t="str">
        <f t="shared" si="69"/>
        <v>Cairoma</v>
      </c>
      <c r="F3675" s="7" t="s">
        <v>407</v>
      </c>
      <c r="G3675" s="7">
        <v>350</v>
      </c>
      <c r="H3675" s="7" t="s">
        <v>406</v>
      </c>
      <c r="I3675" s="7"/>
      <c r="J3675" s="7">
        <v>6085734</v>
      </c>
      <c r="K3675" s="7">
        <f t="shared" si="70"/>
        <v>6085734</v>
      </c>
      <c r="L3675" s="7"/>
      <c r="M3675" s="6"/>
      <c r="N3675" s="7"/>
      <c r="O3675" s="7"/>
      <c r="P3675" s="38"/>
      <c r="Q3675" s="31"/>
      <c r="R3675" s="42"/>
      <c r="S3675" s="42"/>
      <c r="T3675" s="42"/>
      <c r="U3675" s="43"/>
      <c r="V3675" s="32"/>
      <c r="W3675" s="38"/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</row>
    <row r="3676" spans="1:40" ht="14.25" customHeight="1">
      <c r="A3676" s="7" t="s">
        <v>565</v>
      </c>
      <c r="B3676" s="7" t="s">
        <v>363</v>
      </c>
      <c r="C3676" s="7">
        <v>1256</v>
      </c>
      <c r="D3676" s="7" t="s">
        <v>620</v>
      </c>
      <c r="E3676" s="7" t="str">
        <f t="shared" si="69"/>
        <v>Chulumani (Villa de la Libertad)</v>
      </c>
      <c r="F3676" s="7" t="s">
        <v>379</v>
      </c>
      <c r="G3676" s="7">
        <v>0</v>
      </c>
      <c r="H3676" s="7" t="s">
        <v>380</v>
      </c>
      <c r="I3676" s="7"/>
      <c r="J3676" s="7">
        <v>2536090</v>
      </c>
      <c r="K3676" s="7">
        <f t="shared" si="70"/>
        <v>1300827</v>
      </c>
      <c r="L3676" s="7"/>
      <c r="M3676" s="6"/>
      <c r="N3676" s="7"/>
      <c r="O3676" s="7"/>
      <c r="P3676" s="38"/>
      <c r="Q3676" s="31"/>
      <c r="R3676" s="42"/>
      <c r="S3676" s="42"/>
      <c r="T3676" s="42"/>
      <c r="U3676" s="43"/>
      <c r="V3676" s="32"/>
      <c r="W3676" s="38"/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</row>
    <row r="3677" spans="1:40" ht="14.25" customHeight="1">
      <c r="A3677" s="7" t="s">
        <v>565</v>
      </c>
      <c r="B3677" s="7" t="s">
        <v>363</v>
      </c>
      <c r="C3677" s="7">
        <v>1256</v>
      </c>
      <c r="D3677" s="7" t="s">
        <v>620</v>
      </c>
      <c r="E3677" s="7" t="str">
        <f t="shared" si="69"/>
        <v>Chulumani (Villa de la Libertad)</v>
      </c>
      <c r="F3677" s="7" t="s">
        <v>379</v>
      </c>
      <c r="G3677" s="7">
        <v>1</v>
      </c>
      <c r="H3677" s="7" t="s">
        <v>381</v>
      </c>
      <c r="I3677" s="7"/>
      <c r="J3677" s="7">
        <v>1086895</v>
      </c>
      <c r="K3677" s="7">
        <f t="shared" si="70"/>
        <v>1300827</v>
      </c>
      <c r="L3677" s="7"/>
      <c r="M3677" s="6"/>
      <c r="N3677" s="7"/>
      <c r="O3677" s="7"/>
      <c r="P3677" s="38"/>
      <c r="Q3677" s="31"/>
      <c r="R3677" s="42"/>
      <c r="S3677" s="42"/>
      <c r="T3677" s="42"/>
      <c r="U3677" s="43"/>
      <c r="V3677" s="32"/>
      <c r="W3677" s="38"/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</row>
    <row r="3678" spans="1:40" ht="14.25" customHeight="1">
      <c r="A3678" s="7" t="s">
        <v>565</v>
      </c>
      <c r="B3678" s="7" t="s">
        <v>363</v>
      </c>
      <c r="C3678" s="7">
        <v>1256</v>
      </c>
      <c r="D3678" s="7" t="s">
        <v>620</v>
      </c>
      <c r="E3678" s="7" t="str">
        <f t="shared" si="69"/>
        <v>Chulumani (Villa de la Libertad)</v>
      </c>
      <c r="F3678" s="7" t="s">
        <v>379</v>
      </c>
      <c r="G3678" s="7">
        <v>97</v>
      </c>
      <c r="H3678" s="7" t="s">
        <v>409</v>
      </c>
      <c r="I3678" s="7"/>
      <c r="J3678" s="7">
        <v>2218886</v>
      </c>
      <c r="K3678" s="7">
        <f t="shared" si="70"/>
        <v>1300827</v>
      </c>
      <c r="L3678" s="7"/>
      <c r="M3678" s="6"/>
      <c r="N3678" s="7"/>
      <c r="O3678" s="7"/>
      <c r="P3678" s="38"/>
      <c r="Q3678" s="31"/>
      <c r="R3678" s="42"/>
      <c r="S3678" s="42"/>
      <c r="T3678" s="42"/>
      <c r="U3678" s="43"/>
      <c r="V3678" s="32"/>
      <c r="W3678" s="38"/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</row>
    <row r="3679" spans="1:40" ht="14.25" customHeight="1">
      <c r="A3679" s="7" t="s">
        <v>565</v>
      </c>
      <c r="B3679" s="7" t="s">
        <v>363</v>
      </c>
      <c r="C3679" s="7">
        <v>1256</v>
      </c>
      <c r="D3679" s="7" t="s">
        <v>620</v>
      </c>
      <c r="E3679" s="7" t="str">
        <f t="shared" si="69"/>
        <v>Chulumani (Villa de la Libertad)</v>
      </c>
      <c r="F3679" s="7" t="s">
        <v>379</v>
      </c>
      <c r="G3679" s="7">
        <v>99</v>
      </c>
      <c r="H3679" s="7" t="s">
        <v>382</v>
      </c>
      <c r="I3679" s="7"/>
      <c r="J3679" s="7">
        <v>588201</v>
      </c>
      <c r="K3679" s="7">
        <f t="shared" si="70"/>
        <v>1300827</v>
      </c>
      <c r="L3679" s="7"/>
      <c r="M3679" s="6"/>
      <c r="N3679" s="7"/>
      <c r="O3679" s="7"/>
      <c r="P3679" s="38"/>
      <c r="Q3679" s="31"/>
      <c r="R3679" s="42"/>
      <c r="S3679" s="42"/>
      <c r="T3679" s="42"/>
      <c r="U3679" s="43"/>
      <c r="V3679" s="32"/>
      <c r="W3679" s="38"/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</row>
    <row r="3680" spans="1:40" ht="14.25" customHeight="1">
      <c r="A3680" s="7" t="s">
        <v>565</v>
      </c>
      <c r="B3680" s="7" t="s">
        <v>363</v>
      </c>
      <c r="C3680" s="7">
        <v>1256</v>
      </c>
      <c r="D3680" s="7" t="s">
        <v>620</v>
      </c>
      <c r="E3680" s="7" t="str">
        <f t="shared" si="69"/>
        <v>Chulumani (Villa de la Libertad)</v>
      </c>
      <c r="F3680" s="7" t="s">
        <v>379</v>
      </c>
      <c r="G3680" s="7">
        <v>110</v>
      </c>
      <c r="H3680" s="7" t="s">
        <v>385</v>
      </c>
      <c r="I3680" s="7"/>
      <c r="J3680" s="7">
        <v>50000</v>
      </c>
      <c r="K3680" s="7">
        <f t="shared" si="70"/>
        <v>1300827</v>
      </c>
      <c r="L3680" s="7"/>
      <c r="M3680" s="6"/>
      <c r="N3680" s="7"/>
      <c r="O3680" s="7"/>
      <c r="P3680" s="38"/>
      <c r="Q3680" s="31"/>
      <c r="R3680" s="42"/>
      <c r="S3680" s="42"/>
      <c r="T3680" s="42"/>
      <c r="U3680" s="43"/>
      <c r="V3680" s="32"/>
      <c r="W3680" s="38"/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</row>
    <row r="3681" spans="1:40" ht="14.25" customHeight="1">
      <c r="A3681" s="7" t="s">
        <v>565</v>
      </c>
      <c r="B3681" s="7" t="s">
        <v>363</v>
      </c>
      <c r="C3681" s="7">
        <v>1256</v>
      </c>
      <c r="D3681" s="7" t="s">
        <v>620</v>
      </c>
      <c r="E3681" s="7" t="str">
        <f t="shared" si="69"/>
        <v>Chulumani (Villa de la Libertad)</v>
      </c>
      <c r="F3681" s="7" t="s">
        <v>379</v>
      </c>
      <c r="G3681" s="7">
        <v>130</v>
      </c>
      <c r="H3681" s="7" t="s">
        <v>386</v>
      </c>
      <c r="I3681" s="7"/>
      <c r="J3681" s="7">
        <v>131200</v>
      </c>
      <c r="K3681" s="7">
        <f t="shared" si="70"/>
        <v>1300827</v>
      </c>
      <c r="L3681" s="7"/>
      <c r="M3681" s="6"/>
      <c r="N3681" s="7"/>
      <c r="O3681" s="7"/>
      <c r="P3681" s="38"/>
      <c r="Q3681" s="31"/>
      <c r="R3681" s="42"/>
      <c r="S3681" s="42"/>
      <c r="T3681" s="42"/>
      <c r="U3681" s="43"/>
      <c r="V3681" s="32"/>
      <c r="W3681" s="38"/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</row>
    <row r="3682" spans="1:40" ht="14.25" customHeight="1">
      <c r="A3682" s="7" t="s">
        <v>565</v>
      </c>
      <c r="B3682" s="7" t="s">
        <v>363</v>
      </c>
      <c r="C3682" s="7">
        <v>1256</v>
      </c>
      <c r="D3682" s="7" t="s">
        <v>620</v>
      </c>
      <c r="E3682" s="7" t="str">
        <f t="shared" si="69"/>
        <v>Chulumani (Villa de la Libertad)</v>
      </c>
      <c r="F3682" s="7" t="s">
        <v>379</v>
      </c>
      <c r="G3682" s="7">
        <v>140</v>
      </c>
      <c r="H3682" s="7" t="s">
        <v>388</v>
      </c>
      <c r="I3682" s="7"/>
      <c r="J3682" s="7">
        <v>956299</v>
      </c>
      <c r="K3682" s="7">
        <f t="shared" si="70"/>
        <v>1300827</v>
      </c>
      <c r="L3682" s="7"/>
      <c r="M3682" s="6"/>
      <c r="N3682" s="7"/>
      <c r="O3682" s="7"/>
      <c r="P3682" s="38"/>
      <c r="Q3682" s="31"/>
      <c r="R3682" s="42"/>
      <c r="S3682" s="42"/>
      <c r="T3682" s="42"/>
      <c r="U3682" s="43"/>
      <c r="V3682" s="32"/>
      <c r="W3682" s="38"/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</row>
    <row r="3683" spans="1:40" ht="14.25" customHeight="1">
      <c r="A3683" s="7" t="s">
        <v>565</v>
      </c>
      <c r="B3683" s="7" t="s">
        <v>363</v>
      </c>
      <c r="C3683" s="7">
        <v>1256</v>
      </c>
      <c r="D3683" s="7" t="s">
        <v>620</v>
      </c>
      <c r="E3683" s="7" t="str">
        <f t="shared" si="69"/>
        <v>Chulumani (Villa de la Libertad)</v>
      </c>
      <c r="F3683" s="7" t="s">
        <v>379</v>
      </c>
      <c r="G3683" s="7">
        <v>160</v>
      </c>
      <c r="H3683" s="7" t="s">
        <v>389</v>
      </c>
      <c r="I3683" s="7"/>
      <c r="J3683" s="7">
        <v>142518</v>
      </c>
      <c r="K3683" s="7">
        <f t="shared" si="70"/>
        <v>1300827</v>
      </c>
      <c r="L3683" s="7"/>
      <c r="M3683" s="6"/>
      <c r="N3683" s="7"/>
      <c r="O3683" s="7"/>
      <c r="P3683" s="38"/>
      <c r="Q3683" s="31"/>
      <c r="R3683" s="42"/>
      <c r="S3683" s="42"/>
      <c r="T3683" s="42"/>
      <c r="U3683" s="43"/>
      <c r="V3683" s="32"/>
      <c r="W3683" s="38"/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</row>
    <row r="3684" spans="1:40" ht="14.25" customHeight="1">
      <c r="A3684" s="7" t="s">
        <v>565</v>
      </c>
      <c r="B3684" s="7" t="s">
        <v>363</v>
      </c>
      <c r="C3684" s="7">
        <v>1256</v>
      </c>
      <c r="D3684" s="7" t="s">
        <v>620</v>
      </c>
      <c r="E3684" s="7" t="str">
        <f t="shared" si="69"/>
        <v>Chulumani (Villa de la Libertad)</v>
      </c>
      <c r="F3684" s="7" t="s">
        <v>379</v>
      </c>
      <c r="G3684" s="7">
        <v>170</v>
      </c>
      <c r="H3684" s="7" t="s">
        <v>390</v>
      </c>
      <c r="I3684" s="7"/>
      <c r="J3684" s="7">
        <v>384000</v>
      </c>
      <c r="K3684" s="7">
        <f t="shared" si="70"/>
        <v>1300827</v>
      </c>
      <c r="L3684" s="7"/>
      <c r="M3684" s="6"/>
      <c r="N3684" s="7"/>
      <c r="O3684" s="7"/>
      <c r="P3684" s="38"/>
      <c r="Q3684" s="31"/>
      <c r="R3684" s="42"/>
      <c r="S3684" s="42"/>
      <c r="T3684" s="42"/>
      <c r="U3684" s="43"/>
      <c r="V3684" s="32"/>
      <c r="W3684" s="38"/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</row>
    <row r="3685" spans="1:40" ht="14.25" customHeight="1">
      <c r="A3685" s="7" t="s">
        <v>565</v>
      </c>
      <c r="B3685" s="7" t="s">
        <v>363</v>
      </c>
      <c r="C3685" s="7">
        <v>1256</v>
      </c>
      <c r="D3685" s="7" t="s">
        <v>620</v>
      </c>
      <c r="E3685" s="7" t="str">
        <f t="shared" si="69"/>
        <v>Chulumani (Villa de la Libertad)</v>
      </c>
      <c r="F3685" s="7" t="s">
        <v>379</v>
      </c>
      <c r="G3685" s="7">
        <v>180</v>
      </c>
      <c r="H3685" s="7" t="s">
        <v>411</v>
      </c>
      <c r="I3685" s="7"/>
      <c r="J3685" s="7">
        <v>1079427</v>
      </c>
      <c r="K3685" s="7">
        <f t="shared" si="70"/>
        <v>1300827</v>
      </c>
      <c r="L3685" s="7"/>
      <c r="M3685" s="6"/>
      <c r="N3685" s="7"/>
      <c r="O3685" s="7"/>
      <c r="P3685" s="38"/>
      <c r="Q3685" s="31"/>
      <c r="R3685" s="42"/>
      <c r="S3685" s="42"/>
      <c r="T3685" s="42"/>
      <c r="U3685" s="43"/>
      <c r="V3685" s="32"/>
      <c r="W3685" s="38"/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</row>
    <row r="3686" spans="1:40" ht="14.25" customHeight="1">
      <c r="A3686" s="7" t="s">
        <v>565</v>
      </c>
      <c r="B3686" s="7" t="s">
        <v>363</v>
      </c>
      <c r="C3686" s="7">
        <v>1256</v>
      </c>
      <c r="D3686" s="7" t="s">
        <v>620</v>
      </c>
      <c r="E3686" s="7" t="str">
        <f t="shared" si="69"/>
        <v>Chulumani (Villa de la Libertad)</v>
      </c>
      <c r="F3686" s="7" t="s">
        <v>379</v>
      </c>
      <c r="G3686" s="7">
        <v>190</v>
      </c>
      <c r="H3686" s="7" t="s">
        <v>392</v>
      </c>
      <c r="I3686" s="7"/>
      <c r="J3686" s="7">
        <v>54000</v>
      </c>
      <c r="K3686" s="7">
        <f t="shared" si="70"/>
        <v>1300827</v>
      </c>
      <c r="L3686" s="7"/>
      <c r="M3686" s="6"/>
      <c r="N3686" s="7"/>
      <c r="O3686" s="7"/>
      <c r="P3686" s="38"/>
      <c r="Q3686" s="31"/>
      <c r="R3686" s="42"/>
      <c r="S3686" s="42"/>
      <c r="T3686" s="42"/>
      <c r="U3686" s="43"/>
      <c r="V3686" s="32"/>
      <c r="W3686" s="38"/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</row>
    <row r="3687" spans="1:40" ht="14.25" customHeight="1">
      <c r="A3687" s="7" t="s">
        <v>565</v>
      </c>
      <c r="B3687" s="7" t="s">
        <v>363</v>
      </c>
      <c r="C3687" s="7">
        <v>1256</v>
      </c>
      <c r="D3687" s="7" t="s">
        <v>620</v>
      </c>
      <c r="E3687" s="7" t="str">
        <f t="shared" si="69"/>
        <v>Chulumani (Villa de la Libertad)</v>
      </c>
      <c r="F3687" s="7" t="s">
        <v>379</v>
      </c>
      <c r="G3687" s="7">
        <v>200</v>
      </c>
      <c r="H3687" s="7" t="s">
        <v>393</v>
      </c>
      <c r="I3687" s="7"/>
      <c r="J3687" s="7">
        <v>3961548</v>
      </c>
      <c r="K3687" s="7">
        <f t="shared" si="70"/>
        <v>1300827</v>
      </c>
      <c r="L3687" s="7"/>
      <c r="M3687" s="6"/>
      <c r="N3687" s="7"/>
      <c r="O3687" s="7"/>
      <c r="P3687" s="38"/>
      <c r="Q3687" s="31"/>
      <c r="R3687" s="42"/>
      <c r="S3687" s="42"/>
      <c r="T3687" s="42"/>
      <c r="U3687" s="43"/>
      <c r="V3687" s="32"/>
      <c r="W3687" s="38"/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</row>
    <row r="3688" spans="1:40" ht="14.25" customHeight="1">
      <c r="A3688" s="7" t="s">
        <v>565</v>
      </c>
      <c r="B3688" s="7" t="s">
        <v>363</v>
      </c>
      <c r="C3688" s="7">
        <v>1256</v>
      </c>
      <c r="D3688" s="7" t="s">
        <v>620</v>
      </c>
      <c r="E3688" s="7" t="str">
        <f t="shared" si="69"/>
        <v>Chulumani (Villa de la Libertad)</v>
      </c>
      <c r="F3688" s="7" t="s">
        <v>379</v>
      </c>
      <c r="G3688" s="7">
        <v>210</v>
      </c>
      <c r="H3688" s="7" t="s">
        <v>394</v>
      </c>
      <c r="I3688" s="7"/>
      <c r="J3688" s="7">
        <v>1542649</v>
      </c>
      <c r="K3688" s="7">
        <f t="shared" si="70"/>
        <v>1300827</v>
      </c>
      <c r="L3688" s="7"/>
      <c r="M3688" s="6"/>
      <c r="N3688" s="7"/>
      <c r="O3688" s="7"/>
      <c r="P3688" s="38"/>
      <c r="Q3688" s="31"/>
      <c r="R3688" s="42"/>
      <c r="S3688" s="42"/>
      <c r="T3688" s="42"/>
      <c r="U3688" s="43"/>
      <c r="V3688" s="32"/>
      <c r="W3688" s="38"/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</row>
    <row r="3689" spans="1:40" ht="14.25" customHeight="1">
      <c r="A3689" s="7" t="s">
        <v>565</v>
      </c>
      <c r="B3689" s="7" t="s">
        <v>363</v>
      </c>
      <c r="C3689" s="7">
        <v>1256</v>
      </c>
      <c r="D3689" s="7" t="s">
        <v>620</v>
      </c>
      <c r="E3689" s="7" t="str">
        <f t="shared" si="69"/>
        <v>Chulumani (Villa de la Libertad)</v>
      </c>
      <c r="F3689" s="7" t="s">
        <v>379</v>
      </c>
      <c r="G3689" s="7">
        <v>220</v>
      </c>
      <c r="H3689" s="7" t="s">
        <v>395</v>
      </c>
      <c r="I3689" s="7"/>
      <c r="J3689" s="7">
        <v>120344</v>
      </c>
      <c r="K3689" s="7">
        <f t="shared" si="70"/>
        <v>1300827</v>
      </c>
      <c r="L3689" s="7"/>
      <c r="M3689" s="6"/>
      <c r="N3689" s="7"/>
      <c r="O3689" s="7"/>
      <c r="P3689" s="38"/>
      <c r="Q3689" s="31"/>
      <c r="R3689" s="42"/>
      <c r="S3689" s="42"/>
      <c r="T3689" s="42"/>
      <c r="U3689" s="43"/>
      <c r="V3689" s="32"/>
      <c r="W3689" s="38"/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</row>
    <row r="3690" spans="1:40" ht="14.25" customHeight="1">
      <c r="A3690" s="7" t="s">
        <v>565</v>
      </c>
      <c r="B3690" s="7" t="s">
        <v>363</v>
      </c>
      <c r="C3690" s="7">
        <v>1256</v>
      </c>
      <c r="D3690" s="7" t="s">
        <v>620</v>
      </c>
      <c r="E3690" s="7" t="str">
        <f t="shared" si="69"/>
        <v>Chulumani (Villa de la Libertad)</v>
      </c>
      <c r="F3690" s="7" t="s">
        <v>379</v>
      </c>
      <c r="G3690" s="7">
        <v>230</v>
      </c>
      <c r="H3690" s="7" t="s">
        <v>396</v>
      </c>
      <c r="I3690" s="7"/>
      <c r="J3690" s="7">
        <v>35000</v>
      </c>
      <c r="K3690" s="7">
        <f t="shared" si="70"/>
        <v>1300827</v>
      </c>
      <c r="L3690" s="7"/>
      <c r="M3690" s="6"/>
      <c r="N3690" s="7"/>
      <c r="O3690" s="7"/>
      <c r="P3690" s="38"/>
      <c r="Q3690" s="31"/>
      <c r="R3690" s="42"/>
      <c r="S3690" s="42"/>
      <c r="T3690" s="42"/>
      <c r="U3690" s="43"/>
      <c r="V3690" s="32"/>
      <c r="W3690" s="38"/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</row>
    <row r="3691" spans="1:40" ht="14.25" customHeight="1">
      <c r="A3691" s="7" t="s">
        <v>565</v>
      </c>
      <c r="B3691" s="7" t="s">
        <v>363</v>
      </c>
      <c r="C3691" s="7">
        <v>1256</v>
      </c>
      <c r="D3691" s="7" t="s">
        <v>620</v>
      </c>
      <c r="E3691" s="7" t="str">
        <f t="shared" si="69"/>
        <v>Chulumani (Villa de la Libertad)</v>
      </c>
      <c r="F3691" s="7" t="s">
        <v>379</v>
      </c>
      <c r="G3691" s="7">
        <v>240</v>
      </c>
      <c r="H3691" s="7" t="s">
        <v>397</v>
      </c>
      <c r="I3691" s="7"/>
      <c r="J3691" s="7">
        <v>10000</v>
      </c>
      <c r="K3691" s="7">
        <f t="shared" si="70"/>
        <v>1300827</v>
      </c>
      <c r="L3691" s="7"/>
      <c r="M3691" s="6"/>
      <c r="N3691" s="7"/>
      <c r="O3691" s="7"/>
      <c r="P3691" s="38"/>
      <c r="Q3691" s="31"/>
      <c r="R3691" s="42"/>
      <c r="S3691" s="42"/>
      <c r="T3691" s="42"/>
      <c r="U3691" s="43"/>
      <c r="V3691" s="32"/>
      <c r="W3691" s="38"/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</row>
    <row r="3692" spans="1:40" ht="14.25" customHeight="1">
      <c r="A3692" s="7" t="s">
        <v>565</v>
      </c>
      <c r="B3692" s="7" t="s">
        <v>363</v>
      </c>
      <c r="C3692" s="7">
        <v>1256</v>
      </c>
      <c r="D3692" s="7" t="s">
        <v>620</v>
      </c>
      <c r="E3692" s="7" t="str">
        <f t="shared" si="69"/>
        <v>Chulumani (Villa de la Libertad)</v>
      </c>
      <c r="F3692" s="7" t="s">
        <v>379</v>
      </c>
      <c r="G3692" s="7">
        <v>250</v>
      </c>
      <c r="H3692" s="7" t="s">
        <v>399</v>
      </c>
      <c r="I3692" s="7"/>
      <c r="J3692" s="7">
        <v>924591</v>
      </c>
      <c r="K3692" s="7">
        <f t="shared" si="70"/>
        <v>1300827</v>
      </c>
      <c r="L3692" s="7"/>
      <c r="M3692" s="6"/>
      <c r="N3692" s="7"/>
      <c r="O3692" s="7"/>
      <c r="P3692" s="38"/>
      <c r="Q3692" s="31"/>
      <c r="R3692" s="42"/>
      <c r="S3692" s="42"/>
      <c r="T3692" s="42"/>
      <c r="U3692" s="43"/>
      <c r="V3692" s="32"/>
      <c r="W3692" s="38"/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</row>
    <row r="3693" spans="1:40" ht="14.25" customHeight="1">
      <c r="A3693" s="7" t="s">
        <v>565</v>
      </c>
      <c r="B3693" s="7" t="s">
        <v>363</v>
      </c>
      <c r="C3693" s="7">
        <v>1256</v>
      </c>
      <c r="D3693" s="7" t="s">
        <v>620</v>
      </c>
      <c r="E3693" s="7" t="str">
        <f t="shared" si="69"/>
        <v>Chulumani (Villa de la Libertad)</v>
      </c>
      <c r="F3693" s="7" t="s">
        <v>379</v>
      </c>
      <c r="G3693" s="7">
        <v>260</v>
      </c>
      <c r="H3693" s="7" t="s">
        <v>400</v>
      </c>
      <c r="I3693" s="7"/>
      <c r="J3693" s="7">
        <v>70000</v>
      </c>
      <c r="K3693" s="7">
        <f t="shared" si="70"/>
        <v>1300827</v>
      </c>
      <c r="L3693" s="7"/>
      <c r="M3693" s="6"/>
      <c r="N3693" s="7"/>
      <c r="O3693" s="7"/>
      <c r="P3693" s="38"/>
      <c r="Q3693" s="31"/>
      <c r="R3693" s="42"/>
      <c r="S3693" s="42"/>
      <c r="T3693" s="42"/>
      <c r="U3693" s="43"/>
      <c r="V3693" s="32"/>
      <c r="W3693" s="38"/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</row>
    <row r="3694" spans="1:40" ht="14.25" customHeight="1">
      <c r="A3694" s="7" t="s">
        <v>565</v>
      </c>
      <c r="B3694" s="7" t="s">
        <v>363</v>
      </c>
      <c r="C3694" s="7">
        <v>1256</v>
      </c>
      <c r="D3694" s="7" t="s">
        <v>620</v>
      </c>
      <c r="E3694" s="7" t="str">
        <f t="shared" si="69"/>
        <v>Chulumani (Villa de la Libertad)</v>
      </c>
      <c r="F3694" s="7" t="s">
        <v>379</v>
      </c>
      <c r="G3694" s="7">
        <v>310</v>
      </c>
      <c r="H3694" s="7" t="s">
        <v>403</v>
      </c>
      <c r="I3694" s="7"/>
      <c r="J3694" s="7">
        <v>200000</v>
      </c>
      <c r="K3694" s="7">
        <f t="shared" si="70"/>
        <v>1300827</v>
      </c>
      <c r="L3694" s="7"/>
      <c r="M3694" s="6"/>
      <c r="N3694" s="7"/>
      <c r="O3694" s="7"/>
      <c r="P3694" s="38"/>
      <c r="Q3694" s="31"/>
      <c r="R3694" s="42"/>
      <c r="S3694" s="42"/>
      <c r="T3694" s="42"/>
      <c r="U3694" s="43"/>
      <c r="V3694" s="32"/>
      <c r="W3694" s="38"/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</row>
    <row r="3695" spans="1:40" ht="14.25" customHeight="1">
      <c r="A3695" s="7" t="s">
        <v>565</v>
      </c>
      <c r="B3695" s="7" t="s">
        <v>363</v>
      </c>
      <c r="C3695" s="7">
        <v>1256</v>
      </c>
      <c r="D3695" s="7" t="s">
        <v>620</v>
      </c>
      <c r="E3695" s="7" t="str">
        <f t="shared" si="69"/>
        <v>Chulumani (Villa de la Libertad)</v>
      </c>
      <c r="F3695" s="7" t="s">
        <v>379</v>
      </c>
      <c r="G3695" s="7">
        <v>330</v>
      </c>
      <c r="H3695" s="7" t="s">
        <v>404</v>
      </c>
      <c r="I3695" s="7"/>
      <c r="J3695" s="7">
        <v>60989</v>
      </c>
      <c r="K3695" s="7">
        <f t="shared" si="70"/>
        <v>1300827</v>
      </c>
      <c r="L3695" s="7"/>
      <c r="M3695" s="6"/>
      <c r="N3695" s="7"/>
      <c r="O3695" s="7"/>
      <c r="P3695" s="38"/>
      <c r="Q3695" s="31"/>
      <c r="R3695" s="42"/>
      <c r="S3695" s="42"/>
      <c r="T3695" s="42"/>
      <c r="U3695" s="43"/>
      <c r="V3695" s="32"/>
      <c r="W3695" s="38"/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</row>
    <row r="3696" spans="1:40" ht="14.25" customHeight="1">
      <c r="A3696" s="7" t="s">
        <v>565</v>
      </c>
      <c r="B3696" s="7" t="s">
        <v>363</v>
      </c>
      <c r="C3696" s="7">
        <v>1256</v>
      </c>
      <c r="D3696" s="7" t="s">
        <v>620</v>
      </c>
      <c r="E3696" s="7" t="str">
        <f t="shared" si="69"/>
        <v>Chulumani (Villa de la Libertad)</v>
      </c>
      <c r="F3696" s="7" t="s">
        <v>379</v>
      </c>
      <c r="G3696" s="7">
        <v>340</v>
      </c>
      <c r="H3696" s="7" t="s">
        <v>405</v>
      </c>
      <c r="I3696" s="7"/>
      <c r="J3696" s="7">
        <v>791968</v>
      </c>
      <c r="K3696" s="7">
        <f t="shared" si="70"/>
        <v>1300827</v>
      </c>
      <c r="L3696" s="7"/>
      <c r="M3696" s="6"/>
      <c r="N3696" s="7"/>
      <c r="O3696" s="7"/>
      <c r="P3696" s="38"/>
      <c r="Q3696" s="31"/>
      <c r="R3696" s="42"/>
      <c r="S3696" s="42"/>
      <c r="T3696" s="42"/>
      <c r="U3696" s="43"/>
      <c r="V3696" s="32"/>
      <c r="W3696" s="38"/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</row>
    <row r="3697" spans="1:40" ht="14.25" customHeight="1">
      <c r="A3697" s="7" t="s">
        <v>565</v>
      </c>
      <c r="B3697" s="7" t="s">
        <v>363</v>
      </c>
      <c r="C3697" s="7">
        <v>1256</v>
      </c>
      <c r="D3697" s="7" t="s">
        <v>620</v>
      </c>
      <c r="E3697" s="7" t="str">
        <f t="shared" si="69"/>
        <v>Chulumani (Villa de la Libertad)</v>
      </c>
      <c r="F3697" s="7" t="s">
        <v>407</v>
      </c>
      <c r="G3697" s="7">
        <v>170</v>
      </c>
      <c r="H3697" s="7" t="s">
        <v>390</v>
      </c>
      <c r="I3697" s="7"/>
      <c r="J3697" s="7">
        <v>1300827</v>
      </c>
      <c r="K3697" s="7">
        <f t="shared" si="70"/>
        <v>1300827</v>
      </c>
      <c r="L3697" s="7"/>
      <c r="M3697" s="6"/>
      <c r="N3697" s="7"/>
      <c r="O3697" s="7"/>
      <c r="P3697" s="38"/>
      <c r="Q3697" s="31"/>
      <c r="R3697" s="42"/>
      <c r="S3697" s="42"/>
      <c r="T3697" s="42"/>
      <c r="U3697" s="43"/>
      <c r="V3697" s="32"/>
      <c r="W3697" s="38"/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</row>
    <row r="3698" spans="1:40" ht="14.25" customHeight="1">
      <c r="A3698" s="7" t="s">
        <v>565</v>
      </c>
      <c r="B3698" s="7" t="s">
        <v>363</v>
      </c>
      <c r="C3698" s="7">
        <v>1257</v>
      </c>
      <c r="D3698" s="7" t="s">
        <v>621</v>
      </c>
      <c r="E3698" s="7" t="str">
        <f t="shared" si="69"/>
        <v>Irupana (Villa de Lanza)</v>
      </c>
      <c r="F3698" s="7" t="s">
        <v>379</v>
      </c>
      <c r="G3698" s="7">
        <v>0</v>
      </c>
      <c r="H3698" s="7" t="s">
        <v>380</v>
      </c>
      <c r="I3698" s="7"/>
      <c r="J3698" s="7">
        <v>2788959</v>
      </c>
      <c r="K3698" s="7">
        <f t="shared" si="70"/>
        <v>989209</v>
      </c>
      <c r="L3698" s="7"/>
      <c r="M3698" s="6"/>
      <c r="N3698" s="7"/>
      <c r="O3698" s="7"/>
      <c r="P3698" s="38"/>
      <c r="Q3698" s="31"/>
      <c r="R3698" s="42"/>
      <c r="S3698" s="42"/>
      <c r="T3698" s="42"/>
      <c r="U3698" s="43"/>
      <c r="V3698" s="32"/>
      <c r="W3698" s="38"/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</row>
    <row r="3699" spans="1:40" ht="14.25" customHeight="1">
      <c r="A3699" s="7" t="s">
        <v>565</v>
      </c>
      <c r="B3699" s="7" t="s">
        <v>363</v>
      </c>
      <c r="C3699" s="7">
        <v>1257</v>
      </c>
      <c r="D3699" s="7" t="s">
        <v>621</v>
      </c>
      <c r="E3699" s="7" t="str">
        <f t="shared" si="69"/>
        <v>Irupana (Villa de Lanza)</v>
      </c>
      <c r="F3699" s="7" t="s">
        <v>379</v>
      </c>
      <c r="G3699" s="7">
        <v>1</v>
      </c>
      <c r="H3699" s="7" t="s">
        <v>381</v>
      </c>
      <c r="I3699" s="7"/>
      <c r="J3699" s="7">
        <v>1436737</v>
      </c>
      <c r="K3699" s="7">
        <f t="shared" si="70"/>
        <v>989209</v>
      </c>
      <c r="L3699" s="7"/>
      <c r="M3699" s="6"/>
      <c r="N3699" s="7"/>
      <c r="O3699" s="7"/>
      <c r="P3699" s="38"/>
      <c r="Q3699" s="31"/>
      <c r="R3699" s="42"/>
      <c r="S3699" s="42"/>
      <c r="T3699" s="42"/>
      <c r="U3699" s="43"/>
      <c r="V3699" s="32"/>
      <c r="W3699" s="38"/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</row>
    <row r="3700" spans="1:40" ht="14.25" customHeight="1">
      <c r="A3700" s="7" t="s">
        <v>565</v>
      </c>
      <c r="B3700" s="7" t="s">
        <v>363</v>
      </c>
      <c r="C3700" s="7">
        <v>1257</v>
      </c>
      <c r="D3700" s="7" t="s">
        <v>621</v>
      </c>
      <c r="E3700" s="7" t="str">
        <f t="shared" si="69"/>
        <v>Irupana (Villa de Lanza)</v>
      </c>
      <c r="F3700" s="7" t="s">
        <v>379</v>
      </c>
      <c r="G3700" s="7">
        <v>97</v>
      </c>
      <c r="H3700" s="7" t="s">
        <v>409</v>
      </c>
      <c r="I3700" s="7"/>
      <c r="J3700" s="7">
        <v>1845579</v>
      </c>
      <c r="K3700" s="7">
        <f t="shared" si="70"/>
        <v>989209</v>
      </c>
      <c r="L3700" s="7"/>
      <c r="M3700" s="6"/>
      <c r="N3700" s="7"/>
      <c r="O3700" s="7"/>
      <c r="P3700" s="38"/>
      <c r="Q3700" s="31"/>
      <c r="R3700" s="42"/>
      <c r="S3700" s="42"/>
      <c r="T3700" s="42"/>
      <c r="U3700" s="43"/>
      <c r="V3700" s="32"/>
      <c r="W3700" s="38"/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</row>
    <row r="3701" spans="1:40" ht="14.25" customHeight="1">
      <c r="A3701" s="7" t="s">
        <v>565</v>
      </c>
      <c r="B3701" s="7" t="s">
        <v>363</v>
      </c>
      <c r="C3701" s="7">
        <v>1257</v>
      </c>
      <c r="D3701" s="7" t="s">
        <v>621</v>
      </c>
      <c r="E3701" s="7" t="str">
        <f t="shared" si="69"/>
        <v>Irupana (Villa de Lanza)</v>
      </c>
      <c r="F3701" s="7" t="s">
        <v>379</v>
      </c>
      <c r="G3701" s="7">
        <v>99</v>
      </c>
      <c r="H3701" s="7" t="s">
        <v>382</v>
      </c>
      <c r="I3701" s="7"/>
      <c r="J3701" s="7">
        <v>549469</v>
      </c>
      <c r="K3701" s="7">
        <f t="shared" si="70"/>
        <v>989209</v>
      </c>
      <c r="L3701" s="7"/>
      <c r="M3701" s="6"/>
      <c r="N3701" s="7"/>
      <c r="O3701" s="7"/>
      <c r="P3701" s="38"/>
      <c r="Q3701" s="31"/>
      <c r="R3701" s="42"/>
      <c r="S3701" s="42"/>
      <c r="T3701" s="42"/>
      <c r="U3701" s="43"/>
      <c r="V3701" s="32"/>
      <c r="W3701" s="38"/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</row>
    <row r="3702" spans="1:40" ht="14.25" customHeight="1">
      <c r="A3702" s="7" t="s">
        <v>565</v>
      </c>
      <c r="B3702" s="7" t="s">
        <v>363</v>
      </c>
      <c r="C3702" s="7">
        <v>1257</v>
      </c>
      <c r="D3702" s="7" t="s">
        <v>621</v>
      </c>
      <c r="E3702" s="7" t="str">
        <f t="shared" si="69"/>
        <v>Irupana (Villa de Lanza)</v>
      </c>
      <c r="F3702" s="7" t="s">
        <v>379</v>
      </c>
      <c r="G3702" s="7">
        <v>100</v>
      </c>
      <c r="H3702" s="7" t="s">
        <v>383</v>
      </c>
      <c r="I3702" s="7"/>
      <c r="J3702" s="7">
        <v>518599</v>
      </c>
      <c r="K3702" s="7">
        <f t="shared" si="70"/>
        <v>989209</v>
      </c>
      <c r="L3702" s="7"/>
      <c r="M3702" s="6"/>
      <c r="N3702" s="7"/>
      <c r="O3702" s="7"/>
      <c r="P3702" s="38"/>
      <c r="Q3702" s="31"/>
      <c r="R3702" s="42"/>
      <c r="S3702" s="42"/>
      <c r="T3702" s="42"/>
      <c r="U3702" s="43"/>
      <c r="V3702" s="32"/>
      <c r="W3702" s="38"/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</row>
    <row r="3703" spans="1:40" ht="14.25" customHeight="1">
      <c r="A3703" s="7" t="s">
        <v>565</v>
      </c>
      <c r="B3703" s="7" t="s">
        <v>363</v>
      </c>
      <c r="C3703" s="7">
        <v>1257</v>
      </c>
      <c r="D3703" s="7" t="s">
        <v>621</v>
      </c>
      <c r="E3703" s="7" t="str">
        <f t="shared" si="69"/>
        <v>Irupana (Villa de Lanza)</v>
      </c>
      <c r="F3703" s="7" t="s">
        <v>379</v>
      </c>
      <c r="G3703" s="7">
        <v>110</v>
      </c>
      <c r="H3703" s="7" t="s">
        <v>385</v>
      </c>
      <c r="I3703" s="7"/>
      <c r="J3703" s="7">
        <v>20000</v>
      </c>
      <c r="K3703" s="7">
        <f t="shared" si="70"/>
        <v>989209</v>
      </c>
      <c r="L3703" s="7"/>
      <c r="M3703" s="6"/>
      <c r="N3703" s="7"/>
      <c r="O3703" s="7"/>
      <c r="P3703" s="38"/>
      <c r="Q3703" s="31"/>
      <c r="R3703" s="42"/>
      <c r="S3703" s="42"/>
      <c r="T3703" s="42"/>
      <c r="U3703" s="43"/>
      <c r="V3703" s="32"/>
      <c r="W3703" s="38"/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</row>
    <row r="3704" spans="1:40" ht="14.25" customHeight="1">
      <c r="A3704" s="7" t="s">
        <v>565</v>
      </c>
      <c r="B3704" s="7" t="s">
        <v>363</v>
      </c>
      <c r="C3704" s="7">
        <v>1257</v>
      </c>
      <c r="D3704" s="7" t="s">
        <v>621</v>
      </c>
      <c r="E3704" s="7" t="str">
        <f t="shared" si="69"/>
        <v>Irupana (Villa de Lanza)</v>
      </c>
      <c r="F3704" s="7" t="s">
        <v>379</v>
      </c>
      <c r="G3704" s="7">
        <v>130</v>
      </c>
      <c r="H3704" s="7" t="s">
        <v>386</v>
      </c>
      <c r="I3704" s="7"/>
      <c r="J3704" s="7">
        <v>70000</v>
      </c>
      <c r="K3704" s="7">
        <f t="shared" si="70"/>
        <v>989209</v>
      </c>
      <c r="L3704" s="7"/>
      <c r="M3704" s="6"/>
      <c r="N3704" s="7"/>
      <c r="O3704" s="7"/>
      <c r="P3704" s="38"/>
      <c r="Q3704" s="31"/>
      <c r="R3704" s="42"/>
      <c r="S3704" s="42"/>
      <c r="T3704" s="42"/>
      <c r="U3704" s="43"/>
      <c r="V3704" s="32"/>
      <c r="W3704" s="38"/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</row>
    <row r="3705" spans="1:40" ht="14.25" customHeight="1">
      <c r="A3705" s="7" t="s">
        <v>565</v>
      </c>
      <c r="B3705" s="7" t="s">
        <v>363</v>
      </c>
      <c r="C3705" s="7">
        <v>1257</v>
      </c>
      <c r="D3705" s="7" t="s">
        <v>621</v>
      </c>
      <c r="E3705" s="7" t="str">
        <f t="shared" si="69"/>
        <v>Irupana (Villa de Lanza)</v>
      </c>
      <c r="F3705" s="7" t="s">
        <v>379</v>
      </c>
      <c r="G3705" s="7">
        <v>140</v>
      </c>
      <c r="H3705" s="7" t="s">
        <v>388</v>
      </c>
      <c r="I3705" s="7"/>
      <c r="J3705" s="7">
        <v>436622</v>
      </c>
      <c r="K3705" s="7">
        <f t="shared" si="70"/>
        <v>989209</v>
      </c>
      <c r="L3705" s="7"/>
      <c r="M3705" s="6"/>
      <c r="N3705" s="7"/>
      <c r="O3705" s="7"/>
      <c r="P3705" s="38"/>
      <c r="Q3705" s="31"/>
      <c r="R3705" s="42"/>
      <c r="S3705" s="42"/>
      <c r="T3705" s="42"/>
      <c r="U3705" s="43"/>
      <c r="V3705" s="32"/>
      <c r="W3705" s="38"/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</row>
    <row r="3706" spans="1:40" ht="14.25" customHeight="1">
      <c r="A3706" s="7" t="s">
        <v>565</v>
      </c>
      <c r="B3706" s="7" t="s">
        <v>363</v>
      </c>
      <c r="C3706" s="7">
        <v>1257</v>
      </c>
      <c r="D3706" s="7" t="s">
        <v>621</v>
      </c>
      <c r="E3706" s="7" t="str">
        <f t="shared" si="69"/>
        <v>Irupana (Villa de Lanza)</v>
      </c>
      <c r="F3706" s="7" t="s">
        <v>379</v>
      </c>
      <c r="G3706" s="7">
        <v>160</v>
      </c>
      <c r="H3706" s="7" t="s">
        <v>389</v>
      </c>
      <c r="I3706" s="7"/>
      <c r="J3706" s="7">
        <v>100000</v>
      </c>
      <c r="K3706" s="7">
        <f t="shared" si="70"/>
        <v>989209</v>
      </c>
      <c r="L3706" s="7"/>
      <c r="M3706" s="6"/>
      <c r="N3706" s="7"/>
      <c r="O3706" s="7"/>
      <c r="P3706" s="38"/>
      <c r="Q3706" s="31"/>
      <c r="R3706" s="42"/>
      <c r="S3706" s="42"/>
      <c r="T3706" s="42"/>
      <c r="U3706" s="43"/>
      <c r="V3706" s="32"/>
      <c r="W3706" s="38"/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</row>
    <row r="3707" spans="1:40" ht="14.25" customHeight="1">
      <c r="A3707" s="7" t="s">
        <v>565</v>
      </c>
      <c r="B3707" s="7" t="s">
        <v>363</v>
      </c>
      <c r="C3707" s="7">
        <v>1257</v>
      </c>
      <c r="D3707" s="7" t="s">
        <v>621</v>
      </c>
      <c r="E3707" s="7" t="str">
        <f t="shared" si="69"/>
        <v>Irupana (Villa de Lanza)</v>
      </c>
      <c r="F3707" s="7" t="s">
        <v>379</v>
      </c>
      <c r="G3707" s="7">
        <v>170</v>
      </c>
      <c r="H3707" s="7" t="s">
        <v>390</v>
      </c>
      <c r="I3707" s="7"/>
      <c r="J3707" s="7">
        <v>30000</v>
      </c>
      <c r="K3707" s="7">
        <f t="shared" si="70"/>
        <v>989209</v>
      </c>
      <c r="L3707" s="7"/>
      <c r="M3707" s="6"/>
      <c r="N3707" s="7"/>
      <c r="O3707" s="7"/>
      <c r="P3707" s="38"/>
      <c r="Q3707" s="31"/>
      <c r="R3707" s="42"/>
      <c r="S3707" s="42"/>
      <c r="T3707" s="42"/>
      <c r="U3707" s="43"/>
      <c r="V3707" s="32"/>
      <c r="W3707" s="38"/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</row>
    <row r="3708" spans="1:40" ht="14.25" customHeight="1">
      <c r="A3708" s="7" t="s">
        <v>565</v>
      </c>
      <c r="B3708" s="7" t="s">
        <v>363</v>
      </c>
      <c r="C3708" s="7">
        <v>1257</v>
      </c>
      <c r="D3708" s="7" t="s">
        <v>621</v>
      </c>
      <c r="E3708" s="7" t="str">
        <f t="shared" si="69"/>
        <v>Irupana (Villa de Lanza)</v>
      </c>
      <c r="F3708" s="7" t="s">
        <v>379</v>
      </c>
      <c r="G3708" s="7">
        <v>180</v>
      </c>
      <c r="H3708" s="7" t="s">
        <v>411</v>
      </c>
      <c r="I3708" s="7"/>
      <c r="J3708" s="7">
        <v>1783857</v>
      </c>
      <c r="K3708" s="7">
        <f t="shared" si="70"/>
        <v>989209</v>
      </c>
      <c r="L3708" s="7"/>
      <c r="M3708" s="6"/>
      <c r="N3708" s="7"/>
      <c r="O3708" s="7"/>
      <c r="P3708" s="38"/>
      <c r="Q3708" s="31"/>
      <c r="R3708" s="42"/>
      <c r="S3708" s="42"/>
      <c r="T3708" s="42"/>
      <c r="U3708" s="43"/>
      <c r="V3708" s="32"/>
      <c r="W3708" s="38"/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</row>
    <row r="3709" spans="1:40" ht="14.25" customHeight="1">
      <c r="A3709" s="7" t="s">
        <v>565</v>
      </c>
      <c r="B3709" s="7" t="s">
        <v>363</v>
      </c>
      <c r="C3709" s="7">
        <v>1257</v>
      </c>
      <c r="D3709" s="7" t="s">
        <v>621</v>
      </c>
      <c r="E3709" s="7" t="str">
        <f t="shared" si="69"/>
        <v>Irupana (Villa de Lanza)</v>
      </c>
      <c r="F3709" s="7" t="s">
        <v>379</v>
      </c>
      <c r="G3709" s="7">
        <v>190</v>
      </c>
      <c r="H3709" s="7" t="s">
        <v>392</v>
      </c>
      <c r="I3709" s="7"/>
      <c r="J3709" s="7">
        <v>90000</v>
      </c>
      <c r="K3709" s="7">
        <f t="shared" si="70"/>
        <v>989209</v>
      </c>
      <c r="L3709" s="7"/>
      <c r="M3709" s="6"/>
      <c r="N3709" s="7"/>
      <c r="O3709" s="7"/>
      <c r="P3709" s="38"/>
      <c r="Q3709" s="31"/>
      <c r="R3709" s="42"/>
      <c r="S3709" s="42"/>
      <c r="T3709" s="42"/>
      <c r="U3709" s="43"/>
      <c r="V3709" s="32"/>
      <c r="W3709" s="38"/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</row>
    <row r="3710" spans="1:40" ht="14.25" customHeight="1">
      <c r="A3710" s="7" t="s">
        <v>565</v>
      </c>
      <c r="B3710" s="7" t="s">
        <v>363</v>
      </c>
      <c r="C3710" s="7">
        <v>1257</v>
      </c>
      <c r="D3710" s="7" t="s">
        <v>621</v>
      </c>
      <c r="E3710" s="7" t="str">
        <f t="shared" si="69"/>
        <v>Irupana (Villa de Lanza)</v>
      </c>
      <c r="F3710" s="7" t="s">
        <v>379</v>
      </c>
      <c r="G3710" s="7">
        <v>200</v>
      </c>
      <c r="H3710" s="7" t="s">
        <v>393</v>
      </c>
      <c r="I3710" s="7"/>
      <c r="J3710" s="7">
        <v>3889056</v>
      </c>
      <c r="K3710" s="7">
        <f t="shared" si="70"/>
        <v>989209</v>
      </c>
      <c r="L3710" s="7"/>
      <c r="M3710" s="6"/>
      <c r="N3710" s="7"/>
      <c r="O3710" s="7"/>
      <c r="P3710" s="38"/>
      <c r="Q3710" s="31"/>
      <c r="R3710" s="42"/>
      <c r="S3710" s="42"/>
      <c r="T3710" s="42"/>
      <c r="U3710" s="43"/>
      <c r="V3710" s="32"/>
      <c r="W3710" s="38"/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</row>
    <row r="3711" spans="1:40" ht="14.25" customHeight="1">
      <c r="A3711" s="7" t="s">
        <v>565</v>
      </c>
      <c r="B3711" s="7" t="s">
        <v>363</v>
      </c>
      <c r="C3711" s="7">
        <v>1257</v>
      </c>
      <c r="D3711" s="7" t="s">
        <v>621</v>
      </c>
      <c r="E3711" s="7" t="str">
        <f t="shared" si="69"/>
        <v>Irupana (Villa de Lanza)</v>
      </c>
      <c r="F3711" s="7" t="s">
        <v>379</v>
      </c>
      <c r="G3711" s="7">
        <v>210</v>
      </c>
      <c r="H3711" s="7" t="s">
        <v>394</v>
      </c>
      <c r="I3711" s="7"/>
      <c r="J3711" s="7">
        <v>1220568</v>
      </c>
      <c r="K3711" s="7">
        <f t="shared" si="70"/>
        <v>989209</v>
      </c>
      <c r="L3711" s="7"/>
      <c r="M3711" s="6"/>
      <c r="N3711" s="7"/>
      <c r="O3711" s="7"/>
      <c r="P3711" s="38"/>
      <c r="Q3711" s="31"/>
      <c r="R3711" s="42"/>
      <c r="S3711" s="42"/>
      <c r="T3711" s="42"/>
      <c r="U3711" s="43"/>
      <c r="V3711" s="32"/>
      <c r="W3711" s="38"/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</row>
    <row r="3712" spans="1:40" ht="14.25" customHeight="1">
      <c r="A3712" s="7" t="s">
        <v>565</v>
      </c>
      <c r="B3712" s="7" t="s">
        <v>363</v>
      </c>
      <c r="C3712" s="7">
        <v>1257</v>
      </c>
      <c r="D3712" s="7" t="s">
        <v>621</v>
      </c>
      <c r="E3712" s="7" t="str">
        <f t="shared" si="69"/>
        <v>Irupana (Villa de Lanza)</v>
      </c>
      <c r="F3712" s="7" t="s">
        <v>379</v>
      </c>
      <c r="G3712" s="7">
        <v>220</v>
      </c>
      <c r="H3712" s="7" t="s">
        <v>395</v>
      </c>
      <c r="I3712" s="7"/>
      <c r="J3712" s="7">
        <v>235000</v>
      </c>
      <c r="K3712" s="7">
        <f t="shared" si="70"/>
        <v>989209</v>
      </c>
      <c r="L3712" s="7"/>
      <c r="M3712" s="6"/>
      <c r="N3712" s="7"/>
      <c r="O3712" s="7"/>
      <c r="P3712" s="38"/>
      <c r="Q3712" s="31"/>
      <c r="R3712" s="42"/>
      <c r="S3712" s="42"/>
      <c r="T3712" s="42"/>
      <c r="U3712" s="43"/>
      <c r="V3712" s="32"/>
      <c r="W3712" s="38"/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</row>
    <row r="3713" spans="1:40" ht="14.25" customHeight="1">
      <c r="A3713" s="7" t="s">
        <v>565</v>
      </c>
      <c r="B3713" s="7" t="s">
        <v>363</v>
      </c>
      <c r="C3713" s="7">
        <v>1257</v>
      </c>
      <c r="D3713" s="7" t="s">
        <v>621</v>
      </c>
      <c r="E3713" s="7" t="str">
        <f t="shared" si="69"/>
        <v>Irupana (Villa de Lanza)</v>
      </c>
      <c r="F3713" s="7" t="s">
        <v>379</v>
      </c>
      <c r="G3713" s="7">
        <v>230</v>
      </c>
      <c r="H3713" s="7" t="s">
        <v>396</v>
      </c>
      <c r="I3713" s="7"/>
      <c r="J3713" s="7">
        <v>25000</v>
      </c>
      <c r="K3713" s="7">
        <f t="shared" si="70"/>
        <v>989209</v>
      </c>
      <c r="L3713" s="7"/>
      <c r="M3713" s="6"/>
      <c r="N3713" s="7"/>
      <c r="O3713" s="7"/>
      <c r="P3713" s="38"/>
      <c r="Q3713" s="31"/>
      <c r="R3713" s="42"/>
      <c r="S3713" s="42"/>
      <c r="T3713" s="42"/>
      <c r="U3713" s="43"/>
      <c r="V3713" s="32"/>
      <c r="W3713" s="38"/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</row>
    <row r="3714" spans="1:40" ht="14.25" customHeight="1">
      <c r="A3714" s="7" t="s">
        <v>565</v>
      </c>
      <c r="B3714" s="7" t="s">
        <v>363</v>
      </c>
      <c r="C3714" s="7">
        <v>1257</v>
      </c>
      <c r="D3714" s="7" t="s">
        <v>621</v>
      </c>
      <c r="E3714" s="7" t="str">
        <f t="shared" si="69"/>
        <v>Irupana (Villa de Lanza)</v>
      </c>
      <c r="F3714" s="7" t="s">
        <v>379</v>
      </c>
      <c r="G3714" s="7">
        <v>240</v>
      </c>
      <c r="H3714" s="7" t="s">
        <v>397</v>
      </c>
      <c r="I3714" s="7"/>
      <c r="J3714" s="7">
        <v>20000</v>
      </c>
      <c r="K3714" s="7">
        <f t="shared" si="70"/>
        <v>989209</v>
      </c>
      <c r="L3714" s="7"/>
      <c r="M3714" s="6"/>
      <c r="N3714" s="7"/>
      <c r="O3714" s="7"/>
      <c r="P3714" s="38"/>
      <c r="Q3714" s="31"/>
      <c r="R3714" s="42"/>
      <c r="S3714" s="42"/>
      <c r="T3714" s="42"/>
      <c r="U3714" s="43"/>
      <c r="V3714" s="32"/>
      <c r="W3714" s="38"/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</row>
    <row r="3715" spans="1:40" ht="14.25" customHeight="1">
      <c r="A3715" s="7" t="s">
        <v>565</v>
      </c>
      <c r="B3715" s="7" t="s">
        <v>363</v>
      </c>
      <c r="C3715" s="7">
        <v>1257</v>
      </c>
      <c r="D3715" s="7" t="s">
        <v>621</v>
      </c>
      <c r="E3715" s="7" t="str">
        <f t="shared" si="69"/>
        <v>Irupana (Villa de Lanza)</v>
      </c>
      <c r="F3715" s="7" t="s">
        <v>379</v>
      </c>
      <c r="G3715" s="7">
        <v>250</v>
      </c>
      <c r="H3715" s="7" t="s">
        <v>399</v>
      </c>
      <c r="I3715" s="7"/>
      <c r="J3715" s="7">
        <v>1043260</v>
      </c>
      <c r="K3715" s="7">
        <f t="shared" si="70"/>
        <v>989209</v>
      </c>
      <c r="L3715" s="7"/>
      <c r="M3715" s="6"/>
      <c r="N3715" s="7"/>
      <c r="O3715" s="7"/>
      <c r="P3715" s="38"/>
      <c r="Q3715" s="31"/>
      <c r="R3715" s="42"/>
      <c r="S3715" s="42"/>
      <c r="T3715" s="42"/>
      <c r="U3715" s="43"/>
      <c r="V3715" s="32"/>
      <c r="W3715" s="38"/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</row>
    <row r="3716" spans="1:40" ht="14.25" customHeight="1">
      <c r="A3716" s="7" t="s">
        <v>565</v>
      </c>
      <c r="B3716" s="7" t="s">
        <v>363</v>
      </c>
      <c r="C3716" s="7">
        <v>1257</v>
      </c>
      <c r="D3716" s="7" t="s">
        <v>621</v>
      </c>
      <c r="E3716" s="7" t="str">
        <f t="shared" si="69"/>
        <v>Irupana (Villa de Lanza)</v>
      </c>
      <c r="F3716" s="7" t="s">
        <v>379</v>
      </c>
      <c r="G3716" s="7">
        <v>260</v>
      </c>
      <c r="H3716" s="7" t="s">
        <v>400</v>
      </c>
      <c r="I3716" s="7"/>
      <c r="J3716" s="7">
        <v>97523</v>
      </c>
      <c r="K3716" s="7">
        <f t="shared" si="70"/>
        <v>989209</v>
      </c>
      <c r="L3716" s="7"/>
      <c r="M3716" s="6"/>
      <c r="N3716" s="7"/>
      <c r="O3716" s="7"/>
      <c r="P3716" s="38"/>
      <c r="Q3716" s="31"/>
      <c r="R3716" s="42"/>
      <c r="S3716" s="42"/>
      <c r="T3716" s="42"/>
      <c r="U3716" s="43"/>
      <c r="V3716" s="32"/>
      <c r="W3716" s="38"/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</row>
    <row r="3717" spans="1:40" ht="14.25" customHeight="1">
      <c r="A3717" s="7" t="s">
        <v>565</v>
      </c>
      <c r="B3717" s="7" t="s">
        <v>363</v>
      </c>
      <c r="C3717" s="7">
        <v>1257</v>
      </c>
      <c r="D3717" s="7" t="s">
        <v>621</v>
      </c>
      <c r="E3717" s="7" t="str">
        <f t="shared" si="69"/>
        <v>Irupana (Villa de Lanza)</v>
      </c>
      <c r="F3717" s="7" t="s">
        <v>379</v>
      </c>
      <c r="G3717" s="7">
        <v>310</v>
      </c>
      <c r="H3717" s="7" t="s">
        <v>403</v>
      </c>
      <c r="I3717" s="7"/>
      <c r="J3717" s="7">
        <v>70000</v>
      </c>
      <c r="K3717" s="7">
        <f t="shared" si="70"/>
        <v>989209</v>
      </c>
      <c r="L3717" s="7"/>
      <c r="M3717" s="6"/>
      <c r="N3717" s="7"/>
      <c r="O3717" s="7"/>
      <c r="P3717" s="38"/>
      <c r="Q3717" s="31"/>
      <c r="R3717" s="42"/>
      <c r="S3717" s="42"/>
      <c r="T3717" s="42"/>
      <c r="U3717" s="43"/>
      <c r="V3717" s="32"/>
      <c r="W3717" s="38"/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</row>
    <row r="3718" spans="1:40" ht="14.25" customHeight="1">
      <c r="A3718" s="7" t="s">
        <v>565</v>
      </c>
      <c r="B3718" s="7" t="s">
        <v>363</v>
      </c>
      <c r="C3718" s="7">
        <v>1257</v>
      </c>
      <c r="D3718" s="7" t="s">
        <v>621</v>
      </c>
      <c r="E3718" s="7" t="str">
        <f t="shared" si="69"/>
        <v>Irupana (Villa de Lanza)</v>
      </c>
      <c r="F3718" s="7" t="s">
        <v>379</v>
      </c>
      <c r="G3718" s="7">
        <v>330</v>
      </c>
      <c r="H3718" s="7" t="s">
        <v>404</v>
      </c>
      <c r="I3718" s="7"/>
      <c r="J3718" s="7">
        <v>406268</v>
      </c>
      <c r="K3718" s="7">
        <f t="shared" si="70"/>
        <v>989209</v>
      </c>
      <c r="L3718" s="7"/>
      <c r="M3718" s="6"/>
      <c r="N3718" s="7"/>
      <c r="O3718" s="7"/>
      <c r="P3718" s="38"/>
      <c r="Q3718" s="31"/>
      <c r="R3718" s="42"/>
      <c r="S3718" s="42"/>
      <c r="T3718" s="42"/>
      <c r="U3718" s="43"/>
      <c r="V3718" s="32"/>
      <c r="W3718" s="38"/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</row>
    <row r="3719" spans="1:40" ht="14.25" customHeight="1">
      <c r="A3719" s="7" t="s">
        <v>565</v>
      </c>
      <c r="B3719" s="7" t="s">
        <v>363</v>
      </c>
      <c r="C3719" s="7">
        <v>1257</v>
      </c>
      <c r="D3719" s="7" t="s">
        <v>621</v>
      </c>
      <c r="E3719" s="7" t="str">
        <f t="shared" si="69"/>
        <v>Irupana (Villa de Lanza)</v>
      </c>
      <c r="F3719" s="7" t="s">
        <v>379</v>
      </c>
      <c r="G3719" s="7">
        <v>340</v>
      </c>
      <c r="H3719" s="7" t="s">
        <v>405</v>
      </c>
      <c r="I3719" s="7"/>
      <c r="J3719" s="7">
        <v>2606058</v>
      </c>
      <c r="K3719" s="7">
        <f t="shared" si="70"/>
        <v>989209</v>
      </c>
      <c r="L3719" s="7"/>
      <c r="M3719" s="6"/>
      <c r="N3719" s="7"/>
      <c r="O3719" s="7"/>
      <c r="P3719" s="38"/>
      <c r="Q3719" s="31"/>
      <c r="R3719" s="42"/>
      <c r="S3719" s="42"/>
      <c r="T3719" s="42"/>
      <c r="U3719" s="43"/>
      <c r="V3719" s="32"/>
      <c r="W3719" s="38"/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</row>
    <row r="3720" spans="1:40" ht="14.25" customHeight="1">
      <c r="A3720" s="7" t="s">
        <v>565</v>
      </c>
      <c r="B3720" s="7" t="s">
        <v>363</v>
      </c>
      <c r="C3720" s="7">
        <v>1257</v>
      </c>
      <c r="D3720" s="7" t="s">
        <v>621</v>
      </c>
      <c r="E3720" s="7" t="str">
        <f t="shared" si="69"/>
        <v>Irupana (Villa de Lanza)</v>
      </c>
      <c r="F3720" s="7" t="s">
        <v>407</v>
      </c>
      <c r="G3720" s="7">
        <v>170</v>
      </c>
      <c r="H3720" s="7" t="s">
        <v>390</v>
      </c>
      <c r="I3720" s="7"/>
      <c r="J3720" s="7">
        <v>989209</v>
      </c>
      <c r="K3720" s="7">
        <f t="shared" si="70"/>
        <v>989209</v>
      </c>
      <c r="L3720" s="7"/>
      <c r="M3720" s="6"/>
      <c r="N3720" s="7"/>
      <c r="O3720" s="7"/>
      <c r="P3720" s="38"/>
      <c r="Q3720" s="31"/>
      <c r="R3720" s="42"/>
      <c r="S3720" s="42"/>
      <c r="T3720" s="42"/>
      <c r="U3720" s="43"/>
      <c r="V3720" s="32"/>
      <c r="W3720" s="38"/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</row>
    <row r="3721" spans="1:40" ht="14.25" customHeight="1">
      <c r="A3721" s="7" t="s">
        <v>565</v>
      </c>
      <c r="B3721" s="7" t="s">
        <v>363</v>
      </c>
      <c r="C3721" s="7">
        <v>1258</v>
      </c>
      <c r="D3721" s="7" t="s">
        <v>622</v>
      </c>
      <c r="E3721" s="7" t="str">
        <f t="shared" si="69"/>
        <v>Yanacachi</v>
      </c>
      <c r="F3721" s="7" t="s">
        <v>379</v>
      </c>
      <c r="G3721" s="7">
        <v>0</v>
      </c>
      <c r="H3721" s="7" t="s">
        <v>380</v>
      </c>
      <c r="I3721" s="7"/>
      <c r="J3721" s="7">
        <v>948978</v>
      </c>
      <c r="K3721" s="7">
        <f t="shared" si="70"/>
        <v>0</v>
      </c>
      <c r="L3721" s="7"/>
      <c r="M3721" s="6"/>
      <c r="N3721" s="7"/>
      <c r="O3721" s="7"/>
      <c r="P3721" s="38"/>
      <c r="Q3721" s="31"/>
      <c r="R3721" s="42"/>
      <c r="S3721" s="42"/>
      <c r="T3721" s="42"/>
      <c r="U3721" s="43"/>
      <c r="V3721" s="32"/>
      <c r="W3721" s="38"/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</row>
    <row r="3722" spans="1:40" ht="14.25" customHeight="1">
      <c r="A3722" s="7" t="s">
        <v>565</v>
      </c>
      <c r="B3722" s="7" t="s">
        <v>363</v>
      </c>
      <c r="C3722" s="7">
        <v>1258</v>
      </c>
      <c r="D3722" s="7" t="s">
        <v>622</v>
      </c>
      <c r="E3722" s="7" t="str">
        <f t="shared" si="69"/>
        <v>Yanacachi</v>
      </c>
      <c r="F3722" s="7" t="s">
        <v>379</v>
      </c>
      <c r="G3722" s="7">
        <v>1</v>
      </c>
      <c r="H3722" s="7" t="s">
        <v>381</v>
      </c>
      <c r="I3722" s="7"/>
      <c r="J3722" s="7">
        <v>522991</v>
      </c>
      <c r="K3722" s="7">
        <f t="shared" si="70"/>
        <v>0</v>
      </c>
      <c r="L3722" s="7"/>
      <c r="M3722" s="6"/>
      <c r="N3722" s="7"/>
      <c r="O3722" s="7"/>
      <c r="P3722" s="38"/>
      <c r="Q3722" s="31"/>
      <c r="R3722" s="42"/>
      <c r="S3722" s="42"/>
      <c r="T3722" s="42"/>
      <c r="U3722" s="43"/>
      <c r="V3722" s="32"/>
      <c r="W3722" s="38"/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</row>
    <row r="3723" spans="1:40" ht="14.25" customHeight="1">
      <c r="A3723" s="7" t="s">
        <v>565</v>
      </c>
      <c r="B3723" s="7" t="s">
        <v>363</v>
      </c>
      <c r="C3723" s="7">
        <v>1258</v>
      </c>
      <c r="D3723" s="7" t="s">
        <v>622</v>
      </c>
      <c r="E3723" s="7" t="str">
        <f t="shared" si="69"/>
        <v>Yanacachi</v>
      </c>
      <c r="F3723" s="7" t="s">
        <v>379</v>
      </c>
      <c r="G3723" s="7">
        <v>97</v>
      </c>
      <c r="H3723" s="7" t="s">
        <v>409</v>
      </c>
      <c r="I3723" s="7"/>
      <c r="J3723" s="7">
        <v>1709182</v>
      </c>
      <c r="K3723" s="7">
        <f t="shared" si="70"/>
        <v>0</v>
      </c>
      <c r="L3723" s="7"/>
      <c r="M3723" s="6"/>
      <c r="N3723" s="7"/>
      <c r="O3723" s="7"/>
      <c r="P3723" s="38"/>
      <c r="Q3723" s="31"/>
      <c r="R3723" s="42"/>
      <c r="S3723" s="42"/>
      <c r="T3723" s="42"/>
      <c r="U3723" s="43"/>
      <c r="V3723" s="32"/>
      <c r="W3723" s="38"/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</row>
    <row r="3724" spans="1:40" ht="14.25" customHeight="1">
      <c r="A3724" s="7" t="s">
        <v>565</v>
      </c>
      <c r="B3724" s="7" t="s">
        <v>363</v>
      </c>
      <c r="C3724" s="7">
        <v>1258</v>
      </c>
      <c r="D3724" s="7" t="s">
        <v>622</v>
      </c>
      <c r="E3724" s="7" t="str">
        <f t="shared" si="69"/>
        <v>Yanacachi</v>
      </c>
      <c r="F3724" s="7" t="s">
        <v>379</v>
      </c>
      <c r="G3724" s="7">
        <v>99</v>
      </c>
      <c r="H3724" s="7" t="s">
        <v>382</v>
      </c>
      <c r="I3724" s="7"/>
      <c r="J3724" s="7">
        <v>268276</v>
      </c>
      <c r="K3724" s="7">
        <f t="shared" si="70"/>
        <v>0</v>
      </c>
      <c r="L3724" s="7"/>
      <c r="M3724" s="6"/>
      <c r="N3724" s="7"/>
      <c r="O3724" s="7"/>
      <c r="P3724" s="38"/>
      <c r="Q3724" s="31"/>
      <c r="R3724" s="42"/>
      <c r="S3724" s="42"/>
      <c r="T3724" s="42"/>
      <c r="U3724" s="43"/>
      <c r="V3724" s="32"/>
      <c r="W3724" s="38"/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</row>
    <row r="3725" spans="1:40" ht="14.25" customHeight="1">
      <c r="A3725" s="7" t="s">
        <v>565</v>
      </c>
      <c r="B3725" s="7" t="s">
        <v>363</v>
      </c>
      <c r="C3725" s="7">
        <v>1258</v>
      </c>
      <c r="D3725" s="7" t="s">
        <v>622</v>
      </c>
      <c r="E3725" s="7" t="str">
        <f t="shared" si="69"/>
        <v>Yanacachi</v>
      </c>
      <c r="F3725" s="7" t="s">
        <v>379</v>
      </c>
      <c r="G3725" s="7">
        <v>100</v>
      </c>
      <c r="H3725" s="7" t="s">
        <v>383</v>
      </c>
      <c r="I3725" s="7"/>
      <c r="J3725" s="7">
        <v>20519</v>
      </c>
      <c r="K3725" s="7">
        <f t="shared" si="70"/>
        <v>0</v>
      </c>
      <c r="L3725" s="7"/>
      <c r="M3725" s="6"/>
      <c r="N3725" s="7"/>
      <c r="O3725" s="7"/>
      <c r="P3725" s="38"/>
      <c r="Q3725" s="31"/>
      <c r="R3725" s="42"/>
      <c r="S3725" s="42"/>
      <c r="T3725" s="42"/>
      <c r="U3725" s="43"/>
      <c r="V3725" s="32"/>
      <c r="W3725" s="38"/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</row>
    <row r="3726" spans="1:40" ht="14.25" customHeight="1">
      <c r="A3726" s="7" t="s">
        <v>565</v>
      </c>
      <c r="B3726" s="7" t="s">
        <v>363</v>
      </c>
      <c r="C3726" s="7">
        <v>1258</v>
      </c>
      <c r="D3726" s="7" t="s">
        <v>622</v>
      </c>
      <c r="E3726" s="7" t="str">
        <f t="shared" si="69"/>
        <v>Yanacachi</v>
      </c>
      <c r="F3726" s="7" t="s">
        <v>379</v>
      </c>
      <c r="G3726" s="7">
        <v>180</v>
      </c>
      <c r="H3726" s="7" t="s">
        <v>411</v>
      </c>
      <c r="I3726" s="7"/>
      <c r="J3726" s="7">
        <v>70000</v>
      </c>
      <c r="K3726" s="7">
        <f t="shared" si="70"/>
        <v>0</v>
      </c>
      <c r="L3726" s="7"/>
      <c r="M3726" s="6"/>
      <c r="N3726" s="7"/>
      <c r="O3726" s="7"/>
      <c r="P3726" s="38"/>
      <c r="Q3726" s="31"/>
      <c r="R3726" s="42"/>
      <c r="S3726" s="42"/>
      <c r="T3726" s="42"/>
      <c r="U3726" s="43"/>
      <c r="V3726" s="32"/>
      <c r="W3726" s="38"/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</row>
    <row r="3727" spans="1:40" ht="14.25" customHeight="1">
      <c r="A3727" s="7" t="s">
        <v>565</v>
      </c>
      <c r="B3727" s="7" t="s">
        <v>363</v>
      </c>
      <c r="C3727" s="7">
        <v>1258</v>
      </c>
      <c r="D3727" s="7" t="s">
        <v>622</v>
      </c>
      <c r="E3727" s="7" t="str">
        <f t="shared" si="69"/>
        <v>Yanacachi</v>
      </c>
      <c r="F3727" s="7" t="s">
        <v>379</v>
      </c>
      <c r="G3727" s="7">
        <v>190</v>
      </c>
      <c r="H3727" s="7" t="s">
        <v>392</v>
      </c>
      <c r="I3727" s="7"/>
      <c r="J3727" s="7">
        <v>60000</v>
      </c>
      <c r="K3727" s="7">
        <f t="shared" si="70"/>
        <v>0</v>
      </c>
      <c r="L3727" s="7"/>
      <c r="M3727" s="6"/>
      <c r="N3727" s="7"/>
      <c r="O3727" s="7"/>
      <c r="P3727" s="38"/>
      <c r="Q3727" s="31"/>
      <c r="R3727" s="42"/>
      <c r="S3727" s="42"/>
      <c r="T3727" s="42"/>
      <c r="U3727" s="43"/>
      <c r="V3727" s="32"/>
      <c r="W3727" s="38"/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</row>
    <row r="3728" spans="1:40" ht="14.25" customHeight="1">
      <c r="A3728" s="7" t="s">
        <v>565</v>
      </c>
      <c r="B3728" s="7" t="s">
        <v>363</v>
      </c>
      <c r="C3728" s="7">
        <v>1258</v>
      </c>
      <c r="D3728" s="7" t="s">
        <v>622</v>
      </c>
      <c r="E3728" s="7" t="str">
        <f t="shared" si="69"/>
        <v>Yanacachi</v>
      </c>
      <c r="F3728" s="7" t="s">
        <v>379</v>
      </c>
      <c r="G3728" s="7">
        <v>200</v>
      </c>
      <c r="H3728" s="7" t="s">
        <v>393</v>
      </c>
      <c r="I3728" s="7"/>
      <c r="J3728" s="7">
        <v>1142121</v>
      </c>
      <c r="K3728" s="7">
        <f t="shared" si="70"/>
        <v>0</v>
      </c>
      <c r="L3728" s="7"/>
      <c r="M3728" s="6"/>
      <c r="N3728" s="7"/>
      <c r="O3728" s="7"/>
      <c r="P3728" s="38"/>
      <c r="Q3728" s="31"/>
      <c r="R3728" s="42"/>
      <c r="S3728" s="42"/>
      <c r="T3728" s="42"/>
      <c r="U3728" s="43"/>
      <c r="V3728" s="32"/>
      <c r="W3728" s="38"/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</row>
    <row r="3729" spans="1:40" ht="14.25" customHeight="1">
      <c r="A3729" s="7" t="s">
        <v>565</v>
      </c>
      <c r="B3729" s="7" t="s">
        <v>363</v>
      </c>
      <c r="C3729" s="7">
        <v>1258</v>
      </c>
      <c r="D3729" s="7" t="s">
        <v>622</v>
      </c>
      <c r="E3729" s="7" t="str">
        <f t="shared" si="69"/>
        <v>Yanacachi</v>
      </c>
      <c r="F3729" s="7" t="s">
        <v>379</v>
      </c>
      <c r="G3729" s="7">
        <v>210</v>
      </c>
      <c r="H3729" s="7" t="s">
        <v>394</v>
      </c>
      <c r="I3729" s="7"/>
      <c r="J3729" s="7">
        <v>902954</v>
      </c>
      <c r="K3729" s="7">
        <f t="shared" si="70"/>
        <v>0</v>
      </c>
      <c r="L3729" s="7"/>
      <c r="M3729" s="6"/>
      <c r="N3729" s="7"/>
      <c r="O3729" s="7"/>
      <c r="P3729" s="38"/>
      <c r="Q3729" s="31"/>
      <c r="R3729" s="42"/>
      <c r="S3729" s="42"/>
      <c r="T3729" s="42"/>
      <c r="U3729" s="43"/>
      <c r="V3729" s="32"/>
      <c r="W3729" s="38"/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</row>
    <row r="3730" spans="1:40" ht="14.25" customHeight="1">
      <c r="A3730" s="7" t="s">
        <v>565</v>
      </c>
      <c r="B3730" s="7" t="s">
        <v>363</v>
      </c>
      <c r="C3730" s="7">
        <v>1258</v>
      </c>
      <c r="D3730" s="7" t="s">
        <v>622</v>
      </c>
      <c r="E3730" s="7" t="str">
        <f t="shared" si="69"/>
        <v>Yanacachi</v>
      </c>
      <c r="F3730" s="7" t="s">
        <v>379</v>
      </c>
      <c r="G3730" s="7">
        <v>220</v>
      </c>
      <c r="H3730" s="7" t="s">
        <v>395</v>
      </c>
      <c r="I3730" s="7"/>
      <c r="J3730" s="7">
        <v>10000</v>
      </c>
      <c r="K3730" s="7">
        <f t="shared" si="70"/>
        <v>0</v>
      </c>
      <c r="L3730" s="7"/>
      <c r="M3730" s="6"/>
      <c r="N3730" s="7"/>
      <c r="O3730" s="7"/>
      <c r="P3730" s="38"/>
      <c r="Q3730" s="31"/>
      <c r="R3730" s="42"/>
      <c r="S3730" s="42"/>
      <c r="T3730" s="42"/>
      <c r="U3730" s="43"/>
      <c r="V3730" s="32"/>
      <c r="W3730" s="38"/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</row>
    <row r="3731" spans="1:40" ht="14.25" customHeight="1">
      <c r="A3731" s="7" t="s">
        <v>565</v>
      </c>
      <c r="B3731" s="7" t="s">
        <v>363</v>
      </c>
      <c r="C3731" s="7">
        <v>1258</v>
      </c>
      <c r="D3731" s="7" t="s">
        <v>622</v>
      </c>
      <c r="E3731" s="7" t="str">
        <f t="shared" si="69"/>
        <v>Yanacachi</v>
      </c>
      <c r="F3731" s="7" t="s">
        <v>379</v>
      </c>
      <c r="G3731" s="7">
        <v>230</v>
      </c>
      <c r="H3731" s="7" t="s">
        <v>396</v>
      </c>
      <c r="I3731" s="7"/>
      <c r="J3731" s="7">
        <v>6000</v>
      </c>
      <c r="K3731" s="7">
        <f t="shared" si="70"/>
        <v>0</v>
      </c>
      <c r="L3731" s="7"/>
      <c r="M3731" s="6"/>
      <c r="N3731" s="7"/>
      <c r="O3731" s="7"/>
      <c r="P3731" s="38"/>
      <c r="Q3731" s="31"/>
      <c r="R3731" s="42"/>
      <c r="S3731" s="42"/>
      <c r="T3731" s="42"/>
      <c r="U3731" s="43"/>
      <c r="V3731" s="32"/>
      <c r="W3731" s="38"/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</row>
    <row r="3732" spans="1:40" ht="14.25" customHeight="1">
      <c r="A3732" s="7" t="s">
        <v>565</v>
      </c>
      <c r="B3732" s="7" t="s">
        <v>363</v>
      </c>
      <c r="C3732" s="7">
        <v>1258</v>
      </c>
      <c r="D3732" s="7" t="s">
        <v>622</v>
      </c>
      <c r="E3732" s="7" t="str">
        <f t="shared" si="69"/>
        <v>Yanacachi</v>
      </c>
      <c r="F3732" s="7" t="s">
        <v>379</v>
      </c>
      <c r="G3732" s="7">
        <v>240</v>
      </c>
      <c r="H3732" s="7" t="s">
        <v>397</v>
      </c>
      <c r="I3732" s="7"/>
      <c r="J3732" s="7">
        <v>23000</v>
      </c>
      <c r="K3732" s="7">
        <f t="shared" si="70"/>
        <v>0</v>
      </c>
      <c r="L3732" s="7"/>
      <c r="M3732" s="6"/>
      <c r="N3732" s="7"/>
      <c r="O3732" s="7"/>
      <c r="P3732" s="38"/>
      <c r="Q3732" s="31"/>
      <c r="R3732" s="42"/>
      <c r="S3732" s="42"/>
      <c r="T3732" s="42"/>
      <c r="U3732" s="43"/>
      <c r="V3732" s="32"/>
      <c r="W3732" s="38"/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</row>
    <row r="3733" spans="1:40" ht="14.25" customHeight="1">
      <c r="A3733" s="7" t="s">
        <v>565</v>
      </c>
      <c r="B3733" s="7" t="s">
        <v>363</v>
      </c>
      <c r="C3733" s="7">
        <v>1258</v>
      </c>
      <c r="D3733" s="7" t="s">
        <v>622</v>
      </c>
      <c r="E3733" s="7" t="str">
        <f t="shared" si="69"/>
        <v>Yanacachi</v>
      </c>
      <c r="F3733" s="7" t="s">
        <v>379</v>
      </c>
      <c r="G3733" s="7">
        <v>250</v>
      </c>
      <c r="H3733" s="7" t="s">
        <v>399</v>
      </c>
      <c r="I3733" s="7"/>
      <c r="J3733" s="7">
        <v>301805</v>
      </c>
      <c r="K3733" s="7">
        <f t="shared" si="70"/>
        <v>0</v>
      </c>
      <c r="L3733" s="7"/>
      <c r="M3733" s="6"/>
      <c r="N3733" s="7"/>
      <c r="O3733" s="7"/>
      <c r="P3733" s="38"/>
      <c r="Q3733" s="31"/>
      <c r="R3733" s="42"/>
      <c r="S3733" s="42"/>
      <c r="T3733" s="42"/>
      <c r="U3733" s="43"/>
      <c r="V3733" s="32"/>
      <c r="W3733" s="38"/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</row>
    <row r="3734" spans="1:40" ht="14.25" customHeight="1">
      <c r="A3734" s="7" t="s">
        <v>565</v>
      </c>
      <c r="B3734" s="7" t="s">
        <v>363</v>
      </c>
      <c r="C3734" s="7">
        <v>1258</v>
      </c>
      <c r="D3734" s="7" t="s">
        <v>622</v>
      </c>
      <c r="E3734" s="7" t="str">
        <f t="shared" si="69"/>
        <v>Yanacachi</v>
      </c>
      <c r="F3734" s="7" t="s">
        <v>379</v>
      </c>
      <c r="G3734" s="7">
        <v>260</v>
      </c>
      <c r="H3734" s="7" t="s">
        <v>400</v>
      </c>
      <c r="I3734" s="7"/>
      <c r="J3734" s="7">
        <v>60000</v>
      </c>
      <c r="K3734" s="7">
        <f t="shared" si="70"/>
        <v>0</v>
      </c>
      <c r="L3734" s="7"/>
      <c r="M3734" s="6"/>
      <c r="N3734" s="7"/>
      <c r="O3734" s="7"/>
      <c r="P3734" s="38"/>
      <c r="Q3734" s="31"/>
      <c r="R3734" s="42"/>
      <c r="S3734" s="42"/>
      <c r="T3734" s="42"/>
      <c r="U3734" s="43"/>
      <c r="V3734" s="32"/>
      <c r="W3734" s="38"/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</row>
    <row r="3735" spans="1:40" ht="14.25" customHeight="1">
      <c r="A3735" s="7" t="s">
        <v>565</v>
      </c>
      <c r="B3735" s="7" t="s">
        <v>363</v>
      </c>
      <c r="C3735" s="7">
        <v>1258</v>
      </c>
      <c r="D3735" s="7" t="s">
        <v>622</v>
      </c>
      <c r="E3735" s="7" t="str">
        <f t="shared" si="69"/>
        <v>Yanacachi</v>
      </c>
      <c r="F3735" s="7" t="s">
        <v>379</v>
      </c>
      <c r="G3735" s="7">
        <v>310</v>
      </c>
      <c r="H3735" s="7" t="s">
        <v>403</v>
      </c>
      <c r="I3735" s="7"/>
      <c r="J3735" s="7">
        <v>50000</v>
      </c>
      <c r="K3735" s="7">
        <f t="shared" si="70"/>
        <v>0</v>
      </c>
      <c r="L3735" s="7"/>
      <c r="M3735" s="6"/>
      <c r="N3735" s="7"/>
      <c r="O3735" s="7"/>
      <c r="P3735" s="38"/>
      <c r="Q3735" s="31"/>
      <c r="R3735" s="42"/>
      <c r="S3735" s="42"/>
      <c r="T3735" s="42"/>
      <c r="U3735" s="43"/>
      <c r="V3735" s="32"/>
      <c r="W3735" s="38"/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</row>
    <row r="3736" spans="1:40" ht="14.25" customHeight="1">
      <c r="A3736" s="7" t="s">
        <v>565</v>
      </c>
      <c r="B3736" s="7" t="s">
        <v>363</v>
      </c>
      <c r="C3736" s="7">
        <v>1258</v>
      </c>
      <c r="D3736" s="7" t="s">
        <v>622</v>
      </c>
      <c r="E3736" s="7" t="str">
        <f t="shared" si="69"/>
        <v>Yanacachi</v>
      </c>
      <c r="F3736" s="7" t="s">
        <v>379</v>
      </c>
      <c r="G3736" s="7">
        <v>330</v>
      </c>
      <c r="H3736" s="7" t="s">
        <v>404</v>
      </c>
      <c r="I3736" s="7"/>
      <c r="J3736" s="7">
        <v>46367</v>
      </c>
      <c r="K3736" s="7">
        <f t="shared" si="70"/>
        <v>0</v>
      </c>
      <c r="L3736" s="7"/>
      <c r="M3736" s="6"/>
      <c r="N3736" s="7"/>
      <c r="O3736" s="7"/>
      <c r="P3736" s="38"/>
      <c r="Q3736" s="31"/>
      <c r="R3736" s="42"/>
      <c r="S3736" s="42"/>
      <c r="T3736" s="42"/>
      <c r="U3736" s="43"/>
      <c r="V3736" s="32"/>
      <c r="W3736" s="38"/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</row>
    <row r="3737" spans="1:40" ht="14.25" customHeight="1">
      <c r="A3737" s="7" t="s">
        <v>565</v>
      </c>
      <c r="B3737" s="7" t="s">
        <v>363</v>
      </c>
      <c r="C3737" s="7">
        <v>1258</v>
      </c>
      <c r="D3737" s="7" t="s">
        <v>622</v>
      </c>
      <c r="E3737" s="7" t="str">
        <f t="shared" si="69"/>
        <v>Yanacachi</v>
      </c>
      <c r="F3737" s="7" t="s">
        <v>379</v>
      </c>
      <c r="G3737" s="7">
        <v>340</v>
      </c>
      <c r="H3737" s="7" t="s">
        <v>405</v>
      </c>
      <c r="I3737" s="7"/>
      <c r="J3737" s="7">
        <v>641816</v>
      </c>
      <c r="K3737" s="7">
        <f t="shared" si="70"/>
        <v>0</v>
      </c>
      <c r="L3737" s="7"/>
      <c r="M3737" s="6"/>
      <c r="N3737" s="7"/>
      <c r="O3737" s="7"/>
      <c r="P3737" s="38"/>
      <c r="Q3737" s="31"/>
      <c r="R3737" s="42"/>
      <c r="S3737" s="42"/>
      <c r="T3737" s="42"/>
      <c r="U3737" s="43"/>
      <c r="V3737" s="32"/>
      <c r="W3737" s="38"/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</row>
    <row r="3738" spans="1:40" ht="14.25" customHeight="1">
      <c r="A3738" s="7" t="s">
        <v>565</v>
      </c>
      <c r="B3738" s="7" t="s">
        <v>363</v>
      </c>
      <c r="C3738" s="7">
        <v>1259</v>
      </c>
      <c r="D3738" s="7" t="s">
        <v>623</v>
      </c>
      <c r="E3738" s="7" t="str">
        <f t="shared" si="69"/>
        <v>Palos Blancos</v>
      </c>
      <c r="F3738" s="7" t="s">
        <v>379</v>
      </c>
      <c r="G3738" s="7">
        <v>0</v>
      </c>
      <c r="H3738" s="7" t="s">
        <v>380</v>
      </c>
      <c r="I3738" s="7"/>
      <c r="J3738" s="7">
        <v>3499877</v>
      </c>
      <c r="K3738" s="7">
        <f t="shared" si="70"/>
        <v>8912449</v>
      </c>
      <c r="L3738" s="7"/>
      <c r="M3738" s="6"/>
      <c r="N3738" s="7"/>
      <c r="O3738" s="7"/>
      <c r="P3738" s="38"/>
      <c r="Q3738" s="31"/>
      <c r="R3738" s="42"/>
      <c r="S3738" s="42"/>
      <c r="T3738" s="42"/>
      <c r="U3738" s="43"/>
      <c r="V3738" s="32"/>
      <c r="W3738" s="38"/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</row>
    <row r="3739" spans="1:40" ht="14.25" customHeight="1">
      <c r="A3739" s="7" t="s">
        <v>565</v>
      </c>
      <c r="B3739" s="7" t="s">
        <v>363</v>
      </c>
      <c r="C3739" s="7">
        <v>1259</v>
      </c>
      <c r="D3739" s="7" t="s">
        <v>623</v>
      </c>
      <c r="E3739" s="7" t="str">
        <f t="shared" si="69"/>
        <v>Palos Blancos</v>
      </c>
      <c r="F3739" s="7" t="s">
        <v>379</v>
      </c>
      <c r="G3739" s="7">
        <v>1</v>
      </c>
      <c r="H3739" s="7" t="s">
        <v>381</v>
      </c>
      <c r="I3739" s="7"/>
      <c r="J3739" s="7">
        <v>1361063</v>
      </c>
      <c r="K3739" s="7">
        <f t="shared" si="70"/>
        <v>8912449</v>
      </c>
      <c r="L3739" s="7"/>
      <c r="M3739" s="6"/>
      <c r="N3739" s="7"/>
      <c r="O3739" s="7"/>
      <c r="P3739" s="38"/>
      <c r="Q3739" s="31"/>
      <c r="R3739" s="42"/>
      <c r="S3739" s="42"/>
      <c r="T3739" s="42"/>
      <c r="U3739" s="43"/>
      <c r="V3739" s="32"/>
      <c r="W3739" s="38"/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</row>
    <row r="3740" spans="1:40" ht="14.25" customHeight="1">
      <c r="A3740" s="7" t="s">
        <v>565</v>
      </c>
      <c r="B3740" s="7" t="s">
        <v>363</v>
      </c>
      <c r="C3740" s="7">
        <v>1259</v>
      </c>
      <c r="D3740" s="7" t="s">
        <v>623</v>
      </c>
      <c r="E3740" s="7" t="str">
        <f t="shared" si="69"/>
        <v>Palos Blancos</v>
      </c>
      <c r="F3740" s="7" t="s">
        <v>379</v>
      </c>
      <c r="G3740" s="7">
        <v>97</v>
      </c>
      <c r="H3740" s="7" t="s">
        <v>409</v>
      </c>
      <c r="I3740" s="7"/>
      <c r="J3740" s="7">
        <v>1340000</v>
      </c>
      <c r="K3740" s="7">
        <f t="shared" si="70"/>
        <v>8912449</v>
      </c>
      <c r="L3740" s="7"/>
      <c r="M3740" s="6"/>
      <c r="N3740" s="7"/>
      <c r="O3740" s="7"/>
      <c r="P3740" s="38"/>
      <c r="Q3740" s="31"/>
      <c r="R3740" s="42"/>
      <c r="S3740" s="42"/>
      <c r="T3740" s="42"/>
      <c r="U3740" s="43"/>
      <c r="V3740" s="32"/>
      <c r="W3740" s="38"/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</row>
    <row r="3741" spans="1:40" ht="14.25" customHeight="1">
      <c r="A3741" s="7" t="s">
        <v>565</v>
      </c>
      <c r="B3741" s="7" t="s">
        <v>363</v>
      </c>
      <c r="C3741" s="7">
        <v>1259</v>
      </c>
      <c r="D3741" s="7" t="s">
        <v>623</v>
      </c>
      <c r="E3741" s="7" t="str">
        <f t="shared" si="69"/>
        <v>Palos Blancos</v>
      </c>
      <c r="F3741" s="7" t="s">
        <v>379</v>
      </c>
      <c r="G3741" s="7">
        <v>100</v>
      </c>
      <c r="H3741" s="7" t="s">
        <v>383</v>
      </c>
      <c r="I3741" s="7"/>
      <c r="J3741" s="7">
        <v>1212134</v>
      </c>
      <c r="K3741" s="7">
        <f t="shared" si="70"/>
        <v>8912449</v>
      </c>
      <c r="L3741" s="7"/>
      <c r="M3741" s="6"/>
      <c r="N3741" s="7"/>
      <c r="O3741" s="7"/>
      <c r="P3741" s="38"/>
      <c r="Q3741" s="31"/>
      <c r="R3741" s="42"/>
      <c r="S3741" s="42"/>
      <c r="T3741" s="42"/>
      <c r="U3741" s="43"/>
      <c r="V3741" s="32"/>
      <c r="W3741" s="38"/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</row>
    <row r="3742" spans="1:40" ht="14.25" customHeight="1">
      <c r="A3742" s="7" t="s">
        <v>565</v>
      </c>
      <c r="B3742" s="7" t="s">
        <v>363</v>
      </c>
      <c r="C3742" s="7">
        <v>1259</v>
      </c>
      <c r="D3742" s="7" t="s">
        <v>623</v>
      </c>
      <c r="E3742" s="7" t="str">
        <f t="shared" si="69"/>
        <v>Palos Blancos</v>
      </c>
      <c r="F3742" s="7" t="s">
        <v>379</v>
      </c>
      <c r="G3742" s="7">
        <v>130</v>
      </c>
      <c r="H3742" s="7" t="s">
        <v>386</v>
      </c>
      <c r="I3742" s="7"/>
      <c r="J3742" s="7">
        <v>180575</v>
      </c>
      <c r="K3742" s="7">
        <f t="shared" si="70"/>
        <v>8912449</v>
      </c>
      <c r="L3742" s="7"/>
      <c r="M3742" s="6"/>
      <c r="N3742" s="7"/>
      <c r="O3742" s="7"/>
      <c r="P3742" s="38"/>
      <c r="Q3742" s="31"/>
      <c r="R3742" s="42"/>
      <c r="S3742" s="42"/>
      <c r="T3742" s="42"/>
      <c r="U3742" s="43"/>
      <c r="V3742" s="32"/>
      <c r="W3742" s="38"/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</row>
    <row r="3743" spans="1:40" ht="14.25" customHeight="1">
      <c r="A3743" s="7" t="s">
        <v>565</v>
      </c>
      <c r="B3743" s="7" t="s">
        <v>363</v>
      </c>
      <c r="C3743" s="7">
        <v>1259</v>
      </c>
      <c r="D3743" s="7" t="s">
        <v>623</v>
      </c>
      <c r="E3743" s="7" t="str">
        <f t="shared" si="69"/>
        <v>Palos Blancos</v>
      </c>
      <c r="F3743" s="7" t="s">
        <v>379</v>
      </c>
      <c r="G3743" s="7">
        <v>140</v>
      </c>
      <c r="H3743" s="7" t="s">
        <v>388</v>
      </c>
      <c r="I3743" s="7"/>
      <c r="J3743" s="7">
        <v>501544</v>
      </c>
      <c r="K3743" s="7">
        <f t="shared" si="70"/>
        <v>8912449</v>
      </c>
      <c r="L3743" s="7"/>
      <c r="M3743" s="6"/>
      <c r="N3743" s="7"/>
      <c r="O3743" s="7"/>
      <c r="P3743" s="38"/>
      <c r="Q3743" s="31"/>
      <c r="R3743" s="42"/>
      <c r="S3743" s="42"/>
      <c r="T3743" s="42"/>
      <c r="U3743" s="43"/>
      <c r="V3743" s="32"/>
      <c r="W3743" s="38"/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</row>
    <row r="3744" spans="1:40" ht="14.25" customHeight="1">
      <c r="A3744" s="7" t="s">
        <v>565</v>
      </c>
      <c r="B3744" s="7" t="s">
        <v>363</v>
      </c>
      <c r="C3744" s="7">
        <v>1259</v>
      </c>
      <c r="D3744" s="7" t="s">
        <v>623</v>
      </c>
      <c r="E3744" s="7" t="str">
        <f t="shared" si="69"/>
        <v>Palos Blancos</v>
      </c>
      <c r="F3744" s="7" t="s">
        <v>379</v>
      </c>
      <c r="G3744" s="7">
        <v>150</v>
      </c>
      <c r="H3744" s="7" t="s">
        <v>410</v>
      </c>
      <c r="I3744" s="7"/>
      <c r="J3744" s="7">
        <v>600000</v>
      </c>
      <c r="K3744" s="7">
        <f t="shared" si="70"/>
        <v>8912449</v>
      </c>
      <c r="L3744" s="7"/>
      <c r="M3744" s="6"/>
      <c r="N3744" s="7"/>
      <c r="O3744" s="7"/>
      <c r="P3744" s="38"/>
      <c r="Q3744" s="31"/>
      <c r="R3744" s="42"/>
      <c r="S3744" s="42"/>
      <c r="T3744" s="42"/>
      <c r="U3744" s="43"/>
      <c r="V3744" s="32"/>
      <c r="W3744" s="38"/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</row>
    <row r="3745" spans="1:40" ht="14.25" customHeight="1">
      <c r="A3745" s="7" t="s">
        <v>565</v>
      </c>
      <c r="B3745" s="7" t="s">
        <v>363</v>
      </c>
      <c r="C3745" s="7">
        <v>1259</v>
      </c>
      <c r="D3745" s="7" t="s">
        <v>623</v>
      </c>
      <c r="E3745" s="7" t="str">
        <f t="shared" si="69"/>
        <v>Palos Blancos</v>
      </c>
      <c r="F3745" s="7" t="s">
        <v>379</v>
      </c>
      <c r="G3745" s="7">
        <v>160</v>
      </c>
      <c r="H3745" s="7" t="s">
        <v>389</v>
      </c>
      <c r="I3745" s="7"/>
      <c r="J3745" s="7">
        <v>100000</v>
      </c>
      <c r="K3745" s="7">
        <f t="shared" si="70"/>
        <v>8912449</v>
      </c>
      <c r="L3745" s="7"/>
      <c r="M3745" s="6"/>
      <c r="N3745" s="7"/>
      <c r="O3745" s="7"/>
      <c r="P3745" s="38"/>
      <c r="Q3745" s="31"/>
      <c r="R3745" s="42"/>
      <c r="S3745" s="42"/>
      <c r="T3745" s="42"/>
      <c r="U3745" s="43"/>
      <c r="V3745" s="32"/>
      <c r="W3745" s="38"/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</row>
    <row r="3746" spans="1:40" ht="14.25" customHeight="1">
      <c r="A3746" s="7" t="s">
        <v>565</v>
      </c>
      <c r="B3746" s="7" t="s">
        <v>363</v>
      </c>
      <c r="C3746" s="7">
        <v>1259</v>
      </c>
      <c r="D3746" s="7" t="s">
        <v>623</v>
      </c>
      <c r="E3746" s="7" t="str">
        <f t="shared" si="69"/>
        <v>Palos Blancos</v>
      </c>
      <c r="F3746" s="7" t="s">
        <v>379</v>
      </c>
      <c r="G3746" s="7">
        <v>170</v>
      </c>
      <c r="H3746" s="7" t="s">
        <v>390</v>
      </c>
      <c r="I3746" s="7"/>
      <c r="J3746" s="7">
        <v>20000</v>
      </c>
      <c r="K3746" s="7">
        <f t="shared" si="70"/>
        <v>8912449</v>
      </c>
      <c r="L3746" s="7"/>
      <c r="M3746" s="6"/>
      <c r="N3746" s="7"/>
      <c r="O3746" s="7"/>
      <c r="P3746" s="38"/>
      <c r="Q3746" s="31"/>
      <c r="R3746" s="42"/>
      <c r="S3746" s="42"/>
      <c r="T3746" s="42"/>
      <c r="U3746" s="43"/>
      <c r="V3746" s="32"/>
      <c r="W3746" s="38"/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</row>
    <row r="3747" spans="1:40" ht="14.25" customHeight="1">
      <c r="A3747" s="7" t="s">
        <v>565</v>
      </c>
      <c r="B3747" s="7" t="s">
        <v>363</v>
      </c>
      <c r="C3747" s="7">
        <v>1259</v>
      </c>
      <c r="D3747" s="7" t="s">
        <v>623</v>
      </c>
      <c r="E3747" s="7" t="str">
        <f t="shared" si="69"/>
        <v>Palos Blancos</v>
      </c>
      <c r="F3747" s="7" t="s">
        <v>379</v>
      </c>
      <c r="G3747" s="7">
        <v>180</v>
      </c>
      <c r="H3747" s="7" t="s">
        <v>411</v>
      </c>
      <c r="I3747" s="7"/>
      <c r="J3747" s="7">
        <v>1626979</v>
      </c>
      <c r="K3747" s="7">
        <f t="shared" si="70"/>
        <v>8912449</v>
      </c>
      <c r="L3747" s="7"/>
      <c r="M3747" s="6"/>
      <c r="N3747" s="7"/>
      <c r="O3747" s="7"/>
      <c r="P3747" s="38"/>
      <c r="Q3747" s="31"/>
      <c r="R3747" s="42"/>
      <c r="S3747" s="42"/>
      <c r="T3747" s="42"/>
      <c r="U3747" s="43"/>
      <c r="V3747" s="32"/>
      <c r="W3747" s="38"/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</row>
    <row r="3748" spans="1:40" ht="14.25" customHeight="1">
      <c r="A3748" s="7" t="s">
        <v>565</v>
      </c>
      <c r="B3748" s="7" t="s">
        <v>363</v>
      </c>
      <c r="C3748" s="7">
        <v>1259</v>
      </c>
      <c r="D3748" s="7" t="s">
        <v>623</v>
      </c>
      <c r="E3748" s="7" t="str">
        <f t="shared" si="69"/>
        <v>Palos Blancos</v>
      </c>
      <c r="F3748" s="7" t="s">
        <v>379</v>
      </c>
      <c r="G3748" s="7">
        <v>190</v>
      </c>
      <c r="H3748" s="7" t="s">
        <v>392</v>
      </c>
      <c r="I3748" s="7"/>
      <c r="J3748" s="7">
        <v>168000</v>
      </c>
      <c r="K3748" s="7">
        <f t="shared" si="70"/>
        <v>8912449</v>
      </c>
      <c r="L3748" s="7"/>
      <c r="M3748" s="6"/>
      <c r="N3748" s="7"/>
      <c r="O3748" s="7"/>
      <c r="P3748" s="38"/>
      <c r="Q3748" s="31"/>
      <c r="R3748" s="42"/>
      <c r="S3748" s="42"/>
      <c r="T3748" s="42"/>
      <c r="U3748" s="43"/>
      <c r="V3748" s="32"/>
      <c r="W3748" s="38"/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</row>
    <row r="3749" spans="1:40" ht="14.25" customHeight="1">
      <c r="A3749" s="7" t="s">
        <v>565</v>
      </c>
      <c r="B3749" s="7" t="s">
        <v>363</v>
      </c>
      <c r="C3749" s="7">
        <v>1259</v>
      </c>
      <c r="D3749" s="7" t="s">
        <v>623</v>
      </c>
      <c r="E3749" s="7" t="str">
        <f t="shared" si="69"/>
        <v>Palos Blancos</v>
      </c>
      <c r="F3749" s="7" t="s">
        <v>379</v>
      </c>
      <c r="G3749" s="7">
        <v>200</v>
      </c>
      <c r="H3749" s="7" t="s">
        <v>393</v>
      </c>
      <c r="I3749" s="7"/>
      <c r="J3749" s="7">
        <v>5639423</v>
      </c>
      <c r="K3749" s="7">
        <f t="shared" si="70"/>
        <v>8912449</v>
      </c>
      <c r="L3749" s="7"/>
      <c r="M3749" s="6"/>
      <c r="N3749" s="7"/>
      <c r="O3749" s="7"/>
      <c r="P3749" s="38"/>
      <c r="Q3749" s="31"/>
      <c r="R3749" s="42"/>
      <c r="S3749" s="42"/>
      <c r="T3749" s="42"/>
      <c r="U3749" s="43"/>
      <c r="V3749" s="32"/>
      <c r="W3749" s="38"/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</row>
    <row r="3750" spans="1:40" ht="14.25" customHeight="1">
      <c r="A3750" s="7" t="s">
        <v>565</v>
      </c>
      <c r="B3750" s="7" t="s">
        <v>363</v>
      </c>
      <c r="C3750" s="7">
        <v>1259</v>
      </c>
      <c r="D3750" s="7" t="s">
        <v>623</v>
      </c>
      <c r="E3750" s="7" t="str">
        <f t="shared" si="69"/>
        <v>Palos Blancos</v>
      </c>
      <c r="F3750" s="7" t="s">
        <v>379</v>
      </c>
      <c r="G3750" s="7">
        <v>210</v>
      </c>
      <c r="H3750" s="7" t="s">
        <v>394</v>
      </c>
      <c r="I3750" s="7"/>
      <c r="J3750" s="7">
        <v>2813675</v>
      </c>
      <c r="K3750" s="7">
        <f t="shared" si="70"/>
        <v>8912449</v>
      </c>
      <c r="L3750" s="7"/>
      <c r="M3750" s="6"/>
      <c r="N3750" s="7"/>
      <c r="O3750" s="7"/>
      <c r="P3750" s="38"/>
      <c r="Q3750" s="31"/>
      <c r="R3750" s="42"/>
      <c r="S3750" s="42"/>
      <c r="T3750" s="42"/>
      <c r="U3750" s="43"/>
      <c r="V3750" s="32"/>
      <c r="W3750" s="38"/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</row>
    <row r="3751" spans="1:40" ht="14.25" customHeight="1">
      <c r="A3751" s="7" t="s">
        <v>565</v>
      </c>
      <c r="B3751" s="7" t="s">
        <v>363</v>
      </c>
      <c r="C3751" s="7">
        <v>1259</v>
      </c>
      <c r="D3751" s="7" t="s">
        <v>623</v>
      </c>
      <c r="E3751" s="7" t="str">
        <f t="shared" si="69"/>
        <v>Palos Blancos</v>
      </c>
      <c r="F3751" s="7" t="s">
        <v>379</v>
      </c>
      <c r="G3751" s="7">
        <v>220</v>
      </c>
      <c r="H3751" s="7" t="s">
        <v>395</v>
      </c>
      <c r="I3751" s="7"/>
      <c r="J3751" s="7">
        <v>100000</v>
      </c>
      <c r="K3751" s="7">
        <f t="shared" si="70"/>
        <v>8912449</v>
      </c>
      <c r="L3751" s="7"/>
      <c r="M3751" s="6"/>
      <c r="N3751" s="7"/>
      <c r="O3751" s="7"/>
      <c r="P3751" s="38"/>
      <c r="Q3751" s="31"/>
      <c r="R3751" s="42"/>
      <c r="S3751" s="42"/>
      <c r="T3751" s="42"/>
      <c r="U3751" s="43"/>
      <c r="V3751" s="32"/>
      <c r="W3751" s="38"/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</row>
    <row r="3752" spans="1:40" ht="14.25" customHeight="1">
      <c r="A3752" s="7" t="s">
        <v>565</v>
      </c>
      <c r="B3752" s="7" t="s">
        <v>363</v>
      </c>
      <c r="C3752" s="7">
        <v>1259</v>
      </c>
      <c r="D3752" s="7" t="s">
        <v>623</v>
      </c>
      <c r="E3752" s="7" t="str">
        <f t="shared" si="69"/>
        <v>Palos Blancos</v>
      </c>
      <c r="F3752" s="7" t="s">
        <v>379</v>
      </c>
      <c r="G3752" s="7">
        <v>230</v>
      </c>
      <c r="H3752" s="7" t="s">
        <v>396</v>
      </c>
      <c r="I3752" s="7"/>
      <c r="J3752" s="7">
        <v>200000</v>
      </c>
      <c r="K3752" s="7">
        <f t="shared" si="70"/>
        <v>8912449</v>
      </c>
      <c r="L3752" s="7"/>
      <c r="M3752" s="6"/>
      <c r="N3752" s="7"/>
      <c r="O3752" s="7"/>
      <c r="P3752" s="38"/>
      <c r="Q3752" s="31"/>
      <c r="R3752" s="42"/>
      <c r="S3752" s="42"/>
      <c r="T3752" s="42"/>
      <c r="U3752" s="43"/>
      <c r="V3752" s="32"/>
      <c r="W3752" s="38"/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</row>
    <row r="3753" spans="1:40" ht="14.25" customHeight="1">
      <c r="A3753" s="7" t="s">
        <v>565</v>
      </c>
      <c r="B3753" s="7" t="s">
        <v>363</v>
      </c>
      <c r="C3753" s="7">
        <v>1259</v>
      </c>
      <c r="D3753" s="7" t="s">
        <v>623</v>
      </c>
      <c r="E3753" s="7" t="str">
        <f t="shared" si="69"/>
        <v>Palos Blancos</v>
      </c>
      <c r="F3753" s="7" t="s">
        <v>379</v>
      </c>
      <c r="G3753" s="7">
        <v>240</v>
      </c>
      <c r="H3753" s="7" t="s">
        <v>397</v>
      </c>
      <c r="I3753" s="7"/>
      <c r="J3753" s="7">
        <v>100000</v>
      </c>
      <c r="K3753" s="7">
        <f t="shared" si="70"/>
        <v>8912449</v>
      </c>
      <c r="L3753" s="7"/>
      <c r="M3753" s="6"/>
      <c r="N3753" s="7"/>
      <c r="O3753" s="7"/>
      <c r="P3753" s="38"/>
      <c r="Q3753" s="31"/>
      <c r="R3753" s="42"/>
      <c r="S3753" s="42"/>
      <c r="T3753" s="42"/>
      <c r="U3753" s="43"/>
      <c r="V3753" s="32"/>
      <c r="W3753" s="38"/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</row>
    <row r="3754" spans="1:40" ht="14.25" customHeight="1">
      <c r="A3754" s="7" t="s">
        <v>565</v>
      </c>
      <c r="B3754" s="7" t="s">
        <v>363</v>
      </c>
      <c r="C3754" s="7">
        <v>1259</v>
      </c>
      <c r="D3754" s="7" t="s">
        <v>623</v>
      </c>
      <c r="E3754" s="7" t="str">
        <f t="shared" si="69"/>
        <v>Palos Blancos</v>
      </c>
      <c r="F3754" s="7" t="s">
        <v>379</v>
      </c>
      <c r="G3754" s="7">
        <v>250</v>
      </c>
      <c r="H3754" s="7" t="s">
        <v>399</v>
      </c>
      <c r="I3754" s="7"/>
      <c r="J3754" s="7">
        <v>1258579</v>
      </c>
      <c r="K3754" s="7">
        <f t="shared" si="70"/>
        <v>8912449</v>
      </c>
      <c r="L3754" s="7"/>
      <c r="M3754" s="6"/>
      <c r="N3754" s="7"/>
      <c r="O3754" s="7"/>
      <c r="P3754" s="38"/>
      <c r="Q3754" s="31"/>
      <c r="R3754" s="42"/>
      <c r="S3754" s="42"/>
      <c r="T3754" s="42"/>
      <c r="U3754" s="43"/>
      <c r="V3754" s="32"/>
      <c r="W3754" s="38"/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</row>
    <row r="3755" spans="1:40" ht="14.25" customHeight="1">
      <c r="A3755" s="7" t="s">
        <v>565</v>
      </c>
      <c r="B3755" s="7" t="s">
        <v>363</v>
      </c>
      <c r="C3755" s="7">
        <v>1259</v>
      </c>
      <c r="D3755" s="7" t="s">
        <v>623</v>
      </c>
      <c r="E3755" s="7" t="str">
        <f t="shared" si="69"/>
        <v>Palos Blancos</v>
      </c>
      <c r="F3755" s="7" t="s">
        <v>379</v>
      </c>
      <c r="G3755" s="7">
        <v>260</v>
      </c>
      <c r="H3755" s="7" t="s">
        <v>400</v>
      </c>
      <c r="I3755" s="7"/>
      <c r="J3755" s="7">
        <v>70000</v>
      </c>
      <c r="K3755" s="7">
        <f t="shared" si="70"/>
        <v>8912449</v>
      </c>
      <c r="L3755" s="7"/>
      <c r="M3755" s="6"/>
      <c r="N3755" s="7"/>
      <c r="O3755" s="7"/>
      <c r="P3755" s="38"/>
      <c r="Q3755" s="31"/>
      <c r="R3755" s="42"/>
      <c r="S3755" s="42"/>
      <c r="T3755" s="42"/>
      <c r="U3755" s="43"/>
      <c r="V3755" s="32"/>
      <c r="W3755" s="38"/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</row>
    <row r="3756" spans="1:40" ht="14.25" customHeight="1">
      <c r="A3756" s="7" t="s">
        <v>565</v>
      </c>
      <c r="B3756" s="7" t="s">
        <v>363</v>
      </c>
      <c r="C3756" s="7">
        <v>1259</v>
      </c>
      <c r="D3756" s="7" t="s">
        <v>623</v>
      </c>
      <c r="E3756" s="7" t="str">
        <f t="shared" si="69"/>
        <v>Palos Blancos</v>
      </c>
      <c r="F3756" s="7" t="s">
        <v>379</v>
      </c>
      <c r="G3756" s="7">
        <v>310</v>
      </c>
      <c r="H3756" s="7" t="s">
        <v>403</v>
      </c>
      <c r="I3756" s="7"/>
      <c r="J3756" s="7">
        <v>450000</v>
      </c>
      <c r="K3756" s="7">
        <f t="shared" si="70"/>
        <v>8912449</v>
      </c>
      <c r="L3756" s="7"/>
      <c r="M3756" s="6"/>
      <c r="N3756" s="7"/>
      <c r="O3756" s="7"/>
      <c r="P3756" s="38"/>
      <c r="Q3756" s="31"/>
      <c r="R3756" s="42"/>
      <c r="S3756" s="42"/>
      <c r="T3756" s="42"/>
      <c r="U3756" s="43"/>
      <c r="V3756" s="32"/>
      <c r="W3756" s="38"/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</row>
    <row r="3757" spans="1:40" ht="14.25" customHeight="1">
      <c r="A3757" s="7" t="s">
        <v>565</v>
      </c>
      <c r="B3757" s="7" t="s">
        <v>363</v>
      </c>
      <c r="C3757" s="7">
        <v>1259</v>
      </c>
      <c r="D3757" s="7" t="s">
        <v>623</v>
      </c>
      <c r="E3757" s="7" t="str">
        <f t="shared" si="69"/>
        <v>Palos Blancos</v>
      </c>
      <c r="F3757" s="7" t="s">
        <v>379</v>
      </c>
      <c r="G3757" s="7">
        <v>330</v>
      </c>
      <c r="H3757" s="7" t="s">
        <v>404</v>
      </c>
      <c r="I3757" s="7"/>
      <c r="J3757" s="7">
        <v>51456</v>
      </c>
      <c r="K3757" s="7">
        <f t="shared" si="70"/>
        <v>8912449</v>
      </c>
      <c r="L3757" s="7"/>
      <c r="M3757" s="6"/>
      <c r="N3757" s="7"/>
      <c r="O3757" s="7"/>
      <c r="P3757" s="38"/>
      <c r="Q3757" s="31"/>
      <c r="R3757" s="42"/>
      <c r="S3757" s="42"/>
      <c r="T3757" s="42"/>
      <c r="U3757" s="43"/>
      <c r="V3757" s="32"/>
      <c r="W3757" s="38"/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</row>
    <row r="3758" spans="1:40" ht="14.25" customHeight="1">
      <c r="A3758" s="7" t="s">
        <v>565</v>
      </c>
      <c r="B3758" s="7" t="s">
        <v>363</v>
      </c>
      <c r="C3758" s="7">
        <v>1259</v>
      </c>
      <c r="D3758" s="7" t="s">
        <v>623</v>
      </c>
      <c r="E3758" s="7" t="str">
        <f t="shared" si="69"/>
        <v>Palos Blancos</v>
      </c>
      <c r="F3758" s="7" t="s">
        <v>379</v>
      </c>
      <c r="G3758" s="7">
        <v>340</v>
      </c>
      <c r="H3758" s="7" t="s">
        <v>405</v>
      </c>
      <c r="I3758" s="7"/>
      <c r="J3758" s="7">
        <v>2257195</v>
      </c>
      <c r="K3758" s="7">
        <f t="shared" si="70"/>
        <v>8912449</v>
      </c>
      <c r="L3758" s="7"/>
      <c r="M3758" s="6"/>
      <c r="N3758" s="7"/>
      <c r="O3758" s="7"/>
      <c r="P3758" s="38"/>
      <c r="Q3758" s="31"/>
      <c r="R3758" s="42"/>
      <c r="S3758" s="42"/>
      <c r="T3758" s="42"/>
      <c r="U3758" s="43"/>
      <c r="V3758" s="32"/>
      <c r="W3758" s="38"/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</row>
    <row r="3759" spans="1:40" ht="14.25" customHeight="1">
      <c r="A3759" s="7" t="s">
        <v>565</v>
      </c>
      <c r="B3759" s="7" t="s">
        <v>363</v>
      </c>
      <c r="C3759" s="7">
        <v>1259</v>
      </c>
      <c r="D3759" s="7" t="s">
        <v>623</v>
      </c>
      <c r="E3759" s="7" t="str">
        <f t="shared" si="69"/>
        <v>Palos Blancos</v>
      </c>
      <c r="F3759" s="7" t="s">
        <v>407</v>
      </c>
      <c r="G3759" s="7">
        <v>350</v>
      </c>
      <c r="H3759" s="7" t="s">
        <v>406</v>
      </c>
      <c r="I3759" s="7"/>
      <c r="J3759" s="7">
        <v>8912449</v>
      </c>
      <c r="K3759" s="7">
        <f t="shared" si="70"/>
        <v>8912449</v>
      </c>
      <c r="L3759" s="7"/>
      <c r="M3759" s="6"/>
      <c r="N3759" s="7"/>
      <c r="O3759" s="7"/>
      <c r="P3759" s="38"/>
      <c r="Q3759" s="31"/>
      <c r="R3759" s="42"/>
      <c r="S3759" s="42"/>
      <c r="T3759" s="42"/>
      <c r="U3759" s="43"/>
      <c r="V3759" s="32"/>
      <c r="W3759" s="38"/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</row>
    <row r="3760" spans="1:40" ht="14.25" customHeight="1">
      <c r="A3760" s="7" t="s">
        <v>565</v>
      </c>
      <c r="B3760" s="7" t="s">
        <v>363</v>
      </c>
      <c r="C3760" s="7">
        <v>1260</v>
      </c>
      <c r="D3760" s="7" t="s">
        <v>624</v>
      </c>
      <c r="E3760" s="7" t="str">
        <f t="shared" si="69"/>
        <v>La Asunta</v>
      </c>
      <c r="F3760" s="7" t="s">
        <v>379</v>
      </c>
      <c r="G3760" s="7">
        <v>0</v>
      </c>
      <c r="H3760" s="7" t="s">
        <v>380</v>
      </c>
      <c r="I3760" s="7"/>
      <c r="J3760" s="7">
        <v>5823653</v>
      </c>
      <c r="K3760" s="7">
        <f t="shared" si="70"/>
        <v>0</v>
      </c>
      <c r="L3760" s="7"/>
      <c r="M3760" s="6"/>
      <c r="N3760" s="7"/>
      <c r="O3760" s="7"/>
      <c r="P3760" s="38"/>
      <c r="Q3760" s="31"/>
      <c r="R3760" s="42"/>
      <c r="S3760" s="42"/>
      <c r="T3760" s="42"/>
      <c r="U3760" s="43"/>
      <c r="V3760" s="32"/>
      <c r="W3760" s="38"/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</row>
    <row r="3761" spans="1:40" ht="14.25" customHeight="1">
      <c r="A3761" s="7" t="s">
        <v>565</v>
      </c>
      <c r="B3761" s="7" t="s">
        <v>363</v>
      </c>
      <c r="C3761" s="7">
        <v>1260</v>
      </c>
      <c r="D3761" s="7" t="s">
        <v>624</v>
      </c>
      <c r="E3761" s="7" t="str">
        <f t="shared" si="69"/>
        <v>La Asunta</v>
      </c>
      <c r="F3761" s="7" t="s">
        <v>379</v>
      </c>
      <c r="G3761" s="7">
        <v>1</v>
      </c>
      <c r="H3761" s="7" t="s">
        <v>381</v>
      </c>
      <c r="I3761" s="7"/>
      <c r="J3761" s="7">
        <v>1942283</v>
      </c>
      <c r="K3761" s="7">
        <f t="shared" si="70"/>
        <v>0</v>
      </c>
      <c r="L3761" s="7"/>
      <c r="M3761" s="6"/>
      <c r="N3761" s="7"/>
      <c r="O3761" s="7"/>
      <c r="P3761" s="38"/>
      <c r="Q3761" s="31"/>
      <c r="R3761" s="42"/>
      <c r="S3761" s="42"/>
      <c r="T3761" s="42"/>
      <c r="U3761" s="43"/>
      <c r="V3761" s="32"/>
      <c r="W3761" s="38"/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</row>
    <row r="3762" spans="1:40" ht="14.25" customHeight="1">
      <c r="A3762" s="7" t="s">
        <v>565</v>
      </c>
      <c r="B3762" s="7" t="s">
        <v>363</v>
      </c>
      <c r="C3762" s="7">
        <v>1260</v>
      </c>
      <c r="D3762" s="7" t="s">
        <v>624</v>
      </c>
      <c r="E3762" s="7" t="str">
        <f t="shared" si="69"/>
        <v>La Asunta</v>
      </c>
      <c r="F3762" s="7" t="s">
        <v>379</v>
      </c>
      <c r="G3762" s="7">
        <v>97</v>
      </c>
      <c r="H3762" s="7" t="s">
        <v>409</v>
      </c>
      <c r="I3762" s="7"/>
      <c r="J3762" s="7">
        <v>5439667</v>
      </c>
      <c r="K3762" s="7">
        <f t="shared" si="70"/>
        <v>0</v>
      </c>
      <c r="L3762" s="7"/>
      <c r="M3762" s="6"/>
      <c r="N3762" s="7"/>
      <c r="O3762" s="7"/>
      <c r="P3762" s="38"/>
      <c r="Q3762" s="31"/>
      <c r="R3762" s="42"/>
      <c r="S3762" s="42"/>
      <c r="T3762" s="42"/>
      <c r="U3762" s="43"/>
      <c r="V3762" s="32"/>
      <c r="W3762" s="38"/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</row>
    <row r="3763" spans="1:40" ht="14.25" customHeight="1">
      <c r="A3763" s="7" t="s">
        <v>565</v>
      </c>
      <c r="B3763" s="7" t="s">
        <v>363</v>
      </c>
      <c r="C3763" s="7">
        <v>1260</v>
      </c>
      <c r="D3763" s="7" t="s">
        <v>624</v>
      </c>
      <c r="E3763" s="7" t="str">
        <f t="shared" si="69"/>
        <v>La Asunta</v>
      </c>
      <c r="F3763" s="7" t="s">
        <v>379</v>
      </c>
      <c r="G3763" s="7">
        <v>99</v>
      </c>
      <c r="H3763" s="7" t="s">
        <v>382</v>
      </c>
      <c r="I3763" s="7"/>
      <c r="J3763" s="7">
        <v>1862060</v>
      </c>
      <c r="K3763" s="7">
        <f t="shared" si="70"/>
        <v>0</v>
      </c>
      <c r="L3763" s="7"/>
      <c r="M3763" s="6"/>
      <c r="N3763" s="7"/>
      <c r="O3763" s="7"/>
      <c r="P3763" s="38"/>
      <c r="Q3763" s="31"/>
      <c r="R3763" s="42"/>
      <c r="S3763" s="42"/>
      <c r="T3763" s="42"/>
      <c r="U3763" s="43"/>
      <c r="V3763" s="32"/>
      <c r="W3763" s="38"/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</row>
    <row r="3764" spans="1:40" ht="14.25" customHeight="1">
      <c r="A3764" s="7" t="s">
        <v>565</v>
      </c>
      <c r="B3764" s="7" t="s">
        <v>363</v>
      </c>
      <c r="C3764" s="7">
        <v>1260</v>
      </c>
      <c r="D3764" s="7" t="s">
        <v>624</v>
      </c>
      <c r="E3764" s="7" t="str">
        <f t="shared" si="69"/>
        <v>La Asunta</v>
      </c>
      <c r="F3764" s="7" t="s">
        <v>379</v>
      </c>
      <c r="G3764" s="7">
        <v>100</v>
      </c>
      <c r="H3764" s="7" t="s">
        <v>383</v>
      </c>
      <c r="I3764" s="7"/>
      <c r="J3764" s="7">
        <v>477610</v>
      </c>
      <c r="K3764" s="7">
        <f t="shared" si="70"/>
        <v>0</v>
      </c>
      <c r="L3764" s="7"/>
      <c r="M3764" s="6"/>
      <c r="N3764" s="7"/>
      <c r="O3764" s="7"/>
      <c r="P3764" s="38"/>
      <c r="Q3764" s="31"/>
      <c r="R3764" s="42"/>
      <c r="S3764" s="42"/>
      <c r="T3764" s="42"/>
      <c r="U3764" s="43"/>
      <c r="V3764" s="32"/>
      <c r="W3764" s="38"/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</row>
    <row r="3765" spans="1:40" ht="14.25" customHeight="1">
      <c r="A3765" s="7" t="s">
        <v>565</v>
      </c>
      <c r="B3765" s="7" t="s">
        <v>363</v>
      </c>
      <c r="C3765" s="7">
        <v>1260</v>
      </c>
      <c r="D3765" s="7" t="s">
        <v>624</v>
      </c>
      <c r="E3765" s="7" t="str">
        <f t="shared" si="69"/>
        <v>La Asunta</v>
      </c>
      <c r="F3765" s="7" t="s">
        <v>379</v>
      </c>
      <c r="G3765" s="7">
        <v>110</v>
      </c>
      <c r="H3765" s="7" t="s">
        <v>385</v>
      </c>
      <c r="I3765" s="7"/>
      <c r="J3765" s="7">
        <v>31200</v>
      </c>
      <c r="K3765" s="7">
        <f t="shared" si="70"/>
        <v>0</v>
      </c>
      <c r="L3765" s="7"/>
      <c r="M3765" s="6"/>
      <c r="N3765" s="7"/>
      <c r="O3765" s="7"/>
      <c r="P3765" s="38"/>
      <c r="Q3765" s="31"/>
      <c r="R3765" s="42"/>
      <c r="S3765" s="42"/>
      <c r="T3765" s="42"/>
      <c r="U3765" s="43"/>
      <c r="V3765" s="32"/>
      <c r="W3765" s="38"/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</row>
    <row r="3766" spans="1:40" ht="14.25" customHeight="1">
      <c r="A3766" s="7" t="s">
        <v>565</v>
      </c>
      <c r="B3766" s="7" t="s">
        <v>363</v>
      </c>
      <c r="C3766" s="7">
        <v>1260</v>
      </c>
      <c r="D3766" s="7" t="s">
        <v>624</v>
      </c>
      <c r="E3766" s="7" t="str">
        <f t="shared" si="69"/>
        <v>La Asunta</v>
      </c>
      <c r="F3766" s="7" t="s">
        <v>379</v>
      </c>
      <c r="G3766" s="7">
        <v>130</v>
      </c>
      <c r="H3766" s="7" t="s">
        <v>386</v>
      </c>
      <c r="I3766" s="7"/>
      <c r="J3766" s="7">
        <v>584291</v>
      </c>
      <c r="K3766" s="7">
        <f t="shared" si="70"/>
        <v>0</v>
      </c>
      <c r="L3766" s="7"/>
      <c r="M3766" s="6"/>
      <c r="N3766" s="7"/>
      <c r="O3766" s="7"/>
      <c r="P3766" s="38"/>
      <c r="Q3766" s="31"/>
      <c r="R3766" s="42"/>
      <c r="S3766" s="42"/>
      <c r="T3766" s="42"/>
      <c r="U3766" s="43"/>
      <c r="V3766" s="32"/>
      <c r="W3766" s="38"/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</row>
    <row r="3767" spans="1:40" ht="14.25" customHeight="1">
      <c r="A3767" s="7" t="s">
        <v>565</v>
      </c>
      <c r="B3767" s="7" t="s">
        <v>363</v>
      </c>
      <c r="C3767" s="7">
        <v>1260</v>
      </c>
      <c r="D3767" s="7" t="s">
        <v>624</v>
      </c>
      <c r="E3767" s="7" t="str">
        <f t="shared" si="69"/>
        <v>La Asunta</v>
      </c>
      <c r="F3767" s="7" t="s">
        <v>379</v>
      </c>
      <c r="G3767" s="7">
        <v>140</v>
      </c>
      <c r="H3767" s="7" t="s">
        <v>388</v>
      </c>
      <c r="I3767" s="7"/>
      <c r="J3767" s="7">
        <v>434939</v>
      </c>
      <c r="K3767" s="7">
        <f t="shared" si="70"/>
        <v>0</v>
      </c>
      <c r="L3767" s="7"/>
      <c r="M3767" s="6"/>
      <c r="N3767" s="7"/>
      <c r="O3767" s="7"/>
      <c r="P3767" s="38"/>
      <c r="Q3767" s="31"/>
      <c r="R3767" s="42"/>
      <c r="S3767" s="42"/>
      <c r="T3767" s="42"/>
      <c r="U3767" s="43"/>
      <c r="V3767" s="32"/>
      <c r="W3767" s="38"/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</row>
    <row r="3768" spans="1:40" ht="14.25" customHeight="1">
      <c r="A3768" s="7" t="s">
        <v>565</v>
      </c>
      <c r="B3768" s="7" t="s">
        <v>363</v>
      </c>
      <c r="C3768" s="7">
        <v>1260</v>
      </c>
      <c r="D3768" s="7" t="s">
        <v>624</v>
      </c>
      <c r="E3768" s="7" t="str">
        <f t="shared" si="69"/>
        <v>La Asunta</v>
      </c>
      <c r="F3768" s="7" t="s">
        <v>379</v>
      </c>
      <c r="G3768" s="7">
        <v>150</v>
      </c>
      <c r="H3768" s="7" t="s">
        <v>410</v>
      </c>
      <c r="I3768" s="7"/>
      <c r="J3768" s="7">
        <v>200000</v>
      </c>
      <c r="K3768" s="7">
        <f t="shared" si="70"/>
        <v>0</v>
      </c>
      <c r="L3768" s="7"/>
      <c r="M3768" s="6"/>
      <c r="N3768" s="7"/>
      <c r="O3768" s="7"/>
      <c r="P3768" s="38"/>
      <c r="Q3768" s="31"/>
      <c r="R3768" s="42"/>
      <c r="S3768" s="42"/>
      <c r="T3768" s="42"/>
      <c r="U3768" s="43"/>
      <c r="V3768" s="32"/>
      <c r="W3768" s="38"/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</row>
    <row r="3769" spans="1:40" ht="14.25" customHeight="1">
      <c r="A3769" s="7" t="s">
        <v>565</v>
      </c>
      <c r="B3769" s="7" t="s">
        <v>363</v>
      </c>
      <c r="C3769" s="7">
        <v>1260</v>
      </c>
      <c r="D3769" s="7" t="s">
        <v>624</v>
      </c>
      <c r="E3769" s="7" t="str">
        <f t="shared" si="69"/>
        <v>La Asunta</v>
      </c>
      <c r="F3769" s="7" t="s">
        <v>379</v>
      </c>
      <c r="G3769" s="7">
        <v>160</v>
      </c>
      <c r="H3769" s="7" t="s">
        <v>389</v>
      </c>
      <c r="I3769" s="7"/>
      <c r="J3769" s="7">
        <v>94640</v>
      </c>
      <c r="K3769" s="7">
        <f t="shared" si="70"/>
        <v>0</v>
      </c>
      <c r="L3769" s="7"/>
      <c r="M3769" s="6"/>
      <c r="N3769" s="7"/>
      <c r="O3769" s="7"/>
      <c r="P3769" s="38"/>
      <c r="Q3769" s="31"/>
      <c r="R3769" s="42"/>
      <c r="S3769" s="42"/>
      <c r="T3769" s="42"/>
      <c r="U3769" s="43"/>
      <c r="V3769" s="32"/>
      <c r="W3769" s="38"/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</row>
    <row r="3770" spans="1:40" ht="14.25" customHeight="1">
      <c r="A3770" s="7" t="s">
        <v>565</v>
      </c>
      <c r="B3770" s="7" t="s">
        <v>363</v>
      </c>
      <c r="C3770" s="7">
        <v>1260</v>
      </c>
      <c r="D3770" s="7" t="s">
        <v>624</v>
      </c>
      <c r="E3770" s="7" t="str">
        <f t="shared" si="69"/>
        <v>La Asunta</v>
      </c>
      <c r="F3770" s="7" t="s">
        <v>379</v>
      </c>
      <c r="G3770" s="7">
        <v>170</v>
      </c>
      <c r="H3770" s="7" t="s">
        <v>390</v>
      </c>
      <c r="I3770" s="7"/>
      <c r="J3770" s="7">
        <v>50000</v>
      </c>
      <c r="K3770" s="7">
        <f t="shared" si="70"/>
        <v>0</v>
      </c>
      <c r="L3770" s="7"/>
      <c r="M3770" s="6"/>
      <c r="N3770" s="7"/>
      <c r="O3770" s="7"/>
      <c r="P3770" s="38"/>
      <c r="Q3770" s="31"/>
      <c r="R3770" s="42"/>
      <c r="S3770" s="42"/>
      <c r="T3770" s="42"/>
      <c r="U3770" s="43"/>
      <c r="V3770" s="32"/>
      <c r="W3770" s="38"/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</row>
    <row r="3771" spans="1:40" ht="14.25" customHeight="1">
      <c r="A3771" s="7" t="s">
        <v>565</v>
      </c>
      <c r="B3771" s="7" t="s">
        <v>363</v>
      </c>
      <c r="C3771" s="7">
        <v>1260</v>
      </c>
      <c r="D3771" s="7" t="s">
        <v>624</v>
      </c>
      <c r="E3771" s="7" t="str">
        <f t="shared" si="69"/>
        <v>La Asunta</v>
      </c>
      <c r="F3771" s="7" t="s">
        <v>379</v>
      </c>
      <c r="G3771" s="7">
        <v>180</v>
      </c>
      <c r="H3771" s="7" t="s">
        <v>411</v>
      </c>
      <c r="I3771" s="7"/>
      <c r="J3771" s="7">
        <v>3652832</v>
      </c>
      <c r="K3771" s="7">
        <f t="shared" si="70"/>
        <v>0</v>
      </c>
      <c r="L3771" s="7"/>
      <c r="M3771" s="6"/>
      <c r="N3771" s="7"/>
      <c r="O3771" s="7"/>
      <c r="P3771" s="38"/>
      <c r="Q3771" s="31"/>
      <c r="R3771" s="42"/>
      <c r="S3771" s="42"/>
      <c r="T3771" s="42"/>
      <c r="U3771" s="43"/>
      <c r="V3771" s="32"/>
      <c r="W3771" s="38"/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</row>
    <row r="3772" spans="1:40" ht="14.25" customHeight="1">
      <c r="A3772" s="7" t="s">
        <v>565</v>
      </c>
      <c r="B3772" s="7" t="s">
        <v>363</v>
      </c>
      <c r="C3772" s="7">
        <v>1260</v>
      </c>
      <c r="D3772" s="7" t="s">
        <v>624</v>
      </c>
      <c r="E3772" s="7" t="str">
        <f t="shared" si="69"/>
        <v>La Asunta</v>
      </c>
      <c r="F3772" s="7" t="s">
        <v>379</v>
      </c>
      <c r="G3772" s="7">
        <v>190</v>
      </c>
      <c r="H3772" s="7" t="s">
        <v>392</v>
      </c>
      <c r="I3772" s="7"/>
      <c r="J3772" s="7">
        <v>309761</v>
      </c>
      <c r="K3772" s="7">
        <f t="shared" si="70"/>
        <v>0</v>
      </c>
      <c r="L3772" s="7"/>
      <c r="M3772" s="6"/>
      <c r="N3772" s="7"/>
      <c r="O3772" s="7"/>
      <c r="P3772" s="38"/>
      <c r="Q3772" s="31"/>
      <c r="R3772" s="42"/>
      <c r="S3772" s="42"/>
      <c r="T3772" s="42"/>
      <c r="U3772" s="43"/>
      <c r="V3772" s="32"/>
      <c r="W3772" s="38"/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</row>
    <row r="3773" spans="1:40" ht="14.25" customHeight="1">
      <c r="A3773" s="7" t="s">
        <v>565</v>
      </c>
      <c r="B3773" s="7" t="s">
        <v>363</v>
      </c>
      <c r="C3773" s="7">
        <v>1260</v>
      </c>
      <c r="D3773" s="7" t="s">
        <v>624</v>
      </c>
      <c r="E3773" s="7" t="str">
        <f t="shared" si="69"/>
        <v>La Asunta</v>
      </c>
      <c r="F3773" s="7" t="s">
        <v>379</v>
      </c>
      <c r="G3773" s="7">
        <v>200</v>
      </c>
      <c r="H3773" s="7" t="s">
        <v>393</v>
      </c>
      <c r="I3773" s="7"/>
      <c r="J3773" s="7">
        <v>7072701</v>
      </c>
      <c r="K3773" s="7">
        <f t="shared" si="70"/>
        <v>0</v>
      </c>
      <c r="L3773" s="7"/>
      <c r="M3773" s="6"/>
      <c r="N3773" s="7"/>
      <c r="O3773" s="7"/>
      <c r="P3773" s="38"/>
      <c r="Q3773" s="31"/>
      <c r="R3773" s="42"/>
      <c r="S3773" s="42"/>
      <c r="T3773" s="42"/>
      <c r="U3773" s="43"/>
      <c r="V3773" s="32"/>
      <c r="W3773" s="38"/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</row>
    <row r="3774" spans="1:40" ht="14.25" customHeight="1">
      <c r="A3774" s="7" t="s">
        <v>565</v>
      </c>
      <c r="B3774" s="7" t="s">
        <v>363</v>
      </c>
      <c r="C3774" s="7">
        <v>1260</v>
      </c>
      <c r="D3774" s="7" t="s">
        <v>624</v>
      </c>
      <c r="E3774" s="7" t="str">
        <f t="shared" si="69"/>
        <v>La Asunta</v>
      </c>
      <c r="F3774" s="7" t="s">
        <v>379</v>
      </c>
      <c r="G3774" s="7">
        <v>210</v>
      </c>
      <c r="H3774" s="7" t="s">
        <v>394</v>
      </c>
      <c r="I3774" s="7"/>
      <c r="J3774" s="7">
        <v>4027377</v>
      </c>
      <c r="K3774" s="7">
        <f t="shared" si="70"/>
        <v>0</v>
      </c>
      <c r="L3774" s="7"/>
      <c r="M3774" s="6"/>
      <c r="N3774" s="7"/>
      <c r="O3774" s="7"/>
      <c r="P3774" s="38"/>
      <c r="Q3774" s="31"/>
      <c r="R3774" s="42"/>
      <c r="S3774" s="42"/>
      <c r="T3774" s="42"/>
      <c r="U3774" s="43"/>
      <c r="V3774" s="32"/>
      <c r="W3774" s="38"/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</row>
    <row r="3775" spans="1:40" ht="14.25" customHeight="1">
      <c r="A3775" s="7" t="s">
        <v>565</v>
      </c>
      <c r="B3775" s="7" t="s">
        <v>363</v>
      </c>
      <c r="C3775" s="7">
        <v>1260</v>
      </c>
      <c r="D3775" s="7" t="s">
        <v>624</v>
      </c>
      <c r="E3775" s="7" t="str">
        <f t="shared" si="69"/>
        <v>La Asunta</v>
      </c>
      <c r="F3775" s="7" t="s">
        <v>379</v>
      </c>
      <c r="G3775" s="7">
        <v>220</v>
      </c>
      <c r="H3775" s="7" t="s">
        <v>395</v>
      </c>
      <c r="I3775" s="7"/>
      <c r="J3775" s="7">
        <v>303504</v>
      </c>
      <c r="K3775" s="7">
        <f t="shared" si="70"/>
        <v>0</v>
      </c>
      <c r="L3775" s="7"/>
      <c r="M3775" s="6"/>
      <c r="N3775" s="7"/>
      <c r="O3775" s="7"/>
      <c r="P3775" s="38"/>
      <c r="Q3775" s="31"/>
      <c r="R3775" s="42"/>
      <c r="S3775" s="42"/>
      <c r="T3775" s="42"/>
      <c r="U3775" s="43"/>
      <c r="V3775" s="32"/>
      <c r="W3775" s="38"/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</row>
    <row r="3776" spans="1:40" ht="14.25" customHeight="1">
      <c r="A3776" s="7" t="s">
        <v>565</v>
      </c>
      <c r="B3776" s="7" t="s">
        <v>363</v>
      </c>
      <c r="C3776" s="7">
        <v>1260</v>
      </c>
      <c r="D3776" s="7" t="s">
        <v>624</v>
      </c>
      <c r="E3776" s="7" t="str">
        <f t="shared" si="69"/>
        <v>La Asunta</v>
      </c>
      <c r="F3776" s="7" t="s">
        <v>379</v>
      </c>
      <c r="G3776" s="7">
        <v>230</v>
      </c>
      <c r="H3776" s="7" t="s">
        <v>396</v>
      </c>
      <c r="I3776" s="7"/>
      <c r="J3776" s="7">
        <v>80000</v>
      </c>
      <c r="K3776" s="7">
        <f t="shared" si="70"/>
        <v>0</v>
      </c>
      <c r="L3776" s="7"/>
      <c r="M3776" s="6"/>
      <c r="N3776" s="7"/>
      <c r="O3776" s="7"/>
      <c r="P3776" s="38"/>
      <c r="Q3776" s="31"/>
      <c r="R3776" s="42"/>
      <c r="S3776" s="42"/>
      <c r="T3776" s="42"/>
      <c r="U3776" s="43"/>
      <c r="V3776" s="32"/>
      <c r="W3776" s="38"/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</row>
    <row r="3777" spans="1:40" ht="14.25" customHeight="1">
      <c r="A3777" s="7" t="s">
        <v>565</v>
      </c>
      <c r="B3777" s="7" t="s">
        <v>363</v>
      </c>
      <c r="C3777" s="7">
        <v>1260</v>
      </c>
      <c r="D3777" s="7" t="s">
        <v>624</v>
      </c>
      <c r="E3777" s="7" t="str">
        <f t="shared" si="69"/>
        <v>La Asunta</v>
      </c>
      <c r="F3777" s="7" t="s">
        <v>379</v>
      </c>
      <c r="G3777" s="7">
        <v>240</v>
      </c>
      <c r="H3777" s="7" t="s">
        <v>397</v>
      </c>
      <c r="I3777" s="7"/>
      <c r="J3777" s="7">
        <v>30000</v>
      </c>
      <c r="K3777" s="7">
        <f t="shared" si="70"/>
        <v>0</v>
      </c>
      <c r="L3777" s="7"/>
      <c r="M3777" s="6"/>
      <c r="N3777" s="7"/>
      <c r="O3777" s="7"/>
      <c r="P3777" s="38"/>
      <c r="Q3777" s="31"/>
      <c r="R3777" s="42"/>
      <c r="S3777" s="42"/>
      <c r="T3777" s="42"/>
      <c r="U3777" s="43"/>
      <c r="V3777" s="32"/>
      <c r="W3777" s="38"/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</row>
    <row r="3778" spans="1:40" ht="14.25" customHeight="1">
      <c r="A3778" s="7" t="s">
        <v>565</v>
      </c>
      <c r="B3778" s="7" t="s">
        <v>363</v>
      </c>
      <c r="C3778" s="7">
        <v>1260</v>
      </c>
      <c r="D3778" s="7" t="s">
        <v>624</v>
      </c>
      <c r="E3778" s="7" t="str">
        <f t="shared" si="69"/>
        <v>La Asunta</v>
      </c>
      <c r="F3778" s="7" t="s">
        <v>379</v>
      </c>
      <c r="G3778" s="7">
        <v>250</v>
      </c>
      <c r="H3778" s="7" t="s">
        <v>399</v>
      </c>
      <c r="I3778" s="7"/>
      <c r="J3778" s="7">
        <v>1534873</v>
      </c>
      <c r="K3778" s="7">
        <f t="shared" si="70"/>
        <v>0</v>
      </c>
      <c r="L3778" s="7"/>
      <c r="M3778" s="6"/>
      <c r="N3778" s="7"/>
      <c r="O3778" s="7"/>
      <c r="P3778" s="38"/>
      <c r="Q3778" s="31"/>
      <c r="R3778" s="42"/>
      <c r="S3778" s="42"/>
      <c r="T3778" s="42"/>
      <c r="U3778" s="43"/>
      <c r="V3778" s="32"/>
      <c r="W3778" s="38"/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</row>
    <row r="3779" spans="1:40" ht="14.25" customHeight="1">
      <c r="A3779" s="7" t="s">
        <v>565</v>
      </c>
      <c r="B3779" s="7" t="s">
        <v>363</v>
      </c>
      <c r="C3779" s="7">
        <v>1260</v>
      </c>
      <c r="D3779" s="7" t="s">
        <v>624</v>
      </c>
      <c r="E3779" s="7" t="str">
        <f t="shared" si="69"/>
        <v>La Asunta</v>
      </c>
      <c r="F3779" s="7" t="s">
        <v>379</v>
      </c>
      <c r="G3779" s="7">
        <v>260</v>
      </c>
      <c r="H3779" s="7" t="s">
        <v>400</v>
      </c>
      <c r="I3779" s="7"/>
      <c r="J3779" s="7">
        <v>201028</v>
      </c>
      <c r="K3779" s="7">
        <f t="shared" si="70"/>
        <v>0</v>
      </c>
      <c r="L3779" s="7"/>
      <c r="M3779" s="6"/>
      <c r="N3779" s="7"/>
      <c r="O3779" s="7"/>
      <c r="P3779" s="38"/>
      <c r="Q3779" s="31"/>
      <c r="R3779" s="42"/>
      <c r="S3779" s="42"/>
      <c r="T3779" s="42"/>
      <c r="U3779" s="43"/>
      <c r="V3779" s="32"/>
      <c r="W3779" s="38"/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</row>
    <row r="3780" spans="1:40" ht="14.25" customHeight="1">
      <c r="A3780" s="7" t="s">
        <v>565</v>
      </c>
      <c r="B3780" s="7" t="s">
        <v>363</v>
      </c>
      <c r="C3780" s="7">
        <v>1260</v>
      </c>
      <c r="D3780" s="7" t="s">
        <v>624</v>
      </c>
      <c r="E3780" s="7" t="str">
        <f t="shared" si="69"/>
        <v>La Asunta</v>
      </c>
      <c r="F3780" s="7" t="s">
        <v>379</v>
      </c>
      <c r="G3780" s="7">
        <v>310</v>
      </c>
      <c r="H3780" s="7" t="s">
        <v>403</v>
      </c>
      <c r="I3780" s="7"/>
      <c r="J3780" s="7">
        <v>400000</v>
      </c>
      <c r="K3780" s="7">
        <f t="shared" si="70"/>
        <v>0</v>
      </c>
      <c r="L3780" s="7"/>
      <c r="M3780" s="6"/>
      <c r="N3780" s="7"/>
      <c r="O3780" s="7"/>
      <c r="P3780" s="38"/>
      <c r="Q3780" s="31"/>
      <c r="R3780" s="42"/>
      <c r="S3780" s="42"/>
      <c r="T3780" s="42"/>
      <c r="U3780" s="43"/>
      <c r="V3780" s="32"/>
      <c r="W3780" s="38"/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</row>
    <row r="3781" spans="1:40" ht="14.25" customHeight="1">
      <c r="A3781" s="7" t="s">
        <v>565</v>
      </c>
      <c r="B3781" s="7" t="s">
        <v>363</v>
      </c>
      <c r="C3781" s="7">
        <v>1260</v>
      </c>
      <c r="D3781" s="7" t="s">
        <v>624</v>
      </c>
      <c r="E3781" s="7" t="str">
        <f t="shared" si="69"/>
        <v>La Asunta</v>
      </c>
      <c r="F3781" s="7" t="s">
        <v>379</v>
      </c>
      <c r="G3781" s="7">
        <v>330</v>
      </c>
      <c r="H3781" s="7" t="s">
        <v>404</v>
      </c>
      <c r="I3781" s="7"/>
      <c r="J3781" s="7">
        <v>144945</v>
      </c>
      <c r="K3781" s="7">
        <f t="shared" si="70"/>
        <v>0</v>
      </c>
      <c r="L3781" s="7"/>
      <c r="M3781" s="6"/>
      <c r="N3781" s="7"/>
      <c r="O3781" s="7"/>
      <c r="P3781" s="38"/>
      <c r="Q3781" s="31"/>
      <c r="R3781" s="42"/>
      <c r="S3781" s="42"/>
      <c r="T3781" s="42"/>
      <c r="U3781" s="43"/>
      <c r="V3781" s="32"/>
      <c r="W3781" s="38"/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</row>
    <row r="3782" spans="1:40" ht="14.25" customHeight="1">
      <c r="A3782" s="7" t="s">
        <v>565</v>
      </c>
      <c r="B3782" s="7" t="s">
        <v>363</v>
      </c>
      <c r="C3782" s="7">
        <v>1260</v>
      </c>
      <c r="D3782" s="7" t="s">
        <v>624</v>
      </c>
      <c r="E3782" s="7" t="str">
        <f t="shared" si="69"/>
        <v>La Asunta</v>
      </c>
      <c r="F3782" s="7" t="s">
        <v>379</v>
      </c>
      <c r="G3782" s="7">
        <v>340</v>
      </c>
      <c r="H3782" s="7" t="s">
        <v>405</v>
      </c>
      <c r="I3782" s="7"/>
      <c r="J3782" s="7">
        <v>1884123</v>
      </c>
      <c r="K3782" s="7">
        <f t="shared" si="70"/>
        <v>0</v>
      </c>
      <c r="L3782" s="7"/>
      <c r="M3782" s="6"/>
      <c r="N3782" s="7"/>
      <c r="O3782" s="7"/>
      <c r="P3782" s="38"/>
      <c r="Q3782" s="31"/>
      <c r="R3782" s="42"/>
      <c r="S3782" s="42"/>
      <c r="T3782" s="42"/>
      <c r="U3782" s="43"/>
      <c r="V3782" s="32"/>
      <c r="W3782" s="38"/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</row>
    <row r="3783" spans="1:40" ht="14.25" customHeight="1">
      <c r="A3783" s="7" t="s">
        <v>565</v>
      </c>
      <c r="B3783" s="7" t="s">
        <v>363</v>
      </c>
      <c r="C3783" s="7">
        <v>1261</v>
      </c>
      <c r="D3783" s="7" t="s">
        <v>625</v>
      </c>
      <c r="E3783" s="7" t="str">
        <f t="shared" si="69"/>
        <v>Pucarani</v>
      </c>
      <c r="F3783" s="7" t="s">
        <v>379</v>
      </c>
      <c r="G3783" s="7">
        <v>0</v>
      </c>
      <c r="H3783" s="7" t="s">
        <v>380</v>
      </c>
      <c r="I3783" s="7"/>
      <c r="J3783" s="7">
        <v>4694823</v>
      </c>
      <c r="K3783" s="7">
        <f t="shared" si="70"/>
        <v>0</v>
      </c>
      <c r="L3783" s="7"/>
      <c r="M3783" s="6"/>
      <c r="N3783" s="7"/>
      <c r="O3783" s="7"/>
      <c r="P3783" s="38"/>
      <c r="Q3783" s="31"/>
      <c r="R3783" s="42"/>
      <c r="S3783" s="42"/>
      <c r="T3783" s="42"/>
      <c r="U3783" s="43"/>
      <c r="V3783" s="32"/>
      <c r="W3783" s="38"/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</row>
    <row r="3784" spans="1:40" ht="14.25" customHeight="1">
      <c r="A3784" s="7" t="s">
        <v>565</v>
      </c>
      <c r="B3784" s="7" t="s">
        <v>363</v>
      </c>
      <c r="C3784" s="7">
        <v>1261</v>
      </c>
      <c r="D3784" s="7" t="s">
        <v>625</v>
      </c>
      <c r="E3784" s="7" t="str">
        <f t="shared" si="69"/>
        <v>Pucarani</v>
      </c>
      <c r="F3784" s="7" t="s">
        <v>379</v>
      </c>
      <c r="G3784" s="7">
        <v>1</v>
      </c>
      <c r="H3784" s="7" t="s">
        <v>381</v>
      </c>
      <c r="I3784" s="7"/>
      <c r="J3784" s="7">
        <v>1491607</v>
      </c>
      <c r="K3784" s="7">
        <f t="shared" si="70"/>
        <v>0</v>
      </c>
      <c r="L3784" s="7"/>
      <c r="M3784" s="6"/>
      <c r="N3784" s="7"/>
      <c r="O3784" s="7"/>
      <c r="P3784" s="38"/>
      <c r="Q3784" s="31"/>
      <c r="R3784" s="42"/>
      <c r="S3784" s="42"/>
      <c r="T3784" s="42"/>
      <c r="U3784" s="43"/>
      <c r="V3784" s="32"/>
      <c r="W3784" s="38"/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</row>
    <row r="3785" spans="1:40" ht="14.25" customHeight="1">
      <c r="A3785" s="7" t="s">
        <v>565</v>
      </c>
      <c r="B3785" s="7" t="s">
        <v>363</v>
      </c>
      <c r="C3785" s="7">
        <v>1261</v>
      </c>
      <c r="D3785" s="7" t="s">
        <v>625</v>
      </c>
      <c r="E3785" s="7" t="str">
        <f t="shared" si="69"/>
        <v>Pucarani</v>
      </c>
      <c r="F3785" s="7" t="s">
        <v>379</v>
      </c>
      <c r="G3785" s="7">
        <v>97</v>
      </c>
      <c r="H3785" s="7" t="s">
        <v>409</v>
      </c>
      <c r="I3785" s="7"/>
      <c r="J3785" s="7">
        <v>7524393</v>
      </c>
      <c r="K3785" s="7">
        <f t="shared" si="70"/>
        <v>0</v>
      </c>
      <c r="L3785" s="7"/>
      <c r="M3785" s="6"/>
      <c r="N3785" s="7"/>
      <c r="O3785" s="7"/>
      <c r="P3785" s="38"/>
      <c r="Q3785" s="31"/>
      <c r="R3785" s="42"/>
      <c r="S3785" s="42"/>
      <c r="T3785" s="42"/>
      <c r="U3785" s="43"/>
      <c r="V3785" s="32"/>
      <c r="W3785" s="38"/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</row>
    <row r="3786" spans="1:40" ht="14.25" customHeight="1">
      <c r="A3786" s="7" t="s">
        <v>565</v>
      </c>
      <c r="B3786" s="7" t="s">
        <v>363</v>
      </c>
      <c r="C3786" s="7">
        <v>1261</v>
      </c>
      <c r="D3786" s="7" t="s">
        <v>625</v>
      </c>
      <c r="E3786" s="7" t="str">
        <f t="shared" si="69"/>
        <v>Pucarani</v>
      </c>
      <c r="F3786" s="7" t="s">
        <v>379</v>
      </c>
      <c r="G3786" s="7">
        <v>99</v>
      </c>
      <c r="H3786" s="7" t="s">
        <v>382</v>
      </c>
      <c r="I3786" s="7"/>
      <c r="J3786" s="7">
        <v>663544</v>
      </c>
      <c r="K3786" s="7">
        <f t="shared" si="70"/>
        <v>0</v>
      </c>
      <c r="L3786" s="7"/>
      <c r="M3786" s="6"/>
      <c r="N3786" s="7"/>
      <c r="O3786" s="7"/>
      <c r="P3786" s="38"/>
      <c r="Q3786" s="31"/>
      <c r="R3786" s="42"/>
      <c r="S3786" s="42"/>
      <c r="T3786" s="42"/>
      <c r="U3786" s="43"/>
      <c r="V3786" s="32"/>
      <c r="W3786" s="38"/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</row>
    <row r="3787" spans="1:40" ht="14.25" customHeight="1">
      <c r="A3787" s="7" t="s">
        <v>565</v>
      </c>
      <c r="B3787" s="7" t="s">
        <v>363</v>
      </c>
      <c r="C3787" s="7">
        <v>1261</v>
      </c>
      <c r="D3787" s="7" t="s">
        <v>625</v>
      </c>
      <c r="E3787" s="7" t="str">
        <f t="shared" si="69"/>
        <v>Pucarani</v>
      </c>
      <c r="F3787" s="7" t="s">
        <v>379</v>
      </c>
      <c r="G3787" s="7">
        <v>100</v>
      </c>
      <c r="H3787" s="7" t="s">
        <v>383</v>
      </c>
      <c r="I3787" s="7"/>
      <c r="J3787" s="7">
        <v>1039923</v>
      </c>
      <c r="K3787" s="7">
        <f t="shared" si="70"/>
        <v>0</v>
      </c>
      <c r="L3787" s="7"/>
      <c r="M3787" s="6"/>
      <c r="N3787" s="7"/>
      <c r="O3787" s="7"/>
      <c r="P3787" s="38"/>
      <c r="Q3787" s="31"/>
      <c r="R3787" s="42"/>
      <c r="S3787" s="42"/>
      <c r="T3787" s="42"/>
      <c r="U3787" s="43"/>
      <c r="V3787" s="32"/>
      <c r="W3787" s="38"/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</row>
    <row r="3788" spans="1:40" ht="14.25" customHeight="1">
      <c r="A3788" s="7" t="s">
        <v>565</v>
      </c>
      <c r="B3788" s="7" t="s">
        <v>363</v>
      </c>
      <c r="C3788" s="7">
        <v>1261</v>
      </c>
      <c r="D3788" s="7" t="s">
        <v>625</v>
      </c>
      <c r="E3788" s="7" t="str">
        <f t="shared" si="69"/>
        <v>Pucarani</v>
      </c>
      <c r="F3788" s="7" t="s">
        <v>379</v>
      </c>
      <c r="G3788" s="7">
        <v>110</v>
      </c>
      <c r="H3788" s="7" t="s">
        <v>385</v>
      </c>
      <c r="I3788" s="7"/>
      <c r="J3788" s="7">
        <v>184736</v>
      </c>
      <c r="K3788" s="7">
        <f t="shared" si="70"/>
        <v>0</v>
      </c>
      <c r="L3788" s="7"/>
      <c r="M3788" s="6"/>
      <c r="N3788" s="7"/>
      <c r="O3788" s="7"/>
      <c r="P3788" s="38"/>
      <c r="Q3788" s="31"/>
      <c r="R3788" s="42"/>
      <c r="S3788" s="42"/>
      <c r="T3788" s="42"/>
      <c r="U3788" s="43"/>
      <c r="V3788" s="32"/>
      <c r="W3788" s="38"/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</row>
    <row r="3789" spans="1:40" ht="14.25" customHeight="1">
      <c r="A3789" s="7" t="s">
        <v>565</v>
      </c>
      <c r="B3789" s="7" t="s">
        <v>363</v>
      </c>
      <c r="C3789" s="7">
        <v>1261</v>
      </c>
      <c r="D3789" s="7" t="s">
        <v>625</v>
      </c>
      <c r="E3789" s="7" t="str">
        <f t="shared" si="69"/>
        <v>Pucarani</v>
      </c>
      <c r="F3789" s="7" t="s">
        <v>379</v>
      </c>
      <c r="G3789" s="7">
        <v>120</v>
      </c>
      <c r="H3789" s="7" t="s">
        <v>485</v>
      </c>
      <c r="I3789" s="7"/>
      <c r="J3789" s="7">
        <v>41904</v>
      </c>
      <c r="K3789" s="7">
        <f t="shared" si="70"/>
        <v>0</v>
      </c>
      <c r="L3789" s="7"/>
      <c r="M3789" s="6"/>
      <c r="N3789" s="7"/>
      <c r="O3789" s="7"/>
      <c r="P3789" s="38"/>
      <c r="Q3789" s="31"/>
      <c r="R3789" s="42"/>
      <c r="S3789" s="42"/>
      <c r="T3789" s="42"/>
      <c r="U3789" s="43"/>
      <c r="V3789" s="32"/>
      <c r="W3789" s="38"/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</row>
    <row r="3790" spans="1:40" ht="14.25" customHeight="1">
      <c r="A3790" s="7" t="s">
        <v>565</v>
      </c>
      <c r="B3790" s="7" t="s">
        <v>363</v>
      </c>
      <c r="C3790" s="7">
        <v>1261</v>
      </c>
      <c r="D3790" s="7" t="s">
        <v>625</v>
      </c>
      <c r="E3790" s="7" t="str">
        <f t="shared" si="69"/>
        <v>Pucarani</v>
      </c>
      <c r="F3790" s="7" t="s">
        <v>379</v>
      </c>
      <c r="G3790" s="7">
        <v>130</v>
      </c>
      <c r="H3790" s="7" t="s">
        <v>386</v>
      </c>
      <c r="I3790" s="7"/>
      <c r="J3790" s="7">
        <v>110000</v>
      </c>
      <c r="K3790" s="7">
        <f t="shared" si="70"/>
        <v>0</v>
      </c>
      <c r="L3790" s="7"/>
      <c r="M3790" s="6"/>
      <c r="N3790" s="7"/>
      <c r="O3790" s="7"/>
      <c r="P3790" s="38"/>
      <c r="Q3790" s="31"/>
      <c r="R3790" s="42"/>
      <c r="S3790" s="42"/>
      <c r="T3790" s="42"/>
      <c r="U3790" s="43"/>
      <c r="V3790" s="32"/>
      <c r="W3790" s="38"/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</row>
    <row r="3791" spans="1:40" ht="14.25" customHeight="1">
      <c r="A3791" s="7" t="s">
        <v>565</v>
      </c>
      <c r="B3791" s="7" t="s">
        <v>363</v>
      </c>
      <c r="C3791" s="7">
        <v>1261</v>
      </c>
      <c r="D3791" s="7" t="s">
        <v>625</v>
      </c>
      <c r="E3791" s="7" t="str">
        <f t="shared" si="69"/>
        <v>Pucarani</v>
      </c>
      <c r="F3791" s="7" t="s">
        <v>379</v>
      </c>
      <c r="G3791" s="7">
        <v>140</v>
      </c>
      <c r="H3791" s="7" t="s">
        <v>388</v>
      </c>
      <c r="I3791" s="7"/>
      <c r="J3791" s="7">
        <v>190000</v>
      </c>
      <c r="K3791" s="7">
        <f t="shared" si="70"/>
        <v>0</v>
      </c>
      <c r="L3791" s="7"/>
      <c r="M3791" s="6"/>
      <c r="N3791" s="7"/>
      <c r="O3791" s="7"/>
      <c r="P3791" s="38"/>
      <c r="Q3791" s="31"/>
      <c r="R3791" s="42"/>
      <c r="S3791" s="42"/>
      <c r="T3791" s="42"/>
      <c r="U3791" s="43"/>
      <c r="V3791" s="32"/>
      <c r="W3791" s="38"/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</row>
    <row r="3792" spans="1:40" ht="14.25" customHeight="1">
      <c r="A3792" s="7" t="s">
        <v>565</v>
      </c>
      <c r="B3792" s="7" t="s">
        <v>363</v>
      </c>
      <c r="C3792" s="7">
        <v>1261</v>
      </c>
      <c r="D3792" s="7" t="s">
        <v>625</v>
      </c>
      <c r="E3792" s="7" t="str">
        <f t="shared" si="69"/>
        <v>Pucarani</v>
      </c>
      <c r="F3792" s="7" t="s">
        <v>379</v>
      </c>
      <c r="G3792" s="7">
        <v>160</v>
      </c>
      <c r="H3792" s="7" t="s">
        <v>389</v>
      </c>
      <c r="I3792" s="7"/>
      <c r="J3792" s="7">
        <v>50000</v>
      </c>
      <c r="K3792" s="7">
        <f t="shared" si="70"/>
        <v>0</v>
      </c>
      <c r="L3792" s="7"/>
      <c r="M3792" s="6"/>
      <c r="N3792" s="7"/>
      <c r="O3792" s="7"/>
      <c r="P3792" s="38"/>
      <c r="Q3792" s="31"/>
      <c r="R3792" s="42"/>
      <c r="S3792" s="42"/>
      <c r="T3792" s="42"/>
      <c r="U3792" s="43"/>
      <c r="V3792" s="32"/>
      <c r="W3792" s="38"/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</row>
    <row r="3793" spans="1:40" ht="14.25" customHeight="1">
      <c r="A3793" s="7" t="s">
        <v>565</v>
      </c>
      <c r="B3793" s="7" t="s">
        <v>363</v>
      </c>
      <c r="C3793" s="7">
        <v>1261</v>
      </c>
      <c r="D3793" s="7" t="s">
        <v>625</v>
      </c>
      <c r="E3793" s="7" t="str">
        <f t="shared" si="69"/>
        <v>Pucarani</v>
      </c>
      <c r="F3793" s="7" t="s">
        <v>379</v>
      </c>
      <c r="G3793" s="7">
        <v>170</v>
      </c>
      <c r="H3793" s="7" t="s">
        <v>390</v>
      </c>
      <c r="I3793" s="7"/>
      <c r="J3793" s="7">
        <v>242960</v>
      </c>
      <c r="K3793" s="7">
        <f t="shared" si="70"/>
        <v>0</v>
      </c>
      <c r="L3793" s="7"/>
      <c r="M3793" s="6"/>
      <c r="N3793" s="7"/>
      <c r="O3793" s="7"/>
      <c r="P3793" s="38"/>
      <c r="Q3793" s="31"/>
      <c r="R3793" s="42"/>
      <c r="S3793" s="42"/>
      <c r="T3793" s="42"/>
      <c r="U3793" s="43"/>
      <c r="V3793" s="32"/>
      <c r="W3793" s="38"/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</row>
    <row r="3794" spans="1:40" ht="14.25" customHeight="1">
      <c r="A3794" s="7" t="s">
        <v>565</v>
      </c>
      <c r="B3794" s="7" t="s">
        <v>363</v>
      </c>
      <c r="C3794" s="7">
        <v>1261</v>
      </c>
      <c r="D3794" s="7" t="s">
        <v>625</v>
      </c>
      <c r="E3794" s="7" t="str">
        <f t="shared" si="69"/>
        <v>Pucarani</v>
      </c>
      <c r="F3794" s="7" t="s">
        <v>379</v>
      </c>
      <c r="G3794" s="7">
        <v>180</v>
      </c>
      <c r="H3794" s="7" t="s">
        <v>411</v>
      </c>
      <c r="I3794" s="7"/>
      <c r="J3794" s="7">
        <v>700000</v>
      </c>
      <c r="K3794" s="7">
        <f t="shared" si="70"/>
        <v>0</v>
      </c>
      <c r="L3794" s="7"/>
      <c r="M3794" s="6"/>
      <c r="N3794" s="7"/>
      <c r="O3794" s="7"/>
      <c r="P3794" s="38"/>
      <c r="Q3794" s="31"/>
      <c r="R3794" s="42"/>
      <c r="S3794" s="42"/>
      <c r="T3794" s="42"/>
      <c r="U3794" s="43"/>
      <c r="V3794" s="32"/>
      <c r="W3794" s="38"/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</row>
    <row r="3795" spans="1:40" ht="14.25" customHeight="1">
      <c r="A3795" s="7" t="s">
        <v>565</v>
      </c>
      <c r="B3795" s="7" t="s">
        <v>363</v>
      </c>
      <c r="C3795" s="7">
        <v>1261</v>
      </c>
      <c r="D3795" s="7" t="s">
        <v>625</v>
      </c>
      <c r="E3795" s="7" t="str">
        <f t="shared" si="69"/>
        <v>Pucarani</v>
      </c>
      <c r="F3795" s="7" t="s">
        <v>379</v>
      </c>
      <c r="G3795" s="7">
        <v>200</v>
      </c>
      <c r="H3795" s="7" t="s">
        <v>393</v>
      </c>
      <c r="I3795" s="7"/>
      <c r="J3795" s="7">
        <v>5792187</v>
      </c>
      <c r="K3795" s="7">
        <f t="shared" si="70"/>
        <v>0</v>
      </c>
      <c r="L3795" s="7"/>
      <c r="M3795" s="6"/>
      <c r="N3795" s="7"/>
      <c r="O3795" s="7"/>
      <c r="P3795" s="38"/>
      <c r="Q3795" s="31"/>
      <c r="R3795" s="42"/>
      <c r="S3795" s="42"/>
      <c r="T3795" s="42"/>
      <c r="U3795" s="43"/>
      <c r="V3795" s="32"/>
      <c r="W3795" s="38"/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</row>
    <row r="3796" spans="1:40" ht="14.25" customHeight="1">
      <c r="A3796" s="7" t="s">
        <v>565</v>
      </c>
      <c r="B3796" s="7" t="s">
        <v>363</v>
      </c>
      <c r="C3796" s="7">
        <v>1261</v>
      </c>
      <c r="D3796" s="7" t="s">
        <v>625</v>
      </c>
      <c r="E3796" s="7" t="str">
        <f t="shared" si="69"/>
        <v>Pucarani</v>
      </c>
      <c r="F3796" s="7" t="s">
        <v>379</v>
      </c>
      <c r="G3796" s="7">
        <v>210</v>
      </c>
      <c r="H3796" s="7" t="s">
        <v>394</v>
      </c>
      <c r="I3796" s="7"/>
      <c r="J3796" s="7">
        <v>4071477</v>
      </c>
      <c r="K3796" s="7">
        <f t="shared" si="70"/>
        <v>0</v>
      </c>
      <c r="L3796" s="7"/>
      <c r="M3796" s="6"/>
      <c r="N3796" s="7"/>
      <c r="O3796" s="7"/>
      <c r="P3796" s="38"/>
      <c r="Q3796" s="31"/>
      <c r="R3796" s="42"/>
      <c r="S3796" s="42"/>
      <c r="T3796" s="42"/>
      <c r="U3796" s="43"/>
      <c r="V3796" s="32"/>
      <c r="W3796" s="38"/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</row>
    <row r="3797" spans="1:40" ht="14.25" customHeight="1">
      <c r="A3797" s="7" t="s">
        <v>565</v>
      </c>
      <c r="B3797" s="7" t="s">
        <v>363</v>
      </c>
      <c r="C3797" s="7">
        <v>1261</v>
      </c>
      <c r="D3797" s="7" t="s">
        <v>625</v>
      </c>
      <c r="E3797" s="7" t="str">
        <f t="shared" si="69"/>
        <v>Pucarani</v>
      </c>
      <c r="F3797" s="7" t="s">
        <v>379</v>
      </c>
      <c r="G3797" s="7">
        <v>220</v>
      </c>
      <c r="H3797" s="7" t="s">
        <v>395</v>
      </c>
      <c r="I3797" s="7"/>
      <c r="J3797" s="7">
        <v>210000</v>
      </c>
      <c r="K3797" s="7">
        <f t="shared" si="70"/>
        <v>0</v>
      </c>
      <c r="L3797" s="7"/>
      <c r="M3797" s="6"/>
      <c r="N3797" s="7"/>
      <c r="O3797" s="7"/>
      <c r="P3797" s="38"/>
      <c r="Q3797" s="31"/>
      <c r="R3797" s="42"/>
      <c r="S3797" s="42"/>
      <c r="T3797" s="42"/>
      <c r="U3797" s="43"/>
      <c r="V3797" s="32"/>
      <c r="W3797" s="38"/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</row>
    <row r="3798" spans="1:40" ht="14.25" customHeight="1">
      <c r="A3798" s="7" t="s">
        <v>565</v>
      </c>
      <c r="B3798" s="7" t="s">
        <v>363</v>
      </c>
      <c r="C3798" s="7">
        <v>1261</v>
      </c>
      <c r="D3798" s="7" t="s">
        <v>625</v>
      </c>
      <c r="E3798" s="7" t="str">
        <f t="shared" si="69"/>
        <v>Pucarani</v>
      </c>
      <c r="F3798" s="7" t="s">
        <v>379</v>
      </c>
      <c r="G3798" s="7">
        <v>230</v>
      </c>
      <c r="H3798" s="7" t="s">
        <v>396</v>
      </c>
      <c r="I3798" s="7"/>
      <c r="J3798" s="7">
        <v>150000</v>
      </c>
      <c r="K3798" s="7">
        <f t="shared" si="70"/>
        <v>0</v>
      </c>
      <c r="L3798" s="7"/>
      <c r="M3798" s="6"/>
      <c r="N3798" s="7"/>
      <c r="O3798" s="7"/>
      <c r="P3798" s="38"/>
      <c r="Q3798" s="31"/>
      <c r="R3798" s="42"/>
      <c r="S3798" s="42"/>
      <c r="T3798" s="42"/>
      <c r="U3798" s="43"/>
      <c r="V3798" s="32"/>
      <c r="W3798" s="38"/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</row>
    <row r="3799" spans="1:40" ht="14.25" customHeight="1">
      <c r="A3799" s="7" t="s">
        <v>565</v>
      </c>
      <c r="B3799" s="7" t="s">
        <v>363</v>
      </c>
      <c r="C3799" s="7">
        <v>1261</v>
      </c>
      <c r="D3799" s="7" t="s">
        <v>625</v>
      </c>
      <c r="E3799" s="7" t="str">
        <f t="shared" si="69"/>
        <v>Pucarani</v>
      </c>
      <c r="F3799" s="7" t="s">
        <v>379</v>
      </c>
      <c r="G3799" s="7">
        <v>240</v>
      </c>
      <c r="H3799" s="7" t="s">
        <v>397</v>
      </c>
      <c r="I3799" s="7"/>
      <c r="J3799" s="7">
        <v>30000</v>
      </c>
      <c r="K3799" s="7">
        <f t="shared" si="70"/>
        <v>0</v>
      </c>
      <c r="L3799" s="7"/>
      <c r="M3799" s="6"/>
      <c r="N3799" s="7"/>
      <c r="O3799" s="7"/>
      <c r="P3799" s="38"/>
      <c r="Q3799" s="31"/>
      <c r="R3799" s="42"/>
      <c r="S3799" s="42"/>
      <c r="T3799" s="42"/>
      <c r="U3799" s="43"/>
      <c r="V3799" s="32"/>
      <c r="W3799" s="38"/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</row>
    <row r="3800" spans="1:40" ht="14.25" customHeight="1">
      <c r="A3800" s="7" t="s">
        <v>565</v>
      </c>
      <c r="B3800" s="7" t="s">
        <v>363</v>
      </c>
      <c r="C3800" s="7">
        <v>1261</v>
      </c>
      <c r="D3800" s="7" t="s">
        <v>625</v>
      </c>
      <c r="E3800" s="7" t="str">
        <f t="shared" si="69"/>
        <v>Pucarani</v>
      </c>
      <c r="F3800" s="7" t="s">
        <v>379</v>
      </c>
      <c r="G3800" s="7">
        <v>250</v>
      </c>
      <c r="H3800" s="7" t="s">
        <v>399</v>
      </c>
      <c r="I3800" s="7"/>
      <c r="J3800" s="7">
        <v>1148710</v>
      </c>
      <c r="K3800" s="7">
        <f t="shared" si="70"/>
        <v>0</v>
      </c>
      <c r="L3800" s="7"/>
      <c r="M3800" s="6"/>
      <c r="N3800" s="7"/>
      <c r="O3800" s="7"/>
      <c r="P3800" s="38"/>
      <c r="Q3800" s="31"/>
      <c r="R3800" s="42"/>
      <c r="S3800" s="42"/>
      <c r="T3800" s="42"/>
      <c r="U3800" s="43"/>
      <c r="V3800" s="32"/>
      <c r="W3800" s="38"/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</row>
    <row r="3801" spans="1:40" ht="14.25" customHeight="1">
      <c r="A3801" s="7" t="s">
        <v>565</v>
      </c>
      <c r="B3801" s="7" t="s">
        <v>363</v>
      </c>
      <c r="C3801" s="7">
        <v>1261</v>
      </c>
      <c r="D3801" s="7" t="s">
        <v>625</v>
      </c>
      <c r="E3801" s="7" t="str">
        <f t="shared" si="69"/>
        <v>Pucarani</v>
      </c>
      <c r="F3801" s="7" t="s">
        <v>379</v>
      </c>
      <c r="G3801" s="7">
        <v>260</v>
      </c>
      <c r="H3801" s="7" t="s">
        <v>400</v>
      </c>
      <c r="I3801" s="7"/>
      <c r="J3801" s="7">
        <v>80000</v>
      </c>
      <c r="K3801" s="7">
        <f t="shared" si="70"/>
        <v>0</v>
      </c>
      <c r="L3801" s="7"/>
      <c r="M3801" s="6"/>
      <c r="N3801" s="7"/>
      <c r="O3801" s="7"/>
      <c r="P3801" s="38"/>
      <c r="Q3801" s="31"/>
      <c r="R3801" s="42"/>
      <c r="S3801" s="42"/>
      <c r="T3801" s="42"/>
      <c r="U3801" s="43"/>
      <c r="V3801" s="32"/>
      <c r="W3801" s="38"/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</row>
    <row r="3802" spans="1:40" ht="14.25" customHeight="1">
      <c r="A3802" s="7" t="s">
        <v>565</v>
      </c>
      <c r="B3802" s="7" t="s">
        <v>363</v>
      </c>
      <c r="C3802" s="7">
        <v>1261</v>
      </c>
      <c r="D3802" s="7" t="s">
        <v>625</v>
      </c>
      <c r="E3802" s="7" t="str">
        <f t="shared" si="69"/>
        <v>Pucarani</v>
      </c>
      <c r="F3802" s="7" t="s">
        <v>379</v>
      </c>
      <c r="G3802" s="7">
        <v>310</v>
      </c>
      <c r="H3802" s="7" t="s">
        <v>403</v>
      </c>
      <c r="I3802" s="7"/>
      <c r="J3802" s="7">
        <v>100000</v>
      </c>
      <c r="K3802" s="7">
        <f t="shared" si="70"/>
        <v>0</v>
      </c>
      <c r="L3802" s="7"/>
      <c r="M3802" s="6"/>
      <c r="N3802" s="7"/>
      <c r="O3802" s="7"/>
      <c r="P3802" s="38"/>
      <c r="Q3802" s="31"/>
      <c r="R3802" s="42"/>
      <c r="S3802" s="42"/>
      <c r="T3802" s="42"/>
      <c r="U3802" s="43"/>
      <c r="V3802" s="32"/>
      <c r="W3802" s="38"/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</row>
    <row r="3803" spans="1:40" ht="14.25" customHeight="1">
      <c r="A3803" s="7" t="s">
        <v>565</v>
      </c>
      <c r="B3803" s="7" t="s">
        <v>363</v>
      </c>
      <c r="C3803" s="7">
        <v>1261</v>
      </c>
      <c r="D3803" s="7" t="s">
        <v>625</v>
      </c>
      <c r="E3803" s="7" t="str">
        <f t="shared" si="69"/>
        <v>Pucarani</v>
      </c>
      <c r="F3803" s="7" t="s">
        <v>379</v>
      </c>
      <c r="G3803" s="7">
        <v>330</v>
      </c>
      <c r="H3803" s="7" t="s">
        <v>404</v>
      </c>
      <c r="I3803" s="7"/>
      <c r="J3803" s="7">
        <v>72677</v>
      </c>
      <c r="K3803" s="7">
        <f t="shared" si="70"/>
        <v>0</v>
      </c>
      <c r="L3803" s="7"/>
      <c r="M3803" s="6"/>
      <c r="N3803" s="7"/>
      <c r="O3803" s="7"/>
      <c r="P3803" s="38"/>
      <c r="Q3803" s="31"/>
      <c r="R3803" s="42"/>
      <c r="S3803" s="42"/>
      <c r="T3803" s="42"/>
      <c r="U3803" s="43"/>
      <c r="V3803" s="32"/>
      <c r="W3803" s="38"/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</row>
    <row r="3804" spans="1:40" ht="14.25" customHeight="1">
      <c r="A3804" s="7" t="s">
        <v>565</v>
      </c>
      <c r="B3804" s="7" t="s">
        <v>363</v>
      </c>
      <c r="C3804" s="7">
        <v>1261</v>
      </c>
      <c r="D3804" s="7" t="s">
        <v>625</v>
      </c>
      <c r="E3804" s="7" t="str">
        <f t="shared" si="69"/>
        <v>Pucarani</v>
      </c>
      <c r="F3804" s="7" t="s">
        <v>379</v>
      </c>
      <c r="G3804" s="7">
        <v>340</v>
      </c>
      <c r="H3804" s="7" t="s">
        <v>405</v>
      </c>
      <c r="I3804" s="7"/>
      <c r="J3804" s="7">
        <v>1414863</v>
      </c>
      <c r="K3804" s="7">
        <f t="shared" si="70"/>
        <v>0</v>
      </c>
      <c r="L3804" s="7"/>
      <c r="M3804" s="6"/>
      <c r="N3804" s="7"/>
      <c r="O3804" s="7"/>
      <c r="P3804" s="38"/>
      <c r="Q3804" s="31"/>
      <c r="R3804" s="42"/>
      <c r="S3804" s="42"/>
      <c r="T3804" s="42"/>
      <c r="U3804" s="43"/>
      <c r="V3804" s="32"/>
      <c r="W3804" s="38"/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</row>
    <row r="3805" spans="1:40" ht="14.25" customHeight="1">
      <c r="A3805" s="7" t="s">
        <v>565</v>
      </c>
      <c r="B3805" s="7" t="s">
        <v>363</v>
      </c>
      <c r="C3805" s="7">
        <v>1262</v>
      </c>
      <c r="D3805" s="7" t="s">
        <v>626</v>
      </c>
      <c r="E3805" s="7" t="str">
        <f t="shared" si="69"/>
        <v>Laja</v>
      </c>
      <c r="F3805" s="7" t="s">
        <v>379</v>
      </c>
      <c r="G3805" s="7">
        <v>0</v>
      </c>
      <c r="H3805" s="7" t="s">
        <v>380</v>
      </c>
      <c r="I3805" s="7"/>
      <c r="J3805" s="7">
        <v>4387128</v>
      </c>
      <c r="K3805" s="7">
        <f t="shared" si="70"/>
        <v>2001865</v>
      </c>
      <c r="L3805" s="7"/>
      <c r="M3805" s="6"/>
      <c r="N3805" s="7"/>
      <c r="O3805" s="7"/>
      <c r="P3805" s="38"/>
      <c r="Q3805" s="31"/>
      <c r="R3805" s="42"/>
      <c r="S3805" s="42"/>
      <c r="T3805" s="42"/>
      <c r="U3805" s="43"/>
      <c r="V3805" s="32"/>
      <c r="W3805" s="38"/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</row>
    <row r="3806" spans="1:40" ht="14.25" customHeight="1">
      <c r="A3806" s="7" t="s">
        <v>565</v>
      </c>
      <c r="B3806" s="7" t="s">
        <v>363</v>
      </c>
      <c r="C3806" s="7">
        <v>1262</v>
      </c>
      <c r="D3806" s="7" t="s">
        <v>626</v>
      </c>
      <c r="E3806" s="7" t="str">
        <f t="shared" si="69"/>
        <v>Laja</v>
      </c>
      <c r="F3806" s="7" t="s">
        <v>379</v>
      </c>
      <c r="G3806" s="7">
        <v>1</v>
      </c>
      <c r="H3806" s="7" t="s">
        <v>381</v>
      </c>
      <c r="I3806" s="7"/>
      <c r="J3806" s="7">
        <v>1706105</v>
      </c>
      <c r="K3806" s="7">
        <f t="shared" si="70"/>
        <v>2001865</v>
      </c>
      <c r="L3806" s="7"/>
      <c r="M3806" s="6"/>
      <c r="N3806" s="7"/>
      <c r="O3806" s="7"/>
      <c r="P3806" s="38"/>
      <c r="Q3806" s="31"/>
      <c r="R3806" s="42"/>
      <c r="S3806" s="42"/>
      <c r="T3806" s="42"/>
      <c r="U3806" s="43"/>
      <c r="V3806" s="32"/>
      <c r="W3806" s="38"/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</row>
    <row r="3807" spans="1:40" ht="14.25" customHeight="1">
      <c r="A3807" s="7" t="s">
        <v>565</v>
      </c>
      <c r="B3807" s="7" t="s">
        <v>363</v>
      </c>
      <c r="C3807" s="7">
        <v>1262</v>
      </c>
      <c r="D3807" s="7" t="s">
        <v>626</v>
      </c>
      <c r="E3807" s="7" t="str">
        <f t="shared" si="69"/>
        <v>Laja</v>
      </c>
      <c r="F3807" s="7" t="s">
        <v>379</v>
      </c>
      <c r="G3807" s="7">
        <v>97</v>
      </c>
      <c r="H3807" s="7" t="s">
        <v>409</v>
      </c>
      <c r="I3807" s="7"/>
      <c r="J3807" s="7">
        <v>9847970</v>
      </c>
      <c r="K3807" s="7">
        <f t="shared" si="70"/>
        <v>2001865</v>
      </c>
      <c r="L3807" s="7"/>
      <c r="M3807" s="6"/>
      <c r="N3807" s="7"/>
      <c r="O3807" s="7"/>
      <c r="P3807" s="38"/>
      <c r="Q3807" s="31"/>
      <c r="R3807" s="42"/>
      <c r="S3807" s="42"/>
      <c r="T3807" s="42"/>
      <c r="U3807" s="43"/>
      <c r="V3807" s="32"/>
      <c r="W3807" s="38"/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</row>
    <row r="3808" spans="1:40" ht="14.25" customHeight="1">
      <c r="A3808" s="7" t="s">
        <v>565</v>
      </c>
      <c r="B3808" s="7" t="s">
        <v>363</v>
      </c>
      <c r="C3808" s="7">
        <v>1262</v>
      </c>
      <c r="D3808" s="7" t="s">
        <v>626</v>
      </c>
      <c r="E3808" s="7" t="str">
        <f t="shared" si="69"/>
        <v>Laja</v>
      </c>
      <c r="F3808" s="7" t="s">
        <v>379</v>
      </c>
      <c r="G3808" s="7">
        <v>99</v>
      </c>
      <c r="H3808" s="7" t="s">
        <v>382</v>
      </c>
      <c r="I3808" s="7"/>
      <c r="J3808" s="7">
        <v>539540</v>
      </c>
      <c r="K3808" s="7">
        <f t="shared" si="70"/>
        <v>2001865</v>
      </c>
      <c r="L3808" s="7"/>
      <c r="M3808" s="6"/>
      <c r="N3808" s="7"/>
      <c r="O3808" s="7"/>
      <c r="P3808" s="38"/>
      <c r="Q3808" s="31"/>
      <c r="R3808" s="42"/>
      <c r="S3808" s="42"/>
      <c r="T3808" s="42"/>
      <c r="U3808" s="43"/>
      <c r="V3808" s="32"/>
      <c r="W3808" s="38"/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</row>
    <row r="3809" spans="1:40" ht="14.25" customHeight="1">
      <c r="A3809" s="7" t="s">
        <v>565</v>
      </c>
      <c r="B3809" s="7" t="s">
        <v>363</v>
      </c>
      <c r="C3809" s="7">
        <v>1262</v>
      </c>
      <c r="D3809" s="7" t="s">
        <v>626</v>
      </c>
      <c r="E3809" s="7" t="str">
        <f t="shared" si="69"/>
        <v>Laja</v>
      </c>
      <c r="F3809" s="7" t="s">
        <v>379</v>
      </c>
      <c r="G3809" s="7">
        <v>100</v>
      </c>
      <c r="H3809" s="7" t="s">
        <v>383</v>
      </c>
      <c r="I3809" s="7"/>
      <c r="J3809" s="7">
        <v>1076873</v>
      </c>
      <c r="K3809" s="7">
        <f t="shared" si="70"/>
        <v>2001865</v>
      </c>
      <c r="L3809" s="7"/>
      <c r="M3809" s="6"/>
      <c r="N3809" s="7"/>
      <c r="O3809" s="7"/>
      <c r="P3809" s="38"/>
      <c r="Q3809" s="31"/>
      <c r="R3809" s="42"/>
      <c r="S3809" s="42"/>
      <c r="T3809" s="42"/>
      <c r="U3809" s="43"/>
      <c r="V3809" s="32"/>
      <c r="W3809" s="38"/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</row>
    <row r="3810" spans="1:40" ht="14.25" customHeight="1">
      <c r="A3810" s="7" t="s">
        <v>565</v>
      </c>
      <c r="B3810" s="7" t="s">
        <v>363</v>
      </c>
      <c r="C3810" s="7">
        <v>1262</v>
      </c>
      <c r="D3810" s="7" t="s">
        <v>626</v>
      </c>
      <c r="E3810" s="7" t="str">
        <f t="shared" si="69"/>
        <v>Laja</v>
      </c>
      <c r="F3810" s="7" t="s">
        <v>379</v>
      </c>
      <c r="G3810" s="7">
        <v>110</v>
      </c>
      <c r="H3810" s="7" t="s">
        <v>385</v>
      </c>
      <c r="I3810" s="7"/>
      <c r="J3810" s="7">
        <v>674055</v>
      </c>
      <c r="K3810" s="7">
        <f t="shared" si="70"/>
        <v>2001865</v>
      </c>
      <c r="L3810" s="7"/>
      <c r="M3810" s="6"/>
      <c r="N3810" s="7"/>
      <c r="O3810" s="7"/>
      <c r="P3810" s="38"/>
      <c r="Q3810" s="31"/>
      <c r="R3810" s="42"/>
      <c r="S3810" s="42"/>
      <c r="T3810" s="42"/>
      <c r="U3810" s="43"/>
      <c r="V3810" s="32"/>
      <c r="W3810" s="38"/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</row>
    <row r="3811" spans="1:40" ht="14.25" customHeight="1">
      <c r="A3811" s="7" t="s">
        <v>565</v>
      </c>
      <c r="B3811" s="7" t="s">
        <v>363</v>
      </c>
      <c r="C3811" s="7">
        <v>1262</v>
      </c>
      <c r="D3811" s="7" t="s">
        <v>626</v>
      </c>
      <c r="E3811" s="7" t="str">
        <f t="shared" si="69"/>
        <v>Laja</v>
      </c>
      <c r="F3811" s="7" t="s">
        <v>379</v>
      </c>
      <c r="G3811" s="7">
        <v>120</v>
      </c>
      <c r="H3811" s="7" t="s">
        <v>485</v>
      </c>
      <c r="I3811" s="7"/>
      <c r="J3811" s="7">
        <v>15000</v>
      </c>
      <c r="K3811" s="7">
        <f t="shared" si="70"/>
        <v>2001865</v>
      </c>
      <c r="L3811" s="7"/>
      <c r="M3811" s="6"/>
      <c r="N3811" s="7"/>
      <c r="O3811" s="7"/>
      <c r="P3811" s="38"/>
      <c r="Q3811" s="31"/>
      <c r="R3811" s="42"/>
      <c r="S3811" s="42"/>
      <c r="T3811" s="42"/>
      <c r="U3811" s="43"/>
      <c r="V3811" s="32"/>
      <c r="W3811" s="38"/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</row>
    <row r="3812" spans="1:40" ht="14.25" customHeight="1">
      <c r="A3812" s="7" t="s">
        <v>565</v>
      </c>
      <c r="B3812" s="7" t="s">
        <v>363</v>
      </c>
      <c r="C3812" s="7">
        <v>1262</v>
      </c>
      <c r="D3812" s="7" t="s">
        <v>626</v>
      </c>
      <c r="E3812" s="7" t="str">
        <f t="shared" si="69"/>
        <v>Laja</v>
      </c>
      <c r="F3812" s="7" t="s">
        <v>379</v>
      </c>
      <c r="G3812" s="7">
        <v>130</v>
      </c>
      <c r="H3812" s="7" t="s">
        <v>386</v>
      </c>
      <c r="I3812" s="7"/>
      <c r="J3812" s="7">
        <v>50000</v>
      </c>
      <c r="K3812" s="7">
        <f t="shared" si="70"/>
        <v>2001865</v>
      </c>
      <c r="L3812" s="7"/>
      <c r="M3812" s="6"/>
      <c r="N3812" s="7"/>
      <c r="O3812" s="7"/>
      <c r="P3812" s="38"/>
      <c r="Q3812" s="31"/>
      <c r="R3812" s="42"/>
      <c r="S3812" s="42"/>
      <c r="T3812" s="42"/>
      <c r="U3812" s="43"/>
      <c r="V3812" s="32"/>
      <c r="W3812" s="38"/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</row>
    <row r="3813" spans="1:40" ht="14.25" customHeight="1">
      <c r="A3813" s="7" t="s">
        <v>565</v>
      </c>
      <c r="B3813" s="7" t="s">
        <v>363</v>
      </c>
      <c r="C3813" s="7">
        <v>1262</v>
      </c>
      <c r="D3813" s="7" t="s">
        <v>626</v>
      </c>
      <c r="E3813" s="7" t="str">
        <f t="shared" si="69"/>
        <v>Laja</v>
      </c>
      <c r="F3813" s="7" t="s">
        <v>379</v>
      </c>
      <c r="G3813" s="7">
        <v>140</v>
      </c>
      <c r="H3813" s="7" t="s">
        <v>388</v>
      </c>
      <c r="I3813" s="7"/>
      <c r="J3813" s="7">
        <v>245000</v>
      </c>
      <c r="K3813" s="7">
        <f t="shared" si="70"/>
        <v>2001865</v>
      </c>
      <c r="L3813" s="7"/>
      <c r="M3813" s="6"/>
      <c r="N3813" s="7"/>
      <c r="O3813" s="7"/>
      <c r="P3813" s="38"/>
      <c r="Q3813" s="31"/>
      <c r="R3813" s="42"/>
      <c r="S3813" s="42"/>
      <c r="T3813" s="42"/>
      <c r="U3813" s="43"/>
      <c r="V3813" s="32"/>
      <c r="W3813" s="38"/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</row>
    <row r="3814" spans="1:40" ht="14.25" customHeight="1">
      <c r="A3814" s="7" t="s">
        <v>565</v>
      </c>
      <c r="B3814" s="7" t="s">
        <v>363</v>
      </c>
      <c r="C3814" s="7">
        <v>1262</v>
      </c>
      <c r="D3814" s="7" t="s">
        <v>626</v>
      </c>
      <c r="E3814" s="7" t="str">
        <f t="shared" si="69"/>
        <v>Laja</v>
      </c>
      <c r="F3814" s="7" t="s">
        <v>379</v>
      </c>
      <c r="G3814" s="7">
        <v>160</v>
      </c>
      <c r="H3814" s="7" t="s">
        <v>389</v>
      </c>
      <c r="I3814" s="7"/>
      <c r="J3814" s="7">
        <v>400000</v>
      </c>
      <c r="K3814" s="7">
        <f t="shared" si="70"/>
        <v>2001865</v>
      </c>
      <c r="L3814" s="7"/>
      <c r="M3814" s="6"/>
      <c r="N3814" s="7"/>
      <c r="O3814" s="7"/>
      <c r="P3814" s="38"/>
      <c r="Q3814" s="31"/>
      <c r="R3814" s="42"/>
      <c r="S3814" s="42"/>
      <c r="T3814" s="42"/>
      <c r="U3814" s="43"/>
      <c r="V3814" s="32"/>
      <c r="W3814" s="38"/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</row>
    <row r="3815" spans="1:40" ht="14.25" customHeight="1">
      <c r="A3815" s="7" t="s">
        <v>565</v>
      </c>
      <c r="B3815" s="7" t="s">
        <v>363</v>
      </c>
      <c r="C3815" s="7">
        <v>1262</v>
      </c>
      <c r="D3815" s="7" t="s">
        <v>626</v>
      </c>
      <c r="E3815" s="7" t="str">
        <f t="shared" si="69"/>
        <v>Laja</v>
      </c>
      <c r="F3815" s="7" t="s">
        <v>379</v>
      </c>
      <c r="G3815" s="7">
        <v>170</v>
      </c>
      <c r="H3815" s="7" t="s">
        <v>390</v>
      </c>
      <c r="I3815" s="7"/>
      <c r="J3815" s="7">
        <v>917526</v>
      </c>
      <c r="K3815" s="7">
        <f t="shared" si="70"/>
        <v>2001865</v>
      </c>
      <c r="L3815" s="7"/>
      <c r="M3815" s="6"/>
      <c r="N3815" s="7"/>
      <c r="O3815" s="7"/>
      <c r="P3815" s="38"/>
      <c r="Q3815" s="31"/>
      <c r="R3815" s="42"/>
      <c r="S3815" s="42"/>
      <c r="T3815" s="42"/>
      <c r="U3815" s="43"/>
      <c r="V3815" s="32"/>
      <c r="W3815" s="38"/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</row>
    <row r="3816" spans="1:40" ht="14.25" customHeight="1">
      <c r="A3816" s="7" t="s">
        <v>565</v>
      </c>
      <c r="B3816" s="7" t="s">
        <v>363</v>
      </c>
      <c r="C3816" s="7">
        <v>1262</v>
      </c>
      <c r="D3816" s="7" t="s">
        <v>626</v>
      </c>
      <c r="E3816" s="7" t="str">
        <f t="shared" si="69"/>
        <v>Laja</v>
      </c>
      <c r="F3816" s="7" t="s">
        <v>379</v>
      </c>
      <c r="G3816" s="7">
        <v>180</v>
      </c>
      <c r="H3816" s="7" t="s">
        <v>411</v>
      </c>
      <c r="I3816" s="7"/>
      <c r="J3816" s="7">
        <v>2067620</v>
      </c>
      <c r="K3816" s="7">
        <f t="shared" si="70"/>
        <v>2001865</v>
      </c>
      <c r="L3816" s="7"/>
      <c r="M3816" s="6"/>
      <c r="N3816" s="7"/>
      <c r="O3816" s="7"/>
      <c r="P3816" s="38"/>
      <c r="Q3816" s="31"/>
      <c r="R3816" s="42"/>
      <c r="S3816" s="42"/>
      <c r="T3816" s="42"/>
      <c r="U3816" s="43"/>
      <c r="V3816" s="32"/>
      <c r="W3816" s="38"/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</row>
    <row r="3817" spans="1:40" ht="14.25" customHeight="1">
      <c r="A3817" s="7" t="s">
        <v>565</v>
      </c>
      <c r="B3817" s="7" t="s">
        <v>363</v>
      </c>
      <c r="C3817" s="7">
        <v>1262</v>
      </c>
      <c r="D3817" s="7" t="s">
        <v>626</v>
      </c>
      <c r="E3817" s="7" t="str">
        <f t="shared" si="69"/>
        <v>Laja</v>
      </c>
      <c r="F3817" s="7" t="s">
        <v>379</v>
      </c>
      <c r="G3817" s="7">
        <v>190</v>
      </c>
      <c r="H3817" s="7" t="s">
        <v>392</v>
      </c>
      <c r="I3817" s="7"/>
      <c r="J3817" s="7">
        <v>160000</v>
      </c>
      <c r="K3817" s="7">
        <f t="shared" si="70"/>
        <v>2001865</v>
      </c>
      <c r="L3817" s="7"/>
      <c r="M3817" s="6"/>
      <c r="N3817" s="7"/>
      <c r="O3817" s="7"/>
      <c r="P3817" s="38"/>
      <c r="Q3817" s="31"/>
      <c r="R3817" s="42"/>
      <c r="S3817" s="42"/>
      <c r="T3817" s="42"/>
      <c r="U3817" s="43"/>
      <c r="V3817" s="32"/>
      <c r="W3817" s="38"/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</row>
    <row r="3818" spans="1:40" ht="14.25" customHeight="1">
      <c r="A3818" s="7" t="s">
        <v>565</v>
      </c>
      <c r="B3818" s="7" t="s">
        <v>363</v>
      </c>
      <c r="C3818" s="7">
        <v>1262</v>
      </c>
      <c r="D3818" s="7" t="s">
        <v>626</v>
      </c>
      <c r="E3818" s="7" t="str">
        <f t="shared" si="69"/>
        <v>Laja</v>
      </c>
      <c r="F3818" s="7" t="s">
        <v>379</v>
      </c>
      <c r="G3818" s="7">
        <v>200</v>
      </c>
      <c r="H3818" s="7" t="s">
        <v>393</v>
      </c>
      <c r="I3818" s="7"/>
      <c r="J3818" s="7">
        <v>5355664</v>
      </c>
      <c r="K3818" s="7">
        <f t="shared" si="70"/>
        <v>2001865</v>
      </c>
      <c r="L3818" s="7"/>
      <c r="M3818" s="6"/>
      <c r="N3818" s="7"/>
      <c r="O3818" s="7"/>
      <c r="P3818" s="38"/>
      <c r="Q3818" s="31"/>
      <c r="R3818" s="42"/>
      <c r="S3818" s="42"/>
      <c r="T3818" s="42"/>
      <c r="U3818" s="43"/>
      <c r="V3818" s="32"/>
      <c r="W3818" s="38"/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</row>
    <row r="3819" spans="1:40" ht="14.25" customHeight="1">
      <c r="A3819" s="7" t="s">
        <v>565</v>
      </c>
      <c r="B3819" s="7" t="s">
        <v>363</v>
      </c>
      <c r="C3819" s="7">
        <v>1262</v>
      </c>
      <c r="D3819" s="7" t="s">
        <v>626</v>
      </c>
      <c r="E3819" s="7" t="str">
        <f t="shared" si="69"/>
        <v>Laja</v>
      </c>
      <c r="F3819" s="7" t="s">
        <v>379</v>
      </c>
      <c r="G3819" s="7">
        <v>210</v>
      </c>
      <c r="H3819" s="7" t="s">
        <v>394</v>
      </c>
      <c r="I3819" s="7"/>
      <c r="J3819" s="7">
        <v>3749136</v>
      </c>
      <c r="K3819" s="7">
        <f t="shared" si="70"/>
        <v>2001865</v>
      </c>
      <c r="L3819" s="7"/>
      <c r="M3819" s="6"/>
      <c r="N3819" s="7"/>
      <c r="O3819" s="7"/>
      <c r="P3819" s="38"/>
      <c r="Q3819" s="31"/>
      <c r="R3819" s="42"/>
      <c r="S3819" s="42"/>
      <c r="T3819" s="42"/>
      <c r="U3819" s="43"/>
      <c r="V3819" s="32"/>
      <c r="W3819" s="38"/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</row>
    <row r="3820" spans="1:40" ht="14.25" customHeight="1">
      <c r="A3820" s="7" t="s">
        <v>565</v>
      </c>
      <c r="B3820" s="7" t="s">
        <v>363</v>
      </c>
      <c r="C3820" s="7">
        <v>1262</v>
      </c>
      <c r="D3820" s="7" t="s">
        <v>626</v>
      </c>
      <c r="E3820" s="7" t="str">
        <f t="shared" si="69"/>
        <v>Laja</v>
      </c>
      <c r="F3820" s="7" t="s">
        <v>379</v>
      </c>
      <c r="G3820" s="7">
        <v>220</v>
      </c>
      <c r="H3820" s="7" t="s">
        <v>395</v>
      </c>
      <c r="I3820" s="7"/>
      <c r="J3820" s="7">
        <v>387590</v>
      </c>
      <c r="K3820" s="7">
        <f t="shared" si="70"/>
        <v>2001865</v>
      </c>
      <c r="L3820" s="7"/>
      <c r="M3820" s="6"/>
      <c r="N3820" s="7"/>
      <c r="O3820" s="7"/>
      <c r="P3820" s="38"/>
      <c r="Q3820" s="31"/>
      <c r="R3820" s="42"/>
      <c r="S3820" s="42"/>
      <c r="T3820" s="42"/>
      <c r="U3820" s="43"/>
      <c r="V3820" s="32"/>
      <c r="W3820" s="38"/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</row>
    <row r="3821" spans="1:40" ht="14.25" customHeight="1">
      <c r="A3821" s="7" t="s">
        <v>565</v>
      </c>
      <c r="B3821" s="7" t="s">
        <v>363</v>
      </c>
      <c r="C3821" s="7">
        <v>1262</v>
      </c>
      <c r="D3821" s="7" t="s">
        <v>626</v>
      </c>
      <c r="E3821" s="7" t="str">
        <f t="shared" si="69"/>
        <v>Laja</v>
      </c>
      <c r="F3821" s="7" t="s">
        <v>379</v>
      </c>
      <c r="G3821" s="7">
        <v>230</v>
      </c>
      <c r="H3821" s="7" t="s">
        <v>396</v>
      </c>
      <c r="I3821" s="7"/>
      <c r="J3821" s="7">
        <v>566745</v>
      </c>
      <c r="K3821" s="7">
        <f t="shared" si="70"/>
        <v>2001865</v>
      </c>
      <c r="L3821" s="7"/>
      <c r="M3821" s="6"/>
      <c r="N3821" s="7"/>
      <c r="O3821" s="7"/>
      <c r="P3821" s="38"/>
      <c r="Q3821" s="31"/>
      <c r="R3821" s="42"/>
      <c r="S3821" s="42"/>
      <c r="T3821" s="42"/>
      <c r="U3821" s="43"/>
      <c r="V3821" s="32"/>
      <c r="W3821" s="38"/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</row>
    <row r="3822" spans="1:40" ht="14.25" customHeight="1">
      <c r="A3822" s="7" t="s">
        <v>565</v>
      </c>
      <c r="B3822" s="7" t="s">
        <v>363</v>
      </c>
      <c r="C3822" s="7">
        <v>1262</v>
      </c>
      <c r="D3822" s="7" t="s">
        <v>626</v>
      </c>
      <c r="E3822" s="7" t="str">
        <f t="shared" si="69"/>
        <v>Laja</v>
      </c>
      <c r="F3822" s="7" t="s">
        <v>379</v>
      </c>
      <c r="G3822" s="7">
        <v>240</v>
      </c>
      <c r="H3822" s="7" t="s">
        <v>397</v>
      </c>
      <c r="I3822" s="7"/>
      <c r="J3822" s="7">
        <v>50000</v>
      </c>
      <c r="K3822" s="7">
        <f t="shared" si="70"/>
        <v>2001865</v>
      </c>
      <c r="L3822" s="7"/>
      <c r="M3822" s="6"/>
      <c r="N3822" s="7"/>
      <c r="O3822" s="7"/>
      <c r="P3822" s="38"/>
      <c r="Q3822" s="31"/>
      <c r="R3822" s="42"/>
      <c r="S3822" s="42"/>
      <c r="T3822" s="42"/>
      <c r="U3822" s="43"/>
      <c r="V3822" s="32"/>
      <c r="W3822" s="38"/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</row>
    <row r="3823" spans="1:40" ht="14.25" customHeight="1">
      <c r="A3823" s="7" t="s">
        <v>565</v>
      </c>
      <c r="B3823" s="7" t="s">
        <v>363</v>
      </c>
      <c r="C3823" s="7">
        <v>1262</v>
      </c>
      <c r="D3823" s="7" t="s">
        <v>626</v>
      </c>
      <c r="E3823" s="7" t="str">
        <f t="shared" si="69"/>
        <v>Laja</v>
      </c>
      <c r="F3823" s="7" t="s">
        <v>379</v>
      </c>
      <c r="G3823" s="7">
        <v>250</v>
      </c>
      <c r="H3823" s="7" t="s">
        <v>399</v>
      </c>
      <c r="I3823" s="7"/>
      <c r="J3823" s="7">
        <v>1090592</v>
      </c>
      <c r="K3823" s="7">
        <f t="shared" si="70"/>
        <v>2001865</v>
      </c>
      <c r="L3823" s="7"/>
      <c r="M3823" s="6"/>
      <c r="N3823" s="7"/>
      <c r="O3823" s="7"/>
      <c r="P3823" s="38"/>
      <c r="Q3823" s="31"/>
      <c r="R3823" s="42"/>
      <c r="S3823" s="42"/>
      <c r="T3823" s="42"/>
      <c r="U3823" s="43"/>
      <c r="V3823" s="32"/>
      <c r="W3823" s="38"/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</row>
    <row r="3824" spans="1:40" ht="14.25" customHeight="1">
      <c r="A3824" s="7" t="s">
        <v>565</v>
      </c>
      <c r="B3824" s="7" t="s">
        <v>363</v>
      </c>
      <c r="C3824" s="7">
        <v>1262</v>
      </c>
      <c r="D3824" s="7" t="s">
        <v>626</v>
      </c>
      <c r="E3824" s="7" t="str">
        <f t="shared" si="69"/>
        <v>Laja</v>
      </c>
      <c r="F3824" s="7" t="s">
        <v>379</v>
      </c>
      <c r="G3824" s="7">
        <v>260</v>
      </c>
      <c r="H3824" s="7" t="s">
        <v>400</v>
      </c>
      <c r="I3824" s="7"/>
      <c r="J3824" s="7">
        <v>80000</v>
      </c>
      <c r="K3824" s="7">
        <f t="shared" si="70"/>
        <v>2001865</v>
      </c>
      <c r="L3824" s="7"/>
      <c r="M3824" s="6"/>
      <c r="N3824" s="7"/>
      <c r="O3824" s="7"/>
      <c r="P3824" s="38"/>
      <c r="Q3824" s="31"/>
      <c r="R3824" s="42"/>
      <c r="S3824" s="42"/>
      <c r="T3824" s="42"/>
      <c r="U3824" s="43"/>
      <c r="V3824" s="32"/>
      <c r="W3824" s="38"/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</row>
    <row r="3825" spans="1:40" ht="14.25" customHeight="1">
      <c r="A3825" s="7" t="s">
        <v>565</v>
      </c>
      <c r="B3825" s="7" t="s">
        <v>363</v>
      </c>
      <c r="C3825" s="7">
        <v>1262</v>
      </c>
      <c r="D3825" s="7" t="s">
        <v>626</v>
      </c>
      <c r="E3825" s="7" t="str">
        <f t="shared" si="69"/>
        <v>Laja</v>
      </c>
      <c r="F3825" s="7" t="s">
        <v>379</v>
      </c>
      <c r="G3825" s="7">
        <v>310</v>
      </c>
      <c r="H3825" s="7" t="s">
        <v>403</v>
      </c>
      <c r="I3825" s="7"/>
      <c r="J3825" s="7">
        <v>120000</v>
      </c>
      <c r="K3825" s="7">
        <f t="shared" si="70"/>
        <v>2001865</v>
      </c>
      <c r="L3825" s="7"/>
      <c r="M3825" s="6"/>
      <c r="N3825" s="7"/>
      <c r="O3825" s="7"/>
      <c r="P3825" s="38"/>
      <c r="Q3825" s="31"/>
      <c r="R3825" s="42"/>
      <c r="S3825" s="42"/>
      <c r="T3825" s="42"/>
      <c r="U3825" s="43"/>
      <c r="V3825" s="32"/>
      <c r="W3825" s="38"/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</row>
    <row r="3826" spans="1:40" ht="14.25" customHeight="1">
      <c r="A3826" s="7" t="s">
        <v>565</v>
      </c>
      <c r="B3826" s="7" t="s">
        <v>363</v>
      </c>
      <c r="C3826" s="7">
        <v>1262</v>
      </c>
      <c r="D3826" s="7" t="s">
        <v>626</v>
      </c>
      <c r="E3826" s="7" t="str">
        <f t="shared" si="69"/>
        <v>Laja</v>
      </c>
      <c r="F3826" s="7" t="s">
        <v>379</v>
      </c>
      <c r="G3826" s="7">
        <v>330</v>
      </c>
      <c r="H3826" s="7" t="s">
        <v>404</v>
      </c>
      <c r="I3826" s="7"/>
      <c r="J3826" s="7">
        <v>119185</v>
      </c>
      <c r="K3826" s="7">
        <f t="shared" si="70"/>
        <v>2001865</v>
      </c>
      <c r="L3826" s="7"/>
      <c r="M3826" s="6"/>
      <c r="N3826" s="7"/>
      <c r="O3826" s="7"/>
      <c r="P3826" s="38"/>
      <c r="Q3826" s="31"/>
      <c r="R3826" s="42"/>
      <c r="S3826" s="42"/>
      <c r="T3826" s="42"/>
      <c r="U3826" s="43"/>
      <c r="V3826" s="32"/>
      <c r="W3826" s="38"/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</row>
    <row r="3827" spans="1:40" ht="14.25" customHeight="1">
      <c r="A3827" s="7" t="s">
        <v>565</v>
      </c>
      <c r="B3827" s="7" t="s">
        <v>363</v>
      </c>
      <c r="C3827" s="7">
        <v>1262</v>
      </c>
      <c r="D3827" s="7" t="s">
        <v>626</v>
      </c>
      <c r="E3827" s="7" t="str">
        <f t="shared" ref="E3827:E4081" si="71">SUBSTITUTE(D3827,"Gobierno Autónomo Municipal de ","")</f>
        <v>Laja</v>
      </c>
      <c r="F3827" s="7" t="s">
        <v>379</v>
      </c>
      <c r="G3827" s="7">
        <v>340</v>
      </c>
      <c r="H3827" s="7" t="s">
        <v>405</v>
      </c>
      <c r="I3827" s="7"/>
      <c r="J3827" s="7">
        <v>2773178</v>
      </c>
      <c r="K3827" s="7">
        <f t="shared" ref="K3827:K4081" si="72">SUMIFS(J:J, E:E, E3827, F:F, "PROYECT. INVERSION")</f>
        <v>2001865</v>
      </c>
      <c r="L3827" s="7"/>
      <c r="M3827" s="6"/>
      <c r="N3827" s="7"/>
      <c r="O3827" s="7"/>
      <c r="P3827" s="38"/>
      <c r="Q3827" s="31"/>
      <c r="R3827" s="42"/>
      <c r="S3827" s="42"/>
      <c r="T3827" s="42"/>
      <c r="U3827" s="43"/>
      <c r="V3827" s="32"/>
      <c r="W3827" s="38"/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</row>
    <row r="3828" spans="1:40" ht="14.25" customHeight="1">
      <c r="A3828" s="7" t="s">
        <v>565</v>
      </c>
      <c r="B3828" s="7" t="s">
        <v>363</v>
      </c>
      <c r="C3828" s="7">
        <v>1262</v>
      </c>
      <c r="D3828" s="7" t="s">
        <v>626</v>
      </c>
      <c r="E3828" s="7" t="str">
        <f t="shared" si="71"/>
        <v>Laja</v>
      </c>
      <c r="F3828" s="7" t="s">
        <v>407</v>
      </c>
      <c r="G3828" s="7">
        <v>110</v>
      </c>
      <c r="H3828" s="7" t="s">
        <v>385</v>
      </c>
      <c r="I3828" s="7"/>
      <c r="J3828" s="7">
        <v>351872</v>
      </c>
      <c r="K3828" s="7">
        <f t="shared" si="72"/>
        <v>2001865</v>
      </c>
      <c r="L3828" s="7"/>
      <c r="M3828" s="6"/>
      <c r="N3828" s="7"/>
      <c r="O3828" s="7"/>
      <c r="P3828" s="38"/>
      <c r="Q3828" s="31"/>
      <c r="R3828" s="42"/>
      <c r="S3828" s="42"/>
      <c r="T3828" s="42"/>
      <c r="U3828" s="43"/>
      <c r="V3828" s="32"/>
      <c r="W3828" s="38"/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</row>
    <row r="3829" spans="1:40" ht="14.25" customHeight="1">
      <c r="A3829" s="7" t="s">
        <v>565</v>
      </c>
      <c r="B3829" s="7" t="s">
        <v>363</v>
      </c>
      <c r="C3829" s="7">
        <v>1262</v>
      </c>
      <c r="D3829" s="7" t="s">
        <v>626</v>
      </c>
      <c r="E3829" s="7" t="str">
        <f t="shared" si="71"/>
        <v>Laja</v>
      </c>
      <c r="F3829" s="7" t="s">
        <v>407</v>
      </c>
      <c r="G3829" s="7">
        <v>170</v>
      </c>
      <c r="H3829" s="7" t="s">
        <v>390</v>
      </c>
      <c r="I3829" s="7"/>
      <c r="J3829" s="7">
        <v>1649993</v>
      </c>
      <c r="K3829" s="7">
        <f t="shared" si="72"/>
        <v>2001865</v>
      </c>
      <c r="L3829" s="7"/>
      <c r="M3829" s="6"/>
      <c r="N3829" s="7"/>
      <c r="O3829" s="7"/>
      <c r="P3829" s="38"/>
      <c r="Q3829" s="31"/>
      <c r="R3829" s="42"/>
      <c r="S3829" s="42"/>
      <c r="T3829" s="42"/>
      <c r="U3829" s="43"/>
      <c r="V3829" s="32"/>
      <c r="W3829" s="38"/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</row>
    <row r="3830" spans="1:40" ht="14.25" customHeight="1">
      <c r="A3830" s="7" t="s">
        <v>565</v>
      </c>
      <c r="B3830" s="7" t="s">
        <v>363</v>
      </c>
      <c r="C3830" s="7">
        <v>1263</v>
      </c>
      <c r="D3830" s="7" t="s">
        <v>627</v>
      </c>
      <c r="E3830" s="7" t="str">
        <f t="shared" si="71"/>
        <v>Batallas</v>
      </c>
      <c r="F3830" s="7" t="s">
        <v>379</v>
      </c>
      <c r="G3830" s="7">
        <v>0</v>
      </c>
      <c r="H3830" s="7" t="s">
        <v>380</v>
      </c>
      <c r="I3830" s="7"/>
      <c r="J3830" s="7">
        <v>2211003</v>
      </c>
      <c r="K3830" s="7">
        <f t="shared" si="72"/>
        <v>5446406</v>
      </c>
      <c r="L3830" s="7"/>
      <c r="M3830" s="6"/>
      <c r="N3830" s="7"/>
      <c r="O3830" s="7"/>
      <c r="P3830" s="38"/>
      <c r="Q3830" s="31"/>
      <c r="R3830" s="42"/>
      <c r="S3830" s="42"/>
      <c r="T3830" s="42"/>
      <c r="U3830" s="43"/>
      <c r="V3830" s="32"/>
      <c r="W3830" s="38"/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</row>
    <row r="3831" spans="1:40" ht="14.25" customHeight="1">
      <c r="A3831" s="7" t="s">
        <v>565</v>
      </c>
      <c r="B3831" s="7" t="s">
        <v>363</v>
      </c>
      <c r="C3831" s="7">
        <v>1263</v>
      </c>
      <c r="D3831" s="7" t="s">
        <v>627</v>
      </c>
      <c r="E3831" s="7" t="str">
        <f t="shared" si="71"/>
        <v>Batallas</v>
      </c>
      <c r="F3831" s="7" t="s">
        <v>379</v>
      </c>
      <c r="G3831" s="7">
        <v>1</v>
      </c>
      <c r="H3831" s="7" t="s">
        <v>381</v>
      </c>
      <c r="I3831" s="7"/>
      <c r="J3831" s="7">
        <v>1190540</v>
      </c>
      <c r="K3831" s="7">
        <f t="shared" si="72"/>
        <v>5446406</v>
      </c>
      <c r="L3831" s="7"/>
      <c r="M3831" s="6"/>
      <c r="N3831" s="7"/>
      <c r="O3831" s="7"/>
      <c r="P3831" s="38"/>
      <c r="Q3831" s="31"/>
      <c r="R3831" s="42"/>
      <c r="S3831" s="42"/>
      <c r="T3831" s="42"/>
      <c r="U3831" s="43"/>
      <c r="V3831" s="32"/>
      <c r="W3831" s="38"/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</row>
    <row r="3832" spans="1:40" ht="14.25" customHeight="1">
      <c r="A3832" s="7" t="s">
        <v>565</v>
      </c>
      <c r="B3832" s="7" t="s">
        <v>363</v>
      </c>
      <c r="C3832" s="7">
        <v>1263</v>
      </c>
      <c r="D3832" s="7" t="s">
        <v>627</v>
      </c>
      <c r="E3832" s="7" t="str">
        <f t="shared" si="71"/>
        <v>Batallas</v>
      </c>
      <c r="F3832" s="7" t="s">
        <v>379</v>
      </c>
      <c r="G3832" s="7">
        <v>97</v>
      </c>
      <c r="H3832" s="7" t="s">
        <v>409</v>
      </c>
      <c r="I3832" s="7"/>
      <c r="J3832" s="7">
        <v>3677780</v>
      </c>
      <c r="K3832" s="7">
        <f t="shared" si="72"/>
        <v>5446406</v>
      </c>
      <c r="L3832" s="7"/>
      <c r="M3832" s="6"/>
      <c r="N3832" s="7"/>
      <c r="O3832" s="7"/>
      <c r="P3832" s="38"/>
      <c r="Q3832" s="31"/>
      <c r="R3832" s="42"/>
      <c r="S3832" s="42"/>
      <c r="T3832" s="42"/>
      <c r="U3832" s="43"/>
      <c r="V3832" s="32"/>
      <c r="W3832" s="38"/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</row>
    <row r="3833" spans="1:40" ht="14.25" customHeight="1">
      <c r="A3833" s="7" t="s">
        <v>565</v>
      </c>
      <c r="B3833" s="7" t="s">
        <v>363</v>
      </c>
      <c r="C3833" s="7">
        <v>1263</v>
      </c>
      <c r="D3833" s="7" t="s">
        <v>627</v>
      </c>
      <c r="E3833" s="7" t="str">
        <f t="shared" si="71"/>
        <v>Batallas</v>
      </c>
      <c r="F3833" s="7" t="s">
        <v>379</v>
      </c>
      <c r="G3833" s="7">
        <v>99</v>
      </c>
      <c r="H3833" s="7" t="s">
        <v>382</v>
      </c>
      <c r="I3833" s="7"/>
      <c r="J3833" s="7">
        <v>700000</v>
      </c>
      <c r="K3833" s="7">
        <f t="shared" si="72"/>
        <v>5446406</v>
      </c>
      <c r="L3833" s="7"/>
      <c r="M3833" s="6"/>
      <c r="N3833" s="7"/>
      <c r="O3833" s="7"/>
      <c r="P3833" s="38"/>
      <c r="Q3833" s="31"/>
      <c r="R3833" s="42"/>
      <c r="S3833" s="42"/>
      <c r="T3833" s="42"/>
      <c r="U3833" s="43"/>
      <c r="V3833" s="32"/>
      <c r="W3833" s="38"/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</row>
    <row r="3834" spans="1:40" ht="14.25" customHeight="1">
      <c r="A3834" s="7" t="s">
        <v>565</v>
      </c>
      <c r="B3834" s="7" t="s">
        <v>363</v>
      </c>
      <c r="C3834" s="7">
        <v>1263</v>
      </c>
      <c r="D3834" s="7" t="s">
        <v>627</v>
      </c>
      <c r="E3834" s="7" t="str">
        <f t="shared" si="71"/>
        <v>Batallas</v>
      </c>
      <c r="F3834" s="7" t="s">
        <v>379</v>
      </c>
      <c r="G3834" s="7">
        <v>100</v>
      </c>
      <c r="H3834" s="7" t="s">
        <v>383</v>
      </c>
      <c r="I3834" s="7"/>
      <c r="J3834" s="7">
        <v>344127</v>
      </c>
      <c r="K3834" s="7">
        <f t="shared" si="72"/>
        <v>5446406</v>
      </c>
      <c r="L3834" s="7"/>
      <c r="M3834" s="6"/>
      <c r="N3834" s="7"/>
      <c r="O3834" s="7"/>
      <c r="P3834" s="38"/>
      <c r="Q3834" s="31"/>
      <c r="R3834" s="42"/>
      <c r="S3834" s="42"/>
      <c r="T3834" s="42"/>
      <c r="U3834" s="43"/>
      <c r="V3834" s="32"/>
      <c r="W3834" s="38"/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</row>
    <row r="3835" spans="1:40" ht="14.25" customHeight="1">
      <c r="A3835" s="7" t="s">
        <v>565</v>
      </c>
      <c r="B3835" s="7" t="s">
        <v>363</v>
      </c>
      <c r="C3835" s="7">
        <v>1263</v>
      </c>
      <c r="D3835" s="7" t="s">
        <v>627</v>
      </c>
      <c r="E3835" s="7" t="str">
        <f t="shared" si="71"/>
        <v>Batallas</v>
      </c>
      <c r="F3835" s="7" t="s">
        <v>379</v>
      </c>
      <c r="G3835" s="7">
        <v>110</v>
      </c>
      <c r="H3835" s="7" t="s">
        <v>385</v>
      </c>
      <c r="I3835" s="7"/>
      <c r="J3835" s="7">
        <v>10000</v>
      </c>
      <c r="K3835" s="7">
        <f t="shared" si="72"/>
        <v>5446406</v>
      </c>
      <c r="L3835" s="7"/>
      <c r="M3835" s="6"/>
      <c r="N3835" s="7"/>
      <c r="O3835" s="7"/>
      <c r="P3835" s="38"/>
      <c r="Q3835" s="31"/>
      <c r="R3835" s="42"/>
      <c r="S3835" s="42"/>
      <c r="T3835" s="42"/>
      <c r="U3835" s="43"/>
      <c r="V3835" s="32"/>
      <c r="W3835" s="38"/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</row>
    <row r="3836" spans="1:40" ht="14.25" customHeight="1">
      <c r="A3836" s="7" t="s">
        <v>565</v>
      </c>
      <c r="B3836" s="7" t="s">
        <v>363</v>
      </c>
      <c r="C3836" s="7">
        <v>1263</v>
      </c>
      <c r="D3836" s="7" t="s">
        <v>627</v>
      </c>
      <c r="E3836" s="7" t="str">
        <f t="shared" si="71"/>
        <v>Batallas</v>
      </c>
      <c r="F3836" s="7" t="s">
        <v>379</v>
      </c>
      <c r="G3836" s="7">
        <v>120</v>
      </c>
      <c r="H3836" s="7" t="s">
        <v>485</v>
      </c>
      <c r="I3836" s="7"/>
      <c r="J3836" s="7">
        <v>20000</v>
      </c>
      <c r="K3836" s="7">
        <f t="shared" si="72"/>
        <v>5446406</v>
      </c>
      <c r="L3836" s="7"/>
      <c r="M3836" s="6"/>
      <c r="N3836" s="7"/>
      <c r="O3836" s="7"/>
      <c r="P3836" s="38"/>
      <c r="Q3836" s="31"/>
      <c r="R3836" s="42"/>
      <c r="S3836" s="42"/>
      <c r="T3836" s="42"/>
      <c r="U3836" s="43"/>
      <c r="V3836" s="32"/>
      <c r="W3836" s="38"/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</row>
    <row r="3837" spans="1:40" ht="14.25" customHeight="1">
      <c r="A3837" s="7" t="s">
        <v>565</v>
      </c>
      <c r="B3837" s="7" t="s">
        <v>363</v>
      </c>
      <c r="C3837" s="7">
        <v>1263</v>
      </c>
      <c r="D3837" s="7" t="s">
        <v>627</v>
      </c>
      <c r="E3837" s="7" t="str">
        <f t="shared" si="71"/>
        <v>Batallas</v>
      </c>
      <c r="F3837" s="7" t="s">
        <v>379</v>
      </c>
      <c r="G3837" s="7">
        <v>130</v>
      </c>
      <c r="H3837" s="7" t="s">
        <v>386</v>
      </c>
      <c r="I3837" s="7"/>
      <c r="J3837" s="7">
        <v>10000</v>
      </c>
      <c r="K3837" s="7">
        <f t="shared" si="72"/>
        <v>5446406</v>
      </c>
      <c r="L3837" s="7"/>
      <c r="M3837" s="6"/>
      <c r="N3837" s="7"/>
      <c r="O3837" s="7"/>
      <c r="P3837" s="38"/>
      <c r="Q3837" s="31"/>
      <c r="R3837" s="42"/>
      <c r="S3837" s="42"/>
      <c r="T3837" s="42"/>
      <c r="U3837" s="43"/>
      <c r="V3837" s="32"/>
      <c r="W3837" s="38"/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</row>
    <row r="3838" spans="1:40" ht="14.25" customHeight="1">
      <c r="A3838" s="7" t="s">
        <v>565</v>
      </c>
      <c r="B3838" s="7" t="s">
        <v>363</v>
      </c>
      <c r="C3838" s="7">
        <v>1263</v>
      </c>
      <c r="D3838" s="7" t="s">
        <v>627</v>
      </c>
      <c r="E3838" s="7" t="str">
        <f t="shared" si="71"/>
        <v>Batallas</v>
      </c>
      <c r="F3838" s="7" t="s">
        <v>379</v>
      </c>
      <c r="G3838" s="7">
        <v>140</v>
      </c>
      <c r="H3838" s="7" t="s">
        <v>388</v>
      </c>
      <c r="I3838" s="7"/>
      <c r="J3838" s="7">
        <v>236398</v>
      </c>
      <c r="K3838" s="7">
        <f t="shared" si="72"/>
        <v>5446406</v>
      </c>
      <c r="L3838" s="7"/>
      <c r="M3838" s="6"/>
      <c r="N3838" s="7"/>
      <c r="O3838" s="7"/>
      <c r="P3838" s="38"/>
      <c r="Q3838" s="31"/>
      <c r="R3838" s="42"/>
      <c r="S3838" s="42"/>
      <c r="T3838" s="42"/>
      <c r="U3838" s="43"/>
      <c r="V3838" s="32"/>
      <c r="W3838" s="38"/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</row>
    <row r="3839" spans="1:40" ht="14.25" customHeight="1">
      <c r="A3839" s="7" t="s">
        <v>565</v>
      </c>
      <c r="B3839" s="7" t="s">
        <v>363</v>
      </c>
      <c r="C3839" s="7">
        <v>1263</v>
      </c>
      <c r="D3839" s="7" t="s">
        <v>627</v>
      </c>
      <c r="E3839" s="7" t="str">
        <f t="shared" si="71"/>
        <v>Batallas</v>
      </c>
      <c r="F3839" s="7" t="s">
        <v>379</v>
      </c>
      <c r="G3839" s="7">
        <v>160</v>
      </c>
      <c r="H3839" s="7" t="s">
        <v>389</v>
      </c>
      <c r="I3839" s="7"/>
      <c r="J3839" s="7">
        <v>120000</v>
      </c>
      <c r="K3839" s="7">
        <f t="shared" si="72"/>
        <v>5446406</v>
      </c>
      <c r="L3839" s="7"/>
      <c r="M3839" s="6"/>
      <c r="N3839" s="7"/>
      <c r="O3839" s="7"/>
      <c r="P3839" s="38"/>
      <c r="Q3839" s="31"/>
      <c r="R3839" s="42"/>
      <c r="S3839" s="42"/>
      <c r="T3839" s="42"/>
      <c r="U3839" s="43"/>
      <c r="V3839" s="32"/>
      <c r="W3839" s="38"/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</row>
    <row r="3840" spans="1:40" ht="14.25" customHeight="1">
      <c r="A3840" s="7" t="s">
        <v>565</v>
      </c>
      <c r="B3840" s="7" t="s">
        <v>363</v>
      </c>
      <c r="C3840" s="7">
        <v>1263</v>
      </c>
      <c r="D3840" s="7" t="s">
        <v>627</v>
      </c>
      <c r="E3840" s="7" t="str">
        <f t="shared" si="71"/>
        <v>Batallas</v>
      </c>
      <c r="F3840" s="7" t="s">
        <v>379</v>
      </c>
      <c r="G3840" s="7">
        <v>170</v>
      </c>
      <c r="H3840" s="7" t="s">
        <v>390</v>
      </c>
      <c r="I3840" s="7"/>
      <c r="J3840" s="7">
        <v>100000</v>
      </c>
      <c r="K3840" s="7">
        <f t="shared" si="72"/>
        <v>5446406</v>
      </c>
      <c r="L3840" s="7"/>
      <c r="M3840" s="6"/>
      <c r="N3840" s="7"/>
      <c r="O3840" s="7"/>
      <c r="P3840" s="38"/>
      <c r="Q3840" s="31"/>
      <c r="R3840" s="42"/>
      <c r="S3840" s="42"/>
      <c r="T3840" s="42"/>
      <c r="U3840" s="43"/>
      <c r="V3840" s="32"/>
      <c r="W3840" s="38"/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</row>
    <row r="3841" spans="1:40" ht="14.25" customHeight="1">
      <c r="A3841" s="7" t="s">
        <v>565</v>
      </c>
      <c r="B3841" s="7" t="s">
        <v>363</v>
      </c>
      <c r="C3841" s="7">
        <v>1263</v>
      </c>
      <c r="D3841" s="7" t="s">
        <v>627</v>
      </c>
      <c r="E3841" s="7" t="str">
        <f t="shared" si="71"/>
        <v>Batallas</v>
      </c>
      <c r="F3841" s="7" t="s">
        <v>379</v>
      </c>
      <c r="G3841" s="7">
        <v>180</v>
      </c>
      <c r="H3841" s="7" t="s">
        <v>411</v>
      </c>
      <c r="I3841" s="7"/>
      <c r="J3841" s="7">
        <v>630000</v>
      </c>
      <c r="K3841" s="7">
        <f t="shared" si="72"/>
        <v>5446406</v>
      </c>
      <c r="L3841" s="7"/>
      <c r="M3841" s="6"/>
      <c r="N3841" s="7"/>
      <c r="O3841" s="7"/>
      <c r="P3841" s="38"/>
      <c r="Q3841" s="31"/>
      <c r="R3841" s="42"/>
      <c r="S3841" s="42"/>
      <c r="T3841" s="42"/>
      <c r="U3841" s="43"/>
      <c r="V3841" s="32"/>
      <c r="W3841" s="38"/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</row>
    <row r="3842" spans="1:40" ht="14.25" customHeight="1">
      <c r="A3842" s="7" t="s">
        <v>565</v>
      </c>
      <c r="B3842" s="7" t="s">
        <v>363</v>
      </c>
      <c r="C3842" s="7">
        <v>1263</v>
      </c>
      <c r="D3842" s="7" t="s">
        <v>627</v>
      </c>
      <c r="E3842" s="7" t="str">
        <f t="shared" si="71"/>
        <v>Batallas</v>
      </c>
      <c r="F3842" s="7" t="s">
        <v>379</v>
      </c>
      <c r="G3842" s="7">
        <v>190</v>
      </c>
      <c r="H3842" s="7" t="s">
        <v>392</v>
      </c>
      <c r="I3842" s="7"/>
      <c r="J3842" s="7">
        <v>110000</v>
      </c>
      <c r="K3842" s="7">
        <f t="shared" si="72"/>
        <v>5446406</v>
      </c>
      <c r="L3842" s="7"/>
      <c r="M3842" s="6"/>
      <c r="N3842" s="7"/>
      <c r="O3842" s="7"/>
      <c r="P3842" s="38"/>
      <c r="Q3842" s="31"/>
      <c r="R3842" s="42"/>
      <c r="S3842" s="42"/>
      <c r="T3842" s="42"/>
      <c r="U3842" s="43"/>
      <c r="V3842" s="32"/>
      <c r="W3842" s="38"/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</row>
    <row r="3843" spans="1:40" ht="14.25" customHeight="1">
      <c r="A3843" s="7" t="s">
        <v>565</v>
      </c>
      <c r="B3843" s="7" t="s">
        <v>363</v>
      </c>
      <c r="C3843" s="7">
        <v>1263</v>
      </c>
      <c r="D3843" s="7" t="s">
        <v>627</v>
      </c>
      <c r="E3843" s="7" t="str">
        <f t="shared" si="71"/>
        <v>Batallas</v>
      </c>
      <c r="F3843" s="7" t="s">
        <v>379</v>
      </c>
      <c r="G3843" s="7">
        <v>200</v>
      </c>
      <c r="H3843" s="7" t="s">
        <v>393</v>
      </c>
      <c r="I3843" s="7"/>
      <c r="J3843" s="7">
        <v>3197360</v>
      </c>
      <c r="K3843" s="7">
        <f t="shared" si="72"/>
        <v>5446406</v>
      </c>
      <c r="L3843" s="7"/>
      <c r="M3843" s="6"/>
      <c r="N3843" s="7"/>
      <c r="O3843" s="7"/>
      <c r="P3843" s="38"/>
      <c r="Q3843" s="31"/>
      <c r="R3843" s="42"/>
      <c r="S3843" s="42"/>
      <c r="T3843" s="42"/>
      <c r="U3843" s="43"/>
      <c r="V3843" s="32"/>
      <c r="W3843" s="38"/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</row>
    <row r="3844" spans="1:40" ht="14.25" customHeight="1">
      <c r="A3844" s="7" t="s">
        <v>565</v>
      </c>
      <c r="B3844" s="7" t="s">
        <v>363</v>
      </c>
      <c r="C3844" s="7">
        <v>1263</v>
      </c>
      <c r="D3844" s="7" t="s">
        <v>627</v>
      </c>
      <c r="E3844" s="7" t="str">
        <f t="shared" si="71"/>
        <v>Batallas</v>
      </c>
      <c r="F3844" s="7" t="s">
        <v>379</v>
      </c>
      <c r="G3844" s="7">
        <v>210</v>
      </c>
      <c r="H3844" s="7" t="s">
        <v>394</v>
      </c>
      <c r="I3844" s="7"/>
      <c r="J3844" s="7">
        <v>2493590</v>
      </c>
      <c r="K3844" s="7">
        <f t="shared" si="72"/>
        <v>5446406</v>
      </c>
      <c r="L3844" s="7"/>
      <c r="M3844" s="6"/>
      <c r="N3844" s="7"/>
      <c r="O3844" s="7"/>
      <c r="P3844" s="38"/>
      <c r="Q3844" s="31"/>
      <c r="R3844" s="42"/>
      <c r="S3844" s="42"/>
      <c r="T3844" s="42"/>
      <c r="U3844" s="43"/>
      <c r="V3844" s="32"/>
      <c r="W3844" s="38"/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</row>
    <row r="3845" spans="1:40" ht="14.25" customHeight="1">
      <c r="A3845" s="7" t="s">
        <v>565</v>
      </c>
      <c r="B3845" s="7" t="s">
        <v>363</v>
      </c>
      <c r="C3845" s="7">
        <v>1263</v>
      </c>
      <c r="D3845" s="7" t="s">
        <v>627</v>
      </c>
      <c r="E3845" s="7" t="str">
        <f t="shared" si="71"/>
        <v>Batallas</v>
      </c>
      <c r="F3845" s="7" t="s">
        <v>379</v>
      </c>
      <c r="G3845" s="7">
        <v>220</v>
      </c>
      <c r="H3845" s="7" t="s">
        <v>395</v>
      </c>
      <c r="I3845" s="7"/>
      <c r="J3845" s="7">
        <v>100000</v>
      </c>
      <c r="K3845" s="7">
        <f t="shared" si="72"/>
        <v>5446406</v>
      </c>
      <c r="L3845" s="7"/>
      <c r="M3845" s="6"/>
      <c r="N3845" s="7"/>
      <c r="O3845" s="7"/>
      <c r="P3845" s="38"/>
      <c r="Q3845" s="31"/>
      <c r="R3845" s="42"/>
      <c r="S3845" s="42"/>
      <c r="T3845" s="42"/>
      <c r="U3845" s="43"/>
      <c r="V3845" s="32"/>
      <c r="W3845" s="38"/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</row>
    <row r="3846" spans="1:40" ht="14.25" customHeight="1">
      <c r="A3846" s="7" t="s">
        <v>565</v>
      </c>
      <c r="B3846" s="7" t="s">
        <v>363</v>
      </c>
      <c r="C3846" s="7">
        <v>1263</v>
      </c>
      <c r="D3846" s="7" t="s">
        <v>627</v>
      </c>
      <c r="E3846" s="7" t="str">
        <f t="shared" si="71"/>
        <v>Batallas</v>
      </c>
      <c r="F3846" s="7" t="s">
        <v>379</v>
      </c>
      <c r="G3846" s="7">
        <v>230</v>
      </c>
      <c r="H3846" s="7" t="s">
        <v>396</v>
      </c>
      <c r="I3846" s="7"/>
      <c r="J3846" s="7">
        <v>250000</v>
      </c>
      <c r="K3846" s="7">
        <f t="shared" si="72"/>
        <v>5446406</v>
      </c>
      <c r="L3846" s="7"/>
      <c r="M3846" s="6"/>
      <c r="N3846" s="7"/>
      <c r="O3846" s="7"/>
      <c r="P3846" s="38"/>
      <c r="Q3846" s="31"/>
      <c r="R3846" s="42"/>
      <c r="S3846" s="42"/>
      <c r="T3846" s="42"/>
      <c r="U3846" s="43"/>
      <c r="V3846" s="32"/>
      <c r="W3846" s="38"/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</row>
    <row r="3847" spans="1:40" ht="14.25" customHeight="1">
      <c r="A3847" s="7" t="s">
        <v>565</v>
      </c>
      <c r="B3847" s="7" t="s">
        <v>363</v>
      </c>
      <c r="C3847" s="7">
        <v>1263</v>
      </c>
      <c r="D3847" s="7" t="s">
        <v>627</v>
      </c>
      <c r="E3847" s="7" t="str">
        <f t="shared" si="71"/>
        <v>Batallas</v>
      </c>
      <c r="F3847" s="7" t="s">
        <v>379</v>
      </c>
      <c r="G3847" s="7">
        <v>240</v>
      </c>
      <c r="H3847" s="7" t="s">
        <v>397</v>
      </c>
      <c r="I3847" s="7"/>
      <c r="J3847" s="7">
        <v>10000</v>
      </c>
      <c r="K3847" s="7">
        <f t="shared" si="72"/>
        <v>5446406</v>
      </c>
      <c r="L3847" s="7"/>
      <c r="M3847" s="6"/>
      <c r="N3847" s="7"/>
      <c r="O3847" s="7"/>
      <c r="P3847" s="38"/>
      <c r="Q3847" s="31"/>
      <c r="R3847" s="42"/>
      <c r="S3847" s="42"/>
      <c r="T3847" s="42"/>
      <c r="U3847" s="43"/>
      <c r="V3847" s="32"/>
      <c r="W3847" s="38"/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</row>
    <row r="3848" spans="1:40" ht="14.25" customHeight="1">
      <c r="A3848" s="7" t="s">
        <v>565</v>
      </c>
      <c r="B3848" s="7" t="s">
        <v>363</v>
      </c>
      <c r="C3848" s="7">
        <v>1263</v>
      </c>
      <c r="D3848" s="7" t="s">
        <v>627</v>
      </c>
      <c r="E3848" s="7" t="str">
        <f t="shared" si="71"/>
        <v>Batallas</v>
      </c>
      <c r="F3848" s="7" t="s">
        <v>379</v>
      </c>
      <c r="G3848" s="7">
        <v>250</v>
      </c>
      <c r="H3848" s="7" t="s">
        <v>399</v>
      </c>
      <c r="I3848" s="7"/>
      <c r="J3848" s="7">
        <v>794832</v>
      </c>
      <c r="K3848" s="7">
        <f t="shared" si="72"/>
        <v>5446406</v>
      </c>
      <c r="L3848" s="7"/>
      <c r="M3848" s="6"/>
      <c r="N3848" s="7"/>
      <c r="O3848" s="7"/>
      <c r="P3848" s="38"/>
      <c r="Q3848" s="31"/>
      <c r="R3848" s="42"/>
      <c r="S3848" s="42"/>
      <c r="T3848" s="42"/>
      <c r="U3848" s="43"/>
      <c r="V3848" s="32"/>
      <c r="W3848" s="38"/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</row>
    <row r="3849" spans="1:40" ht="14.25" customHeight="1">
      <c r="A3849" s="7" t="s">
        <v>565</v>
      </c>
      <c r="B3849" s="7" t="s">
        <v>363</v>
      </c>
      <c r="C3849" s="7">
        <v>1263</v>
      </c>
      <c r="D3849" s="7" t="s">
        <v>627</v>
      </c>
      <c r="E3849" s="7" t="str">
        <f t="shared" si="71"/>
        <v>Batallas</v>
      </c>
      <c r="F3849" s="7" t="s">
        <v>379</v>
      </c>
      <c r="G3849" s="7">
        <v>260</v>
      </c>
      <c r="H3849" s="7" t="s">
        <v>400</v>
      </c>
      <c r="I3849" s="7"/>
      <c r="J3849" s="7">
        <v>232700</v>
      </c>
      <c r="K3849" s="7">
        <f t="shared" si="72"/>
        <v>5446406</v>
      </c>
      <c r="L3849" s="7"/>
      <c r="M3849" s="6"/>
      <c r="N3849" s="7"/>
      <c r="O3849" s="7"/>
      <c r="P3849" s="38"/>
      <c r="Q3849" s="31"/>
      <c r="R3849" s="42"/>
      <c r="S3849" s="42"/>
      <c r="T3849" s="42"/>
      <c r="U3849" s="43"/>
      <c r="V3849" s="32"/>
      <c r="W3849" s="38"/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</row>
    <row r="3850" spans="1:40" ht="14.25" customHeight="1">
      <c r="A3850" s="7" t="s">
        <v>565</v>
      </c>
      <c r="B3850" s="7" t="s">
        <v>363</v>
      </c>
      <c r="C3850" s="7">
        <v>1263</v>
      </c>
      <c r="D3850" s="7" t="s">
        <v>627</v>
      </c>
      <c r="E3850" s="7" t="str">
        <f t="shared" si="71"/>
        <v>Batallas</v>
      </c>
      <c r="F3850" s="7" t="s">
        <v>379</v>
      </c>
      <c r="G3850" s="7">
        <v>290</v>
      </c>
      <c r="H3850" s="7" t="s">
        <v>426</v>
      </c>
      <c r="I3850" s="7"/>
      <c r="J3850" s="7">
        <v>200000</v>
      </c>
      <c r="K3850" s="7">
        <f t="shared" si="72"/>
        <v>5446406</v>
      </c>
      <c r="L3850" s="7"/>
      <c r="M3850" s="6"/>
      <c r="N3850" s="7"/>
      <c r="O3850" s="7"/>
      <c r="P3850" s="38"/>
      <c r="Q3850" s="31"/>
      <c r="R3850" s="42"/>
      <c r="S3850" s="42"/>
      <c r="T3850" s="42"/>
      <c r="U3850" s="43"/>
      <c r="V3850" s="32"/>
      <c r="W3850" s="38"/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</row>
    <row r="3851" spans="1:40" ht="14.25" customHeight="1">
      <c r="A3851" s="7" t="s">
        <v>565</v>
      </c>
      <c r="B3851" s="7" t="s">
        <v>363</v>
      </c>
      <c r="C3851" s="7">
        <v>1263</v>
      </c>
      <c r="D3851" s="7" t="s">
        <v>627</v>
      </c>
      <c r="E3851" s="7" t="str">
        <f t="shared" si="71"/>
        <v>Batallas</v>
      </c>
      <c r="F3851" s="7" t="s">
        <v>379</v>
      </c>
      <c r="G3851" s="7">
        <v>310</v>
      </c>
      <c r="H3851" s="7" t="s">
        <v>403</v>
      </c>
      <c r="I3851" s="7"/>
      <c r="J3851" s="7">
        <v>50000</v>
      </c>
      <c r="K3851" s="7">
        <f t="shared" si="72"/>
        <v>5446406</v>
      </c>
      <c r="L3851" s="7"/>
      <c r="M3851" s="6"/>
      <c r="N3851" s="7"/>
      <c r="O3851" s="7"/>
      <c r="P3851" s="38"/>
      <c r="Q3851" s="31"/>
      <c r="R3851" s="42"/>
      <c r="S3851" s="42"/>
      <c r="T3851" s="42"/>
      <c r="U3851" s="43"/>
      <c r="V3851" s="32"/>
      <c r="W3851" s="38"/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</row>
    <row r="3852" spans="1:40" ht="14.25" customHeight="1">
      <c r="A3852" s="7" t="s">
        <v>565</v>
      </c>
      <c r="B3852" s="7" t="s">
        <v>363</v>
      </c>
      <c r="C3852" s="7">
        <v>1263</v>
      </c>
      <c r="D3852" s="7" t="s">
        <v>627</v>
      </c>
      <c r="E3852" s="7" t="str">
        <f t="shared" si="71"/>
        <v>Batallas</v>
      </c>
      <c r="F3852" s="7" t="s">
        <v>379</v>
      </c>
      <c r="G3852" s="7">
        <v>330</v>
      </c>
      <c r="H3852" s="7" t="s">
        <v>404</v>
      </c>
      <c r="I3852" s="7"/>
      <c r="J3852" s="7">
        <v>44055</v>
      </c>
      <c r="K3852" s="7">
        <f t="shared" si="72"/>
        <v>5446406</v>
      </c>
      <c r="L3852" s="7"/>
      <c r="M3852" s="6"/>
      <c r="N3852" s="7"/>
      <c r="O3852" s="7"/>
      <c r="P3852" s="38"/>
      <c r="Q3852" s="31"/>
      <c r="R3852" s="42"/>
      <c r="S3852" s="42"/>
      <c r="T3852" s="42"/>
      <c r="U3852" s="43"/>
      <c r="V3852" s="32"/>
      <c r="W3852" s="38"/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</row>
    <row r="3853" spans="1:40" ht="14.25" customHeight="1">
      <c r="A3853" s="7" t="s">
        <v>565</v>
      </c>
      <c r="B3853" s="7" t="s">
        <v>363</v>
      </c>
      <c r="C3853" s="7">
        <v>1263</v>
      </c>
      <c r="D3853" s="7" t="s">
        <v>627</v>
      </c>
      <c r="E3853" s="7" t="str">
        <f t="shared" si="71"/>
        <v>Batallas</v>
      </c>
      <c r="F3853" s="7" t="s">
        <v>379</v>
      </c>
      <c r="G3853" s="7">
        <v>340</v>
      </c>
      <c r="H3853" s="7" t="s">
        <v>405</v>
      </c>
      <c r="I3853" s="7"/>
      <c r="J3853" s="7">
        <v>1767983</v>
      </c>
      <c r="K3853" s="7">
        <f t="shared" si="72"/>
        <v>5446406</v>
      </c>
      <c r="L3853" s="7"/>
      <c r="M3853" s="6"/>
      <c r="N3853" s="7"/>
      <c r="O3853" s="7"/>
      <c r="P3853" s="38"/>
      <c r="Q3853" s="31"/>
      <c r="R3853" s="42"/>
      <c r="S3853" s="42"/>
      <c r="T3853" s="42"/>
      <c r="U3853" s="43"/>
      <c r="V3853" s="32"/>
      <c r="W3853" s="38"/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</row>
    <row r="3854" spans="1:40" ht="14.25" customHeight="1">
      <c r="A3854" s="7" t="s">
        <v>565</v>
      </c>
      <c r="B3854" s="7" t="s">
        <v>363</v>
      </c>
      <c r="C3854" s="7">
        <v>1263</v>
      </c>
      <c r="D3854" s="7" t="s">
        <v>627</v>
      </c>
      <c r="E3854" s="7" t="str">
        <f t="shared" si="71"/>
        <v>Batallas</v>
      </c>
      <c r="F3854" s="7" t="s">
        <v>407</v>
      </c>
      <c r="G3854" s="7">
        <v>170</v>
      </c>
      <c r="H3854" s="7" t="s">
        <v>390</v>
      </c>
      <c r="I3854" s="7"/>
      <c r="J3854" s="7">
        <v>2110111</v>
      </c>
      <c r="K3854" s="7">
        <f t="shared" si="72"/>
        <v>5446406</v>
      </c>
      <c r="L3854" s="7"/>
      <c r="M3854" s="6"/>
      <c r="N3854" s="7"/>
      <c r="O3854" s="7"/>
      <c r="P3854" s="38"/>
      <c r="Q3854" s="31"/>
      <c r="R3854" s="42"/>
      <c r="S3854" s="42"/>
      <c r="T3854" s="42"/>
      <c r="U3854" s="43"/>
      <c r="V3854" s="32"/>
      <c r="W3854" s="38"/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</row>
    <row r="3855" spans="1:40" ht="14.25" customHeight="1">
      <c r="A3855" s="7" t="s">
        <v>565</v>
      </c>
      <c r="B3855" s="7" t="s">
        <v>363</v>
      </c>
      <c r="C3855" s="7">
        <v>1263</v>
      </c>
      <c r="D3855" s="7" t="s">
        <v>627</v>
      </c>
      <c r="E3855" s="7" t="str">
        <f t="shared" si="71"/>
        <v>Batallas</v>
      </c>
      <c r="F3855" s="7" t="s">
        <v>407</v>
      </c>
      <c r="G3855" s="7">
        <v>350</v>
      </c>
      <c r="H3855" s="7" t="s">
        <v>406</v>
      </c>
      <c r="I3855" s="7"/>
      <c r="J3855" s="7">
        <v>3336295</v>
      </c>
      <c r="K3855" s="7">
        <f t="shared" si="72"/>
        <v>5446406</v>
      </c>
      <c r="L3855" s="7"/>
      <c r="M3855" s="6"/>
      <c r="N3855" s="7"/>
      <c r="O3855" s="7"/>
      <c r="P3855" s="38"/>
      <c r="Q3855" s="31"/>
      <c r="R3855" s="42"/>
      <c r="S3855" s="42"/>
      <c r="T3855" s="42"/>
      <c r="U3855" s="43"/>
      <c r="V3855" s="32"/>
      <c r="W3855" s="38"/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</row>
    <row r="3856" spans="1:40" ht="14.25" customHeight="1">
      <c r="A3856" s="7" t="s">
        <v>565</v>
      </c>
      <c r="B3856" s="7" t="s">
        <v>363</v>
      </c>
      <c r="C3856" s="7">
        <v>1264</v>
      </c>
      <c r="D3856" s="7" t="s">
        <v>628</v>
      </c>
      <c r="E3856" s="7" t="str">
        <f t="shared" si="71"/>
        <v>Puerto Pérez</v>
      </c>
      <c r="F3856" s="7" t="s">
        <v>379</v>
      </c>
      <c r="G3856" s="7">
        <v>0</v>
      </c>
      <c r="H3856" s="7" t="s">
        <v>380</v>
      </c>
      <c r="I3856" s="7"/>
      <c r="J3856" s="7">
        <v>720076</v>
      </c>
      <c r="K3856" s="7">
        <f t="shared" si="72"/>
        <v>0</v>
      </c>
      <c r="L3856" s="7"/>
      <c r="M3856" s="6"/>
      <c r="N3856" s="7"/>
      <c r="O3856" s="7"/>
      <c r="P3856" s="38"/>
      <c r="Q3856" s="31"/>
      <c r="R3856" s="42"/>
      <c r="S3856" s="42"/>
      <c r="T3856" s="42"/>
      <c r="U3856" s="43"/>
      <c r="V3856" s="32"/>
      <c r="W3856" s="38"/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</row>
    <row r="3857" spans="1:40" ht="14.25" customHeight="1">
      <c r="A3857" s="7" t="s">
        <v>565</v>
      </c>
      <c r="B3857" s="7" t="s">
        <v>363</v>
      </c>
      <c r="C3857" s="7">
        <v>1264</v>
      </c>
      <c r="D3857" s="7" t="s">
        <v>628</v>
      </c>
      <c r="E3857" s="7" t="str">
        <f t="shared" si="71"/>
        <v>Puerto Pérez</v>
      </c>
      <c r="F3857" s="7" t="s">
        <v>379</v>
      </c>
      <c r="G3857" s="7">
        <v>1</v>
      </c>
      <c r="H3857" s="7" t="s">
        <v>381</v>
      </c>
      <c r="I3857" s="7"/>
      <c r="J3857" s="7">
        <v>521435</v>
      </c>
      <c r="K3857" s="7">
        <f t="shared" si="72"/>
        <v>0</v>
      </c>
      <c r="L3857" s="7"/>
      <c r="M3857" s="6"/>
      <c r="N3857" s="7"/>
      <c r="O3857" s="7"/>
      <c r="P3857" s="38"/>
      <c r="Q3857" s="31"/>
      <c r="R3857" s="42"/>
      <c r="S3857" s="42"/>
      <c r="T3857" s="42"/>
      <c r="U3857" s="43"/>
      <c r="V3857" s="32"/>
      <c r="W3857" s="38"/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</row>
    <row r="3858" spans="1:40" ht="14.25" customHeight="1">
      <c r="A3858" s="7" t="s">
        <v>565</v>
      </c>
      <c r="B3858" s="7" t="s">
        <v>363</v>
      </c>
      <c r="C3858" s="7">
        <v>1264</v>
      </c>
      <c r="D3858" s="7" t="s">
        <v>628</v>
      </c>
      <c r="E3858" s="7" t="str">
        <f t="shared" si="71"/>
        <v>Puerto Pérez</v>
      </c>
      <c r="F3858" s="7" t="s">
        <v>379</v>
      </c>
      <c r="G3858" s="7">
        <v>97</v>
      </c>
      <c r="H3858" s="7" t="s">
        <v>409</v>
      </c>
      <c r="I3858" s="7"/>
      <c r="J3858" s="7">
        <v>639489</v>
      </c>
      <c r="K3858" s="7">
        <f t="shared" si="72"/>
        <v>0</v>
      </c>
      <c r="L3858" s="7"/>
      <c r="M3858" s="6"/>
      <c r="N3858" s="7"/>
      <c r="O3858" s="7"/>
      <c r="P3858" s="38"/>
      <c r="Q3858" s="31"/>
      <c r="R3858" s="42"/>
      <c r="S3858" s="42"/>
      <c r="T3858" s="42"/>
      <c r="U3858" s="43"/>
      <c r="V3858" s="32"/>
      <c r="W3858" s="38"/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</row>
    <row r="3859" spans="1:40" ht="14.25" customHeight="1">
      <c r="A3859" s="7" t="s">
        <v>565</v>
      </c>
      <c r="B3859" s="7" t="s">
        <v>363</v>
      </c>
      <c r="C3859" s="7">
        <v>1264</v>
      </c>
      <c r="D3859" s="7" t="s">
        <v>628</v>
      </c>
      <c r="E3859" s="7" t="str">
        <f t="shared" si="71"/>
        <v>Puerto Pérez</v>
      </c>
      <c r="F3859" s="7" t="s">
        <v>379</v>
      </c>
      <c r="G3859" s="7">
        <v>99</v>
      </c>
      <c r="H3859" s="7" t="s">
        <v>382</v>
      </c>
      <c r="I3859" s="7"/>
      <c r="J3859" s="7">
        <v>81865</v>
      </c>
      <c r="K3859" s="7">
        <f t="shared" si="72"/>
        <v>0</v>
      </c>
      <c r="L3859" s="7"/>
      <c r="M3859" s="6"/>
      <c r="N3859" s="7"/>
      <c r="O3859" s="7"/>
      <c r="P3859" s="38"/>
      <c r="Q3859" s="31"/>
      <c r="R3859" s="42"/>
      <c r="S3859" s="42"/>
      <c r="T3859" s="42"/>
      <c r="U3859" s="43"/>
      <c r="V3859" s="32"/>
      <c r="W3859" s="38"/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</row>
    <row r="3860" spans="1:40" ht="14.25" customHeight="1">
      <c r="A3860" s="7" t="s">
        <v>565</v>
      </c>
      <c r="B3860" s="7" t="s">
        <v>363</v>
      </c>
      <c r="C3860" s="7">
        <v>1264</v>
      </c>
      <c r="D3860" s="7" t="s">
        <v>628</v>
      </c>
      <c r="E3860" s="7" t="str">
        <f t="shared" si="71"/>
        <v>Puerto Pérez</v>
      </c>
      <c r="F3860" s="7" t="s">
        <v>379</v>
      </c>
      <c r="G3860" s="7">
        <v>100</v>
      </c>
      <c r="H3860" s="7" t="s">
        <v>383</v>
      </c>
      <c r="I3860" s="7"/>
      <c r="J3860" s="7">
        <v>54000</v>
      </c>
      <c r="K3860" s="7">
        <f t="shared" si="72"/>
        <v>0</v>
      </c>
      <c r="L3860" s="7"/>
      <c r="M3860" s="6"/>
      <c r="N3860" s="7"/>
      <c r="O3860" s="7"/>
      <c r="P3860" s="38"/>
      <c r="Q3860" s="31"/>
      <c r="R3860" s="42"/>
      <c r="S3860" s="42"/>
      <c r="T3860" s="42"/>
      <c r="U3860" s="43"/>
      <c r="V3860" s="32"/>
      <c r="W3860" s="38"/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</row>
    <row r="3861" spans="1:40" ht="14.25" customHeight="1">
      <c r="A3861" s="7" t="s">
        <v>565</v>
      </c>
      <c r="B3861" s="7" t="s">
        <v>363</v>
      </c>
      <c r="C3861" s="7">
        <v>1264</v>
      </c>
      <c r="D3861" s="7" t="s">
        <v>628</v>
      </c>
      <c r="E3861" s="7" t="str">
        <f t="shared" si="71"/>
        <v>Puerto Pérez</v>
      </c>
      <c r="F3861" s="7" t="s">
        <v>379</v>
      </c>
      <c r="G3861" s="7">
        <v>110</v>
      </c>
      <c r="H3861" s="7" t="s">
        <v>385</v>
      </c>
      <c r="I3861" s="7"/>
      <c r="J3861" s="7">
        <v>20000</v>
      </c>
      <c r="K3861" s="7">
        <f t="shared" si="72"/>
        <v>0</v>
      </c>
      <c r="L3861" s="7"/>
      <c r="M3861" s="6"/>
      <c r="N3861" s="7"/>
      <c r="O3861" s="7"/>
      <c r="P3861" s="38"/>
      <c r="Q3861" s="31"/>
      <c r="R3861" s="42"/>
      <c r="S3861" s="42"/>
      <c r="T3861" s="42"/>
      <c r="U3861" s="43"/>
      <c r="V3861" s="32"/>
      <c r="W3861" s="38"/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</row>
    <row r="3862" spans="1:40" ht="14.25" customHeight="1">
      <c r="A3862" s="7" t="s">
        <v>565</v>
      </c>
      <c r="B3862" s="7" t="s">
        <v>363</v>
      </c>
      <c r="C3862" s="7">
        <v>1264</v>
      </c>
      <c r="D3862" s="7" t="s">
        <v>628</v>
      </c>
      <c r="E3862" s="7" t="str">
        <f t="shared" si="71"/>
        <v>Puerto Pérez</v>
      </c>
      <c r="F3862" s="7" t="s">
        <v>379</v>
      </c>
      <c r="G3862" s="7">
        <v>140</v>
      </c>
      <c r="H3862" s="7" t="s">
        <v>388</v>
      </c>
      <c r="I3862" s="7"/>
      <c r="J3862" s="7">
        <v>10000</v>
      </c>
      <c r="K3862" s="7">
        <f t="shared" si="72"/>
        <v>0</v>
      </c>
      <c r="L3862" s="7"/>
      <c r="M3862" s="6"/>
      <c r="N3862" s="7"/>
      <c r="O3862" s="7"/>
      <c r="P3862" s="38"/>
      <c r="Q3862" s="31"/>
      <c r="R3862" s="42"/>
      <c r="S3862" s="42"/>
      <c r="T3862" s="42"/>
      <c r="U3862" s="43"/>
      <c r="V3862" s="32"/>
      <c r="W3862" s="38"/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</row>
    <row r="3863" spans="1:40" ht="14.25" customHeight="1">
      <c r="A3863" s="7" t="s">
        <v>565</v>
      </c>
      <c r="B3863" s="7" t="s">
        <v>363</v>
      </c>
      <c r="C3863" s="7">
        <v>1264</v>
      </c>
      <c r="D3863" s="7" t="s">
        <v>628</v>
      </c>
      <c r="E3863" s="7" t="str">
        <f t="shared" si="71"/>
        <v>Puerto Pérez</v>
      </c>
      <c r="F3863" s="7" t="s">
        <v>379</v>
      </c>
      <c r="G3863" s="7">
        <v>160</v>
      </c>
      <c r="H3863" s="7" t="s">
        <v>389</v>
      </c>
      <c r="I3863" s="7"/>
      <c r="J3863" s="7">
        <v>50000</v>
      </c>
      <c r="K3863" s="7">
        <f t="shared" si="72"/>
        <v>0</v>
      </c>
      <c r="L3863" s="7"/>
      <c r="M3863" s="6"/>
      <c r="N3863" s="7"/>
      <c r="O3863" s="7"/>
      <c r="P3863" s="38"/>
      <c r="Q3863" s="31"/>
      <c r="R3863" s="42"/>
      <c r="S3863" s="42"/>
      <c r="T3863" s="42"/>
      <c r="U3863" s="43"/>
      <c r="V3863" s="32"/>
      <c r="W3863" s="38"/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</row>
    <row r="3864" spans="1:40" ht="14.25" customHeight="1">
      <c r="A3864" s="7" t="s">
        <v>565</v>
      </c>
      <c r="B3864" s="7" t="s">
        <v>363</v>
      </c>
      <c r="C3864" s="7">
        <v>1264</v>
      </c>
      <c r="D3864" s="7" t="s">
        <v>628</v>
      </c>
      <c r="E3864" s="7" t="str">
        <f t="shared" si="71"/>
        <v>Puerto Pérez</v>
      </c>
      <c r="F3864" s="7" t="s">
        <v>379</v>
      </c>
      <c r="G3864" s="7">
        <v>170</v>
      </c>
      <c r="H3864" s="7" t="s">
        <v>390</v>
      </c>
      <c r="I3864" s="7"/>
      <c r="J3864" s="7">
        <v>20000</v>
      </c>
      <c r="K3864" s="7">
        <f t="shared" si="72"/>
        <v>0</v>
      </c>
      <c r="L3864" s="7"/>
      <c r="M3864" s="6"/>
      <c r="N3864" s="7"/>
      <c r="O3864" s="7"/>
      <c r="P3864" s="38"/>
      <c r="Q3864" s="31"/>
      <c r="R3864" s="42"/>
      <c r="S3864" s="42"/>
      <c r="T3864" s="42"/>
      <c r="U3864" s="43"/>
      <c r="V3864" s="32"/>
      <c r="W3864" s="38"/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</row>
    <row r="3865" spans="1:40" ht="14.25" customHeight="1">
      <c r="A3865" s="7" t="s">
        <v>565</v>
      </c>
      <c r="B3865" s="7" t="s">
        <v>363</v>
      </c>
      <c r="C3865" s="7">
        <v>1264</v>
      </c>
      <c r="D3865" s="7" t="s">
        <v>628</v>
      </c>
      <c r="E3865" s="7" t="str">
        <f t="shared" si="71"/>
        <v>Puerto Pérez</v>
      </c>
      <c r="F3865" s="7" t="s">
        <v>379</v>
      </c>
      <c r="G3865" s="7">
        <v>180</v>
      </c>
      <c r="H3865" s="7" t="s">
        <v>411</v>
      </c>
      <c r="I3865" s="7"/>
      <c r="J3865" s="7">
        <v>230000</v>
      </c>
      <c r="K3865" s="7">
        <f t="shared" si="72"/>
        <v>0</v>
      </c>
      <c r="L3865" s="7"/>
      <c r="M3865" s="6"/>
      <c r="N3865" s="7"/>
      <c r="O3865" s="7"/>
      <c r="P3865" s="38"/>
      <c r="Q3865" s="31"/>
      <c r="R3865" s="42"/>
      <c r="S3865" s="42"/>
      <c r="T3865" s="42"/>
      <c r="U3865" s="43"/>
      <c r="V3865" s="32"/>
      <c r="W3865" s="38"/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</row>
    <row r="3866" spans="1:40" ht="14.25" customHeight="1">
      <c r="A3866" s="7" t="s">
        <v>565</v>
      </c>
      <c r="B3866" s="7" t="s">
        <v>363</v>
      </c>
      <c r="C3866" s="7">
        <v>1264</v>
      </c>
      <c r="D3866" s="7" t="s">
        <v>628</v>
      </c>
      <c r="E3866" s="7" t="str">
        <f t="shared" si="71"/>
        <v>Puerto Pérez</v>
      </c>
      <c r="F3866" s="7" t="s">
        <v>379</v>
      </c>
      <c r="G3866" s="7">
        <v>200</v>
      </c>
      <c r="H3866" s="7" t="s">
        <v>393</v>
      </c>
      <c r="I3866" s="7"/>
      <c r="J3866" s="7">
        <v>1411237</v>
      </c>
      <c r="K3866" s="7">
        <f t="shared" si="72"/>
        <v>0</v>
      </c>
      <c r="L3866" s="7"/>
      <c r="M3866" s="6"/>
      <c r="N3866" s="7"/>
      <c r="O3866" s="7"/>
      <c r="P3866" s="38"/>
      <c r="Q3866" s="31"/>
      <c r="R3866" s="42"/>
      <c r="S3866" s="42"/>
      <c r="T3866" s="42"/>
      <c r="U3866" s="43"/>
      <c r="V3866" s="32"/>
      <c r="W3866" s="38"/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</row>
    <row r="3867" spans="1:40" ht="14.25" customHeight="1">
      <c r="A3867" s="7" t="s">
        <v>565</v>
      </c>
      <c r="B3867" s="7" t="s">
        <v>363</v>
      </c>
      <c r="C3867" s="7">
        <v>1264</v>
      </c>
      <c r="D3867" s="7" t="s">
        <v>628</v>
      </c>
      <c r="E3867" s="7" t="str">
        <f t="shared" si="71"/>
        <v>Puerto Pérez</v>
      </c>
      <c r="F3867" s="7" t="s">
        <v>379</v>
      </c>
      <c r="G3867" s="7">
        <v>210</v>
      </c>
      <c r="H3867" s="7" t="s">
        <v>394</v>
      </c>
      <c r="I3867" s="7"/>
      <c r="J3867" s="7">
        <v>840966</v>
      </c>
      <c r="K3867" s="7">
        <f t="shared" si="72"/>
        <v>0</v>
      </c>
      <c r="L3867" s="7"/>
      <c r="M3867" s="6"/>
      <c r="N3867" s="7"/>
      <c r="O3867" s="7"/>
      <c r="P3867" s="38"/>
      <c r="Q3867" s="31"/>
      <c r="R3867" s="42"/>
      <c r="S3867" s="42"/>
      <c r="T3867" s="42"/>
      <c r="U3867" s="43"/>
      <c r="V3867" s="32"/>
      <c r="W3867" s="38"/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</row>
    <row r="3868" spans="1:40" ht="14.25" customHeight="1">
      <c r="A3868" s="7" t="s">
        <v>565</v>
      </c>
      <c r="B3868" s="7" t="s">
        <v>363</v>
      </c>
      <c r="C3868" s="7">
        <v>1264</v>
      </c>
      <c r="D3868" s="7" t="s">
        <v>628</v>
      </c>
      <c r="E3868" s="7" t="str">
        <f t="shared" si="71"/>
        <v>Puerto Pérez</v>
      </c>
      <c r="F3868" s="7" t="s">
        <v>379</v>
      </c>
      <c r="G3868" s="7">
        <v>220</v>
      </c>
      <c r="H3868" s="7" t="s">
        <v>395</v>
      </c>
      <c r="I3868" s="7"/>
      <c r="J3868" s="7">
        <v>80000</v>
      </c>
      <c r="K3868" s="7">
        <f t="shared" si="72"/>
        <v>0</v>
      </c>
      <c r="L3868" s="7"/>
      <c r="M3868" s="6"/>
      <c r="N3868" s="7"/>
      <c r="O3868" s="7"/>
      <c r="P3868" s="38"/>
      <c r="Q3868" s="31"/>
      <c r="R3868" s="42"/>
      <c r="S3868" s="42"/>
      <c r="T3868" s="42"/>
      <c r="U3868" s="43"/>
      <c r="V3868" s="32"/>
      <c r="W3868" s="38"/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</row>
    <row r="3869" spans="1:40" ht="14.25" customHeight="1">
      <c r="A3869" s="7" t="s">
        <v>565</v>
      </c>
      <c r="B3869" s="7" t="s">
        <v>363</v>
      </c>
      <c r="C3869" s="7">
        <v>1264</v>
      </c>
      <c r="D3869" s="7" t="s">
        <v>628</v>
      </c>
      <c r="E3869" s="7" t="str">
        <f t="shared" si="71"/>
        <v>Puerto Pérez</v>
      </c>
      <c r="F3869" s="7" t="s">
        <v>379</v>
      </c>
      <c r="G3869" s="7">
        <v>230</v>
      </c>
      <c r="H3869" s="7" t="s">
        <v>396</v>
      </c>
      <c r="I3869" s="7"/>
      <c r="J3869" s="7">
        <v>90000</v>
      </c>
      <c r="K3869" s="7">
        <f t="shared" si="72"/>
        <v>0</v>
      </c>
      <c r="L3869" s="7"/>
      <c r="M3869" s="6"/>
      <c r="N3869" s="7"/>
      <c r="O3869" s="7"/>
      <c r="P3869" s="38"/>
      <c r="Q3869" s="31"/>
      <c r="R3869" s="42"/>
      <c r="S3869" s="42"/>
      <c r="T3869" s="42"/>
      <c r="U3869" s="43"/>
      <c r="V3869" s="32"/>
      <c r="W3869" s="38"/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</row>
    <row r="3870" spans="1:40" ht="14.25" customHeight="1">
      <c r="A3870" s="7" t="s">
        <v>565</v>
      </c>
      <c r="B3870" s="7" t="s">
        <v>363</v>
      </c>
      <c r="C3870" s="7">
        <v>1264</v>
      </c>
      <c r="D3870" s="7" t="s">
        <v>628</v>
      </c>
      <c r="E3870" s="7" t="str">
        <f t="shared" si="71"/>
        <v>Puerto Pérez</v>
      </c>
      <c r="F3870" s="7" t="s">
        <v>379</v>
      </c>
      <c r="G3870" s="7">
        <v>240</v>
      </c>
      <c r="H3870" s="7" t="s">
        <v>397</v>
      </c>
      <c r="I3870" s="7"/>
      <c r="J3870" s="7">
        <v>66000</v>
      </c>
      <c r="K3870" s="7">
        <f t="shared" si="72"/>
        <v>0</v>
      </c>
      <c r="L3870" s="7"/>
      <c r="M3870" s="6"/>
      <c r="N3870" s="7"/>
      <c r="O3870" s="7"/>
      <c r="P3870" s="38"/>
      <c r="Q3870" s="31"/>
      <c r="R3870" s="42"/>
      <c r="S3870" s="42"/>
      <c r="T3870" s="42"/>
      <c r="U3870" s="43"/>
      <c r="V3870" s="32"/>
      <c r="W3870" s="38"/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</row>
    <row r="3871" spans="1:40" ht="14.25" customHeight="1">
      <c r="A3871" s="7" t="s">
        <v>565</v>
      </c>
      <c r="B3871" s="7" t="s">
        <v>363</v>
      </c>
      <c r="C3871" s="7">
        <v>1264</v>
      </c>
      <c r="D3871" s="7" t="s">
        <v>628</v>
      </c>
      <c r="E3871" s="7" t="str">
        <f t="shared" si="71"/>
        <v>Puerto Pérez</v>
      </c>
      <c r="F3871" s="7" t="s">
        <v>379</v>
      </c>
      <c r="G3871" s="7">
        <v>250</v>
      </c>
      <c r="H3871" s="7" t="s">
        <v>399</v>
      </c>
      <c r="I3871" s="7"/>
      <c r="J3871" s="7">
        <v>209142</v>
      </c>
      <c r="K3871" s="7">
        <f t="shared" si="72"/>
        <v>0</v>
      </c>
      <c r="L3871" s="7"/>
      <c r="M3871" s="6"/>
      <c r="N3871" s="7"/>
      <c r="O3871" s="7"/>
      <c r="P3871" s="38"/>
      <c r="Q3871" s="31"/>
      <c r="R3871" s="42"/>
      <c r="S3871" s="42"/>
      <c r="T3871" s="42"/>
      <c r="U3871" s="43"/>
      <c r="V3871" s="32"/>
      <c r="W3871" s="38"/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</row>
    <row r="3872" spans="1:40" ht="14.25" customHeight="1">
      <c r="A3872" s="7" t="s">
        <v>565</v>
      </c>
      <c r="B3872" s="7" t="s">
        <v>363</v>
      </c>
      <c r="C3872" s="7">
        <v>1264</v>
      </c>
      <c r="D3872" s="7" t="s">
        <v>628</v>
      </c>
      <c r="E3872" s="7" t="str">
        <f t="shared" si="71"/>
        <v>Puerto Pérez</v>
      </c>
      <c r="F3872" s="7" t="s">
        <v>379</v>
      </c>
      <c r="G3872" s="7">
        <v>260</v>
      </c>
      <c r="H3872" s="7" t="s">
        <v>400</v>
      </c>
      <c r="I3872" s="7"/>
      <c r="J3872" s="7">
        <v>54000</v>
      </c>
      <c r="K3872" s="7">
        <f t="shared" si="72"/>
        <v>0</v>
      </c>
      <c r="L3872" s="7"/>
      <c r="M3872" s="6"/>
      <c r="N3872" s="7"/>
      <c r="O3872" s="7"/>
      <c r="P3872" s="38"/>
      <c r="Q3872" s="31"/>
      <c r="R3872" s="42"/>
      <c r="S3872" s="42"/>
      <c r="T3872" s="42"/>
      <c r="U3872" s="43"/>
      <c r="V3872" s="32"/>
      <c r="W3872" s="38"/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</row>
    <row r="3873" spans="1:40" ht="14.25" customHeight="1">
      <c r="A3873" s="7" t="s">
        <v>565</v>
      </c>
      <c r="B3873" s="7" t="s">
        <v>363</v>
      </c>
      <c r="C3873" s="7">
        <v>1264</v>
      </c>
      <c r="D3873" s="7" t="s">
        <v>628</v>
      </c>
      <c r="E3873" s="7" t="str">
        <f t="shared" si="71"/>
        <v>Puerto Pérez</v>
      </c>
      <c r="F3873" s="7" t="s">
        <v>379</v>
      </c>
      <c r="G3873" s="7">
        <v>310</v>
      </c>
      <c r="H3873" s="7" t="s">
        <v>403</v>
      </c>
      <c r="I3873" s="7"/>
      <c r="J3873" s="7">
        <v>45000</v>
      </c>
      <c r="K3873" s="7">
        <f t="shared" si="72"/>
        <v>0</v>
      </c>
      <c r="L3873" s="7"/>
      <c r="M3873" s="6"/>
      <c r="N3873" s="7"/>
      <c r="O3873" s="7"/>
      <c r="P3873" s="38"/>
      <c r="Q3873" s="31"/>
      <c r="R3873" s="42"/>
      <c r="S3873" s="42"/>
      <c r="T3873" s="42"/>
      <c r="U3873" s="43"/>
      <c r="V3873" s="32"/>
      <c r="W3873" s="38"/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</row>
    <row r="3874" spans="1:40" ht="14.25" customHeight="1">
      <c r="A3874" s="7" t="s">
        <v>565</v>
      </c>
      <c r="B3874" s="7" t="s">
        <v>363</v>
      </c>
      <c r="C3874" s="7">
        <v>1264</v>
      </c>
      <c r="D3874" s="7" t="s">
        <v>628</v>
      </c>
      <c r="E3874" s="7" t="str">
        <f t="shared" si="71"/>
        <v>Puerto Pérez</v>
      </c>
      <c r="F3874" s="7" t="s">
        <v>379</v>
      </c>
      <c r="G3874" s="7">
        <v>330</v>
      </c>
      <c r="H3874" s="7" t="s">
        <v>404</v>
      </c>
      <c r="I3874" s="7"/>
      <c r="J3874" s="7">
        <v>14365</v>
      </c>
      <c r="K3874" s="7">
        <f t="shared" si="72"/>
        <v>0</v>
      </c>
      <c r="L3874" s="7"/>
      <c r="M3874" s="6"/>
      <c r="N3874" s="7"/>
      <c r="O3874" s="7"/>
      <c r="P3874" s="38"/>
      <c r="Q3874" s="31"/>
      <c r="R3874" s="42"/>
      <c r="S3874" s="42"/>
      <c r="T3874" s="42"/>
      <c r="U3874" s="43"/>
      <c r="V3874" s="32"/>
      <c r="W3874" s="38"/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</row>
    <row r="3875" spans="1:40" ht="14.25" customHeight="1">
      <c r="A3875" s="7" t="s">
        <v>565</v>
      </c>
      <c r="B3875" s="7" t="s">
        <v>363</v>
      </c>
      <c r="C3875" s="7">
        <v>1264</v>
      </c>
      <c r="D3875" s="7" t="s">
        <v>628</v>
      </c>
      <c r="E3875" s="7" t="str">
        <f t="shared" si="71"/>
        <v>Puerto Pérez</v>
      </c>
      <c r="F3875" s="7" t="s">
        <v>379</v>
      </c>
      <c r="G3875" s="7">
        <v>340</v>
      </c>
      <c r="H3875" s="7" t="s">
        <v>405</v>
      </c>
      <c r="I3875" s="7"/>
      <c r="J3875" s="7">
        <v>702885</v>
      </c>
      <c r="K3875" s="7">
        <f t="shared" si="72"/>
        <v>0</v>
      </c>
      <c r="L3875" s="7"/>
      <c r="M3875" s="6"/>
      <c r="N3875" s="7"/>
      <c r="O3875" s="7"/>
      <c r="P3875" s="38"/>
      <c r="Q3875" s="31"/>
      <c r="R3875" s="42"/>
      <c r="S3875" s="42"/>
      <c r="T3875" s="42"/>
      <c r="U3875" s="43"/>
      <c r="V3875" s="32"/>
      <c r="W3875" s="38"/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</row>
    <row r="3876" spans="1:40" ht="14.25" customHeight="1">
      <c r="A3876" s="7" t="s">
        <v>565</v>
      </c>
      <c r="B3876" s="7" t="s">
        <v>363</v>
      </c>
      <c r="C3876" s="7">
        <v>1265</v>
      </c>
      <c r="D3876" s="7" t="s">
        <v>629</v>
      </c>
      <c r="E3876" s="7" t="str">
        <f t="shared" si="71"/>
        <v>Coroico</v>
      </c>
      <c r="F3876" s="7" t="s">
        <v>379</v>
      </c>
      <c r="G3876" s="7">
        <v>0</v>
      </c>
      <c r="H3876" s="7" t="s">
        <v>380</v>
      </c>
      <c r="I3876" s="7"/>
      <c r="J3876" s="7">
        <v>2984301</v>
      </c>
      <c r="K3876" s="7">
        <f t="shared" si="72"/>
        <v>1803097</v>
      </c>
      <c r="L3876" s="7"/>
      <c r="M3876" s="6"/>
      <c r="N3876" s="7"/>
      <c r="O3876" s="7"/>
      <c r="P3876" s="38"/>
      <c r="Q3876" s="31"/>
      <c r="R3876" s="42"/>
      <c r="S3876" s="42"/>
      <c r="T3876" s="42"/>
      <c r="U3876" s="43"/>
      <c r="V3876" s="32"/>
      <c r="W3876" s="38"/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</row>
    <row r="3877" spans="1:40" ht="14.25" customHeight="1">
      <c r="A3877" s="7" t="s">
        <v>565</v>
      </c>
      <c r="B3877" s="7" t="s">
        <v>363</v>
      </c>
      <c r="C3877" s="7">
        <v>1265</v>
      </c>
      <c r="D3877" s="7" t="s">
        <v>629</v>
      </c>
      <c r="E3877" s="7" t="str">
        <f t="shared" si="71"/>
        <v>Coroico</v>
      </c>
      <c r="F3877" s="7" t="s">
        <v>379</v>
      </c>
      <c r="G3877" s="7">
        <v>1</v>
      </c>
      <c r="H3877" s="7" t="s">
        <v>381</v>
      </c>
      <c r="I3877" s="7"/>
      <c r="J3877" s="7">
        <v>1340773</v>
      </c>
      <c r="K3877" s="7">
        <f t="shared" si="72"/>
        <v>1803097</v>
      </c>
      <c r="L3877" s="7"/>
      <c r="M3877" s="6"/>
      <c r="N3877" s="7"/>
      <c r="O3877" s="7"/>
      <c r="P3877" s="38"/>
      <c r="Q3877" s="31"/>
      <c r="R3877" s="42"/>
      <c r="S3877" s="42"/>
      <c r="T3877" s="42"/>
      <c r="U3877" s="43"/>
      <c r="V3877" s="32"/>
      <c r="W3877" s="38"/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</row>
    <row r="3878" spans="1:40" ht="14.25" customHeight="1">
      <c r="A3878" s="7" t="s">
        <v>565</v>
      </c>
      <c r="B3878" s="7" t="s">
        <v>363</v>
      </c>
      <c r="C3878" s="7">
        <v>1265</v>
      </c>
      <c r="D3878" s="7" t="s">
        <v>629</v>
      </c>
      <c r="E3878" s="7" t="str">
        <f t="shared" si="71"/>
        <v>Coroico</v>
      </c>
      <c r="F3878" s="7" t="s">
        <v>379</v>
      </c>
      <c r="G3878" s="7">
        <v>97</v>
      </c>
      <c r="H3878" s="7" t="s">
        <v>409</v>
      </c>
      <c r="I3878" s="7"/>
      <c r="J3878" s="7">
        <v>10940467</v>
      </c>
      <c r="K3878" s="7">
        <f t="shared" si="72"/>
        <v>1803097</v>
      </c>
      <c r="L3878" s="7"/>
      <c r="M3878" s="6"/>
      <c r="N3878" s="7"/>
      <c r="O3878" s="7"/>
      <c r="P3878" s="38"/>
      <c r="Q3878" s="31"/>
      <c r="R3878" s="42"/>
      <c r="S3878" s="42"/>
      <c r="T3878" s="42"/>
      <c r="U3878" s="43"/>
      <c r="V3878" s="32"/>
      <c r="W3878" s="38"/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</row>
    <row r="3879" spans="1:40" ht="14.25" customHeight="1">
      <c r="A3879" s="7" t="s">
        <v>565</v>
      </c>
      <c r="B3879" s="7" t="s">
        <v>363</v>
      </c>
      <c r="C3879" s="7">
        <v>1265</v>
      </c>
      <c r="D3879" s="7" t="s">
        <v>629</v>
      </c>
      <c r="E3879" s="7" t="str">
        <f t="shared" si="71"/>
        <v>Coroico</v>
      </c>
      <c r="F3879" s="7" t="s">
        <v>379</v>
      </c>
      <c r="G3879" s="7">
        <v>99</v>
      </c>
      <c r="H3879" s="7" t="s">
        <v>382</v>
      </c>
      <c r="I3879" s="7"/>
      <c r="J3879" s="7">
        <v>49150</v>
      </c>
      <c r="K3879" s="7">
        <f t="shared" si="72"/>
        <v>1803097</v>
      </c>
      <c r="L3879" s="7"/>
      <c r="M3879" s="6"/>
      <c r="N3879" s="7"/>
      <c r="O3879" s="7"/>
      <c r="P3879" s="38"/>
      <c r="Q3879" s="31"/>
      <c r="R3879" s="42"/>
      <c r="S3879" s="42"/>
      <c r="T3879" s="42"/>
      <c r="U3879" s="43"/>
      <c r="V3879" s="32"/>
      <c r="W3879" s="38"/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</row>
    <row r="3880" spans="1:40" ht="14.25" customHeight="1">
      <c r="A3880" s="7" t="s">
        <v>565</v>
      </c>
      <c r="B3880" s="7" t="s">
        <v>363</v>
      </c>
      <c r="C3880" s="7">
        <v>1265</v>
      </c>
      <c r="D3880" s="7" t="s">
        <v>629</v>
      </c>
      <c r="E3880" s="7" t="str">
        <f t="shared" si="71"/>
        <v>Coroico</v>
      </c>
      <c r="F3880" s="7" t="s">
        <v>379</v>
      </c>
      <c r="G3880" s="7">
        <v>200</v>
      </c>
      <c r="H3880" s="7" t="s">
        <v>393</v>
      </c>
      <c r="I3880" s="7"/>
      <c r="J3880" s="7">
        <v>2242199</v>
      </c>
      <c r="K3880" s="7">
        <f t="shared" si="72"/>
        <v>1803097</v>
      </c>
      <c r="L3880" s="7"/>
      <c r="M3880" s="6"/>
      <c r="N3880" s="7"/>
      <c r="O3880" s="7"/>
      <c r="P3880" s="38"/>
      <c r="Q3880" s="31"/>
      <c r="R3880" s="42"/>
      <c r="S3880" s="42"/>
      <c r="T3880" s="42"/>
      <c r="U3880" s="43"/>
      <c r="V3880" s="32"/>
      <c r="W3880" s="38"/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</row>
    <row r="3881" spans="1:40" ht="14.25" customHeight="1">
      <c r="A3881" s="7" t="s">
        <v>565</v>
      </c>
      <c r="B3881" s="7" t="s">
        <v>363</v>
      </c>
      <c r="C3881" s="7">
        <v>1265</v>
      </c>
      <c r="D3881" s="7" t="s">
        <v>629</v>
      </c>
      <c r="E3881" s="7" t="str">
        <f t="shared" si="71"/>
        <v>Coroico</v>
      </c>
      <c r="F3881" s="7" t="s">
        <v>379</v>
      </c>
      <c r="G3881" s="7">
        <v>210</v>
      </c>
      <c r="H3881" s="7" t="s">
        <v>394</v>
      </c>
      <c r="I3881" s="7"/>
      <c r="J3881" s="7">
        <v>902883</v>
      </c>
      <c r="K3881" s="7">
        <f t="shared" si="72"/>
        <v>1803097</v>
      </c>
      <c r="L3881" s="7"/>
      <c r="M3881" s="6"/>
      <c r="N3881" s="7"/>
      <c r="O3881" s="7"/>
      <c r="P3881" s="38"/>
      <c r="Q3881" s="31"/>
      <c r="R3881" s="42"/>
      <c r="S3881" s="42"/>
      <c r="T3881" s="42"/>
      <c r="U3881" s="43"/>
      <c r="V3881" s="32"/>
      <c r="W3881" s="38"/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</row>
    <row r="3882" spans="1:40" ht="14.25" customHeight="1">
      <c r="A3882" s="7" t="s">
        <v>565</v>
      </c>
      <c r="B3882" s="7" t="s">
        <v>363</v>
      </c>
      <c r="C3882" s="7">
        <v>1265</v>
      </c>
      <c r="D3882" s="7" t="s">
        <v>629</v>
      </c>
      <c r="E3882" s="7" t="str">
        <f t="shared" si="71"/>
        <v>Coroico</v>
      </c>
      <c r="F3882" s="7" t="s">
        <v>379</v>
      </c>
      <c r="G3882" s="7">
        <v>250</v>
      </c>
      <c r="H3882" s="7" t="s">
        <v>399</v>
      </c>
      <c r="I3882" s="7"/>
      <c r="J3882" s="7">
        <v>841248</v>
      </c>
      <c r="K3882" s="7">
        <f t="shared" si="72"/>
        <v>1803097</v>
      </c>
      <c r="L3882" s="7"/>
      <c r="M3882" s="6"/>
      <c r="N3882" s="7"/>
      <c r="O3882" s="7"/>
      <c r="P3882" s="38"/>
      <c r="Q3882" s="31"/>
      <c r="R3882" s="42"/>
      <c r="S3882" s="42"/>
      <c r="T3882" s="42"/>
      <c r="U3882" s="43"/>
      <c r="V3882" s="32"/>
      <c r="W3882" s="38"/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</row>
    <row r="3883" spans="1:40" ht="14.25" customHeight="1">
      <c r="A3883" s="7" t="s">
        <v>565</v>
      </c>
      <c r="B3883" s="7" t="s">
        <v>363</v>
      </c>
      <c r="C3883" s="7">
        <v>1265</v>
      </c>
      <c r="D3883" s="7" t="s">
        <v>629</v>
      </c>
      <c r="E3883" s="7" t="str">
        <f t="shared" si="71"/>
        <v>Coroico</v>
      </c>
      <c r="F3883" s="7" t="s">
        <v>379</v>
      </c>
      <c r="G3883" s="7">
        <v>260</v>
      </c>
      <c r="H3883" s="7" t="s">
        <v>400</v>
      </c>
      <c r="I3883" s="7"/>
      <c r="J3883" s="7">
        <v>149375</v>
      </c>
      <c r="K3883" s="7">
        <f t="shared" si="72"/>
        <v>1803097</v>
      </c>
      <c r="L3883" s="7"/>
      <c r="M3883" s="6"/>
      <c r="N3883" s="7"/>
      <c r="O3883" s="7"/>
      <c r="P3883" s="38"/>
      <c r="Q3883" s="31"/>
      <c r="R3883" s="42"/>
      <c r="S3883" s="42"/>
      <c r="T3883" s="42"/>
      <c r="U3883" s="43"/>
      <c r="V3883" s="32"/>
      <c r="W3883" s="38"/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</row>
    <row r="3884" spans="1:40" ht="14.25" customHeight="1">
      <c r="A3884" s="7" t="s">
        <v>565</v>
      </c>
      <c r="B3884" s="7" t="s">
        <v>363</v>
      </c>
      <c r="C3884" s="7">
        <v>1265</v>
      </c>
      <c r="D3884" s="7" t="s">
        <v>629</v>
      </c>
      <c r="E3884" s="7" t="str">
        <f t="shared" si="71"/>
        <v>Coroico</v>
      </c>
      <c r="F3884" s="7" t="s">
        <v>379</v>
      </c>
      <c r="G3884" s="7">
        <v>310</v>
      </c>
      <c r="H3884" s="7" t="s">
        <v>403</v>
      </c>
      <c r="I3884" s="7"/>
      <c r="J3884" s="7">
        <v>300000</v>
      </c>
      <c r="K3884" s="7">
        <f t="shared" si="72"/>
        <v>1803097</v>
      </c>
      <c r="L3884" s="7"/>
      <c r="M3884" s="6"/>
      <c r="N3884" s="7"/>
      <c r="O3884" s="7"/>
      <c r="P3884" s="38"/>
      <c r="Q3884" s="31"/>
      <c r="R3884" s="42"/>
      <c r="S3884" s="42"/>
      <c r="T3884" s="42"/>
      <c r="U3884" s="43"/>
      <c r="V3884" s="32"/>
      <c r="W3884" s="38"/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</row>
    <row r="3885" spans="1:40" ht="14.25" customHeight="1">
      <c r="A3885" s="7" t="s">
        <v>565</v>
      </c>
      <c r="B3885" s="7" t="s">
        <v>363</v>
      </c>
      <c r="C3885" s="7">
        <v>1265</v>
      </c>
      <c r="D3885" s="7" t="s">
        <v>629</v>
      </c>
      <c r="E3885" s="7" t="str">
        <f t="shared" si="71"/>
        <v>Coroico</v>
      </c>
      <c r="F3885" s="7" t="s">
        <v>379</v>
      </c>
      <c r="G3885" s="7">
        <v>330</v>
      </c>
      <c r="H3885" s="7" t="s">
        <v>404</v>
      </c>
      <c r="I3885" s="7"/>
      <c r="J3885" s="7">
        <v>75493</v>
      </c>
      <c r="K3885" s="7">
        <f t="shared" si="72"/>
        <v>1803097</v>
      </c>
      <c r="L3885" s="7"/>
      <c r="M3885" s="6"/>
      <c r="N3885" s="7"/>
      <c r="O3885" s="7"/>
      <c r="P3885" s="38"/>
      <c r="Q3885" s="31"/>
      <c r="R3885" s="42"/>
      <c r="S3885" s="42"/>
      <c r="T3885" s="42"/>
      <c r="U3885" s="43"/>
      <c r="V3885" s="32"/>
      <c r="W3885" s="38"/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</row>
    <row r="3886" spans="1:40" ht="14.25" customHeight="1">
      <c r="A3886" s="7" t="s">
        <v>565</v>
      </c>
      <c r="B3886" s="7" t="s">
        <v>363</v>
      </c>
      <c r="C3886" s="7">
        <v>1265</v>
      </c>
      <c r="D3886" s="7" t="s">
        <v>629</v>
      </c>
      <c r="E3886" s="7" t="str">
        <f t="shared" si="71"/>
        <v>Coroico</v>
      </c>
      <c r="F3886" s="7" t="s">
        <v>379</v>
      </c>
      <c r="G3886" s="7">
        <v>340</v>
      </c>
      <c r="H3886" s="7" t="s">
        <v>405</v>
      </c>
      <c r="I3886" s="7"/>
      <c r="J3886" s="7">
        <v>137863</v>
      </c>
      <c r="K3886" s="7">
        <f t="shared" si="72"/>
        <v>1803097</v>
      </c>
      <c r="L3886" s="7"/>
      <c r="M3886" s="6"/>
      <c r="N3886" s="7"/>
      <c r="O3886" s="7"/>
      <c r="P3886" s="38"/>
      <c r="Q3886" s="31"/>
      <c r="R3886" s="42"/>
      <c r="S3886" s="42"/>
      <c r="T3886" s="42"/>
      <c r="U3886" s="43"/>
      <c r="V3886" s="32"/>
      <c r="W3886" s="38"/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</row>
    <row r="3887" spans="1:40" ht="14.25" customHeight="1">
      <c r="A3887" s="7" t="s">
        <v>565</v>
      </c>
      <c r="B3887" s="7" t="s">
        <v>363</v>
      </c>
      <c r="C3887" s="7">
        <v>1265</v>
      </c>
      <c r="D3887" s="7" t="s">
        <v>629</v>
      </c>
      <c r="E3887" s="7" t="str">
        <f t="shared" si="71"/>
        <v>Coroico</v>
      </c>
      <c r="F3887" s="7" t="s">
        <v>407</v>
      </c>
      <c r="G3887" s="7">
        <v>170</v>
      </c>
      <c r="H3887" s="7" t="s">
        <v>390</v>
      </c>
      <c r="I3887" s="7"/>
      <c r="J3887" s="7">
        <v>1803097</v>
      </c>
      <c r="K3887" s="7">
        <f t="shared" si="72"/>
        <v>1803097</v>
      </c>
      <c r="L3887" s="7"/>
      <c r="M3887" s="6"/>
      <c r="N3887" s="7"/>
      <c r="O3887" s="7"/>
      <c r="P3887" s="38"/>
      <c r="Q3887" s="31"/>
      <c r="R3887" s="42"/>
      <c r="S3887" s="42"/>
      <c r="T3887" s="42"/>
      <c r="U3887" s="43"/>
      <c r="V3887" s="32"/>
      <c r="W3887" s="38"/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</row>
    <row r="3888" spans="1:40" ht="14.25" customHeight="1">
      <c r="A3888" s="7" t="s">
        <v>565</v>
      </c>
      <c r="B3888" s="7" t="s">
        <v>363</v>
      </c>
      <c r="C3888" s="7">
        <v>1266</v>
      </c>
      <c r="D3888" s="7" t="s">
        <v>630</v>
      </c>
      <c r="E3888" s="7" t="str">
        <f t="shared" si="71"/>
        <v>Coripata</v>
      </c>
      <c r="F3888" s="7" t="s">
        <v>379</v>
      </c>
      <c r="G3888" s="7">
        <v>0</v>
      </c>
      <c r="H3888" s="7" t="s">
        <v>380</v>
      </c>
      <c r="I3888" s="7"/>
      <c r="J3888" s="7">
        <v>2277910</v>
      </c>
      <c r="K3888" s="7">
        <f t="shared" si="72"/>
        <v>4658455</v>
      </c>
      <c r="L3888" s="7"/>
      <c r="M3888" s="6"/>
      <c r="N3888" s="7"/>
      <c r="O3888" s="7"/>
      <c r="P3888" s="38"/>
      <c r="Q3888" s="31"/>
      <c r="R3888" s="42"/>
      <c r="S3888" s="42"/>
      <c r="T3888" s="42"/>
      <c r="U3888" s="43"/>
      <c r="V3888" s="32"/>
      <c r="W3888" s="38"/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</row>
    <row r="3889" spans="1:40" ht="14.25" customHeight="1">
      <c r="A3889" s="7" t="s">
        <v>565</v>
      </c>
      <c r="B3889" s="7" t="s">
        <v>363</v>
      </c>
      <c r="C3889" s="7">
        <v>1266</v>
      </c>
      <c r="D3889" s="7" t="s">
        <v>630</v>
      </c>
      <c r="E3889" s="7" t="str">
        <f t="shared" si="71"/>
        <v>Coripata</v>
      </c>
      <c r="F3889" s="7" t="s">
        <v>379</v>
      </c>
      <c r="G3889" s="7">
        <v>1</v>
      </c>
      <c r="H3889" s="7" t="s">
        <v>381</v>
      </c>
      <c r="I3889" s="7"/>
      <c r="J3889" s="7">
        <v>1071957</v>
      </c>
      <c r="K3889" s="7">
        <f t="shared" si="72"/>
        <v>4658455</v>
      </c>
      <c r="L3889" s="7"/>
      <c r="M3889" s="6"/>
      <c r="N3889" s="7"/>
      <c r="O3889" s="7"/>
      <c r="P3889" s="38"/>
      <c r="Q3889" s="31"/>
      <c r="R3889" s="42"/>
      <c r="S3889" s="42"/>
      <c r="T3889" s="42"/>
      <c r="U3889" s="43"/>
      <c r="V3889" s="32"/>
      <c r="W3889" s="38"/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</row>
    <row r="3890" spans="1:40" ht="14.25" customHeight="1">
      <c r="A3890" s="7" t="s">
        <v>565</v>
      </c>
      <c r="B3890" s="7" t="s">
        <v>363</v>
      </c>
      <c r="C3890" s="7">
        <v>1266</v>
      </c>
      <c r="D3890" s="7" t="s">
        <v>630</v>
      </c>
      <c r="E3890" s="7" t="str">
        <f t="shared" si="71"/>
        <v>Coripata</v>
      </c>
      <c r="F3890" s="7" t="s">
        <v>379</v>
      </c>
      <c r="G3890" s="7">
        <v>97</v>
      </c>
      <c r="H3890" s="7" t="s">
        <v>409</v>
      </c>
      <c r="I3890" s="7"/>
      <c r="J3890" s="7">
        <v>2031178</v>
      </c>
      <c r="K3890" s="7">
        <f t="shared" si="72"/>
        <v>4658455</v>
      </c>
      <c r="L3890" s="7"/>
      <c r="M3890" s="6"/>
      <c r="N3890" s="7"/>
      <c r="O3890" s="7"/>
      <c r="P3890" s="38"/>
      <c r="Q3890" s="31"/>
      <c r="R3890" s="42"/>
      <c r="S3890" s="42"/>
      <c r="T3890" s="42"/>
      <c r="U3890" s="43"/>
      <c r="V3890" s="32"/>
      <c r="W3890" s="38"/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</row>
    <row r="3891" spans="1:40" ht="14.25" customHeight="1">
      <c r="A3891" s="7" t="s">
        <v>565</v>
      </c>
      <c r="B3891" s="7" t="s">
        <v>363</v>
      </c>
      <c r="C3891" s="7">
        <v>1266</v>
      </c>
      <c r="D3891" s="7" t="s">
        <v>630</v>
      </c>
      <c r="E3891" s="7" t="str">
        <f t="shared" si="71"/>
        <v>Coripata</v>
      </c>
      <c r="F3891" s="7" t="s">
        <v>379</v>
      </c>
      <c r="G3891" s="7">
        <v>99</v>
      </c>
      <c r="H3891" s="7" t="s">
        <v>382</v>
      </c>
      <c r="I3891" s="7"/>
      <c r="J3891" s="7">
        <v>1537319</v>
      </c>
      <c r="K3891" s="7">
        <f t="shared" si="72"/>
        <v>4658455</v>
      </c>
      <c r="L3891" s="7"/>
      <c r="M3891" s="6"/>
      <c r="N3891" s="7"/>
      <c r="O3891" s="7"/>
      <c r="P3891" s="38"/>
      <c r="Q3891" s="31"/>
      <c r="R3891" s="42"/>
      <c r="S3891" s="42"/>
      <c r="T3891" s="42"/>
      <c r="U3891" s="43"/>
      <c r="V3891" s="32"/>
      <c r="W3891" s="38"/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</row>
    <row r="3892" spans="1:40" ht="14.25" customHeight="1">
      <c r="A3892" s="7" t="s">
        <v>565</v>
      </c>
      <c r="B3892" s="7" t="s">
        <v>363</v>
      </c>
      <c r="C3892" s="7">
        <v>1266</v>
      </c>
      <c r="D3892" s="7" t="s">
        <v>630</v>
      </c>
      <c r="E3892" s="7" t="str">
        <f t="shared" si="71"/>
        <v>Coripata</v>
      </c>
      <c r="F3892" s="7" t="s">
        <v>379</v>
      </c>
      <c r="G3892" s="7">
        <v>100</v>
      </c>
      <c r="H3892" s="7" t="s">
        <v>383</v>
      </c>
      <c r="I3892" s="7"/>
      <c r="J3892" s="7">
        <v>150000</v>
      </c>
      <c r="K3892" s="7">
        <f t="shared" si="72"/>
        <v>4658455</v>
      </c>
      <c r="L3892" s="7"/>
      <c r="M3892" s="6"/>
      <c r="N3892" s="7"/>
      <c r="O3892" s="7"/>
      <c r="P3892" s="38"/>
      <c r="Q3892" s="31"/>
      <c r="R3892" s="42"/>
      <c r="S3892" s="42"/>
      <c r="T3892" s="42"/>
      <c r="U3892" s="43"/>
      <c r="V3892" s="32"/>
      <c r="W3892" s="38"/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</row>
    <row r="3893" spans="1:40" ht="14.25" customHeight="1">
      <c r="A3893" s="7" t="s">
        <v>565</v>
      </c>
      <c r="B3893" s="7" t="s">
        <v>363</v>
      </c>
      <c r="C3893" s="7">
        <v>1266</v>
      </c>
      <c r="D3893" s="7" t="s">
        <v>630</v>
      </c>
      <c r="E3893" s="7" t="str">
        <f t="shared" si="71"/>
        <v>Coripata</v>
      </c>
      <c r="F3893" s="7" t="s">
        <v>379</v>
      </c>
      <c r="G3893" s="7">
        <v>130</v>
      </c>
      <c r="H3893" s="7" t="s">
        <v>386</v>
      </c>
      <c r="I3893" s="7"/>
      <c r="J3893" s="7">
        <v>155276</v>
      </c>
      <c r="K3893" s="7">
        <f t="shared" si="72"/>
        <v>4658455</v>
      </c>
      <c r="L3893" s="7"/>
      <c r="M3893" s="6"/>
      <c r="N3893" s="7"/>
      <c r="O3893" s="7"/>
      <c r="P3893" s="38"/>
      <c r="Q3893" s="31"/>
      <c r="R3893" s="42"/>
      <c r="S3893" s="42"/>
      <c r="T3893" s="42"/>
      <c r="U3893" s="43"/>
      <c r="V3893" s="32"/>
      <c r="W3893" s="38"/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</row>
    <row r="3894" spans="1:40" ht="14.25" customHeight="1">
      <c r="A3894" s="7" t="s">
        <v>565</v>
      </c>
      <c r="B3894" s="7" t="s">
        <v>363</v>
      </c>
      <c r="C3894" s="7">
        <v>1266</v>
      </c>
      <c r="D3894" s="7" t="s">
        <v>630</v>
      </c>
      <c r="E3894" s="7" t="str">
        <f t="shared" si="71"/>
        <v>Coripata</v>
      </c>
      <c r="F3894" s="7" t="s">
        <v>379</v>
      </c>
      <c r="G3894" s="7">
        <v>140</v>
      </c>
      <c r="H3894" s="7" t="s">
        <v>388</v>
      </c>
      <c r="I3894" s="7"/>
      <c r="J3894" s="7">
        <v>230000</v>
      </c>
      <c r="K3894" s="7">
        <f t="shared" si="72"/>
        <v>4658455</v>
      </c>
      <c r="L3894" s="7"/>
      <c r="M3894" s="6"/>
      <c r="N3894" s="7"/>
      <c r="O3894" s="7"/>
      <c r="P3894" s="38"/>
      <c r="Q3894" s="31"/>
      <c r="R3894" s="42"/>
      <c r="S3894" s="42"/>
      <c r="T3894" s="42"/>
      <c r="U3894" s="43"/>
      <c r="V3894" s="32"/>
      <c r="W3894" s="38"/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</row>
    <row r="3895" spans="1:40" ht="14.25" customHeight="1">
      <c r="A3895" s="7" t="s">
        <v>565</v>
      </c>
      <c r="B3895" s="7" t="s">
        <v>363</v>
      </c>
      <c r="C3895" s="7">
        <v>1266</v>
      </c>
      <c r="D3895" s="7" t="s">
        <v>630</v>
      </c>
      <c r="E3895" s="7" t="str">
        <f t="shared" si="71"/>
        <v>Coripata</v>
      </c>
      <c r="F3895" s="7" t="s">
        <v>379</v>
      </c>
      <c r="G3895" s="7">
        <v>160</v>
      </c>
      <c r="H3895" s="7" t="s">
        <v>389</v>
      </c>
      <c r="I3895" s="7"/>
      <c r="J3895" s="7">
        <v>135000</v>
      </c>
      <c r="K3895" s="7">
        <f t="shared" si="72"/>
        <v>4658455</v>
      </c>
      <c r="L3895" s="7"/>
      <c r="M3895" s="6"/>
      <c r="N3895" s="7"/>
      <c r="O3895" s="7"/>
      <c r="P3895" s="38"/>
      <c r="Q3895" s="31"/>
      <c r="R3895" s="42"/>
      <c r="S3895" s="42"/>
      <c r="T3895" s="42"/>
      <c r="U3895" s="43"/>
      <c r="V3895" s="32"/>
      <c r="W3895" s="38"/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</row>
    <row r="3896" spans="1:40" ht="14.25" customHeight="1">
      <c r="A3896" s="7" t="s">
        <v>565</v>
      </c>
      <c r="B3896" s="7" t="s">
        <v>363</v>
      </c>
      <c r="C3896" s="7">
        <v>1266</v>
      </c>
      <c r="D3896" s="7" t="s">
        <v>630</v>
      </c>
      <c r="E3896" s="7" t="str">
        <f t="shared" si="71"/>
        <v>Coripata</v>
      </c>
      <c r="F3896" s="7" t="s">
        <v>379</v>
      </c>
      <c r="G3896" s="7">
        <v>170</v>
      </c>
      <c r="H3896" s="7" t="s">
        <v>390</v>
      </c>
      <c r="I3896" s="7"/>
      <c r="J3896" s="7">
        <v>620000</v>
      </c>
      <c r="K3896" s="7">
        <f t="shared" si="72"/>
        <v>4658455</v>
      </c>
      <c r="L3896" s="7"/>
      <c r="M3896" s="6"/>
      <c r="N3896" s="7"/>
      <c r="O3896" s="7"/>
      <c r="P3896" s="38"/>
      <c r="Q3896" s="31"/>
      <c r="R3896" s="42"/>
      <c r="S3896" s="42"/>
      <c r="T3896" s="42"/>
      <c r="U3896" s="43"/>
      <c r="V3896" s="32"/>
      <c r="W3896" s="38"/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</row>
    <row r="3897" spans="1:40" ht="14.25" customHeight="1">
      <c r="A3897" s="7" t="s">
        <v>565</v>
      </c>
      <c r="B3897" s="7" t="s">
        <v>363</v>
      </c>
      <c r="C3897" s="7">
        <v>1266</v>
      </c>
      <c r="D3897" s="7" t="s">
        <v>630</v>
      </c>
      <c r="E3897" s="7" t="str">
        <f t="shared" si="71"/>
        <v>Coripata</v>
      </c>
      <c r="F3897" s="7" t="s">
        <v>379</v>
      </c>
      <c r="G3897" s="7">
        <v>180</v>
      </c>
      <c r="H3897" s="7" t="s">
        <v>411</v>
      </c>
      <c r="I3897" s="7"/>
      <c r="J3897" s="7">
        <v>518000</v>
      </c>
      <c r="K3897" s="7">
        <f t="shared" si="72"/>
        <v>4658455</v>
      </c>
      <c r="L3897" s="7"/>
      <c r="M3897" s="6"/>
      <c r="N3897" s="7"/>
      <c r="O3897" s="7"/>
      <c r="P3897" s="38"/>
      <c r="Q3897" s="31"/>
      <c r="R3897" s="42"/>
      <c r="S3897" s="42"/>
      <c r="T3897" s="42"/>
      <c r="U3897" s="43"/>
      <c r="V3897" s="32"/>
      <c r="W3897" s="38"/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</row>
    <row r="3898" spans="1:40" ht="14.25" customHeight="1">
      <c r="A3898" s="7" t="s">
        <v>565</v>
      </c>
      <c r="B3898" s="7" t="s">
        <v>363</v>
      </c>
      <c r="C3898" s="7">
        <v>1266</v>
      </c>
      <c r="D3898" s="7" t="s">
        <v>630</v>
      </c>
      <c r="E3898" s="7" t="str">
        <f t="shared" si="71"/>
        <v>Coripata</v>
      </c>
      <c r="F3898" s="7" t="s">
        <v>379</v>
      </c>
      <c r="G3898" s="7">
        <v>190</v>
      </c>
      <c r="H3898" s="7" t="s">
        <v>392</v>
      </c>
      <c r="I3898" s="7"/>
      <c r="J3898" s="7">
        <v>100000</v>
      </c>
      <c r="K3898" s="7">
        <f t="shared" si="72"/>
        <v>4658455</v>
      </c>
      <c r="L3898" s="7"/>
      <c r="M3898" s="6"/>
      <c r="N3898" s="7"/>
      <c r="O3898" s="7"/>
      <c r="P3898" s="38"/>
      <c r="Q3898" s="31"/>
      <c r="R3898" s="42"/>
      <c r="S3898" s="42"/>
      <c r="T3898" s="42"/>
      <c r="U3898" s="43"/>
      <c r="V3898" s="32"/>
      <c r="W3898" s="38"/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</row>
    <row r="3899" spans="1:40" ht="14.25" customHeight="1">
      <c r="A3899" s="7" t="s">
        <v>565</v>
      </c>
      <c r="B3899" s="7" t="s">
        <v>363</v>
      </c>
      <c r="C3899" s="7">
        <v>1266</v>
      </c>
      <c r="D3899" s="7" t="s">
        <v>630</v>
      </c>
      <c r="E3899" s="7" t="str">
        <f t="shared" si="71"/>
        <v>Coripata</v>
      </c>
      <c r="F3899" s="7" t="s">
        <v>379</v>
      </c>
      <c r="G3899" s="7">
        <v>200</v>
      </c>
      <c r="H3899" s="7" t="s">
        <v>393</v>
      </c>
      <c r="I3899" s="7"/>
      <c r="J3899" s="7">
        <v>3346525</v>
      </c>
      <c r="K3899" s="7">
        <f t="shared" si="72"/>
        <v>4658455</v>
      </c>
      <c r="L3899" s="7"/>
      <c r="M3899" s="6"/>
      <c r="N3899" s="7"/>
      <c r="O3899" s="7"/>
      <c r="P3899" s="38"/>
      <c r="Q3899" s="31"/>
      <c r="R3899" s="42"/>
      <c r="S3899" s="42"/>
      <c r="T3899" s="42"/>
      <c r="U3899" s="43"/>
      <c r="V3899" s="32"/>
      <c r="W3899" s="38"/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</row>
    <row r="3900" spans="1:40" ht="14.25" customHeight="1">
      <c r="A3900" s="7" t="s">
        <v>565</v>
      </c>
      <c r="B3900" s="7" t="s">
        <v>363</v>
      </c>
      <c r="C3900" s="7">
        <v>1266</v>
      </c>
      <c r="D3900" s="7" t="s">
        <v>630</v>
      </c>
      <c r="E3900" s="7" t="str">
        <f t="shared" si="71"/>
        <v>Coripata</v>
      </c>
      <c r="F3900" s="7" t="s">
        <v>379</v>
      </c>
      <c r="G3900" s="7">
        <v>210</v>
      </c>
      <c r="H3900" s="7" t="s">
        <v>394</v>
      </c>
      <c r="I3900" s="7"/>
      <c r="J3900" s="7">
        <v>1252516</v>
      </c>
      <c r="K3900" s="7">
        <f t="shared" si="72"/>
        <v>4658455</v>
      </c>
      <c r="L3900" s="7"/>
      <c r="M3900" s="6"/>
      <c r="N3900" s="7"/>
      <c r="O3900" s="7"/>
      <c r="P3900" s="38"/>
      <c r="Q3900" s="31"/>
      <c r="R3900" s="42"/>
      <c r="S3900" s="42"/>
      <c r="T3900" s="42"/>
      <c r="U3900" s="43"/>
      <c r="V3900" s="32"/>
      <c r="W3900" s="38"/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</row>
    <row r="3901" spans="1:40" ht="14.25" customHeight="1">
      <c r="A3901" s="7" t="s">
        <v>565</v>
      </c>
      <c r="B3901" s="7" t="s">
        <v>363</v>
      </c>
      <c r="C3901" s="7">
        <v>1266</v>
      </c>
      <c r="D3901" s="7" t="s">
        <v>630</v>
      </c>
      <c r="E3901" s="7" t="str">
        <f t="shared" si="71"/>
        <v>Coripata</v>
      </c>
      <c r="F3901" s="7" t="s">
        <v>379</v>
      </c>
      <c r="G3901" s="7">
        <v>220</v>
      </c>
      <c r="H3901" s="7" t="s">
        <v>395</v>
      </c>
      <c r="I3901" s="7"/>
      <c r="J3901" s="7">
        <v>200000</v>
      </c>
      <c r="K3901" s="7">
        <f t="shared" si="72"/>
        <v>4658455</v>
      </c>
      <c r="L3901" s="7"/>
      <c r="M3901" s="6"/>
      <c r="N3901" s="7"/>
      <c r="O3901" s="7"/>
      <c r="P3901" s="38"/>
      <c r="Q3901" s="31"/>
      <c r="R3901" s="42"/>
      <c r="S3901" s="42"/>
      <c r="T3901" s="42"/>
      <c r="U3901" s="43"/>
      <c r="V3901" s="32"/>
      <c r="W3901" s="38"/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</row>
    <row r="3902" spans="1:40" ht="14.25" customHeight="1">
      <c r="A3902" s="7" t="s">
        <v>565</v>
      </c>
      <c r="B3902" s="7" t="s">
        <v>363</v>
      </c>
      <c r="C3902" s="7">
        <v>1266</v>
      </c>
      <c r="D3902" s="7" t="s">
        <v>630</v>
      </c>
      <c r="E3902" s="7" t="str">
        <f t="shared" si="71"/>
        <v>Coripata</v>
      </c>
      <c r="F3902" s="7" t="s">
        <v>379</v>
      </c>
      <c r="G3902" s="7">
        <v>230</v>
      </c>
      <c r="H3902" s="7" t="s">
        <v>396</v>
      </c>
      <c r="I3902" s="7"/>
      <c r="J3902" s="7">
        <v>159960</v>
      </c>
      <c r="K3902" s="7">
        <f t="shared" si="72"/>
        <v>4658455</v>
      </c>
      <c r="L3902" s="7"/>
      <c r="M3902" s="6"/>
      <c r="N3902" s="7"/>
      <c r="O3902" s="7"/>
      <c r="P3902" s="38"/>
      <c r="Q3902" s="31"/>
      <c r="R3902" s="42"/>
      <c r="S3902" s="42"/>
      <c r="T3902" s="42"/>
      <c r="U3902" s="43"/>
      <c r="V3902" s="32"/>
      <c r="W3902" s="38"/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</row>
    <row r="3903" spans="1:40" ht="14.25" customHeight="1">
      <c r="A3903" s="7" t="s">
        <v>565</v>
      </c>
      <c r="B3903" s="7" t="s">
        <v>363</v>
      </c>
      <c r="C3903" s="7">
        <v>1266</v>
      </c>
      <c r="D3903" s="7" t="s">
        <v>630</v>
      </c>
      <c r="E3903" s="7" t="str">
        <f t="shared" si="71"/>
        <v>Coripata</v>
      </c>
      <c r="F3903" s="7" t="s">
        <v>379</v>
      </c>
      <c r="G3903" s="7">
        <v>240</v>
      </c>
      <c r="H3903" s="7" t="s">
        <v>397</v>
      </c>
      <c r="I3903" s="7"/>
      <c r="J3903" s="7">
        <v>23000</v>
      </c>
      <c r="K3903" s="7">
        <f t="shared" si="72"/>
        <v>4658455</v>
      </c>
      <c r="L3903" s="7"/>
      <c r="M3903" s="6"/>
      <c r="N3903" s="7"/>
      <c r="O3903" s="7"/>
      <c r="P3903" s="38"/>
      <c r="Q3903" s="31"/>
      <c r="R3903" s="42"/>
      <c r="S3903" s="42"/>
      <c r="T3903" s="42"/>
      <c r="U3903" s="43"/>
      <c r="V3903" s="32"/>
      <c r="W3903" s="38"/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</row>
    <row r="3904" spans="1:40" ht="14.25" customHeight="1">
      <c r="A3904" s="7" t="s">
        <v>565</v>
      </c>
      <c r="B3904" s="7" t="s">
        <v>363</v>
      </c>
      <c r="C3904" s="7">
        <v>1266</v>
      </c>
      <c r="D3904" s="7" t="s">
        <v>630</v>
      </c>
      <c r="E3904" s="7" t="str">
        <f t="shared" si="71"/>
        <v>Coripata</v>
      </c>
      <c r="F3904" s="7" t="s">
        <v>379</v>
      </c>
      <c r="G3904" s="7">
        <v>250</v>
      </c>
      <c r="H3904" s="7" t="s">
        <v>399</v>
      </c>
      <c r="I3904" s="7"/>
      <c r="J3904" s="7">
        <v>753163</v>
      </c>
      <c r="K3904" s="7">
        <f t="shared" si="72"/>
        <v>4658455</v>
      </c>
      <c r="L3904" s="7"/>
      <c r="M3904" s="6"/>
      <c r="N3904" s="7"/>
      <c r="O3904" s="7"/>
      <c r="P3904" s="38"/>
      <c r="Q3904" s="31"/>
      <c r="R3904" s="42"/>
      <c r="S3904" s="42"/>
      <c r="T3904" s="42"/>
      <c r="U3904" s="43"/>
      <c r="V3904" s="32"/>
      <c r="W3904" s="38"/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</row>
    <row r="3905" spans="1:40" ht="14.25" customHeight="1">
      <c r="A3905" s="7" t="s">
        <v>565</v>
      </c>
      <c r="B3905" s="7" t="s">
        <v>363</v>
      </c>
      <c r="C3905" s="7">
        <v>1266</v>
      </c>
      <c r="D3905" s="7" t="s">
        <v>630</v>
      </c>
      <c r="E3905" s="7" t="str">
        <f t="shared" si="71"/>
        <v>Coripata</v>
      </c>
      <c r="F3905" s="7" t="s">
        <v>379</v>
      </c>
      <c r="G3905" s="7">
        <v>260</v>
      </c>
      <c r="H3905" s="7" t="s">
        <v>400</v>
      </c>
      <c r="I3905" s="7"/>
      <c r="J3905" s="7">
        <v>127224</v>
      </c>
      <c r="K3905" s="7">
        <f t="shared" si="72"/>
        <v>4658455</v>
      </c>
      <c r="L3905" s="7"/>
      <c r="M3905" s="6"/>
      <c r="N3905" s="7"/>
      <c r="O3905" s="7"/>
      <c r="P3905" s="38"/>
      <c r="Q3905" s="31"/>
      <c r="R3905" s="42"/>
      <c r="S3905" s="42"/>
      <c r="T3905" s="42"/>
      <c r="U3905" s="43"/>
      <c r="V3905" s="32"/>
      <c r="W3905" s="38"/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</row>
    <row r="3906" spans="1:40" ht="14.25" customHeight="1">
      <c r="A3906" s="7" t="s">
        <v>565</v>
      </c>
      <c r="B3906" s="7" t="s">
        <v>363</v>
      </c>
      <c r="C3906" s="7">
        <v>1266</v>
      </c>
      <c r="D3906" s="7" t="s">
        <v>630</v>
      </c>
      <c r="E3906" s="7" t="str">
        <f t="shared" si="71"/>
        <v>Coripata</v>
      </c>
      <c r="F3906" s="7" t="s">
        <v>379</v>
      </c>
      <c r="G3906" s="7">
        <v>270</v>
      </c>
      <c r="H3906" s="7" t="s">
        <v>401</v>
      </c>
      <c r="I3906" s="7"/>
      <c r="J3906" s="7">
        <v>200000</v>
      </c>
      <c r="K3906" s="7">
        <f t="shared" si="72"/>
        <v>4658455</v>
      </c>
      <c r="L3906" s="7"/>
      <c r="M3906" s="6"/>
      <c r="N3906" s="7"/>
      <c r="O3906" s="7"/>
      <c r="P3906" s="38"/>
      <c r="Q3906" s="31"/>
      <c r="R3906" s="42"/>
      <c r="S3906" s="42"/>
      <c r="T3906" s="42"/>
      <c r="U3906" s="43"/>
      <c r="V3906" s="32"/>
      <c r="W3906" s="38"/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</row>
    <row r="3907" spans="1:40" ht="14.25" customHeight="1">
      <c r="A3907" s="7" t="s">
        <v>565</v>
      </c>
      <c r="B3907" s="7" t="s">
        <v>363</v>
      </c>
      <c r="C3907" s="7">
        <v>1266</v>
      </c>
      <c r="D3907" s="7" t="s">
        <v>630</v>
      </c>
      <c r="E3907" s="7" t="str">
        <f t="shared" si="71"/>
        <v>Coripata</v>
      </c>
      <c r="F3907" s="7" t="s">
        <v>379</v>
      </c>
      <c r="G3907" s="7">
        <v>300</v>
      </c>
      <c r="H3907" s="7" t="s">
        <v>417</v>
      </c>
      <c r="I3907" s="7"/>
      <c r="J3907" s="7">
        <v>85000</v>
      </c>
      <c r="K3907" s="7">
        <f t="shared" si="72"/>
        <v>4658455</v>
      </c>
      <c r="L3907" s="7"/>
      <c r="M3907" s="6"/>
      <c r="N3907" s="7"/>
      <c r="O3907" s="7"/>
      <c r="P3907" s="38"/>
      <c r="Q3907" s="31"/>
      <c r="R3907" s="42"/>
      <c r="S3907" s="42"/>
      <c r="T3907" s="42"/>
      <c r="U3907" s="43"/>
      <c r="V3907" s="32"/>
      <c r="W3907" s="38"/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</row>
    <row r="3908" spans="1:40" ht="14.25" customHeight="1">
      <c r="A3908" s="7" t="s">
        <v>565</v>
      </c>
      <c r="B3908" s="7" t="s">
        <v>363</v>
      </c>
      <c r="C3908" s="7">
        <v>1266</v>
      </c>
      <c r="D3908" s="7" t="s">
        <v>630</v>
      </c>
      <c r="E3908" s="7" t="str">
        <f t="shared" si="71"/>
        <v>Coripata</v>
      </c>
      <c r="F3908" s="7" t="s">
        <v>379</v>
      </c>
      <c r="G3908" s="7">
        <v>310</v>
      </c>
      <c r="H3908" s="7" t="s">
        <v>403</v>
      </c>
      <c r="I3908" s="7"/>
      <c r="J3908" s="7">
        <v>100000</v>
      </c>
      <c r="K3908" s="7">
        <f t="shared" si="72"/>
        <v>4658455</v>
      </c>
      <c r="L3908" s="7"/>
      <c r="M3908" s="6"/>
      <c r="N3908" s="7"/>
      <c r="O3908" s="7"/>
      <c r="P3908" s="38"/>
      <c r="Q3908" s="31"/>
      <c r="R3908" s="42"/>
      <c r="S3908" s="42"/>
      <c r="T3908" s="42"/>
      <c r="U3908" s="43"/>
      <c r="V3908" s="32"/>
      <c r="W3908" s="38"/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</row>
    <row r="3909" spans="1:40" ht="14.25" customHeight="1">
      <c r="A3909" s="7" t="s">
        <v>565</v>
      </c>
      <c r="B3909" s="7" t="s">
        <v>363</v>
      </c>
      <c r="C3909" s="7">
        <v>1266</v>
      </c>
      <c r="D3909" s="7" t="s">
        <v>630</v>
      </c>
      <c r="E3909" s="7" t="str">
        <f t="shared" si="71"/>
        <v>Coripata</v>
      </c>
      <c r="F3909" s="7" t="s">
        <v>379</v>
      </c>
      <c r="G3909" s="7">
        <v>330</v>
      </c>
      <c r="H3909" s="7" t="s">
        <v>404</v>
      </c>
      <c r="I3909" s="7"/>
      <c r="J3909" s="7">
        <v>67403</v>
      </c>
      <c r="K3909" s="7">
        <f t="shared" si="72"/>
        <v>4658455</v>
      </c>
      <c r="L3909" s="7"/>
      <c r="M3909" s="6"/>
      <c r="N3909" s="7"/>
      <c r="O3909" s="7"/>
      <c r="P3909" s="38"/>
      <c r="Q3909" s="31"/>
      <c r="R3909" s="42"/>
      <c r="S3909" s="42"/>
      <c r="T3909" s="42"/>
      <c r="U3909" s="43"/>
      <c r="V3909" s="32"/>
      <c r="W3909" s="38"/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</row>
    <row r="3910" spans="1:40" ht="14.25" customHeight="1">
      <c r="A3910" s="7" t="s">
        <v>565</v>
      </c>
      <c r="B3910" s="7" t="s">
        <v>363</v>
      </c>
      <c r="C3910" s="7">
        <v>1266</v>
      </c>
      <c r="D3910" s="7" t="s">
        <v>630</v>
      </c>
      <c r="E3910" s="7" t="str">
        <f t="shared" si="71"/>
        <v>Coripata</v>
      </c>
      <c r="F3910" s="7" t="s">
        <v>379</v>
      </c>
      <c r="G3910" s="7">
        <v>340</v>
      </c>
      <c r="H3910" s="7" t="s">
        <v>405</v>
      </c>
      <c r="I3910" s="7"/>
      <c r="J3910" s="7">
        <v>1487794</v>
      </c>
      <c r="K3910" s="7">
        <f t="shared" si="72"/>
        <v>4658455</v>
      </c>
      <c r="L3910" s="7"/>
      <c r="M3910" s="6"/>
      <c r="N3910" s="7"/>
      <c r="O3910" s="7"/>
      <c r="P3910" s="38"/>
      <c r="Q3910" s="31"/>
      <c r="R3910" s="42"/>
      <c r="S3910" s="42"/>
      <c r="T3910" s="42"/>
      <c r="U3910" s="43"/>
      <c r="V3910" s="32"/>
      <c r="W3910" s="38"/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</row>
    <row r="3911" spans="1:40" ht="14.25" customHeight="1">
      <c r="A3911" s="7" t="s">
        <v>565</v>
      </c>
      <c r="B3911" s="7" t="s">
        <v>363</v>
      </c>
      <c r="C3911" s="7">
        <v>1266</v>
      </c>
      <c r="D3911" s="7" t="s">
        <v>630</v>
      </c>
      <c r="E3911" s="7" t="str">
        <f t="shared" si="71"/>
        <v>Coripata</v>
      </c>
      <c r="F3911" s="7" t="s">
        <v>407</v>
      </c>
      <c r="G3911" s="7">
        <v>110</v>
      </c>
      <c r="H3911" s="7" t="s">
        <v>385</v>
      </c>
      <c r="I3911" s="7"/>
      <c r="J3911" s="7">
        <v>1927175</v>
      </c>
      <c r="K3911" s="7">
        <f t="shared" si="72"/>
        <v>4658455</v>
      </c>
      <c r="L3911" s="7"/>
      <c r="M3911" s="6"/>
      <c r="N3911" s="7"/>
      <c r="O3911" s="7"/>
      <c r="P3911" s="38"/>
      <c r="Q3911" s="31"/>
      <c r="R3911" s="42"/>
      <c r="S3911" s="42"/>
      <c r="T3911" s="42"/>
      <c r="U3911" s="43"/>
      <c r="V3911" s="32"/>
      <c r="W3911" s="38"/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</row>
    <row r="3912" spans="1:40" ht="14.25" customHeight="1">
      <c r="A3912" s="7" t="s">
        <v>565</v>
      </c>
      <c r="B3912" s="7" t="s">
        <v>363</v>
      </c>
      <c r="C3912" s="7">
        <v>1266</v>
      </c>
      <c r="D3912" s="7" t="s">
        <v>630</v>
      </c>
      <c r="E3912" s="7" t="str">
        <f t="shared" si="71"/>
        <v>Coripata</v>
      </c>
      <c r="F3912" s="7" t="s">
        <v>407</v>
      </c>
      <c r="G3912" s="7">
        <v>170</v>
      </c>
      <c r="H3912" s="7" t="s">
        <v>390</v>
      </c>
      <c r="I3912" s="7"/>
      <c r="J3912" s="7">
        <v>2597080</v>
      </c>
      <c r="K3912" s="7">
        <f t="shared" si="72"/>
        <v>4658455</v>
      </c>
      <c r="L3912" s="7"/>
      <c r="M3912" s="6"/>
      <c r="N3912" s="7"/>
      <c r="O3912" s="7"/>
      <c r="P3912" s="38"/>
      <c r="Q3912" s="31"/>
      <c r="R3912" s="42"/>
      <c r="S3912" s="42"/>
      <c r="T3912" s="42"/>
      <c r="U3912" s="43"/>
      <c r="V3912" s="32"/>
      <c r="W3912" s="38"/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</row>
    <row r="3913" spans="1:40" ht="14.25" customHeight="1">
      <c r="A3913" s="7" t="s">
        <v>565</v>
      </c>
      <c r="B3913" s="7" t="s">
        <v>363</v>
      </c>
      <c r="C3913" s="7">
        <v>1266</v>
      </c>
      <c r="D3913" s="7" t="s">
        <v>630</v>
      </c>
      <c r="E3913" s="7" t="str">
        <f t="shared" si="71"/>
        <v>Coripata</v>
      </c>
      <c r="F3913" s="7" t="s">
        <v>407</v>
      </c>
      <c r="G3913" s="7">
        <v>220</v>
      </c>
      <c r="H3913" s="7" t="s">
        <v>395</v>
      </c>
      <c r="I3913" s="7"/>
      <c r="J3913" s="7">
        <v>102200</v>
      </c>
      <c r="K3913" s="7">
        <f t="shared" si="72"/>
        <v>4658455</v>
      </c>
      <c r="L3913" s="7"/>
      <c r="M3913" s="6"/>
      <c r="N3913" s="7"/>
      <c r="O3913" s="7"/>
      <c r="P3913" s="38"/>
      <c r="Q3913" s="31"/>
      <c r="R3913" s="42"/>
      <c r="S3913" s="42"/>
      <c r="T3913" s="42"/>
      <c r="U3913" s="43"/>
      <c r="V3913" s="32"/>
      <c r="W3913" s="38"/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</row>
    <row r="3914" spans="1:40" ht="14.25" customHeight="1">
      <c r="A3914" s="7" t="s">
        <v>565</v>
      </c>
      <c r="B3914" s="7" t="s">
        <v>363</v>
      </c>
      <c r="C3914" s="7">
        <v>1266</v>
      </c>
      <c r="D3914" s="7" t="s">
        <v>630</v>
      </c>
      <c r="E3914" s="7" t="str">
        <f t="shared" si="71"/>
        <v>Coripata</v>
      </c>
      <c r="F3914" s="7" t="s">
        <v>407</v>
      </c>
      <c r="G3914" s="7">
        <v>320</v>
      </c>
      <c r="H3914" s="7" t="s">
        <v>427</v>
      </c>
      <c r="I3914" s="7"/>
      <c r="J3914" s="7">
        <v>32000</v>
      </c>
      <c r="K3914" s="7">
        <f t="shared" si="72"/>
        <v>4658455</v>
      </c>
      <c r="L3914" s="7"/>
      <c r="M3914" s="6"/>
      <c r="N3914" s="7"/>
      <c r="O3914" s="7"/>
      <c r="P3914" s="38"/>
      <c r="Q3914" s="31"/>
      <c r="R3914" s="42"/>
      <c r="S3914" s="42"/>
      <c r="T3914" s="42"/>
      <c r="U3914" s="43"/>
      <c r="V3914" s="32"/>
      <c r="W3914" s="38"/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</row>
    <row r="3915" spans="1:40" ht="14.25" customHeight="1">
      <c r="A3915" s="7" t="s">
        <v>565</v>
      </c>
      <c r="B3915" s="7" t="s">
        <v>363</v>
      </c>
      <c r="C3915" s="7">
        <v>1267</v>
      </c>
      <c r="D3915" s="7" t="s">
        <v>631</v>
      </c>
      <c r="E3915" s="7" t="str">
        <f t="shared" si="71"/>
        <v>Ixiamas</v>
      </c>
      <c r="F3915" s="7" t="s">
        <v>379</v>
      </c>
      <c r="G3915" s="7">
        <v>0</v>
      </c>
      <c r="H3915" s="7" t="s">
        <v>380</v>
      </c>
      <c r="I3915" s="7"/>
      <c r="J3915" s="7">
        <v>1642220</v>
      </c>
      <c r="K3915" s="7">
        <f t="shared" si="72"/>
        <v>11916848</v>
      </c>
      <c r="L3915" s="7"/>
      <c r="M3915" s="6"/>
      <c r="N3915" s="7"/>
      <c r="O3915" s="7"/>
      <c r="P3915" s="38"/>
      <c r="Q3915" s="31"/>
      <c r="R3915" s="42"/>
      <c r="S3915" s="42"/>
      <c r="T3915" s="42"/>
      <c r="U3915" s="43"/>
      <c r="V3915" s="32"/>
      <c r="W3915" s="38"/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</row>
    <row r="3916" spans="1:40" ht="14.25" customHeight="1">
      <c r="A3916" s="7" t="s">
        <v>565</v>
      </c>
      <c r="B3916" s="7" t="s">
        <v>363</v>
      </c>
      <c r="C3916" s="7">
        <v>1267</v>
      </c>
      <c r="D3916" s="7" t="s">
        <v>631</v>
      </c>
      <c r="E3916" s="7" t="str">
        <f t="shared" si="71"/>
        <v>Ixiamas</v>
      </c>
      <c r="F3916" s="7" t="s">
        <v>379</v>
      </c>
      <c r="G3916" s="7">
        <v>1</v>
      </c>
      <c r="H3916" s="7" t="s">
        <v>381</v>
      </c>
      <c r="I3916" s="7"/>
      <c r="J3916" s="7">
        <v>670766</v>
      </c>
      <c r="K3916" s="7">
        <f t="shared" si="72"/>
        <v>11916848</v>
      </c>
      <c r="L3916" s="7"/>
      <c r="M3916" s="6"/>
      <c r="N3916" s="7"/>
      <c r="O3916" s="7"/>
      <c r="P3916" s="38"/>
      <c r="Q3916" s="31"/>
      <c r="R3916" s="42"/>
      <c r="S3916" s="42"/>
      <c r="T3916" s="42"/>
      <c r="U3916" s="43"/>
      <c r="V3916" s="32"/>
      <c r="W3916" s="38"/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</row>
    <row r="3917" spans="1:40" ht="14.25" customHeight="1">
      <c r="A3917" s="7" t="s">
        <v>565</v>
      </c>
      <c r="B3917" s="7" t="s">
        <v>363</v>
      </c>
      <c r="C3917" s="7">
        <v>1267</v>
      </c>
      <c r="D3917" s="7" t="s">
        <v>631</v>
      </c>
      <c r="E3917" s="7" t="str">
        <f t="shared" si="71"/>
        <v>Ixiamas</v>
      </c>
      <c r="F3917" s="7" t="s">
        <v>379</v>
      </c>
      <c r="G3917" s="7">
        <v>97</v>
      </c>
      <c r="H3917" s="7" t="s">
        <v>409</v>
      </c>
      <c r="I3917" s="7"/>
      <c r="J3917" s="7">
        <v>949000</v>
      </c>
      <c r="K3917" s="7">
        <f t="shared" si="72"/>
        <v>11916848</v>
      </c>
      <c r="L3917" s="7"/>
      <c r="M3917" s="6"/>
      <c r="N3917" s="7"/>
      <c r="O3917" s="7"/>
      <c r="P3917" s="38"/>
      <c r="Q3917" s="31"/>
      <c r="R3917" s="42"/>
      <c r="S3917" s="42"/>
      <c r="T3917" s="42"/>
      <c r="U3917" s="43"/>
      <c r="V3917" s="32"/>
      <c r="W3917" s="38"/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</row>
    <row r="3918" spans="1:40" ht="14.25" customHeight="1">
      <c r="A3918" s="7" t="s">
        <v>565</v>
      </c>
      <c r="B3918" s="7" t="s">
        <v>363</v>
      </c>
      <c r="C3918" s="7">
        <v>1267</v>
      </c>
      <c r="D3918" s="7" t="s">
        <v>631</v>
      </c>
      <c r="E3918" s="7" t="str">
        <f t="shared" si="71"/>
        <v>Ixiamas</v>
      </c>
      <c r="F3918" s="7" t="s">
        <v>379</v>
      </c>
      <c r="G3918" s="7">
        <v>99</v>
      </c>
      <c r="H3918" s="7" t="s">
        <v>382</v>
      </c>
      <c r="I3918" s="7"/>
      <c r="J3918" s="7">
        <v>683457</v>
      </c>
      <c r="K3918" s="7">
        <f t="shared" si="72"/>
        <v>11916848</v>
      </c>
      <c r="L3918" s="7"/>
      <c r="M3918" s="6"/>
      <c r="N3918" s="7"/>
      <c r="O3918" s="7"/>
      <c r="P3918" s="38"/>
      <c r="Q3918" s="31"/>
      <c r="R3918" s="42"/>
      <c r="S3918" s="42"/>
      <c r="T3918" s="42"/>
      <c r="U3918" s="43"/>
      <c r="V3918" s="32"/>
      <c r="W3918" s="38"/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</row>
    <row r="3919" spans="1:40" ht="14.25" customHeight="1">
      <c r="A3919" s="7" t="s">
        <v>565</v>
      </c>
      <c r="B3919" s="7" t="s">
        <v>363</v>
      </c>
      <c r="C3919" s="7">
        <v>1267</v>
      </c>
      <c r="D3919" s="7" t="s">
        <v>631</v>
      </c>
      <c r="E3919" s="7" t="str">
        <f t="shared" si="71"/>
        <v>Ixiamas</v>
      </c>
      <c r="F3919" s="7" t="s">
        <v>379</v>
      </c>
      <c r="G3919" s="7">
        <v>100</v>
      </c>
      <c r="H3919" s="7" t="s">
        <v>383</v>
      </c>
      <c r="I3919" s="7"/>
      <c r="J3919" s="7">
        <v>324000</v>
      </c>
      <c r="K3919" s="7">
        <f t="shared" si="72"/>
        <v>11916848</v>
      </c>
      <c r="L3919" s="7"/>
      <c r="M3919" s="6"/>
      <c r="N3919" s="7"/>
      <c r="O3919" s="7"/>
      <c r="P3919" s="38"/>
      <c r="Q3919" s="31"/>
      <c r="R3919" s="42"/>
      <c r="S3919" s="42"/>
      <c r="T3919" s="42"/>
      <c r="U3919" s="43"/>
      <c r="V3919" s="32"/>
      <c r="W3919" s="38"/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</row>
    <row r="3920" spans="1:40" ht="14.25" customHeight="1">
      <c r="A3920" s="7" t="s">
        <v>565</v>
      </c>
      <c r="B3920" s="7" t="s">
        <v>363</v>
      </c>
      <c r="C3920" s="7">
        <v>1267</v>
      </c>
      <c r="D3920" s="7" t="s">
        <v>631</v>
      </c>
      <c r="E3920" s="7" t="str">
        <f t="shared" si="71"/>
        <v>Ixiamas</v>
      </c>
      <c r="F3920" s="7" t="s">
        <v>379</v>
      </c>
      <c r="G3920" s="7">
        <v>110</v>
      </c>
      <c r="H3920" s="7" t="s">
        <v>385</v>
      </c>
      <c r="I3920" s="7"/>
      <c r="J3920" s="7">
        <v>309589</v>
      </c>
      <c r="K3920" s="7">
        <f t="shared" si="72"/>
        <v>11916848</v>
      </c>
      <c r="L3920" s="7"/>
      <c r="M3920" s="6"/>
      <c r="N3920" s="7"/>
      <c r="O3920" s="7"/>
      <c r="P3920" s="38"/>
      <c r="Q3920" s="31"/>
      <c r="R3920" s="42"/>
      <c r="S3920" s="42"/>
      <c r="T3920" s="42"/>
      <c r="U3920" s="43"/>
      <c r="V3920" s="32"/>
      <c r="W3920" s="38"/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</row>
    <row r="3921" spans="1:40" ht="14.25" customHeight="1">
      <c r="A3921" s="7" t="s">
        <v>565</v>
      </c>
      <c r="B3921" s="7" t="s">
        <v>363</v>
      </c>
      <c r="C3921" s="7">
        <v>1267</v>
      </c>
      <c r="D3921" s="7" t="s">
        <v>631</v>
      </c>
      <c r="E3921" s="7" t="str">
        <f t="shared" si="71"/>
        <v>Ixiamas</v>
      </c>
      <c r="F3921" s="7" t="s">
        <v>379</v>
      </c>
      <c r="G3921" s="7">
        <v>140</v>
      </c>
      <c r="H3921" s="7" t="s">
        <v>388</v>
      </c>
      <c r="I3921" s="7"/>
      <c r="J3921" s="7">
        <v>332000</v>
      </c>
      <c r="K3921" s="7">
        <f t="shared" si="72"/>
        <v>11916848</v>
      </c>
      <c r="L3921" s="7"/>
      <c r="M3921" s="6"/>
      <c r="N3921" s="7"/>
      <c r="O3921" s="7"/>
      <c r="P3921" s="38"/>
      <c r="Q3921" s="31"/>
      <c r="R3921" s="42"/>
      <c r="S3921" s="42"/>
      <c r="T3921" s="42"/>
      <c r="U3921" s="43"/>
      <c r="V3921" s="32"/>
      <c r="W3921" s="38"/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</row>
    <row r="3922" spans="1:40" ht="14.25" customHeight="1">
      <c r="A3922" s="7" t="s">
        <v>565</v>
      </c>
      <c r="B3922" s="7" t="s">
        <v>363</v>
      </c>
      <c r="C3922" s="7">
        <v>1267</v>
      </c>
      <c r="D3922" s="7" t="s">
        <v>631</v>
      </c>
      <c r="E3922" s="7" t="str">
        <f t="shared" si="71"/>
        <v>Ixiamas</v>
      </c>
      <c r="F3922" s="7" t="s">
        <v>379</v>
      </c>
      <c r="G3922" s="7">
        <v>160</v>
      </c>
      <c r="H3922" s="7" t="s">
        <v>389</v>
      </c>
      <c r="I3922" s="7"/>
      <c r="J3922" s="7">
        <v>108000</v>
      </c>
      <c r="K3922" s="7">
        <f t="shared" si="72"/>
        <v>11916848</v>
      </c>
      <c r="L3922" s="7"/>
      <c r="M3922" s="6"/>
      <c r="N3922" s="7"/>
      <c r="O3922" s="7"/>
      <c r="P3922" s="38"/>
      <c r="Q3922" s="31"/>
      <c r="R3922" s="42"/>
      <c r="S3922" s="42"/>
      <c r="T3922" s="42"/>
      <c r="U3922" s="43"/>
      <c r="V3922" s="32"/>
      <c r="W3922" s="38"/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</row>
    <row r="3923" spans="1:40" ht="14.25" customHeight="1">
      <c r="A3923" s="7" t="s">
        <v>565</v>
      </c>
      <c r="B3923" s="7" t="s">
        <v>363</v>
      </c>
      <c r="C3923" s="7">
        <v>1267</v>
      </c>
      <c r="D3923" s="7" t="s">
        <v>631</v>
      </c>
      <c r="E3923" s="7" t="str">
        <f t="shared" si="71"/>
        <v>Ixiamas</v>
      </c>
      <c r="F3923" s="7" t="s">
        <v>379</v>
      </c>
      <c r="G3923" s="7">
        <v>170</v>
      </c>
      <c r="H3923" s="7" t="s">
        <v>390</v>
      </c>
      <c r="I3923" s="7"/>
      <c r="J3923" s="7">
        <v>90000</v>
      </c>
      <c r="K3923" s="7">
        <f t="shared" si="72"/>
        <v>11916848</v>
      </c>
      <c r="L3923" s="7"/>
      <c r="M3923" s="6"/>
      <c r="N3923" s="7"/>
      <c r="O3923" s="7"/>
      <c r="P3923" s="38"/>
      <c r="Q3923" s="31"/>
      <c r="R3923" s="42"/>
      <c r="S3923" s="42"/>
      <c r="T3923" s="42"/>
      <c r="U3923" s="43"/>
      <c r="V3923" s="32"/>
      <c r="W3923" s="38"/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</row>
    <row r="3924" spans="1:40" ht="14.25" customHeight="1">
      <c r="A3924" s="7" t="s">
        <v>565</v>
      </c>
      <c r="B3924" s="7" t="s">
        <v>363</v>
      </c>
      <c r="C3924" s="7">
        <v>1267</v>
      </c>
      <c r="D3924" s="7" t="s">
        <v>631</v>
      </c>
      <c r="E3924" s="7" t="str">
        <f t="shared" si="71"/>
        <v>Ixiamas</v>
      </c>
      <c r="F3924" s="7" t="s">
        <v>379</v>
      </c>
      <c r="G3924" s="7">
        <v>180</v>
      </c>
      <c r="H3924" s="7" t="s">
        <v>411</v>
      </c>
      <c r="I3924" s="7"/>
      <c r="J3924" s="7">
        <v>130000</v>
      </c>
      <c r="K3924" s="7">
        <f t="shared" si="72"/>
        <v>11916848</v>
      </c>
      <c r="L3924" s="7"/>
      <c r="M3924" s="6"/>
      <c r="N3924" s="7"/>
      <c r="O3924" s="7"/>
      <c r="P3924" s="38"/>
      <c r="Q3924" s="31"/>
      <c r="R3924" s="42"/>
      <c r="S3924" s="42"/>
      <c r="T3924" s="42"/>
      <c r="U3924" s="43"/>
      <c r="V3924" s="32"/>
      <c r="W3924" s="38"/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</row>
    <row r="3925" spans="1:40" ht="14.25" customHeight="1">
      <c r="A3925" s="7" t="s">
        <v>565</v>
      </c>
      <c r="B3925" s="7" t="s">
        <v>363</v>
      </c>
      <c r="C3925" s="7">
        <v>1267</v>
      </c>
      <c r="D3925" s="7" t="s">
        <v>631</v>
      </c>
      <c r="E3925" s="7" t="str">
        <f t="shared" si="71"/>
        <v>Ixiamas</v>
      </c>
      <c r="F3925" s="7" t="s">
        <v>379</v>
      </c>
      <c r="G3925" s="7">
        <v>200</v>
      </c>
      <c r="H3925" s="7" t="s">
        <v>393</v>
      </c>
      <c r="I3925" s="7"/>
      <c r="J3925" s="7">
        <v>1763201</v>
      </c>
      <c r="K3925" s="7">
        <f t="shared" si="72"/>
        <v>11916848</v>
      </c>
      <c r="L3925" s="7"/>
      <c r="M3925" s="6"/>
      <c r="N3925" s="7"/>
      <c r="O3925" s="7"/>
      <c r="P3925" s="38"/>
      <c r="Q3925" s="31"/>
      <c r="R3925" s="42"/>
      <c r="S3925" s="42"/>
      <c r="T3925" s="42"/>
      <c r="U3925" s="43"/>
      <c r="V3925" s="32"/>
      <c r="W3925" s="38"/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</row>
    <row r="3926" spans="1:40" ht="14.25" customHeight="1">
      <c r="A3926" s="7" t="s">
        <v>565</v>
      </c>
      <c r="B3926" s="7" t="s">
        <v>363</v>
      </c>
      <c r="C3926" s="7">
        <v>1267</v>
      </c>
      <c r="D3926" s="7" t="s">
        <v>631</v>
      </c>
      <c r="E3926" s="7" t="str">
        <f t="shared" si="71"/>
        <v>Ixiamas</v>
      </c>
      <c r="F3926" s="7" t="s">
        <v>379</v>
      </c>
      <c r="G3926" s="7">
        <v>210</v>
      </c>
      <c r="H3926" s="7" t="s">
        <v>394</v>
      </c>
      <c r="I3926" s="7"/>
      <c r="J3926" s="7">
        <v>1003391</v>
      </c>
      <c r="K3926" s="7">
        <f t="shared" si="72"/>
        <v>11916848</v>
      </c>
      <c r="L3926" s="7"/>
      <c r="M3926" s="6"/>
      <c r="N3926" s="7"/>
      <c r="O3926" s="7"/>
      <c r="P3926" s="38"/>
      <c r="Q3926" s="31"/>
      <c r="R3926" s="42"/>
      <c r="S3926" s="42"/>
      <c r="T3926" s="42"/>
      <c r="U3926" s="43"/>
      <c r="V3926" s="32"/>
      <c r="W3926" s="38"/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</row>
    <row r="3927" spans="1:40" ht="14.25" customHeight="1">
      <c r="A3927" s="7" t="s">
        <v>565</v>
      </c>
      <c r="B3927" s="7" t="s">
        <v>363</v>
      </c>
      <c r="C3927" s="7">
        <v>1267</v>
      </c>
      <c r="D3927" s="7" t="s">
        <v>631</v>
      </c>
      <c r="E3927" s="7" t="str">
        <f t="shared" si="71"/>
        <v>Ixiamas</v>
      </c>
      <c r="F3927" s="7" t="s">
        <v>379</v>
      </c>
      <c r="G3927" s="7">
        <v>220</v>
      </c>
      <c r="H3927" s="7" t="s">
        <v>395</v>
      </c>
      <c r="I3927" s="7"/>
      <c r="J3927" s="7">
        <v>95000</v>
      </c>
      <c r="K3927" s="7">
        <f t="shared" si="72"/>
        <v>11916848</v>
      </c>
      <c r="L3927" s="7"/>
      <c r="M3927" s="6"/>
      <c r="N3927" s="7"/>
      <c r="O3927" s="7"/>
      <c r="P3927" s="38"/>
      <c r="Q3927" s="31"/>
      <c r="R3927" s="42"/>
      <c r="S3927" s="42"/>
      <c r="T3927" s="42"/>
      <c r="U3927" s="43"/>
      <c r="V3927" s="32"/>
      <c r="W3927" s="38"/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</row>
    <row r="3928" spans="1:40" ht="14.25" customHeight="1">
      <c r="A3928" s="7" t="s">
        <v>565</v>
      </c>
      <c r="B3928" s="7" t="s">
        <v>363</v>
      </c>
      <c r="C3928" s="7">
        <v>1267</v>
      </c>
      <c r="D3928" s="7" t="s">
        <v>631</v>
      </c>
      <c r="E3928" s="7" t="str">
        <f t="shared" si="71"/>
        <v>Ixiamas</v>
      </c>
      <c r="F3928" s="7" t="s">
        <v>379</v>
      </c>
      <c r="G3928" s="7">
        <v>230</v>
      </c>
      <c r="H3928" s="7" t="s">
        <v>396</v>
      </c>
      <c r="I3928" s="7"/>
      <c r="J3928" s="7">
        <v>50000</v>
      </c>
      <c r="K3928" s="7">
        <f t="shared" si="72"/>
        <v>11916848</v>
      </c>
      <c r="L3928" s="7"/>
      <c r="M3928" s="6"/>
      <c r="N3928" s="7"/>
      <c r="O3928" s="7"/>
      <c r="P3928" s="38"/>
      <c r="Q3928" s="31"/>
      <c r="R3928" s="42"/>
      <c r="S3928" s="42"/>
      <c r="T3928" s="42"/>
      <c r="U3928" s="43"/>
      <c r="V3928" s="32"/>
      <c r="W3928" s="38"/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</row>
    <row r="3929" spans="1:40" ht="14.25" customHeight="1">
      <c r="A3929" s="7" t="s">
        <v>565</v>
      </c>
      <c r="B3929" s="7" t="s">
        <v>363</v>
      </c>
      <c r="C3929" s="7">
        <v>1267</v>
      </c>
      <c r="D3929" s="7" t="s">
        <v>631</v>
      </c>
      <c r="E3929" s="7" t="str">
        <f t="shared" si="71"/>
        <v>Ixiamas</v>
      </c>
      <c r="F3929" s="7" t="s">
        <v>379</v>
      </c>
      <c r="G3929" s="7">
        <v>240</v>
      </c>
      <c r="H3929" s="7" t="s">
        <v>397</v>
      </c>
      <c r="I3929" s="7"/>
      <c r="J3929" s="7">
        <v>10000</v>
      </c>
      <c r="K3929" s="7">
        <f t="shared" si="72"/>
        <v>11916848</v>
      </c>
      <c r="L3929" s="7"/>
      <c r="M3929" s="6"/>
      <c r="N3929" s="7"/>
      <c r="O3929" s="7"/>
      <c r="P3929" s="38"/>
      <c r="Q3929" s="31"/>
      <c r="R3929" s="42"/>
      <c r="S3929" s="42"/>
      <c r="T3929" s="42"/>
      <c r="U3929" s="43"/>
      <c r="V3929" s="32"/>
      <c r="W3929" s="38"/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</row>
    <row r="3930" spans="1:40" ht="14.25" customHeight="1">
      <c r="A3930" s="7" t="s">
        <v>565</v>
      </c>
      <c r="B3930" s="7" t="s">
        <v>363</v>
      </c>
      <c r="C3930" s="7">
        <v>1267</v>
      </c>
      <c r="D3930" s="7" t="s">
        <v>631</v>
      </c>
      <c r="E3930" s="7" t="str">
        <f t="shared" si="71"/>
        <v>Ixiamas</v>
      </c>
      <c r="F3930" s="7" t="s">
        <v>379</v>
      </c>
      <c r="G3930" s="7">
        <v>250</v>
      </c>
      <c r="H3930" s="7" t="s">
        <v>399</v>
      </c>
      <c r="I3930" s="7"/>
      <c r="J3930" s="7">
        <v>419203</v>
      </c>
      <c r="K3930" s="7">
        <f t="shared" si="72"/>
        <v>11916848</v>
      </c>
      <c r="L3930" s="7"/>
      <c r="M3930" s="6"/>
      <c r="N3930" s="7"/>
      <c r="O3930" s="7"/>
      <c r="P3930" s="38"/>
      <c r="Q3930" s="31"/>
      <c r="R3930" s="42"/>
      <c r="S3930" s="42"/>
      <c r="T3930" s="42"/>
      <c r="U3930" s="43"/>
      <c r="V3930" s="32"/>
      <c r="W3930" s="38"/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</row>
    <row r="3931" spans="1:40" ht="14.25" customHeight="1">
      <c r="A3931" s="7" t="s">
        <v>565</v>
      </c>
      <c r="B3931" s="7" t="s">
        <v>363</v>
      </c>
      <c r="C3931" s="7">
        <v>1267</v>
      </c>
      <c r="D3931" s="7" t="s">
        <v>631</v>
      </c>
      <c r="E3931" s="7" t="str">
        <f t="shared" si="71"/>
        <v>Ixiamas</v>
      </c>
      <c r="F3931" s="7" t="s">
        <v>379</v>
      </c>
      <c r="G3931" s="7">
        <v>260</v>
      </c>
      <c r="H3931" s="7" t="s">
        <v>400</v>
      </c>
      <c r="I3931" s="7"/>
      <c r="J3931" s="7">
        <v>195600</v>
      </c>
      <c r="K3931" s="7">
        <f t="shared" si="72"/>
        <v>11916848</v>
      </c>
      <c r="L3931" s="7"/>
      <c r="M3931" s="6"/>
      <c r="N3931" s="7"/>
      <c r="O3931" s="7"/>
      <c r="P3931" s="38"/>
      <c r="Q3931" s="31"/>
      <c r="R3931" s="42"/>
      <c r="S3931" s="42"/>
      <c r="T3931" s="42"/>
      <c r="U3931" s="43"/>
      <c r="V3931" s="32"/>
      <c r="W3931" s="38"/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</row>
    <row r="3932" spans="1:40" ht="14.25" customHeight="1">
      <c r="A3932" s="7" t="s">
        <v>565</v>
      </c>
      <c r="B3932" s="7" t="s">
        <v>363</v>
      </c>
      <c r="C3932" s="7">
        <v>1267</v>
      </c>
      <c r="D3932" s="7" t="s">
        <v>631</v>
      </c>
      <c r="E3932" s="7" t="str">
        <f t="shared" si="71"/>
        <v>Ixiamas</v>
      </c>
      <c r="F3932" s="7" t="s">
        <v>379</v>
      </c>
      <c r="G3932" s="7">
        <v>310</v>
      </c>
      <c r="H3932" s="7" t="s">
        <v>403</v>
      </c>
      <c r="I3932" s="7"/>
      <c r="J3932" s="7">
        <v>100000</v>
      </c>
      <c r="K3932" s="7">
        <f t="shared" si="72"/>
        <v>11916848</v>
      </c>
      <c r="L3932" s="7"/>
      <c r="M3932" s="6"/>
      <c r="N3932" s="7"/>
      <c r="O3932" s="7"/>
      <c r="P3932" s="38"/>
      <c r="Q3932" s="31"/>
      <c r="R3932" s="42"/>
      <c r="S3932" s="42"/>
      <c r="T3932" s="42"/>
      <c r="U3932" s="43"/>
      <c r="V3932" s="32"/>
      <c r="W3932" s="38"/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</row>
    <row r="3933" spans="1:40" ht="14.25" customHeight="1">
      <c r="A3933" s="7" t="s">
        <v>565</v>
      </c>
      <c r="B3933" s="7" t="s">
        <v>363</v>
      </c>
      <c r="C3933" s="7">
        <v>1267</v>
      </c>
      <c r="D3933" s="7" t="s">
        <v>631</v>
      </c>
      <c r="E3933" s="7" t="str">
        <f t="shared" si="71"/>
        <v>Ixiamas</v>
      </c>
      <c r="F3933" s="7" t="s">
        <v>379</v>
      </c>
      <c r="G3933" s="7">
        <v>330</v>
      </c>
      <c r="H3933" s="7" t="s">
        <v>404</v>
      </c>
      <c r="I3933" s="7"/>
      <c r="J3933" s="7">
        <v>29349</v>
      </c>
      <c r="K3933" s="7">
        <f t="shared" si="72"/>
        <v>11916848</v>
      </c>
      <c r="L3933" s="7"/>
      <c r="M3933" s="6"/>
      <c r="N3933" s="7"/>
      <c r="O3933" s="7"/>
      <c r="P3933" s="38"/>
      <c r="Q3933" s="31"/>
      <c r="R3933" s="42"/>
      <c r="S3933" s="42"/>
      <c r="T3933" s="42"/>
      <c r="U3933" s="43"/>
      <c r="V3933" s="32"/>
      <c r="W3933" s="38"/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</row>
    <row r="3934" spans="1:40" ht="14.25" customHeight="1">
      <c r="A3934" s="7" t="s">
        <v>565</v>
      </c>
      <c r="B3934" s="7" t="s">
        <v>363</v>
      </c>
      <c r="C3934" s="7">
        <v>1267</v>
      </c>
      <c r="D3934" s="7" t="s">
        <v>631</v>
      </c>
      <c r="E3934" s="7" t="str">
        <f t="shared" si="71"/>
        <v>Ixiamas</v>
      </c>
      <c r="F3934" s="7" t="s">
        <v>379</v>
      </c>
      <c r="G3934" s="7">
        <v>340</v>
      </c>
      <c r="H3934" s="7" t="s">
        <v>405</v>
      </c>
      <c r="I3934" s="7"/>
      <c r="J3934" s="7">
        <v>1732928</v>
      </c>
      <c r="K3934" s="7">
        <f t="shared" si="72"/>
        <v>11916848</v>
      </c>
      <c r="L3934" s="7"/>
      <c r="M3934" s="6"/>
      <c r="N3934" s="7"/>
      <c r="O3934" s="7"/>
      <c r="P3934" s="38"/>
      <c r="Q3934" s="31"/>
      <c r="R3934" s="42"/>
      <c r="S3934" s="42"/>
      <c r="T3934" s="42"/>
      <c r="U3934" s="43"/>
      <c r="V3934" s="32"/>
      <c r="W3934" s="38"/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</row>
    <row r="3935" spans="1:40" ht="14.25" customHeight="1">
      <c r="A3935" s="7" t="s">
        <v>565</v>
      </c>
      <c r="B3935" s="7" t="s">
        <v>363</v>
      </c>
      <c r="C3935" s="7">
        <v>1267</v>
      </c>
      <c r="D3935" s="7" t="s">
        <v>631</v>
      </c>
      <c r="E3935" s="7" t="str">
        <f t="shared" si="71"/>
        <v>Ixiamas</v>
      </c>
      <c r="F3935" s="7" t="s">
        <v>407</v>
      </c>
      <c r="G3935" s="7">
        <v>110</v>
      </c>
      <c r="H3935" s="7" t="s">
        <v>385</v>
      </c>
      <c r="I3935" s="7"/>
      <c r="J3935" s="7">
        <v>66000</v>
      </c>
      <c r="K3935" s="7">
        <f t="shared" si="72"/>
        <v>11916848</v>
      </c>
      <c r="L3935" s="7"/>
      <c r="M3935" s="6"/>
      <c r="N3935" s="7"/>
      <c r="O3935" s="7"/>
      <c r="P3935" s="38"/>
      <c r="Q3935" s="31"/>
      <c r="R3935" s="42"/>
      <c r="S3935" s="42"/>
      <c r="T3935" s="42"/>
      <c r="U3935" s="43"/>
      <c r="V3935" s="32"/>
      <c r="W3935" s="38"/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</row>
    <row r="3936" spans="1:40" ht="14.25" customHeight="1">
      <c r="A3936" s="7" t="s">
        <v>565</v>
      </c>
      <c r="B3936" s="7" t="s">
        <v>363</v>
      </c>
      <c r="C3936" s="7">
        <v>1267</v>
      </c>
      <c r="D3936" s="7" t="s">
        <v>631</v>
      </c>
      <c r="E3936" s="7" t="str">
        <f t="shared" si="71"/>
        <v>Ixiamas</v>
      </c>
      <c r="F3936" s="7" t="s">
        <v>407</v>
      </c>
      <c r="G3936" s="7">
        <v>170</v>
      </c>
      <c r="H3936" s="7" t="s">
        <v>390</v>
      </c>
      <c r="I3936" s="7"/>
      <c r="J3936" s="7">
        <v>1614925</v>
      </c>
      <c r="K3936" s="7">
        <f t="shared" si="72"/>
        <v>11916848</v>
      </c>
      <c r="L3936" s="7"/>
      <c r="M3936" s="6"/>
      <c r="N3936" s="7"/>
      <c r="O3936" s="7"/>
      <c r="P3936" s="38"/>
      <c r="Q3936" s="31"/>
      <c r="R3936" s="42"/>
      <c r="S3936" s="42"/>
      <c r="T3936" s="42"/>
      <c r="U3936" s="43"/>
      <c r="V3936" s="32"/>
      <c r="W3936" s="38"/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</row>
    <row r="3937" spans="1:40" ht="14.25" customHeight="1">
      <c r="A3937" s="7" t="s">
        <v>565</v>
      </c>
      <c r="B3937" s="7" t="s">
        <v>363</v>
      </c>
      <c r="C3937" s="7">
        <v>1267</v>
      </c>
      <c r="D3937" s="7" t="s">
        <v>631</v>
      </c>
      <c r="E3937" s="7" t="str">
        <f t="shared" si="71"/>
        <v>Ixiamas</v>
      </c>
      <c r="F3937" s="7" t="s">
        <v>407</v>
      </c>
      <c r="G3937" s="7">
        <v>350</v>
      </c>
      <c r="H3937" s="7" t="s">
        <v>406</v>
      </c>
      <c r="I3937" s="7"/>
      <c r="J3937" s="7">
        <v>10235923</v>
      </c>
      <c r="K3937" s="7">
        <f t="shared" si="72"/>
        <v>11916848</v>
      </c>
      <c r="L3937" s="7"/>
      <c r="M3937" s="6"/>
      <c r="N3937" s="7"/>
      <c r="O3937" s="7"/>
      <c r="P3937" s="38"/>
      <c r="Q3937" s="31"/>
      <c r="R3937" s="42"/>
      <c r="S3937" s="42"/>
      <c r="T3937" s="42"/>
      <c r="U3937" s="43"/>
      <c r="V3937" s="32"/>
      <c r="W3937" s="38"/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</row>
    <row r="3938" spans="1:40" ht="14.25" customHeight="1">
      <c r="A3938" s="7" t="s">
        <v>565</v>
      </c>
      <c r="B3938" s="7" t="s">
        <v>363</v>
      </c>
      <c r="C3938" s="7">
        <v>1268</v>
      </c>
      <c r="D3938" s="7" t="s">
        <v>632</v>
      </c>
      <c r="E3938" s="7" t="str">
        <f t="shared" si="71"/>
        <v>San Buenaventura</v>
      </c>
      <c r="F3938" s="7" t="s">
        <v>379</v>
      </c>
      <c r="G3938" s="7">
        <v>0</v>
      </c>
      <c r="H3938" s="7" t="s">
        <v>380</v>
      </c>
      <c r="I3938" s="7"/>
      <c r="J3938" s="7">
        <v>1233892</v>
      </c>
      <c r="K3938" s="7">
        <f t="shared" si="72"/>
        <v>0</v>
      </c>
      <c r="L3938" s="7"/>
      <c r="M3938" s="6"/>
      <c r="N3938" s="7"/>
      <c r="O3938" s="7"/>
      <c r="P3938" s="38"/>
      <c r="Q3938" s="31"/>
      <c r="R3938" s="42"/>
      <c r="S3938" s="42"/>
      <c r="T3938" s="42"/>
      <c r="U3938" s="43"/>
      <c r="V3938" s="32"/>
      <c r="W3938" s="38"/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</row>
    <row r="3939" spans="1:40" ht="14.25" customHeight="1">
      <c r="A3939" s="7" t="s">
        <v>565</v>
      </c>
      <c r="B3939" s="7" t="s">
        <v>363</v>
      </c>
      <c r="C3939" s="7">
        <v>1268</v>
      </c>
      <c r="D3939" s="7" t="s">
        <v>632</v>
      </c>
      <c r="E3939" s="7" t="str">
        <f t="shared" si="71"/>
        <v>San Buenaventura</v>
      </c>
      <c r="F3939" s="7" t="s">
        <v>379</v>
      </c>
      <c r="G3939" s="7">
        <v>1</v>
      </c>
      <c r="H3939" s="7" t="s">
        <v>381</v>
      </c>
      <c r="I3939" s="7"/>
      <c r="J3939" s="7">
        <v>562233</v>
      </c>
      <c r="K3939" s="7">
        <f t="shared" si="72"/>
        <v>0</v>
      </c>
      <c r="L3939" s="7"/>
      <c r="M3939" s="6"/>
      <c r="N3939" s="7"/>
      <c r="O3939" s="7"/>
      <c r="P3939" s="38"/>
      <c r="Q3939" s="31"/>
      <c r="R3939" s="42"/>
      <c r="S3939" s="42"/>
      <c r="T3939" s="42"/>
      <c r="U3939" s="43"/>
      <c r="V3939" s="32"/>
      <c r="W3939" s="38"/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</row>
    <row r="3940" spans="1:40" ht="14.25" customHeight="1">
      <c r="A3940" s="7" t="s">
        <v>565</v>
      </c>
      <c r="B3940" s="7" t="s">
        <v>363</v>
      </c>
      <c r="C3940" s="7">
        <v>1268</v>
      </c>
      <c r="D3940" s="7" t="s">
        <v>632</v>
      </c>
      <c r="E3940" s="7" t="str">
        <f t="shared" si="71"/>
        <v>San Buenaventura</v>
      </c>
      <c r="F3940" s="7" t="s">
        <v>379</v>
      </c>
      <c r="G3940" s="7">
        <v>99</v>
      </c>
      <c r="H3940" s="7" t="s">
        <v>382</v>
      </c>
      <c r="I3940" s="7"/>
      <c r="J3940" s="7">
        <v>108468</v>
      </c>
      <c r="K3940" s="7">
        <f t="shared" si="72"/>
        <v>0</v>
      </c>
      <c r="L3940" s="7"/>
      <c r="M3940" s="6"/>
      <c r="N3940" s="7"/>
      <c r="O3940" s="7"/>
      <c r="P3940" s="38"/>
      <c r="Q3940" s="31"/>
      <c r="R3940" s="42"/>
      <c r="S3940" s="42"/>
      <c r="T3940" s="42"/>
      <c r="U3940" s="43"/>
      <c r="V3940" s="32"/>
      <c r="W3940" s="38"/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</row>
    <row r="3941" spans="1:40" ht="14.25" customHeight="1">
      <c r="A3941" s="7" t="s">
        <v>565</v>
      </c>
      <c r="B3941" s="7" t="s">
        <v>363</v>
      </c>
      <c r="C3941" s="7">
        <v>1268</v>
      </c>
      <c r="D3941" s="7" t="s">
        <v>632</v>
      </c>
      <c r="E3941" s="7" t="str">
        <f t="shared" si="71"/>
        <v>San Buenaventura</v>
      </c>
      <c r="F3941" s="7" t="s">
        <v>379</v>
      </c>
      <c r="G3941" s="7">
        <v>100</v>
      </c>
      <c r="H3941" s="7" t="s">
        <v>383</v>
      </c>
      <c r="I3941" s="7"/>
      <c r="J3941" s="7">
        <v>299456</v>
      </c>
      <c r="K3941" s="7">
        <f t="shared" si="72"/>
        <v>0</v>
      </c>
      <c r="L3941" s="7"/>
      <c r="M3941" s="6"/>
      <c r="N3941" s="7"/>
      <c r="O3941" s="7"/>
      <c r="P3941" s="38"/>
      <c r="Q3941" s="31"/>
      <c r="R3941" s="42"/>
      <c r="S3941" s="42"/>
      <c r="T3941" s="42"/>
      <c r="U3941" s="43"/>
      <c r="V3941" s="32"/>
      <c r="W3941" s="38"/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</row>
    <row r="3942" spans="1:40" ht="14.25" customHeight="1">
      <c r="A3942" s="7" t="s">
        <v>565</v>
      </c>
      <c r="B3942" s="7" t="s">
        <v>363</v>
      </c>
      <c r="C3942" s="7">
        <v>1268</v>
      </c>
      <c r="D3942" s="7" t="s">
        <v>632</v>
      </c>
      <c r="E3942" s="7" t="str">
        <f t="shared" si="71"/>
        <v>San Buenaventura</v>
      </c>
      <c r="F3942" s="7" t="s">
        <v>379</v>
      </c>
      <c r="G3942" s="7">
        <v>110</v>
      </c>
      <c r="H3942" s="7" t="s">
        <v>385</v>
      </c>
      <c r="I3942" s="7"/>
      <c r="J3942" s="7">
        <v>130000</v>
      </c>
      <c r="K3942" s="7">
        <f t="shared" si="72"/>
        <v>0</v>
      </c>
      <c r="L3942" s="7"/>
      <c r="M3942" s="6"/>
      <c r="N3942" s="7"/>
      <c r="O3942" s="7"/>
      <c r="P3942" s="38"/>
      <c r="Q3942" s="31"/>
      <c r="R3942" s="42"/>
      <c r="S3942" s="42"/>
      <c r="T3942" s="42"/>
      <c r="U3942" s="43"/>
      <c r="V3942" s="32"/>
      <c r="W3942" s="38"/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</row>
    <row r="3943" spans="1:40" ht="14.25" customHeight="1">
      <c r="A3943" s="7" t="s">
        <v>565</v>
      </c>
      <c r="B3943" s="7" t="s">
        <v>363</v>
      </c>
      <c r="C3943" s="7">
        <v>1268</v>
      </c>
      <c r="D3943" s="7" t="s">
        <v>632</v>
      </c>
      <c r="E3943" s="7" t="str">
        <f t="shared" si="71"/>
        <v>San Buenaventura</v>
      </c>
      <c r="F3943" s="7" t="s">
        <v>379</v>
      </c>
      <c r="G3943" s="7">
        <v>130</v>
      </c>
      <c r="H3943" s="7" t="s">
        <v>386</v>
      </c>
      <c r="I3943" s="7"/>
      <c r="J3943" s="7">
        <v>39796</v>
      </c>
      <c r="K3943" s="7">
        <f t="shared" si="72"/>
        <v>0</v>
      </c>
      <c r="L3943" s="7"/>
      <c r="M3943" s="6"/>
      <c r="N3943" s="7"/>
      <c r="O3943" s="7"/>
      <c r="P3943" s="38"/>
      <c r="Q3943" s="31"/>
      <c r="R3943" s="42"/>
      <c r="S3943" s="42"/>
      <c r="T3943" s="42"/>
      <c r="U3943" s="43"/>
      <c r="V3943" s="32"/>
      <c r="W3943" s="38"/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</row>
    <row r="3944" spans="1:40" ht="14.25" customHeight="1">
      <c r="A3944" s="7" t="s">
        <v>565</v>
      </c>
      <c r="B3944" s="7" t="s">
        <v>363</v>
      </c>
      <c r="C3944" s="7">
        <v>1268</v>
      </c>
      <c r="D3944" s="7" t="s">
        <v>632</v>
      </c>
      <c r="E3944" s="7" t="str">
        <f t="shared" si="71"/>
        <v>San Buenaventura</v>
      </c>
      <c r="F3944" s="7" t="s">
        <v>379</v>
      </c>
      <c r="G3944" s="7">
        <v>140</v>
      </c>
      <c r="H3944" s="7" t="s">
        <v>388</v>
      </c>
      <c r="I3944" s="7"/>
      <c r="J3944" s="7">
        <v>160500</v>
      </c>
      <c r="K3944" s="7">
        <f t="shared" si="72"/>
        <v>0</v>
      </c>
      <c r="L3944" s="7"/>
      <c r="M3944" s="6"/>
      <c r="N3944" s="7"/>
      <c r="O3944" s="7"/>
      <c r="P3944" s="38"/>
      <c r="Q3944" s="31"/>
      <c r="R3944" s="42"/>
      <c r="S3944" s="42"/>
      <c r="T3944" s="42"/>
      <c r="U3944" s="43"/>
      <c r="V3944" s="32"/>
      <c r="W3944" s="38"/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</row>
    <row r="3945" spans="1:40" ht="14.25" customHeight="1">
      <c r="A3945" s="7" t="s">
        <v>565</v>
      </c>
      <c r="B3945" s="7" t="s">
        <v>363</v>
      </c>
      <c r="C3945" s="7">
        <v>1268</v>
      </c>
      <c r="D3945" s="7" t="s">
        <v>632</v>
      </c>
      <c r="E3945" s="7" t="str">
        <f t="shared" si="71"/>
        <v>San Buenaventura</v>
      </c>
      <c r="F3945" s="7" t="s">
        <v>379</v>
      </c>
      <c r="G3945" s="7">
        <v>160</v>
      </c>
      <c r="H3945" s="7" t="s">
        <v>389</v>
      </c>
      <c r="I3945" s="7"/>
      <c r="J3945" s="7">
        <v>112000</v>
      </c>
      <c r="K3945" s="7">
        <f t="shared" si="72"/>
        <v>0</v>
      </c>
      <c r="L3945" s="7"/>
      <c r="M3945" s="6"/>
      <c r="N3945" s="7"/>
      <c r="O3945" s="7"/>
      <c r="P3945" s="38"/>
      <c r="Q3945" s="31"/>
      <c r="R3945" s="42"/>
      <c r="S3945" s="42"/>
      <c r="T3945" s="42"/>
      <c r="U3945" s="43"/>
      <c r="V3945" s="32"/>
      <c r="W3945" s="38"/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</row>
    <row r="3946" spans="1:40" ht="14.25" customHeight="1">
      <c r="A3946" s="7" t="s">
        <v>565</v>
      </c>
      <c r="B3946" s="7" t="s">
        <v>363</v>
      </c>
      <c r="C3946" s="7">
        <v>1268</v>
      </c>
      <c r="D3946" s="7" t="s">
        <v>632</v>
      </c>
      <c r="E3946" s="7" t="str">
        <f t="shared" si="71"/>
        <v>San Buenaventura</v>
      </c>
      <c r="F3946" s="7" t="s">
        <v>379</v>
      </c>
      <c r="G3946" s="7">
        <v>170</v>
      </c>
      <c r="H3946" s="7" t="s">
        <v>390</v>
      </c>
      <c r="I3946" s="7"/>
      <c r="J3946" s="7">
        <v>224156</v>
      </c>
      <c r="K3946" s="7">
        <f t="shared" si="72"/>
        <v>0</v>
      </c>
      <c r="L3946" s="7"/>
      <c r="M3946" s="6"/>
      <c r="N3946" s="7"/>
      <c r="O3946" s="7"/>
      <c r="P3946" s="38"/>
      <c r="Q3946" s="31"/>
      <c r="R3946" s="42"/>
      <c r="S3946" s="42"/>
      <c r="T3946" s="42"/>
      <c r="U3946" s="43"/>
      <c r="V3946" s="32"/>
      <c r="W3946" s="38"/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</row>
    <row r="3947" spans="1:40" ht="14.25" customHeight="1">
      <c r="A3947" s="7" t="s">
        <v>565</v>
      </c>
      <c r="B3947" s="7" t="s">
        <v>363</v>
      </c>
      <c r="C3947" s="7">
        <v>1268</v>
      </c>
      <c r="D3947" s="7" t="s">
        <v>632</v>
      </c>
      <c r="E3947" s="7" t="str">
        <f t="shared" si="71"/>
        <v>San Buenaventura</v>
      </c>
      <c r="F3947" s="7" t="s">
        <v>379</v>
      </c>
      <c r="G3947" s="7">
        <v>190</v>
      </c>
      <c r="H3947" s="7" t="s">
        <v>392</v>
      </c>
      <c r="I3947" s="7"/>
      <c r="J3947" s="7">
        <v>51700</v>
      </c>
      <c r="K3947" s="7">
        <f t="shared" si="72"/>
        <v>0</v>
      </c>
      <c r="L3947" s="7"/>
      <c r="M3947" s="6"/>
      <c r="N3947" s="7"/>
      <c r="O3947" s="7"/>
      <c r="P3947" s="38"/>
      <c r="Q3947" s="31"/>
      <c r="R3947" s="42"/>
      <c r="S3947" s="42"/>
      <c r="T3947" s="42"/>
      <c r="U3947" s="43"/>
      <c r="V3947" s="32"/>
      <c r="W3947" s="38"/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</row>
    <row r="3948" spans="1:40" ht="14.25" customHeight="1">
      <c r="A3948" s="7" t="s">
        <v>565</v>
      </c>
      <c r="B3948" s="7" t="s">
        <v>363</v>
      </c>
      <c r="C3948" s="7">
        <v>1268</v>
      </c>
      <c r="D3948" s="7" t="s">
        <v>632</v>
      </c>
      <c r="E3948" s="7" t="str">
        <f t="shared" si="71"/>
        <v>San Buenaventura</v>
      </c>
      <c r="F3948" s="7" t="s">
        <v>379</v>
      </c>
      <c r="G3948" s="7">
        <v>200</v>
      </c>
      <c r="H3948" s="7" t="s">
        <v>393</v>
      </c>
      <c r="I3948" s="7"/>
      <c r="J3948" s="7">
        <v>1945875</v>
      </c>
      <c r="K3948" s="7">
        <f t="shared" si="72"/>
        <v>0</v>
      </c>
      <c r="L3948" s="7"/>
      <c r="M3948" s="6"/>
      <c r="N3948" s="7"/>
      <c r="O3948" s="7"/>
      <c r="P3948" s="38"/>
      <c r="Q3948" s="31"/>
      <c r="R3948" s="42"/>
      <c r="S3948" s="42"/>
      <c r="T3948" s="42"/>
      <c r="U3948" s="43"/>
      <c r="V3948" s="32"/>
      <c r="W3948" s="38"/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</row>
    <row r="3949" spans="1:40" ht="14.25" customHeight="1">
      <c r="A3949" s="7" t="s">
        <v>565</v>
      </c>
      <c r="B3949" s="7" t="s">
        <v>363</v>
      </c>
      <c r="C3949" s="7">
        <v>1268</v>
      </c>
      <c r="D3949" s="7" t="s">
        <v>632</v>
      </c>
      <c r="E3949" s="7" t="str">
        <f t="shared" si="71"/>
        <v>San Buenaventura</v>
      </c>
      <c r="F3949" s="7" t="s">
        <v>379</v>
      </c>
      <c r="G3949" s="7">
        <v>210</v>
      </c>
      <c r="H3949" s="7" t="s">
        <v>394</v>
      </c>
      <c r="I3949" s="7"/>
      <c r="J3949" s="7">
        <v>1053995</v>
      </c>
      <c r="K3949" s="7">
        <f t="shared" si="72"/>
        <v>0</v>
      </c>
      <c r="L3949" s="7"/>
      <c r="M3949" s="6"/>
      <c r="N3949" s="7"/>
      <c r="O3949" s="7"/>
      <c r="P3949" s="38"/>
      <c r="Q3949" s="31"/>
      <c r="R3949" s="42"/>
      <c r="S3949" s="42"/>
      <c r="T3949" s="42"/>
      <c r="U3949" s="43"/>
      <c r="V3949" s="32"/>
      <c r="W3949" s="38"/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</row>
    <row r="3950" spans="1:40" ht="14.25" customHeight="1">
      <c r="A3950" s="7" t="s">
        <v>565</v>
      </c>
      <c r="B3950" s="7" t="s">
        <v>363</v>
      </c>
      <c r="C3950" s="7">
        <v>1268</v>
      </c>
      <c r="D3950" s="7" t="s">
        <v>632</v>
      </c>
      <c r="E3950" s="7" t="str">
        <f t="shared" si="71"/>
        <v>San Buenaventura</v>
      </c>
      <c r="F3950" s="7" t="s">
        <v>379</v>
      </c>
      <c r="G3950" s="7">
        <v>220</v>
      </c>
      <c r="H3950" s="7" t="s">
        <v>395</v>
      </c>
      <c r="I3950" s="7"/>
      <c r="J3950" s="7">
        <v>244000</v>
      </c>
      <c r="K3950" s="7">
        <f t="shared" si="72"/>
        <v>0</v>
      </c>
      <c r="L3950" s="7"/>
      <c r="M3950" s="6"/>
      <c r="N3950" s="7"/>
      <c r="O3950" s="7"/>
      <c r="P3950" s="38"/>
      <c r="Q3950" s="31"/>
      <c r="R3950" s="42"/>
      <c r="S3950" s="42"/>
      <c r="T3950" s="42"/>
      <c r="U3950" s="43"/>
      <c r="V3950" s="32"/>
      <c r="W3950" s="38"/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</row>
    <row r="3951" spans="1:40" ht="14.25" customHeight="1">
      <c r="A3951" s="7" t="s">
        <v>565</v>
      </c>
      <c r="B3951" s="7" t="s">
        <v>363</v>
      </c>
      <c r="C3951" s="7">
        <v>1268</v>
      </c>
      <c r="D3951" s="7" t="s">
        <v>632</v>
      </c>
      <c r="E3951" s="7" t="str">
        <f t="shared" si="71"/>
        <v>San Buenaventura</v>
      </c>
      <c r="F3951" s="7" t="s">
        <v>379</v>
      </c>
      <c r="G3951" s="7">
        <v>230</v>
      </c>
      <c r="H3951" s="7" t="s">
        <v>396</v>
      </c>
      <c r="I3951" s="7"/>
      <c r="J3951" s="7">
        <v>110000</v>
      </c>
      <c r="K3951" s="7">
        <f t="shared" si="72"/>
        <v>0</v>
      </c>
      <c r="L3951" s="7"/>
      <c r="M3951" s="6"/>
      <c r="N3951" s="7"/>
      <c r="O3951" s="7"/>
      <c r="P3951" s="38"/>
      <c r="Q3951" s="31"/>
      <c r="R3951" s="42"/>
      <c r="S3951" s="42"/>
      <c r="T3951" s="42"/>
      <c r="U3951" s="43"/>
      <c r="V3951" s="32"/>
      <c r="W3951" s="38"/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</row>
    <row r="3952" spans="1:40" ht="14.25" customHeight="1">
      <c r="A3952" s="7" t="s">
        <v>565</v>
      </c>
      <c r="B3952" s="7" t="s">
        <v>363</v>
      </c>
      <c r="C3952" s="7">
        <v>1268</v>
      </c>
      <c r="D3952" s="7" t="s">
        <v>632</v>
      </c>
      <c r="E3952" s="7" t="str">
        <f t="shared" si="71"/>
        <v>San Buenaventura</v>
      </c>
      <c r="F3952" s="7" t="s">
        <v>379</v>
      </c>
      <c r="G3952" s="7">
        <v>240</v>
      </c>
      <c r="H3952" s="7" t="s">
        <v>397</v>
      </c>
      <c r="I3952" s="7"/>
      <c r="J3952" s="7">
        <v>42000</v>
      </c>
      <c r="K3952" s="7">
        <f t="shared" si="72"/>
        <v>0</v>
      </c>
      <c r="L3952" s="7"/>
      <c r="M3952" s="6"/>
      <c r="N3952" s="7"/>
      <c r="O3952" s="7"/>
      <c r="P3952" s="38"/>
      <c r="Q3952" s="31"/>
      <c r="R3952" s="42"/>
      <c r="S3952" s="42"/>
      <c r="T3952" s="42"/>
      <c r="U3952" s="43"/>
      <c r="V3952" s="32"/>
      <c r="W3952" s="38"/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</row>
    <row r="3953" spans="1:40" ht="14.25" customHeight="1">
      <c r="A3953" s="7" t="s">
        <v>565</v>
      </c>
      <c r="B3953" s="7" t="s">
        <v>363</v>
      </c>
      <c r="C3953" s="7">
        <v>1268</v>
      </c>
      <c r="D3953" s="7" t="s">
        <v>632</v>
      </c>
      <c r="E3953" s="7" t="str">
        <f t="shared" si="71"/>
        <v>San Buenaventura</v>
      </c>
      <c r="F3953" s="7" t="s">
        <v>379</v>
      </c>
      <c r="G3953" s="7">
        <v>250</v>
      </c>
      <c r="H3953" s="7" t="s">
        <v>399</v>
      </c>
      <c r="I3953" s="7"/>
      <c r="J3953" s="7">
        <v>367338</v>
      </c>
      <c r="K3953" s="7">
        <f t="shared" si="72"/>
        <v>0</v>
      </c>
      <c r="L3953" s="7"/>
      <c r="M3953" s="6"/>
      <c r="N3953" s="7"/>
      <c r="O3953" s="7"/>
      <c r="P3953" s="38"/>
      <c r="Q3953" s="31"/>
      <c r="R3953" s="42"/>
      <c r="S3953" s="42"/>
      <c r="T3953" s="42"/>
      <c r="U3953" s="43"/>
      <c r="V3953" s="32"/>
      <c r="W3953" s="38"/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</row>
    <row r="3954" spans="1:40" ht="14.25" customHeight="1">
      <c r="A3954" s="7" t="s">
        <v>565</v>
      </c>
      <c r="B3954" s="7" t="s">
        <v>363</v>
      </c>
      <c r="C3954" s="7">
        <v>1268</v>
      </c>
      <c r="D3954" s="7" t="s">
        <v>632</v>
      </c>
      <c r="E3954" s="7" t="str">
        <f t="shared" si="71"/>
        <v>San Buenaventura</v>
      </c>
      <c r="F3954" s="7" t="s">
        <v>379</v>
      </c>
      <c r="G3954" s="7">
        <v>260</v>
      </c>
      <c r="H3954" s="7" t="s">
        <v>400</v>
      </c>
      <c r="I3954" s="7"/>
      <c r="J3954" s="7">
        <v>120000</v>
      </c>
      <c r="K3954" s="7">
        <f t="shared" si="72"/>
        <v>0</v>
      </c>
      <c r="L3954" s="7"/>
      <c r="M3954" s="6"/>
      <c r="N3954" s="7"/>
      <c r="O3954" s="7"/>
      <c r="P3954" s="38"/>
      <c r="Q3954" s="31"/>
      <c r="R3954" s="42"/>
      <c r="S3954" s="42"/>
      <c r="T3954" s="42"/>
      <c r="U3954" s="43"/>
      <c r="V3954" s="32"/>
      <c r="W3954" s="38"/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</row>
    <row r="3955" spans="1:40" ht="14.25" customHeight="1">
      <c r="A3955" s="7" t="s">
        <v>565</v>
      </c>
      <c r="B3955" s="7" t="s">
        <v>363</v>
      </c>
      <c r="C3955" s="7">
        <v>1268</v>
      </c>
      <c r="D3955" s="7" t="s">
        <v>632</v>
      </c>
      <c r="E3955" s="7" t="str">
        <f t="shared" si="71"/>
        <v>San Buenaventura</v>
      </c>
      <c r="F3955" s="7" t="s">
        <v>379</v>
      </c>
      <c r="G3955" s="7">
        <v>280</v>
      </c>
      <c r="H3955" s="7" t="s">
        <v>402</v>
      </c>
      <c r="I3955" s="7"/>
      <c r="J3955" s="7">
        <v>70000</v>
      </c>
      <c r="K3955" s="7">
        <f t="shared" si="72"/>
        <v>0</v>
      </c>
      <c r="L3955" s="7"/>
      <c r="M3955" s="6"/>
      <c r="N3955" s="7"/>
      <c r="O3955" s="7"/>
      <c r="P3955" s="38"/>
      <c r="Q3955" s="31"/>
      <c r="R3955" s="42"/>
      <c r="S3955" s="42"/>
      <c r="T3955" s="42"/>
      <c r="U3955" s="43"/>
      <c r="V3955" s="32"/>
      <c r="W3955" s="38"/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</row>
    <row r="3956" spans="1:40" ht="14.25" customHeight="1">
      <c r="A3956" s="7" t="s">
        <v>565</v>
      </c>
      <c r="B3956" s="7" t="s">
        <v>363</v>
      </c>
      <c r="C3956" s="7">
        <v>1268</v>
      </c>
      <c r="D3956" s="7" t="s">
        <v>632</v>
      </c>
      <c r="E3956" s="7" t="str">
        <f t="shared" si="71"/>
        <v>San Buenaventura</v>
      </c>
      <c r="F3956" s="7" t="s">
        <v>379</v>
      </c>
      <c r="G3956" s="7">
        <v>310</v>
      </c>
      <c r="H3956" s="7" t="s">
        <v>403</v>
      </c>
      <c r="I3956" s="7"/>
      <c r="J3956" s="7">
        <v>70000</v>
      </c>
      <c r="K3956" s="7">
        <f t="shared" si="72"/>
        <v>0</v>
      </c>
      <c r="L3956" s="7"/>
      <c r="M3956" s="6"/>
      <c r="N3956" s="7"/>
      <c r="O3956" s="7"/>
      <c r="P3956" s="38"/>
      <c r="Q3956" s="31"/>
      <c r="R3956" s="42"/>
      <c r="S3956" s="42"/>
      <c r="T3956" s="42"/>
      <c r="U3956" s="43"/>
      <c r="V3956" s="32"/>
      <c r="W3956" s="38"/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</row>
    <row r="3957" spans="1:40" ht="14.25" customHeight="1">
      <c r="A3957" s="7" t="s">
        <v>565</v>
      </c>
      <c r="B3957" s="7" t="s">
        <v>363</v>
      </c>
      <c r="C3957" s="7">
        <v>1268</v>
      </c>
      <c r="D3957" s="7" t="s">
        <v>632</v>
      </c>
      <c r="E3957" s="7" t="str">
        <f t="shared" si="71"/>
        <v>San Buenaventura</v>
      </c>
      <c r="F3957" s="7" t="s">
        <v>379</v>
      </c>
      <c r="G3957" s="7">
        <v>330</v>
      </c>
      <c r="H3957" s="7" t="s">
        <v>404</v>
      </c>
      <c r="I3957" s="7"/>
      <c r="J3957" s="7">
        <v>19258</v>
      </c>
      <c r="K3957" s="7">
        <f t="shared" si="72"/>
        <v>0</v>
      </c>
      <c r="L3957" s="7"/>
      <c r="M3957" s="6"/>
      <c r="N3957" s="7"/>
      <c r="O3957" s="7"/>
      <c r="P3957" s="38"/>
      <c r="Q3957" s="31"/>
      <c r="R3957" s="42"/>
      <c r="S3957" s="42"/>
      <c r="T3957" s="42"/>
      <c r="U3957" s="43"/>
      <c r="V3957" s="32"/>
      <c r="W3957" s="38"/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</row>
    <row r="3958" spans="1:40" ht="14.25" customHeight="1">
      <c r="A3958" s="7" t="s">
        <v>565</v>
      </c>
      <c r="B3958" s="7" t="s">
        <v>363</v>
      </c>
      <c r="C3958" s="7">
        <v>1268</v>
      </c>
      <c r="D3958" s="7" t="s">
        <v>632</v>
      </c>
      <c r="E3958" s="7" t="str">
        <f t="shared" si="71"/>
        <v>San Buenaventura</v>
      </c>
      <c r="F3958" s="7" t="s">
        <v>379</v>
      </c>
      <c r="G3958" s="7">
        <v>340</v>
      </c>
      <c r="H3958" s="7" t="s">
        <v>405</v>
      </c>
      <c r="I3958" s="7"/>
      <c r="J3958" s="7">
        <v>2086761</v>
      </c>
      <c r="K3958" s="7">
        <f t="shared" si="72"/>
        <v>0</v>
      </c>
      <c r="L3958" s="7"/>
      <c r="M3958" s="6"/>
      <c r="N3958" s="7"/>
      <c r="O3958" s="7"/>
      <c r="P3958" s="38"/>
      <c r="Q3958" s="31"/>
      <c r="R3958" s="42"/>
      <c r="S3958" s="42"/>
      <c r="T3958" s="42"/>
      <c r="U3958" s="43"/>
      <c r="V3958" s="32"/>
      <c r="W3958" s="38"/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</row>
    <row r="3959" spans="1:40" ht="14.25" customHeight="1">
      <c r="A3959" s="7" t="s">
        <v>565</v>
      </c>
      <c r="B3959" s="7" t="s">
        <v>363</v>
      </c>
      <c r="C3959" s="7">
        <v>1269</v>
      </c>
      <c r="D3959" s="7" t="s">
        <v>633</v>
      </c>
      <c r="E3959" s="7" t="str">
        <f t="shared" si="71"/>
        <v>General Juan José Pérez (Charazani)</v>
      </c>
      <c r="F3959" s="7" t="s">
        <v>379</v>
      </c>
      <c r="G3959" s="7">
        <v>0</v>
      </c>
      <c r="H3959" s="7" t="s">
        <v>380</v>
      </c>
      <c r="I3959" s="7"/>
      <c r="J3959" s="7">
        <v>1660297</v>
      </c>
      <c r="K3959" s="7">
        <f t="shared" si="72"/>
        <v>0</v>
      </c>
      <c r="L3959" s="7"/>
      <c r="M3959" s="6"/>
      <c r="N3959" s="7"/>
      <c r="O3959" s="7"/>
      <c r="P3959" s="38"/>
      <c r="Q3959" s="31"/>
      <c r="R3959" s="42"/>
      <c r="S3959" s="42"/>
      <c r="T3959" s="42"/>
      <c r="U3959" s="43"/>
      <c r="V3959" s="32"/>
      <c r="W3959" s="38"/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</row>
    <row r="3960" spans="1:40" ht="14.25" customHeight="1">
      <c r="A3960" s="7" t="s">
        <v>565</v>
      </c>
      <c r="B3960" s="7" t="s">
        <v>363</v>
      </c>
      <c r="C3960" s="7">
        <v>1269</v>
      </c>
      <c r="D3960" s="7" t="s">
        <v>633</v>
      </c>
      <c r="E3960" s="7" t="str">
        <f t="shared" si="71"/>
        <v>General Juan José Pérez (Charazani)</v>
      </c>
      <c r="F3960" s="7" t="s">
        <v>379</v>
      </c>
      <c r="G3960" s="7">
        <v>1</v>
      </c>
      <c r="H3960" s="7" t="s">
        <v>381</v>
      </c>
      <c r="I3960" s="7"/>
      <c r="J3960" s="7">
        <v>817758</v>
      </c>
      <c r="K3960" s="7">
        <f t="shared" si="72"/>
        <v>0</v>
      </c>
      <c r="L3960" s="7"/>
      <c r="M3960" s="6"/>
      <c r="N3960" s="7"/>
      <c r="O3960" s="7"/>
      <c r="P3960" s="38"/>
      <c r="Q3960" s="31"/>
      <c r="R3960" s="42"/>
      <c r="S3960" s="42"/>
      <c r="T3960" s="42"/>
      <c r="U3960" s="43"/>
      <c r="V3960" s="32"/>
      <c r="W3960" s="38"/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</row>
    <row r="3961" spans="1:40" ht="14.25" customHeight="1">
      <c r="A3961" s="7" t="s">
        <v>565</v>
      </c>
      <c r="B3961" s="7" t="s">
        <v>363</v>
      </c>
      <c r="C3961" s="7">
        <v>1269</v>
      </c>
      <c r="D3961" s="7" t="s">
        <v>633</v>
      </c>
      <c r="E3961" s="7" t="str">
        <f t="shared" si="71"/>
        <v>General Juan José Pérez (Charazani)</v>
      </c>
      <c r="F3961" s="7" t="s">
        <v>379</v>
      </c>
      <c r="G3961" s="7">
        <v>97</v>
      </c>
      <c r="H3961" s="7" t="s">
        <v>409</v>
      </c>
      <c r="I3961" s="7"/>
      <c r="J3961" s="7">
        <v>3173466</v>
      </c>
      <c r="K3961" s="7">
        <f t="shared" si="72"/>
        <v>0</v>
      </c>
      <c r="L3961" s="7"/>
      <c r="M3961" s="6"/>
      <c r="N3961" s="7"/>
      <c r="O3961" s="7"/>
      <c r="P3961" s="38"/>
      <c r="Q3961" s="31"/>
      <c r="R3961" s="42"/>
      <c r="S3961" s="42"/>
      <c r="T3961" s="42"/>
      <c r="U3961" s="43"/>
      <c r="V3961" s="32"/>
      <c r="W3961" s="38"/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</row>
    <row r="3962" spans="1:40" ht="14.25" customHeight="1">
      <c r="A3962" s="7" t="s">
        <v>565</v>
      </c>
      <c r="B3962" s="7" t="s">
        <v>363</v>
      </c>
      <c r="C3962" s="7">
        <v>1269</v>
      </c>
      <c r="D3962" s="7" t="s">
        <v>633</v>
      </c>
      <c r="E3962" s="7" t="str">
        <f t="shared" si="71"/>
        <v>General Juan José Pérez (Charazani)</v>
      </c>
      <c r="F3962" s="7" t="s">
        <v>379</v>
      </c>
      <c r="G3962" s="7">
        <v>99</v>
      </c>
      <c r="H3962" s="7" t="s">
        <v>382</v>
      </c>
      <c r="I3962" s="7"/>
      <c r="J3962" s="7">
        <v>29059</v>
      </c>
      <c r="K3962" s="7">
        <f t="shared" si="72"/>
        <v>0</v>
      </c>
      <c r="L3962" s="7"/>
      <c r="M3962" s="6"/>
      <c r="N3962" s="7"/>
      <c r="O3962" s="7"/>
      <c r="P3962" s="38"/>
      <c r="Q3962" s="31"/>
      <c r="R3962" s="42"/>
      <c r="S3962" s="42"/>
      <c r="T3962" s="42"/>
      <c r="U3962" s="43"/>
      <c r="V3962" s="32"/>
      <c r="W3962" s="38"/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</row>
    <row r="3963" spans="1:40" ht="14.25" customHeight="1">
      <c r="A3963" s="7" t="s">
        <v>565</v>
      </c>
      <c r="B3963" s="7" t="s">
        <v>363</v>
      </c>
      <c r="C3963" s="7">
        <v>1269</v>
      </c>
      <c r="D3963" s="7" t="s">
        <v>633</v>
      </c>
      <c r="E3963" s="7" t="str">
        <f t="shared" si="71"/>
        <v>General Juan José Pérez (Charazani)</v>
      </c>
      <c r="F3963" s="7" t="s">
        <v>379</v>
      </c>
      <c r="G3963" s="7">
        <v>100</v>
      </c>
      <c r="H3963" s="7" t="s">
        <v>383</v>
      </c>
      <c r="I3963" s="7"/>
      <c r="J3963" s="7">
        <v>151390</v>
      </c>
      <c r="K3963" s="7">
        <f t="shared" si="72"/>
        <v>0</v>
      </c>
      <c r="L3963" s="7"/>
      <c r="M3963" s="6"/>
      <c r="N3963" s="7"/>
      <c r="O3963" s="7"/>
      <c r="P3963" s="38"/>
      <c r="Q3963" s="31"/>
      <c r="R3963" s="42"/>
      <c r="S3963" s="42"/>
      <c r="T3963" s="42"/>
      <c r="U3963" s="43"/>
      <c r="V3963" s="32"/>
      <c r="W3963" s="38"/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</row>
    <row r="3964" spans="1:40" ht="14.25" customHeight="1">
      <c r="A3964" s="7" t="s">
        <v>565</v>
      </c>
      <c r="B3964" s="7" t="s">
        <v>363</v>
      </c>
      <c r="C3964" s="7">
        <v>1269</v>
      </c>
      <c r="D3964" s="7" t="s">
        <v>633</v>
      </c>
      <c r="E3964" s="7" t="str">
        <f t="shared" si="71"/>
        <v>General Juan José Pérez (Charazani)</v>
      </c>
      <c r="F3964" s="7" t="s">
        <v>379</v>
      </c>
      <c r="G3964" s="7">
        <v>140</v>
      </c>
      <c r="H3964" s="7" t="s">
        <v>388</v>
      </c>
      <c r="I3964" s="7"/>
      <c r="J3964" s="7">
        <v>56688</v>
      </c>
      <c r="K3964" s="7">
        <f t="shared" si="72"/>
        <v>0</v>
      </c>
      <c r="L3964" s="7"/>
      <c r="M3964" s="6"/>
      <c r="N3964" s="7"/>
      <c r="O3964" s="7"/>
      <c r="P3964" s="38"/>
      <c r="Q3964" s="31"/>
      <c r="R3964" s="42"/>
      <c r="S3964" s="42"/>
      <c r="T3964" s="42"/>
      <c r="U3964" s="43"/>
      <c r="V3964" s="32"/>
      <c r="W3964" s="38"/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</row>
    <row r="3965" spans="1:40" ht="14.25" customHeight="1">
      <c r="A3965" s="7" t="s">
        <v>565</v>
      </c>
      <c r="B3965" s="7" t="s">
        <v>363</v>
      </c>
      <c r="C3965" s="7">
        <v>1269</v>
      </c>
      <c r="D3965" s="7" t="s">
        <v>633</v>
      </c>
      <c r="E3965" s="7" t="str">
        <f t="shared" si="71"/>
        <v>General Juan José Pérez (Charazani)</v>
      </c>
      <c r="F3965" s="7" t="s">
        <v>379</v>
      </c>
      <c r="G3965" s="7">
        <v>160</v>
      </c>
      <c r="H3965" s="7" t="s">
        <v>389</v>
      </c>
      <c r="I3965" s="7"/>
      <c r="J3965" s="7">
        <v>40000</v>
      </c>
      <c r="K3965" s="7">
        <f t="shared" si="72"/>
        <v>0</v>
      </c>
      <c r="L3965" s="7"/>
      <c r="M3965" s="6"/>
      <c r="N3965" s="7"/>
      <c r="O3965" s="7"/>
      <c r="P3965" s="38"/>
      <c r="Q3965" s="31"/>
      <c r="R3965" s="42"/>
      <c r="S3965" s="42"/>
      <c r="T3965" s="42"/>
      <c r="U3965" s="43"/>
      <c r="V3965" s="32"/>
      <c r="W3965" s="38"/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</row>
    <row r="3966" spans="1:40" ht="14.25" customHeight="1">
      <c r="A3966" s="7" t="s">
        <v>565</v>
      </c>
      <c r="B3966" s="7" t="s">
        <v>363</v>
      </c>
      <c r="C3966" s="7">
        <v>1269</v>
      </c>
      <c r="D3966" s="7" t="s">
        <v>633</v>
      </c>
      <c r="E3966" s="7" t="str">
        <f t="shared" si="71"/>
        <v>General Juan José Pérez (Charazani)</v>
      </c>
      <c r="F3966" s="7" t="s">
        <v>379</v>
      </c>
      <c r="G3966" s="7">
        <v>170</v>
      </c>
      <c r="H3966" s="7" t="s">
        <v>390</v>
      </c>
      <c r="I3966" s="7"/>
      <c r="J3966" s="7">
        <v>226227</v>
      </c>
      <c r="K3966" s="7">
        <f t="shared" si="72"/>
        <v>0</v>
      </c>
      <c r="L3966" s="7"/>
      <c r="M3966" s="6"/>
      <c r="N3966" s="7"/>
      <c r="O3966" s="7"/>
      <c r="P3966" s="38"/>
      <c r="Q3966" s="31"/>
      <c r="R3966" s="42"/>
      <c r="S3966" s="42"/>
      <c r="T3966" s="42"/>
      <c r="U3966" s="43"/>
      <c r="V3966" s="32"/>
      <c r="W3966" s="38"/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</row>
    <row r="3967" spans="1:40" ht="14.25" customHeight="1">
      <c r="A3967" s="7" t="s">
        <v>565</v>
      </c>
      <c r="B3967" s="7" t="s">
        <v>363</v>
      </c>
      <c r="C3967" s="7">
        <v>1269</v>
      </c>
      <c r="D3967" s="7" t="s">
        <v>633</v>
      </c>
      <c r="E3967" s="7" t="str">
        <f t="shared" si="71"/>
        <v>General Juan José Pérez (Charazani)</v>
      </c>
      <c r="F3967" s="7" t="s">
        <v>379</v>
      </c>
      <c r="G3967" s="7">
        <v>180</v>
      </c>
      <c r="H3967" s="7" t="s">
        <v>411</v>
      </c>
      <c r="I3967" s="7"/>
      <c r="J3967" s="7">
        <v>325960</v>
      </c>
      <c r="K3967" s="7">
        <f t="shared" si="72"/>
        <v>0</v>
      </c>
      <c r="L3967" s="7"/>
      <c r="M3967" s="6"/>
      <c r="N3967" s="7"/>
      <c r="O3967" s="7"/>
      <c r="P3967" s="38"/>
      <c r="Q3967" s="31"/>
      <c r="R3967" s="42"/>
      <c r="S3967" s="42"/>
      <c r="T3967" s="42"/>
      <c r="U3967" s="43"/>
      <c r="V3967" s="32"/>
      <c r="W3967" s="38"/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</row>
    <row r="3968" spans="1:40" ht="14.25" customHeight="1">
      <c r="A3968" s="7" t="s">
        <v>565</v>
      </c>
      <c r="B3968" s="7" t="s">
        <v>363</v>
      </c>
      <c r="C3968" s="7">
        <v>1269</v>
      </c>
      <c r="D3968" s="7" t="s">
        <v>633</v>
      </c>
      <c r="E3968" s="7" t="str">
        <f t="shared" si="71"/>
        <v>General Juan José Pérez (Charazani)</v>
      </c>
      <c r="F3968" s="7" t="s">
        <v>379</v>
      </c>
      <c r="G3968" s="7">
        <v>200</v>
      </c>
      <c r="H3968" s="7" t="s">
        <v>393</v>
      </c>
      <c r="I3968" s="7"/>
      <c r="J3968" s="7">
        <v>2288759</v>
      </c>
      <c r="K3968" s="7">
        <f t="shared" si="72"/>
        <v>0</v>
      </c>
      <c r="L3968" s="7"/>
      <c r="M3968" s="6"/>
      <c r="N3968" s="7"/>
      <c r="O3968" s="7"/>
      <c r="P3968" s="38"/>
      <c r="Q3968" s="31"/>
      <c r="R3968" s="42"/>
      <c r="S3968" s="42"/>
      <c r="T3968" s="42"/>
      <c r="U3968" s="43"/>
      <c r="V3968" s="32"/>
      <c r="W3968" s="38"/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</row>
    <row r="3969" spans="1:40" ht="14.25" customHeight="1">
      <c r="A3969" s="7" t="s">
        <v>565</v>
      </c>
      <c r="B3969" s="7" t="s">
        <v>363</v>
      </c>
      <c r="C3969" s="7">
        <v>1269</v>
      </c>
      <c r="D3969" s="7" t="s">
        <v>633</v>
      </c>
      <c r="E3969" s="7" t="str">
        <f t="shared" si="71"/>
        <v>General Juan José Pérez (Charazani)</v>
      </c>
      <c r="F3969" s="7" t="s">
        <v>379</v>
      </c>
      <c r="G3969" s="7">
        <v>210</v>
      </c>
      <c r="H3969" s="7" t="s">
        <v>394</v>
      </c>
      <c r="I3969" s="7"/>
      <c r="J3969" s="7">
        <v>896619</v>
      </c>
      <c r="K3969" s="7">
        <f t="shared" si="72"/>
        <v>0</v>
      </c>
      <c r="L3969" s="7"/>
      <c r="M3969" s="6"/>
      <c r="N3969" s="7"/>
      <c r="O3969" s="7"/>
      <c r="P3969" s="38"/>
      <c r="Q3969" s="31"/>
      <c r="R3969" s="42"/>
      <c r="S3969" s="42"/>
      <c r="T3969" s="42"/>
      <c r="U3969" s="43"/>
      <c r="V3969" s="32"/>
      <c r="W3969" s="38"/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</row>
    <row r="3970" spans="1:40" ht="14.25" customHeight="1">
      <c r="A3970" s="7" t="s">
        <v>565</v>
      </c>
      <c r="B3970" s="7" t="s">
        <v>363</v>
      </c>
      <c r="C3970" s="7">
        <v>1269</v>
      </c>
      <c r="D3970" s="7" t="s">
        <v>633</v>
      </c>
      <c r="E3970" s="7" t="str">
        <f t="shared" si="71"/>
        <v>General Juan José Pérez (Charazani)</v>
      </c>
      <c r="F3970" s="7" t="s">
        <v>379</v>
      </c>
      <c r="G3970" s="7">
        <v>220</v>
      </c>
      <c r="H3970" s="7" t="s">
        <v>395</v>
      </c>
      <c r="I3970" s="7"/>
      <c r="J3970" s="7">
        <v>80000</v>
      </c>
      <c r="K3970" s="7">
        <f t="shared" si="72"/>
        <v>0</v>
      </c>
      <c r="L3970" s="7"/>
      <c r="M3970" s="6"/>
      <c r="N3970" s="7"/>
      <c r="O3970" s="7"/>
      <c r="P3970" s="38"/>
      <c r="Q3970" s="31"/>
      <c r="R3970" s="42"/>
      <c r="S3970" s="42"/>
      <c r="T3970" s="42"/>
      <c r="U3970" s="43"/>
      <c r="V3970" s="32"/>
      <c r="W3970" s="38"/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</row>
    <row r="3971" spans="1:40" ht="14.25" customHeight="1">
      <c r="A3971" s="7" t="s">
        <v>565</v>
      </c>
      <c r="B3971" s="7" t="s">
        <v>363</v>
      </c>
      <c r="C3971" s="7">
        <v>1269</v>
      </c>
      <c r="D3971" s="7" t="s">
        <v>633</v>
      </c>
      <c r="E3971" s="7" t="str">
        <f t="shared" si="71"/>
        <v>General Juan José Pérez (Charazani)</v>
      </c>
      <c r="F3971" s="7" t="s">
        <v>379</v>
      </c>
      <c r="G3971" s="7">
        <v>230</v>
      </c>
      <c r="H3971" s="7" t="s">
        <v>396</v>
      </c>
      <c r="I3971" s="7"/>
      <c r="J3971" s="7">
        <v>100000</v>
      </c>
      <c r="K3971" s="7">
        <f t="shared" si="72"/>
        <v>0</v>
      </c>
      <c r="L3971" s="7"/>
      <c r="M3971" s="6"/>
      <c r="N3971" s="7"/>
      <c r="O3971" s="7"/>
      <c r="P3971" s="38"/>
      <c r="Q3971" s="31"/>
      <c r="R3971" s="42"/>
      <c r="S3971" s="42"/>
      <c r="T3971" s="42"/>
      <c r="U3971" s="43"/>
      <c r="V3971" s="32"/>
      <c r="W3971" s="38"/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</row>
    <row r="3972" spans="1:40" ht="14.25" customHeight="1">
      <c r="A3972" s="7" t="s">
        <v>565</v>
      </c>
      <c r="B3972" s="7" t="s">
        <v>363</v>
      </c>
      <c r="C3972" s="7">
        <v>1269</v>
      </c>
      <c r="D3972" s="7" t="s">
        <v>633</v>
      </c>
      <c r="E3972" s="7" t="str">
        <f t="shared" si="71"/>
        <v>General Juan José Pérez (Charazani)</v>
      </c>
      <c r="F3972" s="7" t="s">
        <v>379</v>
      </c>
      <c r="G3972" s="7">
        <v>250</v>
      </c>
      <c r="H3972" s="7" t="s">
        <v>399</v>
      </c>
      <c r="I3972" s="7"/>
      <c r="J3972" s="7">
        <v>355647</v>
      </c>
      <c r="K3972" s="7">
        <f t="shared" si="72"/>
        <v>0</v>
      </c>
      <c r="L3972" s="7"/>
      <c r="M3972" s="6"/>
      <c r="N3972" s="7"/>
      <c r="O3972" s="7"/>
      <c r="P3972" s="38"/>
      <c r="Q3972" s="31"/>
      <c r="R3972" s="42"/>
      <c r="S3972" s="42"/>
      <c r="T3972" s="42"/>
      <c r="U3972" s="43"/>
      <c r="V3972" s="32"/>
      <c r="W3972" s="38"/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</row>
    <row r="3973" spans="1:40" ht="14.25" customHeight="1">
      <c r="A3973" s="7" t="s">
        <v>565</v>
      </c>
      <c r="B3973" s="7" t="s">
        <v>363</v>
      </c>
      <c r="C3973" s="7">
        <v>1269</v>
      </c>
      <c r="D3973" s="7" t="s">
        <v>633</v>
      </c>
      <c r="E3973" s="7" t="str">
        <f t="shared" si="71"/>
        <v>General Juan José Pérez (Charazani)</v>
      </c>
      <c r="F3973" s="7" t="s">
        <v>379</v>
      </c>
      <c r="G3973" s="7">
        <v>260</v>
      </c>
      <c r="H3973" s="7" t="s">
        <v>400</v>
      </c>
      <c r="I3973" s="7"/>
      <c r="J3973" s="7">
        <v>53260</v>
      </c>
      <c r="K3973" s="7">
        <f t="shared" si="72"/>
        <v>0</v>
      </c>
      <c r="L3973" s="7"/>
      <c r="M3973" s="6"/>
      <c r="N3973" s="7"/>
      <c r="O3973" s="7"/>
      <c r="P3973" s="38"/>
      <c r="Q3973" s="31"/>
      <c r="R3973" s="42"/>
      <c r="S3973" s="42"/>
      <c r="T3973" s="42"/>
      <c r="U3973" s="43"/>
      <c r="V3973" s="32"/>
      <c r="W3973" s="38"/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</row>
    <row r="3974" spans="1:40" ht="14.25" customHeight="1">
      <c r="A3974" s="7" t="s">
        <v>565</v>
      </c>
      <c r="B3974" s="7" t="s">
        <v>363</v>
      </c>
      <c r="C3974" s="7">
        <v>1269</v>
      </c>
      <c r="D3974" s="7" t="s">
        <v>633</v>
      </c>
      <c r="E3974" s="7" t="str">
        <f t="shared" si="71"/>
        <v>General Juan José Pérez (Charazani)</v>
      </c>
      <c r="F3974" s="7" t="s">
        <v>379</v>
      </c>
      <c r="G3974" s="7">
        <v>310</v>
      </c>
      <c r="H3974" s="7" t="s">
        <v>403</v>
      </c>
      <c r="I3974" s="7"/>
      <c r="J3974" s="7">
        <v>60000</v>
      </c>
      <c r="K3974" s="7">
        <f t="shared" si="72"/>
        <v>0</v>
      </c>
      <c r="L3974" s="7"/>
      <c r="M3974" s="6"/>
      <c r="N3974" s="7"/>
      <c r="O3974" s="7"/>
      <c r="P3974" s="38"/>
      <c r="Q3974" s="31"/>
      <c r="R3974" s="42"/>
      <c r="S3974" s="42"/>
      <c r="T3974" s="42"/>
      <c r="U3974" s="43"/>
      <c r="V3974" s="32"/>
      <c r="W3974" s="38"/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</row>
    <row r="3975" spans="1:40" ht="14.25" customHeight="1">
      <c r="A3975" s="7" t="s">
        <v>565</v>
      </c>
      <c r="B3975" s="7" t="s">
        <v>363</v>
      </c>
      <c r="C3975" s="7">
        <v>1269</v>
      </c>
      <c r="D3975" s="7" t="s">
        <v>633</v>
      </c>
      <c r="E3975" s="7" t="str">
        <f t="shared" si="71"/>
        <v>General Juan José Pérez (Charazani)</v>
      </c>
      <c r="F3975" s="7" t="s">
        <v>379</v>
      </c>
      <c r="G3975" s="7">
        <v>330</v>
      </c>
      <c r="H3975" s="7" t="s">
        <v>404</v>
      </c>
      <c r="I3975" s="7"/>
      <c r="J3975" s="7">
        <v>65538</v>
      </c>
      <c r="K3975" s="7">
        <f t="shared" si="72"/>
        <v>0</v>
      </c>
      <c r="L3975" s="7"/>
      <c r="M3975" s="6"/>
      <c r="N3975" s="7"/>
      <c r="O3975" s="7"/>
      <c r="P3975" s="38"/>
      <c r="Q3975" s="31"/>
      <c r="R3975" s="42"/>
      <c r="S3975" s="42"/>
      <c r="T3975" s="42"/>
      <c r="U3975" s="43"/>
      <c r="V3975" s="32"/>
      <c r="W3975" s="38"/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</row>
    <row r="3976" spans="1:40" ht="14.25" customHeight="1">
      <c r="A3976" s="7" t="s">
        <v>565</v>
      </c>
      <c r="B3976" s="7" t="s">
        <v>363</v>
      </c>
      <c r="C3976" s="7">
        <v>1269</v>
      </c>
      <c r="D3976" s="7" t="s">
        <v>633</v>
      </c>
      <c r="E3976" s="7" t="str">
        <f t="shared" si="71"/>
        <v>General Juan José Pérez (Charazani)</v>
      </c>
      <c r="F3976" s="7" t="s">
        <v>379</v>
      </c>
      <c r="G3976" s="7">
        <v>340</v>
      </c>
      <c r="H3976" s="7" t="s">
        <v>405</v>
      </c>
      <c r="I3976" s="7"/>
      <c r="J3976" s="7">
        <v>1319089</v>
      </c>
      <c r="K3976" s="7">
        <f t="shared" si="72"/>
        <v>0</v>
      </c>
      <c r="L3976" s="7"/>
      <c r="M3976" s="6"/>
      <c r="N3976" s="7"/>
      <c r="O3976" s="7"/>
      <c r="P3976" s="38"/>
      <c r="Q3976" s="31"/>
      <c r="R3976" s="42"/>
      <c r="S3976" s="42"/>
      <c r="T3976" s="42"/>
      <c r="U3976" s="43"/>
      <c r="V3976" s="32"/>
      <c r="W3976" s="38"/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</row>
    <row r="3977" spans="1:40" ht="14.25" customHeight="1">
      <c r="A3977" s="7" t="s">
        <v>565</v>
      </c>
      <c r="B3977" s="7" t="s">
        <v>363</v>
      </c>
      <c r="C3977" s="7">
        <v>1270</v>
      </c>
      <c r="D3977" s="7" t="s">
        <v>634</v>
      </c>
      <c r="E3977" s="7" t="str">
        <f t="shared" si="71"/>
        <v>Curva</v>
      </c>
      <c r="F3977" s="7" t="s">
        <v>379</v>
      </c>
      <c r="G3977" s="7">
        <v>0</v>
      </c>
      <c r="H3977" s="7" t="s">
        <v>380</v>
      </c>
      <c r="I3977" s="7"/>
      <c r="J3977" s="7">
        <v>328475</v>
      </c>
      <c r="K3977" s="7">
        <f t="shared" si="72"/>
        <v>784981</v>
      </c>
      <c r="L3977" s="7"/>
      <c r="M3977" s="6"/>
      <c r="N3977" s="7"/>
      <c r="O3977" s="7"/>
      <c r="P3977" s="38"/>
      <c r="Q3977" s="31"/>
      <c r="R3977" s="42"/>
      <c r="S3977" s="42"/>
      <c r="T3977" s="42"/>
      <c r="U3977" s="43"/>
      <c r="V3977" s="32"/>
      <c r="W3977" s="38"/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</row>
    <row r="3978" spans="1:40" ht="14.25" customHeight="1">
      <c r="A3978" s="7" t="s">
        <v>565</v>
      </c>
      <c r="B3978" s="7" t="s">
        <v>363</v>
      </c>
      <c r="C3978" s="7">
        <v>1270</v>
      </c>
      <c r="D3978" s="7" t="s">
        <v>634</v>
      </c>
      <c r="E3978" s="7" t="str">
        <f t="shared" si="71"/>
        <v>Curva</v>
      </c>
      <c r="F3978" s="7" t="s">
        <v>379</v>
      </c>
      <c r="G3978" s="7">
        <v>1</v>
      </c>
      <c r="H3978" s="7" t="s">
        <v>381</v>
      </c>
      <c r="I3978" s="7"/>
      <c r="J3978" s="7">
        <v>352793</v>
      </c>
      <c r="K3978" s="7">
        <f t="shared" si="72"/>
        <v>784981</v>
      </c>
      <c r="L3978" s="7"/>
      <c r="M3978" s="6"/>
      <c r="N3978" s="7"/>
      <c r="O3978" s="7"/>
      <c r="P3978" s="38"/>
      <c r="Q3978" s="31"/>
      <c r="R3978" s="42"/>
      <c r="S3978" s="42"/>
      <c r="T3978" s="42"/>
      <c r="U3978" s="43"/>
      <c r="V3978" s="32"/>
      <c r="W3978" s="38"/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</row>
    <row r="3979" spans="1:40" ht="14.25" customHeight="1">
      <c r="A3979" s="7" t="s">
        <v>565</v>
      </c>
      <c r="B3979" s="7" t="s">
        <v>363</v>
      </c>
      <c r="C3979" s="7">
        <v>1270</v>
      </c>
      <c r="D3979" s="7" t="s">
        <v>634</v>
      </c>
      <c r="E3979" s="7" t="str">
        <f t="shared" si="71"/>
        <v>Curva</v>
      </c>
      <c r="F3979" s="7" t="s">
        <v>379</v>
      </c>
      <c r="G3979" s="7">
        <v>97</v>
      </c>
      <c r="H3979" s="7" t="s">
        <v>409</v>
      </c>
      <c r="I3979" s="7"/>
      <c r="J3979" s="7">
        <v>828722</v>
      </c>
      <c r="K3979" s="7">
        <f t="shared" si="72"/>
        <v>784981</v>
      </c>
      <c r="L3979" s="7"/>
      <c r="M3979" s="6"/>
      <c r="N3979" s="7"/>
      <c r="O3979" s="7"/>
      <c r="P3979" s="38"/>
      <c r="Q3979" s="31"/>
      <c r="R3979" s="42"/>
      <c r="S3979" s="42"/>
      <c r="T3979" s="42"/>
      <c r="U3979" s="43"/>
      <c r="V3979" s="32"/>
      <c r="W3979" s="38"/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</row>
    <row r="3980" spans="1:40" ht="14.25" customHeight="1">
      <c r="A3980" s="7" t="s">
        <v>565</v>
      </c>
      <c r="B3980" s="7" t="s">
        <v>363</v>
      </c>
      <c r="C3980" s="7">
        <v>1270</v>
      </c>
      <c r="D3980" s="7" t="s">
        <v>634</v>
      </c>
      <c r="E3980" s="7" t="str">
        <f t="shared" si="71"/>
        <v>Curva</v>
      </c>
      <c r="F3980" s="7" t="s">
        <v>379</v>
      </c>
      <c r="G3980" s="7">
        <v>99</v>
      </c>
      <c r="H3980" s="7" t="s">
        <v>382</v>
      </c>
      <c r="I3980" s="7"/>
      <c r="J3980" s="7">
        <v>166934</v>
      </c>
      <c r="K3980" s="7">
        <f t="shared" si="72"/>
        <v>784981</v>
      </c>
      <c r="L3980" s="7"/>
      <c r="M3980" s="6"/>
      <c r="N3980" s="7"/>
      <c r="O3980" s="7"/>
      <c r="P3980" s="38"/>
      <c r="Q3980" s="31"/>
      <c r="R3980" s="42"/>
      <c r="S3980" s="42"/>
      <c r="T3980" s="42"/>
      <c r="U3980" s="43"/>
      <c r="V3980" s="32"/>
      <c r="W3980" s="38"/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</row>
    <row r="3981" spans="1:40" ht="14.25" customHeight="1">
      <c r="A3981" s="7" t="s">
        <v>565</v>
      </c>
      <c r="B3981" s="7" t="s">
        <v>363</v>
      </c>
      <c r="C3981" s="7">
        <v>1270</v>
      </c>
      <c r="D3981" s="7" t="s">
        <v>634</v>
      </c>
      <c r="E3981" s="7" t="str">
        <f t="shared" si="71"/>
        <v>Curva</v>
      </c>
      <c r="F3981" s="7" t="s">
        <v>379</v>
      </c>
      <c r="G3981" s="7">
        <v>100</v>
      </c>
      <c r="H3981" s="7" t="s">
        <v>383</v>
      </c>
      <c r="I3981" s="7"/>
      <c r="J3981" s="7">
        <v>33173</v>
      </c>
      <c r="K3981" s="7">
        <f t="shared" si="72"/>
        <v>784981</v>
      </c>
      <c r="L3981" s="7"/>
      <c r="M3981" s="6"/>
      <c r="N3981" s="7"/>
      <c r="O3981" s="7"/>
      <c r="P3981" s="38"/>
      <c r="Q3981" s="31"/>
      <c r="R3981" s="42"/>
      <c r="S3981" s="42"/>
      <c r="T3981" s="42"/>
      <c r="U3981" s="43"/>
      <c r="V3981" s="32"/>
      <c r="W3981" s="38"/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</row>
    <row r="3982" spans="1:40" ht="14.25" customHeight="1">
      <c r="A3982" s="7" t="s">
        <v>565</v>
      </c>
      <c r="B3982" s="7" t="s">
        <v>363</v>
      </c>
      <c r="C3982" s="7">
        <v>1270</v>
      </c>
      <c r="D3982" s="7" t="s">
        <v>634</v>
      </c>
      <c r="E3982" s="7" t="str">
        <f t="shared" si="71"/>
        <v>Curva</v>
      </c>
      <c r="F3982" s="7" t="s">
        <v>379</v>
      </c>
      <c r="G3982" s="7">
        <v>140</v>
      </c>
      <c r="H3982" s="7" t="s">
        <v>388</v>
      </c>
      <c r="I3982" s="7"/>
      <c r="J3982" s="7">
        <v>10000</v>
      </c>
      <c r="K3982" s="7">
        <f t="shared" si="72"/>
        <v>784981</v>
      </c>
      <c r="L3982" s="7"/>
      <c r="M3982" s="6"/>
      <c r="N3982" s="7"/>
      <c r="O3982" s="7"/>
      <c r="P3982" s="38"/>
      <c r="Q3982" s="31"/>
      <c r="R3982" s="42"/>
      <c r="S3982" s="42"/>
      <c r="T3982" s="42"/>
      <c r="U3982" s="43"/>
      <c r="V3982" s="32"/>
      <c r="W3982" s="38"/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</row>
    <row r="3983" spans="1:40" ht="14.25" customHeight="1">
      <c r="A3983" s="7" t="s">
        <v>565</v>
      </c>
      <c r="B3983" s="7" t="s">
        <v>363</v>
      </c>
      <c r="C3983" s="7">
        <v>1270</v>
      </c>
      <c r="D3983" s="7" t="s">
        <v>634</v>
      </c>
      <c r="E3983" s="7" t="str">
        <f t="shared" si="71"/>
        <v>Curva</v>
      </c>
      <c r="F3983" s="7" t="s">
        <v>379</v>
      </c>
      <c r="G3983" s="7">
        <v>160</v>
      </c>
      <c r="H3983" s="7" t="s">
        <v>389</v>
      </c>
      <c r="I3983" s="7"/>
      <c r="J3983" s="7">
        <v>15000</v>
      </c>
      <c r="K3983" s="7">
        <f t="shared" si="72"/>
        <v>784981</v>
      </c>
      <c r="L3983" s="7"/>
      <c r="M3983" s="6"/>
      <c r="N3983" s="7"/>
      <c r="O3983" s="7"/>
      <c r="P3983" s="38"/>
      <c r="Q3983" s="31"/>
      <c r="R3983" s="42"/>
      <c r="S3983" s="42"/>
      <c r="T3983" s="42"/>
      <c r="U3983" s="43"/>
      <c r="V3983" s="32"/>
      <c r="W3983" s="38"/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</row>
    <row r="3984" spans="1:40" ht="14.25" customHeight="1">
      <c r="A3984" s="7" t="s">
        <v>565</v>
      </c>
      <c r="B3984" s="7" t="s">
        <v>363</v>
      </c>
      <c r="C3984" s="7">
        <v>1270</v>
      </c>
      <c r="D3984" s="7" t="s">
        <v>634</v>
      </c>
      <c r="E3984" s="7" t="str">
        <f t="shared" si="71"/>
        <v>Curva</v>
      </c>
      <c r="F3984" s="7" t="s">
        <v>379</v>
      </c>
      <c r="G3984" s="7">
        <v>180</v>
      </c>
      <c r="H3984" s="7" t="s">
        <v>411</v>
      </c>
      <c r="I3984" s="7"/>
      <c r="J3984" s="7">
        <v>117500</v>
      </c>
      <c r="K3984" s="7">
        <f t="shared" si="72"/>
        <v>784981</v>
      </c>
      <c r="L3984" s="7"/>
      <c r="M3984" s="6"/>
      <c r="N3984" s="7"/>
      <c r="O3984" s="7"/>
      <c r="P3984" s="38"/>
      <c r="Q3984" s="31"/>
      <c r="R3984" s="42"/>
      <c r="S3984" s="42"/>
      <c r="T3984" s="42"/>
      <c r="U3984" s="43"/>
      <c r="V3984" s="32"/>
      <c r="W3984" s="38"/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</row>
    <row r="3985" spans="1:40" ht="14.25" customHeight="1">
      <c r="A3985" s="7" t="s">
        <v>565</v>
      </c>
      <c r="B3985" s="7" t="s">
        <v>363</v>
      </c>
      <c r="C3985" s="7">
        <v>1270</v>
      </c>
      <c r="D3985" s="7" t="s">
        <v>634</v>
      </c>
      <c r="E3985" s="7" t="str">
        <f t="shared" si="71"/>
        <v>Curva</v>
      </c>
      <c r="F3985" s="7" t="s">
        <v>379</v>
      </c>
      <c r="G3985" s="7">
        <v>200</v>
      </c>
      <c r="H3985" s="7" t="s">
        <v>393</v>
      </c>
      <c r="I3985" s="7"/>
      <c r="J3985" s="7">
        <v>659730</v>
      </c>
      <c r="K3985" s="7">
        <f t="shared" si="72"/>
        <v>784981</v>
      </c>
      <c r="L3985" s="7"/>
      <c r="M3985" s="6"/>
      <c r="N3985" s="7"/>
      <c r="O3985" s="7"/>
      <c r="P3985" s="38"/>
      <c r="Q3985" s="31"/>
      <c r="R3985" s="42"/>
      <c r="S3985" s="42"/>
      <c r="T3985" s="42"/>
      <c r="U3985" s="43"/>
      <c r="V3985" s="32"/>
      <c r="W3985" s="38"/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</row>
    <row r="3986" spans="1:40" ht="14.25" customHeight="1">
      <c r="A3986" s="7" t="s">
        <v>565</v>
      </c>
      <c r="B3986" s="7" t="s">
        <v>363</v>
      </c>
      <c r="C3986" s="7">
        <v>1270</v>
      </c>
      <c r="D3986" s="7" t="s">
        <v>634</v>
      </c>
      <c r="E3986" s="7" t="str">
        <f t="shared" si="71"/>
        <v>Curva</v>
      </c>
      <c r="F3986" s="7" t="s">
        <v>379</v>
      </c>
      <c r="G3986" s="7">
        <v>210</v>
      </c>
      <c r="H3986" s="7" t="s">
        <v>394</v>
      </c>
      <c r="I3986" s="7"/>
      <c r="J3986" s="7">
        <v>230488</v>
      </c>
      <c r="K3986" s="7">
        <f t="shared" si="72"/>
        <v>784981</v>
      </c>
      <c r="L3986" s="7"/>
      <c r="M3986" s="6"/>
      <c r="N3986" s="7"/>
      <c r="O3986" s="7"/>
      <c r="P3986" s="38"/>
      <c r="Q3986" s="31"/>
      <c r="R3986" s="42"/>
      <c r="S3986" s="42"/>
      <c r="T3986" s="42"/>
      <c r="U3986" s="43"/>
      <c r="V3986" s="32"/>
      <c r="W3986" s="38"/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</row>
    <row r="3987" spans="1:40" ht="14.25" customHeight="1">
      <c r="A3987" s="7" t="s">
        <v>565</v>
      </c>
      <c r="B3987" s="7" t="s">
        <v>363</v>
      </c>
      <c r="C3987" s="7">
        <v>1270</v>
      </c>
      <c r="D3987" s="7" t="s">
        <v>634</v>
      </c>
      <c r="E3987" s="7" t="str">
        <f t="shared" si="71"/>
        <v>Curva</v>
      </c>
      <c r="F3987" s="7" t="s">
        <v>379</v>
      </c>
      <c r="G3987" s="7">
        <v>220</v>
      </c>
      <c r="H3987" s="7" t="s">
        <v>395</v>
      </c>
      <c r="I3987" s="7"/>
      <c r="J3987" s="7">
        <v>15000</v>
      </c>
      <c r="K3987" s="7">
        <f t="shared" si="72"/>
        <v>784981</v>
      </c>
      <c r="L3987" s="7"/>
      <c r="M3987" s="6"/>
      <c r="N3987" s="7"/>
      <c r="O3987" s="7"/>
      <c r="P3987" s="38"/>
      <c r="Q3987" s="31"/>
      <c r="R3987" s="42"/>
      <c r="S3987" s="42"/>
      <c r="T3987" s="42"/>
      <c r="U3987" s="43"/>
      <c r="V3987" s="32"/>
      <c r="W3987" s="38"/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</row>
    <row r="3988" spans="1:40" ht="14.25" customHeight="1">
      <c r="A3988" s="7" t="s">
        <v>565</v>
      </c>
      <c r="B3988" s="7" t="s">
        <v>363</v>
      </c>
      <c r="C3988" s="7">
        <v>1270</v>
      </c>
      <c r="D3988" s="7" t="s">
        <v>634</v>
      </c>
      <c r="E3988" s="7" t="str">
        <f t="shared" si="71"/>
        <v>Curva</v>
      </c>
      <c r="F3988" s="7" t="s">
        <v>379</v>
      </c>
      <c r="G3988" s="7">
        <v>230</v>
      </c>
      <c r="H3988" s="7" t="s">
        <v>396</v>
      </c>
      <c r="I3988" s="7"/>
      <c r="J3988" s="7">
        <v>30000</v>
      </c>
      <c r="K3988" s="7">
        <f t="shared" si="72"/>
        <v>784981</v>
      </c>
      <c r="L3988" s="7"/>
      <c r="M3988" s="6"/>
      <c r="N3988" s="7"/>
      <c r="O3988" s="7"/>
      <c r="P3988" s="38"/>
      <c r="Q3988" s="31"/>
      <c r="R3988" s="42"/>
      <c r="S3988" s="42"/>
      <c r="T3988" s="42"/>
      <c r="U3988" s="43"/>
      <c r="V3988" s="32"/>
      <c r="W3988" s="38"/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</row>
    <row r="3989" spans="1:40" ht="14.25" customHeight="1">
      <c r="A3989" s="7" t="s">
        <v>565</v>
      </c>
      <c r="B3989" s="7" t="s">
        <v>363</v>
      </c>
      <c r="C3989" s="7">
        <v>1270</v>
      </c>
      <c r="D3989" s="7" t="s">
        <v>634</v>
      </c>
      <c r="E3989" s="7" t="str">
        <f t="shared" si="71"/>
        <v>Curva</v>
      </c>
      <c r="F3989" s="7" t="s">
        <v>379</v>
      </c>
      <c r="G3989" s="7">
        <v>250</v>
      </c>
      <c r="H3989" s="7" t="s">
        <v>399</v>
      </c>
      <c r="I3989" s="7"/>
      <c r="J3989" s="7">
        <v>88731</v>
      </c>
      <c r="K3989" s="7">
        <f t="shared" si="72"/>
        <v>784981</v>
      </c>
      <c r="L3989" s="7"/>
      <c r="M3989" s="6"/>
      <c r="N3989" s="7"/>
      <c r="O3989" s="7"/>
      <c r="P3989" s="38"/>
      <c r="Q3989" s="31"/>
      <c r="R3989" s="42"/>
      <c r="S3989" s="42"/>
      <c r="T3989" s="42"/>
      <c r="U3989" s="43"/>
      <c r="V3989" s="32"/>
      <c r="W3989" s="38"/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</row>
    <row r="3990" spans="1:40" ht="14.25" customHeight="1">
      <c r="A3990" s="7" t="s">
        <v>565</v>
      </c>
      <c r="B3990" s="7" t="s">
        <v>363</v>
      </c>
      <c r="C3990" s="7">
        <v>1270</v>
      </c>
      <c r="D3990" s="7" t="s">
        <v>634</v>
      </c>
      <c r="E3990" s="7" t="str">
        <f t="shared" si="71"/>
        <v>Curva</v>
      </c>
      <c r="F3990" s="7" t="s">
        <v>379</v>
      </c>
      <c r="G3990" s="7">
        <v>260</v>
      </c>
      <c r="H3990" s="7" t="s">
        <v>400</v>
      </c>
      <c r="I3990" s="7"/>
      <c r="J3990" s="7">
        <v>30000</v>
      </c>
      <c r="K3990" s="7">
        <f t="shared" si="72"/>
        <v>784981</v>
      </c>
      <c r="L3990" s="7"/>
      <c r="M3990" s="6"/>
      <c r="N3990" s="7"/>
      <c r="O3990" s="7"/>
      <c r="P3990" s="38"/>
      <c r="Q3990" s="31"/>
      <c r="R3990" s="42"/>
      <c r="S3990" s="42"/>
      <c r="T3990" s="42"/>
      <c r="U3990" s="43"/>
      <c r="V3990" s="32"/>
      <c r="W3990" s="38"/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</row>
    <row r="3991" spans="1:40" ht="14.25" customHeight="1">
      <c r="A3991" s="7" t="s">
        <v>565</v>
      </c>
      <c r="B3991" s="7" t="s">
        <v>363</v>
      </c>
      <c r="C3991" s="7">
        <v>1270</v>
      </c>
      <c r="D3991" s="7" t="s">
        <v>634</v>
      </c>
      <c r="E3991" s="7" t="str">
        <f t="shared" si="71"/>
        <v>Curva</v>
      </c>
      <c r="F3991" s="7" t="s">
        <v>379</v>
      </c>
      <c r="G3991" s="7">
        <v>310</v>
      </c>
      <c r="H3991" s="7" t="s">
        <v>403</v>
      </c>
      <c r="I3991" s="7"/>
      <c r="J3991" s="7">
        <v>25000</v>
      </c>
      <c r="K3991" s="7">
        <f t="shared" si="72"/>
        <v>784981</v>
      </c>
      <c r="L3991" s="7"/>
      <c r="M3991" s="6"/>
      <c r="N3991" s="7"/>
      <c r="O3991" s="7"/>
      <c r="P3991" s="38"/>
      <c r="Q3991" s="31"/>
      <c r="R3991" s="42"/>
      <c r="S3991" s="42"/>
      <c r="T3991" s="42"/>
      <c r="U3991" s="43"/>
      <c r="V3991" s="32"/>
      <c r="W3991" s="38"/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</row>
    <row r="3992" spans="1:40" ht="14.25" customHeight="1">
      <c r="A3992" s="7" t="s">
        <v>565</v>
      </c>
      <c r="B3992" s="7" t="s">
        <v>363</v>
      </c>
      <c r="C3992" s="7">
        <v>1270</v>
      </c>
      <c r="D3992" s="7" t="s">
        <v>634</v>
      </c>
      <c r="E3992" s="7" t="str">
        <f t="shared" si="71"/>
        <v>Curva</v>
      </c>
      <c r="F3992" s="7" t="s">
        <v>379</v>
      </c>
      <c r="G3992" s="7">
        <v>330</v>
      </c>
      <c r="H3992" s="7" t="s">
        <v>404</v>
      </c>
      <c r="I3992" s="7"/>
      <c r="J3992" s="7">
        <v>8262</v>
      </c>
      <c r="K3992" s="7">
        <f t="shared" si="72"/>
        <v>784981</v>
      </c>
      <c r="L3992" s="7"/>
      <c r="M3992" s="6"/>
      <c r="N3992" s="7"/>
      <c r="O3992" s="7"/>
      <c r="P3992" s="38"/>
      <c r="Q3992" s="31"/>
      <c r="R3992" s="42"/>
      <c r="S3992" s="42"/>
      <c r="T3992" s="42"/>
      <c r="U3992" s="43"/>
      <c r="V3992" s="32"/>
      <c r="W3992" s="38"/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</row>
    <row r="3993" spans="1:40" ht="14.25" customHeight="1">
      <c r="A3993" s="7" t="s">
        <v>565</v>
      </c>
      <c r="B3993" s="7" t="s">
        <v>363</v>
      </c>
      <c r="C3993" s="7">
        <v>1270</v>
      </c>
      <c r="D3993" s="7" t="s">
        <v>634</v>
      </c>
      <c r="E3993" s="7" t="str">
        <f t="shared" si="71"/>
        <v>Curva</v>
      </c>
      <c r="F3993" s="7" t="s">
        <v>379</v>
      </c>
      <c r="G3993" s="7">
        <v>340</v>
      </c>
      <c r="H3993" s="7" t="s">
        <v>405</v>
      </c>
      <c r="I3993" s="7"/>
      <c r="J3993" s="7">
        <v>467831</v>
      </c>
      <c r="K3993" s="7">
        <f t="shared" si="72"/>
        <v>784981</v>
      </c>
      <c r="L3993" s="7"/>
      <c r="M3993" s="6"/>
      <c r="N3993" s="7"/>
      <c r="O3993" s="7"/>
      <c r="P3993" s="38"/>
      <c r="Q3993" s="31"/>
      <c r="R3993" s="42"/>
      <c r="S3993" s="42"/>
      <c r="T3993" s="42"/>
      <c r="U3993" s="43"/>
      <c r="V3993" s="32"/>
      <c r="W3993" s="38"/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</row>
    <row r="3994" spans="1:40" ht="14.25" customHeight="1">
      <c r="A3994" s="7" t="s">
        <v>565</v>
      </c>
      <c r="B3994" s="7" t="s">
        <v>363</v>
      </c>
      <c r="C3994" s="7">
        <v>1270</v>
      </c>
      <c r="D3994" s="7" t="s">
        <v>634</v>
      </c>
      <c r="E3994" s="7" t="str">
        <f t="shared" si="71"/>
        <v>Curva</v>
      </c>
      <c r="F3994" s="7" t="s">
        <v>407</v>
      </c>
      <c r="G3994" s="7">
        <v>170</v>
      </c>
      <c r="H3994" s="7" t="s">
        <v>390</v>
      </c>
      <c r="I3994" s="7"/>
      <c r="J3994" s="7">
        <v>784981</v>
      </c>
      <c r="K3994" s="7">
        <f t="shared" si="72"/>
        <v>784981</v>
      </c>
      <c r="L3994" s="7"/>
      <c r="M3994" s="6"/>
      <c r="N3994" s="7"/>
      <c r="O3994" s="7"/>
      <c r="P3994" s="38"/>
      <c r="Q3994" s="31"/>
      <c r="R3994" s="42"/>
      <c r="S3994" s="42"/>
      <c r="T3994" s="42"/>
      <c r="U3994" s="43"/>
      <c r="V3994" s="32"/>
      <c r="W3994" s="38"/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</row>
    <row r="3995" spans="1:40" ht="14.25" customHeight="1">
      <c r="A3995" s="7" t="s">
        <v>565</v>
      </c>
      <c r="B3995" s="7" t="s">
        <v>363</v>
      </c>
      <c r="C3995" s="7">
        <v>1271</v>
      </c>
      <c r="D3995" s="7" t="s">
        <v>635</v>
      </c>
      <c r="E3995" s="7" t="str">
        <f t="shared" si="71"/>
        <v>San Pedro de Curahuara</v>
      </c>
      <c r="F3995" s="7" t="s">
        <v>379</v>
      </c>
      <c r="G3995" s="7">
        <v>0</v>
      </c>
      <c r="H3995" s="7" t="s">
        <v>380</v>
      </c>
      <c r="I3995" s="7"/>
      <c r="J3995" s="7">
        <v>958669</v>
      </c>
      <c r="K3995" s="7">
        <f t="shared" si="72"/>
        <v>0</v>
      </c>
      <c r="L3995" s="7"/>
      <c r="M3995" s="6"/>
      <c r="N3995" s="7"/>
      <c r="O3995" s="7"/>
      <c r="P3995" s="38"/>
      <c r="Q3995" s="31"/>
      <c r="R3995" s="42"/>
      <c r="S3995" s="42"/>
      <c r="T3995" s="42"/>
      <c r="U3995" s="43"/>
      <c r="V3995" s="32"/>
      <c r="W3995" s="38"/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</row>
    <row r="3996" spans="1:40" ht="14.25" customHeight="1">
      <c r="A3996" s="7" t="s">
        <v>565</v>
      </c>
      <c r="B3996" s="7" t="s">
        <v>363</v>
      </c>
      <c r="C3996" s="7">
        <v>1271</v>
      </c>
      <c r="D3996" s="7" t="s">
        <v>635</v>
      </c>
      <c r="E3996" s="7" t="str">
        <f t="shared" si="71"/>
        <v>San Pedro de Curahuara</v>
      </c>
      <c r="F3996" s="7" t="s">
        <v>379</v>
      </c>
      <c r="G3996" s="7">
        <v>1</v>
      </c>
      <c r="H3996" s="7" t="s">
        <v>381</v>
      </c>
      <c r="I3996" s="7"/>
      <c r="J3996" s="7">
        <v>563028</v>
      </c>
      <c r="K3996" s="7">
        <f t="shared" si="72"/>
        <v>0</v>
      </c>
      <c r="L3996" s="7"/>
      <c r="M3996" s="6"/>
      <c r="N3996" s="7"/>
      <c r="O3996" s="7"/>
      <c r="P3996" s="38"/>
      <c r="Q3996" s="31"/>
      <c r="R3996" s="42"/>
      <c r="S3996" s="42"/>
      <c r="T3996" s="42"/>
      <c r="U3996" s="43"/>
      <c r="V3996" s="32"/>
      <c r="W3996" s="38"/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</row>
    <row r="3997" spans="1:40" ht="14.25" customHeight="1">
      <c r="A3997" s="7" t="s">
        <v>565</v>
      </c>
      <c r="B3997" s="7" t="s">
        <v>363</v>
      </c>
      <c r="C3997" s="7">
        <v>1271</v>
      </c>
      <c r="D3997" s="7" t="s">
        <v>635</v>
      </c>
      <c r="E3997" s="7" t="str">
        <f t="shared" si="71"/>
        <v>San Pedro de Curahuara</v>
      </c>
      <c r="F3997" s="7" t="s">
        <v>379</v>
      </c>
      <c r="G3997" s="7">
        <v>97</v>
      </c>
      <c r="H3997" s="7" t="s">
        <v>409</v>
      </c>
      <c r="I3997" s="7"/>
      <c r="J3997" s="7">
        <v>4137490</v>
      </c>
      <c r="K3997" s="7">
        <f t="shared" si="72"/>
        <v>0</v>
      </c>
      <c r="L3997" s="7"/>
      <c r="M3997" s="6"/>
      <c r="N3997" s="7"/>
      <c r="O3997" s="7"/>
      <c r="P3997" s="38"/>
      <c r="Q3997" s="31"/>
      <c r="R3997" s="42"/>
      <c r="S3997" s="42"/>
      <c r="T3997" s="42"/>
      <c r="U3997" s="43"/>
      <c r="V3997" s="32"/>
      <c r="W3997" s="38"/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</row>
    <row r="3998" spans="1:40" ht="14.25" customHeight="1">
      <c r="A3998" s="7" t="s">
        <v>565</v>
      </c>
      <c r="B3998" s="7" t="s">
        <v>363</v>
      </c>
      <c r="C3998" s="7">
        <v>1271</v>
      </c>
      <c r="D3998" s="7" t="s">
        <v>635</v>
      </c>
      <c r="E3998" s="7" t="str">
        <f t="shared" si="71"/>
        <v>San Pedro de Curahuara</v>
      </c>
      <c r="F3998" s="7" t="s">
        <v>379</v>
      </c>
      <c r="G3998" s="7">
        <v>99</v>
      </c>
      <c r="H3998" s="7" t="s">
        <v>382</v>
      </c>
      <c r="I3998" s="7"/>
      <c r="J3998" s="7">
        <v>69131</v>
      </c>
      <c r="K3998" s="7">
        <f t="shared" si="72"/>
        <v>0</v>
      </c>
      <c r="L3998" s="7"/>
      <c r="M3998" s="6"/>
      <c r="N3998" s="7"/>
      <c r="O3998" s="7"/>
      <c r="P3998" s="38"/>
      <c r="Q3998" s="31"/>
      <c r="R3998" s="42"/>
      <c r="S3998" s="42"/>
      <c r="T3998" s="42"/>
      <c r="U3998" s="43"/>
      <c r="V3998" s="32"/>
      <c r="W3998" s="38"/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</row>
    <row r="3999" spans="1:40" ht="14.25" customHeight="1">
      <c r="A3999" s="7" t="s">
        <v>565</v>
      </c>
      <c r="B3999" s="7" t="s">
        <v>363</v>
      </c>
      <c r="C3999" s="7">
        <v>1271</v>
      </c>
      <c r="D3999" s="7" t="s">
        <v>635</v>
      </c>
      <c r="E3999" s="7" t="str">
        <f t="shared" si="71"/>
        <v>San Pedro de Curahuara</v>
      </c>
      <c r="F3999" s="7" t="s">
        <v>379</v>
      </c>
      <c r="G3999" s="7">
        <v>200</v>
      </c>
      <c r="H3999" s="7" t="s">
        <v>393</v>
      </c>
      <c r="I3999" s="7"/>
      <c r="J3999" s="7">
        <v>1023941</v>
      </c>
      <c r="K3999" s="7">
        <f t="shared" si="72"/>
        <v>0</v>
      </c>
      <c r="L3999" s="7"/>
      <c r="M3999" s="6"/>
      <c r="N3999" s="7"/>
      <c r="O3999" s="7"/>
      <c r="P3999" s="38"/>
      <c r="Q3999" s="31"/>
      <c r="R3999" s="42"/>
      <c r="S3999" s="42"/>
      <c r="T3999" s="42"/>
      <c r="U3999" s="43"/>
      <c r="V3999" s="32"/>
      <c r="W3999" s="38"/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</row>
    <row r="4000" spans="1:40" ht="14.25" customHeight="1">
      <c r="A4000" s="7" t="s">
        <v>565</v>
      </c>
      <c r="B4000" s="7" t="s">
        <v>363</v>
      </c>
      <c r="C4000" s="7">
        <v>1271</v>
      </c>
      <c r="D4000" s="7" t="s">
        <v>635</v>
      </c>
      <c r="E4000" s="7" t="str">
        <f t="shared" si="71"/>
        <v>San Pedro de Curahuara</v>
      </c>
      <c r="F4000" s="7" t="s">
        <v>379</v>
      </c>
      <c r="G4000" s="7">
        <v>210</v>
      </c>
      <c r="H4000" s="7" t="s">
        <v>394</v>
      </c>
      <c r="I4000" s="7"/>
      <c r="J4000" s="7">
        <v>601316</v>
      </c>
      <c r="K4000" s="7">
        <f t="shared" si="72"/>
        <v>0</v>
      </c>
      <c r="L4000" s="7"/>
      <c r="M4000" s="6"/>
      <c r="N4000" s="7"/>
      <c r="O4000" s="7"/>
      <c r="P4000" s="38"/>
      <c r="Q4000" s="31"/>
      <c r="R4000" s="42"/>
      <c r="S4000" s="42"/>
      <c r="T4000" s="42"/>
      <c r="U4000" s="43"/>
      <c r="V4000" s="32"/>
      <c r="W4000" s="38"/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</row>
    <row r="4001" spans="1:40" ht="14.25" customHeight="1">
      <c r="A4001" s="7" t="s">
        <v>565</v>
      </c>
      <c r="B4001" s="7" t="s">
        <v>363</v>
      </c>
      <c r="C4001" s="7">
        <v>1271</v>
      </c>
      <c r="D4001" s="7" t="s">
        <v>635</v>
      </c>
      <c r="E4001" s="7" t="str">
        <f t="shared" si="71"/>
        <v>San Pedro de Curahuara</v>
      </c>
      <c r="F4001" s="7" t="s">
        <v>379</v>
      </c>
      <c r="G4001" s="7">
        <v>250</v>
      </c>
      <c r="H4001" s="7" t="s">
        <v>399</v>
      </c>
      <c r="I4001" s="7"/>
      <c r="J4001" s="7">
        <v>285423</v>
      </c>
      <c r="K4001" s="7">
        <f t="shared" si="72"/>
        <v>0</v>
      </c>
      <c r="L4001" s="7"/>
      <c r="M4001" s="6"/>
      <c r="N4001" s="7"/>
      <c r="O4001" s="7"/>
      <c r="P4001" s="38"/>
      <c r="Q4001" s="31"/>
      <c r="R4001" s="42"/>
      <c r="S4001" s="42"/>
      <c r="T4001" s="42"/>
      <c r="U4001" s="43"/>
      <c r="V4001" s="32"/>
      <c r="W4001" s="38"/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</row>
    <row r="4002" spans="1:40" ht="14.25" customHeight="1">
      <c r="A4002" s="7" t="s">
        <v>565</v>
      </c>
      <c r="B4002" s="7" t="s">
        <v>363</v>
      </c>
      <c r="C4002" s="7">
        <v>1271</v>
      </c>
      <c r="D4002" s="7" t="s">
        <v>635</v>
      </c>
      <c r="E4002" s="7" t="str">
        <f t="shared" si="71"/>
        <v>San Pedro de Curahuara</v>
      </c>
      <c r="F4002" s="7" t="s">
        <v>379</v>
      </c>
      <c r="G4002" s="7">
        <v>260</v>
      </c>
      <c r="H4002" s="7" t="s">
        <v>400</v>
      </c>
      <c r="I4002" s="7"/>
      <c r="J4002" s="7">
        <v>48000</v>
      </c>
      <c r="K4002" s="7">
        <f t="shared" si="72"/>
        <v>0</v>
      </c>
      <c r="L4002" s="7"/>
      <c r="M4002" s="6"/>
      <c r="N4002" s="7"/>
      <c r="O4002" s="7"/>
      <c r="P4002" s="38"/>
      <c r="Q4002" s="31"/>
      <c r="R4002" s="42"/>
      <c r="S4002" s="42"/>
      <c r="T4002" s="42"/>
      <c r="U4002" s="43"/>
      <c r="V4002" s="32"/>
      <c r="W4002" s="38"/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</row>
    <row r="4003" spans="1:40" ht="14.25" customHeight="1">
      <c r="A4003" s="7" t="s">
        <v>565</v>
      </c>
      <c r="B4003" s="7" t="s">
        <v>363</v>
      </c>
      <c r="C4003" s="7">
        <v>1271</v>
      </c>
      <c r="D4003" s="7" t="s">
        <v>635</v>
      </c>
      <c r="E4003" s="7" t="str">
        <f t="shared" si="71"/>
        <v>San Pedro de Curahuara</v>
      </c>
      <c r="F4003" s="7" t="s">
        <v>379</v>
      </c>
      <c r="G4003" s="7">
        <v>310</v>
      </c>
      <c r="H4003" s="7" t="s">
        <v>403</v>
      </c>
      <c r="I4003" s="7"/>
      <c r="J4003" s="7">
        <v>80000</v>
      </c>
      <c r="K4003" s="7">
        <f t="shared" si="72"/>
        <v>0</v>
      </c>
      <c r="L4003" s="7"/>
      <c r="M4003" s="6"/>
      <c r="N4003" s="7"/>
      <c r="O4003" s="7"/>
      <c r="P4003" s="38"/>
      <c r="Q4003" s="31"/>
      <c r="R4003" s="42"/>
      <c r="S4003" s="42"/>
      <c r="T4003" s="42"/>
      <c r="U4003" s="43"/>
      <c r="V4003" s="32"/>
      <c r="W4003" s="38"/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</row>
    <row r="4004" spans="1:40" ht="14.25" customHeight="1">
      <c r="A4004" s="7" t="s">
        <v>565</v>
      </c>
      <c r="B4004" s="7" t="s">
        <v>363</v>
      </c>
      <c r="C4004" s="7">
        <v>1271</v>
      </c>
      <c r="D4004" s="7" t="s">
        <v>635</v>
      </c>
      <c r="E4004" s="7" t="str">
        <f t="shared" si="71"/>
        <v>San Pedro de Curahuara</v>
      </c>
      <c r="F4004" s="7" t="s">
        <v>379</v>
      </c>
      <c r="G4004" s="7">
        <v>330</v>
      </c>
      <c r="H4004" s="7" t="s">
        <v>404</v>
      </c>
      <c r="I4004" s="7"/>
      <c r="J4004" s="7">
        <v>22582</v>
      </c>
      <c r="K4004" s="7">
        <f t="shared" si="72"/>
        <v>0</v>
      </c>
      <c r="L4004" s="7"/>
      <c r="M4004" s="6"/>
      <c r="N4004" s="7"/>
      <c r="O4004" s="7"/>
      <c r="P4004" s="38"/>
      <c r="Q4004" s="31"/>
      <c r="R4004" s="42"/>
      <c r="S4004" s="42"/>
      <c r="T4004" s="42"/>
      <c r="U4004" s="43"/>
      <c r="V4004" s="32"/>
      <c r="W4004" s="38"/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</row>
    <row r="4005" spans="1:40" ht="14.25" customHeight="1">
      <c r="A4005" s="7" t="s">
        <v>565</v>
      </c>
      <c r="B4005" s="7" t="s">
        <v>363</v>
      </c>
      <c r="C4005" s="7">
        <v>1271</v>
      </c>
      <c r="D4005" s="7" t="s">
        <v>635</v>
      </c>
      <c r="E4005" s="7" t="str">
        <f t="shared" si="71"/>
        <v>San Pedro de Curahuara</v>
      </c>
      <c r="F4005" s="7" t="s">
        <v>379</v>
      </c>
      <c r="G4005" s="7">
        <v>340</v>
      </c>
      <c r="H4005" s="7" t="s">
        <v>405</v>
      </c>
      <c r="I4005" s="7"/>
      <c r="J4005" s="7">
        <v>46424</v>
      </c>
      <c r="K4005" s="7">
        <f t="shared" si="72"/>
        <v>0</v>
      </c>
      <c r="L4005" s="7"/>
      <c r="M4005" s="6"/>
      <c r="N4005" s="7"/>
      <c r="O4005" s="7"/>
      <c r="P4005" s="38"/>
      <c r="Q4005" s="31"/>
      <c r="R4005" s="42"/>
      <c r="S4005" s="42"/>
      <c r="T4005" s="42"/>
      <c r="U4005" s="43"/>
      <c r="V4005" s="32"/>
      <c r="W4005" s="38"/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</row>
    <row r="4006" spans="1:40" ht="14.25" customHeight="1">
      <c r="A4006" s="7" t="s">
        <v>565</v>
      </c>
      <c r="B4006" s="7" t="s">
        <v>363</v>
      </c>
      <c r="C4006" s="7">
        <v>1272</v>
      </c>
      <c r="D4006" s="7" t="s">
        <v>636</v>
      </c>
      <c r="E4006" s="7" t="str">
        <f t="shared" si="71"/>
        <v>Papel Pampa</v>
      </c>
      <c r="F4006" s="7" t="s">
        <v>379</v>
      </c>
      <c r="G4006" s="7">
        <v>0</v>
      </c>
      <c r="H4006" s="7" t="s">
        <v>380</v>
      </c>
      <c r="I4006" s="7"/>
      <c r="J4006" s="7">
        <v>873398</v>
      </c>
      <c r="K4006" s="7">
        <f t="shared" si="72"/>
        <v>0</v>
      </c>
      <c r="L4006" s="7"/>
      <c r="M4006" s="6"/>
      <c r="N4006" s="7"/>
      <c r="O4006" s="7"/>
      <c r="P4006" s="38"/>
      <c r="Q4006" s="31"/>
      <c r="R4006" s="42"/>
      <c r="S4006" s="42"/>
      <c r="T4006" s="42"/>
      <c r="U4006" s="43"/>
      <c r="V4006" s="32"/>
      <c r="W4006" s="38"/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</row>
    <row r="4007" spans="1:40" ht="14.25" customHeight="1">
      <c r="A4007" s="7" t="s">
        <v>565</v>
      </c>
      <c r="B4007" s="7" t="s">
        <v>363</v>
      </c>
      <c r="C4007" s="7">
        <v>1272</v>
      </c>
      <c r="D4007" s="7" t="s">
        <v>636</v>
      </c>
      <c r="E4007" s="7" t="str">
        <f t="shared" si="71"/>
        <v>Papel Pampa</v>
      </c>
      <c r="F4007" s="7" t="s">
        <v>379</v>
      </c>
      <c r="G4007" s="7">
        <v>1</v>
      </c>
      <c r="H4007" s="7" t="s">
        <v>381</v>
      </c>
      <c r="I4007" s="7"/>
      <c r="J4007" s="7">
        <v>582266</v>
      </c>
      <c r="K4007" s="7">
        <f t="shared" si="72"/>
        <v>0</v>
      </c>
      <c r="L4007" s="7"/>
      <c r="M4007" s="6"/>
      <c r="N4007" s="7"/>
      <c r="O4007" s="7"/>
      <c r="P4007" s="38"/>
      <c r="Q4007" s="31"/>
      <c r="R4007" s="42"/>
      <c r="S4007" s="42"/>
      <c r="T4007" s="42"/>
      <c r="U4007" s="43"/>
      <c r="V4007" s="32"/>
      <c r="W4007" s="38"/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</row>
    <row r="4008" spans="1:40" ht="14.25" customHeight="1">
      <c r="A4008" s="7" t="s">
        <v>565</v>
      </c>
      <c r="B4008" s="7" t="s">
        <v>363</v>
      </c>
      <c r="C4008" s="7">
        <v>1272</v>
      </c>
      <c r="D4008" s="7" t="s">
        <v>636</v>
      </c>
      <c r="E4008" s="7" t="str">
        <f t="shared" si="71"/>
        <v>Papel Pampa</v>
      </c>
      <c r="F4008" s="7" t="s">
        <v>379</v>
      </c>
      <c r="G4008" s="7">
        <v>97</v>
      </c>
      <c r="H4008" s="7" t="s">
        <v>409</v>
      </c>
      <c r="I4008" s="7"/>
      <c r="J4008" s="7">
        <v>1031283</v>
      </c>
      <c r="K4008" s="7">
        <f t="shared" si="72"/>
        <v>0</v>
      </c>
      <c r="L4008" s="7"/>
      <c r="M4008" s="6"/>
      <c r="N4008" s="7"/>
      <c r="O4008" s="7"/>
      <c r="P4008" s="38"/>
      <c r="Q4008" s="31"/>
      <c r="R4008" s="42"/>
      <c r="S4008" s="42"/>
      <c r="T4008" s="42"/>
      <c r="U4008" s="43"/>
      <c r="V4008" s="32"/>
      <c r="W4008" s="38"/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</row>
    <row r="4009" spans="1:40" ht="14.25" customHeight="1">
      <c r="A4009" s="7" t="s">
        <v>565</v>
      </c>
      <c r="B4009" s="7" t="s">
        <v>363</v>
      </c>
      <c r="C4009" s="7">
        <v>1272</v>
      </c>
      <c r="D4009" s="7" t="s">
        <v>636</v>
      </c>
      <c r="E4009" s="7" t="str">
        <f t="shared" si="71"/>
        <v>Papel Pampa</v>
      </c>
      <c r="F4009" s="7" t="s">
        <v>379</v>
      </c>
      <c r="G4009" s="7">
        <v>99</v>
      </c>
      <c r="H4009" s="7" t="s">
        <v>382</v>
      </c>
      <c r="I4009" s="7"/>
      <c r="J4009" s="7">
        <v>130000</v>
      </c>
      <c r="K4009" s="7">
        <f t="shared" si="72"/>
        <v>0</v>
      </c>
      <c r="L4009" s="7"/>
      <c r="M4009" s="6"/>
      <c r="N4009" s="7"/>
      <c r="O4009" s="7"/>
      <c r="P4009" s="38"/>
      <c r="Q4009" s="31"/>
      <c r="R4009" s="42"/>
      <c r="S4009" s="42"/>
      <c r="T4009" s="42"/>
      <c r="U4009" s="43"/>
      <c r="V4009" s="32"/>
      <c r="W4009" s="38"/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</row>
    <row r="4010" spans="1:40" ht="14.25" customHeight="1">
      <c r="A4010" s="7" t="s">
        <v>565</v>
      </c>
      <c r="B4010" s="7" t="s">
        <v>363</v>
      </c>
      <c r="C4010" s="7">
        <v>1272</v>
      </c>
      <c r="D4010" s="7" t="s">
        <v>636</v>
      </c>
      <c r="E4010" s="7" t="str">
        <f t="shared" si="71"/>
        <v>Papel Pampa</v>
      </c>
      <c r="F4010" s="7" t="s">
        <v>379</v>
      </c>
      <c r="G4010" s="7">
        <v>100</v>
      </c>
      <c r="H4010" s="7" t="s">
        <v>383</v>
      </c>
      <c r="I4010" s="7"/>
      <c r="J4010" s="7">
        <v>182400</v>
      </c>
      <c r="K4010" s="7">
        <f t="shared" si="72"/>
        <v>0</v>
      </c>
      <c r="L4010" s="7"/>
      <c r="M4010" s="6"/>
      <c r="N4010" s="7"/>
      <c r="O4010" s="7"/>
      <c r="P4010" s="38"/>
      <c r="Q4010" s="31"/>
      <c r="R4010" s="42"/>
      <c r="S4010" s="42"/>
      <c r="T4010" s="42"/>
      <c r="U4010" s="43"/>
      <c r="V4010" s="32"/>
      <c r="W4010" s="38"/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</row>
    <row r="4011" spans="1:40" ht="14.25" customHeight="1">
      <c r="A4011" s="7" t="s">
        <v>565</v>
      </c>
      <c r="B4011" s="7" t="s">
        <v>363</v>
      </c>
      <c r="C4011" s="7">
        <v>1272</v>
      </c>
      <c r="D4011" s="7" t="s">
        <v>636</v>
      </c>
      <c r="E4011" s="7" t="str">
        <f t="shared" si="71"/>
        <v>Papel Pampa</v>
      </c>
      <c r="F4011" s="7" t="s">
        <v>379</v>
      </c>
      <c r="G4011" s="7">
        <v>110</v>
      </c>
      <c r="H4011" s="7" t="s">
        <v>385</v>
      </c>
      <c r="I4011" s="7"/>
      <c r="J4011" s="7">
        <v>20000</v>
      </c>
      <c r="K4011" s="7">
        <f t="shared" si="72"/>
        <v>0</v>
      </c>
      <c r="L4011" s="7"/>
      <c r="M4011" s="6"/>
      <c r="N4011" s="7"/>
      <c r="O4011" s="7"/>
      <c r="P4011" s="38"/>
      <c r="Q4011" s="31"/>
      <c r="R4011" s="42"/>
      <c r="S4011" s="42"/>
      <c r="T4011" s="42"/>
      <c r="U4011" s="43"/>
      <c r="V4011" s="32"/>
      <c r="W4011" s="38"/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</row>
    <row r="4012" spans="1:40" ht="14.25" customHeight="1">
      <c r="A4012" s="7" t="s">
        <v>565</v>
      </c>
      <c r="B4012" s="7" t="s">
        <v>363</v>
      </c>
      <c r="C4012" s="7">
        <v>1272</v>
      </c>
      <c r="D4012" s="7" t="s">
        <v>636</v>
      </c>
      <c r="E4012" s="7" t="str">
        <f t="shared" si="71"/>
        <v>Papel Pampa</v>
      </c>
      <c r="F4012" s="7" t="s">
        <v>379</v>
      </c>
      <c r="G4012" s="7">
        <v>140</v>
      </c>
      <c r="H4012" s="7" t="s">
        <v>388</v>
      </c>
      <c r="I4012" s="7"/>
      <c r="J4012" s="7">
        <v>108480</v>
      </c>
      <c r="K4012" s="7">
        <f t="shared" si="72"/>
        <v>0</v>
      </c>
      <c r="L4012" s="7"/>
      <c r="M4012" s="6"/>
      <c r="N4012" s="7"/>
      <c r="O4012" s="7"/>
      <c r="P4012" s="38"/>
      <c r="Q4012" s="31"/>
      <c r="R4012" s="42"/>
      <c r="S4012" s="42"/>
      <c r="T4012" s="42"/>
      <c r="U4012" s="43"/>
      <c r="V4012" s="32"/>
      <c r="W4012" s="38"/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</row>
    <row r="4013" spans="1:40" ht="14.25" customHeight="1">
      <c r="A4013" s="7" t="s">
        <v>565</v>
      </c>
      <c r="B4013" s="7" t="s">
        <v>363</v>
      </c>
      <c r="C4013" s="7">
        <v>1272</v>
      </c>
      <c r="D4013" s="7" t="s">
        <v>636</v>
      </c>
      <c r="E4013" s="7" t="str">
        <f t="shared" si="71"/>
        <v>Papel Pampa</v>
      </c>
      <c r="F4013" s="7" t="s">
        <v>379</v>
      </c>
      <c r="G4013" s="7">
        <v>160</v>
      </c>
      <c r="H4013" s="7" t="s">
        <v>389</v>
      </c>
      <c r="I4013" s="7"/>
      <c r="J4013" s="7">
        <v>30000</v>
      </c>
      <c r="K4013" s="7">
        <f t="shared" si="72"/>
        <v>0</v>
      </c>
      <c r="L4013" s="7"/>
      <c r="M4013" s="6"/>
      <c r="N4013" s="7"/>
      <c r="O4013" s="7"/>
      <c r="P4013" s="38"/>
      <c r="Q4013" s="31"/>
      <c r="R4013" s="42"/>
      <c r="S4013" s="42"/>
      <c r="T4013" s="42"/>
      <c r="U4013" s="43"/>
      <c r="V4013" s="32"/>
      <c r="W4013" s="38"/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</row>
    <row r="4014" spans="1:40" ht="14.25" customHeight="1">
      <c r="A4014" s="7" t="s">
        <v>565</v>
      </c>
      <c r="B4014" s="7" t="s">
        <v>363</v>
      </c>
      <c r="C4014" s="7">
        <v>1272</v>
      </c>
      <c r="D4014" s="7" t="s">
        <v>636</v>
      </c>
      <c r="E4014" s="7" t="str">
        <f t="shared" si="71"/>
        <v>Papel Pampa</v>
      </c>
      <c r="F4014" s="7" t="s">
        <v>379</v>
      </c>
      <c r="G4014" s="7">
        <v>170</v>
      </c>
      <c r="H4014" s="7" t="s">
        <v>390</v>
      </c>
      <c r="I4014" s="7"/>
      <c r="J4014" s="7">
        <v>5000</v>
      </c>
      <c r="K4014" s="7">
        <f t="shared" si="72"/>
        <v>0</v>
      </c>
      <c r="L4014" s="7"/>
      <c r="M4014" s="6"/>
      <c r="N4014" s="7"/>
      <c r="O4014" s="7"/>
      <c r="P4014" s="38"/>
      <c r="Q4014" s="31"/>
      <c r="R4014" s="42"/>
      <c r="S4014" s="42"/>
      <c r="T4014" s="42"/>
      <c r="U4014" s="43"/>
      <c r="V4014" s="32"/>
      <c r="W4014" s="38"/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</row>
    <row r="4015" spans="1:40" ht="14.25" customHeight="1">
      <c r="A4015" s="7" t="s">
        <v>565</v>
      </c>
      <c r="B4015" s="7" t="s">
        <v>363</v>
      </c>
      <c r="C4015" s="7">
        <v>1272</v>
      </c>
      <c r="D4015" s="7" t="s">
        <v>636</v>
      </c>
      <c r="E4015" s="7" t="str">
        <f t="shared" si="71"/>
        <v>Papel Pampa</v>
      </c>
      <c r="F4015" s="7" t="s">
        <v>379</v>
      </c>
      <c r="G4015" s="7">
        <v>180</v>
      </c>
      <c r="H4015" s="7" t="s">
        <v>411</v>
      </c>
      <c r="I4015" s="7"/>
      <c r="J4015" s="7">
        <v>640000</v>
      </c>
      <c r="K4015" s="7">
        <f t="shared" si="72"/>
        <v>0</v>
      </c>
      <c r="L4015" s="7"/>
      <c r="M4015" s="6"/>
      <c r="N4015" s="7"/>
      <c r="O4015" s="7"/>
      <c r="P4015" s="38"/>
      <c r="Q4015" s="31"/>
      <c r="R4015" s="42"/>
      <c r="S4015" s="42"/>
      <c r="T4015" s="42"/>
      <c r="U4015" s="43"/>
      <c r="V4015" s="32"/>
      <c r="W4015" s="38"/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</row>
    <row r="4016" spans="1:40" ht="14.25" customHeight="1">
      <c r="A4016" s="7" t="s">
        <v>565</v>
      </c>
      <c r="B4016" s="7" t="s">
        <v>363</v>
      </c>
      <c r="C4016" s="7">
        <v>1272</v>
      </c>
      <c r="D4016" s="7" t="s">
        <v>636</v>
      </c>
      <c r="E4016" s="7" t="str">
        <f t="shared" si="71"/>
        <v>Papel Pampa</v>
      </c>
      <c r="F4016" s="7" t="s">
        <v>379</v>
      </c>
      <c r="G4016" s="7">
        <v>200</v>
      </c>
      <c r="H4016" s="7" t="s">
        <v>393</v>
      </c>
      <c r="I4016" s="7"/>
      <c r="J4016" s="7">
        <v>1383120</v>
      </c>
      <c r="K4016" s="7">
        <f t="shared" si="72"/>
        <v>0</v>
      </c>
      <c r="L4016" s="7"/>
      <c r="M4016" s="6"/>
      <c r="N4016" s="7"/>
      <c r="O4016" s="7"/>
      <c r="P4016" s="38"/>
      <c r="Q4016" s="31"/>
      <c r="R4016" s="42"/>
      <c r="S4016" s="42"/>
      <c r="T4016" s="42"/>
      <c r="U4016" s="43"/>
      <c r="V4016" s="32"/>
      <c r="W4016" s="38"/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</row>
    <row r="4017" spans="1:40" ht="14.25" customHeight="1">
      <c r="A4017" s="7" t="s">
        <v>565</v>
      </c>
      <c r="B4017" s="7" t="s">
        <v>363</v>
      </c>
      <c r="C4017" s="7">
        <v>1272</v>
      </c>
      <c r="D4017" s="7" t="s">
        <v>636</v>
      </c>
      <c r="E4017" s="7" t="str">
        <f t="shared" si="71"/>
        <v>Papel Pampa</v>
      </c>
      <c r="F4017" s="7" t="s">
        <v>379</v>
      </c>
      <c r="G4017" s="7">
        <v>210</v>
      </c>
      <c r="H4017" s="7" t="s">
        <v>394</v>
      </c>
      <c r="I4017" s="7"/>
      <c r="J4017" s="7">
        <v>771041</v>
      </c>
      <c r="K4017" s="7">
        <f t="shared" si="72"/>
        <v>0</v>
      </c>
      <c r="L4017" s="7"/>
      <c r="M4017" s="6"/>
      <c r="N4017" s="7"/>
      <c r="O4017" s="7"/>
      <c r="P4017" s="38"/>
      <c r="Q4017" s="31"/>
      <c r="R4017" s="42"/>
      <c r="S4017" s="42"/>
      <c r="T4017" s="42"/>
      <c r="U4017" s="43"/>
      <c r="V4017" s="32"/>
      <c r="W4017" s="38"/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</row>
    <row r="4018" spans="1:40" ht="14.25" customHeight="1">
      <c r="A4018" s="7" t="s">
        <v>565</v>
      </c>
      <c r="B4018" s="7" t="s">
        <v>363</v>
      </c>
      <c r="C4018" s="7">
        <v>1272</v>
      </c>
      <c r="D4018" s="7" t="s">
        <v>636</v>
      </c>
      <c r="E4018" s="7" t="str">
        <f t="shared" si="71"/>
        <v>Papel Pampa</v>
      </c>
      <c r="F4018" s="7" t="s">
        <v>379</v>
      </c>
      <c r="G4018" s="7">
        <v>220</v>
      </c>
      <c r="H4018" s="7" t="s">
        <v>395</v>
      </c>
      <c r="I4018" s="7"/>
      <c r="J4018" s="7">
        <v>30000</v>
      </c>
      <c r="K4018" s="7">
        <f t="shared" si="72"/>
        <v>0</v>
      </c>
      <c r="L4018" s="7"/>
      <c r="M4018" s="6"/>
      <c r="N4018" s="7"/>
      <c r="O4018" s="7"/>
      <c r="P4018" s="38"/>
      <c r="Q4018" s="31"/>
      <c r="R4018" s="42"/>
      <c r="S4018" s="42"/>
      <c r="T4018" s="42"/>
      <c r="U4018" s="43"/>
      <c r="V4018" s="32"/>
      <c r="W4018" s="38"/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</row>
    <row r="4019" spans="1:40" ht="14.25" customHeight="1">
      <c r="A4019" s="7" t="s">
        <v>565</v>
      </c>
      <c r="B4019" s="7" t="s">
        <v>363</v>
      </c>
      <c r="C4019" s="7">
        <v>1272</v>
      </c>
      <c r="D4019" s="7" t="s">
        <v>636</v>
      </c>
      <c r="E4019" s="7" t="str">
        <f t="shared" si="71"/>
        <v>Papel Pampa</v>
      </c>
      <c r="F4019" s="7" t="s">
        <v>379</v>
      </c>
      <c r="G4019" s="7">
        <v>230</v>
      </c>
      <c r="H4019" s="7" t="s">
        <v>396</v>
      </c>
      <c r="I4019" s="7"/>
      <c r="J4019" s="7">
        <v>70000</v>
      </c>
      <c r="K4019" s="7">
        <f t="shared" si="72"/>
        <v>0</v>
      </c>
      <c r="L4019" s="7"/>
      <c r="M4019" s="6"/>
      <c r="N4019" s="7"/>
      <c r="O4019" s="7"/>
      <c r="P4019" s="38"/>
      <c r="Q4019" s="31"/>
      <c r="R4019" s="42"/>
      <c r="S4019" s="42"/>
      <c r="T4019" s="42"/>
      <c r="U4019" s="43"/>
      <c r="V4019" s="32"/>
      <c r="W4019" s="38"/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</row>
    <row r="4020" spans="1:40" ht="14.25" customHeight="1">
      <c r="A4020" s="7" t="s">
        <v>565</v>
      </c>
      <c r="B4020" s="7" t="s">
        <v>363</v>
      </c>
      <c r="C4020" s="7">
        <v>1272</v>
      </c>
      <c r="D4020" s="7" t="s">
        <v>636</v>
      </c>
      <c r="E4020" s="7" t="str">
        <f t="shared" si="71"/>
        <v>Papel Pampa</v>
      </c>
      <c r="F4020" s="7" t="s">
        <v>379</v>
      </c>
      <c r="G4020" s="7">
        <v>250</v>
      </c>
      <c r="H4020" s="7" t="s">
        <v>399</v>
      </c>
      <c r="I4020" s="7"/>
      <c r="J4020" s="7">
        <v>270265</v>
      </c>
      <c r="K4020" s="7">
        <f t="shared" si="72"/>
        <v>0</v>
      </c>
      <c r="L4020" s="7"/>
      <c r="M4020" s="6"/>
      <c r="N4020" s="7"/>
      <c r="O4020" s="7"/>
      <c r="P4020" s="38"/>
      <c r="Q4020" s="31"/>
      <c r="R4020" s="42"/>
      <c r="S4020" s="42"/>
      <c r="T4020" s="42"/>
      <c r="U4020" s="43"/>
      <c r="V4020" s="32"/>
      <c r="W4020" s="38"/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</row>
    <row r="4021" spans="1:40" ht="14.25" customHeight="1">
      <c r="A4021" s="7" t="s">
        <v>565</v>
      </c>
      <c r="B4021" s="7" t="s">
        <v>363</v>
      </c>
      <c r="C4021" s="7">
        <v>1272</v>
      </c>
      <c r="D4021" s="7" t="s">
        <v>636</v>
      </c>
      <c r="E4021" s="7" t="str">
        <f t="shared" si="71"/>
        <v>Papel Pampa</v>
      </c>
      <c r="F4021" s="7" t="s">
        <v>379</v>
      </c>
      <c r="G4021" s="7">
        <v>260</v>
      </c>
      <c r="H4021" s="7" t="s">
        <v>400</v>
      </c>
      <c r="I4021" s="7"/>
      <c r="J4021" s="7">
        <v>50577</v>
      </c>
      <c r="K4021" s="7">
        <f t="shared" si="72"/>
        <v>0</v>
      </c>
      <c r="L4021" s="7"/>
      <c r="M4021" s="6"/>
      <c r="N4021" s="7"/>
      <c r="O4021" s="7"/>
      <c r="P4021" s="38"/>
      <c r="Q4021" s="31"/>
      <c r="R4021" s="42"/>
      <c r="S4021" s="42"/>
      <c r="T4021" s="42"/>
      <c r="U4021" s="43"/>
      <c r="V4021" s="32"/>
      <c r="W4021" s="38"/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</row>
    <row r="4022" spans="1:40" ht="14.25" customHeight="1">
      <c r="A4022" s="7" t="s">
        <v>565</v>
      </c>
      <c r="B4022" s="7" t="s">
        <v>363</v>
      </c>
      <c r="C4022" s="7">
        <v>1272</v>
      </c>
      <c r="D4022" s="7" t="s">
        <v>636</v>
      </c>
      <c r="E4022" s="7" t="str">
        <f t="shared" si="71"/>
        <v>Papel Pampa</v>
      </c>
      <c r="F4022" s="7" t="s">
        <v>379</v>
      </c>
      <c r="G4022" s="7">
        <v>310</v>
      </c>
      <c r="H4022" s="7" t="s">
        <v>403</v>
      </c>
      <c r="I4022" s="7"/>
      <c r="J4022" s="7">
        <v>20000</v>
      </c>
      <c r="K4022" s="7">
        <f t="shared" si="72"/>
        <v>0</v>
      </c>
      <c r="L4022" s="7"/>
      <c r="M4022" s="6"/>
      <c r="N4022" s="7"/>
      <c r="O4022" s="7"/>
      <c r="P4022" s="38"/>
      <c r="Q4022" s="31"/>
      <c r="R4022" s="42"/>
      <c r="S4022" s="42"/>
      <c r="T4022" s="42"/>
      <c r="U4022" s="43"/>
      <c r="V4022" s="32"/>
      <c r="W4022" s="38"/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</row>
    <row r="4023" spans="1:40" ht="14.25" customHeight="1">
      <c r="A4023" s="7" t="s">
        <v>565</v>
      </c>
      <c r="B4023" s="7" t="s">
        <v>363</v>
      </c>
      <c r="C4023" s="7">
        <v>1272</v>
      </c>
      <c r="D4023" s="7" t="s">
        <v>636</v>
      </c>
      <c r="E4023" s="7" t="str">
        <f t="shared" si="71"/>
        <v>Papel Pampa</v>
      </c>
      <c r="F4023" s="7" t="s">
        <v>379</v>
      </c>
      <c r="G4023" s="7">
        <v>330</v>
      </c>
      <c r="H4023" s="7" t="s">
        <v>404</v>
      </c>
      <c r="I4023" s="7"/>
      <c r="J4023" s="7">
        <v>40481</v>
      </c>
      <c r="K4023" s="7">
        <f t="shared" si="72"/>
        <v>0</v>
      </c>
      <c r="L4023" s="7"/>
      <c r="M4023" s="6"/>
      <c r="N4023" s="7"/>
      <c r="O4023" s="7"/>
      <c r="P4023" s="38"/>
      <c r="Q4023" s="31"/>
      <c r="R4023" s="42"/>
      <c r="S4023" s="42"/>
      <c r="T4023" s="42"/>
      <c r="U4023" s="43"/>
      <c r="V4023" s="32"/>
      <c r="W4023" s="38"/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</row>
    <row r="4024" spans="1:40" ht="14.25" customHeight="1">
      <c r="A4024" s="7" t="s">
        <v>565</v>
      </c>
      <c r="B4024" s="7" t="s">
        <v>363</v>
      </c>
      <c r="C4024" s="7">
        <v>1272</v>
      </c>
      <c r="D4024" s="7" t="s">
        <v>636</v>
      </c>
      <c r="E4024" s="7" t="str">
        <f t="shared" si="71"/>
        <v>Papel Pampa</v>
      </c>
      <c r="F4024" s="7" t="s">
        <v>379</v>
      </c>
      <c r="G4024" s="7">
        <v>340</v>
      </c>
      <c r="H4024" s="7" t="s">
        <v>405</v>
      </c>
      <c r="I4024" s="7"/>
      <c r="J4024" s="7">
        <v>546891</v>
      </c>
      <c r="K4024" s="7">
        <f t="shared" si="72"/>
        <v>0</v>
      </c>
      <c r="L4024" s="7"/>
      <c r="M4024" s="6"/>
      <c r="N4024" s="7"/>
      <c r="O4024" s="7"/>
      <c r="P4024" s="38"/>
      <c r="Q4024" s="31"/>
      <c r="R4024" s="42"/>
      <c r="S4024" s="42"/>
      <c r="T4024" s="42"/>
      <c r="U4024" s="43"/>
      <c r="V4024" s="32"/>
      <c r="W4024" s="38"/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</row>
    <row r="4025" spans="1:40" ht="14.25" customHeight="1">
      <c r="A4025" s="7" t="s">
        <v>565</v>
      </c>
      <c r="B4025" s="7" t="s">
        <v>363</v>
      </c>
      <c r="C4025" s="7">
        <v>1273</v>
      </c>
      <c r="D4025" s="7" t="s">
        <v>637</v>
      </c>
      <c r="E4025" s="7" t="str">
        <f t="shared" si="71"/>
        <v>Chacarilla</v>
      </c>
      <c r="F4025" s="7" t="s">
        <v>379</v>
      </c>
      <c r="G4025" s="7">
        <v>0</v>
      </c>
      <c r="H4025" s="7" t="s">
        <v>380</v>
      </c>
      <c r="I4025" s="7"/>
      <c r="J4025" s="7">
        <v>202851</v>
      </c>
      <c r="K4025" s="7">
        <f t="shared" si="72"/>
        <v>0</v>
      </c>
      <c r="L4025" s="7"/>
      <c r="M4025" s="6"/>
      <c r="N4025" s="7"/>
      <c r="O4025" s="7"/>
      <c r="P4025" s="38"/>
      <c r="Q4025" s="31"/>
      <c r="R4025" s="42"/>
      <c r="S4025" s="42"/>
      <c r="T4025" s="42"/>
      <c r="U4025" s="43"/>
      <c r="V4025" s="32"/>
      <c r="W4025" s="38"/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</row>
    <row r="4026" spans="1:40" ht="14.25" customHeight="1">
      <c r="A4026" s="7" t="s">
        <v>565</v>
      </c>
      <c r="B4026" s="7" t="s">
        <v>363</v>
      </c>
      <c r="C4026" s="7">
        <v>1273</v>
      </c>
      <c r="D4026" s="7" t="s">
        <v>637</v>
      </c>
      <c r="E4026" s="7" t="str">
        <f t="shared" si="71"/>
        <v>Chacarilla</v>
      </c>
      <c r="F4026" s="7" t="s">
        <v>379</v>
      </c>
      <c r="G4026" s="7">
        <v>1</v>
      </c>
      <c r="H4026" s="7" t="s">
        <v>381</v>
      </c>
      <c r="I4026" s="7"/>
      <c r="J4026" s="7">
        <v>254279</v>
      </c>
      <c r="K4026" s="7">
        <f t="shared" si="72"/>
        <v>0</v>
      </c>
      <c r="L4026" s="7"/>
      <c r="M4026" s="6"/>
      <c r="N4026" s="7"/>
      <c r="O4026" s="7"/>
      <c r="P4026" s="38"/>
      <c r="Q4026" s="31"/>
      <c r="R4026" s="42"/>
      <c r="S4026" s="42"/>
      <c r="T4026" s="42"/>
      <c r="U4026" s="43"/>
      <c r="V4026" s="32"/>
      <c r="W4026" s="38"/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</row>
    <row r="4027" spans="1:40" ht="14.25" customHeight="1">
      <c r="A4027" s="7" t="s">
        <v>565</v>
      </c>
      <c r="B4027" s="7" t="s">
        <v>363</v>
      </c>
      <c r="C4027" s="7">
        <v>1273</v>
      </c>
      <c r="D4027" s="7" t="s">
        <v>637</v>
      </c>
      <c r="E4027" s="7" t="str">
        <f t="shared" si="71"/>
        <v>Chacarilla</v>
      </c>
      <c r="F4027" s="7" t="s">
        <v>379</v>
      </c>
      <c r="G4027" s="7">
        <v>97</v>
      </c>
      <c r="H4027" s="7" t="s">
        <v>409</v>
      </c>
      <c r="I4027" s="7"/>
      <c r="J4027" s="7">
        <v>334509</v>
      </c>
      <c r="K4027" s="7">
        <f t="shared" si="72"/>
        <v>0</v>
      </c>
      <c r="L4027" s="7"/>
      <c r="M4027" s="6"/>
      <c r="N4027" s="7"/>
      <c r="O4027" s="7"/>
      <c r="P4027" s="38"/>
      <c r="Q4027" s="31"/>
      <c r="R4027" s="42"/>
      <c r="S4027" s="42"/>
      <c r="T4027" s="42"/>
      <c r="U4027" s="43"/>
      <c r="V4027" s="32"/>
      <c r="W4027" s="38"/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</row>
    <row r="4028" spans="1:40" ht="14.25" customHeight="1">
      <c r="A4028" s="7" t="s">
        <v>565</v>
      </c>
      <c r="B4028" s="7" t="s">
        <v>363</v>
      </c>
      <c r="C4028" s="7">
        <v>1273</v>
      </c>
      <c r="D4028" s="7" t="s">
        <v>637</v>
      </c>
      <c r="E4028" s="7" t="str">
        <f t="shared" si="71"/>
        <v>Chacarilla</v>
      </c>
      <c r="F4028" s="7" t="s">
        <v>379</v>
      </c>
      <c r="G4028" s="7">
        <v>100</v>
      </c>
      <c r="H4028" s="7" t="s">
        <v>383</v>
      </c>
      <c r="I4028" s="7"/>
      <c r="J4028" s="7">
        <v>70874</v>
      </c>
      <c r="K4028" s="7">
        <f t="shared" si="72"/>
        <v>0</v>
      </c>
      <c r="L4028" s="7"/>
      <c r="M4028" s="6"/>
      <c r="N4028" s="7"/>
      <c r="O4028" s="7"/>
      <c r="P4028" s="38"/>
      <c r="Q4028" s="31"/>
      <c r="R4028" s="42"/>
      <c r="S4028" s="42"/>
      <c r="T4028" s="42"/>
      <c r="U4028" s="43"/>
      <c r="V4028" s="32"/>
      <c r="W4028" s="38"/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</row>
    <row r="4029" spans="1:40" ht="14.25" customHeight="1">
      <c r="A4029" s="7" t="s">
        <v>565</v>
      </c>
      <c r="B4029" s="7" t="s">
        <v>363</v>
      </c>
      <c r="C4029" s="7">
        <v>1273</v>
      </c>
      <c r="D4029" s="7" t="s">
        <v>637</v>
      </c>
      <c r="E4029" s="7" t="str">
        <f t="shared" si="71"/>
        <v>Chacarilla</v>
      </c>
      <c r="F4029" s="7" t="s">
        <v>379</v>
      </c>
      <c r="G4029" s="7">
        <v>130</v>
      </c>
      <c r="H4029" s="7" t="s">
        <v>386</v>
      </c>
      <c r="I4029" s="7"/>
      <c r="J4029" s="7">
        <v>1000</v>
      </c>
      <c r="K4029" s="7">
        <f t="shared" si="72"/>
        <v>0</v>
      </c>
      <c r="L4029" s="7"/>
      <c r="M4029" s="6"/>
      <c r="N4029" s="7"/>
      <c r="O4029" s="7"/>
      <c r="P4029" s="38"/>
      <c r="Q4029" s="31"/>
      <c r="R4029" s="42"/>
      <c r="S4029" s="42"/>
      <c r="T4029" s="42"/>
      <c r="U4029" s="43"/>
      <c r="V4029" s="32"/>
      <c r="W4029" s="38"/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</row>
    <row r="4030" spans="1:40" ht="14.25" customHeight="1">
      <c r="A4030" s="7" t="s">
        <v>565</v>
      </c>
      <c r="B4030" s="7" t="s">
        <v>363</v>
      </c>
      <c r="C4030" s="7">
        <v>1273</v>
      </c>
      <c r="D4030" s="7" t="s">
        <v>637</v>
      </c>
      <c r="E4030" s="7" t="str">
        <f t="shared" si="71"/>
        <v>Chacarilla</v>
      </c>
      <c r="F4030" s="7" t="s">
        <v>379</v>
      </c>
      <c r="G4030" s="7">
        <v>140</v>
      </c>
      <c r="H4030" s="7" t="s">
        <v>388</v>
      </c>
      <c r="I4030" s="7"/>
      <c r="J4030" s="7">
        <v>15300</v>
      </c>
      <c r="K4030" s="7">
        <f t="shared" si="72"/>
        <v>0</v>
      </c>
      <c r="L4030" s="7"/>
      <c r="M4030" s="6"/>
      <c r="N4030" s="7"/>
      <c r="O4030" s="7"/>
      <c r="P4030" s="38"/>
      <c r="Q4030" s="31"/>
      <c r="R4030" s="42"/>
      <c r="S4030" s="42"/>
      <c r="T4030" s="42"/>
      <c r="U4030" s="43"/>
      <c r="V4030" s="32"/>
      <c r="W4030" s="38"/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</row>
    <row r="4031" spans="1:40" ht="14.25" customHeight="1">
      <c r="A4031" s="7" t="s">
        <v>565</v>
      </c>
      <c r="B4031" s="7" t="s">
        <v>363</v>
      </c>
      <c r="C4031" s="7">
        <v>1273</v>
      </c>
      <c r="D4031" s="7" t="s">
        <v>637</v>
      </c>
      <c r="E4031" s="7" t="str">
        <f t="shared" si="71"/>
        <v>Chacarilla</v>
      </c>
      <c r="F4031" s="7" t="s">
        <v>379</v>
      </c>
      <c r="G4031" s="7">
        <v>160</v>
      </c>
      <c r="H4031" s="7" t="s">
        <v>389</v>
      </c>
      <c r="I4031" s="7"/>
      <c r="J4031" s="7">
        <v>2000</v>
      </c>
      <c r="K4031" s="7">
        <f t="shared" si="72"/>
        <v>0</v>
      </c>
      <c r="L4031" s="7"/>
      <c r="M4031" s="6"/>
      <c r="N4031" s="7"/>
      <c r="O4031" s="7"/>
      <c r="P4031" s="38"/>
      <c r="Q4031" s="31"/>
      <c r="R4031" s="42"/>
      <c r="S4031" s="42"/>
      <c r="T4031" s="42"/>
      <c r="U4031" s="43"/>
      <c r="V4031" s="32"/>
      <c r="W4031" s="38"/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</row>
    <row r="4032" spans="1:40" ht="14.25" customHeight="1">
      <c r="A4032" s="7" t="s">
        <v>565</v>
      </c>
      <c r="B4032" s="7" t="s">
        <v>363</v>
      </c>
      <c r="C4032" s="7">
        <v>1273</v>
      </c>
      <c r="D4032" s="7" t="s">
        <v>637</v>
      </c>
      <c r="E4032" s="7" t="str">
        <f t="shared" si="71"/>
        <v>Chacarilla</v>
      </c>
      <c r="F4032" s="7" t="s">
        <v>379</v>
      </c>
      <c r="G4032" s="7">
        <v>170</v>
      </c>
      <c r="H4032" s="7" t="s">
        <v>390</v>
      </c>
      <c r="I4032" s="7"/>
      <c r="J4032" s="7">
        <v>93114</v>
      </c>
      <c r="K4032" s="7">
        <f t="shared" si="72"/>
        <v>0</v>
      </c>
      <c r="L4032" s="7"/>
      <c r="M4032" s="6"/>
      <c r="N4032" s="7"/>
      <c r="O4032" s="7"/>
      <c r="P4032" s="38"/>
      <c r="Q4032" s="31"/>
      <c r="R4032" s="42"/>
      <c r="S4032" s="42"/>
      <c r="T4032" s="42"/>
      <c r="U4032" s="43"/>
      <c r="V4032" s="32"/>
      <c r="W4032" s="38"/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</row>
    <row r="4033" spans="1:40" ht="14.25" customHeight="1">
      <c r="A4033" s="7" t="s">
        <v>565</v>
      </c>
      <c r="B4033" s="7" t="s">
        <v>363</v>
      </c>
      <c r="C4033" s="7">
        <v>1273</v>
      </c>
      <c r="D4033" s="7" t="s">
        <v>637</v>
      </c>
      <c r="E4033" s="7" t="str">
        <f t="shared" si="71"/>
        <v>Chacarilla</v>
      </c>
      <c r="F4033" s="7" t="s">
        <v>379</v>
      </c>
      <c r="G4033" s="7">
        <v>180</v>
      </c>
      <c r="H4033" s="7" t="s">
        <v>411</v>
      </c>
      <c r="I4033" s="7"/>
      <c r="J4033" s="7">
        <v>80000</v>
      </c>
      <c r="K4033" s="7">
        <f t="shared" si="72"/>
        <v>0</v>
      </c>
      <c r="L4033" s="7"/>
      <c r="M4033" s="6"/>
      <c r="N4033" s="7"/>
      <c r="O4033" s="7"/>
      <c r="P4033" s="38"/>
      <c r="Q4033" s="31"/>
      <c r="R4033" s="42"/>
      <c r="S4033" s="42"/>
      <c r="T4033" s="42"/>
      <c r="U4033" s="43"/>
      <c r="V4033" s="32"/>
      <c r="W4033" s="38"/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</row>
    <row r="4034" spans="1:40" ht="14.25" customHeight="1">
      <c r="A4034" s="7" t="s">
        <v>565</v>
      </c>
      <c r="B4034" s="7" t="s">
        <v>363</v>
      </c>
      <c r="C4034" s="7">
        <v>1273</v>
      </c>
      <c r="D4034" s="7" t="s">
        <v>637</v>
      </c>
      <c r="E4034" s="7" t="str">
        <f t="shared" si="71"/>
        <v>Chacarilla</v>
      </c>
      <c r="F4034" s="7" t="s">
        <v>379</v>
      </c>
      <c r="G4034" s="7">
        <v>200</v>
      </c>
      <c r="H4034" s="7" t="s">
        <v>393</v>
      </c>
      <c r="I4034" s="7"/>
      <c r="J4034" s="7">
        <v>359649</v>
      </c>
      <c r="K4034" s="7">
        <f t="shared" si="72"/>
        <v>0</v>
      </c>
      <c r="L4034" s="7"/>
      <c r="M4034" s="6"/>
      <c r="N4034" s="7"/>
      <c r="O4034" s="7"/>
      <c r="P4034" s="38"/>
      <c r="Q4034" s="31"/>
      <c r="R4034" s="42"/>
      <c r="S4034" s="42"/>
      <c r="T4034" s="42"/>
      <c r="U4034" s="43"/>
      <c r="V4034" s="32"/>
      <c r="W4034" s="38"/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</row>
    <row r="4035" spans="1:40" ht="14.25" customHeight="1">
      <c r="A4035" s="7" t="s">
        <v>565</v>
      </c>
      <c r="B4035" s="7" t="s">
        <v>363</v>
      </c>
      <c r="C4035" s="7">
        <v>1273</v>
      </c>
      <c r="D4035" s="7" t="s">
        <v>637</v>
      </c>
      <c r="E4035" s="7" t="str">
        <f t="shared" si="71"/>
        <v>Chacarilla</v>
      </c>
      <c r="F4035" s="7" t="s">
        <v>379</v>
      </c>
      <c r="G4035" s="7">
        <v>210</v>
      </c>
      <c r="H4035" s="7" t="s">
        <v>394</v>
      </c>
      <c r="I4035" s="7"/>
      <c r="J4035" s="7">
        <v>190150</v>
      </c>
      <c r="K4035" s="7">
        <f t="shared" si="72"/>
        <v>0</v>
      </c>
      <c r="L4035" s="7"/>
      <c r="M4035" s="6"/>
      <c r="N4035" s="7"/>
      <c r="O4035" s="7"/>
      <c r="P4035" s="38"/>
      <c r="Q4035" s="31"/>
      <c r="R4035" s="42"/>
      <c r="S4035" s="42"/>
      <c r="T4035" s="42"/>
      <c r="U4035" s="43"/>
      <c r="V4035" s="32"/>
      <c r="W4035" s="38"/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</row>
    <row r="4036" spans="1:40" ht="14.25" customHeight="1">
      <c r="A4036" s="7" t="s">
        <v>565</v>
      </c>
      <c r="B4036" s="7" t="s">
        <v>363</v>
      </c>
      <c r="C4036" s="7">
        <v>1273</v>
      </c>
      <c r="D4036" s="7" t="s">
        <v>637</v>
      </c>
      <c r="E4036" s="7" t="str">
        <f t="shared" si="71"/>
        <v>Chacarilla</v>
      </c>
      <c r="F4036" s="7" t="s">
        <v>379</v>
      </c>
      <c r="G4036" s="7">
        <v>220</v>
      </c>
      <c r="H4036" s="7" t="s">
        <v>395</v>
      </c>
      <c r="I4036" s="7"/>
      <c r="J4036" s="7">
        <v>41000</v>
      </c>
      <c r="K4036" s="7">
        <f t="shared" si="72"/>
        <v>0</v>
      </c>
      <c r="L4036" s="7"/>
      <c r="M4036" s="6"/>
      <c r="N4036" s="7"/>
      <c r="O4036" s="7"/>
      <c r="P4036" s="38"/>
      <c r="Q4036" s="31"/>
      <c r="R4036" s="42"/>
      <c r="S4036" s="42"/>
      <c r="T4036" s="42"/>
      <c r="U4036" s="43"/>
      <c r="V4036" s="32"/>
      <c r="W4036" s="38"/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</row>
    <row r="4037" spans="1:40" ht="14.25" customHeight="1">
      <c r="A4037" s="7" t="s">
        <v>565</v>
      </c>
      <c r="B4037" s="7" t="s">
        <v>363</v>
      </c>
      <c r="C4037" s="7">
        <v>1273</v>
      </c>
      <c r="D4037" s="7" t="s">
        <v>637</v>
      </c>
      <c r="E4037" s="7" t="str">
        <f t="shared" si="71"/>
        <v>Chacarilla</v>
      </c>
      <c r="F4037" s="7" t="s">
        <v>379</v>
      </c>
      <c r="G4037" s="7">
        <v>230</v>
      </c>
      <c r="H4037" s="7" t="s">
        <v>396</v>
      </c>
      <c r="I4037" s="7"/>
      <c r="J4037" s="7">
        <v>40000</v>
      </c>
      <c r="K4037" s="7">
        <f t="shared" si="72"/>
        <v>0</v>
      </c>
      <c r="L4037" s="7"/>
      <c r="M4037" s="6"/>
      <c r="N4037" s="7"/>
      <c r="O4037" s="7"/>
      <c r="P4037" s="38"/>
      <c r="Q4037" s="31"/>
      <c r="R4037" s="42"/>
      <c r="S4037" s="42"/>
      <c r="T4037" s="42"/>
      <c r="U4037" s="43"/>
      <c r="V4037" s="32"/>
      <c r="W4037" s="38"/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</row>
    <row r="4038" spans="1:40" ht="14.25" customHeight="1">
      <c r="A4038" s="7" t="s">
        <v>565</v>
      </c>
      <c r="B4038" s="7" t="s">
        <v>363</v>
      </c>
      <c r="C4038" s="7">
        <v>1273</v>
      </c>
      <c r="D4038" s="7" t="s">
        <v>637</v>
      </c>
      <c r="E4038" s="7" t="str">
        <f t="shared" si="71"/>
        <v>Chacarilla</v>
      </c>
      <c r="F4038" s="7" t="s">
        <v>379</v>
      </c>
      <c r="G4038" s="7">
        <v>250</v>
      </c>
      <c r="H4038" s="7" t="s">
        <v>399</v>
      </c>
      <c r="I4038" s="7"/>
      <c r="J4038" s="7">
        <v>57892</v>
      </c>
      <c r="K4038" s="7">
        <f t="shared" si="72"/>
        <v>0</v>
      </c>
      <c r="L4038" s="7"/>
      <c r="M4038" s="6"/>
      <c r="N4038" s="7"/>
      <c r="O4038" s="7"/>
      <c r="P4038" s="38"/>
      <c r="Q4038" s="31"/>
      <c r="R4038" s="42"/>
      <c r="S4038" s="42"/>
      <c r="T4038" s="42"/>
      <c r="U4038" s="43"/>
      <c r="V4038" s="32"/>
      <c r="W4038" s="38"/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</row>
    <row r="4039" spans="1:40" ht="14.25" customHeight="1">
      <c r="A4039" s="7" t="s">
        <v>565</v>
      </c>
      <c r="B4039" s="7" t="s">
        <v>363</v>
      </c>
      <c r="C4039" s="7">
        <v>1273</v>
      </c>
      <c r="D4039" s="7" t="s">
        <v>637</v>
      </c>
      <c r="E4039" s="7" t="str">
        <f t="shared" si="71"/>
        <v>Chacarilla</v>
      </c>
      <c r="F4039" s="7" t="s">
        <v>379</v>
      </c>
      <c r="G4039" s="7">
        <v>260</v>
      </c>
      <c r="H4039" s="7" t="s">
        <v>400</v>
      </c>
      <c r="I4039" s="7"/>
      <c r="J4039" s="7">
        <v>44600</v>
      </c>
      <c r="K4039" s="7">
        <f t="shared" si="72"/>
        <v>0</v>
      </c>
      <c r="L4039" s="7"/>
      <c r="M4039" s="6"/>
      <c r="N4039" s="7"/>
      <c r="O4039" s="7"/>
      <c r="P4039" s="38"/>
      <c r="Q4039" s="31"/>
      <c r="R4039" s="42"/>
      <c r="S4039" s="42"/>
      <c r="T4039" s="42"/>
      <c r="U4039" s="43"/>
      <c r="V4039" s="32"/>
      <c r="W4039" s="38"/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</row>
    <row r="4040" spans="1:40" ht="14.25" customHeight="1">
      <c r="A4040" s="7" t="s">
        <v>565</v>
      </c>
      <c r="B4040" s="7" t="s">
        <v>363</v>
      </c>
      <c r="C4040" s="7">
        <v>1273</v>
      </c>
      <c r="D4040" s="7" t="s">
        <v>637</v>
      </c>
      <c r="E4040" s="7" t="str">
        <f t="shared" si="71"/>
        <v>Chacarilla</v>
      </c>
      <c r="F4040" s="7" t="s">
        <v>379</v>
      </c>
      <c r="G4040" s="7">
        <v>310</v>
      </c>
      <c r="H4040" s="7" t="s">
        <v>403</v>
      </c>
      <c r="I4040" s="7"/>
      <c r="J4040" s="7">
        <v>22000</v>
      </c>
      <c r="K4040" s="7">
        <f t="shared" si="72"/>
        <v>0</v>
      </c>
      <c r="L4040" s="7"/>
      <c r="M4040" s="6"/>
      <c r="N4040" s="7"/>
      <c r="O4040" s="7"/>
      <c r="P4040" s="38"/>
      <c r="Q4040" s="31"/>
      <c r="R4040" s="42"/>
      <c r="S4040" s="42"/>
      <c r="T4040" s="42"/>
      <c r="U4040" s="43"/>
      <c r="V4040" s="32"/>
      <c r="W4040" s="38"/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</row>
    <row r="4041" spans="1:40" ht="14.25" customHeight="1">
      <c r="A4041" s="7" t="s">
        <v>565</v>
      </c>
      <c r="B4041" s="7" t="s">
        <v>363</v>
      </c>
      <c r="C4041" s="7">
        <v>1273</v>
      </c>
      <c r="D4041" s="7" t="s">
        <v>637</v>
      </c>
      <c r="E4041" s="7" t="str">
        <f t="shared" si="71"/>
        <v>Chacarilla</v>
      </c>
      <c r="F4041" s="7" t="s">
        <v>379</v>
      </c>
      <c r="G4041" s="7">
        <v>330</v>
      </c>
      <c r="H4041" s="7" t="s">
        <v>404</v>
      </c>
      <c r="I4041" s="7"/>
      <c r="J4041" s="7">
        <v>13101</v>
      </c>
      <c r="K4041" s="7">
        <f t="shared" si="72"/>
        <v>0</v>
      </c>
      <c r="L4041" s="7"/>
      <c r="M4041" s="6"/>
      <c r="N4041" s="7"/>
      <c r="O4041" s="7"/>
      <c r="P4041" s="38"/>
      <c r="Q4041" s="31"/>
      <c r="R4041" s="42"/>
      <c r="S4041" s="42"/>
      <c r="T4041" s="42"/>
      <c r="U4041" s="43"/>
      <c r="V4041" s="32"/>
      <c r="W4041" s="38"/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</row>
    <row r="4042" spans="1:40" ht="14.25" customHeight="1">
      <c r="A4042" s="7" t="s">
        <v>565</v>
      </c>
      <c r="B4042" s="7" t="s">
        <v>363</v>
      </c>
      <c r="C4042" s="7">
        <v>1273</v>
      </c>
      <c r="D4042" s="7" t="s">
        <v>637</v>
      </c>
      <c r="E4042" s="7" t="str">
        <f t="shared" si="71"/>
        <v>Chacarilla</v>
      </c>
      <c r="F4042" s="7" t="s">
        <v>379</v>
      </c>
      <c r="G4042" s="7">
        <v>340</v>
      </c>
      <c r="H4042" s="7" t="s">
        <v>405</v>
      </c>
      <c r="I4042" s="7"/>
      <c r="J4042" s="7">
        <v>306533</v>
      </c>
      <c r="K4042" s="7">
        <f t="shared" si="72"/>
        <v>0</v>
      </c>
      <c r="L4042" s="7"/>
      <c r="M4042" s="6"/>
      <c r="N4042" s="7"/>
      <c r="O4042" s="7"/>
      <c r="P4042" s="38"/>
      <c r="Q4042" s="31"/>
      <c r="R4042" s="42"/>
      <c r="S4042" s="42"/>
      <c r="T4042" s="42"/>
      <c r="U4042" s="43"/>
      <c r="V4042" s="32"/>
      <c r="W4042" s="38"/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</row>
    <row r="4043" spans="1:40" ht="14.25" customHeight="1">
      <c r="A4043" s="7" t="s">
        <v>565</v>
      </c>
      <c r="B4043" s="7" t="s">
        <v>363</v>
      </c>
      <c r="C4043" s="7">
        <v>1274</v>
      </c>
      <c r="D4043" s="7" t="s">
        <v>638</v>
      </c>
      <c r="E4043" s="7" t="str">
        <f t="shared" si="71"/>
        <v>Santiago de Machaca</v>
      </c>
      <c r="F4043" s="7" t="s">
        <v>379</v>
      </c>
      <c r="G4043" s="7">
        <v>0</v>
      </c>
      <c r="H4043" s="7" t="s">
        <v>380</v>
      </c>
      <c r="I4043" s="7"/>
      <c r="J4043" s="7">
        <v>480000</v>
      </c>
      <c r="K4043" s="7">
        <f t="shared" si="72"/>
        <v>1049472</v>
      </c>
      <c r="L4043" s="7"/>
      <c r="M4043" s="6"/>
      <c r="N4043" s="7"/>
      <c r="O4043" s="7"/>
      <c r="P4043" s="38"/>
      <c r="Q4043" s="31"/>
      <c r="R4043" s="42"/>
      <c r="S4043" s="42"/>
      <c r="T4043" s="42"/>
      <c r="U4043" s="43"/>
      <c r="V4043" s="32"/>
      <c r="W4043" s="38"/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</row>
    <row r="4044" spans="1:40" ht="14.25" customHeight="1">
      <c r="A4044" s="7" t="s">
        <v>565</v>
      </c>
      <c r="B4044" s="7" t="s">
        <v>363</v>
      </c>
      <c r="C4044" s="7">
        <v>1274</v>
      </c>
      <c r="D4044" s="7" t="s">
        <v>638</v>
      </c>
      <c r="E4044" s="7" t="str">
        <f t="shared" si="71"/>
        <v>Santiago de Machaca</v>
      </c>
      <c r="F4044" s="7" t="s">
        <v>379</v>
      </c>
      <c r="G4044" s="7">
        <v>1</v>
      </c>
      <c r="H4044" s="7" t="s">
        <v>381</v>
      </c>
      <c r="I4044" s="7"/>
      <c r="J4044" s="7">
        <v>340000</v>
      </c>
      <c r="K4044" s="7">
        <f t="shared" si="72"/>
        <v>1049472</v>
      </c>
      <c r="L4044" s="7"/>
      <c r="M4044" s="6"/>
      <c r="N4044" s="7"/>
      <c r="O4044" s="7"/>
      <c r="P4044" s="38"/>
      <c r="Q4044" s="31"/>
      <c r="R4044" s="42"/>
      <c r="S4044" s="42"/>
      <c r="T4044" s="42"/>
      <c r="U4044" s="43"/>
      <c r="V4044" s="32"/>
      <c r="W4044" s="38"/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</row>
    <row r="4045" spans="1:40" ht="14.25" customHeight="1">
      <c r="A4045" s="7" t="s">
        <v>565</v>
      </c>
      <c r="B4045" s="7" t="s">
        <v>363</v>
      </c>
      <c r="C4045" s="7">
        <v>1274</v>
      </c>
      <c r="D4045" s="7" t="s">
        <v>638</v>
      </c>
      <c r="E4045" s="7" t="str">
        <f t="shared" si="71"/>
        <v>Santiago de Machaca</v>
      </c>
      <c r="F4045" s="7" t="s">
        <v>379</v>
      </c>
      <c r="G4045" s="7">
        <v>97</v>
      </c>
      <c r="H4045" s="7" t="s">
        <v>409</v>
      </c>
      <c r="I4045" s="7"/>
      <c r="J4045" s="7">
        <v>505000</v>
      </c>
      <c r="K4045" s="7">
        <f t="shared" si="72"/>
        <v>1049472</v>
      </c>
      <c r="L4045" s="7"/>
      <c r="M4045" s="6"/>
      <c r="N4045" s="7"/>
      <c r="O4045" s="7"/>
      <c r="P4045" s="38"/>
      <c r="Q4045" s="31"/>
      <c r="R4045" s="42"/>
      <c r="S4045" s="42"/>
      <c r="T4045" s="42"/>
      <c r="U4045" s="43"/>
      <c r="V4045" s="32"/>
      <c r="W4045" s="38"/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</row>
    <row r="4046" spans="1:40" ht="14.25" customHeight="1">
      <c r="A4046" s="7" t="s">
        <v>565</v>
      </c>
      <c r="B4046" s="7" t="s">
        <v>363</v>
      </c>
      <c r="C4046" s="7">
        <v>1274</v>
      </c>
      <c r="D4046" s="7" t="s">
        <v>638</v>
      </c>
      <c r="E4046" s="7" t="str">
        <f t="shared" si="71"/>
        <v>Santiago de Machaca</v>
      </c>
      <c r="F4046" s="7" t="s">
        <v>379</v>
      </c>
      <c r="G4046" s="7">
        <v>100</v>
      </c>
      <c r="H4046" s="7" t="s">
        <v>383</v>
      </c>
      <c r="I4046" s="7"/>
      <c r="J4046" s="7">
        <v>105000</v>
      </c>
      <c r="K4046" s="7">
        <f t="shared" si="72"/>
        <v>1049472</v>
      </c>
      <c r="L4046" s="7"/>
      <c r="M4046" s="6"/>
      <c r="N4046" s="7"/>
      <c r="O4046" s="7"/>
      <c r="P4046" s="38"/>
      <c r="Q4046" s="31"/>
      <c r="R4046" s="42"/>
      <c r="S4046" s="42"/>
      <c r="T4046" s="42"/>
      <c r="U4046" s="43"/>
      <c r="V4046" s="32"/>
      <c r="W4046" s="38"/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</row>
    <row r="4047" spans="1:40" ht="14.25" customHeight="1">
      <c r="A4047" s="7" t="s">
        <v>565</v>
      </c>
      <c r="B4047" s="7" t="s">
        <v>363</v>
      </c>
      <c r="C4047" s="7">
        <v>1274</v>
      </c>
      <c r="D4047" s="7" t="s">
        <v>638</v>
      </c>
      <c r="E4047" s="7" t="str">
        <f t="shared" si="71"/>
        <v>Santiago de Machaca</v>
      </c>
      <c r="F4047" s="7" t="s">
        <v>379</v>
      </c>
      <c r="G4047" s="7">
        <v>110</v>
      </c>
      <c r="H4047" s="7" t="s">
        <v>385</v>
      </c>
      <c r="I4047" s="7"/>
      <c r="J4047" s="7">
        <v>70000</v>
      </c>
      <c r="K4047" s="7">
        <f t="shared" si="72"/>
        <v>1049472</v>
      </c>
      <c r="L4047" s="7"/>
      <c r="M4047" s="6"/>
      <c r="N4047" s="7"/>
      <c r="O4047" s="7"/>
      <c r="P4047" s="38"/>
      <c r="Q4047" s="31"/>
      <c r="R4047" s="42"/>
      <c r="S4047" s="42"/>
      <c r="T4047" s="42"/>
      <c r="U4047" s="43"/>
      <c r="V4047" s="32"/>
      <c r="W4047" s="38"/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</row>
    <row r="4048" spans="1:40" ht="14.25" customHeight="1">
      <c r="A4048" s="7" t="s">
        <v>565</v>
      </c>
      <c r="B4048" s="7" t="s">
        <v>363</v>
      </c>
      <c r="C4048" s="7">
        <v>1274</v>
      </c>
      <c r="D4048" s="7" t="s">
        <v>638</v>
      </c>
      <c r="E4048" s="7" t="str">
        <f t="shared" si="71"/>
        <v>Santiago de Machaca</v>
      </c>
      <c r="F4048" s="7" t="s">
        <v>379</v>
      </c>
      <c r="G4048" s="7">
        <v>120</v>
      </c>
      <c r="H4048" s="7" t="s">
        <v>485</v>
      </c>
      <c r="I4048" s="7"/>
      <c r="J4048" s="7">
        <v>70000</v>
      </c>
      <c r="K4048" s="7">
        <f t="shared" si="72"/>
        <v>1049472</v>
      </c>
      <c r="L4048" s="7"/>
      <c r="M4048" s="6"/>
      <c r="N4048" s="7"/>
      <c r="O4048" s="7"/>
      <c r="P4048" s="38"/>
      <c r="Q4048" s="31"/>
      <c r="R4048" s="42"/>
      <c r="S4048" s="42"/>
      <c r="T4048" s="42"/>
      <c r="U4048" s="43"/>
      <c r="V4048" s="32"/>
      <c r="W4048" s="38"/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</row>
    <row r="4049" spans="1:40" ht="14.25" customHeight="1">
      <c r="A4049" s="7" t="s">
        <v>565</v>
      </c>
      <c r="B4049" s="7" t="s">
        <v>363</v>
      </c>
      <c r="C4049" s="7">
        <v>1274</v>
      </c>
      <c r="D4049" s="7" t="s">
        <v>638</v>
      </c>
      <c r="E4049" s="7" t="str">
        <f t="shared" si="71"/>
        <v>Santiago de Machaca</v>
      </c>
      <c r="F4049" s="7" t="s">
        <v>379</v>
      </c>
      <c r="G4049" s="7">
        <v>140</v>
      </c>
      <c r="H4049" s="7" t="s">
        <v>388</v>
      </c>
      <c r="I4049" s="7"/>
      <c r="J4049" s="7">
        <v>40000</v>
      </c>
      <c r="K4049" s="7">
        <f t="shared" si="72"/>
        <v>1049472</v>
      </c>
      <c r="L4049" s="7"/>
      <c r="M4049" s="6"/>
      <c r="N4049" s="7"/>
      <c r="O4049" s="7"/>
      <c r="P4049" s="38"/>
      <c r="Q4049" s="31"/>
      <c r="R4049" s="42"/>
      <c r="S4049" s="42"/>
      <c r="T4049" s="42"/>
      <c r="U4049" s="43"/>
      <c r="V4049" s="32"/>
      <c r="W4049" s="38"/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</row>
    <row r="4050" spans="1:40" ht="14.25" customHeight="1">
      <c r="A4050" s="7" t="s">
        <v>565</v>
      </c>
      <c r="B4050" s="7" t="s">
        <v>363</v>
      </c>
      <c r="C4050" s="7">
        <v>1274</v>
      </c>
      <c r="D4050" s="7" t="s">
        <v>638</v>
      </c>
      <c r="E4050" s="7" t="str">
        <f t="shared" si="71"/>
        <v>Santiago de Machaca</v>
      </c>
      <c r="F4050" s="7" t="s">
        <v>379</v>
      </c>
      <c r="G4050" s="7">
        <v>170</v>
      </c>
      <c r="H4050" s="7" t="s">
        <v>390</v>
      </c>
      <c r="I4050" s="7"/>
      <c r="J4050" s="7">
        <v>98000</v>
      </c>
      <c r="K4050" s="7">
        <f t="shared" si="72"/>
        <v>1049472</v>
      </c>
      <c r="L4050" s="7"/>
      <c r="M4050" s="6"/>
      <c r="N4050" s="7"/>
      <c r="O4050" s="7"/>
      <c r="P4050" s="38"/>
      <c r="Q4050" s="31"/>
      <c r="R4050" s="42"/>
      <c r="S4050" s="42"/>
      <c r="T4050" s="42"/>
      <c r="U4050" s="43"/>
      <c r="V4050" s="32"/>
      <c r="W4050" s="38"/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</row>
    <row r="4051" spans="1:40" ht="14.25" customHeight="1">
      <c r="A4051" s="7" t="s">
        <v>565</v>
      </c>
      <c r="B4051" s="7" t="s">
        <v>363</v>
      </c>
      <c r="C4051" s="7">
        <v>1274</v>
      </c>
      <c r="D4051" s="7" t="s">
        <v>638</v>
      </c>
      <c r="E4051" s="7" t="str">
        <f t="shared" si="71"/>
        <v>Santiago de Machaca</v>
      </c>
      <c r="F4051" s="7" t="s">
        <v>379</v>
      </c>
      <c r="G4051" s="7">
        <v>180</v>
      </c>
      <c r="H4051" s="7" t="s">
        <v>411</v>
      </c>
      <c r="I4051" s="7"/>
      <c r="J4051" s="7">
        <v>100000</v>
      </c>
      <c r="K4051" s="7">
        <f t="shared" si="72"/>
        <v>1049472</v>
      </c>
      <c r="L4051" s="7"/>
      <c r="M4051" s="6"/>
      <c r="N4051" s="7"/>
      <c r="O4051" s="7"/>
      <c r="P4051" s="38"/>
      <c r="Q4051" s="31"/>
      <c r="R4051" s="42"/>
      <c r="S4051" s="42"/>
      <c r="T4051" s="42"/>
      <c r="U4051" s="43"/>
      <c r="V4051" s="32"/>
      <c r="W4051" s="38"/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</row>
    <row r="4052" spans="1:40" ht="14.25" customHeight="1">
      <c r="A4052" s="7" t="s">
        <v>565</v>
      </c>
      <c r="B4052" s="7" t="s">
        <v>363</v>
      </c>
      <c r="C4052" s="7">
        <v>1274</v>
      </c>
      <c r="D4052" s="7" t="s">
        <v>638</v>
      </c>
      <c r="E4052" s="7" t="str">
        <f t="shared" si="71"/>
        <v>Santiago de Machaca</v>
      </c>
      <c r="F4052" s="7" t="s">
        <v>379</v>
      </c>
      <c r="G4052" s="7">
        <v>190</v>
      </c>
      <c r="H4052" s="7" t="s">
        <v>392</v>
      </c>
      <c r="I4052" s="7"/>
      <c r="J4052" s="7">
        <v>40000</v>
      </c>
      <c r="K4052" s="7">
        <f t="shared" si="72"/>
        <v>1049472</v>
      </c>
      <c r="L4052" s="7"/>
      <c r="M4052" s="6"/>
      <c r="N4052" s="7"/>
      <c r="O4052" s="7"/>
      <c r="P4052" s="38"/>
      <c r="Q4052" s="31"/>
      <c r="R4052" s="42"/>
      <c r="S4052" s="42"/>
      <c r="T4052" s="42"/>
      <c r="U4052" s="43"/>
      <c r="V4052" s="32"/>
      <c r="W4052" s="38"/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</row>
    <row r="4053" spans="1:40" ht="14.25" customHeight="1">
      <c r="A4053" s="7" t="s">
        <v>565</v>
      </c>
      <c r="B4053" s="7" t="s">
        <v>363</v>
      </c>
      <c r="C4053" s="7">
        <v>1274</v>
      </c>
      <c r="D4053" s="7" t="s">
        <v>638</v>
      </c>
      <c r="E4053" s="7" t="str">
        <f t="shared" si="71"/>
        <v>Santiago de Machaca</v>
      </c>
      <c r="F4053" s="7" t="s">
        <v>379</v>
      </c>
      <c r="G4053" s="7">
        <v>200</v>
      </c>
      <c r="H4053" s="7" t="s">
        <v>393</v>
      </c>
      <c r="I4053" s="7"/>
      <c r="J4053" s="7">
        <v>772928</v>
      </c>
      <c r="K4053" s="7">
        <f t="shared" si="72"/>
        <v>1049472</v>
      </c>
      <c r="L4053" s="7"/>
      <c r="M4053" s="6"/>
      <c r="N4053" s="7"/>
      <c r="O4053" s="7"/>
      <c r="P4053" s="38"/>
      <c r="Q4053" s="31"/>
      <c r="R4053" s="42"/>
      <c r="S4053" s="42"/>
      <c r="T4053" s="42"/>
      <c r="U4053" s="43"/>
      <c r="V4053" s="32"/>
      <c r="W4053" s="38"/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</row>
    <row r="4054" spans="1:40" ht="14.25" customHeight="1">
      <c r="A4054" s="7" t="s">
        <v>565</v>
      </c>
      <c r="B4054" s="7" t="s">
        <v>363</v>
      </c>
      <c r="C4054" s="7">
        <v>1274</v>
      </c>
      <c r="D4054" s="7" t="s">
        <v>638</v>
      </c>
      <c r="E4054" s="7" t="str">
        <f t="shared" si="71"/>
        <v>Santiago de Machaca</v>
      </c>
      <c r="F4054" s="7" t="s">
        <v>379</v>
      </c>
      <c r="G4054" s="7">
        <v>210</v>
      </c>
      <c r="H4054" s="7" t="s">
        <v>394</v>
      </c>
      <c r="I4054" s="7"/>
      <c r="J4054" s="7">
        <v>660683</v>
      </c>
      <c r="K4054" s="7">
        <f t="shared" si="72"/>
        <v>1049472</v>
      </c>
      <c r="L4054" s="7"/>
      <c r="M4054" s="6"/>
      <c r="N4054" s="7"/>
      <c r="O4054" s="7"/>
      <c r="P4054" s="38"/>
      <c r="Q4054" s="31"/>
      <c r="R4054" s="42"/>
      <c r="S4054" s="42"/>
      <c r="T4054" s="42"/>
      <c r="U4054" s="43"/>
      <c r="V4054" s="32"/>
      <c r="W4054" s="38"/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</row>
    <row r="4055" spans="1:40" ht="14.25" customHeight="1">
      <c r="A4055" s="7" t="s">
        <v>565</v>
      </c>
      <c r="B4055" s="7" t="s">
        <v>363</v>
      </c>
      <c r="C4055" s="7">
        <v>1274</v>
      </c>
      <c r="D4055" s="7" t="s">
        <v>638</v>
      </c>
      <c r="E4055" s="7" t="str">
        <f t="shared" si="71"/>
        <v>Santiago de Machaca</v>
      </c>
      <c r="F4055" s="7" t="s">
        <v>379</v>
      </c>
      <c r="G4055" s="7">
        <v>220</v>
      </c>
      <c r="H4055" s="7" t="s">
        <v>395</v>
      </c>
      <c r="I4055" s="7"/>
      <c r="J4055" s="7">
        <v>88208</v>
      </c>
      <c r="K4055" s="7">
        <f t="shared" si="72"/>
        <v>1049472</v>
      </c>
      <c r="L4055" s="7"/>
      <c r="M4055" s="6"/>
      <c r="N4055" s="7"/>
      <c r="O4055" s="7"/>
      <c r="P4055" s="38"/>
      <c r="Q4055" s="31"/>
      <c r="R4055" s="42"/>
      <c r="S4055" s="42"/>
      <c r="T4055" s="42"/>
      <c r="U4055" s="43"/>
      <c r="V4055" s="32"/>
      <c r="W4055" s="38"/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</row>
    <row r="4056" spans="1:40" ht="14.25" customHeight="1">
      <c r="A4056" s="7" t="s">
        <v>565</v>
      </c>
      <c r="B4056" s="7" t="s">
        <v>363</v>
      </c>
      <c r="C4056" s="7">
        <v>1274</v>
      </c>
      <c r="D4056" s="7" t="s">
        <v>638</v>
      </c>
      <c r="E4056" s="7" t="str">
        <f t="shared" si="71"/>
        <v>Santiago de Machaca</v>
      </c>
      <c r="F4056" s="7" t="s">
        <v>379</v>
      </c>
      <c r="G4056" s="7">
        <v>230</v>
      </c>
      <c r="H4056" s="7" t="s">
        <v>396</v>
      </c>
      <c r="I4056" s="7"/>
      <c r="J4056" s="7">
        <v>30000</v>
      </c>
      <c r="K4056" s="7">
        <f t="shared" si="72"/>
        <v>1049472</v>
      </c>
      <c r="L4056" s="7"/>
      <c r="M4056" s="6"/>
      <c r="N4056" s="7"/>
      <c r="O4056" s="7"/>
      <c r="P4056" s="38"/>
      <c r="Q4056" s="31"/>
      <c r="R4056" s="42"/>
      <c r="S4056" s="42"/>
      <c r="T4056" s="42"/>
      <c r="U4056" s="43"/>
      <c r="V4056" s="32"/>
      <c r="W4056" s="38"/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</row>
    <row r="4057" spans="1:40" ht="14.25" customHeight="1">
      <c r="A4057" s="7" t="s">
        <v>565</v>
      </c>
      <c r="B4057" s="7" t="s">
        <v>363</v>
      </c>
      <c r="C4057" s="7">
        <v>1274</v>
      </c>
      <c r="D4057" s="7" t="s">
        <v>638</v>
      </c>
      <c r="E4057" s="7" t="str">
        <f t="shared" si="71"/>
        <v>Santiago de Machaca</v>
      </c>
      <c r="F4057" s="7" t="s">
        <v>379</v>
      </c>
      <c r="G4057" s="7">
        <v>240</v>
      </c>
      <c r="H4057" s="7" t="s">
        <v>397</v>
      </c>
      <c r="I4057" s="7"/>
      <c r="J4057" s="7">
        <v>10000</v>
      </c>
      <c r="K4057" s="7">
        <f t="shared" si="72"/>
        <v>1049472</v>
      </c>
      <c r="L4057" s="7"/>
      <c r="M4057" s="6"/>
      <c r="N4057" s="7"/>
      <c r="O4057" s="7"/>
      <c r="P4057" s="38"/>
      <c r="Q4057" s="31"/>
      <c r="R4057" s="42"/>
      <c r="S4057" s="42"/>
      <c r="T4057" s="42"/>
      <c r="U4057" s="43"/>
      <c r="V4057" s="32"/>
      <c r="W4057" s="38"/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</row>
    <row r="4058" spans="1:40" ht="14.25" customHeight="1">
      <c r="A4058" s="7" t="s">
        <v>565</v>
      </c>
      <c r="B4058" s="7" t="s">
        <v>363</v>
      </c>
      <c r="C4058" s="7">
        <v>1274</v>
      </c>
      <c r="D4058" s="7" t="s">
        <v>638</v>
      </c>
      <c r="E4058" s="7" t="str">
        <f t="shared" si="71"/>
        <v>Santiago de Machaca</v>
      </c>
      <c r="F4058" s="7" t="s">
        <v>379</v>
      </c>
      <c r="G4058" s="7">
        <v>250</v>
      </c>
      <c r="H4058" s="7" t="s">
        <v>399</v>
      </c>
      <c r="I4058" s="7"/>
      <c r="J4058" s="7">
        <v>249182</v>
      </c>
      <c r="K4058" s="7">
        <f t="shared" si="72"/>
        <v>1049472</v>
      </c>
      <c r="L4058" s="7"/>
      <c r="M4058" s="6"/>
      <c r="N4058" s="7"/>
      <c r="O4058" s="7"/>
      <c r="P4058" s="38"/>
      <c r="Q4058" s="31"/>
      <c r="R4058" s="42"/>
      <c r="S4058" s="42"/>
      <c r="T4058" s="42"/>
      <c r="U4058" s="43"/>
      <c r="V4058" s="32"/>
      <c r="W4058" s="38"/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</row>
    <row r="4059" spans="1:40" ht="14.25" customHeight="1">
      <c r="A4059" s="7" t="s">
        <v>565</v>
      </c>
      <c r="B4059" s="7" t="s">
        <v>363</v>
      </c>
      <c r="C4059" s="7">
        <v>1274</v>
      </c>
      <c r="D4059" s="7" t="s">
        <v>638</v>
      </c>
      <c r="E4059" s="7" t="str">
        <f t="shared" si="71"/>
        <v>Santiago de Machaca</v>
      </c>
      <c r="F4059" s="7" t="s">
        <v>379</v>
      </c>
      <c r="G4059" s="7">
        <v>260</v>
      </c>
      <c r="H4059" s="7" t="s">
        <v>400</v>
      </c>
      <c r="I4059" s="7"/>
      <c r="J4059" s="7">
        <v>20000</v>
      </c>
      <c r="K4059" s="7">
        <f t="shared" si="72"/>
        <v>1049472</v>
      </c>
      <c r="L4059" s="7"/>
      <c r="M4059" s="6"/>
      <c r="N4059" s="7"/>
      <c r="O4059" s="7"/>
      <c r="P4059" s="38"/>
      <c r="Q4059" s="31"/>
      <c r="R4059" s="42"/>
      <c r="S4059" s="42"/>
      <c r="T4059" s="42"/>
      <c r="U4059" s="43"/>
      <c r="V4059" s="32"/>
      <c r="W4059" s="38"/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</row>
    <row r="4060" spans="1:40" ht="14.25" customHeight="1">
      <c r="A4060" s="7" t="s">
        <v>565</v>
      </c>
      <c r="B4060" s="7" t="s">
        <v>363</v>
      </c>
      <c r="C4060" s="7">
        <v>1274</v>
      </c>
      <c r="D4060" s="7" t="s">
        <v>638</v>
      </c>
      <c r="E4060" s="7" t="str">
        <f t="shared" si="71"/>
        <v>Santiago de Machaca</v>
      </c>
      <c r="F4060" s="7" t="s">
        <v>379</v>
      </c>
      <c r="G4060" s="7">
        <v>310</v>
      </c>
      <c r="H4060" s="7" t="s">
        <v>403</v>
      </c>
      <c r="I4060" s="7"/>
      <c r="J4060" s="7">
        <v>100000</v>
      </c>
      <c r="K4060" s="7">
        <f t="shared" si="72"/>
        <v>1049472</v>
      </c>
      <c r="L4060" s="7"/>
      <c r="M4060" s="6"/>
      <c r="N4060" s="7"/>
      <c r="O4060" s="7"/>
      <c r="P4060" s="38"/>
      <c r="Q4060" s="31"/>
      <c r="R4060" s="42"/>
      <c r="S4060" s="42"/>
      <c r="T4060" s="42"/>
      <c r="U4060" s="43"/>
      <c r="V4060" s="32"/>
      <c r="W4060" s="38"/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</row>
    <row r="4061" spans="1:40" ht="14.25" customHeight="1">
      <c r="A4061" s="7" t="s">
        <v>565</v>
      </c>
      <c r="B4061" s="7" t="s">
        <v>363</v>
      </c>
      <c r="C4061" s="7">
        <v>1274</v>
      </c>
      <c r="D4061" s="7" t="s">
        <v>638</v>
      </c>
      <c r="E4061" s="7" t="str">
        <f t="shared" si="71"/>
        <v>Santiago de Machaca</v>
      </c>
      <c r="F4061" s="7" t="s">
        <v>379</v>
      </c>
      <c r="G4061" s="7">
        <v>330</v>
      </c>
      <c r="H4061" s="7" t="s">
        <v>404</v>
      </c>
      <c r="I4061" s="7"/>
      <c r="J4061" s="7">
        <v>41372</v>
      </c>
      <c r="K4061" s="7">
        <f t="shared" si="72"/>
        <v>1049472</v>
      </c>
      <c r="L4061" s="7"/>
      <c r="M4061" s="6"/>
      <c r="N4061" s="7"/>
      <c r="O4061" s="7"/>
      <c r="P4061" s="38"/>
      <c r="Q4061" s="31"/>
      <c r="R4061" s="42"/>
      <c r="S4061" s="42"/>
      <c r="T4061" s="42"/>
      <c r="U4061" s="43"/>
      <c r="V4061" s="32"/>
      <c r="W4061" s="38"/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</row>
    <row r="4062" spans="1:40" ht="14.25" customHeight="1">
      <c r="A4062" s="7" t="s">
        <v>565</v>
      </c>
      <c r="B4062" s="7" t="s">
        <v>363</v>
      </c>
      <c r="C4062" s="7">
        <v>1274</v>
      </c>
      <c r="D4062" s="7" t="s">
        <v>638</v>
      </c>
      <c r="E4062" s="7" t="str">
        <f t="shared" si="71"/>
        <v>Santiago de Machaca</v>
      </c>
      <c r="F4062" s="7" t="s">
        <v>379</v>
      </c>
      <c r="G4062" s="7">
        <v>340</v>
      </c>
      <c r="H4062" s="7" t="s">
        <v>405</v>
      </c>
      <c r="I4062" s="7"/>
      <c r="J4062" s="7">
        <v>660428</v>
      </c>
      <c r="K4062" s="7">
        <f t="shared" si="72"/>
        <v>1049472</v>
      </c>
      <c r="L4062" s="7"/>
      <c r="M4062" s="6"/>
      <c r="N4062" s="7"/>
      <c r="O4062" s="7"/>
      <c r="P4062" s="38"/>
      <c r="Q4062" s="31"/>
      <c r="R4062" s="42"/>
      <c r="S4062" s="42"/>
      <c r="T4062" s="42"/>
      <c r="U4062" s="43"/>
      <c r="V4062" s="32"/>
      <c r="W4062" s="38"/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</row>
    <row r="4063" spans="1:40" ht="14.25" customHeight="1">
      <c r="A4063" s="7" t="s">
        <v>565</v>
      </c>
      <c r="B4063" s="7" t="s">
        <v>363</v>
      </c>
      <c r="C4063" s="7">
        <v>1274</v>
      </c>
      <c r="D4063" s="7" t="s">
        <v>638</v>
      </c>
      <c r="E4063" s="7" t="str">
        <f t="shared" si="71"/>
        <v>Santiago de Machaca</v>
      </c>
      <c r="F4063" s="7" t="s">
        <v>407</v>
      </c>
      <c r="G4063" s="7">
        <v>170</v>
      </c>
      <c r="H4063" s="7" t="s">
        <v>390</v>
      </c>
      <c r="I4063" s="7"/>
      <c r="J4063" s="7">
        <v>1049472</v>
      </c>
      <c r="K4063" s="7">
        <f t="shared" si="72"/>
        <v>1049472</v>
      </c>
      <c r="L4063" s="7"/>
      <c r="M4063" s="6"/>
      <c r="N4063" s="7"/>
      <c r="O4063" s="7"/>
      <c r="P4063" s="38"/>
      <c r="Q4063" s="31"/>
      <c r="R4063" s="42"/>
      <c r="S4063" s="42"/>
      <c r="T4063" s="42"/>
      <c r="U4063" s="43"/>
      <c r="V4063" s="32"/>
      <c r="W4063" s="38"/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</row>
    <row r="4064" spans="1:40" ht="14.25" customHeight="1">
      <c r="A4064" s="7" t="s">
        <v>565</v>
      </c>
      <c r="B4064" s="7" t="s">
        <v>363</v>
      </c>
      <c r="C4064" s="7">
        <v>1275</v>
      </c>
      <c r="D4064" s="7" t="s">
        <v>639</v>
      </c>
      <c r="E4064" s="7" t="str">
        <f t="shared" si="71"/>
        <v>Catacora</v>
      </c>
      <c r="F4064" s="7" t="s">
        <v>379</v>
      </c>
      <c r="G4064" s="7">
        <v>0</v>
      </c>
      <c r="H4064" s="7" t="s">
        <v>380</v>
      </c>
      <c r="I4064" s="7"/>
      <c r="J4064" s="7">
        <v>322820</v>
      </c>
      <c r="K4064" s="7">
        <f t="shared" si="72"/>
        <v>0</v>
      </c>
      <c r="L4064" s="7"/>
      <c r="M4064" s="6"/>
      <c r="N4064" s="7"/>
      <c r="O4064" s="7"/>
      <c r="P4064" s="38"/>
      <c r="Q4064" s="31"/>
      <c r="R4064" s="42"/>
      <c r="S4064" s="42"/>
      <c r="T4064" s="42"/>
      <c r="U4064" s="43"/>
      <c r="V4064" s="32"/>
      <c r="W4064" s="38"/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</row>
    <row r="4065" spans="1:40" ht="14.25" customHeight="1">
      <c r="A4065" s="7" t="s">
        <v>565</v>
      </c>
      <c r="B4065" s="7" t="s">
        <v>363</v>
      </c>
      <c r="C4065" s="7">
        <v>1275</v>
      </c>
      <c r="D4065" s="7" t="s">
        <v>639</v>
      </c>
      <c r="E4065" s="7" t="str">
        <f t="shared" si="71"/>
        <v>Catacora</v>
      </c>
      <c r="F4065" s="7" t="s">
        <v>379</v>
      </c>
      <c r="G4065" s="7">
        <v>1</v>
      </c>
      <c r="H4065" s="7" t="s">
        <v>381</v>
      </c>
      <c r="I4065" s="7"/>
      <c r="J4065" s="7">
        <v>214574</v>
      </c>
      <c r="K4065" s="7">
        <f t="shared" si="72"/>
        <v>0</v>
      </c>
      <c r="L4065" s="7"/>
      <c r="M4065" s="6"/>
      <c r="N4065" s="7"/>
      <c r="O4065" s="7"/>
      <c r="P4065" s="38"/>
      <c r="Q4065" s="31"/>
      <c r="R4065" s="42"/>
      <c r="S4065" s="42"/>
      <c r="T4065" s="42"/>
      <c r="U4065" s="43"/>
      <c r="V4065" s="32"/>
      <c r="W4065" s="38"/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</row>
    <row r="4066" spans="1:40" ht="14.25" customHeight="1">
      <c r="A4066" s="7" t="s">
        <v>565</v>
      </c>
      <c r="B4066" s="7" t="s">
        <v>363</v>
      </c>
      <c r="C4066" s="7">
        <v>1275</v>
      </c>
      <c r="D4066" s="7" t="s">
        <v>639</v>
      </c>
      <c r="E4066" s="7" t="str">
        <f t="shared" si="71"/>
        <v>Catacora</v>
      </c>
      <c r="F4066" s="7" t="s">
        <v>379</v>
      </c>
      <c r="G4066" s="7">
        <v>97</v>
      </c>
      <c r="H4066" s="7" t="s">
        <v>409</v>
      </c>
      <c r="I4066" s="7"/>
      <c r="J4066" s="7">
        <v>843169</v>
      </c>
      <c r="K4066" s="7">
        <f t="shared" si="72"/>
        <v>0</v>
      </c>
      <c r="L4066" s="7"/>
      <c r="M4066" s="6"/>
      <c r="N4066" s="7"/>
      <c r="O4066" s="7"/>
      <c r="P4066" s="38"/>
      <c r="Q4066" s="31"/>
      <c r="R4066" s="42"/>
      <c r="S4066" s="42"/>
      <c r="T4066" s="42"/>
      <c r="U4066" s="43"/>
      <c r="V4066" s="32"/>
      <c r="W4066" s="38"/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</row>
    <row r="4067" spans="1:40" ht="14.25" customHeight="1">
      <c r="A4067" s="7" t="s">
        <v>565</v>
      </c>
      <c r="B4067" s="7" t="s">
        <v>363</v>
      </c>
      <c r="C4067" s="7">
        <v>1275</v>
      </c>
      <c r="D4067" s="7" t="s">
        <v>639</v>
      </c>
      <c r="E4067" s="7" t="str">
        <f t="shared" si="71"/>
        <v>Catacora</v>
      </c>
      <c r="F4067" s="7" t="s">
        <v>379</v>
      </c>
      <c r="G4067" s="7">
        <v>99</v>
      </c>
      <c r="H4067" s="7" t="s">
        <v>382</v>
      </c>
      <c r="I4067" s="7"/>
      <c r="J4067" s="7">
        <v>27778</v>
      </c>
      <c r="K4067" s="7">
        <f t="shared" si="72"/>
        <v>0</v>
      </c>
      <c r="L4067" s="7"/>
      <c r="M4067" s="6"/>
      <c r="N4067" s="7"/>
      <c r="O4067" s="7"/>
      <c r="P4067" s="38"/>
      <c r="Q4067" s="31"/>
      <c r="R4067" s="42"/>
      <c r="S4067" s="42"/>
      <c r="T4067" s="42"/>
      <c r="U4067" s="43"/>
      <c r="V4067" s="32"/>
      <c r="W4067" s="38"/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</row>
    <row r="4068" spans="1:40" ht="14.25" customHeight="1">
      <c r="A4068" s="7" t="s">
        <v>565</v>
      </c>
      <c r="B4068" s="7" t="s">
        <v>363</v>
      </c>
      <c r="C4068" s="7">
        <v>1275</v>
      </c>
      <c r="D4068" s="7" t="s">
        <v>639</v>
      </c>
      <c r="E4068" s="7" t="str">
        <f t="shared" si="71"/>
        <v>Catacora</v>
      </c>
      <c r="F4068" s="7" t="s">
        <v>379</v>
      </c>
      <c r="G4068" s="7">
        <v>100</v>
      </c>
      <c r="H4068" s="7" t="s">
        <v>383</v>
      </c>
      <c r="I4068" s="7"/>
      <c r="J4068" s="7">
        <v>60000</v>
      </c>
      <c r="K4068" s="7">
        <f t="shared" si="72"/>
        <v>0</v>
      </c>
      <c r="L4068" s="7"/>
      <c r="M4068" s="6"/>
      <c r="N4068" s="7"/>
      <c r="O4068" s="7"/>
      <c r="P4068" s="38"/>
      <c r="Q4068" s="31"/>
      <c r="R4068" s="42"/>
      <c r="S4068" s="42"/>
      <c r="T4068" s="42"/>
      <c r="U4068" s="43"/>
      <c r="V4068" s="32"/>
      <c r="W4068" s="38"/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</row>
    <row r="4069" spans="1:40" ht="14.25" customHeight="1">
      <c r="A4069" s="7" t="s">
        <v>565</v>
      </c>
      <c r="B4069" s="7" t="s">
        <v>363</v>
      </c>
      <c r="C4069" s="7">
        <v>1275</v>
      </c>
      <c r="D4069" s="7" t="s">
        <v>639</v>
      </c>
      <c r="E4069" s="7" t="str">
        <f t="shared" si="71"/>
        <v>Catacora</v>
      </c>
      <c r="F4069" s="7" t="s">
        <v>379</v>
      </c>
      <c r="G4069" s="7">
        <v>180</v>
      </c>
      <c r="H4069" s="7" t="s">
        <v>411</v>
      </c>
      <c r="I4069" s="7"/>
      <c r="J4069" s="7">
        <v>10000</v>
      </c>
      <c r="K4069" s="7">
        <f t="shared" si="72"/>
        <v>0</v>
      </c>
      <c r="L4069" s="7"/>
      <c r="M4069" s="6"/>
      <c r="N4069" s="7"/>
      <c r="O4069" s="7"/>
      <c r="P4069" s="38"/>
      <c r="Q4069" s="31"/>
      <c r="R4069" s="42"/>
      <c r="S4069" s="42"/>
      <c r="T4069" s="42"/>
      <c r="U4069" s="43"/>
      <c r="V4069" s="32"/>
      <c r="W4069" s="38"/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</row>
    <row r="4070" spans="1:40" ht="14.25" customHeight="1">
      <c r="A4070" s="7" t="s">
        <v>565</v>
      </c>
      <c r="B4070" s="7" t="s">
        <v>363</v>
      </c>
      <c r="C4070" s="7">
        <v>1275</v>
      </c>
      <c r="D4070" s="7" t="s">
        <v>639</v>
      </c>
      <c r="E4070" s="7" t="str">
        <f t="shared" si="71"/>
        <v>Catacora</v>
      </c>
      <c r="F4070" s="7" t="s">
        <v>379</v>
      </c>
      <c r="G4070" s="7">
        <v>200</v>
      </c>
      <c r="H4070" s="7" t="s">
        <v>393</v>
      </c>
      <c r="I4070" s="7"/>
      <c r="J4070" s="7">
        <v>383029</v>
      </c>
      <c r="K4070" s="7">
        <f t="shared" si="72"/>
        <v>0</v>
      </c>
      <c r="L4070" s="7"/>
      <c r="M4070" s="6"/>
      <c r="N4070" s="7"/>
      <c r="O4070" s="7"/>
      <c r="P4070" s="38"/>
      <c r="Q4070" s="31"/>
      <c r="R4070" s="42"/>
      <c r="S4070" s="42"/>
      <c r="T4070" s="42"/>
      <c r="U4070" s="43"/>
      <c r="V4070" s="32"/>
      <c r="W4070" s="38"/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</row>
    <row r="4071" spans="1:40" ht="14.25" customHeight="1">
      <c r="A4071" s="7" t="s">
        <v>565</v>
      </c>
      <c r="B4071" s="7" t="s">
        <v>363</v>
      </c>
      <c r="C4071" s="7">
        <v>1275</v>
      </c>
      <c r="D4071" s="7" t="s">
        <v>639</v>
      </c>
      <c r="E4071" s="7" t="str">
        <f t="shared" si="71"/>
        <v>Catacora</v>
      </c>
      <c r="F4071" s="7" t="s">
        <v>379</v>
      </c>
      <c r="G4071" s="7">
        <v>210</v>
      </c>
      <c r="H4071" s="7" t="s">
        <v>394</v>
      </c>
      <c r="I4071" s="7"/>
      <c r="J4071" s="7">
        <v>200428</v>
      </c>
      <c r="K4071" s="7">
        <f t="shared" si="72"/>
        <v>0</v>
      </c>
      <c r="L4071" s="7"/>
      <c r="M4071" s="6"/>
      <c r="N4071" s="7"/>
      <c r="O4071" s="7"/>
      <c r="P4071" s="38"/>
      <c r="Q4071" s="31"/>
      <c r="R4071" s="42"/>
      <c r="S4071" s="42"/>
      <c r="T4071" s="42"/>
      <c r="U4071" s="43"/>
      <c r="V4071" s="32"/>
      <c r="W4071" s="38"/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</row>
    <row r="4072" spans="1:40" ht="14.25" customHeight="1">
      <c r="A4072" s="7" t="s">
        <v>565</v>
      </c>
      <c r="B4072" s="7" t="s">
        <v>363</v>
      </c>
      <c r="C4072" s="7">
        <v>1275</v>
      </c>
      <c r="D4072" s="7" t="s">
        <v>639</v>
      </c>
      <c r="E4072" s="7" t="str">
        <f t="shared" si="71"/>
        <v>Catacora</v>
      </c>
      <c r="F4072" s="7" t="s">
        <v>379</v>
      </c>
      <c r="G4072" s="7">
        <v>220</v>
      </c>
      <c r="H4072" s="7" t="s">
        <v>395</v>
      </c>
      <c r="I4072" s="7"/>
      <c r="J4072" s="7">
        <v>64457</v>
      </c>
      <c r="K4072" s="7">
        <f t="shared" si="72"/>
        <v>0</v>
      </c>
      <c r="L4072" s="7"/>
      <c r="M4072" s="6"/>
      <c r="N4072" s="7"/>
      <c r="O4072" s="7"/>
      <c r="P4072" s="38"/>
      <c r="Q4072" s="31"/>
      <c r="R4072" s="42"/>
      <c r="S4072" s="42"/>
      <c r="T4072" s="42"/>
      <c r="U4072" s="43"/>
      <c r="V4072" s="32"/>
      <c r="W4072" s="38"/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</row>
    <row r="4073" spans="1:40" ht="14.25" customHeight="1">
      <c r="A4073" s="7" t="s">
        <v>565</v>
      </c>
      <c r="B4073" s="7" t="s">
        <v>363</v>
      </c>
      <c r="C4073" s="7">
        <v>1275</v>
      </c>
      <c r="D4073" s="7" t="s">
        <v>639</v>
      </c>
      <c r="E4073" s="7" t="str">
        <f t="shared" si="71"/>
        <v>Catacora</v>
      </c>
      <c r="F4073" s="7" t="s">
        <v>379</v>
      </c>
      <c r="G4073" s="7">
        <v>240</v>
      </c>
      <c r="H4073" s="7" t="s">
        <v>397</v>
      </c>
      <c r="I4073" s="7"/>
      <c r="J4073" s="7">
        <v>5000</v>
      </c>
      <c r="K4073" s="7">
        <f t="shared" si="72"/>
        <v>0</v>
      </c>
      <c r="L4073" s="7"/>
      <c r="M4073" s="6"/>
      <c r="N4073" s="7"/>
      <c r="O4073" s="7"/>
      <c r="P4073" s="38"/>
      <c r="Q4073" s="31"/>
      <c r="R4073" s="42"/>
      <c r="S4073" s="42"/>
      <c r="T4073" s="42"/>
      <c r="U4073" s="43"/>
      <c r="V4073" s="32"/>
      <c r="W4073" s="38"/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</row>
    <row r="4074" spans="1:40" ht="14.25" customHeight="1">
      <c r="A4074" s="7" t="s">
        <v>565</v>
      </c>
      <c r="B4074" s="7" t="s">
        <v>363</v>
      </c>
      <c r="C4074" s="7">
        <v>1275</v>
      </c>
      <c r="D4074" s="7" t="s">
        <v>639</v>
      </c>
      <c r="E4074" s="7" t="str">
        <f t="shared" si="71"/>
        <v>Catacora</v>
      </c>
      <c r="F4074" s="7" t="s">
        <v>379</v>
      </c>
      <c r="G4074" s="7">
        <v>250</v>
      </c>
      <c r="H4074" s="7" t="s">
        <v>399</v>
      </c>
      <c r="I4074" s="7"/>
      <c r="J4074" s="7">
        <v>65349</v>
      </c>
      <c r="K4074" s="7">
        <f t="shared" si="72"/>
        <v>0</v>
      </c>
      <c r="L4074" s="7"/>
      <c r="M4074" s="6"/>
      <c r="N4074" s="7"/>
      <c r="O4074" s="7"/>
      <c r="P4074" s="38"/>
      <c r="Q4074" s="31"/>
      <c r="R4074" s="42"/>
      <c r="S4074" s="42"/>
      <c r="T4074" s="42"/>
      <c r="U4074" s="43"/>
      <c r="V4074" s="32"/>
      <c r="W4074" s="38"/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</row>
    <row r="4075" spans="1:40" ht="14.25" customHeight="1">
      <c r="A4075" s="7" t="s">
        <v>565</v>
      </c>
      <c r="B4075" s="7" t="s">
        <v>363</v>
      </c>
      <c r="C4075" s="7">
        <v>1275</v>
      </c>
      <c r="D4075" s="7" t="s">
        <v>639</v>
      </c>
      <c r="E4075" s="7" t="str">
        <f t="shared" si="71"/>
        <v>Catacora</v>
      </c>
      <c r="F4075" s="7" t="s">
        <v>379</v>
      </c>
      <c r="G4075" s="7">
        <v>260</v>
      </c>
      <c r="H4075" s="7" t="s">
        <v>400</v>
      </c>
      <c r="I4075" s="7"/>
      <c r="J4075" s="7">
        <v>38588</v>
      </c>
      <c r="K4075" s="7">
        <f t="shared" si="72"/>
        <v>0</v>
      </c>
      <c r="L4075" s="7"/>
      <c r="M4075" s="6"/>
      <c r="N4075" s="7"/>
      <c r="O4075" s="7"/>
      <c r="P4075" s="38"/>
      <c r="Q4075" s="31"/>
      <c r="R4075" s="42"/>
      <c r="S4075" s="42"/>
      <c r="T4075" s="42"/>
      <c r="U4075" s="43"/>
      <c r="V4075" s="32"/>
      <c r="W4075" s="38"/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</row>
    <row r="4076" spans="1:40" ht="14.25" customHeight="1">
      <c r="A4076" s="7" t="s">
        <v>565</v>
      </c>
      <c r="B4076" s="7" t="s">
        <v>363</v>
      </c>
      <c r="C4076" s="7">
        <v>1275</v>
      </c>
      <c r="D4076" s="7" t="s">
        <v>639</v>
      </c>
      <c r="E4076" s="7" t="str">
        <f t="shared" si="71"/>
        <v>Catacora</v>
      </c>
      <c r="F4076" s="7" t="s">
        <v>379</v>
      </c>
      <c r="G4076" s="7">
        <v>310</v>
      </c>
      <c r="H4076" s="7" t="s">
        <v>403</v>
      </c>
      <c r="I4076" s="7"/>
      <c r="J4076" s="7">
        <v>30000</v>
      </c>
      <c r="K4076" s="7">
        <f t="shared" si="72"/>
        <v>0</v>
      </c>
      <c r="L4076" s="7"/>
      <c r="M4076" s="6"/>
      <c r="N4076" s="7"/>
      <c r="O4076" s="7"/>
      <c r="P4076" s="38"/>
      <c r="Q4076" s="31"/>
      <c r="R4076" s="42"/>
      <c r="S4076" s="42"/>
      <c r="T4076" s="42"/>
      <c r="U4076" s="43"/>
      <c r="V4076" s="32"/>
      <c r="W4076" s="38"/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</row>
    <row r="4077" spans="1:40" ht="14.25" customHeight="1">
      <c r="A4077" s="7" t="s">
        <v>565</v>
      </c>
      <c r="B4077" s="7" t="s">
        <v>363</v>
      </c>
      <c r="C4077" s="7">
        <v>1275</v>
      </c>
      <c r="D4077" s="7" t="s">
        <v>639</v>
      </c>
      <c r="E4077" s="7" t="str">
        <f t="shared" si="71"/>
        <v>Catacora</v>
      </c>
      <c r="F4077" s="7" t="s">
        <v>379</v>
      </c>
      <c r="G4077" s="7">
        <v>330</v>
      </c>
      <c r="H4077" s="7" t="s">
        <v>404</v>
      </c>
      <c r="I4077" s="7"/>
      <c r="J4077" s="7">
        <v>6369</v>
      </c>
      <c r="K4077" s="7">
        <f t="shared" si="72"/>
        <v>0</v>
      </c>
      <c r="L4077" s="7"/>
      <c r="M4077" s="6"/>
      <c r="N4077" s="7"/>
      <c r="O4077" s="7"/>
      <c r="P4077" s="38"/>
      <c r="Q4077" s="31"/>
      <c r="R4077" s="42"/>
      <c r="S4077" s="42"/>
      <c r="T4077" s="42"/>
      <c r="U4077" s="43"/>
      <c r="V4077" s="32"/>
      <c r="W4077" s="38"/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</row>
    <row r="4078" spans="1:40" ht="14.25" customHeight="1">
      <c r="A4078" s="7" t="s">
        <v>565</v>
      </c>
      <c r="B4078" s="7" t="s">
        <v>363</v>
      </c>
      <c r="C4078" s="7">
        <v>1275</v>
      </c>
      <c r="D4078" s="7" t="s">
        <v>639</v>
      </c>
      <c r="E4078" s="7" t="str">
        <f t="shared" si="71"/>
        <v>Catacora</v>
      </c>
      <c r="F4078" s="7" t="s">
        <v>379</v>
      </c>
      <c r="G4078" s="7">
        <v>340</v>
      </c>
      <c r="H4078" s="7" t="s">
        <v>405</v>
      </c>
      <c r="I4078" s="7"/>
      <c r="J4078" s="7">
        <v>271594</v>
      </c>
      <c r="K4078" s="7">
        <f t="shared" si="72"/>
        <v>0</v>
      </c>
      <c r="L4078" s="7"/>
      <c r="M4078" s="6"/>
      <c r="N4078" s="7"/>
      <c r="O4078" s="7"/>
      <c r="P4078" s="38"/>
      <c r="Q4078" s="31"/>
      <c r="R4078" s="42"/>
      <c r="S4078" s="42"/>
      <c r="T4078" s="42"/>
      <c r="U4078" s="43"/>
      <c r="V4078" s="32"/>
      <c r="W4078" s="38"/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</row>
    <row r="4079" spans="1:40" ht="14.25" customHeight="1">
      <c r="A4079" s="7" t="s">
        <v>565</v>
      </c>
      <c r="B4079" s="7" t="s">
        <v>363</v>
      </c>
      <c r="C4079" s="7">
        <v>1276</v>
      </c>
      <c r="D4079" s="7" t="s">
        <v>640</v>
      </c>
      <c r="E4079" s="7" t="str">
        <f t="shared" si="71"/>
        <v>Mapiri</v>
      </c>
      <c r="F4079" s="7" t="s">
        <v>379</v>
      </c>
      <c r="G4079" s="7">
        <v>0</v>
      </c>
      <c r="H4079" s="7" t="s">
        <v>380</v>
      </c>
      <c r="I4079" s="7"/>
      <c r="J4079" s="7">
        <v>2602721</v>
      </c>
      <c r="K4079" s="7">
        <f t="shared" si="72"/>
        <v>0</v>
      </c>
      <c r="L4079" s="7"/>
      <c r="M4079" s="6"/>
      <c r="N4079" s="7"/>
      <c r="O4079" s="7"/>
      <c r="P4079" s="38"/>
      <c r="Q4079" s="31"/>
      <c r="R4079" s="42"/>
      <c r="S4079" s="42"/>
      <c r="T4079" s="42"/>
      <c r="U4079" s="43"/>
      <c r="V4079" s="32"/>
      <c r="W4079" s="38"/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</row>
    <row r="4080" spans="1:40" ht="14.25" customHeight="1">
      <c r="A4080" s="7" t="s">
        <v>565</v>
      </c>
      <c r="B4080" s="7" t="s">
        <v>363</v>
      </c>
      <c r="C4080" s="7">
        <v>1276</v>
      </c>
      <c r="D4080" s="7" t="s">
        <v>640</v>
      </c>
      <c r="E4080" s="7" t="str">
        <f t="shared" si="71"/>
        <v>Mapiri</v>
      </c>
      <c r="F4080" s="7" t="s">
        <v>379</v>
      </c>
      <c r="G4080" s="7">
        <v>1</v>
      </c>
      <c r="H4080" s="7" t="s">
        <v>381</v>
      </c>
      <c r="I4080" s="7"/>
      <c r="J4080" s="7">
        <v>1012169</v>
      </c>
      <c r="K4080" s="7">
        <f t="shared" si="72"/>
        <v>0</v>
      </c>
      <c r="L4080" s="7"/>
      <c r="M4080" s="6"/>
      <c r="N4080" s="7"/>
      <c r="O4080" s="7"/>
      <c r="P4080" s="38"/>
      <c r="Q4080" s="31"/>
      <c r="R4080" s="42"/>
      <c r="S4080" s="42"/>
      <c r="T4080" s="42"/>
      <c r="U4080" s="43"/>
      <c r="V4080" s="32"/>
      <c r="W4080" s="38"/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</row>
    <row r="4081" spans="1:40" ht="14.25" customHeight="1">
      <c r="A4081" s="7" t="s">
        <v>565</v>
      </c>
      <c r="B4081" s="7" t="s">
        <v>363</v>
      </c>
      <c r="C4081" s="7">
        <v>1276</v>
      </c>
      <c r="D4081" s="7" t="s">
        <v>640</v>
      </c>
      <c r="E4081" s="7" t="str">
        <f t="shared" si="71"/>
        <v>Mapiri</v>
      </c>
      <c r="F4081" s="7" t="s">
        <v>379</v>
      </c>
      <c r="G4081" s="7">
        <v>97</v>
      </c>
      <c r="H4081" s="7" t="s">
        <v>409</v>
      </c>
      <c r="I4081" s="7"/>
      <c r="J4081" s="7">
        <v>850000</v>
      </c>
      <c r="K4081" s="7">
        <f t="shared" si="72"/>
        <v>0</v>
      </c>
      <c r="L4081" s="7"/>
      <c r="M4081" s="6"/>
      <c r="N4081" s="7"/>
      <c r="O4081" s="7"/>
      <c r="P4081" s="38"/>
      <c r="Q4081" s="31"/>
      <c r="R4081" s="42"/>
      <c r="S4081" s="42"/>
      <c r="T4081" s="42"/>
      <c r="U4081" s="43"/>
      <c r="V4081" s="32"/>
      <c r="W4081" s="38"/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</row>
    <row r="4082" spans="1:40" ht="14.25" customHeight="1">
      <c r="A4082" s="7" t="s">
        <v>565</v>
      </c>
      <c r="B4082" s="7" t="s">
        <v>363</v>
      </c>
      <c r="C4082" s="7">
        <v>1276</v>
      </c>
      <c r="D4082" s="7" t="s">
        <v>640</v>
      </c>
      <c r="E4082" s="7" t="str">
        <f t="shared" ref="E4082:E4336" si="73">SUBSTITUTE(D4082,"Gobierno Autónomo Municipal de ","")</f>
        <v>Mapiri</v>
      </c>
      <c r="F4082" s="7" t="s">
        <v>379</v>
      </c>
      <c r="G4082" s="7">
        <v>99</v>
      </c>
      <c r="H4082" s="7" t="s">
        <v>382</v>
      </c>
      <c r="I4082" s="7"/>
      <c r="J4082" s="7">
        <v>619352</v>
      </c>
      <c r="K4082" s="7">
        <f t="shared" ref="K4082:K4336" si="74">SUMIFS(J:J, E:E, E4082, F:F, "PROYECT. INVERSION")</f>
        <v>0</v>
      </c>
      <c r="L4082" s="7"/>
      <c r="M4082" s="6"/>
      <c r="N4082" s="7"/>
      <c r="O4082" s="7"/>
      <c r="P4082" s="38"/>
      <c r="Q4082" s="31"/>
      <c r="R4082" s="42"/>
      <c r="S4082" s="42"/>
      <c r="T4082" s="42"/>
      <c r="U4082" s="43"/>
      <c r="V4082" s="32"/>
      <c r="W4082" s="38"/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</row>
    <row r="4083" spans="1:40" ht="14.25" customHeight="1">
      <c r="A4083" s="7" t="s">
        <v>565</v>
      </c>
      <c r="B4083" s="7" t="s">
        <v>363</v>
      </c>
      <c r="C4083" s="7">
        <v>1276</v>
      </c>
      <c r="D4083" s="7" t="s">
        <v>640</v>
      </c>
      <c r="E4083" s="7" t="str">
        <f t="shared" si="73"/>
        <v>Mapiri</v>
      </c>
      <c r="F4083" s="7" t="s">
        <v>379</v>
      </c>
      <c r="G4083" s="7">
        <v>100</v>
      </c>
      <c r="H4083" s="7" t="s">
        <v>383</v>
      </c>
      <c r="I4083" s="7"/>
      <c r="J4083" s="7">
        <v>382400</v>
      </c>
      <c r="K4083" s="7">
        <f t="shared" si="74"/>
        <v>0</v>
      </c>
      <c r="L4083" s="7"/>
      <c r="M4083" s="6"/>
      <c r="N4083" s="7"/>
      <c r="O4083" s="7"/>
      <c r="P4083" s="38"/>
      <c r="Q4083" s="31"/>
      <c r="R4083" s="42"/>
      <c r="S4083" s="42"/>
      <c r="T4083" s="42"/>
      <c r="U4083" s="43"/>
      <c r="V4083" s="32"/>
      <c r="W4083" s="38"/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</row>
    <row r="4084" spans="1:40" ht="14.25" customHeight="1">
      <c r="A4084" s="7" t="s">
        <v>565</v>
      </c>
      <c r="B4084" s="7" t="s">
        <v>363</v>
      </c>
      <c r="C4084" s="7">
        <v>1276</v>
      </c>
      <c r="D4084" s="7" t="s">
        <v>640</v>
      </c>
      <c r="E4084" s="7" t="str">
        <f t="shared" si="73"/>
        <v>Mapiri</v>
      </c>
      <c r="F4084" s="7" t="s">
        <v>379</v>
      </c>
      <c r="G4084" s="7">
        <v>110</v>
      </c>
      <c r="H4084" s="7" t="s">
        <v>385</v>
      </c>
      <c r="I4084" s="7"/>
      <c r="J4084" s="7">
        <v>143200</v>
      </c>
      <c r="K4084" s="7">
        <f t="shared" si="74"/>
        <v>0</v>
      </c>
      <c r="L4084" s="7"/>
      <c r="M4084" s="6"/>
      <c r="N4084" s="7"/>
      <c r="O4084" s="7"/>
      <c r="P4084" s="38"/>
      <c r="Q4084" s="31"/>
      <c r="R4084" s="42"/>
      <c r="S4084" s="42"/>
      <c r="T4084" s="42"/>
      <c r="U4084" s="43"/>
      <c r="V4084" s="32"/>
      <c r="W4084" s="38"/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</row>
    <row r="4085" spans="1:40" ht="14.25" customHeight="1">
      <c r="A4085" s="7" t="s">
        <v>565</v>
      </c>
      <c r="B4085" s="7" t="s">
        <v>363</v>
      </c>
      <c r="C4085" s="7">
        <v>1276</v>
      </c>
      <c r="D4085" s="7" t="s">
        <v>640</v>
      </c>
      <c r="E4085" s="7" t="str">
        <f t="shared" si="73"/>
        <v>Mapiri</v>
      </c>
      <c r="F4085" s="7" t="s">
        <v>379</v>
      </c>
      <c r="G4085" s="7">
        <v>130</v>
      </c>
      <c r="H4085" s="7" t="s">
        <v>386</v>
      </c>
      <c r="I4085" s="7"/>
      <c r="J4085" s="7">
        <v>146000</v>
      </c>
      <c r="K4085" s="7">
        <f t="shared" si="74"/>
        <v>0</v>
      </c>
      <c r="L4085" s="7"/>
      <c r="M4085" s="6"/>
      <c r="N4085" s="7"/>
      <c r="O4085" s="7"/>
      <c r="P4085" s="38"/>
      <c r="Q4085" s="31"/>
      <c r="R4085" s="42"/>
      <c r="S4085" s="42"/>
      <c r="T4085" s="42"/>
      <c r="U4085" s="43"/>
      <c r="V4085" s="32"/>
      <c r="W4085" s="38"/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</row>
    <row r="4086" spans="1:40" ht="14.25" customHeight="1">
      <c r="A4086" s="7" t="s">
        <v>565</v>
      </c>
      <c r="B4086" s="7" t="s">
        <v>363</v>
      </c>
      <c r="C4086" s="7">
        <v>1276</v>
      </c>
      <c r="D4086" s="7" t="s">
        <v>640</v>
      </c>
      <c r="E4086" s="7" t="str">
        <f t="shared" si="73"/>
        <v>Mapiri</v>
      </c>
      <c r="F4086" s="7" t="s">
        <v>379</v>
      </c>
      <c r="G4086" s="7">
        <v>140</v>
      </c>
      <c r="H4086" s="7" t="s">
        <v>388</v>
      </c>
      <c r="I4086" s="7"/>
      <c r="J4086" s="7">
        <v>674800</v>
      </c>
      <c r="K4086" s="7">
        <f t="shared" si="74"/>
        <v>0</v>
      </c>
      <c r="L4086" s="7"/>
      <c r="M4086" s="6"/>
      <c r="N4086" s="7"/>
      <c r="O4086" s="7"/>
      <c r="P4086" s="38"/>
      <c r="Q4086" s="31"/>
      <c r="R4086" s="42"/>
      <c r="S4086" s="42"/>
      <c r="T4086" s="42"/>
      <c r="U4086" s="43"/>
      <c r="V4086" s="32"/>
      <c r="W4086" s="38"/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</row>
    <row r="4087" spans="1:40" ht="14.25" customHeight="1">
      <c r="A4087" s="7" t="s">
        <v>565</v>
      </c>
      <c r="B4087" s="7" t="s">
        <v>363</v>
      </c>
      <c r="C4087" s="7">
        <v>1276</v>
      </c>
      <c r="D4087" s="7" t="s">
        <v>640</v>
      </c>
      <c r="E4087" s="7" t="str">
        <f t="shared" si="73"/>
        <v>Mapiri</v>
      </c>
      <c r="F4087" s="7" t="s">
        <v>379</v>
      </c>
      <c r="G4087" s="7">
        <v>160</v>
      </c>
      <c r="H4087" s="7" t="s">
        <v>389</v>
      </c>
      <c r="I4087" s="7"/>
      <c r="J4087" s="7">
        <v>360000</v>
      </c>
      <c r="K4087" s="7">
        <f t="shared" si="74"/>
        <v>0</v>
      </c>
      <c r="L4087" s="7"/>
      <c r="M4087" s="6"/>
      <c r="N4087" s="7"/>
      <c r="O4087" s="7"/>
      <c r="P4087" s="38"/>
      <c r="Q4087" s="31"/>
      <c r="R4087" s="42"/>
      <c r="S4087" s="42"/>
      <c r="T4087" s="42"/>
      <c r="U4087" s="43"/>
      <c r="V4087" s="32"/>
      <c r="W4087" s="38"/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</row>
    <row r="4088" spans="1:40" ht="14.25" customHeight="1">
      <c r="A4088" s="7" t="s">
        <v>565</v>
      </c>
      <c r="B4088" s="7" t="s">
        <v>363</v>
      </c>
      <c r="C4088" s="7">
        <v>1276</v>
      </c>
      <c r="D4088" s="7" t="s">
        <v>640</v>
      </c>
      <c r="E4088" s="7" t="str">
        <f t="shared" si="73"/>
        <v>Mapiri</v>
      </c>
      <c r="F4088" s="7" t="s">
        <v>379</v>
      </c>
      <c r="G4088" s="7">
        <v>170</v>
      </c>
      <c r="H4088" s="7" t="s">
        <v>390</v>
      </c>
      <c r="I4088" s="7"/>
      <c r="J4088" s="7">
        <v>300000</v>
      </c>
      <c r="K4088" s="7">
        <f t="shared" si="74"/>
        <v>0</v>
      </c>
      <c r="L4088" s="7"/>
      <c r="M4088" s="6"/>
      <c r="N4088" s="7"/>
      <c r="O4088" s="7"/>
      <c r="P4088" s="38"/>
      <c r="Q4088" s="31"/>
      <c r="R4088" s="42"/>
      <c r="S4088" s="42"/>
      <c r="T4088" s="42"/>
      <c r="U4088" s="43"/>
      <c r="V4088" s="32"/>
      <c r="W4088" s="38"/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</row>
    <row r="4089" spans="1:40" ht="14.25" customHeight="1">
      <c r="A4089" s="7" t="s">
        <v>565</v>
      </c>
      <c r="B4089" s="7" t="s">
        <v>363</v>
      </c>
      <c r="C4089" s="7">
        <v>1276</v>
      </c>
      <c r="D4089" s="7" t="s">
        <v>640</v>
      </c>
      <c r="E4089" s="7" t="str">
        <f t="shared" si="73"/>
        <v>Mapiri</v>
      </c>
      <c r="F4089" s="7" t="s">
        <v>379</v>
      </c>
      <c r="G4089" s="7">
        <v>180</v>
      </c>
      <c r="H4089" s="7" t="s">
        <v>411</v>
      </c>
      <c r="I4089" s="7"/>
      <c r="J4089" s="7">
        <v>669200</v>
      </c>
      <c r="K4089" s="7">
        <f t="shared" si="74"/>
        <v>0</v>
      </c>
      <c r="L4089" s="7"/>
      <c r="M4089" s="6"/>
      <c r="N4089" s="7"/>
      <c r="O4089" s="7"/>
      <c r="P4089" s="38"/>
      <c r="Q4089" s="31"/>
      <c r="R4089" s="42"/>
      <c r="S4089" s="42"/>
      <c r="T4089" s="42"/>
      <c r="U4089" s="43"/>
      <c r="V4089" s="32"/>
      <c r="W4089" s="38"/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</row>
    <row r="4090" spans="1:40" ht="14.25" customHeight="1">
      <c r="A4090" s="7" t="s">
        <v>565</v>
      </c>
      <c r="B4090" s="7" t="s">
        <v>363</v>
      </c>
      <c r="C4090" s="7">
        <v>1276</v>
      </c>
      <c r="D4090" s="7" t="s">
        <v>640</v>
      </c>
      <c r="E4090" s="7" t="str">
        <f t="shared" si="73"/>
        <v>Mapiri</v>
      </c>
      <c r="F4090" s="7" t="s">
        <v>379</v>
      </c>
      <c r="G4090" s="7">
        <v>190</v>
      </c>
      <c r="H4090" s="7" t="s">
        <v>392</v>
      </c>
      <c r="I4090" s="7"/>
      <c r="J4090" s="7">
        <v>180000</v>
      </c>
      <c r="K4090" s="7">
        <f t="shared" si="74"/>
        <v>0</v>
      </c>
      <c r="L4090" s="7"/>
      <c r="M4090" s="6"/>
      <c r="N4090" s="7"/>
      <c r="O4090" s="7"/>
      <c r="P4090" s="38"/>
      <c r="Q4090" s="31"/>
      <c r="R4090" s="42"/>
      <c r="S4090" s="42"/>
      <c r="T4090" s="42"/>
      <c r="U4090" s="43"/>
      <c r="V4090" s="32"/>
      <c r="W4090" s="38"/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</row>
    <row r="4091" spans="1:40" ht="14.25" customHeight="1">
      <c r="A4091" s="7" t="s">
        <v>565</v>
      </c>
      <c r="B4091" s="7" t="s">
        <v>363</v>
      </c>
      <c r="C4091" s="7">
        <v>1276</v>
      </c>
      <c r="D4091" s="7" t="s">
        <v>640</v>
      </c>
      <c r="E4091" s="7" t="str">
        <f t="shared" si="73"/>
        <v>Mapiri</v>
      </c>
      <c r="F4091" s="7" t="s">
        <v>379</v>
      </c>
      <c r="G4091" s="7">
        <v>200</v>
      </c>
      <c r="H4091" s="7" t="s">
        <v>393</v>
      </c>
      <c r="I4091" s="7"/>
      <c r="J4091" s="7">
        <v>3854156</v>
      </c>
      <c r="K4091" s="7">
        <f t="shared" si="74"/>
        <v>0</v>
      </c>
      <c r="L4091" s="7"/>
      <c r="M4091" s="6"/>
      <c r="N4091" s="7"/>
      <c r="O4091" s="7"/>
      <c r="P4091" s="38"/>
      <c r="Q4091" s="31"/>
      <c r="R4091" s="42"/>
      <c r="S4091" s="42"/>
      <c r="T4091" s="42"/>
      <c r="U4091" s="43"/>
      <c r="V4091" s="32"/>
      <c r="W4091" s="38"/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</row>
    <row r="4092" spans="1:40" ht="14.25" customHeight="1">
      <c r="A4092" s="7" t="s">
        <v>565</v>
      </c>
      <c r="B4092" s="7" t="s">
        <v>363</v>
      </c>
      <c r="C4092" s="7">
        <v>1276</v>
      </c>
      <c r="D4092" s="7" t="s">
        <v>640</v>
      </c>
      <c r="E4092" s="7" t="str">
        <f t="shared" si="73"/>
        <v>Mapiri</v>
      </c>
      <c r="F4092" s="7" t="s">
        <v>379</v>
      </c>
      <c r="G4092" s="7">
        <v>210</v>
      </c>
      <c r="H4092" s="7" t="s">
        <v>394</v>
      </c>
      <c r="I4092" s="7"/>
      <c r="J4092" s="7">
        <v>1583776</v>
      </c>
      <c r="K4092" s="7">
        <f t="shared" si="74"/>
        <v>0</v>
      </c>
      <c r="L4092" s="7"/>
      <c r="M4092" s="6"/>
      <c r="N4092" s="7"/>
      <c r="O4092" s="7"/>
      <c r="P4092" s="38"/>
      <c r="Q4092" s="31"/>
      <c r="R4092" s="42"/>
      <c r="S4092" s="42"/>
      <c r="T4092" s="42"/>
      <c r="U4092" s="43"/>
      <c r="V4092" s="32"/>
      <c r="W4092" s="38"/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</row>
    <row r="4093" spans="1:40" ht="14.25" customHeight="1">
      <c r="A4093" s="7" t="s">
        <v>565</v>
      </c>
      <c r="B4093" s="7" t="s">
        <v>363</v>
      </c>
      <c r="C4093" s="7">
        <v>1276</v>
      </c>
      <c r="D4093" s="7" t="s">
        <v>640</v>
      </c>
      <c r="E4093" s="7" t="str">
        <f t="shared" si="73"/>
        <v>Mapiri</v>
      </c>
      <c r="F4093" s="7" t="s">
        <v>379</v>
      </c>
      <c r="G4093" s="7">
        <v>220</v>
      </c>
      <c r="H4093" s="7" t="s">
        <v>395</v>
      </c>
      <c r="I4093" s="7"/>
      <c r="J4093" s="7">
        <v>495200</v>
      </c>
      <c r="K4093" s="7">
        <f t="shared" si="74"/>
        <v>0</v>
      </c>
      <c r="L4093" s="7"/>
      <c r="M4093" s="6"/>
      <c r="N4093" s="7"/>
      <c r="O4093" s="7"/>
      <c r="P4093" s="38"/>
      <c r="Q4093" s="31"/>
      <c r="R4093" s="42"/>
      <c r="S4093" s="42"/>
      <c r="T4093" s="42"/>
      <c r="U4093" s="43"/>
      <c r="V4093" s="32"/>
      <c r="W4093" s="38"/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</row>
    <row r="4094" spans="1:40" ht="14.25" customHeight="1">
      <c r="A4094" s="7" t="s">
        <v>565</v>
      </c>
      <c r="B4094" s="7" t="s">
        <v>363</v>
      </c>
      <c r="C4094" s="7">
        <v>1276</v>
      </c>
      <c r="D4094" s="7" t="s">
        <v>640</v>
      </c>
      <c r="E4094" s="7" t="str">
        <f t="shared" si="73"/>
        <v>Mapiri</v>
      </c>
      <c r="F4094" s="7" t="s">
        <v>379</v>
      </c>
      <c r="G4094" s="7">
        <v>230</v>
      </c>
      <c r="H4094" s="7" t="s">
        <v>396</v>
      </c>
      <c r="I4094" s="7"/>
      <c r="J4094" s="7">
        <v>200000</v>
      </c>
      <c r="K4094" s="7">
        <f t="shared" si="74"/>
        <v>0</v>
      </c>
      <c r="L4094" s="7"/>
      <c r="M4094" s="6"/>
      <c r="N4094" s="7"/>
      <c r="O4094" s="7"/>
      <c r="P4094" s="38"/>
      <c r="Q4094" s="31"/>
      <c r="R4094" s="42"/>
      <c r="S4094" s="42"/>
      <c r="T4094" s="42"/>
      <c r="U4094" s="43"/>
      <c r="V4094" s="32"/>
      <c r="W4094" s="38"/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</row>
    <row r="4095" spans="1:40" ht="14.25" customHeight="1">
      <c r="A4095" s="7" t="s">
        <v>565</v>
      </c>
      <c r="B4095" s="7" t="s">
        <v>363</v>
      </c>
      <c r="C4095" s="7">
        <v>1276</v>
      </c>
      <c r="D4095" s="7" t="s">
        <v>640</v>
      </c>
      <c r="E4095" s="7" t="str">
        <f t="shared" si="73"/>
        <v>Mapiri</v>
      </c>
      <c r="F4095" s="7" t="s">
        <v>379</v>
      </c>
      <c r="G4095" s="7">
        <v>240</v>
      </c>
      <c r="H4095" s="7" t="s">
        <v>397</v>
      </c>
      <c r="I4095" s="7"/>
      <c r="J4095" s="7">
        <v>50000</v>
      </c>
      <c r="K4095" s="7">
        <f t="shared" si="74"/>
        <v>0</v>
      </c>
      <c r="L4095" s="7"/>
      <c r="M4095" s="6"/>
      <c r="N4095" s="7"/>
      <c r="O4095" s="7"/>
      <c r="P4095" s="38"/>
      <c r="Q4095" s="31"/>
      <c r="R4095" s="42"/>
      <c r="S4095" s="42"/>
      <c r="T4095" s="42"/>
      <c r="U4095" s="43"/>
      <c r="V4095" s="32"/>
      <c r="W4095" s="38"/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</row>
    <row r="4096" spans="1:40" ht="14.25" customHeight="1">
      <c r="A4096" s="7" t="s">
        <v>565</v>
      </c>
      <c r="B4096" s="7" t="s">
        <v>363</v>
      </c>
      <c r="C4096" s="7">
        <v>1276</v>
      </c>
      <c r="D4096" s="7" t="s">
        <v>640</v>
      </c>
      <c r="E4096" s="7" t="str">
        <f t="shared" si="73"/>
        <v>Mapiri</v>
      </c>
      <c r="F4096" s="7" t="s">
        <v>379</v>
      </c>
      <c r="G4096" s="7">
        <v>250</v>
      </c>
      <c r="H4096" s="7" t="s">
        <v>399</v>
      </c>
      <c r="I4096" s="7"/>
      <c r="J4096" s="7">
        <v>584004</v>
      </c>
      <c r="K4096" s="7">
        <f t="shared" si="74"/>
        <v>0</v>
      </c>
      <c r="L4096" s="7"/>
      <c r="M4096" s="6"/>
      <c r="N4096" s="7"/>
      <c r="O4096" s="7"/>
      <c r="P4096" s="38"/>
      <c r="Q4096" s="31"/>
      <c r="R4096" s="42"/>
      <c r="S4096" s="42"/>
      <c r="T4096" s="42"/>
      <c r="U4096" s="43"/>
      <c r="V4096" s="32"/>
      <c r="W4096" s="38"/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</row>
    <row r="4097" spans="1:40" ht="14.25" customHeight="1">
      <c r="A4097" s="7" t="s">
        <v>565</v>
      </c>
      <c r="B4097" s="7" t="s">
        <v>363</v>
      </c>
      <c r="C4097" s="7">
        <v>1276</v>
      </c>
      <c r="D4097" s="7" t="s">
        <v>640</v>
      </c>
      <c r="E4097" s="7" t="str">
        <f t="shared" si="73"/>
        <v>Mapiri</v>
      </c>
      <c r="F4097" s="7" t="s">
        <v>379</v>
      </c>
      <c r="G4097" s="7">
        <v>260</v>
      </c>
      <c r="H4097" s="7" t="s">
        <v>400</v>
      </c>
      <c r="I4097" s="7"/>
      <c r="J4097" s="7">
        <v>211800</v>
      </c>
      <c r="K4097" s="7">
        <f t="shared" si="74"/>
        <v>0</v>
      </c>
      <c r="L4097" s="7"/>
      <c r="M4097" s="6"/>
      <c r="N4097" s="7"/>
      <c r="O4097" s="7"/>
      <c r="P4097" s="38"/>
      <c r="Q4097" s="31"/>
      <c r="R4097" s="42"/>
      <c r="S4097" s="42"/>
      <c r="T4097" s="42"/>
      <c r="U4097" s="43"/>
      <c r="V4097" s="32"/>
      <c r="W4097" s="38"/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</row>
    <row r="4098" spans="1:40" ht="14.25" customHeight="1">
      <c r="A4098" s="7" t="s">
        <v>565</v>
      </c>
      <c r="B4098" s="7" t="s">
        <v>363</v>
      </c>
      <c r="C4098" s="7">
        <v>1276</v>
      </c>
      <c r="D4098" s="7" t="s">
        <v>640</v>
      </c>
      <c r="E4098" s="7" t="str">
        <f t="shared" si="73"/>
        <v>Mapiri</v>
      </c>
      <c r="F4098" s="7" t="s">
        <v>379</v>
      </c>
      <c r="G4098" s="7">
        <v>310</v>
      </c>
      <c r="H4098" s="7" t="s">
        <v>403</v>
      </c>
      <c r="I4098" s="7"/>
      <c r="J4098" s="7">
        <v>200000</v>
      </c>
      <c r="K4098" s="7">
        <f t="shared" si="74"/>
        <v>0</v>
      </c>
      <c r="L4098" s="7"/>
      <c r="M4098" s="6"/>
      <c r="N4098" s="7"/>
      <c r="O4098" s="7"/>
      <c r="P4098" s="38"/>
      <c r="Q4098" s="31"/>
      <c r="R4098" s="42"/>
      <c r="S4098" s="42"/>
      <c r="T4098" s="42"/>
      <c r="U4098" s="43"/>
      <c r="V4098" s="32"/>
      <c r="W4098" s="38"/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</row>
    <row r="4099" spans="1:40" ht="14.25" customHeight="1">
      <c r="A4099" s="7" t="s">
        <v>565</v>
      </c>
      <c r="B4099" s="7" t="s">
        <v>363</v>
      </c>
      <c r="C4099" s="7">
        <v>1276</v>
      </c>
      <c r="D4099" s="7" t="s">
        <v>640</v>
      </c>
      <c r="E4099" s="7" t="str">
        <f t="shared" si="73"/>
        <v>Mapiri</v>
      </c>
      <c r="F4099" s="7" t="s">
        <v>379</v>
      </c>
      <c r="G4099" s="7">
        <v>330</v>
      </c>
      <c r="H4099" s="7" t="s">
        <v>404</v>
      </c>
      <c r="I4099" s="7"/>
      <c r="J4099" s="7">
        <v>327740</v>
      </c>
      <c r="K4099" s="7">
        <f t="shared" si="74"/>
        <v>0</v>
      </c>
      <c r="L4099" s="7"/>
      <c r="M4099" s="6"/>
      <c r="N4099" s="7"/>
      <c r="O4099" s="7"/>
      <c r="P4099" s="38"/>
      <c r="Q4099" s="31"/>
      <c r="R4099" s="42"/>
      <c r="S4099" s="42"/>
      <c r="T4099" s="42"/>
      <c r="U4099" s="43"/>
      <c r="V4099" s="32"/>
      <c r="W4099" s="38"/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</row>
    <row r="4100" spans="1:40" ht="14.25" customHeight="1">
      <c r="A4100" s="7" t="s">
        <v>565</v>
      </c>
      <c r="B4100" s="7" t="s">
        <v>363</v>
      </c>
      <c r="C4100" s="7">
        <v>1276</v>
      </c>
      <c r="D4100" s="7" t="s">
        <v>640</v>
      </c>
      <c r="E4100" s="7" t="str">
        <f t="shared" si="73"/>
        <v>Mapiri</v>
      </c>
      <c r="F4100" s="7" t="s">
        <v>379</v>
      </c>
      <c r="G4100" s="7">
        <v>340</v>
      </c>
      <c r="H4100" s="7" t="s">
        <v>405</v>
      </c>
      <c r="I4100" s="7"/>
      <c r="J4100" s="7">
        <v>926238</v>
      </c>
      <c r="K4100" s="7">
        <f t="shared" si="74"/>
        <v>0</v>
      </c>
      <c r="L4100" s="7"/>
      <c r="M4100" s="6"/>
      <c r="N4100" s="7"/>
      <c r="O4100" s="7"/>
      <c r="P4100" s="38"/>
      <c r="Q4100" s="31"/>
      <c r="R4100" s="42"/>
      <c r="S4100" s="42"/>
      <c r="T4100" s="42"/>
      <c r="U4100" s="43"/>
      <c r="V4100" s="32"/>
      <c r="W4100" s="38"/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</row>
    <row r="4101" spans="1:40" ht="14.25" customHeight="1">
      <c r="A4101" s="7" t="s">
        <v>565</v>
      </c>
      <c r="B4101" s="7" t="s">
        <v>363</v>
      </c>
      <c r="C4101" s="7">
        <v>1277</v>
      </c>
      <c r="D4101" s="7" t="s">
        <v>641</v>
      </c>
      <c r="E4101" s="7" t="str">
        <f t="shared" si="73"/>
        <v>Teoponte</v>
      </c>
      <c r="F4101" s="7" t="s">
        <v>379</v>
      </c>
      <c r="G4101" s="7">
        <v>0</v>
      </c>
      <c r="H4101" s="7" t="s">
        <v>380</v>
      </c>
      <c r="I4101" s="7"/>
      <c r="J4101" s="7">
        <v>1786882</v>
      </c>
      <c r="K4101" s="7">
        <f t="shared" si="74"/>
        <v>8630523</v>
      </c>
      <c r="L4101" s="7"/>
      <c r="M4101" s="6"/>
      <c r="N4101" s="7"/>
      <c r="O4101" s="7"/>
      <c r="P4101" s="38"/>
      <c r="Q4101" s="31"/>
      <c r="R4101" s="42"/>
      <c r="S4101" s="42"/>
      <c r="T4101" s="42"/>
      <c r="U4101" s="43"/>
      <c r="V4101" s="32"/>
      <c r="W4101" s="38"/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</row>
    <row r="4102" spans="1:40" ht="14.25" customHeight="1">
      <c r="A4102" s="7" t="s">
        <v>565</v>
      </c>
      <c r="B4102" s="7" t="s">
        <v>363</v>
      </c>
      <c r="C4102" s="7">
        <v>1277</v>
      </c>
      <c r="D4102" s="7" t="s">
        <v>641</v>
      </c>
      <c r="E4102" s="7" t="str">
        <f t="shared" si="73"/>
        <v>Teoponte</v>
      </c>
      <c r="F4102" s="7" t="s">
        <v>379</v>
      </c>
      <c r="G4102" s="7">
        <v>1</v>
      </c>
      <c r="H4102" s="7" t="s">
        <v>381</v>
      </c>
      <c r="I4102" s="7"/>
      <c r="J4102" s="7">
        <v>765807</v>
      </c>
      <c r="K4102" s="7">
        <f t="shared" si="74"/>
        <v>8630523</v>
      </c>
      <c r="L4102" s="7"/>
      <c r="M4102" s="6"/>
      <c r="N4102" s="7"/>
      <c r="O4102" s="7"/>
      <c r="P4102" s="38"/>
      <c r="Q4102" s="31"/>
      <c r="R4102" s="42"/>
      <c r="S4102" s="42"/>
      <c r="T4102" s="42"/>
      <c r="U4102" s="43"/>
      <c r="V4102" s="32"/>
      <c r="W4102" s="38"/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</row>
    <row r="4103" spans="1:40" ht="14.25" customHeight="1">
      <c r="A4103" s="7" t="s">
        <v>565</v>
      </c>
      <c r="B4103" s="7" t="s">
        <v>363</v>
      </c>
      <c r="C4103" s="7">
        <v>1277</v>
      </c>
      <c r="D4103" s="7" t="s">
        <v>641</v>
      </c>
      <c r="E4103" s="7" t="str">
        <f t="shared" si="73"/>
        <v>Teoponte</v>
      </c>
      <c r="F4103" s="7" t="s">
        <v>379</v>
      </c>
      <c r="G4103" s="7">
        <v>97</v>
      </c>
      <c r="H4103" s="7" t="s">
        <v>409</v>
      </c>
      <c r="I4103" s="7"/>
      <c r="J4103" s="7">
        <v>4046047</v>
      </c>
      <c r="K4103" s="7">
        <f t="shared" si="74"/>
        <v>8630523</v>
      </c>
      <c r="L4103" s="7"/>
      <c r="M4103" s="6"/>
      <c r="N4103" s="7"/>
      <c r="O4103" s="7"/>
      <c r="P4103" s="38"/>
      <c r="Q4103" s="31"/>
      <c r="R4103" s="42"/>
      <c r="S4103" s="42"/>
      <c r="T4103" s="42"/>
      <c r="U4103" s="43"/>
      <c r="V4103" s="32"/>
      <c r="W4103" s="38"/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</row>
    <row r="4104" spans="1:40" ht="14.25" customHeight="1">
      <c r="A4104" s="7" t="s">
        <v>565</v>
      </c>
      <c r="B4104" s="7" t="s">
        <v>363</v>
      </c>
      <c r="C4104" s="7">
        <v>1277</v>
      </c>
      <c r="D4104" s="7" t="s">
        <v>641</v>
      </c>
      <c r="E4104" s="7" t="str">
        <f t="shared" si="73"/>
        <v>Teoponte</v>
      </c>
      <c r="F4104" s="7" t="s">
        <v>379</v>
      </c>
      <c r="G4104" s="7">
        <v>99</v>
      </c>
      <c r="H4104" s="7" t="s">
        <v>382</v>
      </c>
      <c r="I4104" s="7"/>
      <c r="J4104" s="7">
        <v>514015</v>
      </c>
      <c r="K4104" s="7">
        <f t="shared" si="74"/>
        <v>8630523</v>
      </c>
      <c r="L4104" s="7"/>
      <c r="M4104" s="6"/>
      <c r="N4104" s="7"/>
      <c r="O4104" s="7"/>
      <c r="P4104" s="38"/>
      <c r="Q4104" s="31"/>
      <c r="R4104" s="42"/>
      <c r="S4104" s="42"/>
      <c r="T4104" s="42"/>
      <c r="U4104" s="43"/>
      <c r="V4104" s="32"/>
      <c r="W4104" s="38"/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</row>
    <row r="4105" spans="1:40" ht="14.25" customHeight="1">
      <c r="A4105" s="7" t="s">
        <v>565</v>
      </c>
      <c r="B4105" s="7" t="s">
        <v>363</v>
      </c>
      <c r="C4105" s="7">
        <v>1277</v>
      </c>
      <c r="D4105" s="7" t="s">
        <v>641</v>
      </c>
      <c r="E4105" s="7" t="str">
        <f t="shared" si="73"/>
        <v>Teoponte</v>
      </c>
      <c r="F4105" s="7" t="s">
        <v>379</v>
      </c>
      <c r="G4105" s="7">
        <v>100</v>
      </c>
      <c r="H4105" s="7" t="s">
        <v>383</v>
      </c>
      <c r="I4105" s="7"/>
      <c r="J4105" s="7">
        <v>297800</v>
      </c>
      <c r="K4105" s="7">
        <f t="shared" si="74"/>
        <v>8630523</v>
      </c>
      <c r="L4105" s="7"/>
      <c r="M4105" s="6"/>
      <c r="N4105" s="7"/>
      <c r="O4105" s="7"/>
      <c r="P4105" s="38"/>
      <c r="Q4105" s="31"/>
      <c r="R4105" s="42"/>
      <c r="S4105" s="42"/>
      <c r="T4105" s="42"/>
      <c r="U4105" s="43"/>
      <c r="V4105" s="32"/>
      <c r="W4105" s="38"/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</row>
    <row r="4106" spans="1:40" ht="14.25" customHeight="1">
      <c r="A4106" s="7" t="s">
        <v>565</v>
      </c>
      <c r="B4106" s="7" t="s">
        <v>363</v>
      </c>
      <c r="C4106" s="7">
        <v>1277</v>
      </c>
      <c r="D4106" s="7" t="s">
        <v>641</v>
      </c>
      <c r="E4106" s="7" t="str">
        <f t="shared" si="73"/>
        <v>Teoponte</v>
      </c>
      <c r="F4106" s="7" t="s">
        <v>379</v>
      </c>
      <c r="G4106" s="7">
        <v>140</v>
      </c>
      <c r="H4106" s="7" t="s">
        <v>388</v>
      </c>
      <c r="I4106" s="7"/>
      <c r="J4106" s="7">
        <v>50000</v>
      </c>
      <c r="K4106" s="7">
        <f t="shared" si="74"/>
        <v>8630523</v>
      </c>
      <c r="L4106" s="7"/>
      <c r="M4106" s="6"/>
      <c r="N4106" s="7"/>
      <c r="O4106" s="7"/>
      <c r="P4106" s="38"/>
      <c r="Q4106" s="31"/>
      <c r="R4106" s="42"/>
      <c r="S4106" s="42"/>
      <c r="T4106" s="42"/>
      <c r="U4106" s="43"/>
      <c r="V4106" s="32"/>
      <c r="W4106" s="38"/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</row>
    <row r="4107" spans="1:40" ht="14.25" customHeight="1">
      <c r="A4107" s="7" t="s">
        <v>565</v>
      </c>
      <c r="B4107" s="7" t="s">
        <v>363</v>
      </c>
      <c r="C4107" s="7">
        <v>1277</v>
      </c>
      <c r="D4107" s="7" t="s">
        <v>641</v>
      </c>
      <c r="E4107" s="7" t="str">
        <f t="shared" si="73"/>
        <v>Teoponte</v>
      </c>
      <c r="F4107" s="7" t="s">
        <v>379</v>
      </c>
      <c r="G4107" s="7">
        <v>160</v>
      </c>
      <c r="H4107" s="7" t="s">
        <v>389</v>
      </c>
      <c r="I4107" s="7"/>
      <c r="J4107" s="7">
        <v>75000</v>
      </c>
      <c r="K4107" s="7">
        <f t="shared" si="74"/>
        <v>8630523</v>
      </c>
      <c r="L4107" s="7"/>
      <c r="M4107" s="6"/>
      <c r="N4107" s="7"/>
      <c r="O4107" s="7"/>
      <c r="P4107" s="38"/>
      <c r="Q4107" s="31"/>
      <c r="R4107" s="42"/>
      <c r="S4107" s="42"/>
      <c r="T4107" s="42"/>
      <c r="U4107" s="43"/>
      <c r="V4107" s="32"/>
      <c r="W4107" s="38"/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</row>
    <row r="4108" spans="1:40" ht="14.25" customHeight="1">
      <c r="A4108" s="7" t="s">
        <v>565</v>
      </c>
      <c r="B4108" s="7" t="s">
        <v>363</v>
      </c>
      <c r="C4108" s="7">
        <v>1277</v>
      </c>
      <c r="D4108" s="7" t="s">
        <v>641</v>
      </c>
      <c r="E4108" s="7" t="str">
        <f t="shared" si="73"/>
        <v>Teoponte</v>
      </c>
      <c r="F4108" s="7" t="s">
        <v>379</v>
      </c>
      <c r="G4108" s="7">
        <v>170</v>
      </c>
      <c r="H4108" s="7" t="s">
        <v>390</v>
      </c>
      <c r="I4108" s="7"/>
      <c r="J4108" s="7">
        <v>20000</v>
      </c>
      <c r="K4108" s="7">
        <f t="shared" si="74"/>
        <v>8630523</v>
      </c>
      <c r="L4108" s="7"/>
      <c r="M4108" s="6"/>
      <c r="N4108" s="7"/>
      <c r="O4108" s="7"/>
      <c r="P4108" s="38"/>
      <c r="Q4108" s="31"/>
      <c r="R4108" s="42"/>
      <c r="S4108" s="42"/>
      <c r="T4108" s="42"/>
      <c r="U4108" s="43"/>
      <c r="V4108" s="32"/>
      <c r="W4108" s="38"/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</row>
    <row r="4109" spans="1:40" ht="14.25" customHeight="1">
      <c r="A4109" s="7" t="s">
        <v>565</v>
      </c>
      <c r="B4109" s="7" t="s">
        <v>363</v>
      </c>
      <c r="C4109" s="7">
        <v>1277</v>
      </c>
      <c r="D4109" s="7" t="s">
        <v>641</v>
      </c>
      <c r="E4109" s="7" t="str">
        <f t="shared" si="73"/>
        <v>Teoponte</v>
      </c>
      <c r="F4109" s="7" t="s">
        <v>379</v>
      </c>
      <c r="G4109" s="7">
        <v>200</v>
      </c>
      <c r="H4109" s="7" t="s">
        <v>393</v>
      </c>
      <c r="I4109" s="7"/>
      <c r="J4109" s="7">
        <v>1864139</v>
      </c>
      <c r="K4109" s="7">
        <f t="shared" si="74"/>
        <v>8630523</v>
      </c>
      <c r="L4109" s="7"/>
      <c r="M4109" s="6"/>
      <c r="N4109" s="7"/>
      <c r="O4109" s="7"/>
      <c r="P4109" s="38"/>
      <c r="Q4109" s="31"/>
      <c r="R4109" s="42"/>
      <c r="S4109" s="42"/>
      <c r="T4109" s="42"/>
      <c r="U4109" s="43"/>
      <c r="V4109" s="32"/>
      <c r="W4109" s="38"/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</row>
    <row r="4110" spans="1:40" ht="14.25" customHeight="1">
      <c r="A4110" s="7" t="s">
        <v>565</v>
      </c>
      <c r="B4110" s="7" t="s">
        <v>363</v>
      </c>
      <c r="C4110" s="7">
        <v>1277</v>
      </c>
      <c r="D4110" s="7" t="s">
        <v>641</v>
      </c>
      <c r="E4110" s="7" t="str">
        <f t="shared" si="73"/>
        <v>Teoponte</v>
      </c>
      <c r="F4110" s="7" t="s">
        <v>379</v>
      </c>
      <c r="G4110" s="7">
        <v>210</v>
      </c>
      <c r="H4110" s="7" t="s">
        <v>394</v>
      </c>
      <c r="I4110" s="7"/>
      <c r="J4110" s="7">
        <v>101389</v>
      </c>
      <c r="K4110" s="7">
        <f t="shared" si="74"/>
        <v>8630523</v>
      </c>
      <c r="L4110" s="7"/>
      <c r="M4110" s="6"/>
      <c r="N4110" s="7"/>
      <c r="O4110" s="7"/>
      <c r="P4110" s="38"/>
      <c r="Q4110" s="31"/>
      <c r="R4110" s="42"/>
      <c r="S4110" s="42"/>
      <c r="T4110" s="42"/>
      <c r="U4110" s="43"/>
      <c r="V4110" s="32"/>
      <c r="W4110" s="38"/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</row>
    <row r="4111" spans="1:40" ht="14.25" customHeight="1">
      <c r="A4111" s="7" t="s">
        <v>565</v>
      </c>
      <c r="B4111" s="7" t="s">
        <v>363</v>
      </c>
      <c r="C4111" s="7">
        <v>1277</v>
      </c>
      <c r="D4111" s="7" t="s">
        <v>641</v>
      </c>
      <c r="E4111" s="7" t="str">
        <f t="shared" si="73"/>
        <v>Teoponte</v>
      </c>
      <c r="F4111" s="7" t="s">
        <v>379</v>
      </c>
      <c r="G4111" s="7">
        <v>220</v>
      </c>
      <c r="H4111" s="7" t="s">
        <v>395</v>
      </c>
      <c r="I4111" s="7"/>
      <c r="J4111" s="7">
        <v>209167</v>
      </c>
      <c r="K4111" s="7">
        <f t="shared" si="74"/>
        <v>8630523</v>
      </c>
      <c r="L4111" s="7"/>
      <c r="M4111" s="6"/>
      <c r="N4111" s="7"/>
      <c r="O4111" s="7"/>
      <c r="P4111" s="38"/>
      <c r="Q4111" s="31"/>
      <c r="R4111" s="42"/>
      <c r="S4111" s="42"/>
      <c r="T4111" s="42"/>
      <c r="U4111" s="43"/>
      <c r="V4111" s="32"/>
      <c r="W4111" s="38"/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</row>
    <row r="4112" spans="1:40" ht="14.25" customHeight="1">
      <c r="A4112" s="7" t="s">
        <v>565</v>
      </c>
      <c r="B4112" s="7" t="s">
        <v>363</v>
      </c>
      <c r="C4112" s="7">
        <v>1277</v>
      </c>
      <c r="D4112" s="7" t="s">
        <v>641</v>
      </c>
      <c r="E4112" s="7" t="str">
        <f t="shared" si="73"/>
        <v>Teoponte</v>
      </c>
      <c r="F4112" s="7" t="s">
        <v>379</v>
      </c>
      <c r="G4112" s="7">
        <v>250</v>
      </c>
      <c r="H4112" s="7" t="s">
        <v>399</v>
      </c>
      <c r="I4112" s="7"/>
      <c r="J4112" s="7">
        <v>271060</v>
      </c>
      <c r="K4112" s="7">
        <f t="shared" si="74"/>
        <v>8630523</v>
      </c>
      <c r="L4112" s="7"/>
      <c r="M4112" s="6"/>
      <c r="N4112" s="7"/>
      <c r="O4112" s="7"/>
      <c r="P4112" s="38"/>
      <c r="Q4112" s="31"/>
      <c r="R4112" s="42"/>
      <c r="S4112" s="42"/>
      <c r="T4112" s="42"/>
      <c r="U4112" s="43"/>
      <c r="V4112" s="32"/>
      <c r="W4112" s="38"/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</row>
    <row r="4113" spans="1:40" ht="14.25" customHeight="1">
      <c r="A4113" s="7" t="s">
        <v>565</v>
      </c>
      <c r="B4113" s="7" t="s">
        <v>363</v>
      </c>
      <c r="C4113" s="7">
        <v>1277</v>
      </c>
      <c r="D4113" s="7" t="s">
        <v>641</v>
      </c>
      <c r="E4113" s="7" t="str">
        <f t="shared" si="73"/>
        <v>Teoponte</v>
      </c>
      <c r="F4113" s="7" t="s">
        <v>379</v>
      </c>
      <c r="G4113" s="7">
        <v>260</v>
      </c>
      <c r="H4113" s="7" t="s">
        <v>400</v>
      </c>
      <c r="I4113" s="7"/>
      <c r="J4113" s="7">
        <v>63000</v>
      </c>
      <c r="K4113" s="7">
        <f t="shared" si="74"/>
        <v>8630523</v>
      </c>
      <c r="L4113" s="7"/>
      <c r="M4113" s="6"/>
      <c r="N4113" s="7"/>
      <c r="O4113" s="7"/>
      <c r="P4113" s="38"/>
      <c r="Q4113" s="31"/>
      <c r="R4113" s="42"/>
      <c r="S4113" s="42"/>
      <c r="T4113" s="42"/>
      <c r="U4113" s="43"/>
      <c r="V4113" s="32"/>
      <c r="W4113" s="38"/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</row>
    <row r="4114" spans="1:40" ht="14.25" customHeight="1">
      <c r="A4114" s="7" t="s">
        <v>565</v>
      </c>
      <c r="B4114" s="7" t="s">
        <v>363</v>
      </c>
      <c r="C4114" s="7">
        <v>1277</v>
      </c>
      <c r="D4114" s="7" t="s">
        <v>641</v>
      </c>
      <c r="E4114" s="7" t="str">
        <f t="shared" si="73"/>
        <v>Teoponte</v>
      </c>
      <c r="F4114" s="7" t="s">
        <v>379</v>
      </c>
      <c r="G4114" s="7">
        <v>270</v>
      </c>
      <c r="H4114" s="7" t="s">
        <v>401</v>
      </c>
      <c r="I4114" s="7"/>
      <c r="J4114" s="7">
        <v>200000</v>
      </c>
      <c r="K4114" s="7">
        <f t="shared" si="74"/>
        <v>8630523</v>
      </c>
      <c r="L4114" s="7"/>
      <c r="M4114" s="6"/>
      <c r="N4114" s="7"/>
      <c r="O4114" s="7"/>
      <c r="P4114" s="38"/>
      <c r="Q4114" s="31"/>
      <c r="R4114" s="42"/>
      <c r="S4114" s="42"/>
      <c r="T4114" s="42"/>
      <c r="U4114" s="43"/>
      <c r="V4114" s="32"/>
      <c r="W4114" s="38"/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</row>
    <row r="4115" spans="1:40" ht="14.25" customHeight="1">
      <c r="A4115" s="7" t="s">
        <v>565</v>
      </c>
      <c r="B4115" s="7" t="s">
        <v>363</v>
      </c>
      <c r="C4115" s="7">
        <v>1277</v>
      </c>
      <c r="D4115" s="7" t="s">
        <v>641</v>
      </c>
      <c r="E4115" s="7" t="str">
        <f t="shared" si="73"/>
        <v>Teoponte</v>
      </c>
      <c r="F4115" s="7" t="s">
        <v>379</v>
      </c>
      <c r="G4115" s="7">
        <v>310</v>
      </c>
      <c r="H4115" s="7" t="s">
        <v>403</v>
      </c>
      <c r="I4115" s="7"/>
      <c r="J4115" s="7">
        <v>21000</v>
      </c>
      <c r="K4115" s="7">
        <f t="shared" si="74"/>
        <v>8630523</v>
      </c>
      <c r="L4115" s="7"/>
      <c r="M4115" s="6"/>
      <c r="N4115" s="7"/>
      <c r="O4115" s="7"/>
      <c r="P4115" s="38"/>
      <c r="Q4115" s="31"/>
      <c r="R4115" s="42"/>
      <c r="S4115" s="42"/>
      <c r="T4115" s="42"/>
      <c r="U4115" s="43"/>
      <c r="V4115" s="32"/>
      <c r="W4115" s="38"/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</row>
    <row r="4116" spans="1:40" ht="14.25" customHeight="1">
      <c r="A4116" s="7" t="s">
        <v>565</v>
      </c>
      <c r="B4116" s="7" t="s">
        <v>363</v>
      </c>
      <c r="C4116" s="7">
        <v>1277</v>
      </c>
      <c r="D4116" s="7" t="s">
        <v>641</v>
      </c>
      <c r="E4116" s="7" t="str">
        <f t="shared" si="73"/>
        <v>Teoponte</v>
      </c>
      <c r="F4116" s="7" t="s">
        <v>379</v>
      </c>
      <c r="G4116" s="7">
        <v>330</v>
      </c>
      <c r="H4116" s="7" t="s">
        <v>404</v>
      </c>
      <c r="I4116" s="7"/>
      <c r="J4116" s="7">
        <v>24315</v>
      </c>
      <c r="K4116" s="7">
        <f t="shared" si="74"/>
        <v>8630523</v>
      </c>
      <c r="L4116" s="7"/>
      <c r="M4116" s="6"/>
      <c r="N4116" s="7"/>
      <c r="O4116" s="7"/>
      <c r="P4116" s="38"/>
      <c r="Q4116" s="31"/>
      <c r="R4116" s="42"/>
      <c r="S4116" s="42"/>
      <c r="T4116" s="42"/>
      <c r="U4116" s="43"/>
      <c r="V4116" s="32"/>
      <c r="W4116" s="38"/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</row>
    <row r="4117" spans="1:40" ht="14.25" customHeight="1">
      <c r="A4117" s="7" t="s">
        <v>565</v>
      </c>
      <c r="B4117" s="7" t="s">
        <v>363</v>
      </c>
      <c r="C4117" s="7">
        <v>1277</v>
      </c>
      <c r="D4117" s="7" t="s">
        <v>641</v>
      </c>
      <c r="E4117" s="7" t="str">
        <f t="shared" si="73"/>
        <v>Teoponte</v>
      </c>
      <c r="F4117" s="7" t="s">
        <v>379</v>
      </c>
      <c r="G4117" s="7">
        <v>340</v>
      </c>
      <c r="H4117" s="7" t="s">
        <v>405</v>
      </c>
      <c r="I4117" s="7"/>
      <c r="J4117" s="7">
        <v>1187211</v>
      </c>
      <c r="K4117" s="7">
        <f t="shared" si="74"/>
        <v>8630523</v>
      </c>
      <c r="L4117" s="7"/>
      <c r="M4117" s="6"/>
      <c r="N4117" s="7"/>
      <c r="O4117" s="7"/>
      <c r="P4117" s="38"/>
      <c r="Q4117" s="31"/>
      <c r="R4117" s="42"/>
      <c r="S4117" s="42"/>
      <c r="T4117" s="42"/>
      <c r="U4117" s="43"/>
      <c r="V4117" s="32"/>
      <c r="W4117" s="38"/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</row>
    <row r="4118" spans="1:40" ht="14.25" customHeight="1">
      <c r="A4118" s="7" t="s">
        <v>565</v>
      </c>
      <c r="B4118" s="7" t="s">
        <v>363</v>
      </c>
      <c r="C4118" s="7">
        <v>1277</v>
      </c>
      <c r="D4118" s="7" t="s">
        <v>641</v>
      </c>
      <c r="E4118" s="7" t="str">
        <f t="shared" si="73"/>
        <v>Teoponte</v>
      </c>
      <c r="F4118" s="7" t="s">
        <v>407</v>
      </c>
      <c r="G4118" s="7">
        <v>350</v>
      </c>
      <c r="H4118" s="7" t="s">
        <v>406</v>
      </c>
      <c r="I4118" s="7"/>
      <c r="J4118" s="7">
        <v>8630523</v>
      </c>
      <c r="K4118" s="7">
        <f t="shared" si="74"/>
        <v>8630523</v>
      </c>
      <c r="L4118" s="7"/>
      <c r="M4118" s="6"/>
      <c r="N4118" s="7"/>
      <c r="O4118" s="7"/>
      <c r="P4118" s="38"/>
      <c r="Q4118" s="31"/>
      <c r="R4118" s="42"/>
      <c r="S4118" s="42"/>
      <c r="T4118" s="42"/>
      <c r="U4118" s="43"/>
      <c r="V4118" s="32"/>
      <c r="W4118" s="38"/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</row>
    <row r="4119" spans="1:40" ht="14.25" customHeight="1">
      <c r="A4119" s="7" t="s">
        <v>565</v>
      </c>
      <c r="B4119" s="7" t="s">
        <v>363</v>
      </c>
      <c r="C4119" s="7">
        <v>1278</v>
      </c>
      <c r="D4119" s="7" t="s">
        <v>642</v>
      </c>
      <c r="E4119" s="7" t="str">
        <f t="shared" si="73"/>
        <v>San Andrés de Machaca</v>
      </c>
      <c r="F4119" s="7" t="s">
        <v>379</v>
      </c>
      <c r="G4119" s="7">
        <v>0</v>
      </c>
      <c r="H4119" s="7" t="s">
        <v>380</v>
      </c>
      <c r="I4119" s="7"/>
      <c r="J4119" s="7">
        <v>735418</v>
      </c>
      <c r="K4119" s="7">
        <f t="shared" si="74"/>
        <v>2916062</v>
      </c>
      <c r="L4119" s="7"/>
      <c r="M4119" s="6"/>
      <c r="N4119" s="7"/>
      <c r="O4119" s="7"/>
      <c r="P4119" s="38"/>
      <c r="Q4119" s="31"/>
      <c r="R4119" s="42"/>
      <c r="S4119" s="42"/>
      <c r="T4119" s="42"/>
      <c r="U4119" s="43"/>
      <c r="V4119" s="32"/>
      <c r="W4119" s="38"/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</row>
    <row r="4120" spans="1:40" ht="14.25" customHeight="1">
      <c r="A4120" s="7" t="s">
        <v>565</v>
      </c>
      <c r="B4120" s="7" t="s">
        <v>363</v>
      </c>
      <c r="C4120" s="7">
        <v>1278</v>
      </c>
      <c r="D4120" s="7" t="s">
        <v>642</v>
      </c>
      <c r="E4120" s="7" t="str">
        <f t="shared" si="73"/>
        <v>San Andrés de Machaca</v>
      </c>
      <c r="F4120" s="7" t="s">
        <v>379</v>
      </c>
      <c r="G4120" s="7">
        <v>1</v>
      </c>
      <c r="H4120" s="7" t="s">
        <v>381</v>
      </c>
      <c r="I4120" s="7"/>
      <c r="J4120" s="7">
        <v>490279</v>
      </c>
      <c r="K4120" s="7">
        <f t="shared" si="74"/>
        <v>2916062</v>
      </c>
      <c r="L4120" s="7"/>
      <c r="M4120" s="6"/>
      <c r="N4120" s="7"/>
      <c r="O4120" s="7"/>
      <c r="P4120" s="38"/>
      <c r="Q4120" s="31"/>
      <c r="R4120" s="42"/>
      <c r="S4120" s="42"/>
      <c r="T4120" s="42"/>
      <c r="U4120" s="43"/>
      <c r="V4120" s="32"/>
      <c r="W4120" s="38"/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</row>
    <row r="4121" spans="1:40" ht="14.25" customHeight="1">
      <c r="A4121" s="7" t="s">
        <v>565</v>
      </c>
      <c r="B4121" s="7" t="s">
        <v>363</v>
      </c>
      <c r="C4121" s="7">
        <v>1278</v>
      </c>
      <c r="D4121" s="7" t="s">
        <v>642</v>
      </c>
      <c r="E4121" s="7" t="str">
        <f t="shared" si="73"/>
        <v>San Andrés de Machaca</v>
      </c>
      <c r="F4121" s="7" t="s">
        <v>379</v>
      </c>
      <c r="G4121" s="7">
        <v>97</v>
      </c>
      <c r="H4121" s="7" t="s">
        <v>409</v>
      </c>
      <c r="I4121" s="7"/>
      <c r="J4121" s="7">
        <v>476000</v>
      </c>
      <c r="K4121" s="7">
        <f t="shared" si="74"/>
        <v>2916062</v>
      </c>
      <c r="L4121" s="7"/>
      <c r="M4121" s="6"/>
      <c r="N4121" s="7"/>
      <c r="O4121" s="7"/>
      <c r="P4121" s="38"/>
      <c r="Q4121" s="31"/>
      <c r="R4121" s="42"/>
      <c r="S4121" s="42"/>
      <c r="T4121" s="42"/>
      <c r="U4121" s="43"/>
      <c r="V4121" s="32"/>
      <c r="W4121" s="38"/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</row>
    <row r="4122" spans="1:40" ht="14.25" customHeight="1">
      <c r="A4122" s="7" t="s">
        <v>565</v>
      </c>
      <c r="B4122" s="7" t="s">
        <v>363</v>
      </c>
      <c r="C4122" s="7">
        <v>1278</v>
      </c>
      <c r="D4122" s="7" t="s">
        <v>642</v>
      </c>
      <c r="E4122" s="7" t="str">
        <f t="shared" si="73"/>
        <v>San Andrés de Machaca</v>
      </c>
      <c r="F4122" s="7" t="s">
        <v>379</v>
      </c>
      <c r="G4122" s="7">
        <v>99</v>
      </c>
      <c r="H4122" s="7" t="s">
        <v>382</v>
      </c>
      <c r="I4122" s="7"/>
      <c r="J4122" s="7">
        <v>54155</v>
      </c>
      <c r="K4122" s="7">
        <f t="shared" si="74"/>
        <v>2916062</v>
      </c>
      <c r="L4122" s="7"/>
      <c r="M4122" s="6"/>
      <c r="N4122" s="7"/>
      <c r="O4122" s="7"/>
      <c r="P4122" s="38"/>
      <c r="Q4122" s="31"/>
      <c r="R4122" s="42"/>
      <c r="S4122" s="42"/>
      <c r="T4122" s="42"/>
      <c r="U4122" s="43"/>
      <c r="V4122" s="32"/>
      <c r="W4122" s="38"/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</row>
    <row r="4123" spans="1:40" ht="14.25" customHeight="1">
      <c r="A4123" s="7" t="s">
        <v>565</v>
      </c>
      <c r="B4123" s="7" t="s">
        <v>363</v>
      </c>
      <c r="C4123" s="7">
        <v>1278</v>
      </c>
      <c r="D4123" s="7" t="s">
        <v>642</v>
      </c>
      <c r="E4123" s="7" t="str">
        <f t="shared" si="73"/>
        <v>San Andrés de Machaca</v>
      </c>
      <c r="F4123" s="7" t="s">
        <v>379</v>
      </c>
      <c r="G4123" s="7">
        <v>100</v>
      </c>
      <c r="H4123" s="7" t="s">
        <v>383</v>
      </c>
      <c r="I4123" s="7"/>
      <c r="J4123" s="7">
        <v>396400</v>
      </c>
      <c r="K4123" s="7">
        <f t="shared" si="74"/>
        <v>2916062</v>
      </c>
      <c r="L4123" s="7"/>
      <c r="M4123" s="6"/>
      <c r="N4123" s="7"/>
      <c r="O4123" s="7"/>
      <c r="P4123" s="38"/>
      <c r="Q4123" s="31"/>
      <c r="R4123" s="42"/>
      <c r="S4123" s="42"/>
      <c r="T4123" s="42"/>
      <c r="U4123" s="43"/>
      <c r="V4123" s="32"/>
      <c r="W4123" s="38"/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</row>
    <row r="4124" spans="1:40" ht="14.25" customHeight="1">
      <c r="A4124" s="7" t="s">
        <v>565</v>
      </c>
      <c r="B4124" s="7" t="s">
        <v>363</v>
      </c>
      <c r="C4124" s="7">
        <v>1278</v>
      </c>
      <c r="D4124" s="7" t="s">
        <v>642</v>
      </c>
      <c r="E4124" s="7" t="str">
        <f t="shared" si="73"/>
        <v>San Andrés de Machaca</v>
      </c>
      <c r="F4124" s="7" t="s">
        <v>379</v>
      </c>
      <c r="G4124" s="7">
        <v>110</v>
      </c>
      <c r="H4124" s="7" t="s">
        <v>385</v>
      </c>
      <c r="I4124" s="7"/>
      <c r="J4124" s="7">
        <v>20000</v>
      </c>
      <c r="K4124" s="7">
        <f t="shared" si="74"/>
        <v>2916062</v>
      </c>
      <c r="L4124" s="7"/>
      <c r="M4124" s="6"/>
      <c r="N4124" s="7"/>
      <c r="O4124" s="7"/>
      <c r="P4124" s="38"/>
      <c r="Q4124" s="31"/>
      <c r="R4124" s="42"/>
      <c r="S4124" s="42"/>
      <c r="T4124" s="42"/>
      <c r="U4124" s="43"/>
      <c r="V4124" s="32"/>
      <c r="W4124" s="38"/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</row>
    <row r="4125" spans="1:40" ht="14.25" customHeight="1">
      <c r="A4125" s="7" t="s">
        <v>565</v>
      </c>
      <c r="B4125" s="7" t="s">
        <v>363</v>
      </c>
      <c r="C4125" s="7">
        <v>1278</v>
      </c>
      <c r="D4125" s="7" t="s">
        <v>642</v>
      </c>
      <c r="E4125" s="7" t="str">
        <f t="shared" si="73"/>
        <v>San Andrés de Machaca</v>
      </c>
      <c r="F4125" s="7" t="s">
        <v>379</v>
      </c>
      <c r="G4125" s="7">
        <v>130</v>
      </c>
      <c r="H4125" s="7" t="s">
        <v>386</v>
      </c>
      <c r="I4125" s="7"/>
      <c r="J4125" s="7">
        <v>15000</v>
      </c>
      <c r="K4125" s="7">
        <f t="shared" si="74"/>
        <v>2916062</v>
      </c>
      <c r="L4125" s="7"/>
      <c r="M4125" s="6"/>
      <c r="N4125" s="7"/>
      <c r="O4125" s="7"/>
      <c r="P4125" s="38"/>
      <c r="Q4125" s="31"/>
      <c r="R4125" s="42"/>
      <c r="S4125" s="42"/>
      <c r="T4125" s="42"/>
      <c r="U4125" s="43"/>
      <c r="V4125" s="32"/>
      <c r="W4125" s="38"/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</row>
    <row r="4126" spans="1:40" ht="14.25" customHeight="1">
      <c r="A4126" s="7" t="s">
        <v>565</v>
      </c>
      <c r="B4126" s="7" t="s">
        <v>363</v>
      </c>
      <c r="C4126" s="7">
        <v>1278</v>
      </c>
      <c r="D4126" s="7" t="s">
        <v>642</v>
      </c>
      <c r="E4126" s="7" t="str">
        <f t="shared" si="73"/>
        <v>San Andrés de Machaca</v>
      </c>
      <c r="F4126" s="7" t="s">
        <v>379</v>
      </c>
      <c r="G4126" s="7">
        <v>140</v>
      </c>
      <c r="H4126" s="7" t="s">
        <v>388</v>
      </c>
      <c r="I4126" s="7"/>
      <c r="J4126" s="7">
        <v>10000</v>
      </c>
      <c r="K4126" s="7">
        <f t="shared" si="74"/>
        <v>2916062</v>
      </c>
      <c r="L4126" s="7"/>
      <c r="M4126" s="6"/>
      <c r="N4126" s="7"/>
      <c r="O4126" s="7"/>
      <c r="P4126" s="38"/>
      <c r="Q4126" s="31"/>
      <c r="R4126" s="42"/>
      <c r="S4126" s="42"/>
      <c r="T4126" s="42"/>
      <c r="U4126" s="43"/>
      <c r="V4126" s="32"/>
      <c r="W4126" s="38"/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</row>
    <row r="4127" spans="1:40" ht="14.25" customHeight="1">
      <c r="A4127" s="7" t="s">
        <v>565</v>
      </c>
      <c r="B4127" s="7" t="s">
        <v>363</v>
      </c>
      <c r="C4127" s="7">
        <v>1278</v>
      </c>
      <c r="D4127" s="7" t="s">
        <v>642</v>
      </c>
      <c r="E4127" s="7" t="str">
        <f t="shared" si="73"/>
        <v>San Andrés de Machaca</v>
      </c>
      <c r="F4127" s="7" t="s">
        <v>379</v>
      </c>
      <c r="G4127" s="7">
        <v>150</v>
      </c>
      <c r="H4127" s="7" t="s">
        <v>410</v>
      </c>
      <c r="I4127" s="7"/>
      <c r="J4127" s="7">
        <v>100000</v>
      </c>
      <c r="K4127" s="7">
        <f t="shared" si="74"/>
        <v>2916062</v>
      </c>
      <c r="L4127" s="7"/>
      <c r="M4127" s="6"/>
      <c r="N4127" s="7"/>
      <c r="O4127" s="7"/>
      <c r="P4127" s="38"/>
      <c r="Q4127" s="31"/>
      <c r="R4127" s="42"/>
      <c r="S4127" s="42"/>
      <c r="T4127" s="42"/>
      <c r="U4127" s="43"/>
      <c r="V4127" s="32"/>
      <c r="W4127" s="38"/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</row>
    <row r="4128" spans="1:40" ht="14.25" customHeight="1">
      <c r="A4128" s="7" t="s">
        <v>565</v>
      </c>
      <c r="B4128" s="7" t="s">
        <v>363</v>
      </c>
      <c r="C4128" s="7">
        <v>1278</v>
      </c>
      <c r="D4128" s="7" t="s">
        <v>642</v>
      </c>
      <c r="E4128" s="7" t="str">
        <f t="shared" si="73"/>
        <v>San Andrés de Machaca</v>
      </c>
      <c r="F4128" s="7" t="s">
        <v>379</v>
      </c>
      <c r="G4128" s="7">
        <v>160</v>
      </c>
      <c r="H4128" s="7" t="s">
        <v>389</v>
      </c>
      <c r="I4128" s="7"/>
      <c r="J4128" s="7">
        <v>40000</v>
      </c>
      <c r="K4128" s="7">
        <f t="shared" si="74"/>
        <v>2916062</v>
      </c>
      <c r="L4128" s="7"/>
      <c r="M4128" s="6"/>
      <c r="N4128" s="7"/>
      <c r="O4128" s="7"/>
      <c r="P4128" s="38"/>
      <c r="Q4128" s="31"/>
      <c r="R4128" s="42"/>
      <c r="S4128" s="42"/>
      <c r="T4128" s="42"/>
      <c r="U4128" s="43"/>
      <c r="V4128" s="32"/>
      <c r="W4128" s="38"/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</row>
    <row r="4129" spans="1:40" ht="14.25" customHeight="1">
      <c r="A4129" s="7" t="s">
        <v>565</v>
      </c>
      <c r="B4129" s="7" t="s">
        <v>363</v>
      </c>
      <c r="C4129" s="7">
        <v>1278</v>
      </c>
      <c r="D4129" s="7" t="s">
        <v>642</v>
      </c>
      <c r="E4129" s="7" t="str">
        <f t="shared" si="73"/>
        <v>San Andrés de Machaca</v>
      </c>
      <c r="F4129" s="7" t="s">
        <v>379</v>
      </c>
      <c r="G4129" s="7">
        <v>170</v>
      </c>
      <c r="H4129" s="7" t="s">
        <v>390</v>
      </c>
      <c r="I4129" s="7"/>
      <c r="J4129" s="7">
        <v>60000</v>
      </c>
      <c r="K4129" s="7">
        <f t="shared" si="74"/>
        <v>2916062</v>
      </c>
      <c r="L4129" s="7"/>
      <c r="M4129" s="6"/>
      <c r="N4129" s="7"/>
      <c r="O4129" s="7"/>
      <c r="P4129" s="38"/>
      <c r="Q4129" s="31"/>
      <c r="R4129" s="42"/>
      <c r="S4129" s="42"/>
      <c r="T4129" s="42"/>
      <c r="U4129" s="43"/>
      <c r="V4129" s="32"/>
      <c r="W4129" s="38"/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</row>
    <row r="4130" spans="1:40" ht="14.25" customHeight="1">
      <c r="A4130" s="7" t="s">
        <v>565</v>
      </c>
      <c r="B4130" s="7" t="s">
        <v>363</v>
      </c>
      <c r="C4130" s="7">
        <v>1278</v>
      </c>
      <c r="D4130" s="7" t="s">
        <v>642</v>
      </c>
      <c r="E4130" s="7" t="str">
        <f t="shared" si="73"/>
        <v>San Andrés de Machaca</v>
      </c>
      <c r="F4130" s="7" t="s">
        <v>379</v>
      </c>
      <c r="G4130" s="7">
        <v>180</v>
      </c>
      <c r="H4130" s="7" t="s">
        <v>411</v>
      </c>
      <c r="I4130" s="7"/>
      <c r="J4130" s="7">
        <v>237800</v>
      </c>
      <c r="K4130" s="7">
        <f t="shared" si="74"/>
        <v>2916062</v>
      </c>
      <c r="L4130" s="7"/>
      <c r="M4130" s="6"/>
      <c r="N4130" s="7"/>
      <c r="O4130" s="7"/>
      <c r="P4130" s="38"/>
      <c r="Q4130" s="31"/>
      <c r="R4130" s="42"/>
      <c r="S4130" s="42"/>
      <c r="T4130" s="42"/>
      <c r="U4130" s="43"/>
      <c r="V4130" s="32"/>
      <c r="W4130" s="38"/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</row>
    <row r="4131" spans="1:40" ht="14.25" customHeight="1">
      <c r="A4131" s="7" t="s">
        <v>565</v>
      </c>
      <c r="B4131" s="7" t="s">
        <v>363</v>
      </c>
      <c r="C4131" s="7">
        <v>1278</v>
      </c>
      <c r="D4131" s="7" t="s">
        <v>642</v>
      </c>
      <c r="E4131" s="7" t="str">
        <f t="shared" si="73"/>
        <v>San Andrés de Machaca</v>
      </c>
      <c r="F4131" s="7" t="s">
        <v>379</v>
      </c>
      <c r="G4131" s="7">
        <v>200</v>
      </c>
      <c r="H4131" s="7" t="s">
        <v>393</v>
      </c>
      <c r="I4131" s="7"/>
      <c r="J4131" s="7">
        <v>980068</v>
      </c>
      <c r="K4131" s="7">
        <f t="shared" si="74"/>
        <v>2916062</v>
      </c>
      <c r="L4131" s="7"/>
      <c r="M4131" s="6"/>
      <c r="N4131" s="7"/>
      <c r="O4131" s="7"/>
      <c r="P4131" s="38"/>
      <c r="Q4131" s="31"/>
      <c r="R4131" s="42"/>
      <c r="S4131" s="42"/>
      <c r="T4131" s="42"/>
      <c r="U4131" s="43"/>
      <c r="V4131" s="32"/>
      <c r="W4131" s="38"/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</row>
    <row r="4132" spans="1:40" ht="14.25" customHeight="1">
      <c r="A4132" s="7" t="s">
        <v>565</v>
      </c>
      <c r="B4132" s="7" t="s">
        <v>363</v>
      </c>
      <c r="C4132" s="7">
        <v>1278</v>
      </c>
      <c r="D4132" s="7" t="s">
        <v>642</v>
      </c>
      <c r="E4132" s="7" t="str">
        <f t="shared" si="73"/>
        <v>San Andrés de Machaca</v>
      </c>
      <c r="F4132" s="7" t="s">
        <v>379</v>
      </c>
      <c r="G4132" s="7">
        <v>210</v>
      </c>
      <c r="H4132" s="7" t="s">
        <v>394</v>
      </c>
      <c r="I4132" s="7"/>
      <c r="J4132" s="7">
        <v>815913</v>
      </c>
      <c r="K4132" s="7">
        <f t="shared" si="74"/>
        <v>2916062</v>
      </c>
      <c r="L4132" s="7"/>
      <c r="M4132" s="6"/>
      <c r="N4132" s="7"/>
      <c r="O4132" s="7"/>
      <c r="P4132" s="38"/>
      <c r="Q4132" s="31"/>
      <c r="R4132" s="42"/>
      <c r="S4132" s="42"/>
      <c r="T4132" s="42"/>
      <c r="U4132" s="43"/>
      <c r="V4132" s="32"/>
      <c r="W4132" s="38"/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</row>
    <row r="4133" spans="1:40" ht="14.25" customHeight="1">
      <c r="A4133" s="7" t="s">
        <v>565</v>
      </c>
      <c r="B4133" s="7" t="s">
        <v>363</v>
      </c>
      <c r="C4133" s="7">
        <v>1278</v>
      </c>
      <c r="D4133" s="7" t="s">
        <v>642</v>
      </c>
      <c r="E4133" s="7" t="str">
        <f t="shared" si="73"/>
        <v>San Andrés de Machaca</v>
      </c>
      <c r="F4133" s="7" t="s">
        <v>379</v>
      </c>
      <c r="G4133" s="7">
        <v>220</v>
      </c>
      <c r="H4133" s="7" t="s">
        <v>395</v>
      </c>
      <c r="I4133" s="7"/>
      <c r="J4133" s="7">
        <v>137484</v>
      </c>
      <c r="K4133" s="7">
        <f t="shared" si="74"/>
        <v>2916062</v>
      </c>
      <c r="L4133" s="7"/>
      <c r="M4133" s="6"/>
      <c r="N4133" s="7"/>
      <c r="O4133" s="7"/>
      <c r="P4133" s="38"/>
      <c r="Q4133" s="31"/>
      <c r="R4133" s="42"/>
      <c r="S4133" s="42"/>
      <c r="T4133" s="42"/>
      <c r="U4133" s="43"/>
      <c r="V4133" s="32"/>
      <c r="W4133" s="38"/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</row>
    <row r="4134" spans="1:40" ht="14.25" customHeight="1">
      <c r="A4134" s="7" t="s">
        <v>565</v>
      </c>
      <c r="B4134" s="7" t="s">
        <v>363</v>
      </c>
      <c r="C4134" s="7">
        <v>1278</v>
      </c>
      <c r="D4134" s="7" t="s">
        <v>642</v>
      </c>
      <c r="E4134" s="7" t="str">
        <f t="shared" si="73"/>
        <v>San Andrés de Machaca</v>
      </c>
      <c r="F4134" s="7" t="s">
        <v>379</v>
      </c>
      <c r="G4134" s="7">
        <v>230</v>
      </c>
      <c r="H4134" s="7" t="s">
        <v>396</v>
      </c>
      <c r="I4134" s="7"/>
      <c r="J4134" s="7">
        <v>30000</v>
      </c>
      <c r="K4134" s="7">
        <f t="shared" si="74"/>
        <v>2916062</v>
      </c>
      <c r="L4134" s="7"/>
      <c r="M4134" s="6"/>
      <c r="N4134" s="7"/>
      <c r="O4134" s="7"/>
      <c r="P4134" s="38"/>
      <c r="Q4134" s="31"/>
      <c r="R4134" s="42"/>
      <c r="S4134" s="42"/>
      <c r="T4134" s="42"/>
      <c r="U4134" s="43"/>
      <c r="V4134" s="32"/>
      <c r="W4134" s="38"/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</row>
    <row r="4135" spans="1:40" ht="14.25" customHeight="1">
      <c r="A4135" s="7" t="s">
        <v>565</v>
      </c>
      <c r="B4135" s="7" t="s">
        <v>363</v>
      </c>
      <c r="C4135" s="7">
        <v>1278</v>
      </c>
      <c r="D4135" s="7" t="s">
        <v>642</v>
      </c>
      <c r="E4135" s="7" t="str">
        <f t="shared" si="73"/>
        <v>San Andrés de Machaca</v>
      </c>
      <c r="F4135" s="7" t="s">
        <v>379</v>
      </c>
      <c r="G4135" s="7">
        <v>240</v>
      </c>
      <c r="H4135" s="7" t="s">
        <v>397</v>
      </c>
      <c r="I4135" s="7"/>
      <c r="J4135" s="7">
        <v>10000</v>
      </c>
      <c r="K4135" s="7">
        <f t="shared" si="74"/>
        <v>2916062</v>
      </c>
      <c r="L4135" s="7"/>
      <c r="M4135" s="6"/>
      <c r="N4135" s="7"/>
      <c r="O4135" s="7"/>
      <c r="P4135" s="38"/>
      <c r="Q4135" s="31"/>
      <c r="R4135" s="42"/>
      <c r="S4135" s="42"/>
      <c r="T4135" s="42"/>
      <c r="U4135" s="43"/>
      <c r="V4135" s="32"/>
      <c r="W4135" s="38"/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</row>
    <row r="4136" spans="1:40" ht="14.25" customHeight="1">
      <c r="A4136" s="7" t="s">
        <v>565</v>
      </c>
      <c r="B4136" s="7" t="s">
        <v>363</v>
      </c>
      <c r="C4136" s="7">
        <v>1278</v>
      </c>
      <c r="D4136" s="7" t="s">
        <v>642</v>
      </c>
      <c r="E4136" s="7" t="str">
        <f t="shared" si="73"/>
        <v>San Andrés de Machaca</v>
      </c>
      <c r="F4136" s="7" t="s">
        <v>379</v>
      </c>
      <c r="G4136" s="7">
        <v>250</v>
      </c>
      <c r="H4136" s="7" t="s">
        <v>399</v>
      </c>
      <c r="I4136" s="7"/>
      <c r="J4136" s="7">
        <v>189663</v>
      </c>
      <c r="K4136" s="7">
        <f t="shared" si="74"/>
        <v>2916062</v>
      </c>
      <c r="L4136" s="7"/>
      <c r="M4136" s="6"/>
      <c r="N4136" s="7"/>
      <c r="O4136" s="7"/>
      <c r="P4136" s="38"/>
      <c r="Q4136" s="31"/>
      <c r="R4136" s="42"/>
      <c r="S4136" s="42"/>
      <c r="T4136" s="42"/>
      <c r="U4136" s="43"/>
      <c r="V4136" s="32"/>
      <c r="W4136" s="38"/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</row>
    <row r="4137" spans="1:40" ht="14.25" customHeight="1">
      <c r="A4137" s="7" t="s">
        <v>565</v>
      </c>
      <c r="B4137" s="7" t="s">
        <v>363</v>
      </c>
      <c r="C4137" s="7">
        <v>1278</v>
      </c>
      <c r="D4137" s="7" t="s">
        <v>642</v>
      </c>
      <c r="E4137" s="7" t="str">
        <f t="shared" si="73"/>
        <v>San Andrés de Machaca</v>
      </c>
      <c r="F4137" s="7" t="s">
        <v>379</v>
      </c>
      <c r="G4137" s="7">
        <v>260</v>
      </c>
      <c r="H4137" s="7" t="s">
        <v>400</v>
      </c>
      <c r="I4137" s="7"/>
      <c r="J4137" s="7">
        <v>63000</v>
      </c>
      <c r="K4137" s="7">
        <f t="shared" si="74"/>
        <v>2916062</v>
      </c>
      <c r="L4137" s="7"/>
      <c r="M4137" s="6"/>
      <c r="N4137" s="7"/>
      <c r="O4137" s="7"/>
      <c r="P4137" s="38"/>
      <c r="Q4137" s="31"/>
      <c r="R4137" s="42"/>
      <c r="S4137" s="42"/>
      <c r="T4137" s="42"/>
      <c r="U4137" s="43"/>
      <c r="V4137" s="32"/>
      <c r="W4137" s="38"/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</row>
    <row r="4138" spans="1:40" ht="14.25" customHeight="1">
      <c r="A4138" s="7" t="s">
        <v>565</v>
      </c>
      <c r="B4138" s="7" t="s">
        <v>363</v>
      </c>
      <c r="C4138" s="7">
        <v>1278</v>
      </c>
      <c r="D4138" s="7" t="s">
        <v>642</v>
      </c>
      <c r="E4138" s="7" t="str">
        <f t="shared" si="73"/>
        <v>San Andrés de Machaca</v>
      </c>
      <c r="F4138" s="7" t="s">
        <v>379</v>
      </c>
      <c r="G4138" s="7">
        <v>310</v>
      </c>
      <c r="H4138" s="7" t="s">
        <v>403</v>
      </c>
      <c r="I4138" s="7"/>
      <c r="J4138" s="7">
        <v>50000</v>
      </c>
      <c r="K4138" s="7">
        <f t="shared" si="74"/>
        <v>2916062</v>
      </c>
      <c r="L4138" s="7"/>
      <c r="M4138" s="6"/>
      <c r="N4138" s="7"/>
      <c r="O4138" s="7"/>
      <c r="P4138" s="38"/>
      <c r="Q4138" s="31"/>
      <c r="R4138" s="42"/>
      <c r="S4138" s="42"/>
      <c r="T4138" s="42"/>
      <c r="U4138" s="43"/>
      <c r="V4138" s="32"/>
      <c r="W4138" s="38"/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</row>
    <row r="4139" spans="1:40" ht="14.25" customHeight="1">
      <c r="A4139" s="7" t="s">
        <v>565</v>
      </c>
      <c r="B4139" s="7" t="s">
        <v>363</v>
      </c>
      <c r="C4139" s="7">
        <v>1278</v>
      </c>
      <c r="D4139" s="7" t="s">
        <v>642</v>
      </c>
      <c r="E4139" s="7" t="str">
        <f t="shared" si="73"/>
        <v>San Andrés de Machaca</v>
      </c>
      <c r="F4139" s="7" t="s">
        <v>379</v>
      </c>
      <c r="G4139" s="7">
        <v>330</v>
      </c>
      <c r="H4139" s="7" t="s">
        <v>404</v>
      </c>
      <c r="I4139" s="7"/>
      <c r="J4139" s="7">
        <v>24831</v>
      </c>
      <c r="K4139" s="7">
        <f t="shared" si="74"/>
        <v>2916062</v>
      </c>
      <c r="L4139" s="7"/>
      <c r="M4139" s="6"/>
      <c r="N4139" s="7"/>
      <c r="O4139" s="7"/>
      <c r="P4139" s="38"/>
      <c r="Q4139" s="31"/>
      <c r="R4139" s="42"/>
      <c r="S4139" s="42"/>
      <c r="T4139" s="42"/>
      <c r="U4139" s="43"/>
      <c r="V4139" s="32"/>
      <c r="W4139" s="38"/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</row>
    <row r="4140" spans="1:40" ht="14.25" customHeight="1">
      <c r="A4140" s="7" t="s">
        <v>565</v>
      </c>
      <c r="B4140" s="7" t="s">
        <v>363</v>
      </c>
      <c r="C4140" s="7">
        <v>1278</v>
      </c>
      <c r="D4140" s="7" t="s">
        <v>642</v>
      </c>
      <c r="E4140" s="7" t="str">
        <f t="shared" si="73"/>
        <v>San Andrés de Machaca</v>
      </c>
      <c r="F4140" s="7" t="s">
        <v>379</v>
      </c>
      <c r="G4140" s="7">
        <v>340</v>
      </c>
      <c r="H4140" s="7" t="s">
        <v>405</v>
      </c>
      <c r="I4140" s="7"/>
      <c r="J4140" s="7">
        <v>807583</v>
      </c>
      <c r="K4140" s="7">
        <f t="shared" si="74"/>
        <v>2916062</v>
      </c>
      <c r="L4140" s="7"/>
      <c r="M4140" s="6"/>
      <c r="N4140" s="7"/>
      <c r="O4140" s="7"/>
      <c r="P4140" s="38"/>
      <c r="Q4140" s="31"/>
      <c r="R4140" s="42"/>
      <c r="S4140" s="42"/>
      <c r="T4140" s="42"/>
      <c r="U4140" s="43"/>
      <c r="V4140" s="32"/>
      <c r="W4140" s="38"/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</row>
    <row r="4141" spans="1:40" ht="14.25" customHeight="1">
      <c r="A4141" s="7" t="s">
        <v>565</v>
      </c>
      <c r="B4141" s="7" t="s">
        <v>363</v>
      </c>
      <c r="C4141" s="7">
        <v>1278</v>
      </c>
      <c r="D4141" s="7" t="s">
        <v>642</v>
      </c>
      <c r="E4141" s="7" t="str">
        <f t="shared" si="73"/>
        <v>San Andrés de Machaca</v>
      </c>
      <c r="F4141" s="7" t="s">
        <v>407</v>
      </c>
      <c r="G4141" s="7">
        <v>170</v>
      </c>
      <c r="H4141" s="7" t="s">
        <v>390</v>
      </c>
      <c r="I4141" s="7"/>
      <c r="J4141" s="7">
        <v>2916062</v>
      </c>
      <c r="K4141" s="7">
        <f t="shared" si="74"/>
        <v>2916062</v>
      </c>
      <c r="L4141" s="7"/>
      <c r="M4141" s="6"/>
      <c r="N4141" s="7"/>
      <c r="O4141" s="7"/>
      <c r="P4141" s="38"/>
      <c r="Q4141" s="31"/>
      <c r="R4141" s="42"/>
      <c r="S4141" s="42"/>
      <c r="T4141" s="42"/>
      <c r="U4141" s="43"/>
      <c r="V4141" s="32"/>
      <c r="W4141" s="38"/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</row>
    <row r="4142" spans="1:40" ht="14.25" customHeight="1">
      <c r="A4142" s="7" t="s">
        <v>565</v>
      </c>
      <c r="B4142" s="7" t="s">
        <v>363</v>
      </c>
      <c r="C4142" s="7">
        <v>1279</v>
      </c>
      <c r="D4142" s="7" t="s">
        <v>643</v>
      </c>
      <c r="E4142" s="7" t="str">
        <f t="shared" si="73"/>
        <v>Jesús de Machaca</v>
      </c>
      <c r="F4142" s="7" t="s">
        <v>379</v>
      </c>
      <c r="G4142" s="7">
        <v>0</v>
      </c>
      <c r="H4142" s="7" t="s">
        <v>380</v>
      </c>
      <c r="I4142" s="7"/>
      <c r="J4142" s="7">
        <v>1955574</v>
      </c>
      <c r="K4142" s="7">
        <f t="shared" si="74"/>
        <v>11575094</v>
      </c>
      <c r="L4142" s="7"/>
      <c r="M4142" s="6"/>
      <c r="N4142" s="7"/>
      <c r="O4142" s="7"/>
      <c r="P4142" s="38"/>
      <c r="Q4142" s="31"/>
      <c r="R4142" s="42"/>
      <c r="S4142" s="42"/>
      <c r="T4142" s="42"/>
      <c r="U4142" s="43"/>
      <c r="V4142" s="32"/>
      <c r="W4142" s="38"/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</row>
    <row r="4143" spans="1:40" ht="14.25" customHeight="1">
      <c r="A4143" s="7" t="s">
        <v>565</v>
      </c>
      <c r="B4143" s="7" t="s">
        <v>363</v>
      </c>
      <c r="C4143" s="7">
        <v>1279</v>
      </c>
      <c r="D4143" s="7" t="s">
        <v>643</v>
      </c>
      <c r="E4143" s="7" t="str">
        <f t="shared" si="73"/>
        <v>Jesús de Machaca</v>
      </c>
      <c r="F4143" s="7" t="s">
        <v>379</v>
      </c>
      <c r="G4143" s="7">
        <v>1</v>
      </c>
      <c r="H4143" s="7" t="s">
        <v>381</v>
      </c>
      <c r="I4143" s="7"/>
      <c r="J4143" s="7">
        <v>1007416</v>
      </c>
      <c r="K4143" s="7">
        <f t="shared" si="74"/>
        <v>11575094</v>
      </c>
      <c r="L4143" s="7"/>
      <c r="M4143" s="6"/>
      <c r="N4143" s="7"/>
      <c r="O4143" s="7"/>
      <c r="P4143" s="38"/>
      <c r="Q4143" s="31"/>
      <c r="R4143" s="42"/>
      <c r="S4143" s="42"/>
      <c r="T4143" s="42"/>
      <c r="U4143" s="43"/>
      <c r="V4143" s="32"/>
      <c r="W4143" s="38"/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</row>
    <row r="4144" spans="1:40" ht="14.25" customHeight="1">
      <c r="A4144" s="7" t="s">
        <v>565</v>
      </c>
      <c r="B4144" s="7" t="s">
        <v>363</v>
      </c>
      <c r="C4144" s="7">
        <v>1279</v>
      </c>
      <c r="D4144" s="7" t="s">
        <v>643</v>
      </c>
      <c r="E4144" s="7" t="str">
        <f t="shared" si="73"/>
        <v>Jesús de Machaca</v>
      </c>
      <c r="F4144" s="7" t="s">
        <v>379</v>
      </c>
      <c r="G4144" s="7">
        <v>97</v>
      </c>
      <c r="H4144" s="7" t="s">
        <v>409</v>
      </c>
      <c r="I4144" s="7"/>
      <c r="J4144" s="7">
        <v>1868870</v>
      </c>
      <c r="K4144" s="7">
        <f t="shared" si="74"/>
        <v>11575094</v>
      </c>
      <c r="L4144" s="7"/>
      <c r="M4144" s="6"/>
      <c r="N4144" s="7"/>
      <c r="O4144" s="7"/>
      <c r="P4144" s="38"/>
      <c r="Q4144" s="31"/>
      <c r="R4144" s="42"/>
      <c r="S4144" s="42"/>
      <c r="T4144" s="42"/>
      <c r="U4144" s="43"/>
      <c r="V4144" s="32"/>
      <c r="W4144" s="38"/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</row>
    <row r="4145" spans="1:40" ht="14.25" customHeight="1">
      <c r="A4145" s="7" t="s">
        <v>565</v>
      </c>
      <c r="B4145" s="7" t="s">
        <v>363</v>
      </c>
      <c r="C4145" s="7">
        <v>1279</v>
      </c>
      <c r="D4145" s="7" t="s">
        <v>643</v>
      </c>
      <c r="E4145" s="7" t="str">
        <f t="shared" si="73"/>
        <v>Jesús de Machaca</v>
      </c>
      <c r="F4145" s="7" t="s">
        <v>379</v>
      </c>
      <c r="G4145" s="7">
        <v>99</v>
      </c>
      <c r="H4145" s="7" t="s">
        <v>382</v>
      </c>
      <c r="I4145" s="7"/>
      <c r="J4145" s="7">
        <v>1183165</v>
      </c>
      <c r="K4145" s="7">
        <f t="shared" si="74"/>
        <v>11575094</v>
      </c>
      <c r="L4145" s="7"/>
      <c r="M4145" s="6"/>
      <c r="N4145" s="7"/>
      <c r="O4145" s="7"/>
      <c r="P4145" s="38"/>
      <c r="Q4145" s="31"/>
      <c r="R4145" s="42"/>
      <c r="S4145" s="42"/>
      <c r="T4145" s="42"/>
      <c r="U4145" s="43"/>
      <c r="V4145" s="32"/>
      <c r="W4145" s="38"/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</row>
    <row r="4146" spans="1:40" ht="14.25" customHeight="1">
      <c r="A4146" s="7" t="s">
        <v>565</v>
      </c>
      <c r="B4146" s="7" t="s">
        <v>363</v>
      </c>
      <c r="C4146" s="7">
        <v>1279</v>
      </c>
      <c r="D4146" s="7" t="s">
        <v>643</v>
      </c>
      <c r="E4146" s="7" t="str">
        <f t="shared" si="73"/>
        <v>Jesús de Machaca</v>
      </c>
      <c r="F4146" s="7" t="s">
        <v>379</v>
      </c>
      <c r="G4146" s="7">
        <v>100</v>
      </c>
      <c r="H4146" s="7" t="s">
        <v>383</v>
      </c>
      <c r="I4146" s="7"/>
      <c r="J4146" s="7">
        <v>60000</v>
      </c>
      <c r="K4146" s="7">
        <f t="shared" si="74"/>
        <v>11575094</v>
      </c>
      <c r="L4146" s="7"/>
      <c r="M4146" s="6"/>
      <c r="N4146" s="7"/>
      <c r="O4146" s="7"/>
      <c r="P4146" s="38"/>
      <c r="Q4146" s="31"/>
      <c r="R4146" s="42"/>
      <c r="S4146" s="42"/>
      <c r="T4146" s="42"/>
      <c r="U4146" s="43"/>
      <c r="V4146" s="32"/>
      <c r="W4146" s="38"/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</row>
    <row r="4147" spans="1:40" ht="14.25" customHeight="1">
      <c r="A4147" s="7" t="s">
        <v>565</v>
      </c>
      <c r="B4147" s="7" t="s">
        <v>363</v>
      </c>
      <c r="C4147" s="7">
        <v>1279</v>
      </c>
      <c r="D4147" s="7" t="s">
        <v>643</v>
      </c>
      <c r="E4147" s="7" t="str">
        <f t="shared" si="73"/>
        <v>Jesús de Machaca</v>
      </c>
      <c r="F4147" s="7" t="s">
        <v>379</v>
      </c>
      <c r="G4147" s="7">
        <v>110</v>
      </c>
      <c r="H4147" s="7" t="s">
        <v>385</v>
      </c>
      <c r="I4147" s="7"/>
      <c r="J4147" s="7">
        <v>40000</v>
      </c>
      <c r="K4147" s="7">
        <f t="shared" si="74"/>
        <v>11575094</v>
      </c>
      <c r="L4147" s="7"/>
      <c r="M4147" s="6"/>
      <c r="N4147" s="7"/>
      <c r="O4147" s="7"/>
      <c r="P4147" s="38"/>
      <c r="Q4147" s="31"/>
      <c r="R4147" s="42"/>
      <c r="S4147" s="42"/>
      <c r="T4147" s="42"/>
      <c r="U4147" s="43"/>
      <c r="V4147" s="32"/>
      <c r="W4147" s="38"/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</row>
    <row r="4148" spans="1:40" ht="14.25" customHeight="1">
      <c r="A4148" s="7" t="s">
        <v>565</v>
      </c>
      <c r="B4148" s="7" t="s">
        <v>363</v>
      </c>
      <c r="C4148" s="7">
        <v>1279</v>
      </c>
      <c r="D4148" s="7" t="s">
        <v>643</v>
      </c>
      <c r="E4148" s="7" t="str">
        <f t="shared" si="73"/>
        <v>Jesús de Machaca</v>
      </c>
      <c r="F4148" s="7" t="s">
        <v>379</v>
      </c>
      <c r="G4148" s="7">
        <v>120</v>
      </c>
      <c r="H4148" s="7" t="s">
        <v>485</v>
      </c>
      <c r="I4148" s="7"/>
      <c r="J4148" s="7">
        <v>40000</v>
      </c>
      <c r="K4148" s="7">
        <f t="shared" si="74"/>
        <v>11575094</v>
      </c>
      <c r="L4148" s="7"/>
      <c r="M4148" s="6"/>
      <c r="N4148" s="7"/>
      <c r="O4148" s="7"/>
      <c r="P4148" s="38"/>
      <c r="Q4148" s="31"/>
      <c r="R4148" s="42"/>
      <c r="S4148" s="42"/>
      <c r="T4148" s="42"/>
      <c r="U4148" s="43"/>
      <c r="V4148" s="32"/>
      <c r="W4148" s="38"/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</row>
    <row r="4149" spans="1:40" ht="14.25" customHeight="1">
      <c r="A4149" s="7" t="s">
        <v>565</v>
      </c>
      <c r="B4149" s="7" t="s">
        <v>363</v>
      </c>
      <c r="C4149" s="7">
        <v>1279</v>
      </c>
      <c r="D4149" s="7" t="s">
        <v>643</v>
      </c>
      <c r="E4149" s="7" t="str">
        <f t="shared" si="73"/>
        <v>Jesús de Machaca</v>
      </c>
      <c r="F4149" s="7" t="s">
        <v>379</v>
      </c>
      <c r="G4149" s="7">
        <v>130</v>
      </c>
      <c r="H4149" s="7" t="s">
        <v>386</v>
      </c>
      <c r="I4149" s="7"/>
      <c r="J4149" s="7">
        <v>30000</v>
      </c>
      <c r="K4149" s="7">
        <f t="shared" si="74"/>
        <v>11575094</v>
      </c>
      <c r="L4149" s="7"/>
      <c r="M4149" s="6"/>
      <c r="N4149" s="7"/>
      <c r="O4149" s="7"/>
      <c r="P4149" s="38"/>
      <c r="Q4149" s="31"/>
      <c r="R4149" s="42"/>
      <c r="S4149" s="42"/>
      <c r="T4149" s="42"/>
      <c r="U4149" s="43"/>
      <c r="V4149" s="32"/>
      <c r="W4149" s="38"/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</row>
    <row r="4150" spans="1:40" ht="14.25" customHeight="1">
      <c r="A4150" s="7" t="s">
        <v>565</v>
      </c>
      <c r="B4150" s="7" t="s">
        <v>363</v>
      </c>
      <c r="C4150" s="7">
        <v>1279</v>
      </c>
      <c r="D4150" s="7" t="s">
        <v>643</v>
      </c>
      <c r="E4150" s="7" t="str">
        <f t="shared" si="73"/>
        <v>Jesús de Machaca</v>
      </c>
      <c r="F4150" s="7" t="s">
        <v>379</v>
      </c>
      <c r="G4150" s="7">
        <v>140</v>
      </c>
      <c r="H4150" s="7" t="s">
        <v>388</v>
      </c>
      <c r="I4150" s="7"/>
      <c r="J4150" s="7">
        <v>30000</v>
      </c>
      <c r="K4150" s="7">
        <f t="shared" si="74"/>
        <v>11575094</v>
      </c>
      <c r="L4150" s="7"/>
      <c r="M4150" s="6"/>
      <c r="N4150" s="7"/>
      <c r="O4150" s="7"/>
      <c r="P4150" s="38"/>
      <c r="Q4150" s="31"/>
      <c r="R4150" s="42"/>
      <c r="S4150" s="42"/>
      <c r="T4150" s="42"/>
      <c r="U4150" s="43"/>
      <c r="V4150" s="32"/>
      <c r="W4150" s="38"/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</row>
    <row r="4151" spans="1:40" ht="14.25" customHeight="1">
      <c r="A4151" s="7" t="s">
        <v>565</v>
      </c>
      <c r="B4151" s="7" t="s">
        <v>363</v>
      </c>
      <c r="C4151" s="7">
        <v>1279</v>
      </c>
      <c r="D4151" s="7" t="s">
        <v>643</v>
      </c>
      <c r="E4151" s="7" t="str">
        <f t="shared" si="73"/>
        <v>Jesús de Machaca</v>
      </c>
      <c r="F4151" s="7" t="s">
        <v>379</v>
      </c>
      <c r="G4151" s="7">
        <v>160</v>
      </c>
      <c r="H4151" s="7" t="s">
        <v>389</v>
      </c>
      <c r="I4151" s="7"/>
      <c r="J4151" s="7">
        <v>50000</v>
      </c>
      <c r="K4151" s="7">
        <f t="shared" si="74"/>
        <v>11575094</v>
      </c>
      <c r="L4151" s="7"/>
      <c r="M4151" s="6"/>
      <c r="N4151" s="7"/>
      <c r="O4151" s="7"/>
      <c r="P4151" s="38"/>
      <c r="Q4151" s="31"/>
      <c r="R4151" s="42"/>
      <c r="S4151" s="42"/>
      <c r="T4151" s="42"/>
      <c r="U4151" s="43"/>
      <c r="V4151" s="32"/>
      <c r="W4151" s="38"/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</row>
    <row r="4152" spans="1:40" ht="14.25" customHeight="1">
      <c r="A4152" s="7" t="s">
        <v>565</v>
      </c>
      <c r="B4152" s="7" t="s">
        <v>363</v>
      </c>
      <c r="C4152" s="7">
        <v>1279</v>
      </c>
      <c r="D4152" s="7" t="s">
        <v>643</v>
      </c>
      <c r="E4152" s="7" t="str">
        <f t="shared" si="73"/>
        <v>Jesús de Machaca</v>
      </c>
      <c r="F4152" s="7" t="s">
        <v>379</v>
      </c>
      <c r="G4152" s="7">
        <v>170</v>
      </c>
      <c r="H4152" s="7" t="s">
        <v>390</v>
      </c>
      <c r="I4152" s="7"/>
      <c r="J4152" s="7">
        <v>200000</v>
      </c>
      <c r="K4152" s="7">
        <f t="shared" si="74"/>
        <v>11575094</v>
      </c>
      <c r="L4152" s="7"/>
      <c r="M4152" s="6"/>
      <c r="N4152" s="7"/>
      <c r="O4152" s="7"/>
      <c r="P4152" s="38"/>
      <c r="Q4152" s="31"/>
      <c r="R4152" s="42"/>
      <c r="S4152" s="42"/>
      <c r="T4152" s="42"/>
      <c r="U4152" s="43"/>
      <c r="V4152" s="32"/>
      <c r="W4152" s="38"/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</row>
    <row r="4153" spans="1:40" ht="14.25" customHeight="1">
      <c r="A4153" s="7" t="s">
        <v>565</v>
      </c>
      <c r="B4153" s="7" t="s">
        <v>363</v>
      </c>
      <c r="C4153" s="7">
        <v>1279</v>
      </c>
      <c r="D4153" s="7" t="s">
        <v>643</v>
      </c>
      <c r="E4153" s="7" t="str">
        <f t="shared" si="73"/>
        <v>Jesús de Machaca</v>
      </c>
      <c r="F4153" s="7" t="s">
        <v>379</v>
      </c>
      <c r="G4153" s="7">
        <v>180</v>
      </c>
      <c r="H4153" s="7" t="s">
        <v>411</v>
      </c>
      <c r="I4153" s="7"/>
      <c r="J4153" s="7">
        <v>600000</v>
      </c>
      <c r="K4153" s="7">
        <f t="shared" si="74"/>
        <v>11575094</v>
      </c>
      <c r="L4153" s="7"/>
      <c r="M4153" s="6"/>
      <c r="N4153" s="7"/>
      <c r="O4153" s="7"/>
      <c r="P4153" s="38"/>
      <c r="Q4153" s="31"/>
      <c r="R4153" s="42"/>
      <c r="S4153" s="42"/>
      <c r="T4153" s="42"/>
      <c r="U4153" s="43"/>
      <c r="V4153" s="32"/>
      <c r="W4153" s="38"/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</row>
    <row r="4154" spans="1:40" ht="14.25" customHeight="1">
      <c r="A4154" s="7" t="s">
        <v>565</v>
      </c>
      <c r="B4154" s="7" t="s">
        <v>363</v>
      </c>
      <c r="C4154" s="7">
        <v>1279</v>
      </c>
      <c r="D4154" s="7" t="s">
        <v>643</v>
      </c>
      <c r="E4154" s="7" t="str">
        <f t="shared" si="73"/>
        <v>Jesús de Machaca</v>
      </c>
      <c r="F4154" s="7" t="s">
        <v>379</v>
      </c>
      <c r="G4154" s="7">
        <v>200</v>
      </c>
      <c r="H4154" s="7" t="s">
        <v>393</v>
      </c>
      <c r="I4154" s="7"/>
      <c r="J4154" s="7">
        <v>2628435</v>
      </c>
      <c r="K4154" s="7">
        <f t="shared" si="74"/>
        <v>11575094</v>
      </c>
      <c r="L4154" s="7"/>
      <c r="M4154" s="6"/>
      <c r="N4154" s="7"/>
      <c r="O4154" s="7"/>
      <c r="P4154" s="38"/>
      <c r="Q4154" s="31"/>
      <c r="R4154" s="42"/>
      <c r="S4154" s="42"/>
      <c r="T4154" s="42"/>
      <c r="U4154" s="43"/>
      <c r="V4154" s="32"/>
      <c r="W4154" s="38"/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</row>
    <row r="4155" spans="1:40" ht="14.25" customHeight="1">
      <c r="A4155" s="7" t="s">
        <v>565</v>
      </c>
      <c r="B4155" s="7" t="s">
        <v>363</v>
      </c>
      <c r="C4155" s="7">
        <v>1279</v>
      </c>
      <c r="D4155" s="7" t="s">
        <v>643</v>
      </c>
      <c r="E4155" s="7" t="str">
        <f t="shared" si="73"/>
        <v>Jesús de Machaca</v>
      </c>
      <c r="F4155" s="7" t="s">
        <v>379</v>
      </c>
      <c r="G4155" s="7">
        <v>210</v>
      </c>
      <c r="H4155" s="7" t="s">
        <v>394</v>
      </c>
      <c r="I4155" s="7"/>
      <c r="J4155" s="7">
        <v>1212235</v>
      </c>
      <c r="K4155" s="7">
        <f t="shared" si="74"/>
        <v>11575094</v>
      </c>
      <c r="L4155" s="7"/>
      <c r="M4155" s="6"/>
      <c r="N4155" s="7"/>
      <c r="O4155" s="7"/>
      <c r="P4155" s="38"/>
      <c r="Q4155" s="31"/>
      <c r="R4155" s="42"/>
      <c r="S4155" s="42"/>
      <c r="T4155" s="42"/>
      <c r="U4155" s="43"/>
      <c r="V4155" s="32"/>
      <c r="W4155" s="38"/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</row>
    <row r="4156" spans="1:40" ht="14.25" customHeight="1">
      <c r="A4156" s="7" t="s">
        <v>565</v>
      </c>
      <c r="B4156" s="7" t="s">
        <v>363</v>
      </c>
      <c r="C4156" s="7">
        <v>1279</v>
      </c>
      <c r="D4156" s="7" t="s">
        <v>643</v>
      </c>
      <c r="E4156" s="7" t="str">
        <f t="shared" si="73"/>
        <v>Jesús de Machaca</v>
      </c>
      <c r="F4156" s="7" t="s">
        <v>379</v>
      </c>
      <c r="G4156" s="7">
        <v>220</v>
      </c>
      <c r="H4156" s="7" t="s">
        <v>395</v>
      </c>
      <c r="I4156" s="7"/>
      <c r="J4156" s="7">
        <v>220000</v>
      </c>
      <c r="K4156" s="7">
        <f t="shared" si="74"/>
        <v>11575094</v>
      </c>
      <c r="L4156" s="7"/>
      <c r="M4156" s="6"/>
      <c r="N4156" s="7"/>
      <c r="O4156" s="7"/>
      <c r="P4156" s="38"/>
      <c r="Q4156" s="31"/>
      <c r="R4156" s="42"/>
      <c r="S4156" s="42"/>
      <c r="T4156" s="42"/>
      <c r="U4156" s="43"/>
      <c r="V4156" s="32"/>
      <c r="W4156" s="38"/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</row>
    <row r="4157" spans="1:40" ht="14.25" customHeight="1">
      <c r="A4157" s="7" t="s">
        <v>565</v>
      </c>
      <c r="B4157" s="7" t="s">
        <v>363</v>
      </c>
      <c r="C4157" s="7">
        <v>1279</v>
      </c>
      <c r="D4157" s="7" t="s">
        <v>643</v>
      </c>
      <c r="E4157" s="7" t="str">
        <f t="shared" si="73"/>
        <v>Jesús de Machaca</v>
      </c>
      <c r="F4157" s="7" t="s">
        <v>379</v>
      </c>
      <c r="G4157" s="7">
        <v>230</v>
      </c>
      <c r="H4157" s="7" t="s">
        <v>396</v>
      </c>
      <c r="I4157" s="7"/>
      <c r="J4157" s="7">
        <v>80000</v>
      </c>
      <c r="K4157" s="7">
        <f t="shared" si="74"/>
        <v>11575094</v>
      </c>
      <c r="L4157" s="7"/>
      <c r="M4157" s="6"/>
      <c r="N4157" s="7"/>
      <c r="O4157" s="7"/>
      <c r="P4157" s="38"/>
      <c r="Q4157" s="31"/>
      <c r="R4157" s="42"/>
      <c r="S4157" s="42"/>
      <c r="T4157" s="42"/>
      <c r="U4157" s="43"/>
      <c r="V4157" s="32"/>
      <c r="W4157" s="38"/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</row>
    <row r="4158" spans="1:40" ht="14.25" customHeight="1">
      <c r="A4158" s="7" t="s">
        <v>565</v>
      </c>
      <c r="B4158" s="7" t="s">
        <v>363</v>
      </c>
      <c r="C4158" s="7">
        <v>1279</v>
      </c>
      <c r="D4158" s="7" t="s">
        <v>643</v>
      </c>
      <c r="E4158" s="7" t="str">
        <f t="shared" si="73"/>
        <v>Jesús de Machaca</v>
      </c>
      <c r="F4158" s="7" t="s">
        <v>379</v>
      </c>
      <c r="G4158" s="7">
        <v>240</v>
      </c>
      <c r="H4158" s="7" t="s">
        <v>397</v>
      </c>
      <c r="I4158" s="7"/>
      <c r="J4158" s="7">
        <v>40000</v>
      </c>
      <c r="K4158" s="7">
        <f t="shared" si="74"/>
        <v>11575094</v>
      </c>
      <c r="L4158" s="7"/>
      <c r="M4158" s="6"/>
      <c r="N4158" s="7"/>
      <c r="O4158" s="7"/>
      <c r="P4158" s="38"/>
      <c r="Q4158" s="31"/>
      <c r="R4158" s="42"/>
      <c r="S4158" s="42"/>
      <c r="T4158" s="42"/>
      <c r="U4158" s="43"/>
      <c r="V4158" s="32"/>
      <c r="W4158" s="38"/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</row>
    <row r="4159" spans="1:40" ht="14.25" customHeight="1">
      <c r="A4159" s="7" t="s">
        <v>565</v>
      </c>
      <c r="B4159" s="7" t="s">
        <v>363</v>
      </c>
      <c r="C4159" s="7">
        <v>1279</v>
      </c>
      <c r="D4159" s="7" t="s">
        <v>643</v>
      </c>
      <c r="E4159" s="7" t="str">
        <f t="shared" si="73"/>
        <v>Jesús de Machaca</v>
      </c>
      <c r="F4159" s="7" t="s">
        <v>379</v>
      </c>
      <c r="G4159" s="7">
        <v>250</v>
      </c>
      <c r="H4159" s="7" t="s">
        <v>399</v>
      </c>
      <c r="I4159" s="7"/>
      <c r="J4159" s="7">
        <v>709652</v>
      </c>
      <c r="K4159" s="7">
        <f t="shared" si="74"/>
        <v>11575094</v>
      </c>
      <c r="L4159" s="7"/>
      <c r="M4159" s="6"/>
      <c r="N4159" s="7"/>
      <c r="O4159" s="7"/>
      <c r="P4159" s="38"/>
      <c r="Q4159" s="31"/>
      <c r="R4159" s="42"/>
      <c r="S4159" s="42"/>
      <c r="T4159" s="42"/>
      <c r="U4159" s="43"/>
      <c r="V4159" s="32"/>
      <c r="W4159" s="38"/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</row>
    <row r="4160" spans="1:40" ht="14.25" customHeight="1">
      <c r="A4160" s="7" t="s">
        <v>565</v>
      </c>
      <c r="B4160" s="7" t="s">
        <v>363</v>
      </c>
      <c r="C4160" s="7">
        <v>1279</v>
      </c>
      <c r="D4160" s="7" t="s">
        <v>643</v>
      </c>
      <c r="E4160" s="7" t="str">
        <f t="shared" si="73"/>
        <v>Jesús de Machaca</v>
      </c>
      <c r="F4160" s="7" t="s">
        <v>379</v>
      </c>
      <c r="G4160" s="7">
        <v>260</v>
      </c>
      <c r="H4160" s="7" t="s">
        <v>400</v>
      </c>
      <c r="I4160" s="7"/>
      <c r="J4160" s="7">
        <v>40000</v>
      </c>
      <c r="K4160" s="7">
        <f t="shared" si="74"/>
        <v>11575094</v>
      </c>
      <c r="L4160" s="7"/>
      <c r="M4160" s="6"/>
      <c r="N4160" s="7"/>
      <c r="O4160" s="7"/>
      <c r="P4160" s="38"/>
      <c r="Q4160" s="31"/>
      <c r="R4160" s="42"/>
      <c r="S4160" s="42"/>
      <c r="T4160" s="42"/>
      <c r="U4160" s="43"/>
      <c r="V4160" s="32"/>
      <c r="W4160" s="38"/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</row>
    <row r="4161" spans="1:40" ht="14.25" customHeight="1">
      <c r="A4161" s="7" t="s">
        <v>565</v>
      </c>
      <c r="B4161" s="7" t="s">
        <v>363</v>
      </c>
      <c r="C4161" s="7">
        <v>1279</v>
      </c>
      <c r="D4161" s="7" t="s">
        <v>643</v>
      </c>
      <c r="E4161" s="7" t="str">
        <f t="shared" si="73"/>
        <v>Jesús de Machaca</v>
      </c>
      <c r="F4161" s="7" t="s">
        <v>379</v>
      </c>
      <c r="G4161" s="7">
        <v>310</v>
      </c>
      <c r="H4161" s="7" t="s">
        <v>403</v>
      </c>
      <c r="I4161" s="7"/>
      <c r="J4161" s="7">
        <v>50000</v>
      </c>
      <c r="K4161" s="7">
        <f t="shared" si="74"/>
        <v>11575094</v>
      </c>
      <c r="L4161" s="7"/>
      <c r="M4161" s="6"/>
      <c r="N4161" s="7"/>
      <c r="O4161" s="7"/>
      <c r="P4161" s="38"/>
      <c r="Q4161" s="31"/>
      <c r="R4161" s="42"/>
      <c r="S4161" s="42"/>
      <c r="T4161" s="42"/>
      <c r="U4161" s="43"/>
      <c r="V4161" s="32"/>
      <c r="W4161" s="38"/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</row>
    <row r="4162" spans="1:40" ht="14.25" customHeight="1">
      <c r="A4162" s="7" t="s">
        <v>565</v>
      </c>
      <c r="B4162" s="7" t="s">
        <v>363</v>
      </c>
      <c r="C4162" s="7">
        <v>1279</v>
      </c>
      <c r="D4162" s="7" t="s">
        <v>643</v>
      </c>
      <c r="E4162" s="7" t="str">
        <f t="shared" si="73"/>
        <v>Jesús de Machaca</v>
      </c>
      <c r="F4162" s="7" t="s">
        <v>379</v>
      </c>
      <c r="G4162" s="7">
        <v>330</v>
      </c>
      <c r="H4162" s="7" t="s">
        <v>404</v>
      </c>
      <c r="I4162" s="7"/>
      <c r="J4162" s="7">
        <v>164558</v>
      </c>
      <c r="K4162" s="7">
        <f t="shared" si="74"/>
        <v>11575094</v>
      </c>
      <c r="L4162" s="7"/>
      <c r="M4162" s="6"/>
      <c r="N4162" s="7"/>
      <c r="O4162" s="7"/>
      <c r="P4162" s="38"/>
      <c r="Q4162" s="31"/>
      <c r="R4162" s="42"/>
      <c r="S4162" s="42"/>
      <c r="T4162" s="42"/>
      <c r="U4162" s="43"/>
      <c r="V4162" s="32"/>
      <c r="W4162" s="38"/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</row>
    <row r="4163" spans="1:40" ht="14.25" customHeight="1">
      <c r="A4163" s="7" t="s">
        <v>565</v>
      </c>
      <c r="B4163" s="7" t="s">
        <v>363</v>
      </c>
      <c r="C4163" s="7">
        <v>1279</v>
      </c>
      <c r="D4163" s="7" t="s">
        <v>643</v>
      </c>
      <c r="E4163" s="7" t="str">
        <f t="shared" si="73"/>
        <v>Jesús de Machaca</v>
      </c>
      <c r="F4163" s="7" t="s">
        <v>379</v>
      </c>
      <c r="G4163" s="7">
        <v>340</v>
      </c>
      <c r="H4163" s="7" t="s">
        <v>405</v>
      </c>
      <c r="I4163" s="7"/>
      <c r="J4163" s="7">
        <v>1629863</v>
      </c>
      <c r="K4163" s="7">
        <f t="shared" si="74"/>
        <v>11575094</v>
      </c>
      <c r="L4163" s="7"/>
      <c r="M4163" s="6"/>
      <c r="N4163" s="7"/>
      <c r="O4163" s="7"/>
      <c r="P4163" s="38"/>
      <c r="Q4163" s="31"/>
      <c r="R4163" s="42"/>
      <c r="S4163" s="42"/>
      <c r="T4163" s="42"/>
      <c r="U4163" s="43"/>
      <c r="V4163" s="32"/>
      <c r="W4163" s="38"/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</row>
    <row r="4164" spans="1:40" ht="14.25" customHeight="1">
      <c r="A4164" s="7" t="s">
        <v>565</v>
      </c>
      <c r="B4164" s="7" t="s">
        <v>363</v>
      </c>
      <c r="C4164" s="7">
        <v>1279</v>
      </c>
      <c r="D4164" s="7" t="s">
        <v>643</v>
      </c>
      <c r="E4164" s="7" t="str">
        <f t="shared" si="73"/>
        <v>Jesús de Machaca</v>
      </c>
      <c r="F4164" s="7" t="s">
        <v>407</v>
      </c>
      <c r="G4164" s="7">
        <v>170</v>
      </c>
      <c r="H4164" s="7" t="s">
        <v>390</v>
      </c>
      <c r="I4164" s="7"/>
      <c r="J4164" s="7">
        <v>3038811</v>
      </c>
      <c r="K4164" s="7">
        <f t="shared" si="74"/>
        <v>11575094</v>
      </c>
      <c r="L4164" s="7"/>
      <c r="M4164" s="6"/>
      <c r="N4164" s="7"/>
      <c r="O4164" s="7"/>
      <c r="P4164" s="38"/>
      <c r="Q4164" s="31"/>
      <c r="R4164" s="42"/>
      <c r="S4164" s="42"/>
      <c r="T4164" s="42"/>
      <c r="U4164" s="43"/>
      <c r="V4164" s="32"/>
      <c r="W4164" s="38"/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</row>
    <row r="4165" spans="1:40" ht="14.25" customHeight="1">
      <c r="A4165" s="7" t="s">
        <v>565</v>
      </c>
      <c r="B4165" s="7" t="s">
        <v>363</v>
      </c>
      <c r="C4165" s="7">
        <v>1279</v>
      </c>
      <c r="D4165" s="7" t="s">
        <v>643</v>
      </c>
      <c r="E4165" s="7" t="str">
        <f t="shared" si="73"/>
        <v>Jesús de Machaca</v>
      </c>
      <c r="F4165" s="7" t="s">
        <v>407</v>
      </c>
      <c r="G4165" s="7">
        <v>350</v>
      </c>
      <c r="H4165" s="7" t="s">
        <v>406</v>
      </c>
      <c r="I4165" s="7"/>
      <c r="J4165" s="7">
        <v>8536283</v>
      </c>
      <c r="K4165" s="7">
        <f t="shared" si="74"/>
        <v>11575094</v>
      </c>
      <c r="L4165" s="7"/>
      <c r="M4165" s="6"/>
      <c r="N4165" s="7"/>
      <c r="O4165" s="7"/>
      <c r="P4165" s="38"/>
      <c r="Q4165" s="31"/>
      <c r="R4165" s="42"/>
      <c r="S4165" s="42"/>
      <c r="T4165" s="42"/>
      <c r="U4165" s="43"/>
      <c r="V4165" s="32"/>
      <c r="W4165" s="38"/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</row>
    <row r="4166" spans="1:40" ht="14.25" customHeight="1">
      <c r="A4166" s="7" t="s">
        <v>565</v>
      </c>
      <c r="B4166" s="7" t="s">
        <v>363</v>
      </c>
      <c r="C4166" s="7">
        <v>1280</v>
      </c>
      <c r="D4166" s="7" t="s">
        <v>644</v>
      </c>
      <c r="E4166" s="7" t="str">
        <f t="shared" si="73"/>
        <v>Taraco</v>
      </c>
      <c r="F4166" s="7" t="s">
        <v>379</v>
      </c>
      <c r="G4166" s="7">
        <v>0</v>
      </c>
      <c r="H4166" s="7" t="s">
        <v>380</v>
      </c>
      <c r="I4166" s="7"/>
      <c r="J4166" s="7">
        <v>1028891</v>
      </c>
      <c r="K4166" s="7">
        <f t="shared" si="74"/>
        <v>0</v>
      </c>
      <c r="L4166" s="7"/>
      <c r="M4166" s="6"/>
      <c r="N4166" s="7"/>
      <c r="O4166" s="7"/>
      <c r="P4166" s="38"/>
      <c r="Q4166" s="31"/>
      <c r="R4166" s="42"/>
      <c r="S4166" s="42"/>
      <c r="T4166" s="42"/>
      <c r="U4166" s="43"/>
      <c r="V4166" s="32"/>
      <c r="W4166" s="38"/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</row>
    <row r="4167" spans="1:40" ht="14.25" customHeight="1">
      <c r="A4167" s="7" t="s">
        <v>565</v>
      </c>
      <c r="B4167" s="7" t="s">
        <v>363</v>
      </c>
      <c r="C4167" s="7">
        <v>1280</v>
      </c>
      <c r="D4167" s="7" t="s">
        <v>644</v>
      </c>
      <c r="E4167" s="7" t="str">
        <f t="shared" si="73"/>
        <v>Taraco</v>
      </c>
      <c r="F4167" s="7" t="s">
        <v>379</v>
      </c>
      <c r="G4167" s="7">
        <v>1</v>
      </c>
      <c r="H4167" s="7" t="s">
        <v>381</v>
      </c>
      <c r="I4167" s="7"/>
      <c r="J4167" s="7">
        <v>440953</v>
      </c>
      <c r="K4167" s="7">
        <f t="shared" si="74"/>
        <v>0</v>
      </c>
      <c r="L4167" s="7"/>
      <c r="M4167" s="6"/>
      <c r="N4167" s="7"/>
      <c r="O4167" s="7"/>
      <c r="P4167" s="38"/>
      <c r="Q4167" s="31"/>
      <c r="R4167" s="42"/>
      <c r="S4167" s="42"/>
      <c r="T4167" s="42"/>
      <c r="U4167" s="43"/>
      <c r="V4167" s="32"/>
      <c r="W4167" s="38"/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</row>
    <row r="4168" spans="1:40" ht="14.25" customHeight="1">
      <c r="A4168" s="7" t="s">
        <v>565</v>
      </c>
      <c r="B4168" s="7" t="s">
        <v>363</v>
      </c>
      <c r="C4168" s="7">
        <v>1280</v>
      </c>
      <c r="D4168" s="7" t="s">
        <v>644</v>
      </c>
      <c r="E4168" s="7" t="str">
        <f t="shared" si="73"/>
        <v>Taraco</v>
      </c>
      <c r="F4168" s="7" t="s">
        <v>379</v>
      </c>
      <c r="G4168" s="7">
        <v>97</v>
      </c>
      <c r="H4168" s="7" t="s">
        <v>409</v>
      </c>
      <c r="I4168" s="7"/>
      <c r="J4168" s="7">
        <v>798671</v>
      </c>
      <c r="K4168" s="7">
        <f t="shared" si="74"/>
        <v>0</v>
      </c>
      <c r="L4168" s="7"/>
      <c r="M4168" s="6"/>
      <c r="N4168" s="7"/>
      <c r="O4168" s="7"/>
      <c r="P4168" s="38"/>
      <c r="Q4168" s="31"/>
      <c r="R4168" s="42"/>
      <c r="S4168" s="42"/>
      <c r="T4168" s="42"/>
      <c r="U4168" s="43"/>
      <c r="V4168" s="32"/>
      <c r="W4168" s="38"/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</row>
    <row r="4169" spans="1:40" ht="14.25" customHeight="1">
      <c r="A4169" s="7" t="s">
        <v>565</v>
      </c>
      <c r="B4169" s="7" t="s">
        <v>363</v>
      </c>
      <c r="C4169" s="7">
        <v>1280</v>
      </c>
      <c r="D4169" s="7" t="s">
        <v>644</v>
      </c>
      <c r="E4169" s="7" t="str">
        <f t="shared" si="73"/>
        <v>Taraco</v>
      </c>
      <c r="F4169" s="7" t="s">
        <v>379</v>
      </c>
      <c r="G4169" s="7">
        <v>99</v>
      </c>
      <c r="H4169" s="7" t="s">
        <v>382</v>
      </c>
      <c r="I4169" s="7"/>
      <c r="J4169" s="7">
        <v>600000</v>
      </c>
      <c r="K4169" s="7">
        <f t="shared" si="74"/>
        <v>0</v>
      </c>
      <c r="L4169" s="7"/>
      <c r="M4169" s="6"/>
      <c r="N4169" s="7"/>
      <c r="O4169" s="7"/>
      <c r="P4169" s="38"/>
      <c r="Q4169" s="31"/>
      <c r="R4169" s="42"/>
      <c r="S4169" s="42"/>
      <c r="T4169" s="42"/>
      <c r="U4169" s="43"/>
      <c r="V4169" s="32"/>
      <c r="W4169" s="38"/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</row>
    <row r="4170" spans="1:40" ht="14.25" customHeight="1">
      <c r="A4170" s="7" t="s">
        <v>565</v>
      </c>
      <c r="B4170" s="7" t="s">
        <v>363</v>
      </c>
      <c r="C4170" s="7">
        <v>1280</v>
      </c>
      <c r="D4170" s="7" t="s">
        <v>644</v>
      </c>
      <c r="E4170" s="7" t="str">
        <f t="shared" si="73"/>
        <v>Taraco</v>
      </c>
      <c r="F4170" s="7" t="s">
        <v>379</v>
      </c>
      <c r="G4170" s="7">
        <v>100</v>
      </c>
      <c r="H4170" s="7" t="s">
        <v>383</v>
      </c>
      <c r="I4170" s="7"/>
      <c r="J4170" s="7">
        <v>157700</v>
      </c>
      <c r="K4170" s="7">
        <f t="shared" si="74"/>
        <v>0</v>
      </c>
      <c r="L4170" s="7"/>
      <c r="M4170" s="6"/>
      <c r="N4170" s="7"/>
      <c r="O4170" s="7"/>
      <c r="P4170" s="38"/>
      <c r="Q4170" s="31"/>
      <c r="R4170" s="42"/>
      <c r="S4170" s="42"/>
      <c r="T4170" s="42"/>
      <c r="U4170" s="43"/>
      <c r="V4170" s="32"/>
      <c r="W4170" s="38"/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</row>
    <row r="4171" spans="1:40" ht="14.25" customHeight="1">
      <c r="A4171" s="7" t="s">
        <v>565</v>
      </c>
      <c r="B4171" s="7" t="s">
        <v>363</v>
      </c>
      <c r="C4171" s="7">
        <v>1280</v>
      </c>
      <c r="D4171" s="7" t="s">
        <v>644</v>
      </c>
      <c r="E4171" s="7" t="str">
        <f t="shared" si="73"/>
        <v>Taraco</v>
      </c>
      <c r="F4171" s="7" t="s">
        <v>379</v>
      </c>
      <c r="G4171" s="7">
        <v>140</v>
      </c>
      <c r="H4171" s="7" t="s">
        <v>388</v>
      </c>
      <c r="I4171" s="7"/>
      <c r="J4171" s="7">
        <v>76000</v>
      </c>
      <c r="K4171" s="7">
        <f t="shared" si="74"/>
        <v>0</v>
      </c>
      <c r="L4171" s="7"/>
      <c r="M4171" s="6"/>
      <c r="N4171" s="7"/>
      <c r="O4171" s="7"/>
      <c r="P4171" s="38"/>
      <c r="Q4171" s="31"/>
      <c r="R4171" s="42"/>
      <c r="S4171" s="42"/>
      <c r="T4171" s="42"/>
      <c r="U4171" s="43"/>
      <c r="V4171" s="32"/>
      <c r="W4171" s="38"/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</row>
    <row r="4172" spans="1:40" ht="14.25" customHeight="1">
      <c r="A4172" s="7" t="s">
        <v>565</v>
      </c>
      <c r="B4172" s="7" t="s">
        <v>363</v>
      </c>
      <c r="C4172" s="7">
        <v>1280</v>
      </c>
      <c r="D4172" s="7" t="s">
        <v>644</v>
      </c>
      <c r="E4172" s="7" t="str">
        <f t="shared" si="73"/>
        <v>Taraco</v>
      </c>
      <c r="F4172" s="7" t="s">
        <v>379</v>
      </c>
      <c r="G4172" s="7">
        <v>160</v>
      </c>
      <c r="H4172" s="7" t="s">
        <v>389</v>
      </c>
      <c r="I4172" s="7"/>
      <c r="J4172" s="7">
        <v>30000</v>
      </c>
      <c r="K4172" s="7">
        <f t="shared" si="74"/>
        <v>0</v>
      </c>
      <c r="L4172" s="7"/>
      <c r="M4172" s="6"/>
      <c r="N4172" s="7"/>
      <c r="O4172" s="7"/>
      <c r="P4172" s="38"/>
      <c r="Q4172" s="31"/>
      <c r="R4172" s="42"/>
      <c r="S4172" s="42"/>
      <c r="T4172" s="42"/>
      <c r="U4172" s="43"/>
      <c r="V4172" s="32"/>
      <c r="W4172" s="38"/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</row>
    <row r="4173" spans="1:40" ht="14.25" customHeight="1">
      <c r="A4173" s="7" t="s">
        <v>565</v>
      </c>
      <c r="B4173" s="7" t="s">
        <v>363</v>
      </c>
      <c r="C4173" s="7">
        <v>1280</v>
      </c>
      <c r="D4173" s="7" t="s">
        <v>644</v>
      </c>
      <c r="E4173" s="7" t="str">
        <f t="shared" si="73"/>
        <v>Taraco</v>
      </c>
      <c r="F4173" s="7" t="s">
        <v>379</v>
      </c>
      <c r="G4173" s="7">
        <v>170</v>
      </c>
      <c r="H4173" s="7" t="s">
        <v>390</v>
      </c>
      <c r="I4173" s="7"/>
      <c r="J4173" s="7">
        <v>5000</v>
      </c>
      <c r="K4173" s="7">
        <f t="shared" si="74"/>
        <v>0</v>
      </c>
      <c r="L4173" s="7"/>
      <c r="M4173" s="6"/>
      <c r="N4173" s="7"/>
      <c r="O4173" s="7"/>
      <c r="P4173" s="38"/>
      <c r="Q4173" s="31"/>
      <c r="R4173" s="42"/>
      <c r="S4173" s="42"/>
      <c r="T4173" s="42"/>
      <c r="U4173" s="43"/>
      <c r="V4173" s="32"/>
      <c r="W4173" s="38"/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</row>
    <row r="4174" spans="1:40" ht="14.25" customHeight="1">
      <c r="A4174" s="7" t="s">
        <v>565</v>
      </c>
      <c r="B4174" s="7" t="s">
        <v>363</v>
      </c>
      <c r="C4174" s="7">
        <v>1280</v>
      </c>
      <c r="D4174" s="7" t="s">
        <v>644</v>
      </c>
      <c r="E4174" s="7" t="str">
        <f t="shared" si="73"/>
        <v>Taraco</v>
      </c>
      <c r="F4174" s="7" t="s">
        <v>379</v>
      </c>
      <c r="G4174" s="7">
        <v>180</v>
      </c>
      <c r="H4174" s="7" t="s">
        <v>411</v>
      </c>
      <c r="I4174" s="7"/>
      <c r="J4174" s="7">
        <v>152000</v>
      </c>
      <c r="K4174" s="7">
        <f t="shared" si="74"/>
        <v>0</v>
      </c>
      <c r="L4174" s="7"/>
      <c r="M4174" s="6"/>
      <c r="N4174" s="7"/>
      <c r="O4174" s="7"/>
      <c r="P4174" s="38"/>
      <c r="Q4174" s="31"/>
      <c r="R4174" s="42"/>
      <c r="S4174" s="42"/>
      <c r="T4174" s="42"/>
      <c r="U4174" s="43"/>
      <c r="V4174" s="32"/>
      <c r="W4174" s="38"/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</row>
    <row r="4175" spans="1:40" ht="14.25" customHeight="1">
      <c r="A4175" s="7" t="s">
        <v>565</v>
      </c>
      <c r="B4175" s="7" t="s">
        <v>363</v>
      </c>
      <c r="C4175" s="7">
        <v>1280</v>
      </c>
      <c r="D4175" s="7" t="s">
        <v>644</v>
      </c>
      <c r="E4175" s="7" t="str">
        <f t="shared" si="73"/>
        <v>Taraco</v>
      </c>
      <c r="F4175" s="7" t="s">
        <v>379</v>
      </c>
      <c r="G4175" s="7">
        <v>200</v>
      </c>
      <c r="H4175" s="7" t="s">
        <v>393</v>
      </c>
      <c r="I4175" s="7"/>
      <c r="J4175" s="7">
        <v>1414710</v>
      </c>
      <c r="K4175" s="7">
        <f t="shared" si="74"/>
        <v>0</v>
      </c>
      <c r="L4175" s="7"/>
      <c r="M4175" s="6"/>
      <c r="N4175" s="7"/>
      <c r="O4175" s="7"/>
      <c r="P4175" s="38"/>
      <c r="Q4175" s="31"/>
      <c r="R4175" s="42"/>
      <c r="S4175" s="42"/>
      <c r="T4175" s="42"/>
      <c r="U4175" s="43"/>
      <c r="V4175" s="32"/>
      <c r="W4175" s="38"/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</row>
    <row r="4176" spans="1:40" ht="14.25" customHeight="1">
      <c r="A4176" s="7" t="s">
        <v>565</v>
      </c>
      <c r="B4176" s="7" t="s">
        <v>363</v>
      </c>
      <c r="C4176" s="7">
        <v>1280</v>
      </c>
      <c r="D4176" s="7" t="s">
        <v>644</v>
      </c>
      <c r="E4176" s="7" t="str">
        <f t="shared" si="73"/>
        <v>Taraco</v>
      </c>
      <c r="F4176" s="7" t="s">
        <v>379</v>
      </c>
      <c r="G4176" s="7">
        <v>210</v>
      </c>
      <c r="H4176" s="7" t="s">
        <v>394</v>
      </c>
      <c r="I4176" s="7"/>
      <c r="J4176" s="7">
        <v>625981</v>
      </c>
      <c r="K4176" s="7">
        <f t="shared" si="74"/>
        <v>0</v>
      </c>
      <c r="L4176" s="7"/>
      <c r="M4176" s="6"/>
      <c r="N4176" s="7"/>
      <c r="O4176" s="7"/>
      <c r="P4176" s="38"/>
      <c r="Q4176" s="31"/>
      <c r="R4176" s="42"/>
      <c r="S4176" s="42"/>
      <c r="T4176" s="42"/>
      <c r="U4176" s="43"/>
      <c r="V4176" s="32"/>
      <c r="W4176" s="38"/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</row>
    <row r="4177" spans="1:40" ht="14.25" customHeight="1">
      <c r="A4177" s="7" t="s">
        <v>565</v>
      </c>
      <c r="B4177" s="7" t="s">
        <v>363</v>
      </c>
      <c r="C4177" s="7">
        <v>1280</v>
      </c>
      <c r="D4177" s="7" t="s">
        <v>644</v>
      </c>
      <c r="E4177" s="7" t="str">
        <f t="shared" si="73"/>
        <v>Taraco</v>
      </c>
      <c r="F4177" s="7" t="s">
        <v>379</v>
      </c>
      <c r="G4177" s="7">
        <v>220</v>
      </c>
      <c r="H4177" s="7" t="s">
        <v>395</v>
      </c>
      <c r="I4177" s="7"/>
      <c r="J4177" s="7">
        <v>42820</v>
      </c>
      <c r="K4177" s="7">
        <f t="shared" si="74"/>
        <v>0</v>
      </c>
      <c r="L4177" s="7"/>
      <c r="M4177" s="6"/>
      <c r="N4177" s="7"/>
      <c r="O4177" s="7"/>
      <c r="P4177" s="38"/>
      <c r="Q4177" s="31"/>
      <c r="R4177" s="42"/>
      <c r="S4177" s="42"/>
      <c r="T4177" s="42"/>
      <c r="U4177" s="43"/>
      <c r="V4177" s="32"/>
      <c r="W4177" s="38"/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</row>
    <row r="4178" spans="1:40" ht="14.25" customHeight="1">
      <c r="A4178" s="7" t="s">
        <v>565</v>
      </c>
      <c r="B4178" s="7" t="s">
        <v>363</v>
      </c>
      <c r="C4178" s="7">
        <v>1280</v>
      </c>
      <c r="D4178" s="7" t="s">
        <v>644</v>
      </c>
      <c r="E4178" s="7" t="str">
        <f t="shared" si="73"/>
        <v>Taraco</v>
      </c>
      <c r="F4178" s="7" t="s">
        <v>379</v>
      </c>
      <c r="G4178" s="7">
        <v>230</v>
      </c>
      <c r="H4178" s="7" t="s">
        <v>396</v>
      </c>
      <c r="I4178" s="7"/>
      <c r="J4178" s="7">
        <v>119474</v>
      </c>
      <c r="K4178" s="7">
        <f t="shared" si="74"/>
        <v>0</v>
      </c>
      <c r="L4178" s="7"/>
      <c r="M4178" s="6"/>
      <c r="N4178" s="7"/>
      <c r="O4178" s="7"/>
      <c r="P4178" s="38"/>
      <c r="Q4178" s="31"/>
      <c r="R4178" s="42"/>
      <c r="S4178" s="42"/>
      <c r="T4178" s="42"/>
      <c r="U4178" s="43"/>
      <c r="V4178" s="32"/>
      <c r="W4178" s="38"/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</row>
    <row r="4179" spans="1:40" ht="14.25" customHeight="1">
      <c r="A4179" s="7" t="s">
        <v>565</v>
      </c>
      <c r="B4179" s="7" t="s">
        <v>363</v>
      </c>
      <c r="C4179" s="7">
        <v>1280</v>
      </c>
      <c r="D4179" s="7" t="s">
        <v>644</v>
      </c>
      <c r="E4179" s="7" t="str">
        <f t="shared" si="73"/>
        <v>Taraco</v>
      </c>
      <c r="F4179" s="7" t="s">
        <v>379</v>
      </c>
      <c r="G4179" s="7">
        <v>240</v>
      </c>
      <c r="H4179" s="7" t="s">
        <v>397</v>
      </c>
      <c r="I4179" s="7"/>
      <c r="J4179" s="7">
        <v>171356</v>
      </c>
      <c r="K4179" s="7">
        <f t="shared" si="74"/>
        <v>0</v>
      </c>
      <c r="L4179" s="7"/>
      <c r="M4179" s="6"/>
      <c r="N4179" s="7"/>
      <c r="O4179" s="7"/>
      <c r="P4179" s="38"/>
      <c r="Q4179" s="31"/>
      <c r="R4179" s="42"/>
      <c r="S4179" s="42"/>
      <c r="T4179" s="42"/>
      <c r="U4179" s="43"/>
      <c r="V4179" s="32"/>
      <c r="W4179" s="38"/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</row>
    <row r="4180" spans="1:40" ht="14.25" customHeight="1">
      <c r="A4180" s="7" t="s">
        <v>565</v>
      </c>
      <c r="B4180" s="7" t="s">
        <v>363</v>
      </c>
      <c r="C4180" s="7">
        <v>1280</v>
      </c>
      <c r="D4180" s="7" t="s">
        <v>644</v>
      </c>
      <c r="E4180" s="7" t="str">
        <f t="shared" si="73"/>
        <v>Taraco</v>
      </c>
      <c r="F4180" s="7" t="s">
        <v>379</v>
      </c>
      <c r="G4180" s="7">
        <v>250</v>
      </c>
      <c r="H4180" s="7" t="s">
        <v>399</v>
      </c>
      <c r="I4180" s="7"/>
      <c r="J4180" s="7">
        <v>200121</v>
      </c>
      <c r="K4180" s="7">
        <f t="shared" si="74"/>
        <v>0</v>
      </c>
      <c r="L4180" s="7"/>
      <c r="M4180" s="6"/>
      <c r="N4180" s="7"/>
      <c r="O4180" s="7"/>
      <c r="P4180" s="38"/>
      <c r="Q4180" s="31"/>
      <c r="R4180" s="42"/>
      <c r="S4180" s="42"/>
      <c r="T4180" s="42"/>
      <c r="U4180" s="43"/>
      <c r="V4180" s="32"/>
      <c r="W4180" s="38"/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</row>
    <row r="4181" spans="1:40" ht="14.25" customHeight="1">
      <c r="A4181" s="7" t="s">
        <v>565</v>
      </c>
      <c r="B4181" s="7" t="s">
        <v>363</v>
      </c>
      <c r="C4181" s="7">
        <v>1280</v>
      </c>
      <c r="D4181" s="7" t="s">
        <v>644</v>
      </c>
      <c r="E4181" s="7" t="str">
        <f t="shared" si="73"/>
        <v>Taraco</v>
      </c>
      <c r="F4181" s="7" t="s">
        <v>379</v>
      </c>
      <c r="G4181" s="7">
        <v>260</v>
      </c>
      <c r="H4181" s="7" t="s">
        <v>400</v>
      </c>
      <c r="I4181" s="7"/>
      <c r="J4181" s="7">
        <v>92000</v>
      </c>
      <c r="K4181" s="7">
        <f t="shared" si="74"/>
        <v>0</v>
      </c>
      <c r="L4181" s="7"/>
      <c r="M4181" s="6"/>
      <c r="N4181" s="7"/>
      <c r="O4181" s="7"/>
      <c r="P4181" s="38"/>
      <c r="Q4181" s="31"/>
      <c r="R4181" s="42"/>
      <c r="S4181" s="42"/>
      <c r="T4181" s="42"/>
      <c r="U4181" s="43"/>
      <c r="V4181" s="32"/>
      <c r="W4181" s="38"/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</row>
    <row r="4182" spans="1:40" ht="14.25" customHeight="1">
      <c r="A4182" s="7" t="s">
        <v>565</v>
      </c>
      <c r="B4182" s="7" t="s">
        <v>363</v>
      </c>
      <c r="C4182" s="7">
        <v>1280</v>
      </c>
      <c r="D4182" s="7" t="s">
        <v>644</v>
      </c>
      <c r="E4182" s="7" t="str">
        <f t="shared" si="73"/>
        <v>Taraco</v>
      </c>
      <c r="F4182" s="7" t="s">
        <v>379</v>
      </c>
      <c r="G4182" s="7">
        <v>310</v>
      </c>
      <c r="H4182" s="7" t="s">
        <v>403</v>
      </c>
      <c r="I4182" s="7"/>
      <c r="J4182" s="7">
        <v>80452</v>
      </c>
      <c r="K4182" s="7">
        <f t="shared" si="74"/>
        <v>0</v>
      </c>
      <c r="L4182" s="7"/>
      <c r="M4182" s="6"/>
      <c r="N4182" s="7"/>
      <c r="O4182" s="7"/>
      <c r="P4182" s="38"/>
      <c r="Q4182" s="31"/>
      <c r="R4182" s="42"/>
      <c r="S4182" s="42"/>
      <c r="T4182" s="42"/>
      <c r="U4182" s="43"/>
      <c r="V4182" s="32"/>
      <c r="W4182" s="38"/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</row>
    <row r="4183" spans="1:40" ht="14.25" customHeight="1">
      <c r="A4183" s="7" t="s">
        <v>565</v>
      </c>
      <c r="B4183" s="7" t="s">
        <v>363</v>
      </c>
      <c r="C4183" s="7">
        <v>1280</v>
      </c>
      <c r="D4183" s="7" t="s">
        <v>644</v>
      </c>
      <c r="E4183" s="7" t="str">
        <f t="shared" si="73"/>
        <v>Taraco</v>
      </c>
      <c r="F4183" s="7" t="s">
        <v>379</v>
      </c>
      <c r="G4183" s="7">
        <v>330</v>
      </c>
      <c r="H4183" s="7" t="s">
        <v>404</v>
      </c>
      <c r="I4183" s="7"/>
      <c r="J4183" s="7">
        <v>24717</v>
      </c>
      <c r="K4183" s="7">
        <f t="shared" si="74"/>
        <v>0</v>
      </c>
      <c r="L4183" s="7"/>
      <c r="M4183" s="6"/>
      <c r="N4183" s="7"/>
      <c r="O4183" s="7"/>
      <c r="P4183" s="38"/>
      <c r="Q4183" s="31"/>
      <c r="R4183" s="42"/>
      <c r="S4183" s="42"/>
      <c r="T4183" s="42"/>
      <c r="U4183" s="43"/>
      <c r="V4183" s="32"/>
      <c r="W4183" s="38"/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</row>
    <row r="4184" spans="1:40" ht="14.25" customHeight="1">
      <c r="A4184" s="7" t="s">
        <v>565</v>
      </c>
      <c r="B4184" s="7" t="s">
        <v>363</v>
      </c>
      <c r="C4184" s="7">
        <v>1280</v>
      </c>
      <c r="D4184" s="7" t="s">
        <v>644</v>
      </c>
      <c r="E4184" s="7" t="str">
        <f t="shared" si="73"/>
        <v>Taraco</v>
      </c>
      <c r="F4184" s="7" t="s">
        <v>379</v>
      </c>
      <c r="G4184" s="7">
        <v>340</v>
      </c>
      <c r="H4184" s="7" t="s">
        <v>405</v>
      </c>
      <c r="I4184" s="7"/>
      <c r="J4184" s="7">
        <v>969641</v>
      </c>
      <c r="K4184" s="7">
        <f t="shared" si="74"/>
        <v>0</v>
      </c>
      <c r="L4184" s="7"/>
      <c r="M4184" s="6"/>
      <c r="N4184" s="7"/>
      <c r="O4184" s="7"/>
      <c r="P4184" s="38"/>
      <c r="Q4184" s="31"/>
      <c r="R4184" s="42"/>
      <c r="S4184" s="42"/>
      <c r="T4184" s="42"/>
      <c r="U4184" s="43"/>
      <c r="V4184" s="32"/>
      <c r="W4184" s="38"/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</row>
    <row r="4185" spans="1:40" ht="14.25" customHeight="1">
      <c r="A4185" s="7" t="s">
        <v>565</v>
      </c>
      <c r="B4185" s="7" t="s">
        <v>363</v>
      </c>
      <c r="C4185" s="7">
        <v>1281</v>
      </c>
      <c r="D4185" s="7" t="s">
        <v>645</v>
      </c>
      <c r="E4185" s="7" t="str">
        <f t="shared" si="73"/>
        <v>Huarina</v>
      </c>
      <c r="F4185" s="7" t="s">
        <v>379</v>
      </c>
      <c r="G4185" s="7">
        <v>0</v>
      </c>
      <c r="H4185" s="7" t="s">
        <v>380</v>
      </c>
      <c r="I4185" s="7"/>
      <c r="J4185" s="7">
        <v>1022031</v>
      </c>
      <c r="K4185" s="7">
        <f t="shared" si="74"/>
        <v>3690071</v>
      </c>
      <c r="L4185" s="7"/>
      <c r="M4185" s="6"/>
      <c r="N4185" s="7"/>
      <c r="O4185" s="7"/>
      <c r="P4185" s="38"/>
      <c r="Q4185" s="31"/>
      <c r="R4185" s="42"/>
      <c r="S4185" s="42"/>
      <c r="T4185" s="42"/>
      <c r="U4185" s="43"/>
      <c r="V4185" s="32"/>
      <c r="W4185" s="38"/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</row>
    <row r="4186" spans="1:40" ht="14.25" customHeight="1">
      <c r="A4186" s="7" t="s">
        <v>565</v>
      </c>
      <c r="B4186" s="7" t="s">
        <v>363</v>
      </c>
      <c r="C4186" s="7">
        <v>1281</v>
      </c>
      <c r="D4186" s="7" t="s">
        <v>645</v>
      </c>
      <c r="E4186" s="7" t="str">
        <f t="shared" si="73"/>
        <v>Huarina</v>
      </c>
      <c r="F4186" s="7" t="s">
        <v>379</v>
      </c>
      <c r="G4186" s="7">
        <v>1</v>
      </c>
      <c r="H4186" s="7" t="s">
        <v>381</v>
      </c>
      <c r="I4186" s="7"/>
      <c r="J4186" s="7">
        <v>609824</v>
      </c>
      <c r="K4186" s="7">
        <f t="shared" si="74"/>
        <v>3690071</v>
      </c>
      <c r="L4186" s="7"/>
      <c r="M4186" s="6"/>
      <c r="N4186" s="7"/>
      <c r="O4186" s="7"/>
      <c r="P4186" s="38"/>
      <c r="Q4186" s="31"/>
      <c r="R4186" s="42"/>
      <c r="S4186" s="42"/>
      <c r="T4186" s="42"/>
      <c r="U4186" s="43"/>
      <c r="V4186" s="32"/>
      <c r="W4186" s="38"/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</row>
    <row r="4187" spans="1:40" ht="14.25" customHeight="1">
      <c r="A4187" s="7" t="s">
        <v>565</v>
      </c>
      <c r="B4187" s="7" t="s">
        <v>363</v>
      </c>
      <c r="C4187" s="7">
        <v>1281</v>
      </c>
      <c r="D4187" s="7" t="s">
        <v>645</v>
      </c>
      <c r="E4187" s="7" t="str">
        <f t="shared" si="73"/>
        <v>Huarina</v>
      </c>
      <c r="F4187" s="7" t="s">
        <v>379</v>
      </c>
      <c r="G4187" s="7">
        <v>97</v>
      </c>
      <c r="H4187" s="7" t="s">
        <v>409</v>
      </c>
      <c r="I4187" s="7"/>
      <c r="J4187" s="7">
        <v>328</v>
      </c>
      <c r="K4187" s="7">
        <f t="shared" si="74"/>
        <v>3690071</v>
      </c>
      <c r="L4187" s="7"/>
      <c r="M4187" s="6"/>
      <c r="N4187" s="7"/>
      <c r="O4187" s="7"/>
      <c r="P4187" s="38"/>
      <c r="Q4187" s="31"/>
      <c r="R4187" s="42"/>
      <c r="S4187" s="42"/>
      <c r="T4187" s="42"/>
      <c r="U4187" s="43"/>
      <c r="V4187" s="32"/>
      <c r="W4187" s="38"/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</row>
    <row r="4188" spans="1:40" ht="14.25" customHeight="1">
      <c r="A4188" s="7" t="s">
        <v>565</v>
      </c>
      <c r="B4188" s="7" t="s">
        <v>363</v>
      </c>
      <c r="C4188" s="7">
        <v>1281</v>
      </c>
      <c r="D4188" s="7" t="s">
        <v>645</v>
      </c>
      <c r="E4188" s="7" t="str">
        <f t="shared" si="73"/>
        <v>Huarina</v>
      </c>
      <c r="F4188" s="7" t="s">
        <v>379</v>
      </c>
      <c r="G4188" s="7">
        <v>99</v>
      </c>
      <c r="H4188" s="7" t="s">
        <v>382</v>
      </c>
      <c r="I4188" s="7"/>
      <c r="J4188" s="7">
        <v>178325</v>
      </c>
      <c r="K4188" s="7">
        <f t="shared" si="74"/>
        <v>3690071</v>
      </c>
      <c r="L4188" s="7"/>
      <c r="M4188" s="6"/>
      <c r="N4188" s="7"/>
      <c r="O4188" s="7"/>
      <c r="P4188" s="38"/>
      <c r="Q4188" s="31"/>
      <c r="R4188" s="42"/>
      <c r="S4188" s="42"/>
      <c r="T4188" s="42"/>
      <c r="U4188" s="43"/>
      <c r="V4188" s="32"/>
      <c r="W4188" s="38"/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</row>
    <row r="4189" spans="1:40" ht="14.25" customHeight="1">
      <c r="A4189" s="7" t="s">
        <v>565</v>
      </c>
      <c r="B4189" s="7" t="s">
        <v>363</v>
      </c>
      <c r="C4189" s="7">
        <v>1281</v>
      </c>
      <c r="D4189" s="7" t="s">
        <v>645</v>
      </c>
      <c r="E4189" s="7" t="str">
        <f t="shared" si="73"/>
        <v>Huarina</v>
      </c>
      <c r="F4189" s="7" t="s">
        <v>379</v>
      </c>
      <c r="G4189" s="7">
        <v>100</v>
      </c>
      <c r="H4189" s="7" t="s">
        <v>383</v>
      </c>
      <c r="I4189" s="7"/>
      <c r="J4189" s="7">
        <v>173665</v>
      </c>
      <c r="K4189" s="7">
        <f t="shared" si="74"/>
        <v>3690071</v>
      </c>
      <c r="L4189" s="7"/>
      <c r="M4189" s="6"/>
      <c r="N4189" s="7"/>
      <c r="O4189" s="7"/>
      <c r="P4189" s="38"/>
      <c r="Q4189" s="31"/>
      <c r="R4189" s="42"/>
      <c r="S4189" s="42"/>
      <c r="T4189" s="42"/>
      <c r="U4189" s="43"/>
      <c r="V4189" s="32"/>
      <c r="W4189" s="38"/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</row>
    <row r="4190" spans="1:40" ht="14.25" customHeight="1">
      <c r="A4190" s="7" t="s">
        <v>565</v>
      </c>
      <c r="B4190" s="7" t="s">
        <v>363</v>
      </c>
      <c r="C4190" s="7">
        <v>1281</v>
      </c>
      <c r="D4190" s="7" t="s">
        <v>645</v>
      </c>
      <c r="E4190" s="7" t="str">
        <f t="shared" si="73"/>
        <v>Huarina</v>
      </c>
      <c r="F4190" s="7" t="s">
        <v>379</v>
      </c>
      <c r="G4190" s="7">
        <v>110</v>
      </c>
      <c r="H4190" s="7" t="s">
        <v>385</v>
      </c>
      <c r="I4190" s="7"/>
      <c r="J4190" s="7">
        <v>54578</v>
      </c>
      <c r="K4190" s="7">
        <f t="shared" si="74"/>
        <v>3690071</v>
      </c>
      <c r="L4190" s="7"/>
      <c r="M4190" s="6"/>
      <c r="N4190" s="7"/>
      <c r="O4190" s="7"/>
      <c r="P4190" s="38"/>
      <c r="Q4190" s="31"/>
      <c r="R4190" s="42"/>
      <c r="S4190" s="42"/>
      <c r="T4190" s="42"/>
      <c r="U4190" s="43"/>
      <c r="V4190" s="32"/>
      <c r="W4190" s="38"/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</row>
    <row r="4191" spans="1:40" ht="14.25" customHeight="1">
      <c r="A4191" s="7" t="s">
        <v>565</v>
      </c>
      <c r="B4191" s="7" t="s">
        <v>363</v>
      </c>
      <c r="C4191" s="7">
        <v>1281</v>
      </c>
      <c r="D4191" s="7" t="s">
        <v>645</v>
      </c>
      <c r="E4191" s="7" t="str">
        <f t="shared" si="73"/>
        <v>Huarina</v>
      </c>
      <c r="F4191" s="7" t="s">
        <v>379</v>
      </c>
      <c r="G4191" s="7">
        <v>120</v>
      </c>
      <c r="H4191" s="7" t="s">
        <v>485</v>
      </c>
      <c r="I4191" s="7"/>
      <c r="J4191" s="7">
        <v>20000</v>
      </c>
      <c r="K4191" s="7">
        <f t="shared" si="74"/>
        <v>3690071</v>
      </c>
      <c r="L4191" s="7"/>
      <c r="M4191" s="6"/>
      <c r="N4191" s="7"/>
      <c r="O4191" s="7"/>
      <c r="P4191" s="38"/>
      <c r="Q4191" s="31"/>
      <c r="R4191" s="42"/>
      <c r="S4191" s="42"/>
      <c r="T4191" s="42"/>
      <c r="U4191" s="43"/>
      <c r="V4191" s="32"/>
      <c r="W4191" s="38"/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</row>
    <row r="4192" spans="1:40" ht="14.25" customHeight="1">
      <c r="A4192" s="7" t="s">
        <v>565</v>
      </c>
      <c r="B4192" s="7" t="s">
        <v>363</v>
      </c>
      <c r="C4192" s="7">
        <v>1281</v>
      </c>
      <c r="D4192" s="7" t="s">
        <v>645</v>
      </c>
      <c r="E4192" s="7" t="str">
        <f t="shared" si="73"/>
        <v>Huarina</v>
      </c>
      <c r="F4192" s="7" t="s">
        <v>379</v>
      </c>
      <c r="G4192" s="7">
        <v>140</v>
      </c>
      <c r="H4192" s="7" t="s">
        <v>388</v>
      </c>
      <c r="I4192" s="7"/>
      <c r="J4192" s="7">
        <v>60000</v>
      </c>
      <c r="K4192" s="7">
        <f t="shared" si="74"/>
        <v>3690071</v>
      </c>
      <c r="L4192" s="7"/>
      <c r="M4192" s="6"/>
      <c r="N4192" s="7"/>
      <c r="O4192" s="7"/>
      <c r="P4192" s="38"/>
      <c r="Q4192" s="31"/>
      <c r="R4192" s="42"/>
      <c r="S4192" s="42"/>
      <c r="T4192" s="42"/>
      <c r="U4192" s="43"/>
      <c r="V4192" s="32"/>
      <c r="W4192" s="38"/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</row>
    <row r="4193" spans="1:40" ht="14.25" customHeight="1">
      <c r="A4193" s="7" t="s">
        <v>565</v>
      </c>
      <c r="B4193" s="7" t="s">
        <v>363</v>
      </c>
      <c r="C4193" s="7">
        <v>1281</v>
      </c>
      <c r="D4193" s="7" t="s">
        <v>645</v>
      </c>
      <c r="E4193" s="7" t="str">
        <f t="shared" si="73"/>
        <v>Huarina</v>
      </c>
      <c r="F4193" s="7" t="s">
        <v>379</v>
      </c>
      <c r="G4193" s="7">
        <v>160</v>
      </c>
      <c r="H4193" s="7" t="s">
        <v>389</v>
      </c>
      <c r="I4193" s="7"/>
      <c r="J4193" s="7">
        <v>20000</v>
      </c>
      <c r="K4193" s="7">
        <f t="shared" si="74"/>
        <v>3690071</v>
      </c>
      <c r="L4193" s="7"/>
      <c r="M4193" s="6"/>
      <c r="N4193" s="7"/>
      <c r="O4193" s="7"/>
      <c r="P4193" s="38"/>
      <c r="Q4193" s="31"/>
      <c r="R4193" s="42"/>
      <c r="S4193" s="42"/>
      <c r="T4193" s="42"/>
      <c r="U4193" s="43"/>
      <c r="V4193" s="32"/>
      <c r="W4193" s="38"/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</row>
    <row r="4194" spans="1:40" ht="14.25" customHeight="1">
      <c r="A4194" s="7" t="s">
        <v>565</v>
      </c>
      <c r="B4194" s="7" t="s">
        <v>363</v>
      </c>
      <c r="C4194" s="7">
        <v>1281</v>
      </c>
      <c r="D4194" s="7" t="s">
        <v>645</v>
      </c>
      <c r="E4194" s="7" t="str">
        <f t="shared" si="73"/>
        <v>Huarina</v>
      </c>
      <c r="F4194" s="7" t="s">
        <v>379</v>
      </c>
      <c r="G4194" s="7">
        <v>170</v>
      </c>
      <c r="H4194" s="7" t="s">
        <v>390</v>
      </c>
      <c r="I4194" s="7"/>
      <c r="J4194" s="7">
        <v>83656</v>
      </c>
      <c r="K4194" s="7">
        <f t="shared" si="74"/>
        <v>3690071</v>
      </c>
      <c r="L4194" s="7"/>
      <c r="M4194" s="6"/>
      <c r="N4194" s="7"/>
      <c r="O4194" s="7"/>
      <c r="P4194" s="38"/>
      <c r="Q4194" s="31"/>
      <c r="R4194" s="42"/>
      <c r="S4194" s="42"/>
      <c r="T4194" s="42"/>
      <c r="U4194" s="43"/>
      <c r="V4194" s="32"/>
      <c r="W4194" s="38"/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</row>
    <row r="4195" spans="1:40" ht="14.25" customHeight="1">
      <c r="A4195" s="7" t="s">
        <v>565</v>
      </c>
      <c r="B4195" s="7" t="s">
        <v>363</v>
      </c>
      <c r="C4195" s="7">
        <v>1281</v>
      </c>
      <c r="D4195" s="7" t="s">
        <v>645</v>
      </c>
      <c r="E4195" s="7" t="str">
        <f t="shared" si="73"/>
        <v>Huarina</v>
      </c>
      <c r="F4195" s="7" t="s">
        <v>379</v>
      </c>
      <c r="G4195" s="7">
        <v>180</v>
      </c>
      <c r="H4195" s="7" t="s">
        <v>411</v>
      </c>
      <c r="I4195" s="7"/>
      <c r="J4195" s="7">
        <v>80000</v>
      </c>
      <c r="K4195" s="7">
        <f t="shared" si="74"/>
        <v>3690071</v>
      </c>
      <c r="L4195" s="7"/>
      <c r="M4195" s="6"/>
      <c r="N4195" s="7"/>
      <c r="O4195" s="7"/>
      <c r="P4195" s="38"/>
      <c r="Q4195" s="31"/>
      <c r="R4195" s="42"/>
      <c r="S4195" s="42"/>
      <c r="T4195" s="42"/>
      <c r="U4195" s="43"/>
      <c r="V4195" s="32"/>
      <c r="W4195" s="38"/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</row>
    <row r="4196" spans="1:40" ht="14.25" customHeight="1">
      <c r="A4196" s="7" t="s">
        <v>565</v>
      </c>
      <c r="B4196" s="7" t="s">
        <v>363</v>
      </c>
      <c r="C4196" s="7">
        <v>1281</v>
      </c>
      <c r="D4196" s="7" t="s">
        <v>645</v>
      </c>
      <c r="E4196" s="7" t="str">
        <f t="shared" si="73"/>
        <v>Huarina</v>
      </c>
      <c r="F4196" s="7" t="s">
        <v>379</v>
      </c>
      <c r="G4196" s="7">
        <v>190</v>
      </c>
      <c r="H4196" s="7" t="s">
        <v>392</v>
      </c>
      <c r="I4196" s="7"/>
      <c r="J4196" s="7">
        <v>39600</v>
      </c>
      <c r="K4196" s="7">
        <f t="shared" si="74"/>
        <v>3690071</v>
      </c>
      <c r="L4196" s="7"/>
      <c r="M4196" s="6"/>
      <c r="N4196" s="7"/>
      <c r="O4196" s="7"/>
      <c r="P4196" s="38"/>
      <c r="Q4196" s="31"/>
      <c r="R4196" s="42"/>
      <c r="S4196" s="42"/>
      <c r="T4196" s="42"/>
      <c r="U4196" s="43"/>
      <c r="V4196" s="32"/>
      <c r="W4196" s="38"/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</row>
    <row r="4197" spans="1:40" ht="14.25" customHeight="1">
      <c r="A4197" s="7" t="s">
        <v>565</v>
      </c>
      <c r="B4197" s="7" t="s">
        <v>363</v>
      </c>
      <c r="C4197" s="7">
        <v>1281</v>
      </c>
      <c r="D4197" s="7" t="s">
        <v>645</v>
      </c>
      <c r="E4197" s="7" t="str">
        <f t="shared" si="73"/>
        <v>Huarina</v>
      </c>
      <c r="F4197" s="7" t="s">
        <v>379</v>
      </c>
      <c r="G4197" s="7">
        <v>200</v>
      </c>
      <c r="H4197" s="7" t="s">
        <v>393</v>
      </c>
      <c r="I4197" s="7"/>
      <c r="J4197" s="7">
        <v>1268650</v>
      </c>
      <c r="K4197" s="7">
        <f t="shared" si="74"/>
        <v>3690071</v>
      </c>
      <c r="L4197" s="7"/>
      <c r="M4197" s="6"/>
      <c r="N4197" s="7"/>
      <c r="O4197" s="7"/>
      <c r="P4197" s="38"/>
      <c r="Q4197" s="31"/>
      <c r="R4197" s="42"/>
      <c r="S4197" s="42"/>
      <c r="T4197" s="42"/>
      <c r="U4197" s="43"/>
      <c r="V4197" s="32"/>
      <c r="W4197" s="38"/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</row>
    <row r="4198" spans="1:40" ht="14.25" customHeight="1">
      <c r="A4198" s="7" t="s">
        <v>565</v>
      </c>
      <c r="B4198" s="7" t="s">
        <v>363</v>
      </c>
      <c r="C4198" s="7">
        <v>1281</v>
      </c>
      <c r="D4198" s="7" t="s">
        <v>645</v>
      </c>
      <c r="E4198" s="7" t="str">
        <f t="shared" si="73"/>
        <v>Huarina</v>
      </c>
      <c r="F4198" s="7" t="s">
        <v>379</v>
      </c>
      <c r="G4198" s="7">
        <v>210</v>
      </c>
      <c r="H4198" s="7" t="s">
        <v>394</v>
      </c>
      <c r="I4198" s="7"/>
      <c r="J4198" s="7">
        <v>748181</v>
      </c>
      <c r="K4198" s="7">
        <f t="shared" si="74"/>
        <v>3690071</v>
      </c>
      <c r="L4198" s="7"/>
      <c r="M4198" s="6"/>
      <c r="N4198" s="7"/>
      <c r="O4198" s="7"/>
      <c r="P4198" s="38"/>
      <c r="Q4198" s="31"/>
      <c r="R4198" s="42"/>
      <c r="S4198" s="42"/>
      <c r="T4198" s="42"/>
      <c r="U4198" s="43"/>
      <c r="V4198" s="32"/>
      <c r="W4198" s="38"/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</row>
    <row r="4199" spans="1:40" ht="14.25" customHeight="1">
      <c r="A4199" s="7" t="s">
        <v>565</v>
      </c>
      <c r="B4199" s="7" t="s">
        <v>363</v>
      </c>
      <c r="C4199" s="7">
        <v>1281</v>
      </c>
      <c r="D4199" s="7" t="s">
        <v>645</v>
      </c>
      <c r="E4199" s="7" t="str">
        <f t="shared" si="73"/>
        <v>Huarina</v>
      </c>
      <c r="F4199" s="7" t="s">
        <v>379</v>
      </c>
      <c r="G4199" s="7">
        <v>220</v>
      </c>
      <c r="H4199" s="7" t="s">
        <v>395</v>
      </c>
      <c r="I4199" s="7"/>
      <c r="J4199" s="7">
        <v>50000</v>
      </c>
      <c r="K4199" s="7">
        <f t="shared" si="74"/>
        <v>3690071</v>
      </c>
      <c r="L4199" s="7"/>
      <c r="M4199" s="6"/>
      <c r="N4199" s="7"/>
      <c r="O4199" s="7"/>
      <c r="P4199" s="38"/>
      <c r="Q4199" s="31"/>
      <c r="R4199" s="42"/>
      <c r="S4199" s="42"/>
      <c r="T4199" s="42"/>
      <c r="U4199" s="43"/>
      <c r="V4199" s="32"/>
      <c r="W4199" s="38"/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</row>
    <row r="4200" spans="1:40" ht="14.25" customHeight="1">
      <c r="A4200" s="7" t="s">
        <v>565</v>
      </c>
      <c r="B4200" s="7" t="s">
        <v>363</v>
      </c>
      <c r="C4200" s="7">
        <v>1281</v>
      </c>
      <c r="D4200" s="7" t="s">
        <v>645</v>
      </c>
      <c r="E4200" s="7" t="str">
        <f t="shared" si="73"/>
        <v>Huarina</v>
      </c>
      <c r="F4200" s="7" t="s">
        <v>379</v>
      </c>
      <c r="G4200" s="7">
        <v>230</v>
      </c>
      <c r="H4200" s="7" t="s">
        <v>396</v>
      </c>
      <c r="I4200" s="7"/>
      <c r="J4200" s="7">
        <v>45000</v>
      </c>
      <c r="K4200" s="7">
        <f t="shared" si="74"/>
        <v>3690071</v>
      </c>
      <c r="L4200" s="7"/>
      <c r="M4200" s="6"/>
      <c r="N4200" s="7"/>
      <c r="O4200" s="7"/>
      <c r="P4200" s="38"/>
      <c r="Q4200" s="31"/>
      <c r="R4200" s="42"/>
      <c r="S4200" s="42"/>
      <c r="T4200" s="42"/>
      <c r="U4200" s="43"/>
      <c r="V4200" s="32"/>
      <c r="W4200" s="38"/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</row>
    <row r="4201" spans="1:40" ht="14.25" customHeight="1">
      <c r="A4201" s="7" t="s">
        <v>565</v>
      </c>
      <c r="B4201" s="7" t="s">
        <v>363</v>
      </c>
      <c r="C4201" s="7">
        <v>1281</v>
      </c>
      <c r="D4201" s="7" t="s">
        <v>645</v>
      </c>
      <c r="E4201" s="7" t="str">
        <f t="shared" si="73"/>
        <v>Huarina</v>
      </c>
      <c r="F4201" s="7" t="s">
        <v>379</v>
      </c>
      <c r="G4201" s="7">
        <v>240</v>
      </c>
      <c r="H4201" s="7" t="s">
        <v>397</v>
      </c>
      <c r="I4201" s="7"/>
      <c r="J4201" s="7">
        <v>45000</v>
      </c>
      <c r="K4201" s="7">
        <f t="shared" si="74"/>
        <v>3690071</v>
      </c>
      <c r="L4201" s="7"/>
      <c r="M4201" s="6"/>
      <c r="N4201" s="7"/>
      <c r="O4201" s="7"/>
      <c r="P4201" s="38"/>
      <c r="Q4201" s="31"/>
      <c r="R4201" s="42"/>
      <c r="S4201" s="42"/>
      <c r="T4201" s="42"/>
      <c r="U4201" s="43"/>
      <c r="V4201" s="32"/>
      <c r="W4201" s="38"/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</row>
    <row r="4202" spans="1:40" ht="14.25" customHeight="1">
      <c r="A4202" s="7" t="s">
        <v>565</v>
      </c>
      <c r="B4202" s="7" t="s">
        <v>363</v>
      </c>
      <c r="C4202" s="7">
        <v>1281</v>
      </c>
      <c r="D4202" s="7" t="s">
        <v>645</v>
      </c>
      <c r="E4202" s="7" t="str">
        <f t="shared" si="73"/>
        <v>Huarina</v>
      </c>
      <c r="F4202" s="7" t="s">
        <v>379</v>
      </c>
      <c r="G4202" s="7">
        <v>250</v>
      </c>
      <c r="H4202" s="7" t="s">
        <v>399</v>
      </c>
      <c r="I4202" s="7"/>
      <c r="J4202" s="7">
        <v>345782</v>
      </c>
      <c r="K4202" s="7">
        <f t="shared" si="74"/>
        <v>3690071</v>
      </c>
      <c r="L4202" s="7"/>
      <c r="M4202" s="6"/>
      <c r="N4202" s="7"/>
      <c r="O4202" s="7"/>
      <c r="P4202" s="38"/>
      <c r="Q4202" s="31"/>
      <c r="R4202" s="42"/>
      <c r="S4202" s="42"/>
      <c r="T4202" s="42"/>
      <c r="U4202" s="43"/>
      <c r="V4202" s="32"/>
      <c r="W4202" s="38"/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</row>
    <row r="4203" spans="1:40" ht="14.25" customHeight="1">
      <c r="A4203" s="7" t="s">
        <v>565</v>
      </c>
      <c r="B4203" s="7" t="s">
        <v>363</v>
      </c>
      <c r="C4203" s="7">
        <v>1281</v>
      </c>
      <c r="D4203" s="7" t="s">
        <v>645</v>
      </c>
      <c r="E4203" s="7" t="str">
        <f t="shared" si="73"/>
        <v>Huarina</v>
      </c>
      <c r="F4203" s="7" t="s">
        <v>379</v>
      </c>
      <c r="G4203" s="7">
        <v>260</v>
      </c>
      <c r="H4203" s="7" t="s">
        <v>400</v>
      </c>
      <c r="I4203" s="7"/>
      <c r="J4203" s="7">
        <v>94000</v>
      </c>
      <c r="K4203" s="7">
        <f t="shared" si="74"/>
        <v>3690071</v>
      </c>
      <c r="L4203" s="7"/>
      <c r="M4203" s="6"/>
      <c r="N4203" s="7"/>
      <c r="O4203" s="7"/>
      <c r="P4203" s="38"/>
      <c r="Q4203" s="31"/>
      <c r="R4203" s="42"/>
      <c r="S4203" s="42"/>
      <c r="T4203" s="42"/>
      <c r="U4203" s="43"/>
      <c r="V4203" s="32"/>
      <c r="W4203" s="38"/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</row>
    <row r="4204" spans="1:40" ht="14.25" customHeight="1">
      <c r="A4204" s="7" t="s">
        <v>565</v>
      </c>
      <c r="B4204" s="7" t="s">
        <v>363</v>
      </c>
      <c r="C4204" s="7">
        <v>1281</v>
      </c>
      <c r="D4204" s="7" t="s">
        <v>645</v>
      </c>
      <c r="E4204" s="7" t="str">
        <f t="shared" si="73"/>
        <v>Huarina</v>
      </c>
      <c r="F4204" s="7" t="s">
        <v>379</v>
      </c>
      <c r="G4204" s="7">
        <v>310</v>
      </c>
      <c r="H4204" s="7" t="s">
        <v>403</v>
      </c>
      <c r="I4204" s="7"/>
      <c r="J4204" s="7">
        <v>40000</v>
      </c>
      <c r="K4204" s="7">
        <f t="shared" si="74"/>
        <v>3690071</v>
      </c>
      <c r="L4204" s="7"/>
      <c r="M4204" s="6"/>
      <c r="N4204" s="7"/>
      <c r="O4204" s="7"/>
      <c r="P4204" s="38"/>
      <c r="Q4204" s="31"/>
      <c r="R4204" s="42"/>
      <c r="S4204" s="42"/>
      <c r="T4204" s="42"/>
      <c r="U4204" s="43"/>
      <c r="V4204" s="32"/>
      <c r="W4204" s="38"/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</row>
    <row r="4205" spans="1:40" ht="14.25" customHeight="1">
      <c r="A4205" s="7" t="s">
        <v>565</v>
      </c>
      <c r="B4205" s="7" t="s">
        <v>363</v>
      </c>
      <c r="C4205" s="7">
        <v>1281</v>
      </c>
      <c r="D4205" s="7" t="s">
        <v>645</v>
      </c>
      <c r="E4205" s="7" t="str">
        <f t="shared" si="73"/>
        <v>Huarina</v>
      </c>
      <c r="F4205" s="7" t="s">
        <v>379</v>
      </c>
      <c r="G4205" s="7">
        <v>320</v>
      </c>
      <c r="H4205" s="7" t="s">
        <v>427</v>
      </c>
      <c r="I4205" s="7"/>
      <c r="J4205" s="7">
        <v>20000</v>
      </c>
      <c r="K4205" s="7">
        <f t="shared" si="74"/>
        <v>3690071</v>
      </c>
      <c r="L4205" s="7"/>
      <c r="M4205" s="6"/>
      <c r="N4205" s="7"/>
      <c r="O4205" s="7"/>
      <c r="P4205" s="38"/>
      <c r="Q4205" s="31"/>
      <c r="R4205" s="42"/>
      <c r="S4205" s="42"/>
      <c r="T4205" s="42"/>
      <c r="U4205" s="43"/>
      <c r="V4205" s="32"/>
      <c r="W4205" s="38"/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</row>
    <row r="4206" spans="1:40" ht="14.25" customHeight="1">
      <c r="A4206" s="7" t="s">
        <v>565</v>
      </c>
      <c r="B4206" s="7" t="s">
        <v>363</v>
      </c>
      <c r="C4206" s="7">
        <v>1281</v>
      </c>
      <c r="D4206" s="7" t="s">
        <v>645</v>
      </c>
      <c r="E4206" s="7" t="str">
        <f t="shared" si="73"/>
        <v>Huarina</v>
      </c>
      <c r="F4206" s="7" t="s">
        <v>379</v>
      </c>
      <c r="G4206" s="7">
        <v>330</v>
      </c>
      <c r="H4206" s="7" t="s">
        <v>404</v>
      </c>
      <c r="I4206" s="7"/>
      <c r="J4206" s="7">
        <v>25238</v>
      </c>
      <c r="K4206" s="7">
        <f t="shared" si="74"/>
        <v>3690071</v>
      </c>
      <c r="L4206" s="7"/>
      <c r="M4206" s="6"/>
      <c r="N4206" s="7"/>
      <c r="O4206" s="7"/>
      <c r="P4206" s="38"/>
      <c r="Q4206" s="31"/>
      <c r="R4206" s="42"/>
      <c r="S4206" s="42"/>
      <c r="T4206" s="42"/>
      <c r="U4206" s="43"/>
      <c r="V4206" s="32"/>
      <c r="W4206" s="38"/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</row>
    <row r="4207" spans="1:40" ht="14.25" customHeight="1">
      <c r="A4207" s="7" t="s">
        <v>565</v>
      </c>
      <c r="B4207" s="7" t="s">
        <v>363</v>
      </c>
      <c r="C4207" s="7">
        <v>1281</v>
      </c>
      <c r="D4207" s="7" t="s">
        <v>645</v>
      </c>
      <c r="E4207" s="7" t="str">
        <f t="shared" si="73"/>
        <v>Huarina</v>
      </c>
      <c r="F4207" s="7" t="s">
        <v>379</v>
      </c>
      <c r="G4207" s="7">
        <v>340</v>
      </c>
      <c r="H4207" s="7" t="s">
        <v>405</v>
      </c>
      <c r="I4207" s="7"/>
      <c r="J4207" s="7">
        <v>1874739</v>
      </c>
      <c r="K4207" s="7">
        <f t="shared" si="74"/>
        <v>3690071</v>
      </c>
      <c r="L4207" s="7"/>
      <c r="M4207" s="6"/>
      <c r="N4207" s="7"/>
      <c r="O4207" s="7"/>
      <c r="P4207" s="38"/>
      <c r="Q4207" s="31"/>
      <c r="R4207" s="42"/>
      <c r="S4207" s="42"/>
      <c r="T4207" s="42"/>
      <c r="U4207" s="43"/>
      <c r="V4207" s="32"/>
      <c r="W4207" s="38"/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</row>
    <row r="4208" spans="1:40" ht="14.25" customHeight="1">
      <c r="A4208" s="7" t="s">
        <v>565</v>
      </c>
      <c r="B4208" s="7" t="s">
        <v>363</v>
      </c>
      <c r="C4208" s="7">
        <v>1281</v>
      </c>
      <c r="D4208" s="7" t="s">
        <v>645</v>
      </c>
      <c r="E4208" s="7" t="str">
        <f t="shared" si="73"/>
        <v>Huarina</v>
      </c>
      <c r="F4208" s="7" t="s">
        <v>407</v>
      </c>
      <c r="G4208" s="7">
        <v>100</v>
      </c>
      <c r="H4208" s="7" t="s">
        <v>383</v>
      </c>
      <c r="I4208" s="7"/>
      <c r="J4208" s="7">
        <v>17136</v>
      </c>
      <c r="K4208" s="7">
        <f t="shared" si="74"/>
        <v>3690071</v>
      </c>
      <c r="L4208" s="7"/>
      <c r="M4208" s="6"/>
      <c r="N4208" s="7"/>
      <c r="O4208" s="7"/>
      <c r="P4208" s="38"/>
      <c r="Q4208" s="31"/>
      <c r="R4208" s="42"/>
      <c r="S4208" s="42"/>
      <c r="T4208" s="42"/>
      <c r="U4208" s="43"/>
      <c r="V4208" s="32"/>
      <c r="W4208" s="38"/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</row>
    <row r="4209" spans="1:40" ht="14.25" customHeight="1">
      <c r="A4209" s="7" t="s">
        <v>565</v>
      </c>
      <c r="B4209" s="7" t="s">
        <v>363</v>
      </c>
      <c r="C4209" s="7">
        <v>1281</v>
      </c>
      <c r="D4209" s="7" t="s">
        <v>645</v>
      </c>
      <c r="E4209" s="7" t="str">
        <f t="shared" si="73"/>
        <v>Huarina</v>
      </c>
      <c r="F4209" s="7" t="s">
        <v>407</v>
      </c>
      <c r="G4209" s="7">
        <v>110</v>
      </c>
      <c r="H4209" s="7" t="s">
        <v>385</v>
      </c>
      <c r="I4209" s="7"/>
      <c r="J4209" s="7">
        <v>1054961</v>
      </c>
      <c r="K4209" s="7">
        <f t="shared" si="74"/>
        <v>3690071</v>
      </c>
      <c r="L4209" s="7"/>
      <c r="M4209" s="6"/>
      <c r="N4209" s="7"/>
      <c r="O4209" s="7"/>
      <c r="P4209" s="38"/>
      <c r="Q4209" s="31"/>
      <c r="R4209" s="42"/>
      <c r="S4209" s="42"/>
      <c r="T4209" s="42"/>
      <c r="U4209" s="43"/>
      <c r="V4209" s="32"/>
      <c r="W4209" s="38"/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</row>
    <row r="4210" spans="1:40" ht="14.25" customHeight="1">
      <c r="A4210" s="7" t="s">
        <v>565</v>
      </c>
      <c r="B4210" s="7" t="s">
        <v>363</v>
      </c>
      <c r="C4210" s="7">
        <v>1281</v>
      </c>
      <c r="D4210" s="7" t="s">
        <v>645</v>
      </c>
      <c r="E4210" s="7" t="str">
        <f t="shared" si="73"/>
        <v>Huarina</v>
      </c>
      <c r="F4210" s="7" t="s">
        <v>407</v>
      </c>
      <c r="G4210" s="7">
        <v>120</v>
      </c>
      <c r="H4210" s="7" t="s">
        <v>485</v>
      </c>
      <c r="I4210" s="7"/>
      <c r="J4210" s="7">
        <v>17136</v>
      </c>
      <c r="K4210" s="7">
        <f t="shared" si="74"/>
        <v>3690071</v>
      </c>
      <c r="L4210" s="7"/>
      <c r="M4210" s="6"/>
      <c r="N4210" s="7"/>
      <c r="O4210" s="7"/>
      <c r="P4210" s="38"/>
      <c r="Q4210" s="31"/>
      <c r="R4210" s="42"/>
      <c r="S4210" s="42"/>
      <c r="T4210" s="42"/>
      <c r="U4210" s="43"/>
      <c r="V4210" s="32"/>
      <c r="W4210" s="38"/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</row>
    <row r="4211" spans="1:40" ht="14.25" customHeight="1">
      <c r="A4211" s="7" t="s">
        <v>565</v>
      </c>
      <c r="B4211" s="7" t="s">
        <v>363</v>
      </c>
      <c r="C4211" s="7">
        <v>1281</v>
      </c>
      <c r="D4211" s="7" t="s">
        <v>645</v>
      </c>
      <c r="E4211" s="7" t="str">
        <f t="shared" si="73"/>
        <v>Huarina</v>
      </c>
      <c r="F4211" s="7" t="s">
        <v>407</v>
      </c>
      <c r="G4211" s="7">
        <v>170</v>
      </c>
      <c r="H4211" s="7" t="s">
        <v>390</v>
      </c>
      <c r="I4211" s="7"/>
      <c r="J4211" s="7">
        <v>2137870</v>
      </c>
      <c r="K4211" s="7">
        <f t="shared" si="74"/>
        <v>3690071</v>
      </c>
      <c r="L4211" s="7"/>
      <c r="M4211" s="6"/>
      <c r="N4211" s="7"/>
      <c r="O4211" s="7"/>
      <c r="P4211" s="38"/>
      <c r="Q4211" s="31"/>
      <c r="R4211" s="42"/>
      <c r="S4211" s="42"/>
      <c r="T4211" s="42"/>
      <c r="U4211" s="43"/>
      <c r="V4211" s="32"/>
      <c r="W4211" s="38"/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</row>
    <row r="4212" spans="1:40" ht="14.25" customHeight="1">
      <c r="A4212" s="7" t="s">
        <v>565</v>
      </c>
      <c r="B4212" s="7" t="s">
        <v>363</v>
      </c>
      <c r="C4212" s="7">
        <v>1281</v>
      </c>
      <c r="D4212" s="7" t="s">
        <v>645</v>
      </c>
      <c r="E4212" s="7" t="str">
        <f t="shared" si="73"/>
        <v>Huarina</v>
      </c>
      <c r="F4212" s="7" t="s">
        <v>407</v>
      </c>
      <c r="G4212" s="7">
        <v>180</v>
      </c>
      <c r="H4212" s="7" t="s">
        <v>411</v>
      </c>
      <c r="I4212" s="7"/>
      <c r="J4212" s="7">
        <v>102408</v>
      </c>
      <c r="K4212" s="7">
        <f t="shared" si="74"/>
        <v>3690071</v>
      </c>
      <c r="L4212" s="7"/>
      <c r="M4212" s="6"/>
      <c r="N4212" s="7"/>
      <c r="O4212" s="7"/>
      <c r="P4212" s="38"/>
      <c r="Q4212" s="31"/>
      <c r="R4212" s="42"/>
      <c r="S4212" s="42"/>
      <c r="T4212" s="42"/>
      <c r="U4212" s="43"/>
      <c r="V4212" s="32"/>
      <c r="W4212" s="38"/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</row>
    <row r="4213" spans="1:40" ht="14.25" customHeight="1">
      <c r="A4213" s="7" t="s">
        <v>565</v>
      </c>
      <c r="B4213" s="7" t="s">
        <v>363</v>
      </c>
      <c r="C4213" s="7">
        <v>1281</v>
      </c>
      <c r="D4213" s="7" t="s">
        <v>645</v>
      </c>
      <c r="E4213" s="7" t="str">
        <f t="shared" si="73"/>
        <v>Huarina</v>
      </c>
      <c r="F4213" s="7" t="s">
        <v>407</v>
      </c>
      <c r="G4213" s="7">
        <v>210</v>
      </c>
      <c r="H4213" s="7" t="s">
        <v>394</v>
      </c>
      <c r="I4213" s="7"/>
      <c r="J4213" s="7">
        <v>81923</v>
      </c>
      <c r="K4213" s="7">
        <f t="shared" si="74"/>
        <v>3690071</v>
      </c>
      <c r="L4213" s="7"/>
      <c r="M4213" s="6"/>
      <c r="N4213" s="7"/>
      <c r="O4213" s="7"/>
      <c r="P4213" s="38"/>
      <c r="Q4213" s="31"/>
      <c r="R4213" s="42"/>
      <c r="S4213" s="42"/>
      <c r="T4213" s="42"/>
      <c r="U4213" s="43"/>
      <c r="V4213" s="32"/>
      <c r="W4213" s="38"/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</row>
    <row r="4214" spans="1:40" ht="14.25" customHeight="1">
      <c r="A4214" s="7" t="s">
        <v>565</v>
      </c>
      <c r="B4214" s="7" t="s">
        <v>363</v>
      </c>
      <c r="C4214" s="7">
        <v>1281</v>
      </c>
      <c r="D4214" s="7" t="s">
        <v>645</v>
      </c>
      <c r="E4214" s="7" t="str">
        <f t="shared" si="73"/>
        <v>Huarina</v>
      </c>
      <c r="F4214" s="7" t="s">
        <v>407</v>
      </c>
      <c r="G4214" s="7">
        <v>220</v>
      </c>
      <c r="H4214" s="7" t="s">
        <v>395</v>
      </c>
      <c r="I4214" s="7"/>
      <c r="J4214" s="7">
        <v>101388</v>
      </c>
      <c r="K4214" s="7">
        <f t="shared" si="74"/>
        <v>3690071</v>
      </c>
      <c r="L4214" s="7"/>
      <c r="M4214" s="6"/>
      <c r="N4214" s="7"/>
      <c r="O4214" s="7"/>
      <c r="P4214" s="38"/>
      <c r="Q4214" s="31"/>
      <c r="R4214" s="42"/>
      <c r="S4214" s="42"/>
      <c r="T4214" s="42"/>
      <c r="U4214" s="43"/>
      <c r="V4214" s="32"/>
      <c r="W4214" s="38"/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</row>
    <row r="4215" spans="1:40" ht="14.25" customHeight="1">
      <c r="A4215" s="7" t="s">
        <v>565</v>
      </c>
      <c r="B4215" s="7" t="s">
        <v>363</v>
      </c>
      <c r="C4215" s="7">
        <v>1281</v>
      </c>
      <c r="D4215" s="7" t="s">
        <v>645</v>
      </c>
      <c r="E4215" s="7" t="str">
        <f t="shared" si="73"/>
        <v>Huarina</v>
      </c>
      <c r="F4215" s="7" t="s">
        <v>407</v>
      </c>
      <c r="G4215" s="7">
        <v>230</v>
      </c>
      <c r="H4215" s="7" t="s">
        <v>396</v>
      </c>
      <c r="I4215" s="7"/>
      <c r="J4215" s="7">
        <v>149403</v>
      </c>
      <c r="K4215" s="7">
        <f t="shared" si="74"/>
        <v>3690071</v>
      </c>
      <c r="L4215" s="7"/>
      <c r="M4215" s="6"/>
      <c r="N4215" s="7"/>
      <c r="O4215" s="7"/>
      <c r="P4215" s="38"/>
      <c r="Q4215" s="31"/>
      <c r="R4215" s="42"/>
      <c r="S4215" s="42"/>
      <c r="T4215" s="42"/>
      <c r="U4215" s="43"/>
      <c r="V4215" s="32"/>
      <c r="W4215" s="38"/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</row>
    <row r="4216" spans="1:40" ht="14.25" customHeight="1">
      <c r="A4216" s="7" t="s">
        <v>565</v>
      </c>
      <c r="B4216" s="7" t="s">
        <v>363</v>
      </c>
      <c r="C4216" s="7">
        <v>1281</v>
      </c>
      <c r="D4216" s="7" t="s">
        <v>645</v>
      </c>
      <c r="E4216" s="7" t="str">
        <f t="shared" si="73"/>
        <v>Huarina</v>
      </c>
      <c r="F4216" s="7" t="s">
        <v>407</v>
      </c>
      <c r="G4216" s="7">
        <v>240</v>
      </c>
      <c r="H4216" s="7" t="s">
        <v>397</v>
      </c>
      <c r="I4216" s="7"/>
      <c r="J4216" s="7">
        <v>27846</v>
      </c>
      <c r="K4216" s="7">
        <f t="shared" si="74"/>
        <v>3690071</v>
      </c>
      <c r="L4216" s="7"/>
      <c r="M4216" s="6"/>
      <c r="N4216" s="7"/>
      <c r="O4216" s="7"/>
      <c r="P4216" s="38"/>
      <c r="Q4216" s="31"/>
      <c r="R4216" s="42"/>
      <c r="S4216" s="42"/>
      <c r="T4216" s="42"/>
      <c r="U4216" s="43"/>
      <c r="V4216" s="32"/>
      <c r="W4216" s="38"/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</row>
    <row r="4217" spans="1:40" ht="14.25" customHeight="1">
      <c r="A4217" s="7" t="s">
        <v>565</v>
      </c>
      <c r="B4217" s="7" t="s">
        <v>363</v>
      </c>
      <c r="C4217" s="7">
        <v>1282</v>
      </c>
      <c r="D4217" s="7" t="s">
        <v>646</v>
      </c>
      <c r="E4217" s="7" t="str">
        <f t="shared" si="73"/>
        <v>Santiago de Huata</v>
      </c>
      <c r="F4217" s="7" t="s">
        <v>379</v>
      </c>
      <c r="G4217" s="7">
        <v>0</v>
      </c>
      <c r="H4217" s="7" t="s">
        <v>380</v>
      </c>
      <c r="I4217" s="7"/>
      <c r="J4217" s="7">
        <v>1052597</v>
      </c>
      <c r="K4217" s="7">
        <f t="shared" si="74"/>
        <v>930333</v>
      </c>
      <c r="L4217" s="7"/>
      <c r="M4217" s="6"/>
      <c r="N4217" s="7"/>
      <c r="O4217" s="7"/>
      <c r="P4217" s="38"/>
      <c r="Q4217" s="31"/>
      <c r="R4217" s="42"/>
      <c r="S4217" s="42"/>
      <c r="T4217" s="42"/>
      <c r="U4217" s="43"/>
      <c r="V4217" s="32"/>
      <c r="W4217" s="38"/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</row>
    <row r="4218" spans="1:40" ht="14.25" customHeight="1">
      <c r="A4218" s="7" t="s">
        <v>565</v>
      </c>
      <c r="B4218" s="7" t="s">
        <v>363</v>
      </c>
      <c r="C4218" s="7">
        <v>1282</v>
      </c>
      <c r="D4218" s="7" t="s">
        <v>646</v>
      </c>
      <c r="E4218" s="7" t="str">
        <f t="shared" si="73"/>
        <v>Santiago de Huata</v>
      </c>
      <c r="F4218" s="7" t="s">
        <v>379</v>
      </c>
      <c r="G4218" s="7">
        <v>1</v>
      </c>
      <c r="H4218" s="7" t="s">
        <v>381</v>
      </c>
      <c r="I4218" s="7"/>
      <c r="J4218" s="7">
        <v>639987</v>
      </c>
      <c r="K4218" s="7">
        <f t="shared" si="74"/>
        <v>930333</v>
      </c>
      <c r="L4218" s="7"/>
      <c r="M4218" s="6"/>
      <c r="N4218" s="7"/>
      <c r="O4218" s="7"/>
      <c r="P4218" s="38"/>
      <c r="Q4218" s="31"/>
      <c r="R4218" s="42"/>
      <c r="S4218" s="42"/>
      <c r="T4218" s="42"/>
      <c r="U4218" s="43"/>
      <c r="V4218" s="32"/>
      <c r="W4218" s="38"/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</row>
    <row r="4219" spans="1:40" ht="14.25" customHeight="1">
      <c r="A4219" s="7" t="s">
        <v>565</v>
      </c>
      <c r="B4219" s="7" t="s">
        <v>363</v>
      </c>
      <c r="C4219" s="7">
        <v>1282</v>
      </c>
      <c r="D4219" s="7" t="s">
        <v>646</v>
      </c>
      <c r="E4219" s="7" t="str">
        <f t="shared" si="73"/>
        <v>Santiago de Huata</v>
      </c>
      <c r="F4219" s="7" t="s">
        <v>379</v>
      </c>
      <c r="G4219" s="7">
        <v>97</v>
      </c>
      <c r="H4219" s="7" t="s">
        <v>409</v>
      </c>
      <c r="I4219" s="7"/>
      <c r="J4219" s="7">
        <v>1311755</v>
      </c>
      <c r="K4219" s="7">
        <f t="shared" si="74"/>
        <v>930333</v>
      </c>
      <c r="L4219" s="7"/>
      <c r="M4219" s="6"/>
      <c r="N4219" s="7"/>
      <c r="O4219" s="7"/>
      <c r="P4219" s="38"/>
      <c r="Q4219" s="31"/>
      <c r="R4219" s="42"/>
      <c r="S4219" s="42"/>
      <c r="T4219" s="42"/>
      <c r="U4219" s="43"/>
      <c r="V4219" s="32"/>
      <c r="W4219" s="38"/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</row>
    <row r="4220" spans="1:40" ht="14.25" customHeight="1">
      <c r="A4220" s="7" t="s">
        <v>565</v>
      </c>
      <c r="B4220" s="7" t="s">
        <v>363</v>
      </c>
      <c r="C4220" s="7">
        <v>1282</v>
      </c>
      <c r="D4220" s="7" t="s">
        <v>646</v>
      </c>
      <c r="E4220" s="7" t="str">
        <f t="shared" si="73"/>
        <v>Santiago de Huata</v>
      </c>
      <c r="F4220" s="7" t="s">
        <v>379</v>
      </c>
      <c r="G4220" s="7">
        <v>100</v>
      </c>
      <c r="H4220" s="7" t="s">
        <v>383</v>
      </c>
      <c r="I4220" s="7"/>
      <c r="J4220" s="7">
        <v>185838</v>
      </c>
      <c r="K4220" s="7">
        <f t="shared" si="74"/>
        <v>930333</v>
      </c>
      <c r="L4220" s="7"/>
      <c r="M4220" s="6"/>
      <c r="N4220" s="7"/>
      <c r="O4220" s="7"/>
      <c r="P4220" s="38"/>
      <c r="Q4220" s="31"/>
      <c r="R4220" s="42"/>
      <c r="S4220" s="42"/>
      <c r="T4220" s="42"/>
      <c r="U4220" s="43"/>
      <c r="V4220" s="32"/>
      <c r="W4220" s="38"/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</row>
    <row r="4221" spans="1:40" ht="14.25" customHeight="1">
      <c r="A4221" s="7" t="s">
        <v>565</v>
      </c>
      <c r="B4221" s="7" t="s">
        <v>363</v>
      </c>
      <c r="C4221" s="7">
        <v>1282</v>
      </c>
      <c r="D4221" s="7" t="s">
        <v>646</v>
      </c>
      <c r="E4221" s="7" t="str">
        <f t="shared" si="73"/>
        <v>Santiago de Huata</v>
      </c>
      <c r="F4221" s="7" t="s">
        <v>379</v>
      </c>
      <c r="G4221" s="7">
        <v>110</v>
      </c>
      <c r="H4221" s="7" t="s">
        <v>385</v>
      </c>
      <c r="I4221" s="7"/>
      <c r="J4221" s="7">
        <v>20448</v>
      </c>
      <c r="K4221" s="7">
        <f t="shared" si="74"/>
        <v>930333</v>
      </c>
      <c r="L4221" s="7"/>
      <c r="M4221" s="6"/>
      <c r="N4221" s="7"/>
      <c r="O4221" s="7"/>
      <c r="P4221" s="38"/>
      <c r="Q4221" s="31"/>
      <c r="R4221" s="42"/>
      <c r="S4221" s="42"/>
      <c r="T4221" s="42"/>
      <c r="U4221" s="43"/>
      <c r="V4221" s="32"/>
      <c r="W4221" s="38"/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</row>
    <row r="4222" spans="1:40" ht="14.25" customHeight="1">
      <c r="A4222" s="7" t="s">
        <v>565</v>
      </c>
      <c r="B4222" s="7" t="s">
        <v>363</v>
      </c>
      <c r="C4222" s="7">
        <v>1282</v>
      </c>
      <c r="D4222" s="7" t="s">
        <v>646</v>
      </c>
      <c r="E4222" s="7" t="str">
        <f t="shared" si="73"/>
        <v>Santiago de Huata</v>
      </c>
      <c r="F4222" s="7" t="s">
        <v>379</v>
      </c>
      <c r="G4222" s="7">
        <v>120</v>
      </c>
      <c r="H4222" s="7" t="s">
        <v>485</v>
      </c>
      <c r="I4222" s="7"/>
      <c r="J4222" s="7">
        <v>20000</v>
      </c>
      <c r="K4222" s="7">
        <f t="shared" si="74"/>
        <v>930333</v>
      </c>
      <c r="L4222" s="7"/>
      <c r="M4222" s="6"/>
      <c r="N4222" s="7"/>
      <c r="O4222" s="7"/>
      <c r="P4222" s="38"/>
      <c r="Q4222" s="31"/>
      <c r="R4222" s="42"/>
      <c r="S4222" s="42"/>
      <c r="T4222" s="42"/>
      <c r="U4222" s="43"/>
      <c r="V4222" s="32"/>
      <c r="W4222" s="38"/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</row>
    <row r="4223" spans="1:40" ht="14.25" customHeight="1">
      <c r="A4223" s="7" t="s">
        <v>565</v>
      </c>
      <c r="B4223" s="7" t="s">
        <v>363</v>
      </c>
      <c r="C4223" s="7">
        <v>1282</v>
      </c>
      <c r="D4223" s="7" t="s">
        <v>646</v>
      </c>
      <c r="E4223" s="7" t="str">
        <f t="shared" si="73"/>
        <v>Santiago de Huata</v>
      </c>
      <c r="F4223" s="7" t="s">
        <v>379</v>
      </c>
      <c r="G4223" s="7">
        <v>130</v>
      </c>
      <c r="H4223" s="7" t="s">
        <v>386</v>
      </c>
      <c r="I4223" s="7"/>
      <c r="J4223" s="7">
        <v>300</v>
      </c>
      <c r="K4223" s="7">
        <f t="shared" si="74"/>
        <v>930333</v>
      </c>
      <c r="L4223" s="7"/>
      <c r="M4223" s="6"/>
      <c r="N4223" s="7"/>
      <c r="O4223" s="7"/>
      <c r="P4223" s="38"/>
      <c r="Q4223" s="31"/>
      <c r="R4223" s="42"/>
      <c r="S4223" s="42"/>
      <c r="T4223" s="42"/>
      <c r="U4223" s="43"/>
      <c r="V4223" s="32"/>
      <c r="W4223" s="38"/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</row>
    <row r="4224" spans="1:40" ht="14.25" customHeight="1">
      <c r="A4224" s="7" t="s">
        <v>565</v>
      </c>
      <c r="B4224" s="7" t="s">
        <v>363</v>
      </c>
      <c r="C4224" s="7">
        <v>1282</v>
      </c>
      <c r="D4224" s="7" t="s">
        <v>646</v>
      </c>
      <c r="E4224" s="7" t="str">
        <f t="shared" si="73"/>
        <v>Santiago de Huata</v>
      </c>
      <c r="F4224" s="7" t="s">
        <v>379</v>
      </c>
      <c r="G4224" s="7">
        <v>140</v>
      </c>
      <c r="H4224" s="7" t="s">
        <v>388</v>
      </c>
      <c r="I4224" s="7"/>
      <c r="J4224" s="7">
        <v>105600</v>
      </c>
      <c r="K4224" s="7">
        <f t="shared" si="74"/>
        <v>930333</v>
      </c>
      <c r="L4224" s="7"/>
      <c r="M4224" s="6"/>
      <c r="N4224" s="7"/>
      <c r="O4224" s="7"/>
      <c r="P4224" s="38"/>
      <c r="Q4224" s="31"/>
      <c r="R4224" s="42"/>
      <c r="S4224" s="42"/>
      <c r="T4224" s="42"/>
      <c r="U4224" s="43"/>
      <c r="V4224" s="32"/>
      <c r="W4224" s="38"/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</row>
    <row r="4225" spans="1:40" ht="14.25" customHeight="1">
      <c r="A4225" s="7" t="s">
        <v>565</v>
      </c>
      <c r="B4225" s="7" t="s">
        <v>363</v>
      </c>
      <c r="C4225" s="7">
        <v>1282</v>
      </c>
      <c r="D4225" s="7" t="s">
        <v>646</v>
      </c>
      <c r="E4225" s="7" t="str">
        <f t="shared" si="73"/>
        <v>Santiago de Huata</v>
      </c>
      <c r="F4225" s="7" t="s">
        <v>379</v>
      </c>
      <c r="G4225" s="7">
        <v>160</v>
      </c>
      <c r="H4225" s="7" t="s">
        <v>389</v>
      </c>
      <c r="I4225" s="7"/>
      <c r="J4225" s="7">
        <v>120000</v>
      </c>
      <c r="K4225" s="7">
        <f t="shared" si="74"/>
        <v>930333</v>
      </c>
      <c r="L4225" s="7"/>
      <c r="M4225" s="6"/>
      <c r="N4225" s="7"/>
      <c r="O4225" s="7"/>
      <c r="P4225" s="38"/>
      <c r="Q4225" s="31"/>
      <c r="R4225" s="42"/>
      <c r="S4225" s="42"/>
      <c r="T4225" s="42"/>
      <c r="U4225" s="43"/>
      <c r="V4225" s="32"/>
      <c r="W4225" s="38"/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</row>
    <row r="4226" spans="1:40" ht="14.25" customHeight="1">
      <c r="A4226" s="7" t="s">
        <v>565</v>
      </c>
      <c r="B4226" s="7" t="s">
        <v>363</v>
      </c>
      <c r="C4226" s="7">
        <v>1282</v>
      </c>
      <c r="D4226" s="7" t="s">
        <v>646</v>
      </c>
      <c r="E4226" s="7" t="str">
        <f t="shared" si="73"/>
        <v>Santiago de Huata</v>
      </c>
      <c r="F4226" s="7" t="s">
        <v>379</v>
      </c>
      <c r="G4226" s="7">
        <v>170</v>
      </c>
      <c r="H4226" s="7" t="s">
        <v>390</v>
      </c>
      <c r="I4226" s="7"/>
      <c r="J4226" s="7">
        <v>30000</v>
      </c>
      <c r="K4226" s="7">
        <f t="shared" si="74"/>
        <v>930333</v>
      </c>
      <c r="L4226" s="7"/>
      <c r="M4226" s="6"/>
      <c r="N4226" s="7"/>
      <c r="O4226" s="7"/>
      <c r="P4226" s="38"/>
      <c r="Q4226" s="31"/>
      <c r="R4226" s="42"/>
      <c r="S4226" s="42"/>
      <c r="T4226" s="42"/>
      <c r="U4226" s="43"/>
      <c r="V4226" s="32"/>
      <c r="W4226" s="38"/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</row>
    <row r="4227" spans="1:40" ht="14.25" customHeight="1">
      <c r="A4227" s="7" t="s">
        <v>565</v>
      </c>
      <c r="B4227" s="7" t="s">
        <v>363</v>
      </c>
      <c r="C4227" s="7">
        <v>1282</v>
      </c>
      <c r="D4227" s="7" t="s">
        <v>646</v>
      </c>
      <c r="E4227" s="7" t="str">
        <f t="shared" si="73"/>
        <v>Santiago de Huata</v>
      </c>
      <c r="F4227" s="7" t="s">
        <v>379</v>
      </c>
      <c r="G4227" s="7">
        <v>180</v>
      </c>
      <c r="H4227" s="7" t="s">
        <v>411</v>
      </c>
      <c r="I4227" s="7"/>
      <c r="J4227" s="7">
        <v>100000</v>
      </c>
      <c r="K4227" s="7">
        <f t="shared" si="74"/>
        <v>930333</v>
      </c>
      <c r="L4227" s="7"/>
      <c r="M4227" s="6"/>
      <c r="N4227" s="7"/>
      <c r="O4227" s="7"/>
      <c r="P4227" s="38"/>
      <c r="Q4227" s="31"/>
      <c r="R4227" s="42"/>
      <c r="S4227" s="42"/>
      <c r="T4227" s="42"/>
      <c r="U4227" s="43"/>
      <c r="V4227" s="32"/>
      <c r="W4227" s="38"/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</row>
    <row r="4228" spans="1:40" ht="14.25" customHeight="1">
      <c r="A4228" s="7" t="s">
        <v>565</v>
      </c>
      <c r="B4228" s="7" t="s">
        <v>363</v>
      </c>
      <c r="C4228" s="7">
        <v>1282</v>
      </c>
      <c r="D4228" s="7" t="s">
        <v>646</v>
      </c>
      <c r="E4228" s="7" t="str">
        <f t="shared" si="73"/>
        <v>Santiago de Huata</v>
      </c>
      <c r="F4228" s="7" t="s">
        <v>379</v>
      </c>
      <c r="G4228" s="7">
        <v>200</v>
      </c>
      <c r="H4228" s="7" t="s">
        <v>393</v>
      </c>
      <c r="I4228" s="7"/>
      <c r="J4228" s="7">
        <v>2177557</v>
      </c>
      <c r="K4228" s="7">
        <f t="shared" si="74"/>
        <v>930333</v>
      </c>
      <c r="L4228" s="7"/>
      <c r="M4228" s="6"/>
      <c r="N4228" s="7"/>
      <c r="O4228" s="7"/>
      <c r="P4228" s="38"/>
      <c r="Q4228" s="31"/>
      <c r="R4228" s="42"/>
      <c r="S4228" s="42"/>
      <c r="T4228" s="42"/>
      <c r="U4228" s="43"/>
      <c r="V4228" s="32"/>
      <c r="W4228" s="38"/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</row>
    <row r="4229" spans="1:40" ht="14.25" customHeight="1">
      <c r="A4229" s="7" t="s">
        <v>565</v>
      </c>
      <c r="B4229" s="7" t="s">
        <v>363</v>
      </c>
      <c r="C4229" s="7">
        <v>1282</v>
      </c>
      <c r="D4229" s="7" t="s">
        <v>646</v>
      </c>
      <c r="E4229" s="7" t="str">
        <f t="shared" si="73"/>
        <v>Santiago de Huata</v>
      </c>
      <c r="F4229" s="7" t="s">
        <v>379</v>
      </c>
      <c r="G4229" s="7">
        <v>210</v>
      </c>
      <c r="H4229" s="7" t="s">
        <v>394</v>
      </c>
      <c r="I4229" s="7"/>
      <c r="J4229" s="7">
        <v>915993</v>
      </c>
      <c r="K4229" s="7">
        <f t="shared" si="74"/>
        <v>930333</v>
      </c>
      <c r="L4229" s="7"/>
      <c r="M4229" s="6"/>
      <c r="N4229" s="7"/>
      <c r="O4229" s="7"/>
      <c r="P4229" s="38"/>
      <c r="Q4229" s="31"/>
      <c r="R4229" s="42"/>
      <c r="S4229" s="42"/>
      <c r="T4229" s="42"/>
      <c r="U4229" s="43"/>
      <c r="V4229" s="32"/>
      <c r="W4229" s="38"/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</row>
    <row r="4230" spans="1:40" ht="14.25" customHeight="1">
      <c r="A4230" s="7" t="s">
        <v>565</v>
      </c>
      <c r="B4230" s="7" t="s">
        <v>363</v>
      </c>
      <c r="C4230" s="7">
        <v>1282</v>
      </c>
      <c r="D4230" s="7" t="s">
        <v>646</v>
      </c>
      <c r="E4230" s="7" t="str">
        <f t="shared" si="73"/>
        <v>Santiago de Huata</v>
      </c>
      <c r="F4230" s="7" t="s">
        <v>379</v>
      </c>
      <c r="G4230" s="7">
        <v>220</v>
      </c>
      <c r="H4230" s="7" t="s">
        <v>395</v>
      </c>
      <c r="I4230" s="7"/>
      <c r="J4230" s="7">
        <v>100000</v>
      </c>
      <c r="K4230" s="7">
        <f t="shared" si="74"/>
        <v>930333</v>
      </c>
      <c r="L4230" s="7"/>
      <c r="M4230" s="6"/>
      <c r="N4230" s="7"/>
      <c r="O4230" s="7"/>
      <c r="P4230" s="38"/>
      <c r="Q4230" s="31"/>
      <c r="R4230" s="42"/>
      <c r="S4230" s="42"/>
      <c r="T4230" s="42"/>
      <c r="U4230" s="43"/>
      <c r="V4230" s="32"/>
      <c r="W4230" s="38"/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</row>
    <row r="4231" spans="1:40" ht="14.25" customHeight="1">
      <c r="A4231" s="7" t="s">
        <v>565</v>
      </c>
      <c r="B4231" s="7" t="s">
        <v>363</v>
      </c>
      <c r="C4231" s="7">
        <v>1282</v>
      </c>
      <c r="D4231" s="7" t="s">
        <v>646</v>
      </c>
      <c r="E4231" s="7" t="str">
        <f t="shared" si="73"/>
        <v>Santiago de Huata</v>
      </c>
      <c r="F4231" s="7" t="s">
        <v>379</v>
      </c>
      <c r="G4231" s="7">
        <v>230</v>
      </c>
      <c r="H4231" s="7" t="s">
        <v>396</v>
      </c>
      <c r="I4231" s="7"/>
      <c r="J4231" s="7">
        <v>31872</v>
      </c>
      <c r="K4231" s="7">
        <f t="shared" si="74"/>
        <v>930333</v>
      </c>
      <c r="L4231" s="7"/>
      <c r="M4231" s="6"/>
      <c r="N4231" s="7"/>
      <c r="O4231" s="7"/>
      <c r="P4231" s="38"/>
      <c r="Q4231" s="31"/>
      <c r="R4231" s="42"/>
      <c r="S4231" s="42"/>
      <c r="T4231" s="42"/>
      <c r="U4231" s="43"/>
      <c r="V4231" s="32"/>
      <c r="W4231" s="38"/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</row>
    <row r="4232" spans="1:40" ht="14.25" customHeight="1">
      <c r="A4232" s="7" t="s">
        <v>565</v>
      </c>
      <c r="B4232" s="7" t="s">
        <v>363</v>
      </c>
      <c r="C4232" s="7">
        <v>1282</v>
      </c>
      <c r="D4232" s="7" t="s">
        <v>646</v>
      </c>
      <c r="E4232" s="7" t="str">
        <f t="shared" si="73"/>
        <v>Santiago de Huata</v>
      </c>
      <c r="F4232" s="7" t="s">
        <v>379</v>
      </c>
      <c r="G4232" s="7">
        <v>240</v>
      </c>
      <c r="H4232" s="7" t="s">
        <v>397</v>
      </c>
      <c r="I4232" s="7"/>
      <c r="J4232" s="7">
        <v>104613</v>
      </c>
      <c r="K4232" s="7">
        <f t="shared" si="74"/>
        <v>930333</v>
      </c>
      <c r="L4232" s="7"/>
      <c r="M4232" s="6"/>
      <c r="N4232" s="7"/>
      <c r="O4232" s="7"/>
      <c r="P4232" s="38"/>
      <c r="Q4232" s="31"/>
      <c r="R4232" s="42"/>
      <c r="S4232" s="42"/>
      <c r="T4232" s="42"/>
      <c r="U4232" s="43"/>
      <c r="V4232" s="32"/>
      <c r="W4232" s="38"/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</row>
    <row r="4233" spans="1:40" ht="14.25" customHeight="1">
      <c r="A4233" s="7" t="s">
        <v>565</v>
      </c>
      <c r="B4233" s="7" t="s">
        <v>363</v>
      </c>
      <c r="C4233" s="7">
        <v>1282</v>
      </c>
      <c r="D4233" s="7" t="s">
        <v>646</v>
      </c>
      <c r="E4233" s="7" t="str">
        <f t="shared" si="73"/>
        <v>Santiago de Huata</v>
      </c>
      <c r="F4233" s="7" t="s">
        <v>379</v>
      </c>
      <c r="G4233" s="7">
        <v>250</v>
      </c>
      <c r="H4233" s="7" t="s">
        <v>399</v>
      </c>
      <c r="I4233" s="7"/>
      <c r="J4233" s="7">
        <v>400157</v>
      </c>
      <c r="K4233" s="7">
        <f t="shared" si="74"/>
        <v>930333</v>
      </c>
      <c r="L4233" s="7"/>
      <c r="M4233" s="6"/>
      <c r="N4233" s="7"/>
      <c r="O4233" s="7"/>
      <c r="P4233" s="38"/>
      <c r="Q4233" s="31"/>
      <c r="R4233" s="42"/>
      <c r="S4233" s="42"/>
      <c r="T4233" s="42"/>
      <c r="U4233" s="43"/>
      <c r="V4233" s="32"/>
      <c r="W4233" s="38"/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</row>
    <row r="4234" spans="1:40" ht="14.25" customHeight="1">
      <c r="A4234" s="7" t="s">
        <v>565</v>
      </c>
      <c r="B4234" s="7" t="s">
        <v>363</v>
      </c>
      <c r="C4234" s="7">
        <v>1282</v>
      </c>
      <c r="D4234" s="7" t="s">
        <v>646</v>
      </c>
      <c r="E4234" s="7" t="str">
        <f t="shared" si="73"/>
        <v>Santiago de Huata</v>
      </c>
      <c r="F4234" s="7" t="s">
        <v>379</v>
      </c>
      <c r="G4234" s="7">
        <v>260</v>
      </c>
      <c r="H4234" s="7" t="s">
        <v>400</v>
      </c>
      <c r="I4234" s="7"/>
      <c r="J4234" s="7">
        <v>52800</v>
      </c>
      <c r="K4234" s="7">
        <f t="shared" si="74"/>
        <v>930333</v>
      </c>
      <c r="L4234" s="7"/>
      <c r="M4234" s="6"/>
      <c r="N4234" s="7"/>
      <c r="O4234" s="7"/>
      <c r="P4234" s="38"/>
      <c r="Q4234" s="31"/>
      <c r="R4234" s="42"/>
      <c r="S4234" s="42"/>
      <c r="T4234" s="42"/>
      <c r="U4234" s="43"/>
      <c r="V4234" s="32"/>
      <c r="W4234" s="38"/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</row>
    <row r="4235" spans="1:40" ht="14.25" customHeight="1">
      <c r="A4235" s="7" t="s">
        <v>565</v>
      </c>
      <c r="B4235" s="7" t="s">
        <v>363</v>
      </c>
      <c r="C4235" s="7">
        <v>1282</v>
      </c>
      <c r="D4235" s="7" t="s">
        <v>646</v>
      </c>
      <c r="E4235" s="7" t="str">
        <f t="shared" si="73"/>
        <v>Santiago de Huata</v>
      </c>
      <c r="F4235" s="7" t="s">
        <v>379</v>
      </c>
      <c r="G4235" s="7">
        <v>310</v>
      </c>
      <c r="H4235" s="7" t="s">
        <v>403</v>
      </c>
      <c r="I4235" s="7"/>
      <c r="J4235" s="7">
        <v>40000</v>
      </c>
      <c r="K4235" s="7">
        <f t="shared" si="74"/>
        <v>930333</v>
      </c>
      <c r="L4235" s="7"/>
      <c r="M4235" s="6"/>
      <c r="N4235" s="7"/>
      <c r="O4235" s="7"/>
      <c r="P4235" s="38"/>
      <c r="Q4235" s="31"/>
      <c r="R4235" s="42"/>
      <c r="S4235" s="42"/>
      <c r="T4235" s="42"/>
      <c r="U4235" s="43"/>
      <c r="V4235" s="32"/>
      <c r="W4235" s="38"/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</row>
    <row r="4236" spans="1:40" ht="14.25" customHeight="1">
      <c r="A4236" s="7" t="s">
        <v>565</v>
      </c>
      <c r="B4236" s="7" t="s">
        <v>363</v>
      </c>
      <c r="C4236" s="7">
        <v>1282</v>
      </c>
      <c r="D4236" s="7" t="s">
        <v>646</v>
      </c>
      <c r="E4236" s="7" t="str">
        <f t="shared" si="73"/>
        <v>Santiago de Huata</v>
      </c>
      <c r="F4236" s="7" t="s">
        <v>379</v>
      </c>
      <c r="G4236" s="7">
        <v>330</v>
      </c>
      <c r="H4236" s="7" t="s">
        <v>404</v>
      </c>
      <c r="I4236" s="7"/>
      <c r="J4236" s="7">
        <v>27268</v>
      </c>
      <c r="K4236" s="7">
        <f t="shared" si="74"/>
        <v>930333</v>
      </c>
      <c r="L4236" s="7"/>
      <c r="M4236" s="6"/>
      <c r="N4236" s="7"/>
      <c r="O4236" s="7"/>
      <c r="P4236" s="38"/>
      <c r="Q4236" s="31"/>
      <c r="R4236" s="42"/>
      <c r="S4236" s="42"/>
      <c r="T4236" s="42"/>
      <c r="U4236" s="43"/>
      <c r="V4236" s="32"/>
      <c r="W4236" s="38"/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</row>
    <row r="4237" spans="1:40" ht="14.25" customHeight="1">
      <c r="A4237" s="7" t="s">
        <v>565</v>
      </c>
      <c r="B4237" s="7" t="s">
        <v>363</v>
      </c>
      <c r="C4237" s="7">
        <v>1282</v>
      </c>
      <c r="D4237" s="7" t="s">
        <v>646</v>
      </c>
      <c r="E4237" s="7" t="str">
        <f t="shared" si="73"/>
        <v>Santiago de Huata</v>
      </c>
      <c r="F4237" s="7" t="s">
        <v>379</v>
      </c>
      <c r="G4237" s="7">
        <v>340</v>
      </c>
      <c r="H4237" s="7" t="s">
        <v>405</v>
      </c>
      <c r="I4237" s="7"/>
      <c r="J4237" s="7">
        <v>1549796</v>
      </c>
      <c r="K4237" s="7">
        <f t="shared" si="74"/>
        <v>930333</v>
      </c>
      <c r="L4237" s="7"/>
      <c r="M4237" s="6"/>
      <c r="N4237" s="7"/>
      <c r="O4237" s="7"/>
      <c r="P4237" s="38"/>
      <c r="Q4237" s="31"/>
      <c r="R4237" s="42"/>
      <c r="S4237" s="42"/>
      <c r="T4237" s="42"/>
      <c r="U4237" s="43"/>
      <c r="V4237" s="32"/>
      <c r="W4237" s="38"/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</row>
    <row r="4238" spans="1:40" ht="14.25" customHeight="1">
      <c r="A4238" s="7" t="s">
        <v>565</v>
      </c>
      <c r="B4238" s="7" t="s">
        <v>363</v>
      </c>
      <c r="C4238" s="7">
        <v>1282</v>
      </c>
      <c r="D4238" s="7" t="s">
        <v>646</v>
      </c>
      <c r="E4238" s="7" t="str">
        <f t="shared" si="73"/>
        <v>Santiago de Huata</v>
      </c>
      <c r="F4238" s="7" t="s">
        <v>407</v>
      </c>
      <c r="G4238" s="7">
        <v>110</v>
      </c>
      <c r="H4238" s="7" t="s">
        <v>385</v>
      </c>
      <c r="I4238" s="7"/>
      <c r="J4238" s="7">
        <v>930333</v>
      </c>
      <c r="K4238" s="7">
        <f t="shared" si="74"/>
        <v>930333</v>
      </c>
      <c r="L4238" s="7"/>
      <c r="M4238" s="6"/>
      <c r="N4238" s="7"/>
      <c r="O4238" s="7"/>
      <c r="P4238" s="38"/>
      <c r="Q4238" s="31"/>
      <c r="R4238" s="42"/>
      <c r="S4238" s="42"/>
      <c r="T4238" s="42"/>
      <c r="U4238" s="43"/>
      <c r="V4238" s="32"/>
      <c r="W4238" s="38"/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</row>
    <row r="4239" spans="1:40" ht="14.25" customHeight="1">
      <c r="A4239" s="7" t="s">
        <v>565</v>
      </c>
      <c r="B4239" s="7" t="s">
        <v>363</v>
      </c>
      <c r="C4239" s="7">
        <v>1283</v>
      </c>
      <c r="D4239" s="7" t="s">
        <v>647</v>
      </c>
      <c r="E4239" s="7" t="str">
        <f t="shared" si="73"/>
        <v>Escoma</v>
      </c>
      <c r="F4239" s="7" t="s">
        <v>379</v>
      </c>
      <c r="G4239" s="7">
        <v>0</v>
      </c>
      <c r="H4239" s="7" t="s">
        <v>380</v>
      </c>
      <c r="I4239" s="7"/>
      <c r="J4239" s="7">
        <v>910754</v>
      </c>
      <c r="K4239" s="7">
        <f t="shared" si="74"/>
        <v>2222134</v>
      </c>
      <c r="L4239" s="7"/>
      <c r="M4239" s="6"/>
      <c r="N4239" s="7"/>
      <c r="O4239" s="7"/>
      <c r="P4239" s="38"/>
      <c r="Q4239" s="31"/>
      <c r="R4239" s="42"/>
      <c r="S4239" s="42"/>
      <c r="T4239" s="42"/>
      <c r="U4239" s="43"/>
      <c r="V4239" s="32"/>
      <c r="W4239" s="38"/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</row>
    <row r="4240" spans="1:40" ht="14.25" customHeight="1">
      <c r="A4240" s="7" t="s">
        <v>565</v>
      </c>
      <c r="B4240" s="7" t="s">
        <v>363</v>
      </c>
      <c r="C4240" s="7">
        <v>1283</v>
      </c>
      <c r="D4240" s="7" t="s">
        <v>647</v>
      </c>
      <c r="E4240" s="7" t="str">
        <f t="shared" si="73"/>
        <v>Escoma</v>
      </c>
      <c r="F4240" s="7" t="s">
        <v>379</v>
      </c>
      <c r="G4240" s="7">
        <v>1</v>
      </c>
      <c r="H4240" s="7" t="s">
        <v>381</v>
      </c>
      <c r="I4240" s="7"/>
      <c r="J4240" s="7">
        <v>490406</v>
      </c>
      <c r="K4240" s="7">
        <f t="shared" si="74"/>
        <v>2222134</v>
      </c>
      <c r="L4240" s="7"/>
      <c r="M4240" s="6"/>
      <c r="N4240" s="7"/>
      <c r="O4240" s="7"/>
      <c r="P4240" s="38"/>
      <c r="Q4240" s="31"/>
      <c r="R4240" s="42"/>
      <c r="S4240" s="42"/>
      <c r="T4240" s="42"/>
      <c r="U4240" s="43"/>
      <c r="V4240" s="32"/>
      <c r="W4240" s="38"/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</row>
    <row r="4241" spans="1:40" ht="14.25" customHeight="1">
      <c r="A4241" s="7" t="s">
        <v>565</v>
      </c>
      <c r="B4241" s="7" t="s">
        <v>363</v>
      </c>
      <c r="C4241" s="7">
        <v>1283</v>
      </c>
      <c r="D4241" s="7" t="s">
        <v>647</v>
      </c>
      <c r="E4241" s="7" t="str">
        <f t="shared" si="73"/>
        <v>Escoma</v>
      </c>
      <c r="F4241" s="7" t="s">
        <v>379</v>
      </c>
      <c r="G4241" s="7">
        <v>97</v>
      </c>
      <c r="H4241" s="7" t="s">
        <v>409</v>
      </c>
      <c r="I4241" s="7"/>
      <c r="J4241" s="7">
        <v>800000</v>
      </c>
      <c r="K4241" s="7">
        <f t="shared" si="74"/>
        <v>2222134</v>
      </c>
      <c r="L4241" s="7"/>
      <c r="M4241" s="6"/>
      <c r="N4241" s="7"/>
      <c r="O4241" s="7"/>
      <c r="P4241" s="38"/>
      <c r="Q4241" s="31"/>
      <c r="R4241" s="42"/>
      <c r="S4241" s="42"/>
      <c r="T4241" s="42"/>
      <c r="U4241" s="43"/>
      <c r="V4241" s="32"/>
      <c r="W4241" s="38"/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</row>
    <row r="4242" spans="1:40" ht="14.25" customHeight="1">
      <c r="A4242" s="7" t="s">
        <v>565</v>
      </c>
      <c r="B4242" s="7" t="s">
        <v>363</v>
      </c>
      <c r="C4242" s="7">
        <v>1283</v>
      </c>
      <c r="D4242" s="7" t="s">
        <v>647</v>
      </c>
      <c r="E4242" s="7" t="str">
        <f t="shared" si="73"/>
        <v>Escoma</v>
      </c>
      <c r="F4242" s="7" t="s">
        <v>379</v>
      </c>
      <c r="G4242" s="7">
        <v>100</v>
      </c>
      <c r="H4242" s="7" t="s">
        <v>383</v>
      </c>
      <c r="I4242" s="7"/>
      <c r="J4242" s="7">
        <v>171400</v>
      </c>
      <c r="K4242" s="7">
        <f t="shared" si="74"/>
        <v>2222134</v>
      </c>
      <c r="L4242" s="7"/>
      <c r="M4242" s="6"/>
      <c r="N4242" s="7"/>
      <c r="O4242" s="7"/>
      <c r="P4242" s="38"/>
      <c r="Q4242" s="31"/>
      <c r="R4242" s="42"/>
      <c r="S4242" s="42"/>
      <c r="T4242" s="42"/>
      <c r="U4242" s="43"/>
      <c r="V4242" s="32"/>
      <c r="W4242" s="38"/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</row>
    <row r="4243" spans="1:40" ht="14.25" customHeight="1">
      <c r="A4243" s="7" t="s">
        <v>565</v>
      </c>
      <c r="B4243" s="7" t="s">
        <v>363</v>
      </c>
      <c r="C4243" s="7">
        <v>1283</v>
      </c>
      <c r="D4243" s="7" t="s">
        <v>647</v>
      </c>
      <c r="E4243" s="7" t="str">
        <f t="shared" si="73"/>
        <v>Escoma</v>
      </c>
      <c r="F4243" s="7" t="s">
        <v>379</v>
      </c>
      <c r="G4243" s="7">
        <v>110</v>
      </c>
      <c r="H4243" s="7" t="s">
        <v>385</v>
      </c>
      <c r="I4243" s="7"/>
      <c r="J4243" s="7">
        <v>15000</v>
      </c>
      <c r="K4243" s="7">
        <f t="shared" si="74"/>
        <v>2222134</v>
      </c>
      <c r="L4243" s="7"/>
      <c r="M4243" s="6"/>
      <c r="N4243" s="7"/>
      <c r="O4243" s="7"/>
      <c r="P4243" s="38"/>
      <c r="Q4243" s="31"/>
      <c r="R4243" s="42"/>
      <c r="S4243" s="42"/>
      <c r="T4243" s="42"/>
      <c r="U4243" s="43"/>
      <c r="V4243" s="32"/>
      <c r="W4243" s="38"/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</row>
    <row r="4244" spans="1:40" ht="14.25" customHeight="1">
      <c r="A4244" s="7" t="s">
        <v>565</v>
      </c>
      <c r="B4244" s="7" t="s">
        <v>363</v>
      </c>
      <c r="C4244" s="7">
        <v>1283</v>
      </c>
      <c r="D4244" s="7" t="s">
        <v>647</v>
      </c>
      <c r="E4244" s="7" t="str">
        <f t="shared" si="73"/>
        <v>Escoma</v>
      </c>
      <c r="F4244" s="7" t="s">
        <v>379</v>
      </c>
      <c r="G4244" s="7">
        <v>130</v>
      </c>
      <c r="H4244" s="7" t="s">
        <v>386</v>
      </c>
      <c r="I4244" s="7"/>
      <c r="J4244" s="7">
        <v>15000</v>
      </c>
      <c r="K4244" s="7">
        <f t="shared" si="74"/>
        <v>2222134</v>
      </c>
      <c r="L4244" s="7"/>
      <c r="M4244" s="6"/>
      <c r="N4244" s="7"/>
      <c r="O4244" s="7"/>
      <c r="P4244" s="38"/>
      <c r="Q4244" s="31"/>
      <c r="R4244" s="42"/>
      <c r="S4244" s="42"/>
      <c r="T4244" s="42"/>
      <c r="U4244" s="43"/>
      <c r="V4244" s="32"/>
      <c r="W4244" s="38"/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</row>
    <row r="4245" spans="1:40" ht="14.25" customHeight="1">
      <c r="A4245" s="7" t="s">
        <v>565</v>
      </c>
      <c r="B4245" s="7" t="s">
        <v>363</v>
      </c>
      <c r="C4245" s="7">
        <v>1283</v>
      </c>
      <c r="D4245" s="7" t="s">
        <v>647</v>
      </c>
      <c r="E4245" s="7" t="str">
        <f t="shared" si="73"/>
        <v>Escoma</v>
      </c>
      <c r="F4245" s="7" t="s">
        <v>379</v>
      </c>
      <c r="G4245" s="7">
        <v>140</v>
      </c>
      <c r="H4245" s="7" t="s">
        <v>388</v>
      </c>
      <c r="I4245" s="7"/>
      <c r="J4245" s="7">
        <v>20000</v>
      </c>
      <c r="K4245" s="7">
        <f t="shared" si="74"/>
        <v>2222134</v>
      </c>
      <c r="L4245" s="7"/>
      <c r="M4245" s="6"/>
      <c r="N4245" s="7"/>
      <c r="O4245" s="7"/>
      <c r="P4245" s="38"/>
      <c r="Q4245" s="31"/>
      <c r="R4245" s="42"/>
      <c r="S4245" s="42"/>
      <c r="T4245" s="42"/>
      <c r="U4245" s="43"/>
      <c r="V4245" s="32"/>
      <c r="W4245" s="38"/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</row>
    <row r="4246" spans="1:40" ht="14.25" customHeight="1">
      <c r="A4246" s="7" t="s">
        <v>565</v>
      </c>
      <c r="B4246" s="7" t="s">
        <v>363</v>
      </c>
      <c r="C4246" s="7">
        <v>1283</v>
      </c>
      <c r="D4246" s="7" t="s">
        <v>647</v>
      </c>
      <c r="E4246" s="7" t="str">
        <f t="shared" si="73"/>
        <v>Escoma</v>
      </c>
      <c r="F4246" s="7" t="s">
        <v>379</v>
      </c>
      <c r="G4246" s="7">
        <v>160</v>
      </c>
      <c r="H4246" s="7" t="s">
        <v>389</v>
      </c>
      <c r="I4246" s="7"/>
      <c r="J4246" s="7">
        <v>40000</v>
      </c>
      <c r="K4246" s="7">
        <f t="shared" si="74"/>
        <v>2222134</v>
      </c>
      <c r="L4246" s="7"/>
      <c r="M4246" s="6"/>
      <c r="N4246" s="7"/>
      <c r="O4246" s="7"/>
      <c r="P4246" s="38"/>
      <c r="Q4246" s="31"/>
      <c r="R4246" s="42"/>
      <c r="S4246" s="42"/>
      <c r="T4246" s="42"/>
      <c r="U4246" s="43"/>
      <c r="V4246" s="32"/>
      <c r="W4246" s="38"/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</row>
    <row r="4247" spans="1:40" ht="14.25" customHeight="1">
      <c r="A4247" s="7" t="s">
        <v>565</v>
      </c>
      <c r="B4247" s="7" t="s">
        <v>363</v>
      </c>
      <c r="C4247" s="7">
        <v>1283</v>
      </c>
      <c r="D4247" s="7" t="s">
        <v>647</v>
      </c>
      <c r="E4247" s="7" t="str">
        <f t="shared" si="73"/>
        <v>Escoma</v>
      </c>
      <c r="F4247" s="7" t="s">
        <v>379</v>
      </c>
      <c r="G4247" s="7">
        <v>170</v>
      </c>
      <c r="H4247" s="7" t="s">
        <v>390</v>
      </c>
      <c r="I4247" s="7"/>
      <c r="J4247" s="7">
        <v>30000</v>
      </c>
      <c r="K4247" s="7">
        <f t="shared" si="74"/>
        <v>2222134</v>
      </c>
      <c r="L4247" s="7"/>
      <c r="M4247" s="6"/>
      <c r="N4247" s="7"/>
      <c r="O4247" s="7"/>
      <c r="P4247" s="38"/>
      <c r="Q4247" s="31"/>
      <c r="R4247" s="42"/>
      <c r="S4247" s="42"/>
      <c r="T4247" s="42"/>
      <c r="U4247" s="43"/>
      <c r="V4247" s="32"/>
      <c r="W4247" s="38"/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</row>
    <row r="4248" spans="1:40" ht="14.25" customHeight="1">
      <c r="A4248" s="7" t="s">
        <v>565</v>
      </c>
      <c r="B4248" s="7" t="s">
        <v>363</v>
      </c>
      <c r="C4248" s="7">
        <v>1283</v>
      </c>
      <c r="D4248" s="7" t="s">
        <v>647</v>
      </c>
      <c r="E4248" s="7" t="str">
        <f t="shared" si="73"/>
        <v>Escoma</v>
      </c>
      <c r="F4248" s="7" t="s">
        <v>379</v>
      </c>
      <c r="G4248" s="7">
        <v>180</v>
      </c>
      <c r="H4248" s="7" t="s">
        <v>411</v>
      </c>
      <c r="I4248" s="7"/>
      <c r="J4248" s="7">
        <v>124900</v>
      </c>
      <c r="K4248" s="7">
        <f t="shared" si="74"/>
        <v>2222134</v>
      </c>
      <c r="L4248" s="7"/>
      <c r="M4248" s="6"/>
      <c r="N4248" s="7"/>
      <c r="O4248" s="7"/>
      <c r="P4248" s="38"/>
      <c r="Q4248" s="31"/>
      <c r="R4248" s="42"/>
      <c r="S4248" s="42"/>
      <c r="T4248" s="42"/>
      <c r="U4248" s="43"/>
      <c r="V4248" s="32"/>
      <c r="W4248" s="38"/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</row>
    <row r="4249" spans="1:40" ht="14.25" customHeight="1">
      <c r="A4249" s="7" t="s">
        <v>565</v>
      </c>
      <c r="B4249" s="7" t="s">
        <v>363</v>
      </c>
      <c r="C4249" s="7">
        <v>1283</v>
      </c>
      <c r="D4249" s="7" t="s">
        <v>647</v>
      </c>
      <c r="E4249" s="7" t="str">
        <f t="shared" si="73"/>
        <v>Escoma</v>
      </c>
      <c r="F4249" s="7" t="s">
        <v>379</v>
      </c>
      <c r="G4249" s="7">
        <v>200</v>
      </c>
      <c r="H4249" s="7" t="s">
        <v>393</v>
      </c>
      <c r="I4249" s="7"/>
      <c r="J4249" s="7">
        <v>1591321</v>
      </c>
      <c r="K4249" s="7">
        <f t="shared" si="74"/>
        <v>2222134</v>
      </c>
      <c r="L4249" s="7"/>
      <c r="M4249" s="6"/>
      <c r="N4249" s="7"/>
      <c r="O4249" s="7"/>
      <c r="P4249" s="38"/>
      <c r="Q4249" s="31"/>
      <c r="R4249" s="42"/>
      <c r="S4249" s="42"/>
      <c r="T4249" s="42"/>
      <c r="U4249" s="43"/>
      <c r="V4249" s="32"/>
      <c r="W4249" s="38"/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</row>
    <row r="4250" spans="1:40" ht="14.25" customHeight="1">
      <c r="A4250" s="7" t="s">
        <v>565</v>
      </c>
      <c r="B4250" s="7" t="s">
        <v>363</v>
      </c>
      <c r="C4250" s="7">
        <v>1283</v>
      </c>
      <c r="D4250" s="7" t="s">
        <v>647</v>
      </c>
      <c r="E4250" s="7" t="str">
        <f t="shared" si="73"/>
        <v>Escoma</v>
      </c>
      <c r="F4250" s="7" t="s">
        <v>379</v>
      </c>
      <c r="G4250" s="7">
        <v>210</v>
      </c>
      <c r="H4250" s="7" t="s">
        <v>394</v>
      </c>
      <c r="I4250" s="7"/>
      <c r="J4250" s="7">
        <v>727925</v>
      </c>
      <c r="K4250" s="7">
        <f t="shared" si="74"/>
        <v>2222134</v>
      </c>
      <c r="L4250" s="7"/>
      <c r="M4250" s="6"/>
      <c r="N4250" s="7"/>
      <c r="O4250" s="7"/>
      <c r="P4250" s="38"/>
      <c r="Q4250" s="31"/>
      <c r="R4250" s="42"/>
      <c r="S4250" s="42"/>
      <c r="T4250" s="42"/>
      <c r="U4250" s="43"/>
      <c r="V4250" s="32"/>
      <c r="W4250" s="38"/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</row>
    <row r="4251" spans="1:40" ht="14.25" customHeight="1">
      <c r="A4251" s="7" t="s">
        <v>565</v>
      </c>
      <c r="B4251" s="7" t="s">
        <v>363</v>
      </c>
      <c r="C4251" s="7">
        <v>1283</v>
      </c>
      <c r="D4251" s="7" t="s">
        <v>647</v>
      </c>
      <c r="E4251" s="7" t="str">
        <f t="shared" si="73"/>
        <v>Escoma</v>
      </c>
      <c r="F4251" s="7" t="s">
        <v>379</v>
      </c>
      <c r="G4251" s="7">
        <v>220</v>
      </c>
      <c r="H4251" s="7" t="s">
        <v>395</v>
      </c>
      <c r="I4251" s="7"/>
      <c r="J4251" s="7">
        <v>195000</v>
      </c>
      <c r="K4251" s="7">
        <f t="shared" si="74"/>
        <v>2222134</v>
      </c>
      <c r="L4251" s="7"/>
      <c r="M4251" s="6"/>
      <c r="N4251" s="7"/>
      <c r="O4251" s="7"/>
      <c r="P4251" s="38"/>
      <c r="Q4251" s="31"/>
      <c r="R4251" s="42"/>
      <c r="S4251" s="42"/>
      <c r="T4251" s="42"/>
      <c r="U4251" s="43"/>
      <c r="V4251" s="32"/>
      <c r="W4251" s="38"/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</row>
    <row r="4252" spans="1:40" ht="14.25" customHeight="1">
      <c r="A4252" s="7" t="s">
        <v>565</v>
      </c>
      <c r="B4252" s="7" t="s">
        <v>363</v>
      </c>
      <c r="C4252" s="7">
        <v>1283</v>
      </c>
      <c r="D4252" s="7" t="s">
        <v>647</v>
      </c>
      <c r="E4252" s="7" t="str">
        <f t="shared" si="73"/>
        <v>Escoma</v>
      </c>
      <c r="F4252" s="7" t="s">
        <v>379</v>
      </c>
      <c r="G4252" s="7">
        <v>230</v>
      </c>
      <c r="H4252" s="7" t="s">
        <v>396</v>
      </c>
      <c r="I4252" s="7"/>
      <c r="J4252" s="7">
        <v>80000</v>
      </c>
      <c r="K4252" s="7">
        <f t="shared" si="74"/>
        <v>2222134</v>
      </c>
      <c r="L4252" s="7"/>
      <c r="M4252" s="6"/>
      <c r="N4252" s="7"/>
      <c r="O4252" s="7"/>
      <c r="P4252" s="38"/>
      <c r="Q4252" s="31"/>
      <c r="R4252" s="42"/>
      <c r="S4252" s="42"/>
      <c r="T4252" s="42"/>
      <c r="U4252" s="43"/>
      <c r="V4252" s="32"/>
      <c r="W4252" s="38"/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</row>
    <row r="4253" spans="1:40" ht="14.25" customHeight="1">
      <c r="A4253" s="7" t="s">
        <v>565</v>
      </c>
      <c r="B4253" s="7" t="s">
        <v>363</v>
      </c>
      <c r="C4253" s="7">
        <v>1283</v>
      </c>
      <c r="D4253" s="7" t="s">
        <v>647</v>
      </c>
      <c r="E4253" s="7" t="str">
        <f t="shared" si="73"/>
        <v>Escoma</v>
      </c>
      <c r="F4253" s="7" t="s">
        <v>379</v>
      </c>
      <c r="G4253" s="7">
        <v>240</v>
      </c>
      <c r="H4253" s="7" t="s">
        <v>397</v>
      </c>
      <c r="I4253" s="7"/>
      <c r="J4253" s="7">
        <v>53600</v>
      </c>
      <c r="K4253" s="7">
        <f t="shared" si="74"/>
        <v>2222134</v>
      </c>
      <c r="L4253" s="7"/>
      <c r="M4253" s="6"/>
      <c r="N4253" s="7"/>
      <c r="O4253" s="7"/>
      <c r="P4253" s="38"/>
      <c r="Q4253" s="31"/>
      <c r="R4253" s="42"/>
      <c r="S4253" s="42"/>
      <c r="T4253" s="42"/>
      <c r="U4253" s="43"/>
      <c r="V4253" s="32"/>
      <c r="W4253" s="38"/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</row>
    <row r="4254" spans="1:40" ht="14.25" customHeight="1">
      <c r="A4254" s="7" t="s">
        <v>565</v>
      </c>
      <c r="B4254" s="7" t="s">
        <v>363</v>
      </c>
      <c r="C4254" s="7">
        <v>1283</v>
      </c>
      <c r="D4254" s="7" t="s">
        <v>647</v>
      </c>
      <c r="E4254" s="7" t="str">
        <f t="shared" si="73"/>
        <v>Escoma</v>
      </c>
      <c r="F4254" s="7" t="s">
        <v>379</v>
      </c>
      <c r="G4254" s="7">
        <v>250</v>
      </c>
      <c r="H4254" s="7" t="s">
        <v>399</v>
      </c>
      <c r="I4254" s="7"/>
      <c r="J4254" s="7">
        <v>209747</v>
      </c>
      <c r="K4254" s="7">
        <f t="shared" si="74"/>
        <v>2222134</v>
      </c>
      <c r="L4254" s="7"/>
      <c r="M4254" s="6"/>
      <c r="N4254" s="7"/>
      <c r="O4254" s="7"/>
      <c r="P4254" s="38"/>
      <c r="Q4254" s="31"/>
      <c r="R4254" s="42"/>
      <c r="S4254" s="42"/>
      <c r="T4254" s="42"/>
      <c r="U4254" s="43"/>
      <c r="V4254" s="32"/>
      <c r="W4254" s="38"/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</row>
    <row r="4255" spans="1:40" ht="14.25" customHeight="1">
      <c r="A4255" s="7" t="s">
        <v>565</v>
      </c>
      <c r="B4255" s="7" t="s">
        <v>363</v>
      </c>
      <c r="C4255" s="7">
        <v>1283</v>
      </c>
      <c r="D4255" s="7" t="s">
        <v>647</v>
      </c>
      <c r="E4255" s="7" t="str">
        <f t="shared" si="73"/>
        <v>Escoma</v>
      </c>
      <c r="F4255" s="7" t="s">
        <v>379</v>
      </c>
      <c r="G4255" s="7">
        <v>260</v>
      </c>
      <c r="H4255" s="7" t="s">
        <v>400</v>
      </c>
      <c r="I4255" s="7"/>
      <c r="J4255" s="7">
        <v>45600</v>
      </c>
      <c r="K4255" s="7">
        <f t="shared" si="74"/>
        <v>2222134</v>
      </c>
      <c r="L4255" s="7"/>
      <c r="M4255" s="6"/>
      <c r="N4255" s="7"/>
      <c r="O4255" s="7"/>
      <c r="P4255" s="38"/>
      <c r="Q4255" s="31"/>
      <c r="R4255" s="42"/>
      <c r="S4255" s="42"/>
      <c r="T4255" s="42"/>
      <c r="U4255" s="43"/>
      <c r="V4255" s="32"/>
      <c r="W4255" s="38"/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</row>
    <row r="4256" spans="1:40" ht="14.25" customHeight="1">
      <c r="A4256" s="7" t="s">
        <v>565</v>
      </c>
      <c r="B4256" s="7" t="s">
        <v>363</v>
      </c>
      <c r="C4256" s="7">
        <v>1283</v>
      </c>
      <c r="D4256" s="7" t="s">
        <v>647</v>
      </c>
      <c r="E4256" s="7" t="str">
        <f t="shared" si="73"/>
        <v>Escoma</v>
      </c>
      <c r="F4256" s="7" t="s">
        <v>379</v>
      </c>
      <c r="G4256" s="7">
        <v>310</v>
      </c>
      <c r="H4256" s="7" t="s">
        <v>403</v>
      </c>
      <c r="I4256" s="7"/>
      <c r="J4256" s="7">
        <v>20000</v>
      </c>
      <c r="K4256" s="7">
        <f t="shared" si="74"/>
        <v>2222134</v>
      </c>
      <c r="L4256" s="7"/>
      <c r="M4256" s="6"/>
      <c r="N4256" s="7"/>
      <c r="O4256" s="7"/>
      <c r="P4256" s="38"/>
      <c r="Q4256" s="31"/>
      <c r="R4256" s="42"/>
      <c r="S4256" s="42"/>
      <c r="T4256" s="42"/>
      <c r="U4256" s="43"/>
      <c r="V4256" s="32"/>
      <c r="W4256" s="38"/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</row>
    <row r="4257" spans="1:40" ht="14.25" customHeight="1">
      <c r="A4257" s="7" t="s">
        <v>565</v>
      </c>
      <c r="B4257" s="7" t="s">
        <v>363</v>
      </c>
      <c r="C4257" s="7">
        <v>1283</v>
      </c>
      <c r="D4257" s="7" t="s">
        <v>647</v>
      </c>
      <c r="E4257" s="7" t="str">
        <f t="shared" si="73"/>
        <v>Escoma</v>
      </c>
      <c r="F4257" s="7" t="s">
        <v>379</v>
      </c>
      <c r="G4257" s="7">
        <v>330</v>
      </c>
      <c r="H4257" s="7" t="s">
        <v>404</v>
      </c>
      <c r="I4257" s="7"/>
      <c r="J4257" s="7">
        <v>26189</v>
      </c>
      <c r="K4257" s="7">
        <f t="shared" si="74"/>
        <v>2222134</v>
      </c>
      <c r="L4257" s="7"/>
      <c r="M4257" s="6"/>
      <c r="N4257" s="7"/>
      <c r="O4257" s="7"/>
      <c r="P4257" s="38"/>
      <c r="Q4257" s="31"/>
      <c r="R4257" s="42"/>
      <c r="S4257" s="42"/>
      <c r="T4257" s="42"/>
      <c r="U4257" s="43"/>
      <c r="V4257" s="32"/>
      <c r="W4257" s="38"/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</row>
    <row r="4258" spans="1:40" ht="14.25" customHeight="1">
      <c r="A4258" s="7" t="s">
        <v>565</v>
      </c>
      <c r="B4258" s="7" t="s">
        <v>363</v>
      </c>
      <c r="C4258" s="7">
        <v>1283</v>
      </c>
      <c r="D4258" s="7" t="s">
        <v>647</v>
      </c>
      <c r="E4258" s="7" t="str">
        <f t="shared" si="73"/>
        <v>Escoma</v>
      </c>
      <c r="F4258" s="7" t="s">
        <v>379</v>
      </c>
      <c r="G4258" s="7">
        <v>340</v>
      </c>
      <c r="H4258" s="7" t="s">
        <v>405</v>
      </c>
      <c r="I4258" s="7"/>
      <c r="J4258" s="7">
        <v>1025750</v>
      </c>
      <c r="K4258" s="7">
        <f t="shared" si="74"/>
        <v>2222134</v>
      </c>
      <c r="L4258" s="7"/>
      <c r="M4258" s="6"/>
      <c r="N4258" s="7"/>
      <c r="O4258" s="7"/>
      <c r="P4258" s="38"/>
      <c r="Q4258" s="31"/>
      <c r="R4258" s="42"/>
      <c r="S4258" s="42"/>
      <c r="T4258" s="42"/>
      <c r="U4258" s="43"/>
      <c r="V4258" s="32"/>
      <c r="W4258" s="38"/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</row>
    <row r="4259" spans="1:40" ht="14.25" customHeight="1">
      <c r="A4259" s="7" t="s">
        <v>565</v>
      </c>
      <c r="B4259" s="7" t="s">
        <v>363</v>
      </c>
      <c r="C4259" s="7">
        <v>1283</v>
      </c>
      <c r="D4259" s="7" t="s">
        <v>647</v>
      </c>
      <c r="E4259" s="7" t="str">
        <f t="shared" si="73"/>
        <v>Escoma</v>
      </c>
      <c r="F4259" s="7" t="s">
        <v>407</v>
      </c>
      <c r="G4259" s="7">
        <v>170</v>
      </c>
      <c r="H4259" s="7" t="s">
        <v>390</v>
      </c>
      <c r="I4259" s="7"/>
      <c r="J4259" s="7">
        <v>2222134</v>
      </c>
      <c r="K4259" s="7">
        <f t="shared" si="74"/>
        <v>2222134</v>
      </c>
      <c r="L4259" s="7"/>
      <c r="M4259" s="6"/>
      <c r="N4259" s="7"/>
      <c r="O4259" s="7"/>
      <c r="P4259" s="38"/>
      <c r="Q4259" s="31"/>
      <c r="R4259" s="42"/>
      <c r="S4259" s="42"/>
      <c r="T4259" s="42"/>
      <c r="U4259" s="43"/>
      <c r="V4259" s="32"/>
      <c r="W4259" s="38"/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</row>
    <row r="4260" spans="1:40" ht="14.25" customHeight="1">
      <c r="A4260" s="7" t="s">
        <v>565</v>
      </c>
      <c r="B4260" s="7" t="s">
        <v>363</v>
      </c>
      <c r="C4260" s="7">
        <v>1284</v>
      </c>
      <c r="D4260" s="7" t="s">
        <v>648</v>
      </c>
      <c r="E4260" s="7" t="str">
        <f t="shared" si="73"/>
        <v>Humanata</v>
      </c>
      <c r="F4260" s="7" t="s">
        <v>379</v>
      </c>
      <c r="G4260" s="7">
        <v>0</v>
      </c>
      <c r="H4260" s="7" t="s">
        <v>380</v>
      </c>
      <c r="I4260" s="7"/>
      <c r="J4260" s="7">
        <v>674979</v>
      </c>
      <c r="K4260" s="7">
        <f t="shared" si="74"/>
        <v>1311497</v>
      </c>
      <c r="L4260" s="7"/>
      <c r="M4260" s="6"/>
      <c r="N4260" s="7"/>
      <c r="O4260" s="7"/>
      <c r="P4260" s="38"/>
      <c r="Q4260" s="31"/>
      <c r="R4260" s="42"/>
      <c r="S4260" s="42"/>
      <c r="T4260" s="42"/>
      <c r="U4260" s="43"/>
      <c r="V4260" s="32"/>
      <c r="W4260" s="38"/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</row>
    <row r="4261" spans="1:40" ht="14.25" customHeight="1">
      <c r="A4261" s="7" t="s">
        <v>565</v>
      </c>
      <c r="B4261" s="7" t="s">
        <v>363</v>
      </c>
      <c r="C4261" s="7">
        <v>1284</v>
      </c>
      <c r="D4261" s="7" t="s">
        <v>648</v>
      </c>
      <c r="E4261" s="7" t="str">
        <f t="shared" si="73"/>
        <v>Humanata</v>
      </c>
      <c r="F4261" s="7" t="s">
        <v>379</v>
      </c>
      <c r="G4261" s="7">
        <v>1</v>
      </c>
      <c r="H4261" s="7" t="s">
        <v>381</v>
      </c>
      <c r="I4261" s="7"/>
      <c r="J4261" s="7">
        <v>338503</v>
      </c>
      <c r="K4261" s="7">
        <f t="shared" si="74"/>
        <v>1311497</v>
      </c>
      <c r="L4261" s="7"/>
      <c r="M4261" s="6"/>
      <c r="N4261" s="7"/>
      <c r="O4261" s="7"/>
      <c r="P4261" s="38"/>
      <c r="Q4261" s="31"/>
      <c r="R4261" s="42"/>
      <c r="S4261" s="42"/>
      <c r="T4261" s="42"/>
      <c r="U4261" s="43"/>
      <c r="V4261" s="32"/>
      <c r="W4261" s="38"/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</row>
    <row r="4262" spans="1:40" ht="14.25" customHeight="1">
      <c r="A4262" s="7" t="s">
        <v>565</v>
      </c>
      <c r="B4262" s="7" t="s">
        <v>363</v>
      </c>
      <c r="C4262" s="7">
        <v>1284</v>
      </c>
      <c r="D4262" s="7" t="s">
        <v>648</v>
      </c>
      <c r="E4262" s="7" t="str">
        <f t="shared" si="73"/>
        <v>Humanata</v>
      </c>
      <c r="F4262" s="7" t="s">
        <v>379</v>
      </c>
      <c r="G4262" s="7">
        <v>97</v>
      </c>
      <c r="H4262" s="7" t="s">
        <v>409</v>
      </c>
      <c r="I4262" s="7"/>
      <c r="J4262" s="7">
        <v>518147</v>
      </c>
      <c r="K4262" s="7">
        <f t="shared" si="74"/>
        <v>1311497</v>
      </c>
      <c r="L4262" s="7"/>
      <c r="M4262" s="6"/>
      <c r="N4262" s="7"/>
      <c r="O4262" s="7"/>
      <c r="P4262" s="38"/>
      <c r="Q4262" s="31"/>
      <c r="R4262" s="42"/>
      <c r="S4262" s="42"/>
      <c r="T4262" s="42"/>
      <c r="U4262" s="43"/>
      <c r="V4262" s="32"/>
      <c r="W4262" s="38"/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</row>
    <row r="4263" spans="1:40" ht="14.25" customHeight="1">
      <c r="A4263" s="7" t="s">
        <v>565</v>
      </c>
      <c r="B4263" s="7" t="s">
        <v>363</v>
      </c>
      <c r="C4263" s="7">
        <v>1284</v>
      </c>
      <c r="D4263" s="7" t="s">
        <v>648</v>
      </c>
      <c r="E4263" s="7" t="str">
        <f t="shared" si="73"/>
        <v>Humanata</v>
      </c>
      <c r="F4263" s="7" t="s">
        <v>379</v>
      </c>
      <c r="G4263" s="7">
        <v>99</v>
      </c>
      <c r="H4263" s="7" t="s">
        <v>382</v>
      </c>
      <c r="I4263" s="7"/>
      <c r="J4263" s="7">
        <v>25776</v>
      </c>
      <c r="K4263" s="7">
        <f t="shared" si="74"/>
        <v>1311497</v>
      </c>
      <c r="L4263" s="7"/>
      <c r="M4263" s="6"/>
      <c r="N4263" s="7"/>
      <c r="O4263" s="7"/>
      <c r="P4263" s="38"/>
      <c r="Q4263" s="31"/>
      <c r="R4263" s="42"/>
      <c r="S4263" s="42"/>
      <c r="T4263" s="42"/>
      <c r="U4263" s="43"/>
      <c r="V4263" s="32"/>
      <c r="W4263" s="38"/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</row>
    <row r="4264" spans="1:40" ht="14.25" customHeight="1">
      <c r="A4264" s="7" t="s">
        <v>565</v>
      </c>
      <c r="B4264" s="7" t="s">
        <v>363</v>
      </c>
      <c r="C4264" s="7">
        <v>1284</v>
      </c>
      <c r="D4264" s="7" t="s">
        <v>648</v>
      </c>
      <c r="E4264" s="7" t="str">
        <f t="shared" si="73"/>
        <v>Humanata</v>
      </c>
      <c r="F4264" s="7" t="s">
        <v>379</v>
      </c>
      <c r="G4264" s="7">
        <v>100</v>
      </c>
      <c r="H4264" s="7" t="s">
        <v>383</v>
      </c>
      <c r="I4264" s="7"/>
      <c r="J4264" s="7">
        <v>61740</v>
      </c>
      <c r="K4264" s="7">
        <f t="shared" si="74"/>
        <v>1311497</v>
      </c>
      <c r="L4264" s="7"/>
      <c r="M4264" s="6"/>
      <c r="N4264" s="7"/>
      <c r="O4264" s="7"/>
      <c r="P4264" s="38"/>
      <c r="Q4264" s="31"/>
      <c r="R4264" s="42"/>
      <c r="S4264" s="42"/>
      <c r="T4264" s="42"/>
      <c r="U4264" s="43"/>
      <c r="V4264" s="32"/>
      <c r="W4264" s="38"/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</row>
    <row r="4265" spans="1:40" ht="14.25" customHeight="1">
      <c r="A4265" s="7" t="s">
        <v>565</v>
      </c>
      <c r="B4265" s="7" t="s">
        <v>363</v>
      </c>
      <c r="C4265" s="7">
        <v>1284</v>
      </c>
      <c r="D4265" s="7" t="s">
        <v>648</v>
      </c>
      <c r="E4265" s="7" t="str">
        <f t="shared" si="73"/>
        <v>Humanata</v>
      </c>
      <c r="F4265" s="7" t="s">
        <v>379</v>
      </c>
      <c r="G4265" s="7">
        <v>110</v>
      </c>
      <c r="H4265" s="7" t="s">
        <v>385</v>
      </c>
      <c r="I4265" s="7"/>
      <c r="J4265" s="7">
        <v>21265</v>
      </c>
      <c r="K4265" s="7">
        <f t="shared" si="74"/>
        <v>1311497</v>
      </c>
      <c r="L4265" s="7"/>
      <c r="M4265" s="6"/>
      <c r="N4265" s="7"/>
      <c r="O4265" s="7"/>
      <c r="P4265" s="38"/>
      <c r="Q4265" s="31"/>
      <c r="R4265" s="42"/>
      <c r="S4265" s="42"/>
      <c r="T4265" s="42"/>
      <c r="U4265" s="43"/>
      <c r="V4265" s="32"/>
      <c r="W4265" s="38"/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</row>
    <row r="4266" spans="1:40" ht="14.25" customHeight="1">
      <c r="A4266" s="7" t="s">
        <v>565</v>
      </c>
      <c r="B4266" s="7" t="s">
        <v>363</v>
      </c>
      <c r="C4266" s="7">
        <v>1284</v>
      </c>
      <c r="D4266" s="7" t="s">
        <v>648</v>
      </c>
      <c r="E4266" s="7" t="str">
        <f t="shared" si="73"/>
        <v>Humanata</v>
      </c>
      <c r="F4266" s="7" t="s">
        <v>379</v>
      </c>
      <c r="G4266" s="7">
        <v>140</v>
      </c>
      <c r="H4266" s="7" t="s">
        <v>388</v>
      </c>
      <c r="I4266" s="7"/>
      <c r="J4266" s="7">
        <v>28344</v>
      </c>
      <c r="K4266" s="7">
        <f t="shared" si="74"/>
        <v>1311497</v>
      </c>
      <c r="L4266" s="7"/>
      <c r="M4266" s="6"/>
      <c r="N4266" s="7"/>
      <c r="O4266" s="7"/>
      <c r="P4266" s="38"/>
      <c r="Q4266" s="31"/>
      <c r="R4266" s="42"/>
      <c r="S4266" s="42"/>
      <c r="T4266" s="42"/>
      <c r="U4266" s="43"/>
      <c r="V4266" s="32"/>
      <c r="W4266" s="38"/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</row>
    <row r="4267" spans="1:40" ht="14.25" customHeight="1">
      <c r="A4267" s="7" t="s">
        <v>565</v>
      </c>
      <c r="B4267" s="7" t="s">
        <v>363</v>
      </c>
      <c r="C4267" s="7">
        <v>1284</v>
      </c>
      <c r="D4267" s="7" t="s">
        <v>648</v>
      </c>
      <c r="E4267" s="7" t="str">
        <f t="shared" si="73"/>
        <v>Humanata</v>
      </c>
      <c r="F4267" s="7" t="s">
        <v>379</v>
      </c>
      <c r="G4267" s="7">
        <v>160</v>
      </c>
      <c r="H4267" s="7" t="s">
        <v>389</v>
      </c>
      <c r="I4267" s="7"/>
      <c r="J4267" s="7">
        <v>10000</v>
      </c>
      <c r="K4267" s="7">
        <f t="shared" si="74"/>
        <v>1311497</v>
      </c>
      <c r="L4267" s="7"/>
      <c r="M4267" s="6"/>
      <c r="N4267" s="7"/>
      <c r="O4267" s="7"/>
      <c r="P4267" s="38"/>
      <c r="Q4267" s="31"/>
      <c r="R4267" s="42"/>
      <c r="S4267" s="42"/>
      <c r="T4267" s="42"/>
      <c r="U4267" s="43"/>
      <c r="V4267" s="32"/>
      <c r="W4267" s="38"/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</row>
    <row r="4268" spans="1:40" ht="14.25" customHeight="1">
      <c r="A4268" s="7" t="s">
        <v>565</v>
      </c>
      <c r="B4268" s="7" t="s">
        <v>363</v>
      </c>
      <c r="C4268" s="7">
        <v>1284</v>
      </c>
      <c r="D4268" s="7" t="s">
        <v>648</v>
      </c>
      <c r="E4268" s="7" t="str">
        <f t="shared" si="73"/>
        <v>Humanata</v>
      </c>
      <c r="F4268" s="7" t="s">
        <v>379</v>
      </c>
      <c r="G4268" s="7">
        <v>170</v>
      </c>
      <c r="H4268" s="7" t="s">
        <v>390</v>
      </c>
      <c r="I4268" s="7"/>
      <c r="J4268" s="7">
        <v>20000</v>
      </c>
      <c r="K4268" s="7">
        <f t="shared" si="74"/>
        <v>1311497</v>
      </c>
      <c r="L4268" s="7"/>
      <c r="M4268" s="6"/>
      <c r="N4268" s="7"/>
      <c r="O4268" s="7"/>
      <c r="P4268" s="38"/>
      <c r="Q4268" s="31"/>
      <c r="R4268" s="42"/>
      <c r="S4268" s="42"/>
      <c r="T4268" s="42"/>
      <c r="U4268" s="43"/>
      <c r="V4268" s="32"/>
      <c r="W4268" s="38"/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</row>
    <row r="4269" spans="1:40" ht="14.25" customHeight="1">
      <c r="A4269" s="7" t="s">
        <v>565</v>
      </c>
      <c r="B4269" s="7" t="s">
        <v>363</v>
      </c>
      <c r="C4269" s="7">
        <v>1284</v>
      </c>
      <c r="D4269" s="7" t="s">
        <v>648</v>
      </c>
      <c r="E4269" s="7" t="str">
        <f t="shared" si="73"/>
        <v>Humanata</v>
      </c>
      <c r="F4269" s="7" t="s">
        <v>379</v>
      </c>
      <c r="G4269" s="7">
        <v>180</v>
      </c>
      <c r="H4269" s="7" t="s">
        <v>411</v>
      </c>
      <c r="I4269" s="7"/>
      <c r="J4269" s="7">
        <v>136000</v>
      </c>
      <c r="K4269" s="7">
        <f t="shared" si="74"/>
        <v>1311497</v>
      </c>
      <c r="L4269" s="7"/>
      <c r="M4269" s="6"/>
      <c r="N4269" s="7"/>
      <c r="O4269" s="7"/>
      <c r="P4269" s="38"/>
      <c r="Q4269" s="31"/>
      <c r="R4269" s="42"/>
      <c r="S4269" s="42"/>
      <c r="T4269" s="42"/>
      <c r="U4269" s="43"/>
      <c r="V4269" s="32"/>
      <c r="W4269" s="38"/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</row>
    <row r="4270" spans="1:40" ht="14.25" customHeight="1">
      <c r="A4270" s="7" t="s">
        <v>565</v>
      </c>
      <c r="B4270" s="7" t="s">
        <v>363</v>
      </c>
      <c r="C4270" s="7">
        <v>1284</v>
      </c>
      <c r="D4270" s="7" t="s">
        <v>648</v>
      </c>
      <c r="E4270" s="7" t="str">
        <f t="shared" si="73"/>
        <v>Humanata</v>
      </c>
      <c r="F4270" s="7" t="s">
        <v>379</v>
      </c>
      <c r="G4270" s="7">
        <v>200</v>
      </c>
      <c r="H4270" s="7" t="s">
        <v>393</v>
      </c>
      <c r="I4270" s="7"/>
      <c r="J4270" s="7">
        <v>824079</v>
      </c>
      <c r="K4270" s="7">
        <f t="shared" si="74"/>
        <v>1311497</v>
      </c>
      <c r="L4270" s="7"/>
      <c r="M4270" s="6"/>
      <c r="N4270" s="7"/>
      <c r="O4270" s="7"/>
      <c r="P4270" s="38"/>
      <c r="Q4270" s="31"/>
      <c r="R4270" s="42"/>
      <c r="S4270" s="42"/>
      <c r="T4270" s="42"/>
      <c r="U4270" s="43"/>
      <c r="V4270" s="32"/>
      <c r="W4270" s="38"/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</row>
    <row r="4271" spans="1:40" ht="14.25" customHeight="1">
      <c r="A4271" s="7" t="s">
        <v>565</v>
      </c>
      <c r="B4271" s="7" t="s">
        <v>363</v>
      </c>
      <c r="C4271" s="7">
        <v>1284</v>
      </c>
      <c r="D4271" s="7" t="s">
        <v>648</v>
      </c>
      <c r="E4271" s="7" t="str">
        <f t="shared" si="73"/>
        <v>Humanata</v>
      </c>
      <c r="F4271" s="7" t="s">
        <v>379</v>
      </c>
      <c r="G4271" s="7">
        <v>210</v>
      </c>
      <c r="H4271" s="7" t="s">
        <v>394</v>
      </c>
      <c r="I4271" s="7"/>
      <c r="J4271" s="7">
        <v>480394</v>
      </c>
      <c r="K4271" s="7">
        <f t="shared" si="74"/>
        <v>1311497</v>
      </c>
      <c r="L4271" s="7"/>
      <c r="M4271" s="6"/>
      <c r="N4271" s="7"/>
      <c r="O4271" s="7"/>
      <c r="P4271" s="38"/>
      <c r="Q4271" s="31"/>
      <c r="R4271" s="42"/>
      <c r="S4271" s="42"/>
      <c r="T4271" s="42"/>
      <c r="U4271" s="43"/>
      <c r="V4271" s="32"/>
      <c r="W4271" s="38"/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</row>
    <row r="4272" spans="1:40" ht="14.25" customHeight="1">
      <c r="A4272" s="7" t="s">
        <v>565</v>
      </c>
      <c r="B4272" s="7" t="s">
        <v>363</v>
      </c>
      <c r="C4272" s="7">
        <v>1284</v>
      </c>
      <c r="D4272" s="7" t="s">
        <v>648</v>
      </c>
      <c r="E4272" s="7" t="str">
        <f t="shared" si="73"/>
        <v>Humanata</v>
      </c>
      <c r="F4272" s="7" t="s">
        <v>379</v>
      </c>
      <c r="G4272" s="7">
        <v>220</v>
      </c>
      <c r="H4272" s="7" t="s">
        <v>395</v>
      </c>
      <c r="I4272" s="7"/>
      <c r="J4272" s="7">
        <v>20000</v>
      </c>
      <c r="K4272" s="7">
        <f t="shared" si="74"/>
        <v>1311497</v>
      </c>
      <c r="L4272" s="7"/>
      <c r="M4272" s="6"/>
      <c r="N4272" s="7"/>
      <c r="O4272" s="7"/>
      <c r="P4272" s="38"/>
      <c r="Q4272" s="31"/>
      <c r="R4272" s="42"/>
      <c r="S4272" s="42"/>
      <c r="T4272" s="42"/>
      <c r="U4272" s="43"/>
      <c r="V4272" s="32"/>
      <c r="W4272" s="38"/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</row>
    <row r="4273" spans="1:40" ht="14.25" customHeight="1">
      <c r="A4273" s="7" t="s">
        <v>565</v>
      </c>
      <c r="B4273" s="7" t="s">
        <v>363</v>
      </c>
      <c r="C4273" s="7">
        <v>1284</v>
      </c>
      <c r="D4273" s="7" t="s">
        <v>648</v>
      </c>
      <c r="E4273" s="7" t="str">
        <f t="shared" si="73"/>
        <v>Humanata</v>
      </c>
      <c r="F4273" s="7" t="s">
        <v>379</v>
      </c>
      <c r="G4273" s="7">
        <v>230</v>
      </c>
      <c r="H4273" s="7" t="s">
        <v>396</v>
      </c>
      <c r="I4273" s="7"/>
      <c r="J4273" s="7">
        <v>15000</v>
      </c>
      <c r="K4273" s="7">
        <f t="shared" si="74"/>
        <v>1311497</v>
      </c>
      <c r="L4273" s="7"/>
      <c r="M4273" s="6"/>
      <c r="N4273" s="7"/>
      <c r="O4273" s="7"/>
      <c r="P4273" s="38"/>
      <c r="Q4273" s="31"/>
      <c r="R4273" s="42"/>
      <c r="S4273" s="42"/>
      <c r="T4273" s="42"/>
      <c r="U4273" s="43"/>
      <c r="V4273" s="32"/>
      <c r="W4273" s="38"/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</row>
    <row r="4274" spans="1:40" ht="14.25" customHeight="1">
      <c r="A4274" s="7" t="s">
        <v>565</v>
      </c>
      <c r="B4274" s="7" t="s">
        <v>363</v>
      </c>
      <c r="C4274" s="7">
        <v>1284</v>
      </c>
      <c r="D4274" s="7" t="s">
        <v>648</v>
      </c>
      <c r="E4274" s="7" t="str">
        <f t="shared" si="73"/>
        <v>Humanata</v>
      </c>
      <c r="F4274" s="7" t="s">
        <v>379</v>
      </c>
      <c r="G4274" s="7">
        <v>240</v>
      </c>
      <c r="H4274" s="7" t="s">
        <v>397</v>
      </c>
      <c r="I4274" s="7"/>
      <c r="J4274" s="7">
        <v>5000</v>
      </c>
      <c r="K4274" s="7">
        <f t="shared" si="74"/>
        <v>1311497</v>
      </c>
      <c r="L4274" s="7"/>
      <c r="M4274" s="6"/>
      <c r="N4274" s="7"/>
      <c r="O4274" s="7"/>
      <c r="P4274" s="38"/>
      <c r="Q4274" s="31"/>
      <c r="R4274" s="42"/>
      <c r="S4274" s="42"/>
      <c r="T4274" s="42"/>
      <c r="U4274" s="43"/>
      <c r="V4274" s="32"/>
      <c r="W4274" s="38"/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</row>
    <row r="4275" spans="1:40" ht="14.25" customHeight="1">
      <c r="A4275" s="7" t="s">
        <v>565</v>
      </c>
      <c r="B4275" s="7" t="s">
        <v>363</v>
      </c>
      <c r="C4275" s="7">
        <v>1284</v>
      </c>
      <c r="D4275" s="7" t="s">
        <v>648</v>
      </c>
      <c r="E4275" s="7" t="str">
        <f t="shared" si="73"/>
        <v>Humanata</v>
      </c>
      <c r="F4275" s="7" t="s">
        <v>379</v>
      </c>
      <c r="G4275" s="7">
        <v>250</v>
      </c>
      <c r="H4275" s="7" t="s">
        <v>399</v>
      </c>
      <c r="I4275" s="7"/>
      <c r="J4275" s="7">
        <v>142755</v>
      </c>
      <c r="K4275" s="7">
        <f t="shared" si="74"/>
        <v>1311497</v>
      </c>
      <c r="L4275" s="7"/>
      <c r="M4275" s="6"/>
      <c r="N4275" s="7"/>
      <c r="O4275" s="7"/>
      <c r="P4275" s="38"/>
      <c r="Q4275" s="31"/>
      <c r="R4275" s="42"/>
      <c r="S4275" s="42"/>
      <c r="T4275" s="42"/>
      <c r="U4275" s="43"/>
      <c r="V4275" s="32"/>
      <c r="W4275" s="38"/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</row>
    <row r="4276" spans="1:40" ht="14.25" customHeight="1">
      <c r="A4276" s="7" t="s">
        <v>565</v>
      </c>
      <c r="B4276" s="7" t="s">
        <v>363</v>
      </c>
      <c r="C4276" s="7">
        <v>1284</v>
      </c>
      <c r="D4276" s="7" t="s">
        <v>648</v>
      </c>
      <c r="E4276" s="7" t="str">
        <f t="shared" si="73"/>
        <v>Humanata</v>
      </c>
      <c r="F4276" s="7" t="s">
        <v>379</v>
      </c>
      <c r="G4276" s="7">
        <v>260</v>
      </c>
      <c r="H4276" s="7" t="s">
        <v>400</v>
      </c>
      <c r="I4276" s="7"/>
      <c r="J4276" s="7">
        <v>27500</v>
      </c>
      <c r="K4276" s="7">
        <f t="shared" si="74"/>
        <v>1311497</v>
      </c>
      <c r="L4276" s="7"/>
      <c r="M4276" s="6"/>
      <c r="N4276" s="7"/>
      <c r="O4276" s="7"/>
      <c r="P4276" s="38"/>
      <c r="Q4276" s="31"/>
      <c r="R4276" s="42"/>
      <c r="S4276" s="42"/>
      <c r="T4276" s="42"/>
      <c r="U4276" s="43"/>
      <c r="V4276" s="32"/>
      <c r="W4276" s="38"/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</row>
    <row r="4277" spans="1:40" ht="14.25" customHeight="1">
      <c r="A4277" s="7" t="s">
        <v>565</v>
      </c>
      <c r="B4277" s="7" t="s">
        <v>363</v>
      </c>
      <c r="C4277" s="7">
        <v>1284</v>
      </c>
      <c r="D4277" s="7" t="s">
        <v>648</v>
      </c>
      <c r="E4277" s="7" t="str">
        <f t="shared" si="73"/>
        <v>Humanata</v>
      </c>
      <c r="F4277" s="7" t="s">
        <v>379</v>
      </c>
      <c r="G4277" s="7">
        <v>310</v>
      </c>
      <c r="H4277" s="7" t="s">
        <v>403</v>
      </c>
      <c r="I4277" s="7"/>
      <c r="J4277" s="7">
        <v>30000</v>
      </c>
      <c r="K4277" s="7">
        <f t="shared" si="74"/>
        <v>1311497</v>
      </c>
      <c r="L4277" s="7"/>
      <c r="M4277" s="6"/>
      <c r="N4277" s="7"/>
      <c r="O4277" s="7"/>
      <c r="P4277" s="38"/>
      <c r="Q4277" s="31"/>
      <c r="R4277" s="42"/>
      <c r="S4277" s="42"/>
      <c r="T4277" s="42"/>
      <c r="U4277" s="43"/>
      <c r="V4277" s="32"/>
      <c r="W4277" s="38"/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</row>
    <row r="4278" spans="1:40" ht="14.25" customHeight="1">
      <c r="A4278" s="7" t="s">
        <v>565</v>
      </c>
      <c r="B4278" s="7" t="s">
        <v>363</v>
      </c>
      <c r="C4278" s="7">
        <v>1284</v>
      </c>
      <c r="D4278" s="7" t="s">
        <v>648</v>
      </c>
      <c r="E4278" s="7" t="str">
        <f t="shared" si="73"/>
        <v>Humanata</v>
      </c>
      <c r="F4278" s="7" t="s">
        <v>379</v>
      </c>
      <c r="G4278" s="7">
        <v>330</v>
      </c>
      <c r="H4278" s="7" t="s">
        <v>404</v>
      </c>
      <c r="I4278" s="7"/>
      <c r="J4278" s="7">
        <v>39902</v>
      </c>
      <c r="K4278" s="7">
        <f t="shared" si="74"/>
        <v>1311497</v>
      </c>
      <c r="L4278" s="7"/>
      <c r="M4278" s="6"/>
      <c r="N4278" s="7"/>
      <c r="O4278" s="7"/>
      <c r="P4278" s="38"/>
      <c r="Q4278" s="31"/>
      <c r="R4278" s="42"/>
      <c r="S4278" s="42"/>
      <c r="T4278" s="42"/>
      <c r="U4278" s="43"/>
      <c r="V4278" s="32"/>
      <c r="W4278" s="38"/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</row>
    <row r="4279" spans="1:40" ht="14.25" customHeight="1">
      <c r="A4279" s="7" t="s">
        <v>565</v>
      </c>
      <c r="B4279" s="7" t="s">
        <v>363</v>
      </c>
      <c r="C4279" s="7">
        <v>1284</v>
      </c>
      <c r="D4279" s="7" t="s">
        <v>648</v>
      </c>
      <c r="E4279" s="7" t="str">
        <f t="shared" si="73"/>
        <v>Humanata</v>
      </c>
      <c r="F4279" s="7" t="s">
        <v>379</v>
      </c>
      <c r="G4279" s="7">
        <v>340</v>
      </c>
      <c r="H4279" s="7" t="s">
        <v>405</v>
      </c>
      <c r="I4279" s="7"/>
      <c r="J4279" s="7">
        <v>1078763</v>
      </c>
      <c r="K4279" s="7">
        <f t="shared" si="74"/>
        <v>1311497</v>
      </c>
      <c r="L4279" s="7"/>
      <c r="M4279" s="6"/>
      <c r="N4279" s="7"/>
      <c r="O4279" s="7"/>
      <c r="P4279" s="38"/>
      <c r="Q4279" s="31"/>
      <c r="R4279" s="42"/>
      <c r="S4279" s="42"/>
      <c r="T4279" s="42"/>
      <c r="U4279" s="43"/>
      <c r="V4279" s="32"/>
      <c r="W4279" s="38"/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</row>
    <row r="4280" spans="1:40" ht="14.25" customHeight="1">
      <c r="A4280" s="7" t="s">
        <v>565</v>
      </c>
      <c r="B4280" s="7" t="s">
        <v>363</v>
      </c>
      <c r="C4280" s="7">
        <v>1284</v>
      </c>
      <c r="D4280" s="7" t="s">
        <v>648</v>
      </c>
      <c r="E4280" s="7" t="str">
        <f t="shared" si="73"/>
        <v>Humanata</v>
      </c>
      <c r="F4280" s="7" t="s">
        <v>407</v>
      </c>
      <c r="G4280" s="7">
        <v>120</v>
      </c>
      <c r="H4280" s="7" t="s">
        <v>485</v>
      </c>
      <c r="I4280" s="7"/>
      <c r="J4280" s="7">
        <v>77730</v>
      </c>
      <c r="K4280" s="7">
        <f t="shared" si="74"/>
        <v>1311497</v>
      </c>
      <c r="L4280" s="7"/>
      <c r="M4280" s="6"/>
      <c r="N4280" s="7"/>
      <c r="O4280" s="7"/>
      <c r="P4280" s="38"/>
      <c r="Q4280" s="31"/>
      <c r="R4280" s="42"/>
      <c r="S4280" s="42"/>
      <c r="T4280" s="42"/>
      <c r="U4280" s="43"/>
      <c r="V4280" s="32"/>
      <c r="W4280" s="38"/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</row>
    <row r="4281" spans="1:40" ht="14.25" customHeight="1">
      <c r="A4281" s="7" t="s">
        <v>565</v>
      </c>
      <c r="B4281" s="7" t="s">
        <v>363</v>
      </c>
      <c r="C4281" s="7">
        <v>1284</v>
      </c>
      <c r="D4281" s="7" t="s">
        <v>648</v>
      </c>
      <c r="E4281" s="7" t="str">
        <f t="shared" si="73"/>
        <v>Humanata</v>
      </c>
      <c r="F4281" s="7" t="s">
        <v>407</v>
      </c>
      <c r="G4281" s="7">
        <v>170</v>
      </c>
      <c r="H4281" s="7" t="s">
        <v>390</v>
      </c>
      <c r="I4281" s="7"/>
      <c r="J4281" s="7">
        <v>1200997</v>
      </c>
      <c r="K4281" s="7">
        <f t="shared" si="74"/>
        <v>1311497</v>
      </c>
      <c r="L4281" s="7"/>
      <c r="M4281" s="6"/>
      <c r="N4281" s="7"/>
      <c r="O4281" s="7"/>
      <c r="P4281" s="38"/>
      <c r="Q4281" s="31"/>
      <c r="R4281" s="42"/>
      <c r="S4281" s="42"/>
      <c r="T4281" s="42"/>
      <c r="U4281" s="43"/>
      <c r="V4281" s="32"/>
      <c r="W4281" s="38"/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</row>
    <row r="4282" spans="1:40" ht="14.25" customHeight="1">
      <c r="A4282" s="7" t="s">
        <v>565</v>
      </c>
      <c r="B4282" s="7" t="s">
        <v>363</v>
      </c>
      <c r="C4282" s="7">
        <v>1284</v>
      </c>
      <c r="D4282" s="7" t="s">
        <v>648</v>
      </c>
      <c r="E4282" s="7" t="str">
        <f t="shared" si="73"/>
        <v>Humanata</v>
      </c>
      <c r="F4282" s="7" t="s">
        <v>407</v>
      </c>
      <c r="G4282" s="7">
        <v>230</v>
      </c>
      <c r="H4282" s="7" t="s">
        <v>396</v>
      </c>
      <c r="I4282" s="7"/>
      <c r="J4282" s="7">
        <v>32770</v>
      </c>
      <c r="K4282" s="7">
        <f t="shared" si="74"/>
        <v>1311497</v>
      </c>
      <c r="L4282" s="7"/>
      <c r="M4282" s="6"/>
      <c r="N4282" s="7"/>
      <c r="O4282" s="7"/>
      <c r="P4282" s="38"/>
      <c r="Q4282" s="31"/>
      <c r="R4282" s="42"/>
      <c r="S4282" s="42"/>
      <c r="T4282" s="42"/>
      <c r="U4282" s="43"/>
      <c r="V4282" s="32"/>
      <c r="W4282" s="38"/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</row>
    <row r="4283" spans="1:40" ht="14.25" customHeight="1">
      <c r="A4283" s="7" t="s">
        <v>565</v>
      </c>
      <c r="B4283" s="7" t="s">
        <v>363</v>
      </c>
      <c r="C4283" s="7">
        <v>1285</v>
      </c>
      <c r="D4283" s="7" t="s">
        <v>649</v>
      </c>
      <c r="E4283" s="7" t="str">
        <f t="shared" si="73"/>
        <v>Alto Beni</v>
      </c>
      <c r="F4283" s="7" t="s">
        <v>379</v>
      </c>
      <c r="G4283" s="7">
        <v>0</v>
      </c>
      <c r="H4283" s="7" t="s">
        <v>380</v>
      </c>
      <c r="I4283" s="7"/>
      <c r="J4283" s="7">
        <v>1603737</v>
      </c>
      <c r="K4283" s="7">
        <f t="shared" si="74"/>
        <v>0</v>
      </c>
      <c r="L4283" s="7"/>
      <c r="M4283" s="6"/>
      <c r="N4283" s="7"/>
      <c r="O4283" s="7"/>
      <c r="P4283" s="38"/>
      <c r="Q4283" s="31"/>
      <c r="R4283" s="42"/>
      <c r="S4283" s="42"/>
      <c r="T4283" s="42"/>
      <c r="U4283" s="43"/>
      <c r="V4283" s="32"/>
      <c r="W4283" s="38"/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</row>
    <row r="4284" spans="1:40" ht="14.25" customHeight="1">
      <c r="A4284" s="7" t="s">
        <v>565</v>
      </c>
      <c r="B4284" s="7" t="s">
        <v>363</v>
      </c>
      <c r="C4284" s="7">
        <v>1285</v>
      </c>
      <c r="D4284" s="7" t="s">
        <v>649</v>
      </c>
      <c r="E4284" s="7" t="str">
        <f t="shared" si="73"/>
        <v>Alto Beni</v>
      </c>
      <c r="F4284" s="7" t="s">
        <v>379</v>
      </c>
      <c r="G4284" s="7">
        <v>1</v>
      </c>
      <c r="H4284" s="7" t="s">
        <v>381</v>
      </c>
      <c r="I4284" s="7"/>
      <c r="J4284" s="7">
        <v>608314</v>
      </c>
      <c r="K4284" s="7">
        <f t="shared" si="74"/>
        <v>0</v>
      </c>
      <c r="L4284" s="7"/>
      <c r="M4284" s="6"/>
      <c r="N4284" s="7"/>
      <c r="O4284" s="7"/>
      <c r="P4284" s="38"/>
      <c r="Q4284" s="31"/>
      <c r="R4284" s="42"/>
      <c r="S4284" s="42"/>
      <c r="T4284" s="42"/>
      <c r="U4284" s="43"/>
      <c r="V4284" s="32"/>
      <c r="W4284" s="38"/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</row>
    <row r="4285" spans="1:40" ht="14.25" customHeight="1">
      <c r="A4285" s="7" t="s">
        <v>565</v>
      </c>
      <c r="B4285" s="7" t="s">
        <v>363</v>
      </c>
      <c r="C4285" s="7">
        <v>1285</v>
      </c>
      <c r="D4285" s="7" t="s">
        <v>649</v>
      </c>
      <c r="E4285" s="7" t="str">
        <f t="shared" si="73"/>
        <v>Alto Beni</v>
      </c>
      <c r="F4285" s="7" t="s">
        <v>379</v>
      </c>
      <c r="G4285" s="7">
        <v>97</v>
      </c>
      <c r="H4285" s="7" t="s">
        <v>409</v>
      </c>
      <c r="I4285" s="7"/>
      <c r="J4285" s="7">
        <v>432180</v>
      </c>
      <c r="K4285" s="7">
        <f t="shared" si="74"/>
        <v>0</v>
      </c>
      <c r="L4285" s="7"/>
      <c r="M4285" s="6"/>
      <c r="N4285" s="7"/>
      <c r="O4285" s="7"/>
      <c r="P4285" s="38"/>
      <c r="Q4285" s="31"/>
      <c r="R4285" s="42"/>
      <c r="S4285" s="42"/>
      <c r="T4285" s="42"/>
      <c r="U4285" s="43"/>
      <c r="V4285" s="32"/>
      <c r="W4285" s="38"/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</row>
    <row r="4286" spans="1:40" ht="14.25" customHeight="1">
      <c r="A4286" s="7" t="s">
        <v>565</v>
      </c>
      <c r="B4286" s="7" t="s">
        <v>363</v>
      </c>
      <c r="C4286" s="7">
        <v>1285</v>
      </c>
      <c r="D4286" s="7" t="s">
        <v>649</v>
      </c>
      <c r="E4286" s="7" t="str">
        <f t="shared" si="73"/>
        <v>Alto Beni</v>
      </c>
      <c r="F4286" s="7" t="s">
        <v>379</v>
      </c>
      <c r="G4286" s="7">
        <v>99</v>
      </c>
      <c r="H4286" s="7" t="s">
        <v>382</v>
      </c>
      <c r="I4286" s="7"/>
      <c r="J4286" s="7">
        <v>798421</v>
      </c>
      <c r="K4286" s="7">
        <f t="shared" si="74"/>
        <v>0</v>
      </c>
      <c r="L4286" s="7"/>
      <c r="M4286" s="6"/>
      <c r="N4286" s="7"/>
      <c r="O4286" s="7"/>
      <c r="P4286" s="38"/>
      <c r="Q4286" s="31"/>
      <c r="R4286" s="42"/>
      <c r="S4286" s="42"/>
      <c r="T4286" s="42"/>
      <c r="U4286" s="43"/>
      <c r="V4286" s="32"/>
      <c r="W4286" s="38"/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</row>
    <row r="4287" spans="1:40" ht="14.25" customHeight="1">
      <c r="A4287" s="7" t="s">
        <v>565</v>
      </c>
      <c r="B4287" s="7" t="s">
        <v>363</v>
      </c>
      <c r="C4287" s="7">
        <v>1285</v>
      </c>
      <c r="D4287" s="7" t="s">
        <v>649</v>
      </c>
      <c r="E4287" s="7" t="str">
        <f t="shared" si="73"/>
        <v>Alto Beni</v>
      </c>
      <c r="F4287" s="7" t="s">
        <v>379</v>
      </c>
      <c r="G4287" s="7">
        <v>100</v>
      </c>
      <c r="H4287" s="7" t="s">
        <v>383</v>
      </c>
      <c r="I4287" s="7"/>
      <c r="J4287" s="7">
        <v>338740</v>
      </c>
      <c r="K4287" s="7">
        <f t="shared" si="74"/>
        <v>0</v>
      </c>
      <c r="L4287" s="7"/>
      <c r="M4287" s="6"/>
      <c r="N4287" s="7"/>
      <c r="O4287" s="7"/>
      <c r="P4287" s="38"/>
      <c r="Q4287" s="31"/>
      <c r="R4287" s="42"/>
      <c r="S4287" s="42"/>
      <c r="T4287" s="42"/>
      <c r="U4287" s="43"/>
      <c r="V4287" s="32"/>
      <c r="W4287" s="38"/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</row>
    <row r="4288" spans="1:40" ht="14.25" customHeight="1">
      <c r="A4288" s="7" t="s">
        <v>565</v>
      </c>
      <c r="B4288" s="7" t="s">
        <v>363</v>
      </c>
      <c r="C4288" s="7">
        <v>1285</v>
      </c>
      <c r="D4288" s="7" t="s">
        <v>649</v>
      </c>
      <c r="E4288" s="7" t="str">
        <f t="shared" si="73"/>
        <v>Alto Beni</v>
      </c>
      <c r="F4288" s="7" t="s">
        <v>379</v>
      </c>
      <c r="G4288" s="7">
        <v>110</v>
      </c>
      <c r="H4288" s="7" t="s">
        <v>385</v>
      </c>
      <c r="I4288" s="7"/>
      <c r="J4288" s="7">
        <v>100000</v>
      </c>
      <c r="K4288" s="7">
        <f t="shared" si="74"/>
        <v>0</v>
      </c>
      <c r="L4288" s="7"/>
      <c r="M4288" s="6"/>
      <c r="N4288" s="7"/>
      <c r="O4288" s="7"/>
      <c r="P4288" s="38"/>
      <c r="Q4288" s="31"/>
      <c r="R4288" s="42"/>
      <c r="S4288" s="42"/>
      <c r="T4288" s="42"/>
      <c r="U4288" s="43"/>
      <c r="V4288" s="32"/>
      <c r="W4288" s="38"/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</row>
    <row r="4289" spans="1:40" ht="14.25" customHeight="1">
      <c r="A4289" s="7" t="s">
        <v>565</v>
      </c>
      <c r="B4289" s="7" t="s">
        <v>363</v>
      </c>
      <c r="C4289" s="7">
        <v>1285</v>
      </c>
      <c r="D4289" s="7" t="s">
        <v>649</v>
      </c>
      <c r="E4289" s="7" t="str">
        <f t="shared" si="73"/>
        <v>Alto Beni</v>
      </c>
      <c r="F4289" s="7" t="s">
        <v>379</v>
      </c>
      <c r="G4289" s="7">
        <v>130</v>
      </c>
      <c r="H4289" s="7" t="s">
        <v>386</v>
      </c>
      <c r="I4289" s="7"/>
      <c r="J4289" s="7">
        <v>21579</v>
      </c>
      <c r="K4289" s="7">
        <f t="shared" si="74"/>
        <v>0</v>
      </c>
      <c r="L4289" s="7"/>
      <c r="M4289" s="6"/>
      <c r="N4289" s="7"/>
      <c r="O4289" s="7"/>
      <c r="P4289" s="38"/>
      <c r="Q4289" s="31"/>
      <c r="R4289" s="42"/>
      <c r="S4289" s="42"/>
      <c r="T4289" s="42"/>
      <c r="U4289" s="43"/>
      <c r="V4289" s="32"/>
      <c r="W4289" s="38"/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</row>
    <row r="4290" spans="1:40" ht="14.25" customHeight="1">
      <c r="A4290" s="7" t="s">
        <v>565</v>
      </c>
      <c r="B4290" s="7" t="s">
        <v>363</v>
      </c>
      <c r="C4290" s="7">
        <v>1285</v>
      </c>
      <c r="D4290" s="7" t="s">
        <v>649</v>
      </c>
      <c r="E4290" s="7" t="str">
        <f t="shared" si="73"/>
        <v>Alto Beni</v>
      </c>
      <c r="F4290" s="7" t="s">
        <v>379</v>
      </c>
      <c r="G4290" s="7">
        <v>140</v>
      </c>
      <c r="H4290" s="7" t="s">
        <v>388</v>
      </c>
      <c r="I4290" s="7"/>
      <c r="J4290" s="7">
        <v>39408</v>
      </c>
      <c r="K4290" s="7">
        <f t="shared" si="74"/>
        <v>0</v>
      </c>
      <c r="L4290" s="7"/>
      <c r="M4290" s="6"/>
      <c r="N4290" s="7"/>
      <c r="O4290" s="7"/>
      <c r="P4290" s="38"/>
      <c r="Q4290" s="31"/>
      <c r="R4290" s="42"/>
      <c r="S4290" s="42"/>
      <c r="T4290" s="42"/>
      <c r="U4290" s="43"/>
      <c r="V4290" s="32"/>
      <c r="W4290" s="38"/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</row>
    <row r="4291" spans="1:40" ht="14.25" customHeight="1">
      <c r="A4291" s="7" t="s">
        <v>565</v>
      </c>
      <c r="B4291" s="7" t="s">
        <v>363</v>
      </c>
      <c r="C4291" s="7">
        <v>1285</v>
      </c>
      <c r="D4291" s="7" t="s">
        <v>649</v>
      </c>
      <c r="E4291" s="7" t="str">
        <f t="shared" si="73"/>
        <v>Alto Beni</v>
      </c>
      <c r="F4291" s="7" t="s">
        <v>379</v>
      </c>
      <c r="G4291" s="7">
        <v>160</v>
      </c>
      <c r="H4291" s="7" t="s">
        <v>389</v>
      </c>
      <c r="I4291" s="7"/>
      <c r="J4291" s="7">
        <v>50000</v>
      </c>
      <c r="K4291" s="7">
        <f t="shared" si="74"/>
        <v>0</v>
      </c>
      <c r="L4291" s="7"/>
      <c r="M4291" s="6"/>
      <c r="N4291" s="7"/>
      <c r="O4291" s="7"/>
      <c r="P4291" s="38"/>
      <c r="Q4291" s="31"/>
      <c r="R4291" s="42"/>
      <c r="S4291" s="42"/>
      <c r="T4291" s="42"/>
      <c r="U4291" s="43"/>
      <c r="V4291" s="32"/>
      <c r="W4291" s="38"/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</row>
    <row r="4292" spans="1:40" ht="14.25" customHeight="1">
      <c r="A4292" s="7" t="s">
        <v>565</v>
      </c>
      <c r="B4292" s="7" t="s">
        <v>363</v>
      </c>
      <c r="C4292" s="7">
        <v>1285</v>
      </c>
      <c r="D4292" s="7" t="s">
        <v>649</v>
      </c>
      <c r="E4292" s="7" t="str">
        <f t="shared" si="73"/>
        <v>Alto Beni</v>
      </c>
      <c r="F4292" s="7" t="s">
        <v>379</v>
      </c>
      <c r="G4292" s="7">
        <v>170</v>
      </c>
      <c r="H4292" s="7" t="s">
        <v>390</v>
      </c>
      <c r="I4292" s="7"/>
      <c r="J4292" s="7">
        <v>270000</v>
      </c>
      <c r="K4292" s="7">
        <f t="shared" si="74"/>
        <v>0</v>
      </c>
      <c r="L4292" s="7"/>
      <c r="M4292" s="6"/>
      <c r="N4292" s="7"/>
      <c r="O4292" s="7"/>
      <c r="P4292" s="38"/>
      <c r="Q4292" s="31"/>
      <c r="R4292" s="42"/>
      <c r="S4292" s="42"/>
      <c r="T4292" s="42"/>
      <c r="U4292" s="43"/>
      <c r="V4292" s="32"/>
      <c r="W4292" s="38"/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</row>
    <row r="4293" spans="1:40" ht="14.25" customHeight="1">
      <c r="A4293" s="7" t="s">
        <v>565</v>
      </c>
      <c r="B4293" s="7" t="s">
        <v>363</v>
      </c>
      <c r="C4293" s="7">
        <v>1285</v>
      </c>
      <c r="D4293" s="7" t="s">
        <v>649</v>
      </c>
      <c r="E4293" s="7" t="str">
        <f t="shared" si="73"/>
        <v>Alto Beni</v>
      </c>
      <c r="F4293" s="7" t="s">
        <v>379</v>
      </c>
      <c r="G4293" s="7">
        <v>180</v>
      </c>
      <c r="H4293" s="7" t="s">
        <v>411</v>
      </c>
      <c r="I4293" s="7"/>
      <c r="J4293" s="7">
        <v>1123269</v>
      </c>
      <c r="K4293" s="7">
        <f t="shared" si="74"/>
        <v>0</v>
      </c>
      <c r="L4293" s="7"/>
      <c r="M4293" s="6"/>
      <c r="N4293" s="7"/>
      <c r="O4293" s="7"/>
      <c r="P4293" s="38"/>
      <c r="Q4293" s="31"/>
      <c r="R4293" s="42"/>
      <c r="S4293" s="42"/>
      <c r="T4293" s="42"/>
      <c r="U4293" s="43"/>
      <c r="V4293" s="32"/>
      <c r="W4293" s="38"/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</row>
    <row r="4294" spans="1:40" ht="14.25" customHeight="1">
      <c r="A4294" s="7" t="s">
        <v>565</v>
      </c>
      <c r="B4294" s="7" t="s">
        <v>363</v>
      </c>
      <c r="C4294" s="7">
        <v>1285</v>
      </c>
      <c r="D4294" s="7" t="s">
        <v>649</v>
      </c>
      <c r="E4294" s="7" t="str">
        <f t="shared" si="73"/>
        <v>Alto Beni</v>
      </c>
      <c r="F4294" s="7" t="s">
        <v>379</v>
      </c>
      <c r="G4294" s="7">
        <v>190</v>
      </c>
      <c r="H4294" s="7" t="s">
        <v>392</v>
      </c>
      <c r="I4294" s="7"/>
      <c r="J4294" s="7">
        <v>166248</v>
      </c>
      <c r="K4294" s="7">
        <f t="shared" si="74"/>
        <v>0</v>
      </c>
      <c r="L4294" s="7"/>
      <c r="M4294" s="6"/>
      <c r="N4294" s="7"/>
      <c r="O4294" s="7"/>
      <c r="P4294" s="38"/>
      <c r="Q4294" s="31"/>
      <c r="R4294" s="42"/>
      <c r="S4294" s="42"/>
      <c r="T4294" s="42"/>
      <c r="U4294" s="43"/>
      <c r="V4294" s="32"/>
      <c r="W4294" s="38"/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</row>
    <row r="4295" spans="1:40" ht="14.25" customHeight="1">
      <c r="A4295" s="7" t="s">
        <v>565</v>
      </c>
      <c r="B4295" s="7" t="s">
        <v>363</v>
      </c>
      <c r="C4295" s="7">
        <v>1285</v>
      </c>
      <c r="D4295" s="7" t="s">
        <v>649</v>
      </c>
      <c r="E4295" s="7" t="str">
        <f t="shared" si="73"/>
        <v>Alto Beni</v>
      </c>
      <c r="F4295" s="7" t="s">
        <v>379</v>
      </c>
      <c r="G4295" s="7">
        <v>200</v>
      </c>
      <c r="H4295" s="7" t="s">
        <v>393</v>
      </c>
      <c r="I4295" s="7"/>
      <c r="J4295" s="7">
        <v>1998840</v>
      </c>
      <c r="K4295" s="7">
        <f t="shared" si="74"/>
        <v>0</v>
      </c>
      <c r="L4295" s="7"/>
      <c r="M4295" s="6"/>
      <c r="N4295" s="7"/>
      <c r="O4295" s="7"/>
      <c r="P4295" s="38"/>
      <c r="Q4295" s="31"/>
      <c r="R4295" s="42"/>
      <c r="S4295" s="42"/>
      <c r="T4295" s="42"/>
      <c r="U4295" s="43"/>
      <c r="V4295" s="32"/>
      <c r="W4295" s="38"/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</row>
    <row r="4296" spans="1:40" ht="14.25" customHeight="1">
      <c r="A4296" s="7" t="s">
        <v>565</v>
      </c>
      <c r="B4296" s="7" t="s">
        <v>363</v>
      </c>
      <c r="C4296" s="7">
        <v>1285</v>
      </c>
      <c r="D4296" s="7" t="s">
        <v>649</v>
      </c>
      <c r="E4296" s="7" t="str">
        <f t="shared" si="73"/>
        <v>Alto Beni</v>
      </c>
      <c r="F4296" s="7" t="s">
        <v>379</v>
      </c>
      <c r="G4296" s="7">
        <v>210</v>
      </c>
      <c r="H4296" s="7" t="s">
        <v>394</v>
      </c>
      <c r="I4296" s="7"/>
      <c r="J4296" s="7">
        <v>1005376</v>
      </c>
      <c r="K4296" s="7">
        <f t="shared" si="74"/>
        <v>0</v>
      </c>
      <c r="L4296" s="7"/>
      <c r="M4296" s="6"/>
      <c r="N4296" s="7"/>
      <c r="O4296" s="7"/>
      <c r="P4296" s="38"/>
      <c r="Q4296" s="31"/>
      <c r="R4296" s="42"/>
      <c r="S4296" s="42"/>
      <c r="T4296" s="42"/>
      <c r="U4296" s="43"/>
      <c r="V4296" s="32"/>
      <c r="W4296" s="38"/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</row>
    <row r="4297" spans="1:40" ht="14.25" customHeight="1">
      <c r="A4297" s="7" t="s">
        <v>565</v>
      </c>
      <c r="B4297" s="7" t="s">
        <v>363</v>
      </c>
      <c r="C4297" s="7">
        <v>1285</v>
      </c>
      <c r="D4297" s="7" t="s">
        <v>649</v>
      </c>
      <c r="E4297" s="7" t="str">
        <f t="shared" si="73"/>
        <v>Alto Beni</v>
      </c>
      <c r="F4297" s="7" t="s">
        <v>379</v>
      </c>
      <c r="G4297" s="7">
        <v>220</v>
      </c>
      <c r="H4297" s="7" t="s">
        <v>395</v>
      </c>
      <c r="I4297" s="7"/>
      <c r="J4297" s="7">
        <v>65000</v>
      </c>
      <c r="K4297" s="7">
        <f t="shared" si="74"/>
        <v>0</v>
      </c>
      <c r="L4297" s="7"/>
      <c r="M4297" s="6"/>
      <c r="N4297" s="7"/>
      <c r="O4297" s="7"/>
      <c r="P4297" s="38"/>
      <c r="Q4297" s="31"/>
      <c r="R4297" s="42"/>
      <c r="S4297" s="42"/>
      <c r="T4297" s="42"/>
      <c r="U4297" s="43"/>
      <c r="V4297" s="32"/>
      <c r="W4297" s="38"/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</row>
    <row r="4298" spans="1:40" ht="14.25" customHeight="1">
      <c r="A4298" s="7" t="s">
        <v>565</v>
      </c>
      <c r="B4298" s="7" t="s">
        <v>363</v>
      </c>
      <c r="C4298" s="7">
        <v>1285</v>
      </c>
      <c r="D4298" s="7" t="s">
        <v>649</v>
      </c>
      <c r="E4298" s="7" t="str">
        <f t="shared" si="73"/>
        <v>Alto Beni</v>
      </c>
      <c r="F4298" s="7" t="s">
        <v>379</v>
      </c>
      <c r="G4298" s="7">
        <v>230</v>
      </c>
      <c r="H4298" s="7" t="s">
        <v>396</v>
      </c>
      <c r="I4298" s="7"/>
      <c r="J4298" s="7">
        <v>25000</v>
      </c>
      <c r="K4298" s="7">
        <f t="shared" si="74"/>
        <v>0</v>
      </c>
      <c r="L4298" s="7"/>
      <c r="M4298" s="6"/>
      <c r="N4298" s="7"/>
      <c r="O4298" s="7"/>
      <c r="P4298" s="38"/>
      <c r="Q4298" s="31"/>
      <c r="R4298" s="42"/>
      <c r="S4298" s="42"/>
      <c r="T4298" s="42"/>
      <c r="U4298" s="43"/>
      <c r="V4298" s="32"/>
      <c r="W4298" s="38"/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</row>
    <row r="4299" spans="1:40" ht="14.25" customHeight="1">
      <c r="A4299" s="7" t="s">
        <v>565</v>
      </c>
      <c r="B4299" s="7" t="s">
        <v>363</v>
      </c>
      <c r="C4299" s="7">
        <v>1285</v>
      </c>
      <c r="D4299" s="7" t="s">
        <v>649</v>
      </c>
      <c r="E4299" s="7" t="str">
        <f t="shared" si="73"/>
        <v>Alto Beni</v>
      </c>
      <c r="F4299" s="7" t="s">
        <v>379</v>
      </c>
      <c r="G4299" s="7">
        <v>240</v>
      </c>
      <c r="H4299" s="7" t="s">
        <v>397</v>
      </c>
      <c r="I4299" s="7"/>
      <c r="J4299" s="7">
        <v>25000</v>
      </c>
      <c r="K4299" s="7">
        <f t="shared" si="74"/>
        <v>0</v>
      </c>
      <c r="L4299" s="7"/>
      <c r="M4299" s="6"/>
      <c r="N4299" s="7"/>
      <c r="O4299" s="7"/>
      <c r="P4299" s="38"/>
      <c r="Q4299" s="31"/>
      <c r="R4299" s="42"/>
      <c r="S4299" s="42"/>
      <c r="T4299" s="42"/>
      <c r="U4299" s="43"/>
      <c r="V4299" s="32"/>
      <c r="W4299" s="38"/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</row>
    <row r="4300" spans="1:40" ht="14.25" customHeight="1">
      <c r="A4300" s="7" t="s">
        <v>565</v>
      </c>
      <c r="B4300" s="7" t="s">
        <v>363</v>
      </c>
      <c r="C4300" s="7">
        <v>1285</v>
      </c>
      <c r="D4300" s="7" t="s">
        <v>649</v>
      </c>
      <c r="E4300" s="7" t="str">
        <f t="shared" si="73"/>
        <v>Alto Beni</v>
      </c>
      <c r="F4300" s="7" t="s">
        <v>379</v>
      </c>
      <c r="G4300" s="7">
        <v>250</v>
      </c>
      <c r="H4300" s="7" t="s">
        <v>399</v>
      </c>
      <c r="I4300" s="7"/>
      <c r="J4300" s="7">
        <v>409445</v>
      </c>
      <c r="K4300" s="7">
        <f t="shared" si="74"/>
        <v>0</v>
      </c>
      <c r="L4300" s="7"/>
      <c r="M4300" s="6"/>
      <c r="N4300" s="7"/>
      <c r="O4300" s="7"/>
      <c r="P4300" s="38"/>
      <c r="Q4300" s="31"/>
      <c r="R4300" s="42"/>
      <c r="S4300" s="42"/>
      <c r="T4300" s="42"/>
      <c r="U4300" s="43"/>
      <c r="V4300" s="32"/>
      <c r="W4300" s="38"/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</row>
    <row r="4301" spans="1:40" ht="14.25" customHeight="1">
      <c r="A4301" s="7" t="s">
        <v>565</v>
      </c>
      <c r="B4301" s="7" t="s">
        <v>363</v>
      </c>
      <c r="C4301" s="7">
        <v>1285</v>
      </c>
      <c r="D4301" s="7" t="s">
        <v>649</v>
      </c>
      <c r="E4301" s="7" t="str">
        <f t="shared" si="73"/>
        <v>Alto Beni</v>
      </c>
      <c r="F4301" s="7" t="s">
        <v>379</v>
      </c>
      <c r="G4301" s="7">
        <v>260</v>
      </c>
      <c r="H4301" s="7" t="s">
        <v>400</v>
      </c>
      <c r="I4301" s="7"/>
      <c r="J4301" s="7">
        <v>66036</v>
      </c>
      <c r="K4301" s="7">
        <f t="shared" si="74"/>
        <v>0</v>
      </c>
      <c r="L4301" s="7"/>
      <c r="M4301" s="6"/>
      <c r="N4301" s="7"/>
      <c r="O4301" s="7"/>
      <c r="P4301" s="38"/>
      <c r="Q4301" s="31"/>
      <c r="R4301" s="42"/>
      <c r="S4301" s="42"/>
      <c r="T4301" s="42"/>
      <c r="U4301" s="43"/>
      <c r="V4301" s="32"/>
      <c r="W4301" s="38"/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</row>
    <row r="4302" spans="1:40" ht="14.25" customHeight="1">
      <c r="A4302" s="7" t="s">
        <v>565</v>
      </c>
      <c r="B4302" s="7" t="s">
        <v>363</v>
      </c>
      <c r="C4302" s="7">
        <v>1285</v>
      </c>
      <c r="D4302" s="7" t="s">
        <v>649</v>
      </c>
      <c r="E4302" s="7" t="str">
        <f t="shared" si="73"/>
        <v>Alto Beni</v>
      </c>
      <c r="F4302" s="7" t="s">
        <v>379</v>
      </c>
      <c r="G4302" s="7">
        <v>310</v>
      </c>
      <c r="H4302" s="7" t="s">
        <v>403</v>
      </c>
      <c r="I4302" s="7"/>
      <c r="J4302" s="7">
        <v>200000</v>
      </c>
      <c r="K4302" s="7">
        <f t="shared" si="74"/>
        <v>0</v>
      </c>
      <c r="L4302" s="7"/>
      <c r="M4302" s="6"/>
      <c r="N4302" s="7"/>
      <c r="O4302" s="7"/>
      <c r="P4302" s="38"/>
      <c r="Q4302" s="31"/>
      <c r="R4302" s="42"/>
      <c r="S4302" s="42"/>
      <c r="T4302" s="42"/>
      <c r="U4302" s="43"/>
      <c r="V4302" s="32"/>
      <c r="W4302" s="38"/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</row>
    <row r="4303" spans="1:40" ht="14.25" customHeight="1">
      <c r="A4303" s="7" t="s">
        <v>565</v>
      </c>
      <c r="B4303" s="7" t="s">
        <v>363</v>
      </c>
      <c r="C4303" s="7">
        <v>1285</v>
      </c>
      <c r="D4303" s="7" t="s">
        <v>649</v>
      </c>
      <c r="E4303" s="7" t="str">
        <f t="shared" si="73"/>
        <v>Alto Beni</v>
      </c>
      <c r="F4303" s="7" t="s">
        <v>379</v>
      </c>
      <c r="G4303" s="7">
        <v>330</v>
      </c>
      <c r="H4303" s="7" t="s">
        <v>404</v>
      </c>
      <c r="I4303" s="7"/>
      <c r="J4303" s="7">
        <v>26246</v>
      </c>
      <c r="K4303" s="7">
        <f t="shared" si="74"/>
        <v>0</v>
      </c>
      <c r="L4303" s="7"/>
      <c r="M4303" s="6"/>
      <c r="N4303" s="7"/>
      <c r="O4303" s="7"/>
      <c r="P4303" s="38"/>
      <c r="Q4303" s="31"/>
      <c r="R4303" s="42"/>
      <c r="S4303" s="42"/>
      <c r="T4303" s="42"/>
      <c r="U4303" s="43"/>
      <c r="V4303" s="32"/>
      <c r="W4303" s="38"/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</row>
    <row r="4304" spans="1:40" ht="14.25" customHeight="1">
      <c r="A4304" s="7" t="s">
        <v>565</v>
      </c>
      <c r="B4304" s="7" t="s">
        <v>363</v>
      </c>
      <c r="C4304" s="7">
        <v>1285</v>
      </c>
      <c r="D4304" s="7" t="s">
        <v>649</v>
      </c>
      <c r="E4304" s="7" t="str">
        <f t="shared" si="73"/>
        <v>Alto Beni</v>
      </c>
      <c r="F4304" s="7" t="s">
        <v>379</v>
      </c>
      <c r="G4304" s="7">
        <v>340</v>
      </c>
      <c r="H4304" s="7" t="s">
        <v>405</v>
      </c>
      <c r="I4304" s="7"/>
      <c r="J4304" s="7">
        <v>1255274</v>
      </c>
      <c r="K4304" s="7">
        <f t="shared" si="74"/>
        <v>0</v>
      </c>
      <c r="L4304" s="7"/>
      <c r="M4304" s="6"/>
      <c r="N4304" s="7"/>
      <c r="O4304" s="7"/>
      <c r="P4304" s="38"/>
      <c r="Q4304" s="31"/>
      <c r="R4304" s="42"/>
      <c r="S4304" s="42"/>
      <c r="T4304" s="42"/>
      <c r="U4304" s="43"/>
      <c r="V4304" s="32"/>
      <c r="W4304" s="38"/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</row>
    <row r="4305" spans="1:40" ht="14.25" customHeight="1">
      <c r="A4305" s="7" t="s">
        <v>565</v>
      </c>
      <c r="B4305" s="7" t="s">
        <v>363</v>
      </c>
      <c r="C4305" s="7">
        <v>1286</v>
      </c>
      <c r="D4305" s="7" t="s">
        <v>650</v>
      </c>
      <c r="E4305" s="7" t="str">
        <f t="shared" si="73"/>
        <v>Huatajata</v>
      </c>
      <c r="F4305" s="7" t="s">
        <v>379</v>
      </c>
      <c r="G4305" s="7">
        <v>0</v>
      </c>
      <c r="H4305" s="7" t="s">
        <v>380</v>
      </c>
      <c r="I4305" s="7"/>
      <c r="J4305" s="7">
        <v>526319</v>
      </c>
      <c r="K4305" s="7">
        <f t="shared" si="74"/>
        <v>4715212</v>
      </c>
      <c r="L4305" s="7"/>
      <c r="M4305" s="6"/>
      <c r="N4305" s="7"/>
      <c r="O4305" s="7"/>
      <c r="P4305" s="38"/>
      <c r="Q4305" s="31"/>
      <c r="R4305" s="42"/>
      <c r="S4305" s="42"/>
      <c r="T4305" s="42"/>
      <c r="U4305" s="43"/>
      <c r="V4305" s="32"/>
      <c r="W4305" s="38"/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</row>
    <row r="4306" spans="1:40" ht="14.25" customHeight="1">
      <c r="A4306" s="7" t="s">
        <v>565</v>
      </c>
      <c r="B4306" s="7" t="s">
        <v>363</v>
      </c>
      <c r="C4306" s="7">
        <v>1286</v>
      </c>
      <c r="D4306" s="7" t="s">
        <v>650</v>
      </c>
      <c r="E4306" s="7" t="str">
        <f t="shared" si="73"/>
        <v>Huatajata</v>
      </c>
      <c r="F4306" s="7" t="s">
        <v>379</v>
      </c>
      <c r="G4306" s="7">
        <v>1</v>
      </c>
      <c r="H4306" s="7" t="s">
        <v>381</v>
      </c>
      <c r="I4306" s="7"/>
      <c r="J4306" s="7">
        <v>448346</v>
      </c>
      <c r="K4306" s="7">
        <f t="shared" si="74"/>
        <v>4715212</v>
      </c>
      <c r="L4306" s="7"/>
      <c r="M4306" s="6"/>
      <c r="N4306" s="7"/>
      <c r="O4306" s="7"/>
      <c r="P4306" s="38"/>
      <c r="Q4306" s="31"/>
      <c r="R4306" s="42"/>
      <c r="S4306" s="42"/>
      <c r="T4306" s="42"/>
      <c r="U4306" s="43"/>
      <c r="V4306" s="32"/>
      <c r="W4306" s="38"/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</row>
    <row r="4307" spans="1:40" ht="14.25" customHeight="1">
      <c r="A4307" s="7" t="s">
        <v>565</v>
      </c>
      <c r="B4307" s="7" t="s">
        <v>363</v>
      </c>
      <c r="C4307" s="7">
        <v>1286</v>
      </c>
      <c r="D4307" s="7" t="s">
        <v>650</v>
      </c>
      <c r="E4307" s="7" t="str">
        <f t="shared" si="73"/>
        <v>Huatajata</v>
      </c>
      <c r="F4307" s="7" t="s">
        <v>379</v>
      </c>
      <c r="G4307" s="7">
        <v>97</v>
      </c>
      <c r="H4307" s="7" t="s">
        <v>409</v>
      </c>
      <c r="I4307" s="7"/>
      <c r="J4307" s="7">
        <v>1123831</v>
      </c>
      <c r="K4307" s="7">
        <f t="shared" si="74"/>
        <v>4715212</v>
      </c>
      <c r="L4307" s="7"/>
      <c r="M4307" s="6"/>
      <c r="N4307" s="7"/>
      <c r="O4307" s="7"/>
      <c r="P4307" s="38"/>
      <c r="Q4307" s="31"/>
      <c r="R4307" s="42"/>
      <c r="S4307" s="42"/>
      <c r="T4307" s="42"/>
      <c r="U4307" s="43"/>
      <c r="V4307" s="32"/>
      <c r="W4307" s="38"/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</row>
    <row r="4308" spans="1:40" ht="14.25" customHeight="1">
      <c r="A4308" s="7" t="s">
        <v>565</v>
      </c>
      <c r="B4308" s="7" t="s">
        <v>363</v>
      </c>
      <c r="C4308" s="7">
        <v>1286</v>
      </c>
      <c r="D4308" s="7" t="s">
        <v>650</v>
      </c>
      <c r="E4308" s="7" t="str">
        <f t="shared" si="73"/>
        <v>Huatajata</v>
      </c>
      <c r="F4308" s="7" t="s">
        <v>379</v>
      </c>
      <c r="G4308" s="7">
        <v>100</v>
      </c>
      <c r="H4308" s="7" t="s">
        <v>383</v>
      </c>
      <c r="I4308" s="7"/>
      <c r="J4308" s="7">
        <v>25000</v>
      </c>
      <c r="K4308" s="7">
        <f t="shared" si="74"/>
        <v>4715212</v>
      </c>
      <c r="L4308" s="7"/>
      <c r="M4308" s="6"/>
      <c r="N4308" s="7"/>
      <c r="O4308" s="7"/>
      <c r="P4308" s="38"/>
      <c r="Q4308" s="31"/>
      <c r="R4308" s="42"/>
      <c r="S4308" s="42"/>
      <c r="T4308" s="42"/>
      <c r="U4308" s="43"/>
      <c r="V4308" s="32"/>
      <c r="W4308" s="38"/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</row>
    <row r="4309" spans="1:40" ht="14.25" customHeight="1">
      <c r="A4309" s="7" t="s">
        <v>565</v>
      </c>
      <c r="B4309" s="7" t="s">
        <v>363</v>
      </c>
      <c r="C4309" s="7">
        <v>1286</v>
      </c>
      <c r="D4309" s="7" t="s">
        <v>650</v>
      </c>
      <c r="E4309" s="7" t="str">
        <f t="shared" si="73"/>
        <v>Huatajata</v>
      </c>
      <c r="F4309" s="7" t="s">
        <v>379</v>
      </c>
      <c r="G4309" s="7">
        <v>130</v>
      </c>
      <c r="H4309" s="7" t="s">
        <v>386</v>
      </c>
      <c r="I4309" s="7"/>
      <c r="J4309" s="7">
        <v>8000</v>
      </c>
      <c r="K4309" s="7">
        <f t="shared" si="74"/>
        <v>4715212</v>
      </c>
      <c r="L4309" s="7"/>
      <c r="M4309" s="6"/>
      <c r="N4309" s="7"/>
      <c r="O4309" s="7"/>
      <c r="P4309" s="38"/>
      <c r="Q4309" s="31"/>
      <c r="R4309" s="42"/>
      <c r="S4309" s="42"/>
      <c r="T4309" s="42"/>
      <c r="U4309" s="43"/>
      <c r="V4309" s="32"/>
      <c r="W4309" s="38"/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</row>
    <row r="4310" spans="1:40" ht="14.25" customHeight="1">
      <c r="A4310" s="7" t="s">
        <v>565</v>
      </c>
      <c r="B4310" s="7" t="s">
        <v>363</v>
      </c>
      <c r="C4310" s="7">
        <v>1286</v>
      </c>
      <c r="D4310" s="7" t="s">
        <v>650</v>
      </c>
      <c r="E4310" s="7" t="str">
        <f t="shared" si="73"/>
        <v>Huatajata</v>
      </c>
      <c r="F4310" s="7" t="s">
        <v>379</v>
      </c>
      <c r="G4310" s="7">
        <v>140</v>
      </c>
      <c r="H4310" s="7" t="s">
        <v>388</v>
      </c>
      <c r="I4310" s="7"/>
      <c r="J4310" s="7">
        <v>20000</v>
      </c>
      <c r="K4310" s="7">
        <f t="shared" si="74"/>
        <v>4715212</v>
      </c>
      <c r="L4310" s="7"/>
      <c r="M4310" s="6"/>
      <c r="N4310" s="7"/>
      <c r="O4310" s="7"/>
      <c r="P4310" s="38"/>
      <c r="Q4310" s="31"/>
      <c r="R4310" s="42"/>
      <c r="S4310" s="42"/>
      <c r="T4310" s="42"/>
      <c r="U4310" s="43"/>
      <c r="V4310" s="32"/>
      <c r="W4310" s="38"/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</row>
    <row r="4311" spans="1:40" ht="14.25" customHeight="1">
      <c r="A4311" s="7" t="s">
        <v>565</v>
      </c>
      <c r="B4311" s="7" t="s">
        <v>363</v>
      </c>
      <c r="C4311" s="7">
        <v>1286</v>
      </c>
      <c r="D4311" s="7" t="s">
        <v>650</v>
      </c>
      <c r="E4311" s="7" t="str">
        <f t="shared" si="73"/>
        <v>Huatajata</v>
      </c>
      <c r="F4311" s="7" t="s">
        <v>379</v>
      </c>
      <c r="G4311" s="7">
        <v>160</v>
      </c>
      <c r="H4311" s="7" t="s">
        <v>389</v>
      </c>
      <c r="I4311" s="7"/>
      <c r="J4311" s="7">
        <v>40000</v>
      </c>
      <c r="K4311" s="7">
        <f t="shared" si="74"/>
        <v>4715212</v>
      </c>
      <c r="L4311" s="7"/>
      <c r="M4311" s="6"/>
      <c r="N4311" s="7"/>
      <c r="O4311" s="7"/>
      <c r="P4311" s="38"/>
      <c r="Q4311" s="31"/>
      <c r="R4311" s="42"/>
      <c r="S4311" s="42"/>
      <c r="T4311" s="42"/>
      <c r="U4311" s="43"/>
      <c r="V4311" s="32"/>
      <c r="W4311" s="38"/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</row>
    <row r="4312" spans="1:40" ht="14.25" customHeight="1">
      <c r="A4312" s="7" t="s">
        <v>565</v>
      </c>
      <c r="B4312" s="7" t="s">
        <v>363</v>
      </c>
      <c r="C4312" s="7">
        <v>1286</v>
      </c>
      <c r="D4312" s="7" t="s">
        <v>650</v>
      </c>
      <c r="E4312" s="7" t="str">
        <f t="shared" si="73"/>
        <v>Huatajata</v>
      </c>
      <c r="F4312" s="7" t="s">
        <v>379</v>
      </c>
      <c r="G4312" s="7">
        <v>180</v>
      </c>
      <c r="H4312" s="7" t="s">
        <v>411</v>
      </c>
      <c r="I4312" s="7"/>
      <c r="J4312" s="7">
        <v>70000</v>
      </c>
      <c r="K4312" s="7">
        <f t="shared" si="74"/>
        <v>4715212</v>
      </c>
      <c r="L4312" s="7"/>
      <c r="M4312" s="6"/>
      <c r="N4312" s="7"/>
      <c r="O4312" s="7"/>
      <c r="P4312" s="38"/>
      <c r="Q4312" s="31"/>
      <c r="R4312" s="42"/>
      <c r="S4312" s="42"/>
      <c r="T4312" s="42"/>
      <c r="U4312" s="43"/>
      <c r="V4312" s="32"/>
      <c r="W4312" s="38"/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</row>
    <row r="4313" spans="1:40" ht="14.25" customHeight="1">
      <c r="A4313" s="7" t="s">
        <v>565</v>
      </c>
      <c r="B4313" s="7" t="s">
        <v>363</v>
      </c>
      <c r="C4313" s="7">
        <v>1286</v>
      </c>
      <c r="D4313" s="7" t="s">
        <v>650</v>
      </c>
      <c r="E4313" s="7" t="str">
        <f t="shared" si="73"/>
        <v>Huatajata</v>
      </c>
      <c r="F4313" s="7" t="s">
        <v>379</v>
      </c>
      <c r="G4313" s="7">
        <v>200</v>
      </c>
      <c r="H4313" s="7" t="s">
        <v>393</v>
      </c>
      <c r="I4313" s="7"/>
      <c r="J4313" s="7">
        <v>723822</v>
      </c>
      <c r="K4313" s="7">
        <f t="shared" si="74"/>
        <v>4715212</v>
      </c>
      <c r="L4313" s="7"/>
      <c r="M4313" s="6"/>
      <c r="N4313" s="7"/>
      <c r="O4313" s="7"/>
      <c r="P4313" s="38"/>
      <c r="Q4313" s="31"/>
      <c r="R4313" s="42"/>
      <c r="S4313" s="42"/>
      <c r="T4313" s="42"/>
      <c r="U4313" s="43"/>
      <c r="V4313" s="32"/>
      <c r="W4313" s="38"/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</row>
    <row r="4314" spans="1:40" ht="14.25" customHeight="1">
      <c r="A4314" s="7" t="s">
        <v>565</v>
      </c>
      <c r="B4314" s="7" t="s">
        <v>363</v>
      </c>
      <c r="C4314" s="7">
        <v>1286</v>
      </c>
      <c r="D4314" s="7" t="s">
        <v>650</v>
      </c>
      <c r="E4314" s="7" t="str">
        <f t="shared" si="73"/>
        <v>Huatajata</v>
      </c>
      <c r="F4314" s="7" t="s">
        <v>379</v>
      </c>
      <c r="G4314" s="7">
        <v>210</v>
      </c>
      <c r="H4314" s="7" t="s">
        <v>394</v>
      </c>
      <c r="I4314" s="7"/>
      <c r="J4314" s="7">
        <v>350584</v>
      </c>
      <c r="K4314" s="7">
        <f t="shared" si="74"/>
        <v>4715212</v>
      </c>
      <c r="L4314" s="7"/>
      <c r="M4314" s="6"/>
      <c r="N4314" s="7"/>
      <c r="O4314" s="7"/>
      <c r="P4314" s="38"/>
      <c r="Q4314" s="31"/>
      <c r="R4314" s="42"/>
      <c r="S4314" s="42"/>
      <c r="T4314" s="42"/>
      <c r="U4314" s="43"/>
      <c r="V4314" s="32"/>
      <c r="W4314" s="38"/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</row>
    <row r="4315" spans="1:40" ht="14.25" customHeight="1">
      <c r="A4315" s="7" t="s">
        <v>565</v>
      </c>
      <c r="B4315" s="7" t="s">
        <v>363</v>
      </c>
      <c r="C4315" s="7">
        <v>1286</v>
      </c>
      <c r="D4315" s="7" t="s">
        <v>650</v>
      </c>
      <c r="E4315" s="7" t="str">
        <f t="shared" si="73"/>
        <v>Huatajata</v>
      </c>
      <c r="F4315" s="7" t="s">
        <v>379</v>
      </c>
      <c r="G4315" s="7">
        <v>220</v>
      </c>
      <c r="H4315" s="7" t="s">
        <v>395</v>
      </c>
      <c r="I4315" s="7"/>
      <c r="J4315" s="7">
        <v>70000</v>
      </c>
      <c r="K4315" s="7">
        <f t="shared" si="74"/>
        <v>4715212</v>
      </c>
      <c r="L4315" s="7"/>
      <c r="M4315" s="6"/>
      <c r="N4315" s="7"/>
      <c r="O4315" s="7"/>
      <c r="P4315" s="38"/>
      <c r="Q4315" s="31"/>
      <c r="R4315" s="42"/>
      <c r="S4315" s="42"/>
      <c r="T4315" s="42"/>
      <c r="U4315" s="43"/>
      <c r="V4315" s="32"/>
      <c r="W4315" s="38"/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</row>
    <row r="4316" spans="1:40" ht="14.25" customHeight="1">
      <c r="A4316" s="7" t="s">
        <v>565</v>
      </c>
      <c r="B4316" s="7" t="s">
        <v>363</v>
      </c>
      <c r="C4316" s="7">
        <v>1286</v>
      </c>
      <c r="D4316" s="7" t="s">
        <v>650</v>
      </c>
      <c r="E4316" s="7" t="str">
        <f t="shared" si="73"/>
        <v>Huatajata</v>
      </c>
      <c r="F4316" s="7" t="s">
        <v>379</v>
      </c>
      <c r="G4316" s="7">
        <v>230</v>
      </c>
      <c r="H4316" s="7" t="s">
        <v>396</v>
      </c>
      <c r="I4316" s="7"/>
      <c r="J4316" s="7">
        <v>40000</v>
      </c>
      <c r="K4316" s="7">
        <f t="shared" si="74"/>
        <v>4715212</v>
      </c>
      <c r="L4316" s="7"/>
      <c r="M4316" s="6"/>
      <c r="N4316" s="7"/>
      <c r="O4316" s="7"/>
      <c r="P4316" s="38"/>
      <c r="Q4316" s="31"/>
      <c r="R4316" s="42"/>
      <c r="S4316" s="42"/>
      <c r="T4316" s="42"/>
      <c r="U4316" s="43"/>
      <c r="V4316" s="32"/>
      <c r="W4316" s="38"/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</row>
    <row r="4317" spans="1:40" ht="14.25" customHeight="1">
      <c r="A4317" s="7" t="s">
        <v>565</v>
      </c>
      <c r="B4317" s="7" t="s">
        <v>363</v>
      </c>
      <c r="C4317" s="7">
        <v>1286</v>
      </c>
      <c r="D4317" s="7" t="s">
        <v>650</v>
      </c>
      <c r="E4317" s="7" t="str">
        <f t="shared" si="73"/>
        <v>Huatajata</v>
      </c>
      <c r="F4317" s="7" t="s">
        <v>379</v>
      </c>
      <c r="G4317" s="7">
        <v>240</v>
      </c>
      <c r="H4317" s="7" t="s">
        <v>397</v>
      </c>
      <c r="I4317" s="7"/>
      <c r="J4317" s="7">
        <v>60000</v>
      </c>
      <c r="K4317" s="7">
        <f t="shared" si="74"/>
        <v>4715212</v>
      </c>
      <c r="L4317" s="7"/>
      <c r="M4317" s="6"/>
      <c r="N4317" s="7"/>
      <c r="O4317" s="7"/>
      <c r="P4317" s="38"/>
      <c r="Q4317" s="31"/>
      <c r="R4317" s="42"/>
      <c r="S4317" s="42"/>
      <c r="T4317" s="42"/>
      <c r="U4317" s="43"/>
      <c r="V4317" s="32"/>
      <c r="W4317" s="38"/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</row>
    <row r="4318" spans="1:40" ht="14.25" customHeight="1">
      <c r="A4318" s="7" t="s">
        <v>565</v>
      </c>
      <c r="B4318" s="7" t="s">
        <v>363</v>
      </c>
      <c r="C4318" s="7">
        <v>1286</v>
      </c>
      <c r="D4318" s="7" t="s">
        <v>650</v>
      </c>
      <c r="E4318" s="7" t="str">
        <f t="shared" si="73"/>
        <v>Huatajata</v>
      </c>
      <c r="F4318" s="7" t="s">
        <v>379</v>
      </c>
      <c r="G4318" s="7">
        <v>250</v>
      </c>
      <c r="H4318" s="7" t="s">
        <v>399</v>
      </c>
      <c r="I4318" s="7"/>
      <c r="J4318" s="7">
        <v>108434</v>
      </c>
      <c r="K4318" s="7">
        <f t="shared" si="74"/>
        <v>4715212</v>
      </c>
      <c r="L4318" s="7"/>
      <c r="M4318" s="6"/>
      <c r="N4318" s="7"/>
      <c r="O4318" s="7"/>
      <c r="P4318" s="38"/>
      <c r="Q4318" s="31"/>
      <c r="R4318" s="42"/>
      <c r="S4318" s="42"/>
      <c r="T4318" s="42"/>
      <c r="U4318" s="43"/>
      <c r="V4318" s="32"/>
      <c r="W4318" s="38"/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</row>
    <row r="4319" spans="1:40" ht="14.25" customHeight="1">
      <c r="A4319" s="7" t="s">
        <v>565</v>
      </c>
      <c r="B4319" s="7" t="s">
        <v>363</v>
      </c>
      <c r="C4319" s="7">
        <v>1286</v>
      </c>
      <c r="D4319" s="7" t="s">
        <v>650</v>
      </c>
      <c r="E4319" s="7" t="str">
        <f t="shared" si="73"/>
        <v>Huatajata</v>
      </c>
      <c r="F4319" s="7" t="s">
        <v>379</v>
      </c>
      <c r="G4319" s="7">
        <v>260</v>
      </c>
      <c r="H4319" s="7" t="s">
        <v>400</v>
      </c>
      <c r="I4319" s="7"/>
      <c r="J4319" s="7">
        <v>50000</v>
      </c>
      <c r="K4319" s="7">
        <f t="shared" si="74"/>
        <v>4715212</v>
      </c>
      <c r="L4319" s="7"/>
      <c r="M4319" s="6"/>
      <c r="N4319" s="7"/>
      <c r="O4319" s="7"/>
      <c r="P4319" s="38"/>
      <c r="Q4319" s="31"/>
      <c r="R4319" s="42"/>
      <c r="S4319" s="42"/>
      <c r="T4319" s="42"/>
      <c r="U4319" s="43"/>
      <c r="V4319" s="32"/>
      <c r="W4319" s="38"/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</row>
    <row r="4320" spans="1:40" ht="14.25" customHeight="1">
      <c r="A4320" s="7" t="s">
        <v>565</v>
      </c>
      <c r="B4320" s="7" t="s">
        <v>363</v>
      </c>
      <c r="C4320" s="7">
        <v>1286</v>
      </c>
      <c r="D4320" s="7" t="s">
        <v>650</v>
      </c>
      <c r="E4320" s="7" t="str">
        <f t="shared" si="73"/>
        <v>Huatajata</v>
      </c>
      <c r="F4320" s="7" t="s">
        <v>379</v>
      </c>
      <c r="G4320" s="7">
        <v>310</v>
      </c>
      <c r="H4320" s="7" t="s">
        <v>403</v>
      </c>
      <c r="I4320" s="7"/>
      <c r="J4320" s="7">
        <v>10000</v>
      </c>
      <c r="K4320" s="7">
        <f t="shared" si="74"/>
        <v>4715212</v>
      </c>
      <c r="L4320" s="7"/>
      <c r="M4320" s="6"/>
      <c r="N4320" s="7"/>
      <c r="O4320" s="7"/>
      <c r="P4320" s="38"/>
      <c r="Q4320" s="31"/>
      <c r="R4320" s="42"/>
      <c r="S4320" s="42"/>
      <c r="T4320" s="42"/>
      <c r="U4320" s="43"/>
      <c r="V4320" s="32"/>
      <c r="W4320" s="38"/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</row>
    <row r="4321" spans="1:40" ht="14.25" customHeight="1">
      <c r="A4321" s="7" t="s">
        <v>565</v>
      </c>
      <c r="B4321" s="7" t="s">
        <v>363</v>
      </c>
      <c r="C4321" s="7">
        <v>1286</v>
      </c>
      <c r="D4321" s="7" t="s">
        <v>650</v>
      </c>
      <c r="E4321" s="7" t="str">
        <f t="shared" si="73"/>
        <v>Huatajata</v>
      </c>
      <c r="F4321" s="7" t="s">
        <v>379</v>
      </c>
      <c r="G4321" s="7">
        <v>330</v>
      </c>
      <c r="H4321" s="7" t="s">
        <v>404</v>
      </c>
      <c r="I4321" s="7"/>
      <c r="J4321" s="7">
        <v>19080</v>
      </c>
      <c r="K4321" s="7">
        <f t="shared" si="74"/>
        <v>4715212</v>
      </c>
      <c r="L4321" s="7"/>
      <c r="M4321" s="6"/>
      <c r="N4321" s="7"/>
      <c r="O4321" s="7"/>
      <c r="P4321" s="38"/>
      <c r="Q4321" s="31"/>
      <c r="R4321" s="42"/>
      <c r="S4321" s="42"/>
      <c r="T4321" s="42"/>
      <c r="U4321" s="43"/>
      <c r="V4321" s="32"/>
      <c r="W4321" s="38"/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</row>
    <row r="4322" spans="1:40" ht="14.25" customHeight="1">
      <c r="A4322" s="7" t="s">
        <v>565</v>
      </c>
      <c r="B4322" s="7" t="s">
        <v>363</v>
      </c>
      <c r="C4322" s="7">
        <v>1286</v>
      </c>
      <c r="D4322" s="7" t="s">
        <v>650</v>
      </c>
      <c r="E4322" s="7" t="str">
        <f t="shared" si="73"/>
        <v>Huatajata</v>
      </c>
      <c r="F4322" s="7" t="s">
        <v>379</v>
      </c>
      <c r="G4322" s="7">
        <v>340</v>
      </c>
      <c r="H4322" s="7" t="s">
        <v>405</v>
      </c>
      <c r="I4322" s="7"/>
      <c r="J4322" s="7">
        <v>753715</v>
      </c>
      <c r="K4322" s="7">
        <f t="shared" si="74"/>
        <v>4715212</v>
      </c>
      <c r="L4322" s="7"/>
      <c r="M4322" s="6"/>
      <c r="N4322" s="7"/>
      <c r="O4322" s="7"/>
      <c r="P4322" s="38"/>
      <c r="Q4322" s="31"/>
      <c r="R4322" s="42"/>
      <c r="S4322" s="42"/>
      <c r="T4322" s="42"/>
      <c r="U4322" s="43"/>
      <c r="V4322" s="32"/>
      <c r="W4322" s="38"/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</row>
    <row r="4323" spans="1:40" ht="14.25" customHeight="1">
      <c r="A4323" s="7" t="s">
        <v>565</v>
      </c>
      <c r="B4323" s="7" t="s">
        <v>363</v>
      </c>
      <c r="C4323" s="7">
        <v>1286</v>
      </c>
      <c r="D4323" s="7" t="s">
        <v>650</v>
      </c>
      <c r="E4323" s="7" t="str">
        <f t="shared" si="73"/>
        <v>Huatajata</v>
      </c>
      <c r="F4323" s="7" t="s">
        <v>407</v>
      </c>
      <c r="G4323" s="7">
        <v>170</v>
      </c>
      <c r="H4323" s="7" t="s">
        <v>390</v>
      </c>
      <c r="I4323" s="7"/>
      <c r="J4323" s="7">
        <v>4715212</v>
      </c>
      <c r="K4323" s="7">
        <f t="shared" si="74"/>
        <v>4715212</v>
      </c>
      <c r="L4323" s="7"/>
      <c r="M4323" s="6"/>
      <c r="N4323" s="7"/>
      <c r="O4323" s="7"/>
      <c r="P4323" s="38"/>
      <c r="Q4323" s="31"/>
      <c r="R4323" s="42"/>
      <c r="S4323" s="42"/>
      <c r="T4323" s="42"/>
      <c r="U4323" s="43"/>
      <c r="V4323" s="32"/>
      <c r="W4323" s="38"/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</row>
    <row r="4324" spans="1:40" ht="14.25" customHeight="1">
      <c r="A4324" s="7" t="s">
        <v>565</v>
      </c>
      <c r="B4324" s="7" t="s">
        <v>363</v>
      </c>
      <c r="C4324" s="7">
        <v>1287</v>
      </c>
      <c r="D4324" s="7" t="s">
        <v>651</v>
      </c>
      <c r="E4324" s="7" t="str">
        <f t="shared" si="73"/>
        <v>Chua Cocani</v>
      </c>
      <c r="F4324" s="7" t="s">
        <v>379</v>
      </c>
      <c r="G4324" s="7">
        <v>0</v>
      </c>
      <c r="H4324" s="7" t="s">
        <v>380</v>
      </c>
      <c r="I4324" s="7"/>
      <c r="J4324" s="7">
        <v>507123</v>
      </c>
      <c r="K4324" s="7">
        <f t="shared" si="74"/>
        <v>487344</v>
      </c>
      <c r="L4324" s="7"/>
      <c r="M4324" s="6"/>
      <c r="N4324" s="7"/>
      <c r="O4324" s="7"/>
      <c r="P4324" s="38"/>
      <c r="Q4324" s="31"/>
      <c r="R4324" s="42"/>
      <c r="S4324" s="42"/>
      <c r="T4324" s="42"/>
      <c r="U4324" s="43"/>
      <c r="V4324" s="32"/>
      <c r="W4324" s="38"/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</row>
    <row r="4325" spans="1:40" ht="14.25" customHeight="1">
      <c r="A4325" s="7" t="s">
        <v>565</v>
      </c>
      <c r="B4325" s="7" t="s">
        <v>363</v>
      </c>
      <c r="C4325" s="7">
        <v>1287</v>
      </c>
      <c r="D4325" s="7" t="s">
        <v>651</v>
      </c>
      <c r="E4325" s="7" t="str">
        <f t="shared" si="73"/>
        <v>Chua Cocani</v>
      </c>
      <c r="F4325" s="7" t="s">
        <v>379</v>
      </c>
      <c r="G4325" s="7">
        <v>1</v>
      </c>
      <c r="H4325" s="7" t="s">
        <v>381</v>
      </c>
      <c r="I4325" s="7"/>
      <c r="J4325" s="7">
        <v>560177</v>
      </c>
      <c r="K4325" s="7">
        <f t="shared" si="74"/>
        <v>487344</v>
      </c>
      <c r="L4325" s="7"/>
      <c r="M4325" s="6"/>
      <c r="N4325" s="7"/>
      <c r="O4325" s="7"/>
      <c r="P4325" s="38"/>
      <c r="Q4325" s="31"/>
      <c r="R4325" s="42"/>
      <c r="S4325" s="42"/>
      <c r="T4325" s="42"/>
      <c r="U4325" s="43"/>
      <c r="V4325" s="32"/>
      <c r="W4325" s="38"/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</row>
    <row r="4326" spans="1:40" ht="14.25" customHeight="1">
      <c r="A4326" s="7" t="s">
        <v>565</v>
      </c>
      <c r="B4326" s="7" t="s">
        <v>363</v>
      </c>
      <c r="C4326" s="7">
        <v>1287</v>
      </c>
      <c r="D4326" s="7" t="s">
        <v>651</v>
      </c>
      <c r="E4326" s="7" t="str">
        <f t="shared" si="73"/>
        <v>Chua Cocani</v>
      </c>
      <c r="F4326" s="7" t="s">
        <v>379</v>
      </c>
      <c r="G4326" s="7">
        <v>97</v>
      </c>
      <c r="H4326" s="7" t="s">
        <v>409</v>
      </c>
      <c r="I4326" s="7"/>
      <c r="J4326" s="7">
        <v>825678</v>
      </c>
      <c r="K4326" s="7">
        <f t="shared" si="74"/>
        <v>487344</v>
      </c>
      <c r="L4326" s="7"/>
      <c r="M4326" s="6"/>
      <c r="N4326" s="7"/>
      <c r="O4326" s="7"/>
      <c r="P4326" s="38"/>
      <c r="Q4326" s="31"/>
      <c r="R4326" s="42"/>
      <c r="S4326" s="42"/>
      <c r="T4326" s="42"/>
      <c r="U4326" s="43"/>
      <c r="V4326" s="32"/>
      <c r="W4326" s="38"/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</row>
    <row r="4327" spans="1:40" ht="14.25" customHeight="1">
      <c r="A4327" s="7" t="s">
        <v>565</v>
      </c>
      <c r="B4327" s="7" t="s">
        <v>363</v>
      </c>
      <c r="C4327" s="7">
        <v>1287</v>
      </c>
      <c r="D4327" s="7" t="s">
        <v>651</v>
      </c>
      <c r="E4327" s="7" t="str">
        <f t="shared" si="73"/>
        <v>Chua Cocani</v>
      </c>
      <c r="F4327" s="7" t="s">
        <v>379</v>
      </c>
      <c r="G4327" s="7">
        <v>99</v>
      </c>
      <c r="H4327" s="7" t="s">
        <v>382</v>
      </c>
      <c r="I4327" s="7"/>
      <c r="J4327" s="7">
        <v>5000</v>
      </c>
      <c r="K4327" s="7">
        <f t="shared" si="74"/>
        <v>487344</v>
      </c>
      <c r="L4327" s="7"/>
      <c r="M4327" s="6"/>
      <c r="N4327" s="7"/>
      <c r="O4327" s="7"/>
      <c r="P4327" s="38"/>
      <c r="Q4327" s="31"/>
      <c r="R4327" s="42"/>
      <c r="S4327" s="42"/>
      <c r="T4327" s="42"/>
      <c r="U4327" s="43"/>
      <c r="V4327" s="32"/>
      <c r="W4327" s="38"/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</row>
    <row r="4328" spans="1:40" ht="14.25" customHeight="1">
      <c r="A4328" s="7" t="s">
        <v>565</v>
      </c>
      <c r="B4328" s="7" t="s">
        <v>363</v>
      </c>
      <c r="C4328" s="7">
        <v>1287</v>
      </c>
      <c r="D4328" s="7" t="s">
        <v>651</v>
      </c>
      <c r="E4328" s="7" t="str">
        <f t="shared" si="73"/>
        <v>Chua Cocani</v>
      </c>
      <c r="F4328" s="7" t="s">
        <v>379</v>
      </c>
      <c r="G4328" s="7">
        <v>100</v>
      </c>
      <c r="H4328" s="7" t="s">
        <v>383</v>
      </c>
      <c r="I4328" s="7"/>
      <c r="J4328" s="7">
        <v>15000</v>
      </c>
      <c r="K4328" s="7">
        <f t="shared" si="74"/>
        <v>487344</v>
      </c>
      <c r="L4328" s="7"/>
      <c r="M4328" s="6"/>
      <c r="N4328" s="7"/>
      <c r="O4328" s="7"/>
      <c r="P4328" s="38"/>
      <c r="Q4328" s="31"/>
      <c r="R4328" s="42"/>
      <c r="S4328" s="42"/>
      <c r="T4328" s="42"/>
      <c r="U4328" s="43"/>
      <c r="V4328" s="32"/>
      <c r="W4328" s="38"/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</row>
    <row r="4329" spans="1:40" ht="14.25" customHeight="1">
      <c r="A4329" s="7" t="s">
        <v>565</v>
      </c>
      <c r="B4329" s="7" t="s">
        <v>363</v>
      </c>
      <c r="C4329" s="7">
        <v>1287</v>
      </c>
      <c r="D4329" s="7" t="s">
        <v>651</v>
      </c>
      <c r="E4329" s="7" t="str">
        <f t="shared" si="73"/>
        <v>Chua Cocani</v>
      </c>
      <c r="F4329" s="7" t="s">
        <v>379</v>
      </c>
      <c r="G4329" s="7">
        <v>130</v>
      </c>
      <c r="H4329" s="7" t="s">
        <v>386</v>
      </c>
      <c r="I4329" s="7"/>
      <c r="J4329" s="7">
        <v>40000</v>
      </c>
      <c r="K4329" s="7">
        <f t="shared" si="74"/>
        <v>487344</v>
      </c>
      <c r="L4329" s="7"/>
      <c r="M4329" s="6"/>
      <c r="N4329" s="7"/>
      <c r="O4329" s="7"/>
      <c r="P4329" s="38"/>
      <c r="Q4329" s="31"/>
      <c r="R4329" s="42"/>
      <c r="S4329" s="42"/>
      <c r="T4329" s="42"/>
      <c r="U4329" s="43"/>
      <c r="V4329" s="32"/>
      <c r="W4329" s="38"/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</row>
    <row r="4330" spans="1:40" ht="14.25" customHeight="1">
      <c r="A4330" s="7" t="s">
        <v>565</v>
      </c>
      <c r="B4330" s="7" t="s">
        <v>363</v>
      </c>
      <c r="C4330" s="7">
        <v>1287</v>
      </c>
      <c r="D4330" s="7" t="s">
        <v>651</v>
      </c>
      <c r="E4330" s="7" t="str">
        <f t="shared" si="73"/>
        <v>Chua Cocani</v>
      </c>
      <c r="F4330" s="7" t="s">
        <v>379</v>
      </c>
      <c r="G4330" s="7">
        <v>140</v>
      </c>
      <c r="H4330" s="7" t="s">
        <v>388</v>
      </c>
      <c r="I4330" s="7"/>
      <c r="J4330" s="7">
        <v>35000</v>
      </c>
      <c r="K4330" s="7">
        <f t="shared" si="74"/>
        <v>487344</v>
      </c>
      <c r="L4330" s="7"/>
      <c r="M4330" s="6"/>
      <c r="N4330" s="7"/>
      <c r="O4330" s="7"/>
      <c r="P4330" s="38"/>
      <c r="Q4330" s="31"/>
      <c r="R4330" s="42"/>
      <c r="S4330" s="42"/>
      <c r="T4330" s="42"/>
      <c r="U4330" s="43"/>
      <c r="V4330" s="32"/>
      <c r="W4330" s="38"/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</row>
    <row r="4331" spans="1:40" ht="14.25" customHeight="1">
      <c r="A4331" s="7" t="s">
        <v>565</v>
      </c>
      <c r="B4331" s="7" t="s">
        <v>363</v>
      </c>
      <c r="C4331" s="7">
        <v>1287</v>
      </c>
      <c r="D4331" s="7" t="s">
        <v>651</v>
      </c>
      <c r="E4331" s="7" t="str">
        <f t="shared" si="73"/>
        <v>Chua Cocani</v>
      </c>
      <c r="F4331" s="7" t="s">
        <v>379</v>
      </c>
      <c r="G4331" s="7">
        <v>160</v>
      </c>
      <c r="H4331" s="7" t="s">
        <v>389</v>
      </c>
      <c r="I4331" s="7"/>
      <c r="J4331" s="7">
        <v>80000</v>
      </c>
      <c r="K4331" s="7">
        <f t="shared" si="74"/>
        <v>487344</v>
      </c>
      <c r="L4331" s="7"/>
      <c r="M4331" s="6"/>
      <c r="N4331" s="7"/>
      <c r="O4331" s="7"/>
      <c r="P4331" s="38"/>
      <c r="Q4331" s="31"/>
      <c r="R4331" s="42"/>
      <c r="S4331" s="42"/>
      <c r="T4331" s="42"/>
      <c r="U4331" s="43"/>
      <c r="V4331" s="32"/>
      <c r="W4331" s="38"/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</row>
    <row r="4332" spans="1:40" ht="14.25" customHeight="1">
      <c r="A4332" s="7" t="s">
        <v>565</v>
      </c>
      <c r="B4332" s="7" t="s">
        <v>363</v>
      </c>
      <c r="C4332" s="7">
        <v>1287</v>
      </c>
      <c r="D4332" s="7" t="s">
        <v>651</v>
      </c>
      <c r="E4332" s="7" t="str">
        <f t="shared" si="73"/>
        <v>Chua Cocani</v>
      </c>
      <c r="F4332" s="7" t="s">
        <v>379</v>
      </c>
      <c r="G4332" s="7">
        <v>170</v>
      </c>
      <c r="H4332" s="7" t="s">
        <v>390</v>
      </c>
      <c r="I4332" s="7"/>
      <c r="J4332" s="7">
        <v>120000</v>
      </c>
      <c r="K4332" s="7">
        <f t="shared" si="74"/>
        <v>487344</v>
      </c>
      <c r="L4332" s="7"/>
      <c r="M4332" s="6"/>
      <c r="N4332" s="7"/>
      <c r="O4332" s="7"/>
      <c r="P4332" s="38"/>
      <c r="Q4332" s="31"/>
      <c r="R4332" s="42"/>
      <c r="S4332" s="42"/>
      <c r="T4332" s="42"/>
      <c r="U4332" s="43"/>
      <c r="V4332" s="32"/>
      <c r="W4332" s="38"/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</row>
    <row r="4333" spans="1:40" ht="14.25" customHeight="1">
      <c r="A4333" s="7" t="s">
        <v>565</v>
      </c>
      <c r="B4333" s="7" t="s">
        <v>363</v>
      </c>
      <c r="C4333" s="7">
        <v>1287</v>
      </c>
      <c r="D4333" s="7" t="s">
        <v>651</v>
      </c>
      <c r="E4333" s="7" t="str">
        <f t="shared" si="73"/>
        <v>Chua Cocani</v>
      </c>
      <c r="F4333" s="7" t="s">
        <v>379</v>
      </c>
      <c r="G4333" s="7">
        <v>180</v>
      </c>
      <c r="H4333" s="7" t="s">
        <v>411</v>
      </c>
      <c r="I4333" s="7"/>
      <c r="J4333" s="7">
        <v>73000</v>
      </c>
      <c r="K4333" s="7">
        <f t="shared" si="74"/>
        <v>487344</v>
      </c>
      <c r="L4333" s="7"/>
      <c r="M4333" s="6"/>
      <c r="N4333" s="7"/>
      <c r="O4333" s="7"/>
      <c r="P4333" s="38"/>
      <c r="Q4333" s="31"/>
      <c r="R4333" s="42"/>
      <c r="S4333" s="42"/>
      <c r="T4333" s="42"/>
      <c r="U4333" s="43"/>
      <c r="V4333" s="32"/>
      <c r="W4333" s="38"/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</row>
    <row r="4334" spans="1:40" ht="14.25" customHeight="1">
      <c r="A4334" s="7" t="s">
        <v>565</v>
      </c>
      <c r="B4334" s="7" t="s">
        <v>363</v>
      </c>
      <c r="C4334" s="7">
        <v>1287</v>
      </c>
      <c r="D4334" s="7" t="s">
        <v>651</v>
      </c>
      <c r="E4334" s="7" t="str">
        <f t="shared" si="73"/>
        <v>Chua Cocani</v>
      </c>
      <c r="F4334" s="7" t="s">
        <v>379</v>
      </c>
      <c r="G4334" s="7">
        <v>190</v>
      </c>
      <c r="H4334" s="7" t="s">
        <v>392</v>
      </c>
      <c r="I4334" s="7"/>
      <c r="J4334" s="7">
        <v>110000</v>
      </c>
      <c r="K4334" s="7">
        <f t="shared" si="74"/>
        <v>487344</v>
      </c>
      <c r="L4334" s="7"/>
      <c r="M4334" s="6"/>
      <c r="N4334" s="7"/>
      <c r="O4334" s="7"/>
      <c r="P4334" s="38"/>
      <c r="Q4334" s="31"/>
      <c r="R4334" s="42"/>
      <c r="S4334" s="42"/>
      <c r="T4334" s="42"/>
      <c r="U4334" s="43"/>
      <c r="V4334" s="32"/>
      <c r="W4334" s="38"/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</row>
    <row r="4335" spans="1:40" ht="14.25" customHeight="1">
      <c r="A4335" s="7" t="s">
        <v>565</v>
      </c>
      <c r="B4335" s="7" t="s">
        <v>363</v>
      </c>
      <c r="C4335" s="7">
        <v>1287</v>
      </c>
      <c r="D4335" s="7" t="s">
        <v>651</v>
      </c>
      <c r="E4335" s="7" t="str">
        <f t="shared" si="73"/>
        <v>Chua Cocani</v>
      </c>
      <c r="F4335" s="7" t="s">
        <v>379</v>
      </c>
      <c r="G4335" s="7">
        <v>200</v>
      </c>
      <c r="H4335" s="7" t="s">
        <v>393</v>
      </c>
      <c r="I4335" s="7"/>
      <c r="J4335" s="7">
        <v>921004</v>
      </c>
      <c r="K4335" s="7">
        <f t="shared" si="74"/>
        <v>487344</v>
      </c>
      <c r="L4335" s="7"/>
      <c r="M4335" s="6"/>
      <c r="N4335" s="7"/>
      <c r="O4335" s="7"/>
      <c r="P4335" s="38"/>
      <c r="Q4335" s="31"/>
      <c r="R4335" s="42"/>
      <c r="S4335" s="42"/>
      <c r="T4335" s="42"/>
      <c r="U4335" s="43"/>
      <c r="V4335" s="32"/>
      <c r="W4335" s="38"/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</row>
    <row r="4336" spans="1:40" ht="14.25" customHeight="1">
      <c r="A4336" s="7" t="s">
        <v>565</v>
      </c>
      <c r="B4336" s="7" t="s">
        <v>363</v>
      </c>
      <c r="C4336" s="7">
        <v>1287</v>
      </c>
      <c r="D4336" s="7" t="s">
        <v>651</v>
      </c>
      <c r="E4336" s="7" t="str">
        <f t="shared" si="73"/>
        <v>Chua Cocani</v>
      </c>
      <c r="F4336" s="7" t="s">
        <v>379</v>
      </c>
      <c r="G4336" s="7">
        <v>210</v>
      </c>
      <c r="H4336" s="7" t="s">
        <v>394</v>
      </c>
      <c r="I4336" s="7"/>
      <c r="J4336" s="7">
        <v>440744</v>
      </c>
      <c r="K4336" s="7">
        <f t="shared" si="74"/>
        <v>487344</v>
      </c>
      <c r="L4336" s="7"/>
      <c r="M4336" s="6"/>
      <c r="N4336" s="7"/>
      <c r="O4336" s="7"/>
      <c r="P4336" s="38"/>
      <c r="Q4336" s="31"/>
      <c r="R4336" s="42"/>
      <c r="S4336" s="42"/>
      <c r="T4336" s="42"/>
      <c r="U4336" s="43"/>
      <c r="V4336" s="32"/>
      <c r="W4336" s="38"/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</row>
    <row r="4337" spans="1:40" ht="14.25" customHeight="1">
      <c r="A4337" s="7" t="s">
        <v>565</v>
      </c>
      <c r="B4337" s="7" t="s">
        <v>363</v>
      </c>
      <c r="C4337" s="7">
        <v>1287</v>
      </c>
      <c r="D4337" s="7" t="s">
        <v>651</v>
      </c>
      <c r="E4337" s="7" t="str">
        <f t="shared" ref="E4337:E4591" si="75">SUBSTITUTE(D4337,"Gobierno Autónomo Municipal de ","")</f>
        <v>Chua Cocani</v>
      </c>
      <c r="F4337" s="7" t="s">
        <v>379</v>
      </c>
      <c r="G4337" s="7">
        <v>220</v>
      </c>
      <c r="H4337" s="7" t="s">
        <v>395</v>
      </c>
      <c r="I4337" s="7"/>
      <c r="J4337" s="7">
        <v>20000</v>
      </c>
      <c r="K4337" s="7">
        <f t="shared" ref="K4337:K4591" si="76">SUMIFS(J:J, E:E, E4337, F:F, "PROYECT. INVERSION")</f>
        <v>487344</v>
      </c>
      <c r="L4337" s="7"/>
      <c r="M4337" s="6"/>
      <c r="N4337" s="7"/>
      <c r="O4337" s="7"/>
      <c r="P4337" s="38"/>
      <c r="Q4337" s="31"/>
      <c r="R4337" s="42"/>
      <c r="S4337" s="42"/>
      <c r="T4337" s="42"/>
      <c r="U4337" s="43"/>
      <c r="V4337" s="32"/>
      <c r="W4337" s="38"/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</row>
    <row r="4338" spans="1:40" ht="14.25" customHeight="1">
      <c r="A4338" s="7" t="s">
        <v>565</v>
      </c>
      <c r="B4338" s="7" t="s">
        <v>363</v>
      </c>
      <c r="C4338" s="7">
        <v>1287</v>
      </c>
      <c r="D4338" s="7" t="s">
        <v>651</v>
      </c>
      <c r="E4338" s="7" t="str">
        <f t="shared" si="75"/>
        <v>Chua Cocani</v>
      </c>
      <c r="F4338" s="7" t="s">
        <v>379</v>
      </c>
      <c r="G4338" s="7">
        <v>230</v>
      </c>
      <c r="H4338" s="7" t="s">
        <v>396</v>
      </c>
      <c r="I4338" s="7"/>
      <c r="J4338" s="7">
        <v>92000</v>
      </c>
      <c r="K4338" s="7">
        <f t="shared" si="76"/>
        <v>487344</v>
      </c>
      <c r="L4338" s="7"/>
      <c r="M4338" s="6"/>
      <c r="N4338" s="7"/>
      <c r="O4338" s="7"/>
      <c r="P4338" s="38"/>
      <c r="Q4338" s="31"/>
      <c r="R4338" s="42"/>
      <c r="S4338" s="42"/>
      <c r="T4338" s="42"/>
      <c r="U4338" s="43"/>
      <c r="V4338" s="32"/>
      <c r="W4338" s="38"/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</row>
    <row r="4339" spans="1:40" ht="14.25" customHeight="1">
      <c r="A4339" s="7" t="s">
        <v>565</v>
      </c>
      <c r="B4339" s="7" t="s">
        <v>363</v>
      </c>
      <c r="C4339" s="7">
        <v>1287</v>
      </c>
      <c r="D4339" s="7" t="s">
        <v>651</v>
      </c>
      <c r="E4339" s="7" t="str">
        <f t="shared" si="75"/>
        <v>Chua Cocani</v>
      </c>
      <c r="F4339" s="7" t="s">
        <v>379</v>
      </c>
      <c r="G4339" s="7">
        <v>240</v>
      </c>
      <c r="H4339" s="7" t="s">
        <v>397</v>
      </c>
      <c r="I4339" s="7"/>
      <c r="J4339" s="7">
        <v>20000</v>
      </c>
      <c r="K4339" s="7">
        <f t="shared" si="76"/>
        <v>487344</v>
      </c>
      <c r="L4339" s="7"/>
      <c r="M4339" s="6"/>
      <c r="N4339" s="7"/>
      <c r="O4339" s="7"/>
      <c r="P4339" s="38"/>
      <c r="Q4339" s="31"/>
      <c r="R4339" s="42"/>
      <c r="S4339" s="42"/>
      <c r="T4339" s="42"/>
      <c r="U4339" s="43"/>
      <c r="V4339" s="32"/>
      <c r="W4339" s="38"/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</row>
    <row r="4340" spans="1:40" ht="14.25" customHeight="1">
      <c r="A4340" s="7" t="s">
        <v>565</v>
      </c>
      <c r="B4340" s="7" t="s">
        <v>363</v>
      </c>
      <c r="C4340" s="7">
        <v>1287</v>
      </c>
      <c r="D4340" s="7" t="s">
        <v>651</v>
      </c>
      <c r="E4340" s="7" t="str">
        <f t="shared" si="75"/>
        <v>Chua Cocani</v>
      </c>
      <c r="F4340" s="7" t="s">
        <v>379</v>
      </c>
      <c r="G4340" s="7">
        <v>250</v>
      </c>
      <c r="H4340" s="7" t="s">
        <v>399</v>
      </c>
      <c r="I4340" s="7"/>
      <c r="J4340" s="7">
        <v>167232</v>
      </c>
      <c r="K4340" s="7">
        <f t="shared" si="76"/>
        <v>487344</v>
      </c>
      <c r="L4340" s="7"/>
      <c r="M4340" s="6"/>
      <c r="N4340" s="7"/>
      <c r="O4340" s="7"/>
      <c r="P4340" s="38"/>
      <c r="Q4340" s="31"/>
      <c r="R4340" s="42"/>
      <c r="S4340" s="42"/>
      <c r="T4340" s="42"/>
      <c r="U4340" s="43"/>
      <c r="V4340" s="32"/>
      <c r="W4340" s="38"/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</row>
    <row r="4341" spans="1:40" ht="14.25" customHeight="1">
      <c r="A4341" s="7" t="s">
        <v>565</v>
      </c>
      <c r="B4341" s="7" t="s">
        <v>363</v>
      </c>
      <c r="C4341" s="7">
        <v>1287</v>
      </c>
      <c r="D4341" s="7" t="s">
        <v>651</v>
      </c>
      <c r="E4341" s="7" t="str">
        <f t="shared" si="75"/>
        <v>Chua Cocani</v>
      </c>
      <c r="F4341" s="7" t="s">
        <v>379</v>
      </c>
      <c r="G4341" s="7">
        <v>260</v>
      </c>
      <c r="H4341" s="7" t="s">
        <v>400</v>
      </c>
      <c r="I4341" s="7"/>
      <c r="J4341" s="7">
        <v>25000</v>
      </c>
      <c r="K4341" s="7">
        <f t="shared" si="76"/>
        <v>487344</v>
      </c>
      <c r="L4341" s="7"/>
      <c r="M4341" s="6"/>
      <c r="N4341" s="7"/>
      <c r="O4341" s="7"/>
      <c r="P4341" s="38"/>
      <c r="Q4341" s="31"/>
      <c r="R4341" s="42"/>
      <c r="S4341" s="42"/>
      <c r="T4341" s="42"/>
      <c r="U4341" s="43"/>
      <c r="V4341" s="32"/>
      <c r="W4341" s="38"/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</row>
    <row r="4342" spans="1:40" ht="14.25" customHeight="1">
      <c r="A4342" s="7" t="s">
        <v>565</v>
      </c>
      <c r="B4342" s="7" t="s">
        <v>363</v>
      </c>
      <c r="C4342" s="7">
        <v>1287</v>
      </c>
      <c r="D4342" s="7" t="s">
        <v>651</v>
      </c>
      <c r="E4342" s="7" t="str">
        <f t="shared" si="75"/>
        <v>Chua Cocani</v>
      </c>
      <c r="F4342" s="7" t="s">
        <v>379</v>
      </c>
      <c r="G4342" s="7">
        <v>310</v>
      </c>
      <c r="H4342" s="7" t="s">
        <v>403</v>
      </c>
      <c r="I4342" s="7"/>
      <c r="J4342" s="7">
        <v>10000</v>
      </c>
      <c r="K4342" s="7">
        <f t="shared" si="76"/>
        <v>487344</v>
      </c>
      <c r="L4342" s="7"/>
      <c r="M4342" s="6"/>
      <c r="N4342" s="7"/>
      <c r="O4342" s="7"/>
      <c r="P4342" s="38"/>
      <c r="Q4342" s="31"/>
      <c r="R4342" s="42"/>
      <c r="S4342" s="42"/>
      <c r="T4342" s="42"/>
      <c r="U4342" s="43"/>
      <c r="V4342" s="32"/>
      <c r="W4342" s="38"/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</row>
    <row r="4343" spans="1:40" ht="14.25" customHeight="1">
      <c r="A4343" s="7" t="s">
        <v>565</v>
      </c>
      <c r="B4343" s="7" t="s">
        <v>363</v>
      </c>
      <c r="C4343" s="7">
        <v>1287</v>
      </c>
      <c r="D4343" s="7" t="s">
        <v>651</v>
      </c>
      <c r="E4343" s="7" t="str">
        <f t="shared" si="75"/>
        <v>Chua Cocani</v>
      </c>
      <c r="F4343" s="7" t="s">
        <v>379</v>
      </c>
      <c r="G4343" s="7">
        <v>330</v>
      </c>
      <c r="H4343" s="7" t="s">
        <v>404</v>
      </c>
      <c r="I4343" s="7"/>
      <c r="J4343" s="7">
        <v>11060</v>
      </c>
      <c r="K4343" s="7">
        <f t="shared" si="76"/>
        <v>487344</v>
      </c>
      <c r="L4343" s="7"/>
      <c r="M4343" s="6"/>
      <c r="N4343" s="7"/>
      <c r="O4343" s="7"/>
      <c r="P4343" s="38"/>
      <c r="Q4343" s="31"/>
      <c r="R4343" s="42"/>
      <c r="S4343" s="42"/>
      <c r="T4343" s="42"/>
      <c r="U4343" s="43"/>
      <c r="V4343" s="32"/>
      <c r="W4343" s="38"/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</row>
    <row r="4344" spans="1:40" ht="14.25" customHeight="1">
      <c r="A4344" s="7" t="s">
        <v>565</v>
      </c>
      <c r="B4344" s="7" t="s">
        <v>363</v>
      </c>
      <c r="C4344" s="7">
        <v>1287</v>
      </c>
      <c r="D4344" s="7" t="s">
        <v>651</v>
      </c>
      <c r="E4344" s="7" t="str">
        <f t="shared" si="75"/>
        <v>Chua Cocani</v>
      </c>
      <c r="F4344" s="7" t="s">
        <v>379</v>
      </c>
      <c r="G4344" s="7">
        <v>340</v>
      </c>
      <c r="H4344" s="7" t="s">
        <v>405</v>
      </c>
      <c r="I4344" s="7"/>
      <c r="J4344" s="7">
        <v>1169225</v>
      </c>
      <c r="K4344" s="7">
        <f t="shared" si="76"/>
        <v>487344</v>
      </c>
      <c r="L4344" s="7"/>
      <c r="M4344" s="6"/>
      <c r="N4344" s="7"/>
      <c r="O4344" s="7"/>
      <c r="P4344" s="38"/>
      <c r="Q4344" s="31"/>
      <c r="R4344" s="42"/>
      <c r="S4344" s="42"/>
      <c r="T4344" s="42"/>
      <c r="U4344" s="43"/>
      <c r="V4344" s="32"/>
      <c r="W4344" s="38"/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</row>
    <row r="4345" spans="1:40" ht="14.25" customHeight="1">
      <c r="A4345" s="41" t="s">
        <v>565</v>
      </c>
      <c r="B4345" s="7" t="s">
        <v>363</v>
      </c>
      <c r="C4345" s="7">
        <v>1287</v>
      </c>
      <c r="D4345" s="7" t="s">
        <v>651</v>
      </c>
      <c r="E4345" s="7" t="str">
        <f t="shared" si="75"/>
        <v>Chua Cocani</v>
      </c>
      <c r="F4345" s="7" t="s">
        <v>407</v>
      </c>
      <c r="G4345" s="7">
        <v>170</v>
      </c>
      <c r="H4345" s="7" t="s">
        <v>390</v>
      </c>
      <c r="I4345" s="7"/>
      <c r="J4345" s="7">
        <v>487344</v>
      </c>
      <c r="K4345" s="7">
        <f t="shared" si="76"/>
        <v>487344</v>
      </c>
      <c r="L4345" s="7"/>
      <c r="M4345" s="6"/>
      <c r="N4345" s="7"/>
      <c r="O4345" s="7"/>
      <c r="P4345" s="38"/>
      <c r="Q4345" s="31"/>
      <c r="R4345" s="42"/>
      <c r="S4345" s="42"/>
      <c r="T4345" s="42"/>
      <c r="U4345" s="43"/>
      <c r="V4345" s="32"/>
      <c r="W4345" s="38"/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</row>
    <row r="4346" spans="1:40" ht="14.25" customHeight="1">
      <c r="A4346" s="7" t="s">
        <v>652</v>
      </c>
      <c r="B4346" s="7" t="s">
        <v>517</v>
      </c>
      <c r="C4346" s="7">
        <v>1436</v>
      </c>
      <c r="D4346" s="7" t="s">
        <v>431</v>
      </c>
      <c r="E4346" s="7" t="str">
        <f t="shared" si="75"/>
        <v>3401 Gobierno Autónomo Indígena Originario Campesino de la Nación Originaria Uru Chipaya</v>
      </c>
      <c r="F4346" s="7" t="s">
        <v>379</v>
      </c>
      <c r="G4346" s="7">
        <v>0</v>
      </c>
      <c r="H4346" s="7" t="s">
        <v>380</v>
      </c>
      <c r="I4346" s="7"/>
      <c r="J4346" s="7">
        <v>216599</v>
      </c>
      <c r="K4346" s="7">
        <f t="shared" si="76"/>
        <v>0</v>
      </c>
      <c r="L4346" s="7"/>
      <c r="M4346" s="6"/>
      <c r="N4346" s="7"/>
      <c r="O4346" s="7"/>
      <c r="P4346" s="38"/>
      <c r="Q4346" s="31"/>
      <c r="R4346" s="42"/>
      <c r="S4346" s="42"/>
      <c r="T4346" s="42"/>
      <c r="U4346" s="43"/>
      <c r="V4346" s="32"/>
      <c r="W4346" s="38"/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</row>
    <row r="4347" spans="1:40" ht="14.25" customHeight="1">
      <c r="A4347" s="7" t="s">
        <v>652</v>
      </c>
      <c r="B4347" s="7" t="s">
        <v>517</v>
      </c>
      <c r="C4347" s="7">
        <v>1436</v>
      </c>
      <c r="D4347" s="7" t="s">
        <v>431</v>
      </c>
      <c r="E4347" s="7" t="str">
        <f t="shared" si="75"/>
        <v>3401 Gobierno Autónomo Indígena Originario Campesino de la Nación Originaria Uru Chipaya</v>
      </c>
      <c r="F4347" s="7" t="s">
        <v>379</v>
      </c>
      <c r="G4347" s="7">
        <v>1</v>
      </c>
      <c r="H4347" s="7" t="s">
        <v>381</v>
      </c>
      <c r="I4347" s="7"/>
      <c r="J4347" s="7">
        <v>156848</v>
      </c>
      <c r="K4347" s="7">
        <f t="shared" si="76"/>
        <v>0</v>
      </c>
      <c r="L4347" s="7"/>
      <c r="M4347" s="6"/>
      <c r="N4347" s="7"/>
      <c r="O4347" s="7"/>
      <c r="P4347" s="38"/>
      <c r="Q4347" s="31"/>
      <c r="R4347" s="42"/>
      <c r="S4347" s="42"/>
      <c r="T4347" s="42"/>
      <c r="U4347" s="43"/>
      <c r="V4347" s="32"/>
      <c r="W4347" s="38"/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</row>
    <row r="4348" spans="1:40" ht="14.25" customHeight="1">
      <c r="A4348" s="7" t="s">
        <v>652</v>
      </c>
      <c r="B4348" s="7" t="s">
        <v>517</v>
      </c>
      <c r="C4348" s="7">
        <v>1436</v>
      </c>
      <c r="D4348" s="7" t="s">
        <v>431</v>
      </c>
      <c r="E4348" s="7" t="str">
        <f t="shared" si="75"/>
        <v>3401 Gobierno Autónomo Indígena Originario Campesino de la Nación Originaria Uru Chipaya</v>
      </c>
      <c r="F4348" s="7" t="s">
        <v>379</v>
      </c>
      <c r="G4348" s="7">
        <v>97</v>
      </c>
      <c r="H4348" s="7" t="s">
        <v>409</v>
      </c>
      <c r="I4348" s="7"/>
      <c r="J4348" s="7">
        <v>437</v>
      </c>
      <c r="K4348" s="7">
        <f t="shared" si="76"/>
        <v>0</v>
      </c>
      <c r="L4348" s="7"/>
      <c r="M4348" s="6"/>
      <c r="N4348" s="7"/>
      <c r="O4348" s="7"/>
      <c r="P4348" s="38"/>
      <c r="Q4348" s="31"/>
      <c r="R4348" s="42"/>
      <c r="S4348" s="42"/>
      <c r="T4348" s="42"/>
      <c r="U4348" s="43"/>
      <c r="V4348" s="32"/>
      <c r="W4348" s="38"/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</row>
    <row r="4349" spans="1:40" ht="14.25" customHeight="1">
      <c r="A4349" s="7" t="s">
        <v>652</v>
      </c>
      <c r="B4349" s="7" t="s">
        <v>517</v>
      </c>
      <c r="C4349" s="7">
        <v>1436</v>
      </c>
      <c r="D4349" s="7" t="s">
        <v>431</v>
      </c>
      <c r="E4349" s="7" t="str">
        <f t="shared" si="75"/>
        <v>3401 Gobierno Autónomo Indígena Originario Campesino de la Nación Originaria Uru Chipaya</v>
      </c>
      <c r="F4349" s="7" t="s">
        <v>379</v>
      </c>
      <c r="G4349" s="7">
        <v>100</v>
      </c>
      <c r="H4349" s="7" t="s">
        <v>383</v>
      </c>
      <c r="I4349" s="7"/>
      <c r="J4349" s="7">
        <v>7693</v>
      </c>
      <c r="K4349" s="7">
        <f t="shared" si="76"/>
        <v>0</v>
      </c>
      <c r="L4349" s="7"/>
      <c r="M4349" s="6"/>
      <c r="N4349" s="7"/>
      <c r="O4349" s="7"/>
      <c r="P4349" s="38"/>
      <c r="Q4349" s="31"/>
      <c r="R4349" s="42"/>
      <c r="S4349" s="42"/>
      <c r="T4349" s="42"/>
      <c r="U4349" s="43"/>
      <c r="V4349" s="32"/>
      <c r="W4349" s="38"/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</row>
    <row r="4350" spans="1:40" ht="14.25" customHeight="1">
      <c r="A4350" s="7" t="s">
        <v>652</v>
      </c>
      <c r="B4350" s="7" t="s">
        <v>517</v>
      </c>
      <c r="C4350" s="7">
        <v>1436</v>
      </c>
      <c r="D4350" s="7" t="s">
        <v>431</v>
      </c>
      <c r="E4350" s="7" t="str">
        <f t="shared" si="75"/>
        <v>3401 Gobierno Autónomo Indígena Originario Campesino de la Nación Originaria Uru Chipaya</v>
      </c>
      <c r="F4350" s="7" t="s">
        <v>379</v>
      </c>
      <c r="G4350" s="7">
        <v>140</v>
      </c>
      <c r="H4350" s="7" t="s">
        <v>388</v>
      </c>
      <c r="I4350" s="7"/>
      <c r="J4350" s="7">
        <v>6000</v>
      </c>
      <c r="K4350" s="7">
        <f t="shared" si="76"/>
        <v>0</v>
      </c>
      <c r="L4350" s="7"/>
      <c r="M4350" s="6"/>
      <c r="N4350" s="7"/>
      <c r="O4350" s="7"/>
      <c r="P4350" s="38"/>
      <c r="Q4350" s="31"/>
      <c r="R4350" s="42"/>
      <c r="S4350" s="42"/>
      <c r="T4350" s="42"/>
      <c r="U4350" s="43"/>
      <c r="V4350" s="32"/>
      <c r="W4350" s="38"/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</row>
    <row r="4351" spans="1:40" ht="14.25" customHeight="1">
      <c r="A4351" s="7" t="s">
        <v>652</v>
      </c>
      <c r="B4351" s="7" t="s">
        <v>517</v>
      </c>
      <c r="C4351" s="7">
        <v>1436</v>
      </c>
      <c r="D4351" s="7" t="s">
        <v>431</v>
      </c>
      <c r="E4351" s="7" t="str">
        <f t="shared" si="75"/>
        <v>3401 Gobierno Autónomo Indígena Originario Campesino de la Nación Originaria Uru Chipaya</v>
      </c>
      <c r="F4351" s="7" t="s">
        <v>379</v>
      </c>
      <c r="G4351" s="7">
        <v>170</v>
      </c>
      <c r="H4351" s="7" t="s">
        <v>390</v>
      </c>
      <c r="I4351" s="7"/>
      <c r="J4351" s="7">
        <v>15169</v>
      </c>
      <c r="K4351" s="7">
        <f t="shared" si="76"/>
        <v>0</v>
      </c>
      <c r="L4351" s="7"/>
      <c r="M4351" s="6"/>
      <c r="N4351" s="7"/>
      <c r="O4351" s="7"/>
      <c r="P4351" s="38"/>
      <c r="Q4351" s="31"/>
      <c r="R4351" s="42"/>
      <c r="S4351" s="42"/>
      <c r="T4351" s="42"/>
      <c r="U4351" s="43"/>
      <c r="V4351" s="32"/>
      <c r="W4351" s="38"/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</row>
    <row r="4352" spans="1:40" ht="14.25" customHeight="1">
      <c r="A4352" s="7" t="s">
        <v>652</v>
      </c>
      <c r="B4352" s="7" t="s">
        <v>517</v>
      </c>
      <c r="C4352" s="7">
        <v>1436</v>
      </c>
      <c r="D4352" s="7" t="s">
        <v>431</v>
      </c>
      <c r="E4352" s="7" t="str">
        <f t="shared" si="75"/>
        <v>3401 Gobierno Autónomo Indígena Originario Campesino de la Nación Originaria Uru Chipaya</v>
      </c>
      <c r="F4352" s="7" t="s">
        <v>379</v>
      </c>
      <c r="G4352" s="7">
        <v>200</v>
      </c>
      <c r="H4352" s="7" t="s">
        <v>393</v>
      </c>
      <c r="I4352" s="7"/>
      <c r="J4352" s="7">
        <v>368533</v>
      </c>
      <c r="K4352" s="7">
        <f t="shared" si="76"/>
        <v>0</v>
      </c>
      <c r="L4352" s="7"/>
      <c r="M4352" s="6"/>
      <c r="N4352" s="7"/>
      <c r="O4352" s="7"/>
      <c r="P4352" s="38"/>
      <c r="Q4352" s="31"/>
      <c r="R4352" s="42"/>
      <c r="S4352" s="42"/>
      <c r="T4352" s="42"/>
      <c r="U4352" s="43"/>
      <c r="V4352" s="32"/>
      <c r="W4352" s="38"/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</row>
    <row r="4353" spans="1:40" ht="14.25" customHeight="1">
      <c r="A4353" s="7" t="s">
        <v>652</v>
      </c>
      <c r="B4353" s="7" t="s">
        <v>517</v>
      </c>
      <c r="C4353" s="7">
        <v>1436</v>
      </c>
      <c r="D4353" s="7" t="s">
        <v>431</v>
      </c>
      <c r="E4353" s="7" t="str">
        <f t="shared" si="75"/>
        <v>3401 Gobierno Autónomo Indígena Originario Campesino de la Nación Originaria Uru Chipaya</v>
      </c>
      <c r="F4353" s="7" t="s">
        <v>379</v>
      </c>
      <c r="G4353" s="7">
        <v>210</v>
      </c>
      <c r="H4353" s="7" t="s">
        <v>394</v>
      </c>
      <c r="I4353" s="7"/>
      <c r="J4353" s="7">
        <v>601637</v>
      </c>
      <c r="K4353" s="7">
        <f t="shared" si="76"/>
        <v>0</v>
      </c>
      <c r="L4353" s="7"/>
      <c r="M4353" s="6"/>
      <c r="N4353" s="7"/>
      <c r="O4353" s="7"/>
      <c r="P4353" s="38"/>
      <c r="Q4353" s="31"/>
      <c r="R4353" s="42"/>
      <c r="S4353" s="42"/>
      <c r="T4353" s="42"/>
      <c r="U4353" s="43"/>
      <c r="V4353" s="32"/>
      <c r="W4353" s="38"/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</row>
    <row r="4354" spans="1:40" ht="14.25" customHeight="1">
      <c r="A4354" s="7" t="s">
        <v>652</v>
      </c>
      <c r="B4354" s="7" t="s">
        <v>517</v>
      </c>
      <c r="C4354" s="7">
        <v>1436</v>
      </c>
      <c r="D4354" s="7" t="s">
        <v>431</v>
      </c>
      <c r="E4354" s="7" t="str">
        <f t="shared" si="75"/>
        <v>3401 Gobierno Autónomo Indígena Originario Campesino de la Nación Originaria Uru Chipaya</v>
      </c>
      <c r="F4354" s="7" t="s">
        <v>379</v>
      </c>
      <c r="G4354" s="7">
        <v>220</v>
      </c>
      <c r="H4354" s="7" t="s">
        <v>395</v>
      </c>
      <c r="I4354" s="7"/>
      <c r="J4354" s="7">
        <v>45000</v>
      </c>
      <c r="K4354" s="7">
        <f t="shared" si="76"/>
        <v>0</v>
      </c>
      <c r="L4354" s="7"/>
      <c r="M4354" s="6"/>
      <c r="N4354" s="7"/>
      <c r="O4354" s="7"/>
      <c r="P4354" s="38"/>
      <c r="Q4354" s="31"/>
      <c r="R4354" s="42"/>
      <c r="S4354" s="42"/>
      <c r="T4354" s="42"/>
      <c r="U4354" s="43"/>
      <c r="V4354" s="32"/>
      <c r="W4354" s="38"/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</row>
    <row r="4355" spans="1:40" ht="14.25" customHeight="1">
      <c r="A4355" s="7" t="s">
        <v>652</v>
      </c>
      <c r="B4355" s="7" t="s">
        <v>517</v>
      </c>
      <c r="C4355" s="7">
        <v>1436</v>
      </c>
      <c r="D4355" s="7" t="s">
        <v>431</v>
      </c>
      <c r="E4355" s="7" t="str">
        <f t="shared" si="75"/>
        <v>3401 Gobierno Autónomo Indígena Originario Campesino de la Nación Originaria Uru Chipaya</v>
      </c>
      <c r="F4355" s="7" t="s">
        <v>379</v>
      </c>
      <c r="G4355" s="7">
        <v>230</v>
      </c>
      <c r="H4355" s="7" t="s">
        <v>396</v>
      </c>
      <c r="I4355" s="7"/>
      <c r="J4355" s="7">
        <v>10000</v>
      </c>
      <c r="K4355" s="7">
        <f t="shared" si="76"/>
        <v>0</v>
      </c>
      <c r="L4355" s="7"/>
      <c r="M4355" s="6"/>
      <c r="N4355" s="7"/>
      <c r="O4355" s="7"/>
      <c r="P4355" s="38"/>
      <c r="Q4355" s="31"/>
      <c r="R4355" s="42"/>
      <c r="S4355" s="42"/>
      <c r="T4355" s="42"/>
      <c r="U4355" s="43"/>
      <c r="V4355" s="32"/>
      <c r="W4355" s="38"/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</row>
    <row r="4356" spans="1:40" ht="14.25" customHeight="1">
      <c r="A4356" s="7" t="s">
        <v>652</v>
      </c>
      <c r="B4356" s="7" t="s">
        <v>517</v>
      </c>
      <c r="C4356" s="7">
        <v>1436</v>
      </c>
      <c r="D4356" s="7" t="s">
        <v>431</v>
      </c>
      <c r="E4356" s="7" t="str">
        <f t="shared" si="75"/>
        <v>3401 Gobierno Autónomo Indígena Originario Campesino de la Nación Originaria Uru Chipaya</v>
      </c>
      <c r="F4356" s="7" t="s">
        <v>379</v>
      </c>
      <c r="G4356" s="7">
        <v>240</v>
      </c>
      <c r="H4356" s="7" t="s">
        <v>397</v>
      </c>
      <c r="I4356" s="7"/>
      <c r="J4356" s="7">
        <v>10000</v>
      </c>
      <c r="K4356" s="7">
        <f t="shared" si="76"/>
        <v>0</v>
      </c>
      <c r="L4356" s="7"/>
      <c r="M4356" s="6"/>
      <c r="N4356" s="7"/>
      <c r="O4356" s="7"/>
      <c r="P4356" s="38"/>
      <c r="Q4356" s="31"/>
      <c r="R4356" s="42"/>
      <c r="S4356" s="42"/>
      <c r="T4356" s="42"/>
      <c r="U4356" s="43"/>
      <c r="V4356" s="32"/>
      <c r="W4356" s="38"/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</row>
    <row r="4357" spans="1:40" ht="14.25" customHeight="1">
      <c r="A4357" s="7" t="s">
        <v>652</v>
      </c>
      <c r="B4357" s="7" t="s">
        <v>517</v>
      </c>
      <c r="C4357" s="7">
        <v>1436</v>
      </c>
      <c r="D4357" s="7" t="s">
        <v>431</v>
      </c>
      <c r="E4357" s="7" t="str">
        <f t="shared" si="75"/>
        <v>3401 Gobierno Autónomo Indígena Originario Campesino de la Nación Originaria Uru Chipaya</v>
      </c>
      <c r="F4357" s="7" t="s">
        <v>379</v>
      </c>
      <c r="G4357" s="7">
        <v>250</v>
      </c>
      <c r="H4357" s="7" t="s">
        <v>399</v>
      </c>
      <c r="I4357" s="7"/>
      <c r="J4357" s="7">
        <v>305552</v>
      </c>
      <c r="K4357" s="7">
        <f t="shared" si="76"/>
        <v>0</v>
      </c>
      <c r="L4357" s="7"/>
      <c r="M4357" s="6"/>
      <c r="N4357" s="7"/>
      <c r="O4357" s="7"/>
      <c r="P4357" s="38"/>
      <c r="Q4357" s="31"/>
      <c r="R4357" s="42"/>
      <c r="S4357" s="42"/>
      <c r="T4357" s="42"/>
      <c r="U4357" s="43"/>
      <c r="V4357" s="32"/>
      <c r="W4357" s="38"/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</row>
    <row r="4358" spans="1:40" ht="14.25" customHeight="1">
      <c r="A4358" s="7" t="s">
        <v>652</v>
      </c>
      <c r="B4358" s="7" t="s">
        <v>517</v>
      </c>
      <c r="C4358" s="7">
        <v>1436</v>
      </c>
      <c r="D4358" s="7" t="s">
        <v>431</v>
      </c>
      <c r="E4358" s="7" t="str">
        <f t="shared" si="75"/>
        <v>3401 Gobierno Autónomo Indígena Originario Campesino de la Nación Originaria Uru Chipaya</v>
      </c>
      <c r="F4358" s="7" t="s">
        <v>379</v>
      </c>
      <c r="G4358" s="7">
        <v>260</v>
      </c>
      <c r="H4358" s="7" t="s">
        <v>400</v>
      </c>
      <c r="I4358" s="7"/>
      <c r="J4358" s="7">
        <v>25000</v>
      </c>
      <c r="K4358" s="7">
        <f t="shared" si="76"/>
        <v>0</v>
      </c>
      <c r="L4358" s="7"/>
      <c r="M4358" s="6"/>
      <c r="N4358" s="7"/>
      <c r="O4358" s="7"/>
      <c r="P4358" s="38"/>
      <c r="Q4358" s="31"/>
      <c r="R4358" s="42"/>
      <c r="S4358" s="42"/>
      <c r="T4358" s="42"/>
      <c r="U4358" s="43"/>
      <c r="V4358" s="32"/>
      <c r="W4358" s="38"/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</row>
    <row r="4359" spans="1:40" ht="14.25" customHeight="1">
      <c r="A4359" s="7" t="s">
        <v>652</v>
      </c>
      <c r="B4359" s="7" t="s">
        <v>517</v>
      </c>
      <c r="C4359" s="7">
        <v>1436</v>
      </c>
      <c r="D4359" s="7" t="s">
        <v>431</v>
      </c>
      <c r="E4359" s="7" t="str">
        <f t="shared" si="75"/>
        <v>3401 Gobierno Autónomo Indígena Originario Campesino de la Nación Originaria Uru Chipaya</v>
      </c>
      <c r="F4359" s="7" t="s">
        <v>379</v>
      </c>
      <c r="G4359" s="7">
        <v>310</v>
      </c>
      <c r="H4359" s="7" t="s">
        <v>403</v>
      </c>
      <c r="I4359" s="7"/>
      <c r="J4359" s="7">
        <v>20000</v>
      </c>
      <c r="K4359" s="7">
        <f t="shared" si="76"/>
        <v>0</v>
      </c>
      <c r="L4359" s="7"/>
      <c r="M4359" s="6"/>
      <c r="N4359" s="7"/>
      <c r="O4359" s="7"/>
      <c r="P4359" s="38"/>
      <c r="Q4359" s="31"/>
      <c r="R4359" s="42"/>
      <c r="S4359" s="42"/>
      <c r="T4359" s="42"/>
      <c r="U4359" s="43"/>
      <c r="V4359" s="32"/>
      <c r="W4359" s="38"/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</row>
    <row r="4360" spans="1:40" ht="14.25" customHeight="1">
      <c r="A4360" s="7" t="s">
        <v>652</v>
      </c>
      <c r="B4360" s="7" t="s">
        <v>517</v>
      </c>
      <c r="C4360" s="7">
        <v>1436</v>
      </c>
      <c r="D4360" s="7" t="s">
        <v>431</v>
      </c>
      <c r="E4360" s="7" t="str">
        <f t="shared" si="75"/>
        <v>3401 Gobierno Autónomo Indígena Originario Campesino de la Nación Originaria Uru Chipaya</v>
      </c>
      <c r="F4360" s="7" t="s">
        <v>379</v>
      </c>
      <c r="G4360" s="7">
        <v>330</v>
      </c>
      <c r="H4360" s="7" t="s">
        <v>404</v>
      </c>
      <c r="I4360" s="7"/>
      <c r="J4360" s="7">
        <v>34506</v>
      </c>
      <c r="K4360" s="7">
        <f t="shared" si="76"/>
        <v>0</v>
      </c>
      <c r="L4360" s="7"/>
      <c r="M4360" s="6"/>
      <c r="N4360" s="7"/>
      <c r="O4360" s="7"/>
      <c r="P4360" s="38"/>
      <c r="Q4360" s="31"/>
      <c r="R4360" s="42"/>
      <c r="S4360" s="42"/>
      <c r="T4360" s="42"/>
      <c r="U4360" s="43"/>
      <c r="V4360" s="32"/>
      <c r="W4360" s="38"/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</row>
    <row r="4361" spans="1:40" ht="14.25" customHeight="1">
      <c r="A4361" s="7" t="s">
        <v>652</v>
      </c>
      <c r="B4361" s="7" t="s">
        <v>517</v>
      </c>
      <c r="C4361" s="7">
        <v>1436</v>
      </c>
      <c r="D4361" s="7" t="s">
        <v>431</v>
      </c>
      <c r="E4361" s="7" t="str">
        <f t="shared" si="75"/>
        <v>3401 Gobierno Autónomo Indígena Originario Campesino de la Nación Originaria Uru Chipaya</v>
      </c>
      <c r="F4361" s="7" t="s">
        <v>379</v>
      </c>
      <c r="G4361" s="7">
        <v>340</v>
      </c>
      <c r="H4361" s="7" t="s">
        <v>405</v>
      </c>
      <c r="I4361" s="7"/>
      <c r="J4361" s="7">
        <v>521916</v>
      </c>
      <c r="K4361" s="7">
        <f t="shared" si="76"/>
        <v>0</v>
      </c>
      <c r="L4361" s="7"/>
      <c r="M4361" s="6"/>
      <c r="N4361" s="7"/>
      <c r="O4361" s="7"/>
      <c r="P4361" s="38"/>
      <c r="Q4361" s="31"/>
      <c r="R4361" s="42"/>
      <c r="S4361" s="42"/>
      <c r="T4361" s="42"/>
      <c r="U4361" s="43"/>
      <c r="V4361" s="32"/>
      <c r="W4361" s="38"/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</row>
    <row r="4362" spans="1:40" ht="14.25" customHeight="1">
      <c r="A4362" s="7" t="s">
        <v>652</v>
      </c>
      <c r="B4362" s="7" t="s">
        <v>517</v>
      </c>
      <c r="C4362" s="7">
        <v>1436</v>
      </c>
      <c r="D4362" s="7" t="s">
        <v>432</v>
      </c>
      <c r="E4362" s="7" t="str">
        <f t="shared" si="75"/>
        <v>3402 Gobierno Autónomo Indígena Originario Campesino de Salinas</v>
      </c>
      <c r="F4362" s="7" t="s">
        <v>379</v>
      </c>
      <c r="G4362" s="7">
        <v>0</v>
      </c>
      <c r="H4362" s="7" t="s">
        <v>380</v>
      </c>
      <c r="I4362" s="7"/>
      <c r="J4362" s="7">
        <v>1993122</v>
      </c>
      <c r="K4362" s="7">
        <f t="shared" si="76"/>
        <v>225600</v>
      </c>
      <c r="L4362" s="7"/>
      <c r="M4362" s="6"/>
      <c r="N4362" s="7"/>
      <c r="O4362" s="7"/>
      <c r="P4362" s="38"/>
      <c r="Q4362" s="31"/>
      <c r="R4362" s="42"/>
      <c r="S4362" s="42"/>
      <c r="T4362" s="42"/>
      <c r="U4362" s="43"/>
      <c r="V4362" s="32"/>
      <c r="W4362" s="38"/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</row>
    <row r="4363" spans="1:40" ht="14.25" customHeight="1">
      <c r="A4363" s="7" t="s">
        <v>652</v>
      </c>
      <c r="B4363" s="7" t="s">
        <v>517</v>
      </c>
      <c r="C4363" s="7">
        <v>1436</v>
      </c>
      <c r="D4363" s="7" t="s">
        <v>432</v>
      </c>
      <c r="E4363" s="7" t="str">
        <f t="shared" si="75"/>
        <v>3402 Gobierno Autónomo Indígena Originario Campesino de Salinas</v>
      </c>
      <c r="F4363" s="7" t="s">
        <v>379</v>
      </c>
      <c r="G4363" s="7">
        <v>1</v>
      </c>
      <c r="H4363" s="7" t="s">
        <v>381</v>
      </c>
      <c r="I4363" s="7"/>
      <c r="J4363" s="7">
        <v>221457</v>
      </c>
      <c r="K4363" s="7">
        <f t="shared" si="76"/>
        <v>225600</v>
      </c>
      <c r="L4363" s="7"/>
      <c r="M4363" s="6"/>
      <c r="N4363" s="7"/>
      <c r="O4363" s="7"/>
      <c r="P4363" s="38"/>
      <c r="Q4363" s="31"/>
      <c r="R4363" s="42"/>
      <c r="S4363" s="42"/>
      <c r="T4363" s="42"/>
      <c r="U4363" s="43"/>
      <c r="V4363" s="32"/>
      <c r="W4363" s="38"/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</row>
    <row r="4364" spans="1:40" ht="14.25" customHeight="1">
      <c r="A4364" s="7" t="s">
        <v>652</v>
      </c>
      <c r="B4364" s="7" t="s">
        <v>517</v>
      </c>
      <c r="C4364" s="7">
        <v>1436</v>
      </c>
      <c r="D4364" s="7" t="s">
        <v>432</v>
      </c>
      <c r="E4364" s="7" t="str">
        <f t="shared" si="75"/>
        <v>3402 Gobierno Autónomo Indígena Originario Campesino de Salinas</v>
      </c>
      <c r="F4364" s="7" t="s">
        <v>379</v>
      </c>
      <c r="G4364" s="7">
        <v>97</v>
      </c>
      <c r="H4364" s="7" t="s">
        <v>409</v>
      </c>
      <c r="I4364" s="7"/>
      <c r="J4364" s="7">
        <v>691050</v>
      </c>
      <c r="K4364" s="7">
        <f t="shared" si="76"/>
        <v>225600</v>
      </c>
      <c r="L4364" s="7"/>
      <c r="M4364" s="6"/>
      <c r="N4364" s="7"/>
      <c r="O4364" s="7"/>
      <c r="P4364" s="38"/>
      <c r="Q4364" s="31"/>
      <c r="R4364" s="42"/>
      <c r="S4364" s="42"/>
      <c r="T4364" s="42"/>
      <c r="U4364" s="43"/>
      <c r="V4364" s="32"/>
      <c r="W4364" s="38"/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</row>
    <row r="4365" spans="1:40" ht="14.25" customHeight="1">
      <c r="A4365" s="7" t="s">
        <v>652</v>
      </c>
      <c r="B4365" s="7" t="s">
        <v>517</v>
      </c>
      <c r="C4365" s="7">
        <v>1436</v>
      </c>
      <c r="D4365" s="7" t="s">
        <v>432</v>
      </c>
      <c r="E4365" s="7" t="str">
        <f t="shared" si="75"/>
        <v>3402 Gobierno Autónomo Indígena Originario Campesino de Salinas</v>
      </c>
      <c r="F4365" s="7" t="s">
        <v>379</v>
      </c>
      <c r="G4365" s="7">
        <v>99</v>
      </c>
      <c r="H4365" s="7" t="s">
        <v>382</v>
      </c>
      <c r="I4365" s="7"/>
      <c r="J4365" s="7">
        <v>607565</v>
      </c>
      <c r="K4365" s="7">
        <f t="shared" si="76"/>
        <v>225600</v>
      </c>
      <c r="L4365" s="7"/>
      <c r="M4365" s="6"/>
      <c r="N4365" s="7"/>
      <c r="O4365" s="7"/>
      <c r="P4365" s="38"/>
      <c r="Q4365" s="31"/>
      <c r="R4365" s="42"/>
      <c r="S4365" s="42"/>
      <c r="T4365" s="42"/>
      <c r="U4365" s="43"/>
      <c r="V4365" s="32"/>
      <c r="W4365" s="38"/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</row>
    <row r="4366" spans="1:40" ht="14.25" customHeight="1">
      <c r="A4366" s="7" t="s">
        <v>652</v>
      </c>
      <c r="B4366" s="7" t="s">
        <v>517</v>
      </c>
      <c r="C4366" s="7">
        <v>1436</v>
      </c>
      <c r="D4366" s="7" t="s">
        <v>432</v>
      </c>
      <c r="E4366" s="7" t="str">
        <f t="shared" si="75"/>
        <v>3402 Gobierno Autónomo Indígena Originario Campesino de Salinas</v>
      </c>
      <c r="F4366" s="7" t="s">
        <v>379</v>
      </c>
      <c r="G4366" s="7">
        <v>100</v>
      </c>
      <c r="H4366" s="7" t="s">
        <v>383</v>
      </c>
      <c r="I4366" s="7"/>
      <c r="J4366" s="7">
        <v>65000</v>
      </c>
      <c r="K4366" s="7">
        <f t="shared" si="76"/>
        <v>225600</v>
      </c>
      <c r="L4366" s="7"/>
      <c r="M4366" s="6"/>
      <c r="N4366" s="7"/>
      <c r="O4366" s="7"/>
      <c r="P4366" s="38"/>
      <c r="Q4366" s="31"/>
      <c r="R4366" s="42"/>
      <c r="S4366" s="42"/>
      <c r="T4366" s="42"/>
      <c r="U4366" s="43"/>
      <c r="V4366" s="32"/>
      <c r="W4366" s="38"/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</row>
    <row r="4367" spans="1:40" ht="14.25" customHeight="1">
      <c r="A4367" s="7" t="s">
        <v>652</v>
      </c>
      <c r="B4367" s="7" t="s">
        <v>517</v>
      </c>
      <c r="C4367" s="7">
        <v>1436</v>
      </c>
      <c r="D4367" s="7" t="s">
        <v>432</v>
      </c>
      <c r="E4367" s="7" t="str">
        <f t="shared" si="75"/>
        <v>3402 Gobierno Autónomo Indígena Originario Campesino de Salinas</v>
      </c>
      <c r="F4367" s="7" t="s">
        <v>379</v>
      </c>
      <c r="G4367" s="7">
        <v>110</v>
      </c>
      <c r="H4367" s="7" t="s">
        <v>385</v>
      </c>
      <c r="I4367" s="7"/>
      <c r="J4367" s="7">
        <v>120000</v>
      </c>
      <c r="K4367" s="7">
        <f t="shared" si="76"/>
        <v>225600</v>
      </c>
      <c r="L4367" s="7"/>
      <c r="M4367" s="6"/>
      <c r="N4367" s="7"/>
      <c r="O4367" s="7"/>
      <c r="P4367" s="38"/>
      <c r="Q4367" s="31"/>
      <c r="R4367" s="42"/>
      <c r="S4367" s="42"/>
      <c r="T4367" s="42"/>
      <c r="U4367" s="43"/>
      <c r="V4367" s="32"/>
      <c r="W4367" s="38"/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</row>
    <row r="4368" spans="1:40" ht="14.25" customHeight="1">
      <c r="A4368" s="7" t="s">
        <v>652</v>
      </c>
      <c r="B4368" s="7" t="s">
        <v>517</v>
      </c>
      <c r="C4368" s="7">
        <v>1436</v>
      </c>
      <c r="D4368" s="7" t="s">
        <v>432</v>
      </c>
      <c r="E4368" s="7" t="str">
        <f t="shared" si="75"/>
        <v>3402 Gobierno Autónomo Indígena Originario Campesino de Salinas</v>
      </c>
      <c r="F4368" s="7" t="s">
        <v>379</v>
      </c>
      <c r="G4368" s="7">
        <v>120</v>
      </c>
      <c r="H4368" s="7" t="s">
        <v>485</v>
      </c>
      <c r="I4368" s="7"/>
      <c r="J4368" s="7">
        <v>90000</v>
      </c>
      <c r="K4368" s="7">
        <f t="shared" si="76"/>
        <v>225600</v>
      </c>
      <c r="L4368" s="7"/>
      <c r="M4368" s="6"/>
      <c r="N4368" s="7"/>
      <c r="O4368" s="7"/>
      <c r="P4368" s="38"/>
      <c r="Q4368" s="31"/>
      <c r="R4368" s="42"/>
      <c r="S4368" s="42"/>
      <c r="T4368" s="42"/>
      <c r="U4368" s="43"/>
      <c r="V4368" s="32"/>
      <c r="W4368" s="38"/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</row>
    <row r="4369" spans="1:40" ht="14.25" customHeight="1">
      <c r="A4369" s="7" t="s">
        <v>652</v>
      </c>
      <c r="B4369" s="7" t="s">
        <v>517</v>
      </c>
      <c r="C4369" s="7">
        <v>1436</v>
      </c>
      <c r="D4369" s="7" t="s">
        <v>432</v>
      </c>
      <c r="E4369" s="7" t="str">
        <f t="shared" si="75"/>
        <v>3402 Gobierno Autónomo Indígena Originario Campesino de Salinas</v>
      </c>
      <c r="F4369" s="7" t="s">
        <v>379</v>
      </c>
      <c r="G4369" s="7">
        <v>140</v>
      </c>
      <c r="H4369" s="7" t="s">
        <v>388</v>
      </c>
      <c r="I4369" s="7"/>
      <c r="J4369" s="7">
        <v>45000</v>
      </c>
      <c r="K4369" s="7">
        <f t="shared" si="76"/>
        <v>225600</v>
      </c>
      <c r="L4369" s="7"/>
      <c r="M4369" s="6"/>
      <c r="N4369" s="7"/>
      <c r="O4369" s="7"/>
      <c r="P4369" s="38"/>
      <c r="Q4369" s="31"/>
      <c r="R4369" s="42"/>
      <c r="S4369" s="42"/>
      <c r="T4369" s="42"/>
      <c r="U4369" s="43"/>
      <c r="V4369" s="32"/>
      <c r="W4369" s="38"/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</row>
    <row r="4370" spans="1:40" ht="14.25" customHeight="1">
      <c r="A4370" s="7" t="s">
        <v>652</v>
      </c>
      <c r="B4370" s="7" t="s">
        <v>517</v>
      </c>
      <c r="C4370" s="7">
        <v>1436</v>
      </c>
      <c r="D4370" s="7" t="s">
        <v>432</v>
      </c>
      <c r="E4370" s="7" t="str">
        <f t="shared" si="75"/>
        <v>3402 Gobierno Autónomo Indígena Originario Campesino de Salinas</v>
      </c>
      <c r="F4370" s="7" t="s">
        <v>379</v>
      </c>
      <c r="G4370" s="7">
        <v>150</v>
      </c>
      <c r="H4370" s="7" t="s">
        <v>410</v>
      </c>
      <c r="I4370" s="7"/>
      <c r="J4370" s="7">
        <v>40000</v>
      </c>
      <c r="K4370" s="7">
        <f t="shared" si="76"/>
        <v>225600</v>
      </c>
      <c r="L4370" s="7"/>
      <c r="M4370" s="6"/>
      <c r="N4370" s="7"/>
      <c r="O4370" s="7"/>
      <c r="P4370" s="38"/>
      <c r="Q4370" s="31"/>
      <c r="R4370" s="42"/>
      <c r="S4370" s="42"/>
      <c r="T4370" s="42"/>
      <c r="U4370" s="43"/>
      <c r="V4370" s="32"/>
      <c r="W4370" s="38"/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</row>
    <row r="4371" spans="1:40" ht="14.25" customHeight="1">
      <c r="A4371" s="7" t="s">
        <v>652</v>
      </c>
      <c r="B4371" s="7" t="s">
        <v>517</v>
      </c>
      <c r="C4371" s="7">
        <v>1436</v>
      </c>
      <c r="D4371" s="7" t="s">
        <v>432</v>
      </c>
      <c r="E4371" s="7" t="str">
        <f t="shared" si="75"/>
        <v>3402 Gobierno Autónomo Indígena Originario Campesino de Salinas</v>
      </c>
      <c r="F4371" s="7" t="s">
        <v>379</v>
      </c>
      <c r="G4371" s="7">
        <v>160</v>
      </c>
      <c r="H4371" s="7" t="s">
        <v>389</v>
      </c>
      <c r="I4371" s="7"/>
      <c r="J4371" s="7">
        <v>40000</v>
      </c>
      <c r="K4371" s="7">
        <f t="shared" si="76"/>
        <v>225600</v>
      </c>
      <c r="L4371" s="7"/>
      <c r="M4371" s="6"/>
      <c r="N4371" s="7"/>
      <c r="O4371" s="7"/>
      <c r="P4371" s="38"/>
      <c r="Q4371" s="31"/>
      <c r="R4371" s="42"/>
      <c r="S4371" s="42"/>
      <c r="T4371" s="42"/>
      <c r="U4371" s="43"/>
      <c r="V4371" s="32"/>
      <c r="W4371" s="38"/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</row>
    <row r="4372" spans="1:40" ht="14.25" customHeight="1">
      <c r="A4372" s="7" t="s">
        <v>652</v>
      </c>
      <c r="B4372" s="7" t="s">
        <v>517</v>
      </c>
      <c r="C4372" s="7">
        <v>1436</v>
      </c>
      <c r="D4372" s="7" t="s">
        <v>432</v>
      </c>
      <c r="E4372" s="7" t="str">
        <f t="shared" si="75"/>
        <v>3402 Gobierno Autónomo Indígena Originario Campesino de Salinas</v>
      </c>
      <c r="F4372" s="7" t="s">
        <v>379</v>
      </c>
      <c r="G4372" s="7">
        <v>170</v>
      </c>
      <c r="H4372" s="7" t="s">
        <v>390</v>
      </c>
      <c r="I4372" s="7"/>
      <c r="J4372" s="7">
        <v>120000</v>
      </c>
      <c r="K4372" s="7">
        <f t="shared" si="76"/>
        <v>225600</v>
      </c>
      <c r="L4372" s="7"/>
      <c r="M4372" s="6"/>
      <c r="N4372" s="7"/>
      <c r="O4372" s="7"/>
      <c r="P4372" s="38"/>
      <c r="Q4372" s="31"/>
      <c r="R4372" s="42"/>
      <c r="S4372" s="42"/>
      <c r="T4372" s="42"/>
      <c r="U4372" s="43"/>
      <c r="V4372" s="32"/>
      <c r="W4372" s="38"/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</row>
    <row r="4373" spans="1:40" ht="14.25" customHeight="1">
      <c r="A4373" s="7" t="s">
        <v>652</v>
      </c>
      <c r="B4373" s="7" t="s">
        <v>517</v>
      </c>
      <c r="C4373" s="7">
        <v>1436</v>
      </c>
      <c r="D4373" s="7" t="s">
        <v>432</v>
      </c>
      <c r="E4373" s="7" t="str">
        <f t="shared" si="75"/>
        <v>3402 Gobierno Autónomo Indígena Originario Campesino de Salinas</v>
      </c>
      <c r="F4373" s="7" t="s">
        <v>379</v>
      </c>
      <c r="G4373" s="7">
        <v>180</v>
      </c>
      <c r="H4373" s="7" t="s">
        <v>411</v>
      </c>
      <c r="I4373" s="7"/>
      <c r="J4373" s="7">
        <v>412500</v>
      </c>
      <c r="K4373" s="7">
        <f t="shared" si="76"/>
        <v>225600</v>
      </c>
      <c r="L4373" s="7"/>
      <c r="M4373" s="6"/>
      <c r="N4373" s="7"/>
      <c r="O4373" s="7"/>
      <c r="P4373" s="38"/>
      <c r="Q4373" s="31"/>
      <c r="R4373" s="42"/>
      <c r="S4373" s="42"/>
      <c r="T4373" s="42"/>
      <c r="U4373" s="43"/>
      <c r="V4373" s="32"/>
      <c r="W4373" s="38"/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</row>
    <row r="4374" spans="1:40" ht="14.25" customHeight="1">
      <c r="A4374" s="7" t="s">
        <v>652</v>
      </c>
      <c r="B4374" s="7" t="s">
        <v>517</v>
      </c>
      <c r="C4374" s="7">
        <v>1436</v>
      </c>
      <c r="D4374" s="7" t="s">
        <v>432</v>
      </c>
      <c r="E4374" s="7" t="str">
        <f t="shared" si="75"/>
        <v>3402 Gobierno Autónomo Indígena Originario Campesino de Salinas</v>
      </c>
      <c r="F4374" s="7" t="s">
        <v>379</v>
      </c>
      <c r="G4374" s="7">
        <v>200</v>
      </c>
      <c r="H4374" s="7" t="s">
        <v>393</v>
      </c>
      <c r="I4374" s="7"/>
      <c r="J4374" s="7">
        <v>2692624</v>
      </c>
      <c r="K4374" s="7">
        <f t="shared" si="76"/>
        <v>225600</v>
      </c>
      <c r="L4374" s="7"/>
      <c r="M4374" s="6"/>
      <c r="N4374" s="7"/>
      <c r="O4374" s="7"/>
      <c r="P4374" s="38"/>
      <c r="Q4374" s="31"/>
      <c r="R4374" s="42"/>
      <c r="S4374" s="42"/>
      <c r="T4374" s="42"/>
      <c r="U4374" s="43"/>
      <c r="V4374" s="32"/>
      <c r="W4374" s="38"/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</row>
    <row r="4375" spans="1:40" ht="14.25" customHeight="1">
      <c r="A4375" s="7" t="s">
        <v>652</v>
      </c>
      <c r="B4375" s="7" t="s">
        <v>517</v>
      </c>
      <c r="C4375" s="7">
        <v>1436</v>
      </c>
      <c r="D4375" s="7" t="s">
        <v>432</v>
      </c>
      <c r="E4375" s="7" t="str">
        <f t="shared" si="75"/>
        <v>3402 Gobierno Autónomo Indígena Originario Campesino de Salinas</v>
      </c>
      <c r="F4375" s="7" t="s">
        <v>379</v>
      </c>
      <c r="G4375" s="7">
        <v>210</v>
      </c>
      <c r="H4375" s="7" t="s">
        <v>394</v>
      </c>
      <c r="I4375" s="7"/>
      <c r="J4375" s="7">
        <v>2644943</v>
      </c>
      <c r="K4375" s="7">
        <f t="shared" si="76"/>
        <v>225600</v>
      </c>
      <c r="L4375" s="7"/>
      <c r="M4375" s="6"/>
      <c r="N4375" s="7"/>
      <c r="O4375" s="7"/>
      <c r="P4375" s="38"/>
      <c r="Q4375" s="31"/>
      <c r="R4375" s="42"/>
      <c r="S4375" s="42"/>
      <c r="T4375" s="42"/>
      <c r="U4375" s="43"/>
      <c r="V4375" s="32"/>
      <c r="W4375" s="38"/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</row>
    <row r="4376" spans="1:40" ht="14.25" customHeight="1">
      <c r="A4376" s="7" t="s">
        <v>652</v>
      </c>
      <c r="B4376" s="7" t="s">
        <v>517</v>
      </c>
      <c r="C4376" s="7">
        <v>1436</v>
      </c>
      <c r="D4376" s="7" t="s">
        <v>432</v>
      </c>
      <c r="E4376" s="7" t="str">
        <f t="shared" si="75"/>
        <v>3402 Gobierno Autónomo Indígena Originario Campesino de Salinas</v>
      </c>
      <c r="F4376" s="7" t="s">
        <v>379</v>
      </c>
      <c r="G4376" s="7">
        <v>220</v>
      </c>
      <c r="H4376" s="7" t="s">
        <v>395</v>
      </c>
      <c r="I4376" s="7"/>
      <c r="J4376" s="7">
        <v>239011</v>
      </c>
      <c r="K4376" s="7">
        <f t="shared" si="76"/>
        <v>225600</v>
      </c>
      <c r="L4376" s="7"/>
      <c r="M4376" s="6"/>
      <c r="N4376" s="7"/>
      <c r="O4376" s="7"/>
      <c r="P4376" s="38"/>
      <c r="Q4376" s="31"/>
      <c r="R4376" s="42"/>
      <c r="S4376" s="42"/>
      <c r="T4376" s="42"/>
      <c r="U4376" s="43"/>
      <c r="V4376" s="32"/>
      <c r="W4376" s="38"/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</row>
    <row r="4377" spans="1:40" ht="14.25" customHeight="1">
      <c r="A4377" s="7" t="s">
        <v>652</v>
      </c>
      <c r="B4377" s="7" t="s">
        <v>517</v>
      </c>
      <c r="C4377" s="7">
        <v>1436</v>
      </c>
      <c r="D4377" s="7" t="s">
        <v>432</v>
      </c>
      <c r="E4377" s="7" t="str">
        <f t="shared" si="75"/>
        <v>3402 Gobierno Autónomo Indígena Originario Campesino de Salinas</v>
      </c>
      <c r="F4377" s="7" t="s">
        <v>379</v>
      </c>
      <c r="G4377" s="7">
        <v>230</v>
      </c>
      <c r="H4377" s="7" t="s">
        <v>396</v>
      </c>
      <c r="I4377" s="7"/>
      <c r="J4377" s="7">
        <v>56500</v>
      </c>
      <c r="K4377" s="7">
        <f t="shared" si="76"/>
        <v>225600</v>
      </c>
      <c r="L4377" s="7"/>
      <c r="M4377" s="6"/>
      <c r="N4377" s="7"/>
      <c r="O4377" s="7"/>
      <c r="P4377" s="38"/>
      <c r="Q4377" s="31"/>
      <c r="R4377" s="42"/>
      <c r="S4377" s="42"/>
      <c r="T4377" s="42"/>
      <c r="U4377" s="43"/>
      <c r="V4377" s="32"/>
      <c r="W4377" s="38"/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</row>
    <row r="4378" spans="1:40" ht="14.25" customHeight="1">
      <c r="A4378" s="7" t="s">
        <v>652</v>
      </c>
      <c r="B4378" s="7" t="s">
        <v>517</v>
      </c>
      <c r="C4378" s="7">
        <v>1436</v>
      </c>
      <c r="D4378" s="7" t="s">
        <v>432</v>
      </c>
      <c r="E4378" s="7" t="str">
        <f t="shared" si="75"/>
        <v>3402 Gobierno Autónomo Indígena Originario Campesino de Salinas</v>
      </c>
      <c r="F4378" s="7" t="s">
        <v>379</v>
      </c>
      <c r="G4378" s="7">
        <v>240</v>
      </c>
      <c r="H4378" s="7" t="s">
        <v>397</v>
      </c>
      <c r="I4378" s="7"/>
      <c r="J4378" s="7">
        <v>43500</v>
      </c>
      <c r="K4378" s="7">
        <f t="shared" si="76"/>
        <v>225600</v>
      </c>
      <c r="L4378" s="7"/>
      <c r="M4378" s="6"/>
      <c r="N4378" s="7"/>
      <c r="O4378" s="7"/>
      <c r="P4378" s="38"/>
      <c r="Q4378" s="31"/>
      <c r="R4378" s="42"/>
      <c r="S4378" s="42"/>
      <c r="T4378" s="42"/>
      <c r="U4378" s="43"/>
      <c r="V4378" s="32"/>
      <c r="W4378" s="38"/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</row>
    <row r="4379" spans="1:40" ht="14.25" customHeight="1">
      <c r="A4379" s="7" t="s">
        <v>652</v>
      </c>
      <c r="B4379" s="7" t="s">
        <v>517</v>
      </c>
      <c r="C4379" s="7">
        <v>1436</v>
      </c>
      <c r="D4379" s="7" t="s">
        <v>432</v>
      </c>
      <c r="E4379" s="7" t="str">
        <f t="shared" si="75"/>
        <v>3402 Gobierno Autónomo Indígena Originario Campesino de Salinas</v>
      </c>
      <c r="F4379" s="7" t="s">
        <v>379</v>
      </c>
      <c r="G4379" s="7">
        <v>250</v>
      </c>
      <c r="H4379" s="7" t="s">
        <v>399</v>
      </c>
      <c r="I4379" s="7"/>
      <c r="J4379" s="7">
        <v>1726104</v>
      </c>
      <c r="K4379" s="7">
        <f t="shared" si="76"/>
        <v>225600</v>
      </c>
      <c r="L4379" s="7"/>
      <c r="M4379" s="6"/>
      <c r="N4379" s="7"/>
      <c r="O4379" s="7"/>
      <c r="P4379" s="38"/>
      <c r="Q4379" s="31"/>
      <c r="R4379" s="42"/>
      <c r="S4379" s="42"/>
      <c r="T4379" s="42"/>
      <c r="U4379" s="43"/>
      <c r="V4379" s="32"/>
      <c r="W4379" s="38"/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</row>
    <row r="4380" spans="1:40" ht="14.25" customHeight="1">
      <c r="A4380" s="7" t="s">
        <v>652</v>
      </c>
      <c r="B4380" s="7" t="s">
        <v>517</v>
      </c>
      <c r="C4380" s="7">
        <v>1436</v>
      </c>
      <c r="D4380" s="7" t="s">
        <v>432</v>
      </c>
      <c r="E4380" s="7" t="str">
        <f t="shared" si="75"/>
        <v>3402 Gobierno Autónomo Indígena Originario Campesino de Salinas</v>
      </c>
      <c r="F4380" s="7" t="s">
        <v>379</v>
      </c>
      <c r="G4380" s="7">
        <v>260</v>
      </c>
      <c r="H4380" s="7" t="s">
        <v>400</v>
      </c>
      <c r="I4380" s="7"/>
      <c r="J4380" s="7">
        <v>100000</v>
      </c>
      <c r="K4380" s="7">
        <f t="shared" si="76"/>
        <v>225600</v>
      </c>
      <c r="L4380" s="7"/>
      <c r="M4380" s="6"/>
      <c r="N4380" s="7"/>
      <c r="O4380" s="7"/>
      <c r="P4380" s="38"/>
      <c r="Q4380" s="31"/>
      <c r="R4380" s="42"/>
      <c r="S4380" s="42"/>
      <c r="T4380" s="42"/>
      <c r="U4380" s="43"/>
      <c r="V4380" s="32"/>
      <c r="W4380" s="38"/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</row>
    <row r="4381" spans="1:40" ht="14.25" customHeight="1">
      <c r="A4381" s="7" t="s">
        <v>652</v>
      </c>
      <c r="B4381" s="7" t="s">
        <v>517</v>
      </c>
      <c r="C4381" s="7">
        <v>1436</v>
      </c>
      <c r="D4381" s="7" t="s">
        <v>432</v>
      </c>
      <c r="E4381" s="7" t="str">
        <f t="shared" si="75"/>
        <v>3402 Gobierno Autónomo Indígena Originario Campesino de Salinas</v>
      </c>
      <c r="F4381" s="7" t="s">
        <v>379</v>
      </c>
      <c r="G4381" s="7">
        <v>310</v>
      </c>
      <c r="H4381" s="7" t="s">
        <v>403</v>
      </c>
      <c r="I4381" s="7"/>
      <c r="J4381" s="7">
        <v>149900</v>
      </c>
      <c r="K4381" s="7">
        <f t="shared" si="76"/>
        <v>225600</v>
      </c>
      <c r="L4381" s="7"/>
      <c r="M4381" s="6"/>
      <c r="N4381" s="7"/>
      <c r="O4381" s="7"/>
      <c r="P4381" s="38"/>
      <c r="Q4381" s="31"/>
      <c r="R4381" s="42"/>
      <c r="S4381" s="42"/>
      <c r="T4381" s="42"/>
      <c r="U4381" s="43"/>
      <c r="V4381" s="32"/>
      <c r="W4381" s="38"/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</row>
    <row r="4382" spans="1:40" ht="14.25" customHeight="1">
      <c r="A4382" s="7" t="s">
        <v>652</v>
      </c>
      <c r="B4382" s="7" t="s">
        <v>517</v>
      </c>
      <c r="C4382" s="7">
        <v>1436</v>
      </c>
      <c r="D4382" s="7" t="s">
        <v>432</v>
      </c>
      <c r="E4382" s="7" t="str">
        <f t="shared" si="75"/>
        <v>3402 Gobierno Autónomo Indígena Originario Campesino de Salinas</v>
      </c>
      <c r="F4382" s="7" t="s">
        <v>379</v>
      </c>
      <c r="G4382" s="7">
        <v>330</v>
      </c>
      <c r="H4382" s="7" t="s">
        <v>404</v>
      </c>
      <c r="I4382" s="7"/>
      <c r="J4382" s="7">
        <v>169852</v>
      </c>
      <c r="K4382" s="7">
        <f t="shared" si="76"/>
        <v>225600</v>
      </c>
      <c r="L4382" s="7"/>
      <c r="M4382" s="6"/>
      <c r="N4382" s="7"/>
      <c r="O4382" s="7"/>
      <c r="P4382" s="38"/>
      <c r="Q4382" s="31"/>
      <c r="R4382" s="42"/>
      <c r="S4382" s="42"/>
      <c r="T4382" s="42"/>
      <c r="U4382" s="43"/>
      <c r="V4382" s="32"/>
      <c r="W4382" s="38"/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</row>
    <row r="4383" spans="1:40" ht="14.25" customHeight="1">
      <c r="A4383" s="7" t="s">
        <v>652</v>
      </c>
      <c r="B4383" s="7" t="s">
        <v>517</v>
      </c>
      <c r="C4383" s="7">
        <v>1436</v>
      </c>
      <c r="D4383" s="7" t="s">
        <v>432</v>
      </c>
      <c r="E4383" s="7" t="str">
        <f t="shared" si="75"/>
        <v>3402 Gobierno Autónomo Indígena Originario Campesino de Salinas</v>
      </c>
      <c r="F4383" s="7" t="s">
        <v>379</v>
      </c>
      <c r="G4383" s="7">
        <v>340</v>
      </c>
      <c r="H4383" s="7" t="s">
        <v>405</v>
      </c>
      <c r="I4383" s="7"/>
      <c r="J4383" s="7">
        <v>1522819</v>
      </c>
      <c r="K4383" s="7">
        <f t="shared" si="76"/>
        <v>225600</v>
      </c>
      <c r="L4383" s="7"/>
      <c r="M4383" s="6"/>
      <c r="N4383" s="7"/>
      <c r="O4383" s="7"/>
      <c r="P4383" s="38"/>
      <c r="Q4383" s="31"/>
      <c r="R4383" s="42"/>
      <c r="S4383" s="42"/>
      <c r="T4383" s="42"/>
      <c r="U4383" s="43"/>
      <c r="V4383" s="32"/>
      <c r="W4383" s="38"/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</row>
    <row r="4384" spans="1:40" ht="14.25" customHeight="1">
      <c r="A4384" s="7" t="s">
        <v>652</v>
      </c>
      <c r="B4384" s="7" t="s">
        <v>517</v>
      </c>
      <c r="C4384" s="7">
        <v>1436</v>
      </c>
      <c r="D4384" s="7" t="s">
        <v>432</v>
      </c>
      <c r="E4384" s="7" t="str">
        <f t="shared" si="75"/>
        <v>3402 Gobierno Autónomo Indígena Originario Campesino de Salinas</v>
      </c>
      <c r="F4384" s="7" t="s">
        <v>407</v>
      </c>
      <c r="G4384" s="7">
        <v>110</v>
      </c>
      <c r="H4384" s="7" t="s">
        <v>385</v>
      </c>
      <c r="I4384" s="7"/>
      <c r="J4384" s="7">
        <v>205600</v>
      </c>
      <c r="K4384" s="7">
        <f t="shared" si="76"/>
        <v>225600</v>
      </c>
      <c r="L4384" s="7"/>
      <c r="M4384" s="6"/>
      <c r="N4384" s="7"/>
      <c r="O4384" s="7"/>
      <c r="P4384" s="38"/>
      <c r="Q4384" s="31"/>
      <c r="R4384" s="42"/>
      <c r="S4384" s="42"/>
      <c r="T4384" s="42"/>
      <c r="U4384" s="43"/>
      <c r="V4384" s="32"/>
      <c r="W4384" s="38"/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</row>
    <row r="4385" spans="1:40" ht="14.25" customHeight="1">
      <c r="A4385" s="7" t="s">
        <v>652</v>
      </c>
      <c r="B4385" s="7" t="s">
        <v>517</v>
      </c>
      <c r="C4385" s="7">
        <v>1436</v>
      </c>
      <c r="D4385" s="7" t="s">
        <v>432</v>
      </c>
      <c r="E4385" s="7" t="str">
        <f t="shared" si="75"/>
        <v>3402 Gobierno Autónomo Indígena Originario Campesino de Salinas</v>
      </c>
      <c r="F4385" s="7" t="s">
        <v>407</v>
      </c>
      <c r="G4385" s="7">
        <v>210</v>
      </c>
      <c r="H4385" s="7" t="s">
        <v>394</v>
      </c>
      <c r="I4385" s="7"/>
      <c r="J4385" s="7">
        <v>20000</v>
      </c>
      <c r="K4385" s="7">
        <f t="shared" si="76"/>
        <v>225600</v>
      </c>
      <c r="L4385" s="7"/>
      <c r="M4385" s="6"/>
      <c r="N4385" s="7"/>
      <c r="O4385" s="7"/>
      <c r="P4385" s="38"/>
      <c r="Q4385" s="31"/>
      <c r="R4385" s="42"/>
      <c r="S4385" s="42"/>
      <c r="T4385" s="42"/>
      <c r="U4385" s="43"/>
      <c r="V4385" s="32"/>
      <c r="W4385" s="38"/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</row>
    <row r="4386" spans="1:40" ht="14.25" customHeight="1">
      <c r="A4386" s="7" t="s">
        <v>652</v>
      </c>
      <c r="B4386" s="7" t="s">
        <v>363</v>
      </c>
      <c r="C4386" s="7">
        <v>1401</v>
      </c>
      <c r="D4386" s="7" t="s">
        <v>653</v>
      </c>
      <c r="E4386" s="7" t="str">
        <f t="shared" si="75"/>
        <v>Oruro</v>
      </c>
      <c r="F4386" s="7" t="s">
        <v>379</v>
      </c>
      <c r="G4386" s="7">
        <v>0</v>
      </c>
      <c r="H4386" s="7" t="s">
        <v>380</v>
      </c>
      <c r="I4386" s="7"/>
      <c r="J4386" s="7">
        <v>81611653</v>
      </c>
      <c r="K4386" s="7">
        <f t="shared" si="76"/>
        <v>62160044</v>
      </c>
      <c r="L4386" s="7"/>
      <c r="M4386" s="6"/>
      <c r="N4386" s="7"/>
      <c r="O4386" s="7"/>
      <c r="P4386" s="38"/>
      <c r="Q4386" s="31"/>
      <c r="R4386" s="42"/>
      <c r="S4386" s="42"/>
      <c r="T4386" s="42"/>
      <c r="U4386" s="43"/>
      <c r="V4386" s="32"/>
      <c r="W4386" s="38"/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</row>
    <row r="4387" spans="1:40" ht="14.25" customHeight="1">
      <c r="A4387" s="7" t="s">
        <v>652</v>
      </c>
      <c r="B4387" s="7" t="s">
        <v>363</v>
      </c>
      <c r="C4387" s="7">
        <v>1401</v>
      </c>
      <c r="D4387" s="7" t="s">
        <v>653</v>
      </c>
      <c r="E4387" s="7" t="str">
        <f t="shared" si="75"/>
        <v>Oruro</v>
      </c>
      <c r="F4387" s="7" t="s">
        <v>379</v>
      </c>
      <c r="G4387" s="7">
        <v>1</v>
      </c>
      <c r="H4387" s="7" t="s">
        <v>381</v>
      </c>
      <c r="I4387" s="7"/>
      <c r="J4387" s="7">
        <v>10734691</v>
      </c>
      <c r="K4387" s="7">
        <f t="shared" si="76"/>
        <v>62160044</v>
      </c>
      <c r="L4387" s="7"/>
      <c r="M4387" s="6"/>
      <c r="N4387" s="7"/>
      <c r="O4387" s="7"/>
      <c r="P4387" s="38"/>
      <c r="Q4387" s="31"/>
      <c r="R4387" s="42"/>
      <c r="S4387" s="42"/>
      <c r="T4387" s="42"/>
      <c r="U4387" s="43"/>
      <c r="V4387" s="32"/>
      <c r="W4387" s="38"/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</row>
    <row r="4388" spans="1:40" ht="14.25" customHeight="1">
      <c r="A4388" s="7" t="s">
        <v>652</v>
      </c>
      <c r="B4388" s="7" t="s">
        <v>363</v>
      </c>
      <c r="C4388" s="7">
        <v>1401</v>
      </c>
      <c r="D4388" s="7" t="s">
        <v>653</v>
      </c>
      <c r="E4388" s="7" t="str">
        <f t="shared" si="75"/>
        <v>Oruro</v>
      </c>
      <c r="F4388" s="7" t="s">
        <v>379</v>
      </c>
      <c r="G4388" s="7">
        <v>97</v>
      </c>
      <c r="H4388" s="7" t="s">
        <v>409</v>
      </c>
      <c r="I4388" s="7"/>
      <c r="J4388" s="7">
        <v>1941554</v>
      </c>
      <c r="K4388" s="7">
        <f t="shared" si="76"/>
        <v>62160044</v>
      </c>
      <c r="L4388" s="7"/>
      <c r="M4388" s="6"/>
      <c r="N4388" s="7"/>
      <c r="O4388" s="7"/>
      <c r="P4388" s="38"/>
      <c r="Q4388" s="31"/>
      <c r="R4388" s="42"/>
      <c r="S4388" s="42"/>
      <c r="T4388" s="42"/>
      <c r="U4388" s="43"/>
      <c r="V4388" s="32"/>
      <c r="W4388" s="38"/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</row>
    <row r="4389" spans="1:40" ht="14.25" customHeight="1">
      <c r="A4389" s="7" t="s">
        <v>652</v>
      </c>
      <c r="B4389" s="7" t="s">
        <v>363</v>
      </c>
      <c r="C4389" s="7">
        <v>1401</v>
      </c>
      <c r="D4389" s="7" t="s">
        <v>653</v>
      </c>
      <c r="E4389" s="7" t="str">
        <f t="shared" si="75"/>
        <v>Oruro</v>
      </c>
      <c r="F4389" s="7" t="s">
        <v>379</v>
      </c>
      <c r="G4389" s="7">
        <v>99</v>
      </c>
      <c r="H4389" s="7" t="s">
        <v>382</v>
      </c>
      <c r="I4389" s="7"/>
      <c r="J4389" s="7">
        <v>27344463</v>
      </c>
      <c r="K4389" s="7">
        <f t="shared" si="76"/>
        <v>62160044</v>
      </c>
      <c r="L4389" s="7"/>
      <c r="M4389" s="6"/>
      <c r="N4389" s="7"/>
      <c r="O4389" s="7"/>
      <c r="P4389" s="38"/>
      <c r="Q4389" s="31"/>
      <c r="R4389" s="42"/>
      <c r="S4389" s="42"/>
      <c r="T4389" s="42"/>
      <c r="U4389" s="43"/>
      <c r="V4389" s="32"/>
      <c r="W4389" s="38"/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</row>
    <row r="4390" spans="1:40" ht="14.25" customHeight="1">
      <c r="A4390" s="7" t="s">
        <v>652</v>
      </c>
      <c r="B4390" s="7" t="s">
        <v>363</v>
      </c>
      <c r="C4390" s="7">
        <v>1401</v>
      </c>
      <c r="D4390" s="7" t="s">
        <v>653</v>
      </c>
      <c r="E4390" s="7" t="str">
        <f t="shared" si="75"/>
        <v>Oruro</v>
      </c>
      <c r="F4390" s="7" t="s">
        <v>379</v>
      </c>
      <c r="G4390" s="7">
        <v>110</v>
      </c>
      <c r="H4390" s="7" t="s">
        <v>385</v>
      </c>
      <c r="I4390" s="7"/>
      <c r="J4390" s="7">
        <v>16226626</v>
      </c>
      <c r="K4390" s="7">
        <f t="shared" si="76"/>
        <v>62160044</v>
      </c>
      <c r="L4390" s="7"/>
      <c r="M4390" s="6"/>
      <c r="N4390" s="7"/>
      <c r="O4390" s="7"/>
      <c r="P4390" s="38"/>
      <c r="Q4390" s="31"/>
      <c r="R4390" s="42"/>
      <c r="S4390" s="42"/>
      <c r="T4390" s="42"/>
      <c r="U4390" s="43"/>
      <c r="V4390" s="32"/>
      <c r="W4390" s="38"/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</row>
    <row r="4391" spans="1:40" ht="14.25" customHeight="1">
      <c r="A4391" s="7" t="s">
        <v>652</v>
      </c>
      <c r="B4391" s="7" t="s">
        <v>363</v>
      </c>
      <c r="C4391" s="7">
        <v>1401</v>
      </c>
      <c r="D4391" s="7" t="s">
        <v>653</v>
      </c>
      <c r="E4391" s="7" t="str">
        <f t="shared" si="75"/>
        <v>Oruro</v>
      </c>
      <c r="F4391" s="7" t="s">
        <v>379</v>
      </c>
      <c r="G4391" s="7">
        <v>130</v>
      </c>
      <c r="H4391" s="7" t="s">
        <v>386</v>
      </c>
      <c r="I4391" s="7"/>
      <c r="J4391" s="7">
        <v>19668084</v>
      </c>
      <c r="K4391" s="7">
        <f t="shared" si="76"/>
        <v>62160044</v>
      </c>
      <c r="L4391" s="7"/>
      <c r="M4391" s="6"/>
      <c r="N4391" s="7"/>
      <c r="O4391" s="7"/>
      <c r="P4391" s="38"/>
      <c r="Q4391" s="31"/>
      <c r="R4391" s="42"/>
      <c r="S4391" s="42"/>
      <c r="T4391" s="42"/>
      <c r="U4391" s="43"/>
      <c r="V4391" s="32"/>
      <c r="W4391" s="38"/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</row>
    <row r="4392" spans="1:40" ht="14.25" customHeight="1">
      <c r="A4392" s="7" t="s">
        <v>652</v>
      </c>
      <c r="B4392" s="7" t="s">
        <v>363</v>
      </c>
      <c r="C4392" s="7">
        <v>1401</v>
      </c>
      <c r="D4392" s="7" t="s">
        <v>653</v>
      </c>
      <c r="E4392" s="7" t="str">
        <f t="shared" si="75"/>
        <v>Oruro</v>
      </c>
      <c r="F4392" s="7" t="s">
        <v>379</v>
      </c>
      <c r="G4392" s="7">
        <v>140</v>
      </c>
      <c r="H4392" s="7" t="s">
        <v>388</v>
      </c>
      <c r="I4392" s="7"/>
      <c r="J4392" s="7">
        <v>1956991</v>
      </c>
      <c r="K4392" s="7">
        <f t="shared" si="76"/>
        <v>62160044</v>
      </c>
      <c r="L4392" s="7"/>
      <c r="M4392" s="6"/>
      <c r="N4392" s="7"/>
      <c r="O4392" s="7"/>
      <c r="P4392" s="38"/>
      <c r="Q4392" s="31"/>
      <c r="R4392" s="42"/>
      <c r="S4392" s="42"/>
      <c r="T4392" s="42"/>
      <c r="U4392" s="43"/>
      <c r="V4392" s="32"/>
      <c r="W4392" s="38"/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</row>
    <row r="4393" spans="1:40" ht="14.25" customHeight="1">
      <c r="A4393" s="7" t="s">
        <v>652</v>
      </c>
      <c r="B4393" s="7" t="s">
        <v>363</v>
      </c>
      <c r="C4393" s="7">
        <v>1401</v>
      </c>
      <c r="D4393" s="7" t="s">
        <v>653</v>
      </c>
      <c r="E4393" s="7" t="str">
        <f t="shared" si="75"/>
        <v>Oruro</v>
      </c>
      <c r="F4393" s="7" t="s">
        <v>379</v>
      </c>
      <c r="G4393" s="7">
        <v>160</v>
      </c>
      <c r="H4393" s="7" t="s">
        <v>389</v>
      </c>
      <c r="I4393" s="7"/>
      <c r="J4393" s="7">
        <v>48758398</v>
      </c>
      <c r="K4393" s="7">
        <f t="shared" si="76"/>
        <v>62160044</v>
      </c>
      <c r="L4393" s="7"/>
      <c r="M4393" s="6"/>
      <c r="N4393" s="7"/>
      <c r="O4393" s="7"/>
      <c r="P4393" s="38"/>
      <c r="Q4393" s="31"/>
      <c r="R4393" s="42"/>
      <c r="S4393" s="42"/>
      <c r="T4393" s="42"/>
      <c r="U4393" s="43"/>
      <c r="V4393" s="32"/>
      <c r="W4393" s="38"/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</row>
    <row r="4394" spans="1:40" ht="14.25" customHeight="1">
      <c r="A4394" s="7" t="s">
        <v>652</v>
      </c>
      <c r="B4394" s="7" t="s">
        <v>363</v>
      </c>
      <c r="C4394" s="7">
        <v>1401</v>
      </c>
      <c r="D4394" s="7" t="s">
        <v>653</v>
      </c>
      <c r="E4394" s="7" t="str">
        <f t="shared" si="75"/>
        <v>Oruro</v>
      </c>
      <c r="F4394" s="7" t="s">
        <v>379</v>
      </c>
      <c r="G4394" s="7">
        <v>170</v>
      </c>
      <c r="H4394" s="7" t="s">
        <v>390</v>
      </c>
      <c r="I4394" s="7"/>
      <c r="J4394" s="7">
        <v>50247064</v>
      </c>
      <c r="K4394" s="7">
        <f t="shared" si="76"/>
        <v>62160044</v>
      </c>
      <c r="L4394" s="7"/>
      <c r="M4394" s="6"/>
      <c r="N4394" s="7"/>
      <c r="O4394" s="7"/>
      <c r="P4394" s="38"/>
      <c r="Q4394" s="31"/>
      <c r="R4394" s="42"/>
      <c r="S4394" s="42"/>
      <c r="T4394" s="42"/>
      <c r="U4394" s="43"/>
      <c r="V4394" s="32"/>
      <c r="W4394" s="38"/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</row>
    <row r="4395" spans="1:40" ht="14.25" customHeight="1">
      <c r="A4395" s="7" t="s">
        <v>652</v>
      </c>
      <c r="B4395" s="7" t="s">
        <v>363</v>
      </c>
      <c r="C4395" s="7">
        <v>1401</v>
      </c>
      <c r="D4395" s="7" t="s">
        <v>653</v>
      </c>
      <c r="E4395" s="7" t="str">
        <f t="shared" si="75"/>
        <v>Oruro</v>
      </c>
      <c r="F4395" s="7" t="s">
        <v>379</v>
      </c>
      <c r="G4395" s="7">
        <v>190</v>
      </c>
      <c r="H4395" s="7" t="s">
        <v>392</v>
      </c>
      <c r="I4395" s="7"/>
      <c r="J4395" s="7">
        <v>540240</v>
      </c>
      <c r="K4395" s="7">
        <f t="shared" si="76"/>
        <v>62160044</v>
      </c>
      <c r="L4395" s="7"/>
      <c r="M4395" s="6"/>
      <c r="N4395" s="7"/>
      <c r="O4395" s="7"/>
      <c r="P4395" s="38"/>
      <c r="Q4395" s="31"/>
      <c r="R4395" s="42"/>
      <c r="S4395" s="42"/>
      <c r="T4395" s="42"/>
      <c r="U4395" s="43"/>
      <c r="V4395" s="32"/>
      <c r="W4395" s="38"/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</row>
    <row r="4396" spans="1:40" ht="14.25" customHeight="1">
      <c r="A4396" s="7" t="s">
        <v>652</v>
      </c>
      <c r="B4396" s="7" t="s">
        <v>363</v>
      </c>
      <c r="C4396" s="7">
        <v>1401</v>
      </c>
      <c r="D4396" s="7" t="s">
        <v>653</v>
      </c>
      <c r="E4396" s="7" t="str">
        <f t="shared" si="75"/>
        <v>Oruro</v>
      </c>
      <c r="F4396" s="7" t="s">
        <v>379</v>
      </c>
      <c r="G4396" s="7">
        <v>200</v>
      </c>
      <c r="H4396" s="7" t="s">
        <v>393</v>
      </c>
      <c r="I4396" s="7"/>
      <c r="J4396" s="7">
        <v>60783886</v>
      </c>
      <c r="K4396" s="7">
        <f t="shared" si="76"/>
        <v>62160044</v>
      </c>
      <c r="L4396" s="7"/>
      <c r="M4396" s="6"/>
      <c r="N4396" s="7"/>
      <c r="O4396" s="7"/>
      <c r="P4396" s="38"/>
      <c r="Q4396" s="31"/>
      <c r="R4396" s="42"/>
      <c r="S4396" s="42"/>
      <c r="T4396" s="42"/>
      <c r="U4396" s="43"/>
      <c r="V4396" s="32"/>
      <c r="W4396" s="38"/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</row>
    <row r="4397" spans="1:40" ht="14.25" customHeight="1">
      <c r="A4397" s="7" t="s">
        <v>652</v>
      </c>
      <c r="B4397" s="7" t="s">
        <v>363</v>
      </c>
      <c r="C4397" s="7">
        <v>1401</v>
      </c>
      <c r="D4397" s="7" t="s">
        <v>653</v>
      </c>
      <c r="E4397" s="7" t="str">
        <f t="shared" si="75"/>
        <v>Oruro</v>
      </c>
      <c r="F4397" s="7" t="s">
        <v>379</v>
      </c>
      <c r="G4397" s="7">
        <v>210</v>
      </c>
      <c r="H4397" s="7" t="s">
        <v>394</v>
      </c>
      <c r="I4397" s="7"/>
      <c r="J4397" s="7">
        <v>55949645</v>
      </c>
      <c r="K4397" s="7">
        <f t="shared" si="76"/>
        <v>62160044</v>
      </c>
      <c r="L4397" s="7"/>
      <c r="M4397" s="6"/>
      <c r="N4397" s="7"/>
      <c r="O4397" s="7"/>
      <c r="P4397" s="38"/>
      <c r="Q4397" s="31"/>
      <c r="R4397" s="42"/>
      <c r="S4397" s="42"/>
      <c r="T4397" s="42"/>
      <c r="U4397" s="43"/>
      <c r="V4397" s="32"/>
      <c r="W4397" s="38"/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</row>
    <row r="4398" spans="1:40" ht="14.25" customHeight="1">
      <c r="A4398" s="7" t="s">
        <v>652</v>
      </c>
      <c r="B4398" s="7" t="s">
        <v>363</v>
      </c>
      <c r="C4398" s="7">
        <v>1401</v>
      </c>
      <c r="D4398" s="7" t="s">
        <v>653</v>
      </c>
      <c r="E4398" s="7" t="str">
        <f t="shared" si="75"/>
        <v>Oruro</v>
      </c>
      <c r="F4398" s="7" t="s">
        <v>379</v>
      </c>
      <c r="G4398" s="7">
        <v>220</v>
      </c>
      <c r="H4398" s="7" t="s">
        <v>395</v>
      </c>
      <c r="I4398" s="7"/>
      <c r="J4398" s="7">
        <v>3180842</v>
      </c>
      <c r="K4398" s="7">
        <f t="shared" si="76"/>
        <v>62160044</v>
      </c>
      <c r="L4398" s="7"/>
      <c r="M4398" s="6"/>
      <c r="N4398" s="7"/>
      <c r="O4398" s="7"/>
      <c r="P4398" s="38"/>
      <c r="Q4398" s="31"/>
      <c r="R4398" s="42"/>
      <c r="S4398" s="42"/>
      <c r="T4398" s="42"/>
      <c r="U4398" s="43"/>
      <c r="V4398" s="32"/>
      <c r="W4398" s="38"/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</row>
    <row r="4399" spans="1:40" ht="14.25" customHeight="1">
      <c r="A4399" s="7" t="s">
        <v>652</v>
      </c>
      <c r="B4399" s="7" t="s">
        <v>363</v>
      </c>
      <c r="C4399" s="7">
        <v>1401</v>
      </c>
      <c r="D4399" s="7" t="s">
        <v>653</v>
      </c>
      <c r="E4399" s="7" t="str">
        <f t="shared" si="75"/>
        <v>Oruro</v>
      </c>
      <c r="F4399" s="7" t="s">
        <v>379</v>
      </c>
      <c r="G4399" s="7">
        <v>230</v>
      </c>
      <c r="H4399" s="7" t="s">
        <v>396</v>
      </c>
      <c r="I4399" s="7"/>
      <c r="J4399" s="7">
        <v>7466764</v>
      </c>
      <c r="K4399" s="7">
        <f t="shared" si="76"/>
        <v>62160044</v>
      </c>
      <c r="L4399" s="7"/>
      <c r="M4399" s="6"/>
      <c r="N4399" s="7"/>
      <c r="O4399" s="7"/>
      <c r="P4399" s="38"/>
      <c r="Q4399" s="31"/>
      <c r="R4399" s="42"/>
      <c r="S4399" s="42"/>
      <c r="T4399" s="42"/>
      <c r="U4399" s="43"/>
      <c r="V4399" s="32"/>
      <c r="W4399" s="38"/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</row>
    <row r="4400" spans="1:40" ht="14.25" customHeight="1">
      <c r="A4400" s="7" t="s">
        <v>652</v>
      </c>
      <c r="B4400" s="7" t="s">
        <v>363</v>
      </c>
      <c r="C4400" s="7">
        <v>1401</v>
      </c>
      <c r="D4400" s="7" t="s">
        <v>653</v>
      </c>
      <c r="E4400" s="7" t="str">
        <f t="shared" si="75"/>
        <v>Oruro</v>
      </c>
      <c r="F4400" s="7" t="s">
        <v>379</v>
      </c>
      <c r="G4400" s="7">
        <v>240</v>
      </c>
      <c r="H4400" s="7" t="s">
        <v>397</v>
      </c>
      <c r="I4400" s="7"/>
      <c r="J4400" s="7">
        <v>150000</v>
      </c>
      <c r="K4400" s="7">
        <f t="shared" si="76"/>
        <v>62160044</v>
      </c>
      <c r="L4400" s="7"/>
      <c r="M4400" s="6"/>
      <c r="N4400" s="7"/>
      <c r="O4400" s="7"/>
      <c r="P4400" s="38"/>
      <c r="Q4400" s="31"/>
      <c r="R4400" s="42"/>
      <c r="S4400" s="42"/>
      <c r="T4400" s="42"/>
      <c r="U4400" s="43"/>
      <c r="V4400" s="32"/>
      <c r="W4400" s="38"/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</row>
    <row r="4401" spans="1:40" ht="14.25" customHeight="1">
      <c r="A4401" s="7" t="s">
        <v>652</v>
      </c>
      <c r="B4401" s="7" t="s">
        <v>363</v>
      </c>
      <c r="C4401" s="7">
        <v>1401</v>
      </c>
      <c r="D4401" s="7" t="s">
        <v>653</v>
      </c>
      <c r="E4401" s="7" t="str">
        <f t="shared" si="75"/>
        <v>Oruro</v>
      </c>
      <c r="F4401" s="7" t="s">
        <v>379</v>
      </c>
      <c r="G4401" s="7">
        <v>250</v>
      </c>
      <c r="H4401" s="7" t="s">
        <v>399</v>
      </c>
      <c r="I4401" s="7"/>
      <c r="J4401" s="7">
        <v>40173074</v>
      </c>
      <c r="K4401" s="7">
        <f t="shared" si="76"/>
        <v>62160044</v>
      </c>
      <c r="L4401" s="7"/>
      <c r="M4401" s="6"/>
      <c r="N4401" s="7"/>
      <c r="O4401" s="7"/>
      <c r="P4401" s="38"/>
      <c r="Q4401" s="31"/>
      <c r="R4401" s="42"/>
      <c r="S4401" s="42"/>
      <c r="T4401" s="42"/>
      <c r="U4401" s="43"/>
      <c r="V4401" s="32"/>
      <c r="W4401" s="38"/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</row>
    <row r="4402" spans="1:40" ht="14.25" customHeight="1">
      <c r="A4402" s="7" t="s">
        <v>652</v>
      </c>
      <c r="B4402" s="7" t="s">
        <v>363</v>
      </c>
      <c r="C4402" s="7">
        <v>1401</v>
      </c>
      <c r="D4402" s="7" t="s">
        <v>653</v>
      </c>
      <c r="E4402" s="7" t="str">
        <f t="shared" si="75"/>
        <v>Oruro</v>
      </c>
      <c r="F4402" s="7" t="s">
        <v>379</v>
      </c>
      <c r="G4402" s="7">
        <v>260</v>
      </c>
      <c r="H4402" s="7" t="s">
        <v>400</v>
      </c>
      <c r="I4402" s="7"/>
      <c r="J4402" s="7">
        <v>950000</v>
      </c>
      <c r="K4402" s="7">
        <f t="shared" si="76"/>
        <v>62160044</v>
      </c>
      <c r="L4402" s="7"/>
      <c r="M4402" s="6"/>
      <c r="N4402" s="7"/>
      <c r="O4402" s="7"/>
      <c r="P4402" s="38"/>
      <c r="Q4402" s="31"/>
      <c r="R4402" s="42"/>
      <c r="S4402" s="42"/>
      <c r="T4402" s="42"/>
      <c r="U4402" s="43"/>
      <c r="V4402" s="32"/>
      <c r="W4402" s="38"/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</row>
    <row r="4403" spans="1:40" ht="14.25" customHeight="1">
      <c r="A4403" s="7" t="s">
        <v>652</v>
      </c>
      <c r="B4403" s="7" t="s">
        <v>363</v>
      </c>
      <c r="C4403" s="7">
        <v>1401</v>
      </c>
      <c r="D4403" s="7" t="s">
        <v>653</v>
      </c>
      <c r="E4403" s="7" t="str">
        <f t="shared" si="75"/>
        <v>Oruro</v>
      </c>
      <c r="F4403" s="7" t="s">
        <v>379</v>
      </c>
      <c r="G4403" s="7">
        <v>270</v>
      </c>
      <c r="H4403" s="7" t="s">
        <v>401</v>
      </c>
      <c r="I4403" s="7"/>
      <c r="J4403" s="7">
        <v>4401433</v>
      </c>
      <c r="K4403" s="7">
        <f t="shared" si="76"/>
        <v>62160044</v>
      </c>
      <c r="L4403" s="7"/>
      <c r="M4403" s="6"/>
      <c r="N4403" s="7"/>
      <c r="O4403" s="7"/>
      <c r="P4403" s="38"/>
      <c r="Q4403" s="31"/>
      <c r="R4403" s="42"/>
      <c r="S4403" s="42"/>
      <c r="T4403" s="42"/>
      <c r="U4403" s="43"/>
      <c r="V4403" s="32"/>
      <c r="W4403" s="38"/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</row>
    <row r="4404" spans="1:40" ht="14.25" customHeight="1">
      <c r="A4404" s="7" t="s">
        <v>652</v>
      </c>
      <c r="B4404" s="7" t="s">
        <v>363</v>
      </c>
      <c r="C4404" s="7">
        <v>1401</v>
      </c>
      <c r="D4404" s="7" t="s">
        <v>653</v>
      </c>
      <c r="E4404" s="7" t="str">
        <f t="shared" si="75"/>
        <v>Oruro</v>
      </c>
      <c r="F4404" s="7" t="s">
        <v>379</v>
      </c>
      <c r="G4404" s="7">
        <v>280</v>
      </c>
      <c r="H4404" s="7" t="s">
        <v>402</v>
      </c>
      <c r="I4404" s="7"/>
      <c r="J4404" s="7">
        <v>6731351</v>
      </c>
      <c r="K4404" s="7">
        <f t="shared" si="76"/>
        <v>62160044</v>
      </c>
      <c r="L4404" s="7"/>
      <c r="M4404" s="6"/>
      <c r="N4404" s="7"/>
      <c r="O4404" s="7"/>
      <c r="P4404" s="38"/>
      <c r="Q4404" s="31"/>
      <c r="R4404" s="42"/>
      <c r="S4404" s="42"/>
      <c r="T4404" s="42"/>
      <c r="U4404" s="43"/>
      <c r="V4404" s="32"/>
      <c r="W4404" s="38"/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</row>
    <row r="4405" spans="1:40" ht="14.25" customHeight="1">
      <c r="A4405" s="7" t="s">
        <v>652</v>
      </c>
      <c r="B4405" s="7" t="s">
        <v>363</v>
      </c>
      <c r="C4405" s="7">
        <v>1401</v>
      </c>
      <c r="D4405" s="7" t="s">
        <v>653</v>
      </c>
      <c r="E4405" s="7" t="str">
        <f t="shared" si="75"/>
        <v>Oruro</v>
      </c>
      <c r="F4405" s="7" t="s">
        <v>379</v>
      </c>
      <c r="G4405" s="7">
        <v>300</v>
      </c>
      <c r="H4405" s="7" t="s">
        <v>417</v>
      </c>
      <c r="I4405" s="7"/>
      <c r="J4405" s="7">
        <v>947917</v>
      </c>
      <c r="K4405" s="7">
        <f t="shared" si="76"/>
        <v>62160044</v>
      </c>
      <c r="L4405" s="7"/>
      <c r="M4405" s="6"/>
      <c r="N4405" s="7"/>
      <c r="O4405" s="7"/>
      <c r="P4405" s="38"/>
      <c r="Q4405" s="31"/>
      <c r="R4405" s="42"/>
      <c r="S4405" s="42"/>
      <c r="T4405" s="42"/>
      <c r="U4405" s="43"/>
      <c r="V4405" s="32"/>
      <c r="W4405" s="38"/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</row>
    <row r="4406" spans="1:40" ht="14.25" customHeight="1">
      <c r="A4406" s="7" t="s">
        <v>652</v>
      </c>
      <c r="B4406" s="7" t="s">
        <v>363</v>
      </c>
      <c r="C4406" s="7">
        <v>1401</v>
      </c>
      <c r="D4406" s="7" t="s">
        <v>653</v>
      </c>
      <c r="E4406" s="7" t="str">
        <f t="shared" si="75"/>
        <v>Oruro</v>
      </c>
      <c r="F4406" s="7" t="s">
        <v>379</v>
      </c>
      <c r="G4406" s="7">
        <v>310</v>
      </c>
      <c r="H4406" s="7" t="s">
        <v>403</v>
      </c>
      <c r="I4406" s="7"/>
      <c r="J4406" s="7">
        <v>3673814</v>
      </c>
      <c r="K4406" s="7">
        <f t="shared" si="76"/>
        <v>62160044</v>
      </c>
      <c r="L4406" s="7"/>
      <c r="M4406" s="6"/>
      <c r="N4406" s="7"/>
      <c r="O4406" s="7"/>
      <c r="P4406" s="38"/>
      <c r="Q4406" s="31"/>
      <c r="R4406" s="42"/>
      <c r="S4406" s="42"/>
      <c r="T4406" s="42"/>
      <c r="U4406" s="43"/>
      <c r="V4406" s="32"/>
      <c r="W4406" s="38"/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</row>
    <row r="4407" spans="1:40" ht="14.25" customHeight="1">
      <c r="A4407" s="7" t="s">
        <v>652</v>
      </c>
      <c r="B4407" s="7" t="s">
        <v>363</v>
      </c>
      <c r="C4407" s="7">
        <v>1401</v>
      </c>
      <c r="D4407" s="7" t="s">
        <v>653</v>
      </c>
      <c r="E4407" s="7" t="str">
        <f t="shared" si="75"/>
        <v>Oruro</v>
      </c>
      <c r="F4407" s="7" t="s">
        <v>379</v>
      </c>
      <c r="G4407" s="7">
        <v>330</v>
      </c>
      <c r="H4407" s="7" t="s">
        <v>404</v>
      </c>
      <c r="I4407" s="7"/>
      <c r="J4407" s="7">
        <v>7877227</v>
      </c>
      <c r="K4407" s="7">
        <f t="shared" si="76"/>
        <v>62160044</v>
      </c>
      <c r="L4407" s="7"/>
      <c r="M4407" s="6"/>
      <c r="N4407" s="7"/>
      <c r="O4407" s="7"/>
      <c r="P4407" s="38"/>
      <c r="Q4407" s="31"/>
      <c r="R4407" s="42"/>
      <c r="S4407" s="42"/>
      <c r="T4407" s="42"/>
      <c r="U4407" s="43"/>
      <c r="V4407" s="32"/>
      <c r="W4407" s="38"/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</row>
    <row r="4408" spans="1:40" ht="14.25" customHeight="1">
      <c r="A4408" s="7" t="s">
        <v>652</v>
      </c>
      <c r="B4408" s="7" t="s">
        <v>363</v>
      </c>
      <c r="C4408" s="7">
        <v>1401</v>
      </c>
      <c r="D4408" s="7" t="s">
        <v>653</v>
      </c>
      <c r="E4408" s="7" t="str">
        <f t="shared" si="75"/>
        <v>Oruro</v>
      </c>
      <c r="F4408" s="7" t="s">
        <v>379</v>
      </c>
      <c r="G4408" s="7">
        <v>340</v>
      </c>
      <c r="H4408" s="7" t="s">
        <v>405</v>
      </c>
      <c r="I4408" s="7"/>
      <c r="J4408" s="7">
        <v>10356043</v>
      </c>
      <c r="K4408" s="7">
        <f t="shared" si="76"/>
        <v>62160044</v>
      </c>
      <c r="L4408" s="7"/>
      <c r="M4408" s="6"/>
      <c r="N4408" s="7"/>
      <c r="O4408" s="7"/>
      <c r="P4408" s="38"/>
      <c r="Q4408" s="31"/>
      <c r="R4408" s="42"/>
      <c r="S4408" s="42"/>
      <c r="T4408" s="42"/>
      <c r="U4408" s="43"/>
      <c r="V4408" s="32"/>
      <c r="W4408" s="38"/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</row>
    <row r="4409" spans="1:40" ht="14.25" customHeight="1">
      <c r="A4409" s="7" t="s">
        <v>652</v>
      </c>
      <c r="B4409" s="7" t="s">
        <v>363</v>
      </c>
      <c r="C4409" s="7">
        <v>1401</v>
      </c>
      <c r="D4409" s="7" t="s">
        <v>653</v>
      </c>
      <c r="E4409" s="7" t="str">
        <f t="shared" si="75"/>
        <v>Oruro</v>
      </c>
      <c r="F4409" s="7" t="s">
        <v>379</v>
      </c>
      <c r="G4409" s="7">
        <v>350</v>
      </c>
      <c r="H4409" s="7" t="s">
        <v>406</v>
      </c>
      <c r="I4409" s="7"/>
      <c r="J4409" s="7">
        <v>1403250</v>
      </c>
      <c r="K4409" s="7">
        <f t="shared" si="76"/>
        <v>62160044</v>
      </c>
      <c r="L4409" s="7"/>
      <c r="M4409" s="6"/>
      <c r="N4409" s="7"/>
      <c r="O4409" s="7"/>
      <c r="P4409" s="38"/>
      <c r="Q4409" s="31"/>
      <c r="R4409" s="42"/>
      <c r="S4409" s="42"/>
      <c r="T4409" s="42"/>
      <c r="U4409" s="43"/>
      <c r="V4409" s="32"/>
      <c r="W4409" s="38"/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</row>
    <row r="4410" spans="1:40" ht="14.25" customHeight="1">
      <c r="A4410" s="7" t="s">
        <v>652</v>
      </c>
      <c r="B4410" s="7" t="s">
        <v>363</v>
      </c>
      <c r="C4410" s="7">
        <v>1401</v>
      </c>
      <c r="D4410" s="7" t="s">
        <v>653</v>
      </c>
      <c r="E4410" s="7" t="str">
        <f t="shared" si="75"/>
        <v>Oruro</v>
      </c>
      <c r="F4410" s="7" t="s">
        <v>407</v>
      </c>
      <c r="G4410" s="7">
        <v>110</v>
      </c>
      <c r="H4410" s="7" t="s">
        <v>385</v>
      </c>
      <c r="I4410" s="7"/>
      <c r="J4410" s="7">
        <v>5346055</v>
      </c>
      <c r="K4410" s="7">
        <f t="shared" si="76"/>
        <v>62160044</v>
      </c>
      <c r="L4410" s="7"/>
      <c r="M4410" s="6"/>
      <c r="N4410" s="7"/>
      <c r="O4410" s="7"/>
      <c r="P4410" s="38"/>
      <c r="Q4410" s="31"/>
      <c r="R4410" s="42"/>
      <c r="S4410" s="42"/>
      <c r="T4410" s="42"/>
      <c r="U4410" s="43"/>
      <c r="V4410" s="32"/>
      <c r="W4410" s="38"/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</row>
    <row r="4411" spans="1:40" ht="14.25" customHeight="1">
      <c r="A4411" s="7" t="s">
        <v>652</v>
      </c>
      <c r="B4411" s="7" t="s">
        <v>363</v>
      </c>
      <c r="C4411" s="7">
        <v>1401</v>
      </c>
      <c r="D4411" s="7" t="s">
        <v>653</v>
      </c>
      <c r="E4411" s="7" t="str">
        <f t="shared" si="75"/>
        <v>Oruro</v>
      </c>
      <c r="F4411" s="7" t="s">
        <v>407</v>
      </c>
      <c r="G4411" s="7">
        <v>170</v>
      </c>
      <c r="H4411" s="7" t="s">
        <v>390</v>
      </c>
      <c r="I4411" s="7"/>
      <c r="J4411" s="7">
        <v>37961181</v>
      </c>
      <c r="K4411" s="7">
        <f t="shared" si="76"/>
        <v>62160044</v>
      </c>
      <c r="L4411" s="7"/>
      <c r="M4411" s="6"/>
      <c r="N4411" s="7"/>
      <c r="O4411" s="7"/>
      <c r="P4411" s="38"/>
      <c r="Q4411" s="31"/>
      <c r="R4411" s="42"/>
      <c r="S4411" s="42"/>
      <c r="T4411" s="42"/>
      <c r="U4411" s="43"/>
      <c r="V4411" s="32"/>
      <c r="W4411" s="38"/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</row>
    <row r="4412" spans="1:40" ht="14.25" customHeight="1">
      <c r="A4412" s="7" t="s">
        <v>652</v>
      </c>
      <c r="B4412" s="7" t="s">
        <v>363</v>
      </c>
      <c r="C4412" s="7">
        <v>1401</v>
      </c>
      <c r="D4412" s="7" t="s">
        <v>653</v>
      </c>
      <c r="E4412" s="7" t="str">
        <f t="shared" si="75"/>
        <v>Oruro</v>
      </c>
      <c r="F4412" s="7" t="s">
        <v>407</v>
      </c>
      <c r="G4412" s="7">
        <v>200</v>
      </c>
      <c r="H4412" s="7" t="s">
        <v>393</v>
      </c>
      <c r="I4412" s="7"/>
      <c r="J4412" s="7">
        <v>8990532</v>
      </c>
      <c r="K4412" s="7">
        <f t="shared" si="76"/>
        <v>62160044</v>
      </c>
      <c r="L4412" s="7"/>
      <c r="M4412" s="6"/>
      <c r="N4412" s="7"/>
      <c r="O4412" s="7"/>
      <c r="P4412" s="38"/>
      <c r="Q4412" s="31"/>
      <c r="R4412" s="42"/>
      <c r="S4412" s="42"/>
      <c r="T4412" s="42"/>
      <c r="U4412" s="43"/>
      <c r="V4412" s="32"/>
      <c r="W4412" s="38"/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</row>
    <row r="4413" spans="1:40" ht="14.25" customHeight="1">
      <c r="A4413" s="7" t="s">
        <v>652</v>
      </c>
      <c r="B4413" s="7" t="s">
        <v>363</v>
      </c>
      <c r="C4413" s="7">
        <v>1401</v>
      </c>
      <c r="D4413" s="7" t="s">
        <v>653</v>
      </c>
      <c r="E4413" s="7" t="str">
        <f t="shared" si="75"/>
        <v>Oruro</v>
      </c>
      <c r="F4413" s="7" t="s">
        <v>407</v>
      </c>
      <c r="G4413" s="7">
        <v>210</v>
      </c>
      <c r="H4413" s="7" t="s">
        <v>394</v>
      </c>
      <c r="I4413" s="7"/>
      <c r="J4413" s="7">
        <v>1449318</v>
      </c>
      <c r="K4413" s="7">
        <f t="shared" si="76"/>
        <v>62160044</v>
      </c>
      <c r="L4413" s="7"/>
      <c r="M4413" s="6"/>
      <c r="N4413" s="7"/>
      <c r="O4413" s="7"/>
      <c r="P4413" s="38"/>
      <c r="Q4413" s="31"/>
      <c r="R4413" s="42"/>
      <c r="S4413" s="42"/>
      <c r="T4413" s="42"/>
      <c r="U4413" s="43"/>
      <c r="V4413" s="32"/>
      <c r="W4413" s="38"/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</row>
    <row r="4414" spans="1:40" ht="14.25" customHeight="1">
      <c r="A4414" s="7" t="s">
        <v>652</v>
      </c>
      <c r="B4414" s="7" t="s">
        <v>363</v>
      </c>
      <c r="C4414" s="7">
        <v>1401</v>
      </c>
      <c r="D4414" s="7" t="s">
        <v>653</v>
      </c>
      <c r="E4414" s="7" t="str">
        <f t="shared" si="75"/>
        <v>Oruro</v>
      </c>
      <c r="F4414" s="7" t="s">
        <v>407</v>
      </c>
      <c r="G4414" s="7">
        <v>350</v>
      </c>
      <c r="H4414" s="7" t="s">
        <v>406</v>
      </c>
      <c r="I4414" s="7"/>
      <c r="J4414" s="7">
        <v>8412958</v>
      </c>
      <c r="K4414" s="7">
        <f t="shared" si="76"/>
        <v>62160044</v>
      </c>
      <c r="L4414" s="7"/>
      <c r="M4414" s="6"/>
      <c r="N4414" s="7"/>
      <c r="O4414" s="7"/>
      <c r="P4414" s="38"/>
      <c r="Q4414" s="31"/>
      <c r="R4414" s="42"/>
      <c r="S4414" s="42"/>
      <c r="T4414" s="42"/>
      <c r="U4414" s="43"/>
      <c r="V4414" s="32"/>
      <c r="W4414" s="38"/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</row>
    <row r="4415" spans="1:40" ht="14.25" customHeight="1">
      <c r="A4415" s="7" t="s">
        <v>652</v>
      </c>
      <c r="B4415" s="7" t="s">
        <v>363</v>
      </c>
      <c r="C4415" s="7">
        <v>1402</v>
      </c>
      <c r="D4415" s="7" t="s">
        <v>654</v>
      </c>
      <c r="E4415" s="7" t="str">
        <f t="shared" si="75"/>
        <v>Caracollo</v>
      </c>
      <c r="F4415" s="7" t="s">
        <v>379</v>
      </c>
      <c r="G4415" s="7">
        <v>0</v>
      </c>
      <c r="H4415" s="7" t="s">
        <v>380</v>
      </c>
      <c r="I4415" s="7"/>
      <c r="J4415" s="7">
        <v>3313989</v>
      </c>
      <c r="K4415" s="7">
        <f t="shared" si="76"/>
        <v>6617798</v>
      </c>
      <c r="L4415" s="7"/>
      <c r="M4415" s="6"/>
      <c r="N4415" s="7"/>
      <c r="O4415" s="7"/>
      <c r="P4415" s="38"/>
      <c r="Q4415" s="31"/>
      <c r="R4415" s="42"/>
      <c r="S4415" s="42"/>
      <c r="T4415" s="42"/>
      <c r="U4415" s="43"/>
      <c r="V4415" s="32"/>
      <c r="W4415" s="38"/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</row>
    <row r="4416" spans="1:40" ht="14.25" customHeight="1">
      <c r="A4416" s="7" t="s">
        <v>652</v>
      </c>
      <c r="B4416" s="7" t="s">
        <v>363</v>
      </c>
      <c r="C4416" s="7">
        <v>1402</v>
      </c>
      <c r="D4416" s="7" t="s">
        <v>654</v>
      </c>
      <c r="E4416" s="7" t="str">
        <f t="shared" si="75"/>
        <v>Caracollo</v>
      </c>
      <c r="F4416" s="7" t="s">
        <v>379</v>
      </c>
      <c r="G4416" s="7">
        <v>1</v>
      </c>
      <c r="H4416" s="7" t="s">
        <v>381</v>
      </c>
      <c r="I4416" s="7"/>
      <c r="J4416" s="7">
        <v>1545658</v>
      </c>
      <c r="K4416" s="7">
        <f t="shared" si="76"/>
        <v>6617798</v>
      </c>
      <c r="L4416" s="7"/>
      <c r="M4416" s="6"/>
      <c r="N4416" s="7"/>
      <c r="O4416" s="7"/>
      <c r="P4416" s="38"/>
      <c r="Q4416" s="31"/>
      <c r="R4416" s="42"/>
      <c r="S4416" s="42"/>
      <c r="T4416" s="42"/>
      <c r="U4416" s="43"/>
      <c r="V4416" s="32"/>
      <c r="W4416" s="38"/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</row>
    <row r="4417" spans="1:40" ht="14.25" customHeight="1">
      <c r="A4417" s="7" t="s">
        <v>652</v>
      </c>
      <c r="B4417" s="7" t="s">
        <v>363</v>
      </c>
      <c r="C4417" s="7">
        <v>1402</v>
      </c>
      <c r="D4417" s="7" t="s">
        <v>654</v>
      </c>
      <c r="E4417" s="7" t="str">
        <f t="shared" si="75"/>
        <v>Caracollo</v>
      </c>
      <c r="F4417" s="7" t="s">
        <v>379</v>
      </c>
      <c r="G4417" s="7">
        <v>97</v>
      </c>
      <c r="H4417" s="7" t="s">
        <v>409</v>
      </c>
      <c r="I4417" s="7"/>
      <c r="J4417" s="7">
        <v>1606698</v>
      </c>
      <c r="K4417" s="7">
        <f t="shared" si="76"/>
        <v>6617798</v>
      </c>
      <c r="L4417" s="7"/>
      <c r="M4417" s="6"/>
      <c r="N4417" s="7"/>
      <c r="O4417" s="7"/>
      <c r="P4417" s="38"/>
      <c r="Q4417" s="31"/>
      <c r="R4417" s="42"/>
      <c r="S4417" s="42"/>
      <c r="T4417" s="42"/>
      <c r="U4417" s="43"/>
      <c r="V4417" s="32"/>
      <c r="W4417" s="38"/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</row>
    <row r="4418" spans="1:40" ht="14.25" customHeight="1">
      <c r="A4418" s="7" t="s">
        <v>652</v>
      </c>
      <c r="B4418" s="7" t="s">
        <v>363</v>
      </c>
      <c r="C4418" s="7">
        <v>1402</v>
      </c>
      <c r="D4418" s="7" t="s">
        <v>654</v>
      </c>
      <c r="E4418" s="7" t="str">
        <f t="shared" si="75"/>
        <v>Caracollo</v>
      </c>
      <c r="F4418" s="7" t="s">
        <v>379</v>
      </c>
      <c r="G4418" s="7">
        <v>100</v>
      </c>
      <c r="H4418" s="7" t="s">
        <v>383</v>
      </c>
      <c r="I4418" s="7"/>
      <c r="J4418" s="7">
        <v>1091059</v>
      </c>
      <c r="K4418" s="7">
        <f t="shared" si="76"/>
        <v>6617798</v>
      </c>
      <c r="L4418" s="7"/>
      <c r="M4418" s="6"/>
      <c r="N4418" s="7"/>
      <c r="O4418" s="7"/>
      <c r="P4418" s="38"/>
      <c r="Q4418" s="31"/>
      <c r="R4418" s="42"/>
      <c r="S4418" s="42"/>
      <c r="T4418" s="42"/>
      <c r="U4418" s="43"/>
      <c r="V4418" s="32"/>
      <c r="W4418" s="38"/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</row>
    <row r="4419" spans="1:40" ht="14.25" customHeight="1">
      <c r="A4419" s="7" t="s">
        <v>652</v>
      </c>
      <c r="B4419" s="7" t="s">
        <v>363</v>
      </c>
      <c r="C4419" s="7">
        <v>1402</v>
      </c>
      <c r="D4419" s="7" t="s">
        <v>654</v>
      </c>
      <c r="E4419" s="7" t="str">
        <f t="shared" si="75"/>
        <v>Caracollo</v>
      </c>
      <c r="F4419" s="7" t="s">
        <v>379</v>
      </c>
      <c r="G4419" s="7">
        <v>110</v>
      </c>
      <c r="H4419" s="7" t="s">
        <v>385</v>
      </c>
      <c r="I4419" s="7"/>
      <c r="J4419" s="7">
        <v>250000</v>
      </c>
      <c r="K4419" s="7">
        <f t="shared" si="76"/>
        <v>6617798</v>
      </c>
      <c r="L4419" s="7"/>
      <c r="M4419" s="6"/>
      <c r="N4419" s="7"/>
      <c r="O4419" s="7"/>
      <c r="P4419" s="38"/>
      <c r="Q4419" s="31"/>
      <c r="R4419" s="42"/>
      <c r="S4419" s="42"/>
      <c r="T4419" s="42"/>
      <c r="U4419" s="43"/>
      <c r="V4419" s="32"/>
      <c r="W4419" s="38"/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</row>
    <row r="4420" spans="1:40" ht="14.25" customHeight="1">
      <c r="A4420" s="7" t="s">
        <v>652</v>
      </c>
      <c r="B4420" s="7" t="s">
        <v>363</v>
      </c>
      <c r="C4420" s="7">
        <v>1402</v>
      </c>
      <c r="D4420" s="7" t="s">
        <v>654</v>
      </c>
      <c r="E4420" s="7" t="str">
        <f t="shared" si="75"/>
        <v>Caracollo</v>
      </c>
      <c r="F4420" s="7" t="s">
        <v>379</v>
      </c>
      <c r="G4420" s="7">
        <v>130</v>
      </c>
      <c r="H4420" s="7" t="s">
        <v>386</v>
      </c>
      <c r="I4420" s="7"/>
      <c r="J4420" s="7">
        <v>260000</v>
      </c>
      <c r="K4420" s="7">
        <f t="shared" si="76"/>
        <v>6617798</v>
      </c>
      <c r="L4420" s="7"/>
      <c r="M4420" s="6"/>
      <c r="N4420" s="7"/>
      <c r="O4420" s="7"/>
      <c r="P4420" s="38"/>
      <c r="Q4420" s="31"/>
      <c r="R4420" s="42"/>
      <c r="S4420" s="42"/>
      <c r="T4420" s="42"/>
      <c r="U4420" s="43"/>
      <c r="V4420" s="32"/>
      <c r="W4420" s="38"/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</row>
    <row r="4421" spans="1:40" ht="14.25" customHeight="1">
      <c r="A4421" s="7" t="s">
        <v>652</v>
      </c>
      <c r="B4421" s="7" t="s">
        <v>363</v>
      </c>
      <c r="C4421" s="7">
        <v>1402</v>
      </c>
      <c r="D4421" s="7" t="s">
        <v>654</v>
      </c>
      <c r="E4421" s="7" t="str">
        <f t="shared" si="75"/>
        <v>Caracollo</v>
      </c>
      <c r="F4421" s="7" t="s">
        <v>379</v>
      </c>
      <c r="G4421" s="7">
        <v>140</v>
      </c>
      <c r="H4421" s="7" t="s">
        <v>388</v>
      </c>
      <c r="I4421" s="7"/>
      <c r="J4421" s="7">
        <v>500000</v>
      </c>
      <c r="K4421" s="7">
        <f t="shared" si="76"/>
        <v>6617798</v>
      </c>
      <c r="L4421" s="7"/>
      <c r="M4421" s="6"/>
      <c r="N4421" s="7"/>
      <c r="O4421" s="7"/>
      <c r="P4421" s="38"/>
      <c r="Q4421" s="31"/>
      <c r="R4421" s="42"/>
      <c r="S4421" s="42"/>
      <c r="T4421" s="42"/>
      <c r="U4421" s="43"/>
      <c r="V4421" s="32"/>
      <c r="W4421" s="38"/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</row>
    <row r="4422" spans="1:40" ht="14.25" customHeight="1">
      <c r="A4422" s="7" t="s">
        <v>652</v>
      </c>
      <c r="B4422" s="7" t="s">
        <v>363</v>
      </c>
      <c r="C4422" s="7">
        <v>1402</v>
      </c>
      <c r="D4422" s="7" t="s">
        <v>654</v>
      </c>
      <c r="E4422" s="7" t="str">
        <f t="shared" si="75"/>
        <v>Caracollo</v>
      </c>
      <c r="F4422" s="7" t="s">
        <v>379</v>
      </c>
      <c r="G4422" s="7">
        <v>160</v>
      </c>
      <c r="H4422" s="7" t="s">
        <v>389</v>
      </c>
      <c r="I4422" s="7"/>
      <c r="J4422" s="7">
        <v>350000</v>
      </c>
      <c r="K4422" s="7">
        <f t="shared" si="76"/>
        <v>6617798</v>
      </c>
      <c r="L4422" s="7"/>
      <c r="M4422" s="6"/>
      <c r="N4422" s="7"/>
      <c r="O4422" s="7"/>
      <c r="P4422" s="38"/>
      <c r="Q4422" s="31"/>
      <c r="R4422" s="42"/>
      <c r="S4422" s="42"/>
      <c r="T4422" s="42"/>
      <c r="U4422" s="43"/>
      <c r="V4422" s="32"/>
      <c r="W4422" s="38"/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</row>
    <row r="4423" spans="1:40" ht="14.25" customHeight="1">
      <c r="A4423" s="7" t="s">
        <v>652</v>
      </c>
      <c r="B4423" s="7" t="s">
        <v>363</v>
      </c>
      <c r="C4423" s="7">
        <v>1402</v>
      </c>
      <c r="D4423" s="7" t="s">
        <v>654</v>
      </c>
      <c r="E4423" s="7" t="str">
        <f t="shared" si="75"/>
        <v>Caracollo</v>
      </c>
      <c r="F4423" s="7" t="s">
        <v>379</v>
      </c>
      <c r="G4423" s="7">
        <v>170</v>
      </c>
      <c r="H4423" s="7" t="s">
        <v>390</v>
      </c>
      <c r="I4423" s="7"/>
      <c r="J4423" s="7">
        <v>609153</v>
      </c>
      <c r="K4423" s="7">
        <f t="shared" si="76"/>
        <v>6617798</v>
      </c>
      <c r="L4423" s="7"/>
      <c r="M4423" s="6"/>
      <c r="N4423" s="7"/>
      <c r="O4423" s="7"/>
      <c r="P4423" s="38"/>
      <c r="Q4423" s="31"/>
      <c r="R4423" s="42"/>
      <c r="S4423" s="42"/>
      <c r="T4423" s="42"/>
      <c r="U4423" s="43"/>
      <c r="V4423" s="32"/>
      <c r="W4423" s="38"/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</row>
    <row r="4424" spans="1:40" ht="14.25" customHeight="1">
      <c r="A4424" s="7" t="s">
        <v>652</v>
      </c>
      <c r="B4424" s="7" t="s">
        <v>363</v>
      </c>
      <c r="C4424" s="7">
        <v>1402</v>
      </c>
      <c r="D4424" s="7" t="s">
        <v>654</v>
      </c>
      <c r="E4424" s="7" t="str">
        <f t="shared" si="75"/>
        <v>Caracollo</v>
      </c>
      <c r="F4424" s="7" t="s">
        <v>379</v>
      </c>
      <c r="G4424" s="7">
        <v>180</v>
      </c>
      <c r="H4424" s="7" t="s">
        <v>411</v>
      </c>
      <c r="I4424" s="7"/>
      <c r="J4424" s="7">
        <v>290000</v>
      </c>
      <c r="K4424" s="7">
        <f t="shared" si="76"/>
        <v>6617798</v>
      </c>
      <c r="L4424" s="7"/>
      <c r="M4424" s="6"/>
      <c r="N4424" s="7"/>
      <c r="O4424" s="7"/>
      <c r="P4424" s="38"/>
      <c r="Q4424" s="31"/>
      <c r="R4424" s="42"/>
      <c r="S4424" s="42"/>
      <c r="T4424" s="42"/>
      <c r="U4424" s="43"/>
      <c r="V4424" s="32"/>
      <c r="W4424" s="38"/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</row>
    <row r="4425" spans="1:40" ht="14.25" customHeight="1">
      <c r="A4425" s="7" t="s">
        <v>652</v>
      </c>
      <c r="B4425" s="7" t="s">
        <v>363</v>
      </c>
      <c r="C4425" s="7">
        <v>1402</v>
      </c>
      <c r="D4425" s="7" t="s">
        <v>654</v>
      </c>
      <c r="E4425" s="7" t="str">
        <f t="shared" si="75"/>
        <v>Caracollo</v>
      </c>
      <c r="F4425" s="7" t="s">
        <v>379</v>
      </c>
      <c r="G4425" s="7">
        <v>200</v>
      </c>
      <c r="H4425" s="7" t="s">
        <v>393</v>
      </c>
      <c r="I4425" s="7"/>
      <c r="J4425" s="7">
        <v>4959673</v>
      </c>
      <c r="K4425" s="7">
        <f t="shared" si="76"/>
        <v>6617798</v>
      </c>
      <c r="L4425" s="7"/>
      <c r="M4425" s="6"/>
      <c r="N4425" s="7"/>
      <c r="O4425" s="7"/>
      <c r="P4425" s="38"/>
      <c r="Q4425" s="31"/>
      <c r="R4425" s="42"/>
      <c r="S4425" s="42"/>
      <c r="T4425" s="42"/>
      <c r="U4425" s="43"/>
      <c r="V4425" s="32"/>
      <c r="W4425" s="38"/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</row>
    <row r="4426" spans="1:40" ht="14.25" customHeight="1">
      <c r="A4426" s="7" t="s">
        <v>652</v>
      </c>
      <c r="B4426" s="7" t="s">
        <v>363</v>
      </c>
      <c r="C4426" s="7">
        <v>1402</v>
      </c>
      <c r="D4426" s="7" t="s">
        <v>654</v>
      </c>
      <c r="E4426" s="7" t="str">
        <f t="shared" si="75"/>
        <v>Caracollo</v>
      </c>
      <c r="F4426" s="7" t="s">
        <v>379</v>
      </c>
      <c r="G4426" s="7">
        <v>210</v>
      </c>
      <c r="H4426" s="7" t="s">
        <v>394</v>
      </c>
      <c r="I4426" s="7"/>
      <c r="J4426" s="7">
        <v>6684888</v>
      </c>
      <c r="K4426" s="7">
        <f t="shared" si="76"/>
        <v>6617798</v>
      </c>
      <c r="L4426" s="7"/>
      <c r="M4426" s="6"/>
      <c r="N4426" s="7"/>
      <c r="O4426" s="7"/>
      <c r="P4426" s="38"/>
      <c r="Q4426" s="31"/>
      <c r="R4426" s="42"/>
      <c r="S4426" s="42"/>
      <c r="T4426" s="42"/>
      <c r="U4426" s="43"/>
      <c r="V4426" s="32"/>
      <c r="W4426" s="38"/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</row>
    <row r="4427" spans="1:40" ht="14.25" customHeight="1">
      <c r="A4427" s="7" t="s">
        <v>652</v>
      </c>
      <c r="B4427" s="7" t="s">
        <v>363</v>
      </c>
      <c r="C4427" s="7">
        <v>1402</v>
      </c>
      <c r="D4427" s="7" t="s">
        <v>654</v>
      </c>
      <c r="E4427" s="7" t="str">
        <f t="shared" si="75"/>
        <v>Caracollo</v>
      </c>
      <c r="F4427" s="7" t="s">
        <v>379</v>
      </c>
      <c r="G4427" s="7">
        <v>220</v>
      </c>
      <c r="H4427" s="7" t="s">
        <v>395</v>
      </c>
      <c r="I4427" s="7"/>
      <c r="J4427" s="7">
        <v>250000</v>
      </c>
      <c r="K4427" s="7">
        <f t="shared" si="76"/>
        <v>6617798</v>
      </c>
      <c r="L4427" s="7"/>
      <c r="M4427" s="6"/>
      <c r="N4427" s="7"/>
      <c r="O4427" s="7"/>
      <c r="P4427" s="38"/>
      <c r="Q4427" s="31"/>
      <c r="R4427" s="42"/>
      <c r="S4427" s="42"/>
      <c r="T4427" s="42"/>
      <c r="U4427" s="43"/>
      <c r="V4427" s="32"/>
      <c r="W4427" s="38"/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</row>
    <row r="4428" spans="1:40" ht="14.25" customHeight="1">
      <c r="A4428" s="7" t="s">
        <v>652</v>
      </c>
      <c r="B4428" s="7" t="s">
        <v>363</v>
      </c>
      <c r="C4428" s="7">
        <v>1402</v>
      </c>
      <c r="D4428" s="7" t="s">
        <v>654</v>
      </c>
      <c r="E4428" s="7" t="str">
        <f t="shared" si="75"/>
        <v>Caracollo</v>
      </c>
      <c r="F4428" s="7" t="s">
        <v>379</v>
      </c>
      <c r="G4428" s="7">
        <v>230</v>
      </c>
      <c r="H4428" s="7" t="s">
        <v>396</v>
      </c>
      <c r="I4428" s="7"/>
      <c r="J4428" s="7">
        <v>300000</v>
      </c>
      <c r="K4428" s="7">
        <f t="shared" si="76"/>
        <v>6617798</v>
      </c>
      <c r="L4428" s="7"/>
      <c r="M4428" s="6"/>
      <c r="N4428" s="7"/>
      <c r="O4428" s="7"/>
      <c r="P4428" s="38"/>
      <c r="Q4428" s="31"/>
      <c r="R4428" s="42"/>
      <c r="S4428" s="42"/>
      <c r="T4428" s="42"/>
      <c r="U4428" s="43"/>
      <c r="V4428" s="32"/>
      <c r="W4428" s="38"/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</row>
    <row r="4429" spans="1:40" ht="14.25" customHeight="1">
      <c r="A4429" s="7" t="s">
        <v>652</v>
      </c>
      <c r="B4429" s="7" t="s">
        <v>363</v>
      </c>
      <c r="C4429" s="7">
        <v>1402</v>
      </c>
      <c r="D4429" s="7" t="s">
        <v>654</v>
      </c>
      <c r="E4429" s="7" t="str">
        <f t="shared" si="75"/>
        <v>Caracollo</v>
      </c>
      <c r="F4429" s="7" t="s">
        <v>379</v>
      </c>
      <c r="G4429" s="7">
        <v>250</v>
      </c>
      <c r="H4429" s="7" t="s">
        <v>399</v>
      </c>
      <c r="I4429" s="7"/>
      <c r="J4429" s="7">
        <v>3516151</v>
      </c>
      <c r="K4429" s="7">
        <f t="shared" si="76"/>
        <v>6617798</v>
      </c>
      <c r="L4429" s="7"/>
      <c r="M4429" s="6"/>
      <c r="N4429" s="7"/>
      <c r="O4429" s="7"/>
      <c r="P4429" s="38"/>
      <c r="Q4429" s="31"/>
      <c r="R4429" s="42"/>
      <c r="S4429" s="42"/>
      <c r="T4429" s="42"/>
      <c r="U4429" s="43"/>
      <c r="V4429" s="32"/>
      <c r="W4429" s="38"/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</row>
    <row r="4430" spans="1:40" ht="14.25" customHeight="1">
      <c r="A4430" s="7" t="s">
        <v>652</v>
      </c>
      <c r="B4430" s="7" t="s">
        <v>363</v>
      </c>
      <c r="C4430" s="7">
        <v>1402</v>
      </c>
      <c r="D4430" s="7" t="s">
        <v>654</v>
      </c>
      <c r="E4430" s="7" t="str">
        <f t="shared" si="75"/>
        <v>Caracollo</v>
      </c>
      <c r="F4430" s="7" t="s">
        <v>379</v>
      </c>
      <c r="G4430" s="7">
        <v>260</v>
      </c>
      <c r="H4430" s="7" t="s">
        <v>400</v>
      </c>
      <c r="I4430" s="7"/>
      <c r="J4430" s="7">
        <v>100000</v>
      </c>
      <c r="K4430" s="7">
        <f t="shared" si="76"/>
        <v>6617798</v>
      </c>
      <c r="L4430" s="7"/>
      <c r="M4430" s="6"/>
      <c r="N4430" s="7"/>
      <c r="O4430" s="7"/>
      <c r="P4430" s="38"/>
      <c r="Q4430" s="31"/>
      <c r="R4430" s="42"/>
      <c r="S4430" s="42"/>
      <c r="T4430" s="42"/>
      <c r="U4430" s="43"/>
      <c r="V4430" s="32"/>
      <c r="W4430" s="38"/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</row>
    <row r="4431" spans="1:40" ht="14.25" customHeight="1">
      <c r="A4431" s="7" t="s">
        <v>652</v>
      </c>
      <c r="B4431" s="7" t="s">
        <v>363</v>
      </c>
      <c r="C4431" s="7">
        <v>1402</v>
      </c>
      <c r="D4431" s="7" t="s">
        <v>654</v>
      </c>
      <c r="E4431" s="7" t="str">
        <f t="shared" si="75"/>
        <v>Caracollo</v>
      </c>
      <c r="F4431" s="7" t="s">
        <v>379</v>
      </c>
      <c r="G4431" s="7">
        <v>270</v>
      </c>
      <c r="H4431" s="7" t="s">
        <v>401</v>
      </c>
      <c r="I4431" s="7"/>
      <c r="J4431" s="7">
        <v>100000</v>
      </c>
      <c r="K4431" s="7">
        <f t="shared" si="76"/>
        <v>6617798</v>
      </c>
      <c r="L4431" s="7"/>
      <c r="M4431" s="6"/>
      <c r="N4431" s="7"/>
      <c r="O4431" s="7"/>
      <c r="P4431" s="38"/>
      <c r="Q4431" s="31"/>
      <c r="R4431" s="42"/>
      <c r="S4431" s="42"/>
      <c r="T4431" s="42"/>
      <c r="U4431" s="43"/>
      <c r="V4431" s="32"/>
      <c r="W4431" s="38"/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</row>
    <row r="4432" spans="1:40" ht="14.25" customHeight="1">
      <c r="A4432" s="7" t="s">
        <v>652</v>
      </c>
      <c r="B4432" s="7" t="s">
        <v>363</v>
      </c>
      <c r="C4432" s="7">
        <v>1402</v>
      </c>
      <c r="D4432" s="7" t="s">
        <v>654</v>
      </c>
      <c r="E4432" s="7" t="str">
        <f t="shared" si="75"/>
        <v>Caracollo</v>
      </c>
      <c r="F4432" s="7" t="s">
        <v>379</v>
      </c>
      <c r="G4432" s="7">
        <v>280</v>
      </c>
      <c r="H4432" s="7" t="s">
        <v>402</v>
      </c>
      <c r="I4432" s="7"/>
      <c r="J4432" s="7">
        <v>100000</v>
      </c>
      <c r="K4432" s="7">
        <f t="shared" si="76"/>
        <v>6617798</v>
      </c>
      <c r="L4432" s="7"/>
      <c r="M4432" s="6"/>
      <c r="N4432" s="7"/>
      <c r="O4432" s="7"/>
      <c r="P4432" s="38"/>
      <c r="Q4432" s="31"/>
      <c r="R4432" s="42"/>
      <c r="S4432" s="42"/>
      <c r="T4432" s="42"/>
      <c r="U4432" s="43"/>
      <c r="V4432" s="32"/>
      <c r="W4432" s="38"/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</row>
    <row r="4433" spans="1:40" ht="14.25" customHeight="1">
      <c r="A4433" s="7" t="s">
        <v>652</v>
      </c>
      <c r="B4433" s="7" t="s">
        <v>363</v>
      </c>
      <c r="C4433" s="7">
        <v>1402</v>
      </c>
      <c r="D4433" s="7" t="s">
        <v>654</v>
      </c>
      <c r="E4433" s="7" t="str">
        <f t="shared" si="75"/>
        <v>Caracollo</v>
      </c>
      <c r="F4433" s="7" t="s">
        <v>379</v>
      </c>
      <c r="G4433" s="7">
        <v>310</v>
      </c>
      <c r="H4433" s="7" t="s">
        <v>403</v>
      </c>
      <c r="I4433" s="7"/>
      <c r="J4433" s="7">
        <v>200000</v>
      </c>
      <c r="K4433" s="7">
        <f t="shared" si="76"/>
        <v>6617798</v>
      </c>
      <c r="L4433" s="7"/>
      <c r="M4433" s="6"/>
      <c r="N4433" s="7"/>
      <c r="O4433" s="7"/>
      <c r="P4433" s="38"/>
      <c r="Q4433" s="31"/>
      <c r="R4433" s="42"/>
      <c r="S4433" s="42"/>
      <c r="T4433" s="42"/>
      <c r="U4433" s="43"/>
      <c r="V4433" s="32"/>
      <c r="W4433" s="38"/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</row>
    <row r="4434" spans="1:40" ht="14.25" customHeight="1">
      <c r="A4434" s="7" t="s">
        <v>652</v>
      </c>
      <c r="B4434" s="7" t="s">
        <v>363</v>
      </c>
      <c r="C4434" s="7">
        <v>1402</v>
      </c>
      <c r="D4434" s="7" t="s">
        <v>654</v>
      </c>
      <c r="E4434" s="7" t="str">
        <f t="shared" si="75"/>
        <v>Caracollo</v>
      </c>
      <c r="F4434" s="7" t="s">
        <v>379</v>
      </c>
      <c r="G4434" s="7">
        <v>320</v>
      </c>
      <c r="H4434" s="7" t="s">
        <v>427</v>
      </c>
      <c r="I4434" s="7"/>
      <c r="J4434" s="7">
        <v>838400</v>
      </c>
      <c r="K4434" s="7">
        <f t="shared" si="76"/>
        <v>6617798</v>
      </c>
      <c r="L4434" s="7"/>
      <c r="M4434" s="6"/>
      <c r="N4434" s="7"/>
      <c r="O4434" s="7"/>
      <c r="P4434" s="38"/>
      <c r="Q4434" s="31"/>
      <c r="R4434" s="42"/>
      <c r="S4434" s="42"/>
      <c r="T4434" s="42"/>
      <c r="U4434" s="43"/>
      <c r="V4434" s="32"/>
      <c r="W4434" s="38"/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</row>
    <row r="4435" spans="1:40" ht="14.25" customHeight="1">
      <c r="A4435" s="7" t="s">
        <v>652</v>
      </c>
      <c r="B4435" s="7" t="s">
        <v>363</v>
      </c>
      <c r="C4435" s="7">
        <v>1402</v>
      </c>
      <c r="D4435" s="7" t="s">
        <v>654</v>
      </c>
      <c r="E4435" s="7" t="str">
        <f t="shared" si="75"/>
        <v>Caracollo</v>
      </c>
      <c r="F4435" s="7" t="s">
        <v>379</v>
      </c>
      <c r="G4435" s="7">
        <v>330</v>
      </c>
      <c r="H4435" s="7" t="s">
        <v>404</v>
      </c>
      <c r="I4435" s="7"/>
      <c r="J4435" s="7">
        <v>373592</v>
      </c>
      <c r="K4435" s="7">
        <f t="shared" si="76"/>
        <v>6617798</v>
      </c>
      <c r="L4435" s="7"/>
      <c r="M4435" s="6"/>
      <c r="N4435" s="7"/>
      <c r="O4435" s="7"/>
      <c r="P4435" s="38"/>
      <c r="Q4435" s="31"/>
      <c r="R4435" s="42"/>
      <c r="S4435" s="42"/>
      <c r="T4435" s="42"/>
      <c r="U4435" s="43"/>
      <c r="V4435" s="32"/>
      <c r="W4435" s="38"/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</row>
    <row r="4436" spans="1:40" ht="14.25" customHeight="1">
      <c r="A4436" s="7" t="s">
        <v>652</v>
      </c>
      <c r="B4436" s="7" t="s">
        <v>363</v>
      </c>
      <c r="C4436" s="7">
        <v>1402</v>
      </c>
      <c r="D4436" s="7" t="s">
        <v>654</v>
      </c>
      <c r="E4436" s="7" t="str">
        <f t="shared" si="75"/>
        <v>Caracollo</v>
      </c>
      <c r="F4436" s="7" t="s">
        <v>379</v>
      </c>
      <c r="G4436" s="7">
        <v>340</v>
      </c>
      <c r="H4436" s="7" t="s">
        <v>405</v>
      </c>
      <c r="I4436" s="7"/>
      <c r="J4436" s="7">
        <v>2961105</v>
      </c>
      <c r="K4436" s="7">
        <f t="shared" si="76"/>
        <v>6617798</v>
      </c>
      <c r="L4436" s="7"/>
      <c r="M4436" s="6"/>
      <c r="N4436" s="7"/>
      <c r="O4436" s="7"/>
      <c r="P4436" s="38"/>
      <c r="Q4436" s="31"/>
      <c r="R4436" s="42"/>
      <c r="S4436" s="42"/>
      <c r="T4436" s="42"/>
      <c r="U4436" s="43"/>
      <c r="V4436" s="32"/>
      <c r="W4436" s="38"/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</row>
    <row r="4437" spans="1:40" ht="14.25" customHeight="1">
      <c r="A4437" s="7" t="s">
        <v>652</v>
      </c>
      <c r="B4437" s="7" t="s">
        <v>363</v>
      </c>
      <c r="C4437" s="7">
        <v>1402</v>
      </c>
      <c r="D4437" s="7" t="s">
        <v>654</v>
      </c>
      <c r="E4437" s="7" t="str">
        <f t="shared" si="75"/>
        <v>Caracollo</v>
      </c>
      <c r="F4437" s="7" t="s">
        <v>407</v>
      </c>
      <c r="G4437" s="7">
        <v>170</v>
      </c>
      <c r="H4437" s="7" t="s">
        <v>390</v>
      </c>
      <c r="I4437" s="7"/>
      <c r="J4437" s="7">
        <v>6617798</v>
      </c>
      <c r="K4437" s="7">
        <f t="shared" si="76"/>
        <v>6617798</v>
      </c>
      <c r="L4437" s="7"/>
      <c r="M4437" s="6"/>
      <c r="N4437" s="7"/>
      <c r="O4437" s="7"/>
      <c r="P4437" s="38"/>
      <c r="Q4437" s="31"/>
      <c r="R4437" s="42"/>
      <c r="S4437" s="42"/>
      <c r="T4437" s="42"/>
      <c r="U4437" s="43"/>
      <c r="V4437" s="32"/>
      <c r="W4437" s="38"/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</row>
    <row r="4438" spans="1:40" ht="14.25" customHeight="1">
      <c r="A4438" s="7" t="s">
        <v>652</v>
      </c>
      <c r="B4438" s="7" t="s">
        <v>363</v>
      </c>
      <c r="C4438" s="7">
        <v>1403</v>
      </c>
      <c r="D4438" s="7" t="s">
        <v>655</v>
      </c>
      <c r="E4438" s="7" t="str">
        <f t="shared" si="75"/>
        <v>El Choro</v>
      </c>
      <c r="F4438" s="7" t="s">
        <v>379</v>
      </c>
      <c r="G4438" s="7">
        <v>0</v>
      </c>
      <c r="H4438" s="7" t="s">
        <v>380</v>
      </c>
      <c r="I4438" s="7"/>
      <c r="J4438" s="7">
        <v>1076302</v>
      </c>
      <c r="K4438" s="7">
        <f t="shared" si="76"/>
        <v>3756382</v>
      </c>
      <c r="L4438" s="7"/>
      <c r="M4438" s="6"/>
      <c r="N4438" s="7"/>
      <c r="O4438" s="7"/>
      <c r="P4438" s="38"/>
      <c r="Q4438" s="31"/>
      <c r="R4438" s="42"/>
      <c r="S4438" s="42"/>
      <c r="T4438" s="42"/>
      <c r="U4438" s="43"/>
      <c r="V4438" s="32"/>
      <c r="W4438" s="38"/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</row>
    <row r="4439" spans="1:40" ht="14.25" customHeight="1">
      <c r="A4439" s="7" t="s">
        <v>652</v>
      </c>
      <c r="B4439" s="7" t="s">
        <v>363</v>
      </c>
      <c r="C4439" s="7">
        <v>1403</v>
      </c>
      <c r="D4439" s="7" t="s">
        <v>655</v>
      </c>
      <c r="E4439" s="7" t="str">
        <f t="shared" si="75"/>
        <v>El Choro</v>
      </c>
      <c r="F4439" s="7" t="s">
        <v>379</v>
      </c>
      <c r="G4439" s="7">
        <v>1</v>
      </c>
      <c r="H4439" s="7" t="s">
        <v>381</v>
      </c>
      <c r="I4439" s="7"/>
      <c r="J4439" s="7">
        <v>605419</v>
      </c>
      <c r="K4439" s="7">
        <f t="shared" si="76"/>
        <v>3756382</v>
      </c>
      <c r="L4439" s="7"/>
      <c r="M4439" s="6"/>
      <c r="N4439" s="7"/>
      <c r="O4439" s="7"/>
      <c r="P4439" s="38"/>
      <c r="Q4439" s="31"/>
      <c r="R4439" s="42"/>
      <c r="S4439" s="42"/>
      <c r="T4439" s="42"/>
      <c r="U4439" s="43"/>
      <c r="V4439" s="32"/>
      <c r="W4439" s="38"/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</row>
    <row r="4440" spans="1:40" ht="14.25" customHeight="1">
      <c r="A4440" s="7" t="s">
        <v>652</v>
      </c>
      <c r="B4440" s="7" t="s">
        <v>363</v>
      </c>
      <c r="C4440" s="7">
        <v>1403</v>
      </c>
      <c r="D4440" s="7" t="s">
        <v>655</v>
      </c>
      <c r="E4440" s="7" t="str">
        <f t="shared" si="75"/>
        <v>El Choro</v>
      </c>
      <c r="F4440" s="7" t="s">
        <v>379</v>
      </c>
      <c r="G4440" s="7">
        <v>97</v>
      </c>
      <c r="H4440" s="7" t="s">
        <v>409</v>
      </c>
      <c r="I4440" s="7"/>
      <c r="J4440" s="7">
        <v>2456445</v>
      </c>
      <c r="K4440" s="7">
        <f t="shared" si="76"/>
        <v>3756382</v>
      </c>
      <c r="L4440" s="7"/>
      <c r="M4440" s="6"/>
      <c r="N4440" s="7"/>
      <c r="O4440" s="7"/>
      <c r="P4440" s="38"/>
      <c r="Q4440" s="31"/>
      <c r="R4440" s="42"/>
      <c r="S4440" s="42"/>
      <c r="T4440" s="42"/>
      <c r="U4440" s="43"/>
      <c r="V4440" s="32"/>
      <c r="W4440" s="38"/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</row>
    <row r="4441" spans="1:40" ht="14.25" customHeight="1">
      <c r="A4441" s="7" t="s">
        <v>652</v>
      </c>
      <c r="B4441" s="7" t="s">
        <v>363</v>
      </c>
      <c r="C4441" s="7">
        <v>1403</v>
      </c>
      <c r="D4441" s="7" t="s">
        <v>655</v>
      </c>
      <c r="E4441" s="7" t="str">
        <f t="shared" si="75"/>
        <v>El Choro</v>
      </c>
      <c r="F4441" s="7" t="s">
        <v>379</v>
      </c>
      <c r="G4441" s="7">
        <v>100</v>
      </c>
      <c r="H4441" s="7" t="s">
        <v>383</v>
      </c>
      <c r="I4441" s="7"/>
      <c r="J4441" s="7">
        <v>357000</v>
      </c>
      <c r="K4441" s="7">
        <f t="shared" si="76"/>
        <v>3756382</v>
      </c>
      <c r="L4441" s="7"/>
      <c r="M4441" s="6"/>
      <c r="N4441" s="7"/>
      <c r="O4441" s="7"/>
      <c r="P4441" s="38"/>
      <c r="Q4441" s="31"/>
      <c r="R4441" s="42"/>
      <c r="S4441" s="42"/>
      <c r="T4441" s="42"/>
      <c r="U4441" s="43"/>
      <c r="V4441" s="32"/>
      <c r="W4441" s="38"/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</row>
    <row r="4442" spans="1:40" ht="14.25" customHeight="1">
      <c r="A4442" s="7" t="s">
        <v>652</v>
      </c>
      <c r="B4442" s="7" t="s">
        <v>363</v>
      </c>
      <c r="C4442" s="7">
        <v>1403</v>
      </c>
      <c r="D4442" s="7" t="s">
        <v>655</v>
      </c>
      <c r="E4442" s="7" t="str">
        <f t="shared" si="75"/>
        <v>El Choro</v>
      </c>
      <c r="F4442" s="7" t="s">
        <v>379</v>
      </c>
      <c r="G4442" s="7">
        <v>110</v>
      </c>
      <c r="H4442" s="7" t="s">
        <v>385</v>
      </c>
      <c r="I4442" s="7"/>
      <c r="J4442" s="7">
        <v>10000</v>
      </c>
      <c r="K4442" s="7">
        <f t="shared" si="76"/>
        <v>3756382</v>
      </c>
      <c r="L4442" s="7"/>
      <c r="M4442" s="6"/>
      <c r="N4442" s="7"/>
      <c r="O4442" s="7"/>
      <c r="P4442" s="38"/>
      <c r="Q4442" s="31"/>
      <c r="R4442" s="42"/>
      <c r="S4442" s="42"/>
      <c r="T4442" s="42"/>
      <c r="U4442" s="43"/>
      <c r="V4442" s="32"/>
      <c r="W4442" s="38"/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</row>
    <row r="4443" spans="1:40" ht="14.25" customHeight="1">
      <c r="A4443" s="7" t="s">
        <v>652</v>
      </c>
      <c r="B4443" s="7" t="s">
        <v>363</v>
      </c>
      <c r="C4443" s="7">
        <v>1403</v>
      </c>
      <c r="D4443" s="7" t="s">
        <v>655</v>
      </c>
      <c r="E4443" s="7" t="str">
        <f t="shared" si="75"/>
        <v>El Choro</v>
      </c>
      <c r="F4443" s="7" t="s">
        <v>379</v>
      </c>
      <c r="G4443" s="7">
        <v>140</v>
      </c>
      <c r="H4443" s="7" t="s">
        <v>388</v>
      </c>
      <c r="I4443" s="7"/>
      <c r="J4443" s="7">
        <v>60000</v>
      </c>
      <c r="K4443" s="7">
        <f t="shared" si="76"/>
        <v>3756382</v>
      </c>
      <c r="L4443" s="7"/>
      <c r="M4443" s="6"/>
      <c r="N4443" s="7"/>
      <c r="O4443" s="7"/>
      <c r="P4443" s="38"/>
      <c r="Q4443" s="31"/>
      <c r="R4443" s="42"/>
      <c r="S4443" s="42"/>
      <c r="T4443" s="42"/>
      <c r="U4443" s="43"/>
      <c r="V4443" s="32"/>
      <c r="W4443" s="38"/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</row>
    <row r="4444" spans="1:40" ht="14.25" customHeight="1">
      <c r="A4444" s="7" t="s">
        <v>652</v>
      </c>
      <c r="B4444" s="7" t="s">
        <v>363</v>
      </c>
      <c r="C4444" s="7">
        <v>1403</v>
      </c>
      <c r="D4444" s="7" t="s">
        <v>655</v>
      </c>
      <c r="E4444" s="7" t="str">
        <f t="shared" si="75"/>
        <v>El Choro</v>
      </c>
      <c r="F4444" s="7" t="s">
        <v>379</v>
      </c>
      <c r="G4444" s="7">
        <v>160</v>
      </c>
      <c r="H4444" s="7" t="s">
        <v>389</v>
      </c>
      <c r="I4444" s="7"/>
      <c r="J4444" s="7">
        <v>80000</v>
      </c>
      <c r="K4444" s="7">
        <f t="shared" si="76"/>
        <v>3756382</v>
      </c>
      <c r="L4444" s="7"/>
      <c r="M4444" s="6"/>
      <c r="N4444" s="7"/>
      <c r="O4444" s="7"/>
      <c r="P4444" s="38"/>
      <c r="Q4444" s="31"/>
      <c r="R4444" s="42"/>
      <c r="S4444" s="42"/>
      <c r="T4444" s="42"/>
      <c r="U4444" s="43"/>
      <c r="V4444" s="32"/>
      <c r="W4444" s="38"/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</row>
    <row r="4445" spans="1:40" ht="14.25" customHeight="1">
      <c r="A4445" s="7" t="s">
        <v>652</v>
      </c>
      <c r="B4445" s="7" t="s">
        <v>363</v>
      </c>
      <c r="C4445" s="7">
        <v>1403</v>
      </c>
      <c r="D4445" s="7" t="s">
        <v>655</v>
      </c>
      <c r="E4445" s="7" t="str">
        <f t="shared" si="75"/>
        <v>El Choro</v>
      </c>
      <c r="F4445" s="7" t="s">
        <v>379</v>
      </c>
      <c r="G4445" s="7">
        <v>180</v>
      </c>
      <c r="H4445" s="7" t="s">
        <v>411</v>
      </c>
      <c r="I4445" s="7"/>
      <c r="J4445" s="7">
        <v>200000</v>
      </c>
      <c r="K4445" s="7">
        <f t="shared" si="76"/>
        <v>3756382</v>
      </c>
      <c r="L4445" s="7"/>
      <c r="M4445" s="6"/>
      <c r="N4445" s="7"/>
      <c r="O4445" s="7"/>
      <c r="P4445" s="38"/>
      <c r="Q4445" s="31"/>
      <c r="R4445" s="42"/>
      <c r="S4445" s="42"/>
      <c r="T4445" s="42"/>
      <c r="U4445" s="43"/>
      <c r="V4445" s="32"/>
      <c r="W4445" s="38"/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</row>
    <row r="4446" spans="1:40" ht="14.25" customHeight="1">
      <c r="A4446" s="7" t="s">
        <v>652</v>
      </c>
      <c r="B4446" s="7" t="s">
        <v>363</v>
      </c>
      <c r="C4446" s="7">
        <v>1403</v>
      </c>
      <c r="D4446" s="7" t="s">
        <v>655</v>
      </c>
      <c r="E4446" s="7" t="str">
        <f t="shared" si="75"/>
        <v>El Choro</v>
      </c>
      <c r="F4446" s="7" t="s">
        <v>379</v>
      </c>
      <c r="G4446" s="7">
        <v>190</v>
      </c>
      <c r="H4446" s="7" t="s">
        <v>392</v>
      </c>
      <c r="I4446" s="7"/>
      <c r="J4446" s="7">
        <v>80000</v>
      </c>
      <c r="K4446" s="7">
        <f t="shared" si="76"/>
        <v>3756382</v>
      </c>
      <c r="L4446" s="7"/>
      <c r="M4446" s="6"/>
      <c r="N4446" s="7"/>
      <c r="O4446" s="7"/>
      <c r="P4446" s="38"/>
      <c r="Q4446" s="31"/>
      <c r="R4446" s="42"/>
      <c r="S4446" s="42"/>
      <c r="T4446" s="42"/>
      <c r="U4446" s="43"/>
      <c r="V4446" s="32"/>
      <c r="W4446" s="38"/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</row>
    <row r="4447" spans="1:40" ht="14.25" customHeight="1">
      <c r="A4447" s="7" t="s">
        <v>652</v>
      </c>
      <c r="B4447" s="7" t="s">
        <v>363</v>
      </c>
      <c r="C4447" s="7">
        <v>1403</v>
      </c>
      <c r="D4447" s="7" t="s">
        <v>655</v>
      </c>
      <c r="E4447" s="7" t="str">
        <f t="shared" si="75"/>
        <v>El Choro</v>
      </c>
      <c r="F4447" s="7" t="s">
        <v>379</v>
      </c>
      <c r="G4447" s="7">
        <v>200</v>
      </c>
      <c r="H4447" s="7" t="s">
        <v>393</v>
      </c>
      <c r="I4447" s="7"/>
      <c r="J4447" s="7">
        <v>1545667</v>
      </c>
      <c r="K4447" s="7">
        <f t="shared" si="76"/>
        <v>3756382</v>
      </c>
      <c r="L4447" s="7"/>
      <c r="M4447" s="6"/>
      <c r="N4447" s="7"/>
      <c r="O4447" s="7"/>
      <c r="P4447" s="38"/>
      <c r="Q4447" s="31"/>
      <c r="R4447" s="42"/>
      <c r="S4447" s="42"/>
      <c r="T4447" s="42"/>
      <c r="U4447" s="43"/>
      <c r="V4447" s="32"/>
      <c r="W4447" s="38"/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</row>
    <row r="4448" spans="1:40" ht="14.25" customHeight="1">
      <c r="A4448" s="7" t="s">
        <v>652</v>
      </c>
      <c r="B4448" s="7" t="s">
        <v>363</v>
      </c>
      <c r="C4448" s="7">
        <v>1403</v>
      </c>
      <c r="D4448" s="7" t="s">
        <v>655</v>
      </c>
      <c r="E4448" s="7" t="str">
        <f t="shared" si="75"/>
        <v>El Choro</v>
      </c>
      <c r="F4448" s="7" t="s">
        <v>379</v>
      </c>
      <c r="G4448" s="7">
        <v>210</v>
      </c>
      <c r="H4448" s="7" t="s">
        <v>394</v>
      </c>
      <c r="I4448" s="7"/>
      <c r="J4448" s="7">
        <v>1310129</v>
      </c>
      <c r="K4448" s="7">
        <f t="shared" si="76"/>
        <v>3756382</v>
      </c>
      <c r="L4448" s="7"/>
      <c r="M4448" s="6"/>
      <c r="N4448" s="7"/>
      <c r="O4448" s="7"/>
      <c r="P4448" s="38"/>
      <c r="Q4448" s="31"/>
      <c r="R4448" s="42"/>
      <c r="S4448" s="42"/>
      <c r="T4448" s="42"/>
      <c r="U4448" s="43"/>
      <c r="V4448" s="32"/>
      <c r="W4448" s="38"/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</row>
    <row r="4449" spans="1:40" ht="14.25" customHeight="1">
      <c r="A4449" s="7" t="s">
        <v>652</v>
      </c>
      <c r="B4449" s="7" t="s">
        <v>363</v>
      </c>
      <c r="C4449" s="7">
        <v>1403</v>
      </c>
      <c r="D4449" s="7" t="s">
        <v>655</v>
      </c>
      <c r="E4449" s="7" t="str">
        <f t="shared" si="75"/>
        <v>El Choro</v>
      </c>
      <c r="F4449" s="7" t="s">
        <v>379</v>
      </c>
      <c r="G4449" s="7">
        <v>220</v>
      </c>
      <c r="H4449" s="7" t="s">
        <v>395</v>
      </c>
      <c r="I4449" s="7"/>
      <c r="J4449" s="7">
        <v>80000</v>
      </c>
      <c r="K4449" s="7">
        <f t="shared" si="76"/>
        <v>3756382</v>
      </c>
      <c r="L4449" s="7"/>
      <c r="M4449" s="6"/>
      <c r="N4449" s="7"/>
      <c r="O4449" s="7"/>
      <c r="P4449" s="38"/>
      <c r="Q4449" s="31"/>
      <c r="R4449" s="42"/>
      <c r="S4449" s="42"/>
      <c r="T4449" s="42"/>
      <c r="U4449" s="43"/>
      <c r="V4449" s="32"/>
      <c r="W4449" s="38"/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</row>
    <row r="4450" spans="1:40" ht="14.25" customHeight="1">
      <c r="A4450" s="7" t="s">
        <v>652</v>
      </c>
      <c r="B4450" s="7" t="s">
        <v>363</v>
      </c>
      <c r="C4450" s="7">
        <v>1403</v>
      </c>
      <c r="D4450" s="7" t="s">
        <v>655</v>
      </c>
      <c r="E4450" s="7" t="str">
        <f t="shared" si="75"/>
        <v>El Choro</v>
      </c>
      <c r="F4450" s="7" t="s">
        <v>379</v>
      </c>
      <c r="G4450" s="7">
        <v>230</v>
      </c>
      <c r="H4450" s="7" t="s">
        <v>396</v>
      </c>
      <c r="I4450" s="7"/>
      <c r="J4450" s="7">
        <v>20000</v>
      </c>
      <c r="K4450" s="7">
        <f t="shared" si="76"/>
        <v>3756382</v>
      </c>
      <c r="L4450" s="7"/>
      <c r="M4450" s="6"/>
      <c r="N4450" s="7"/>
      <c r="O4450" s="7"/>
      <c r="P4450" s="38"/>
      <c r="Q4450" s="31"/>
      <c r="R4450" s="42"/>
      <c r="S4450" s="42"/>
      <c r="T4450" s="42"/>
      <c r="U4450" s="43"/>
      <c r="V4450" s="32"/>
      <c r="W4450" s="38"/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</row>
    <row r="4451" spans="1:40" ht="14.25" customHeight="1">
      <c r="A4451" s="7" t="s">
        <v>652</v>
      </c>
      <c r="B4451" s="7" t="s">
        <v>363</v>
      </c>
      <c r="C4451" s="7">
        <v>1403</v>
      </c>
      <c r="D4451" s="7" t="s">
        <v>655</v>
      </c>
      <c r="E4451" s="7" t="str">
        <f t="shared" si="75"/>
        <v>El Choro</v>
      </c>
      <c r="F4451" s="7" t="s">
        <v>379</v>
      </c>
      <c r="G4451" s="7">
        <v>240</v>
      </c>
      <c r="H4451" s="7" t="s">
        <v>397</v>
      </c>
      <c r="I4451" s="7"/>
      <c r="J4451" s="7">
        <v>10000</v>
      </c>
      <c r="K4451" s="7">
        <f t="shared" si="76"/>
        <v>3756382</v>
      </c>
      <c r="L4451" s="7"/>
      <c r="M4451" s="6"/>
      <c r="N4451" s="7"/>
      <c r="O4451" s="7"/>
      <c r="P4451" s="38"/>
      <c r="Q4451" s="31"/>
      <c r="R4451" s="42"/>
      <c r="S4451" s="42"/>
      <c r="T4451" s="42"/>
      <c r="U4451" s="43"/>
      <c r="V4451" s="32"/>
      <c r="W4451" s="38"/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</row>
    <row r="4452" spans="1:40" ht="14.25" customHeight="1">
      <c r="A4452" s="7" t="s">
        <v>652</v>
      </c>
      <c r="B4452" s="7" t="s">
        <v>363</v>
      </c>
      <c r="C4452" s="7">
        <v>1403</v>
      </c>
      <c r="D4452" s="7" t="s">
        <v>655</v>
      </c>
      <c r="E4452" s="7" t="str">
        <f t="shared" si="75"/>
        <v>El Choro</v>
      </c>
      <c r="F4452" s="7" t="s">
        <v>379</v>
      </c>
      <c r="G4452" s="7">
        <v>250</v>
      </c>
      <c r="H4452" s="7" t="s">
        <v>399</v>
      </c>
      <c r="I4452" s="7"/>
      <c r="J4452" s="7">
        <v>1175131</v>
      </c>
      <c r="K4452" s="7">
        <f t="shared" si="76"/>
        <v>3756382</v>
      </c>
      <c r="L4452" s="7"/>
      <c r="M4452" s="6"/>
      <c r="N4452" s="7"/>
      <c r="O4452" s="7"/>
      <c r="P4452" s="38"/>
      <c r="Q4452" s="31"/>
      <c r="R4452" s="42"/>
      <c r="S4452" s="42"/>
      <c r="T4452" s="42"/>
      <c r="U4452" s="43"/>
      <c r="V4452" s="32"/>
      <c r="W4452" s="38"/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</row>
    <row r="4453" spans="1:40" ht="14.25" customHeight="1">
      <c r="A4453" s="7" t="s">
        <v>652</v>
      </c>
      <c r="B4453" s="7" t="s">
        <v>363</v>
      </c>
      <c r="C4453" s="7">
        <v>1403</v>
      </c>
      <c r="D4453" s="7" t="s">
        <v>655</v>
      </c>
      <c r="E4453" s="7" t="str">
        <f t="shared" si="75"/>
        <v>El Choro</v>
      </c>
      <c r="F4453" s="7" t="s">
        <v>379</v>
      </c>
      <c r="G4453" s="7">
        <v>260</v>
      </c>
      <c r="H4453" s="7" t="s">
        <v>400</v>
      </c>
      <c r="I4453" s="7"/>
      <c r="J4453" s="7">
        <v>35000</v>
      </c>
      <c r="K4453" s="7">
        <f t="shared" si="76"/>
        <v>3756382</v>
      </c>
      <c r="L4453" s="7"/>
      <c r="M4453" s="6"/>
      <c r="N4453" s="7"/>
      <c r="O4453" s="7"/>
      <c r="P4453" s="38"/>
      <c r="Q4453" s="31"/>
      <c r="R4453" s="42"/>
      <c r="S4453" s="42"/>
      <c r="T4453" s="42"/>
      <c r="U4453" s="43"/>
      <c r="V4453" s="32"/>
      <c r="W4453" s="38"/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</row>
    <row r="4454" spans="1:40" ht="14.25" customHeight="1">
      <c r="A4454" s="7" t="s">
        <v>652</v>
      </c>
      <c r="B4454" s="7" t="s">
        <v>363</v>
      </c>
      <c r="C4454" s="7">
        <v>1403</v>
      </c>
      <c r="D4454" s="7" t="s">
        <v>655</v>
      </c>
      <c r="E4454" s="7" t="str">
        <f t="shared" si="75"/>
        <v>El Choro</v>
      </c>
      <c r="F4454" s="7" t="s">
        <v>379</v>
      </c>
      <c r="G4454" s="7">
        <v>310</v>
      </c>
      <c r="H4454" s="7" t="s">
        <v>403</v>
      </c>
      <c r="I4454" s="7"/>
      <c r="J4454" s="7">
        <v>100000</v>
      </c>
      <c r="K4454" s="7">
        <f t="shared" si="76"/>
        <v>3756382</v>
      </c>
      <c r="L4454" s="7"/>
      <c r="M4454" s="6"/>
      <c r="N4454" s="7"/>
      <c r="O4454" s="7"/>
      <c r="P4454" s="38"/>
      <c r="Q4454" s="31"/>
      <c r="R4454" s="42"/>
      <c r="S4454" s="42"/>
      <c r="T4454" s="42"/>
      <c r="U4454" s="43"/>
      <c r="V4454" s="32"/>
      <c r="W4454" s="38"/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</row>
    <row r="4455" spans="1:40" ht="14.25" customHeight="1">
      <c r="A4455" s="7" t="s">
        <v>652</v>
      </c>
      <c r="B4455" s="7" t="s">
        <v>363</v>
      </c>
      <c r="C4455" s="7">
        <v>1403</v>
      </c>
      <c r="D4455" s="7" t="s">
        <v>655</v>
      </c>
      <c r="E4455" s="7" t="str">
        <f t="shared" si="75"/>
        <v>El Choro</v>
      </c>
      <c r="F4455" s="7" t="s">
        <v>379</v>
      </c>
      <c r="G4455" s="7">
        <v>330</v>
      </c>
      <c r="H4455" s="7" t="s">
        <v>404</v>
      </c>
      <c r="I4455" s="7"/>
      <c r="J4455" s="7">
        <v>132033</v>
      </c>
      <c r="K4455" s="7">
        <f t="shared" si="76"/>
        <v>3756382</v>
      </c>
      <c r="L4455" s="7"/>
      <c r="M4455" s="6"/>
      <c r="N4455" s="7"/>
      <c r="O4455" s="7"/>
      <c r="P4455" s="38"/>
      <c r="Q4455" s="31"/>
      <c r="R4455" s="42"/>
      <c r="S4455" s="42"/>
      <c r="T4455" s="42"/>
      <c r="U4455" s="43"/>
      <c r="V4455" s="32"/>
      <c r="W4455" s="38"/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</row>
    <row r="4456" spans="1:40" ht="14.25" customHeight="1">
      <c r="A4456" s="7" t="s">
        <v>652</v>
      </c>
      <c r="B4456" s="7" t="s">
        <v>363</v>
      </c>
      <c r="C4456" s="7">
        <v>1403</v>
      </c>
      <c r="D4456" s="7" t="s">
        <v>655</v>
      </c>
      <c r="E4456" s="7" t="str">
        <f t="shared" si="75"/>
        <v>El Choro</v>
      </c>
      <c r="F4456" s="7" t="s">
        <v>379</v>
      </c>
      <c r="G4456" s="7">
        <v>340</v>
      </c>
      <c r="H4456" s="7" t="s">
        <v>405</v>
      </c>
      <c r="I4456" s="7"/>
      <c r="J4456" s="7">
        <v>561028</v>
      </c>
      <c r="K4456" s="7">
        <f t="shared" si="76"/>
        <v>3756382</v>
      </c>
      <c r="L4456" s="7"/>
      <c r="M4456" s="6"/>
      <c r="N4456" s="7"/>
      <c r="O4456" s="7"/>
      <c r="P4456" s="38"/>
      <c r="Q4456" s="31"/>
      <c r="R4456" s="42"/>
      <c r="S4456" s="42"/>
      <c r="T4456" s="42"/>
      <c r="U4456" s="43"/>
      <c r="V4456" s="32"/>
      <c r="W4456" s="38"/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</row>
    <row r="4457" spans="1:40" ht="14.25" customHeight="1">
      <c r="A4457" s="7" t="s">
        <v>652</v>
      </c>
      <c r="B4457" s="7" t="s">
        <v>363</v>
      </c>
      <c r="C4457" s="7">
        <v>1403</v>
      </c>
      <c r="D4457" s="7" t="s">
        <v>655</v>
      </c>
      <c r="E4457" s="7" t="str">
        <f t="shared" si="75"/>
        <v>El Choro</v>
      </c>
      <c r="F4457" s="7" t="s">
        <v>407</v>
      </c>
      <c r="G4457" s="7">
        <v>170</v>
      </c>
      <c r="H4457" s="7" t="s">
        <v>390</v>
      </c>
      <c r="I4457" s="7"/>
      <c r="J4457" s="7">
        <v>890320</v>
      </c>
      <c r="K4457" s="7">
        <f t="shared" si="76"/>
        <v>3756382</v>
      </c>
      <c r="L4457" s="7"/>
      <c r="M4457" s="6"/>
      <c r="N4457" s="7"/>
      <c r="O4457" s="7"/>
      <c r="P4457" s="38"/>
      <c r="Q4457" s="31"/>
      <c r="R4457" s="42"/>
      <c r="S4457" s="42"/>
      <c r="T4457" s="42"/>
      <c r="U4457" s="43"/>
      <c r="V4457" s="32"/>
      <c r="W4457" s="38"/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</row>
    <row r="4458" spans="1:40" ht="14.25" customHeight="1">
      <c r="A4458" s="7" t="s">
        <v>652</v>
      </c>
      <c r="B4458" s="7" t="s">
        <v>363</v>
      </c>
      <c r="C4458" s="7">
        <v>1403</v>
      </c>
      <c r="D4458" s="7" t="s">
        <v>655</v>
      </c>
      <c r="E4458" s="7" t="str">
        <f t="shared" si="75"/>
        <v>El Choro</v>
      </c>
      <c r="F4458" s="7" t="s">
        <v>407</v>
      </c>
      <c r="G4458" s="7">
        <v>350</v>
      </c>
      <c r="H4458" s="7" t="s">
        <v>406</v>
      </c>
      <c r="I4458" s="7"/>
      <c r="J4458" s="7">
        <v>2866062</v>
      </c>
      <c r="K4458" s="7">
        <f t="shared" si="76"/>
        <v>3756382</v>
      </c>
      <c r="L4458" s="7"/>
      <c r="M4458" s="6"/>
      <c r="N4458" s="7"/>
      <c r="O4458" s="7"/>
      <c r="P4458" s="38"/>
      <c r="Q4458" s="31"/>
      <c r="R4458" s="42"/>
      <c r="S4458" s="42"/>
      <c r="T4458" s="42"/>
      <c r="U4458" s="43"/>
      <c r="V4458" s="32"/>
      <c r="W4458" s="38"/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</row>
    <row r="4459" spans="1:40" ht="14.25" customHeight="1">
      <c r="A4459" s="7" t="s">
        <v>652</v>
      </c>
      <c r="B4459" s="7" t="s">
        <v>363</v>
      </c>
      <c r="C4459" s="7">
        <v>1404</v>
      </c>
      <c r="D4459" s="7" t="s">
        <v>656</v>
      </c>
      <c r="E4459" s="7" t="str">
        <f t="shared" si="75"/>
        <v>Challapata</v>
      </c>
      <c r="F4459" s="7" t="s">
        <v>379</v>
      </c>
      <c r="G4459" s="7">
        <v>0</v>
      </c>
      <c r="H4459" s="7" t="s">
        <v>380</v>
      </c>
      <c r="I4459" s="7"/>
      <c r="J4459" s="7">
        <v>4208617</v>
      </c>
      <c r="K4459" s="7">
        <f t="shared" si="76"/>
        <v>3671829</v>
      </c>
      <c r="L4459" s="7"/>
      <c r="M4459" s="6"/>
      <c r="N4459" s="7"/>
      <c r="O4459" s="7"/>
      <c r="P4459" s="38"/>
      <c r="Q4459" s="31"/>
      <c r="R4459" s="42"/>
      <c r="S4459" s="42"/>
      <c r="T4459" s="42"/>
      <c r="U4459" s="43"/>
      <c r="V4459" s="32"/>
      <c r="W4459" s="38"/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</row>
    <row r="4460" spans="1:40" ht="14.25" customHeight="1">
      <c r="A4460" s="7" t="s">
        <v>652</v>
      </c>
      <c r="B4460" s="7" t="s">
        <v>363</v>
      </c>
      <c r="C4460" s="7">
        <v>1404</v>
      </c>
      <c r="D4460" s="7" t="s">
        <v>656</v>
      </c>
      <c r="E4460" s="7" t="str">
        <f t="shared" si="75"/>
        <v>Challapata</v>
      </c>
      <c r="F4460" s="7" t="s">
        <v>379</v>
      </c>
      <c r="G4460" s="7">
        <v>1</v>
      </c>
      <c r="H4460" s="7" t="s">
        <v>381</v>
      </c>
      <c r="I4460" s="7"/>
      <c r="J4460" s="7">
        <v>1719013</v>
      </c>
      <c r="K4460" s="7">
        <f t="shared" si="76"/>
        <v>3671829</v>
      </c>
      <c r="L4460" s="7"/>
      <c r="M4460" s="6"/>
      <c r="N4460" s="7"/>
      <c r="O4460" s="7"/>
      <c r="P4460" s="38"/>
      <c r="Q4460" s="31"/>
      <c r="R4460" s="42"/>
      <c r="S4460" s="42"/>
      <c r="T4460" s="42"/>
      <c r="U4460" s="43"/>
      <c r="V4460" s="32"/>
      <c r="W4460" s="38"/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</row>
    <row r="4461" spans="1:40" ht="14.25" customHeight="1">
      <c r="A4461" s="7" t="s">
        <v>652</v>
      </c>
      <c r="B4461" s="7" t="s">
        <v>363</v>
      </c>
      <c r="C4461" s="7">
        <v>1404</v>
      </c>
      <c r="D4461" s="7" t="s">
        <v>656</v>
      </c>
      <c r="E4461" s="7" t="str">
        <f t="shared" si="75"/>
        <v>Challapata</v>
      </c>
      <c r="F4461" s="7" t="s">
        <v>379</v>
      </c>
      <c r="G4461" s="7">
        <v>97</v>
      </c>
      <c r="H4461" s="7" t="s">
        <v>409</v>
      </c>
      <c r="I4461" s="7"/>
      <c r="J4461" s="7">
        <v>328497</v>
      </c>
      <c r="K4461" s="7">
        <f t="shared" si="76"/>
        <v>3671829</v>
      </c>
      <c r="L4461" s="7"/>
      <c r="M4461" s="6"/>
      <c r="N4461" s="7"/>
      <c r="O4461" s="7"/>
      <c r="P4461" s="38"/>
      <c r="Q4461" s="31"/>
      <c r="R4461" s="42"/>
      <c r="S4461" s="42"/>
      <c r="T4461" s="42"/>
      <c r="U4461" s="43"/>
      <c r="V4461" s="32"/>
      <c r="W4461" s="38"/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</row>
    <row r="4462" spans="1:40" ht="14.25" customHeight="1">
      <c r="A4462" s="7" t="s">
        <v>652</v>
      </c>
      <c r="B4462" s="7" t="s">
        <v>363</v>
      </c>
      <c r="C4462" s="7">
        <v>1404</v>
      </c>
      <c r="D4462" s="7" t="s">
        <v>656</v>
      </c>
      <c r="E4462" s="7" t="str">
        <f t="shared" si="75"/>
        <v>Challapata</v>
      </c>
      <c r="F4462" s="7" t="s">
        <v>379</v>
      </c>
      <c r="G4462" s="7">
        <v>100</v>
      </c>
      <c r="H4462" s="7" t="s">
        <v>383</v>
      </c>
      <c r="I4462" s="7"/>
      <c r="J4462" s="7">
        <v>1041842</v>
      </c>
      <c r="K4462" s="7">
        <f t="shared" si="76"/>
        <v>3671829</v>
      </c>
      <c r="L4462" s="7"/>
      <c r="M4462" s="6"/>
      <c r="N4462" s="7"/>
      <c r="O4462" s="7"/>
      <c r="P4462" s="38"/>
      <c r="Q4462" s="31"/>
      <c r="R4462" s="42"/>
      <c r="S4462" s="42"/>
      <c r="T4462" s="42"/>
      <c r="U4462" s="43"/>
      <c r="V4462" s="32"/>
      <c r="W4462" s="38"/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</row>
    <row r="4463" spans="1:40" ht="14.25" customHeight="1">
      <c r="A4463" s="7" t="s">
        <v>652</v>
      </c>
      <c r="B4463" s="7" t="s">
        <v>363</v>
      </c>
      <c r="C4463" s="7">
        <v>1404</v>
      </c>
      <c r="D4463" s="7" t="s">
        <v>656</v>
      </c>
      <c r="E4463" s="7" t="str">
        <f t="shared" si="75"/>
        <v>Challapata</v>
      </c>
      <c r="F4463" s="7" t="s">
        <v>379</v>
      </c>
      <c r="G4463" s="7">
        <v>110</v>
      </c>
      <c r="H4463" s="7" t="s">
        <v>385</v>
      </c>
      <c r="I4463" s="7"/>
      <c r="J4463" s="7">
        <v>257670</v>
      </c>
      <c r="K4463" s="7">
        <f t="shared" si="76"/>
        <v>3671829</v>
      </c>
      <c r="L4463" s="7"/>
      <c r="M4463" s="6"/>
      <c r="N4463" s="7"/>
      <c r="O4463" s="7"/>
      <c r="P4463" s="38"/>
      <c r="Q4463" s="31"/>
      <c r="R4463" s="42"/>
      <c r="S4463" s="42"/>
      <c r="T4463" s="42"/>
      <c r="U4463" s="43"/>
      <c r="V4463" s="32"/>
      <c r="W4463" s="38"/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</row>
    <row r="4464" spans="1:40" ht="14.25" customHeight="1">
      <c r="A4464" s="7" t="s">
        <v>652</v>
      </c>
      <c r="B4464" s="7" t="s">
        <v>363</v>
      </c>
      <c r="C4464" s="7">
        <v>1404</v>
      </c>
      <c r="D4464" s="7" t="s">
        <v>656</v>
      </c>
      <c r="E4464" s="7" t="str">
        <f t="shared" si="75"/>
        <v>Challapata</v>
      </c>
      <c r="F4464" s="7" t="s">
        <v>379</v>
      </c>
      <c r="G4464" s="7">
        <v>120</v>
      </c>
      <c r="H4464" s="7" t="s">
        <v>485</v>
      </c>
      <c r="I4464" s="7"/>
      <c r="J4464" s="7">
        <v>365730</v>
      </c>
      <c r="K4464" s="7">
        <f t="shared" si="76"/>
        <v>3671829</v>
      </c>
      <c r="L4464" s="7"/>
      <c r="M4464" s="6"/>
      <c r="N4464" s="7"/>
      <c r="O4464" s="7"/>
      <c r="P4464" s="38"/>
      <c r="Q4464" s="31"/>
      <c r="R4464" s="42"/>
      <c r="S4464" s="42"/>
      <c r="T4464" s="42"/>
      <c r="U4464" s="43"/>
      <c r="V4464" s="32"/>
      <c r="W4464" s="38"/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</row>
    <row r="4465" spans="1:40" ht="14.25" customHeight="1">
      <c r="A4465" s="7" t="s">
        <v>652</v>
      </c>
      <c r="B4465" s="7" t="s">
        <v>363</v>
      </c>
      <c r="C4465" s="7">
        <v>1404</v>
      </c>
      <c r="D4465" s="7" t="s">
        <v>656</v>
      </c>
      <c r="E4465" s="7" t="str">
        <f t="shared" si="75"/>
        <v>Challapata</v>
      </c>
      <c r="F4465" s="7" t="s">
        <v>379</v>
      </c>
      <c r="G4465" s="7">
        <v>130</v>
      </c>
      <c r="H4465" s="7" t="s">
        <v>386</v>
      </c>
      <c r="I4465" s="7"/>
      <c r="J4465" s="7">
        <v>241500</v>
      </c>
      <c r="K4465" s="7">
        <f t="shared" si="76"/>
        <v>3671829</v>
      </c>
      <c r="L4465" s="7"/>
      <c r="M4465" s="6"/>
      <c r="N4465" s="7"/>
      <c r="O4465" s="7"/>
      <c r="P4465" s="38"/>
      <c r="Q4465" s="31"/>
      <c r="R4465" s="42"/>
      <c r="S4465" s="42"/>
      <c r="T4465" s="42"/>
      <c r="U4465" s="43"/>
      <c r="V4465" s="32"/>
      <c r="W4465" s="38"/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</row>
    <row r="4466" spans="1:40" ht="14.25" customHeight="1">
      <c r="A4466" s="7" t="s">
        <v>652</v>
      </c>
      <c r="B4466" s="7" t="s">
        <v>363</v>
      </c>
      <c r="C4466" s="7">
        <v>1404</v>
      </c>
      <c r="D4466" s="7" t="s">
        <v>656</v>
      </c>
      <c r="E4466" s="7" t="str">
        <f t="shared" si="75"/>
        <v>Challapata</v>
      </c>
      <c r="F4466" s="7" t="s">
        <v>379</v>
      </c>
      <c r="G4466" s="7">
        <v>140</v>
      </c>
      <c r="H4466" s="7" t="s">
        <v>388</v>
      </c>
      <c r="I4466" s="7"/>
      <c r="J4466" s="7">
        <v>895535</v>
      </c>
      <c r="K4466" s="7">
        <f t="shared" si="76"/>
        <v>3671829</v>
      </c>
      <c r="L4466" s="7"/>
      <c r="M4466" s="6"/>
      <c r="N4466" s="7"/>
      <c r="O4466" s="7"/>
      <c r="P4466" s="38"/>
      <c r="Q4466" s="31"/>
      <c r="R4466" s="42"/>
      <c r="S4466" s="42"/>
      <c r="T4466" s="42"/>
      <c r="U4466" s="43"/>
      <c r="V4466" s="32"/>
      <c r="W4466" s="38"/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</row>
    <row r="4467" spans="1:40" ht="14.25" customHeight="1">
      <c r="A4467" s="7" t="s">
        <v>652</v>
      </c>
      <c r="B4467" s="7" t="s">
        <v>363</v>
      </c>
      <c r="C4467" s="7">
        <v>1404</v>
      </c>
      <c r="D4467" s="7" t="s">
        <v>656</v>
      </c>
      <c r="E4467" s="7" t="str">
        <f t="shared" si="75"/>
        <v>Challapata</v>
      </c>
      <c r="F4467" s="7" t="s">
        <v>379</v>
      </c>
      <c r="G4467" s="7">
        <v>150</v>
      </c>
      <c r="H4467" s="7" t="s">
        <v>410</v>
      </c>
      <c r="I4467" s="7"/>
      <c r="J4467" s="7">
        <v>50000</v>
      </c>
      <c r="K4467" s="7">
        <f t="shared" si="76"/>
        <v>3671829</v>
      </c>
      <c r="L4467" s="7"/>
      <c r="M4467" s="6"/>
      <c r="N4467" s="7"/>
      <c r="O4467" s="7"/>
      <c r="P4467" s="38"/>
      <c r="Q4467" s="31"/>
      <c r="R4467" s="42"/>
      <c r="S4467" s="42"/>
      <c r="T4467" s="42"/>
      <c r="U4467" s="43"/>
      <c r="V4467" s="32"/>
      <c r="W4467" s="38"/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</row>
    <row r="4468" spans="1:40" ht="14.25" customHeight="1">
      <c r="A4468" s="7" t="s">
        <v>652</v>
      </c>
      <c r="B4468" s="7" t="s">
        <v>363</v>
      </c>
      <c r="C4468" s="7">
        <v>1404</v>
      </c>
      <c r="D4468" s="7" t="s">
        <v>656</v>
      </c>
      <c r="E4468" s="7" t="str">
        <f t="shared" si="75"/>
        <v>Challapata</v>
      </c>
      <c r="F4468" s="7" t="s">
        <v>379</v>
      </c>
      <c r="G4468" s="7">
        <v>160</v>
      </c>
      <c r="H4468" s="7" t="s">
        <v>389</v>
      </c>
      <c r="I4468" s="7"/>
      <c r="J4468" s="7">
        <v>1013406</v>
      </c>
      <c r="K4468" s="7">
        <f t="shared" si="76"/>
        <v>3671829</v>
      </c>
      <c r="L4468" s="7"/>
      <c r="M4468" s="6"/>
      <c r="N4468" s="7"/>
      <c r="O4468" s="7"/>
      <c r="P4468" s="38"/>
      <c r="Q4468" s="31"/>
      <c r="R4468" s="42"/>
      <c r="S4468" s="42"/>
      <c r="T4468" s="42"/>
      <c r="U4468" s="43"/>
      <c r="V4468" s="32"/>
      <c r="W4468" s="38"/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</row>
    <row r="4469" spans="1:40" ht="14.25" customHeight="1">
      <c r="A4469" s="7" t="s">
        <v>652</v>
      </c>
      <c r="B4469" s="7" t="s">
        <v>363</v>
      </c>
      <c r="C4469" s="7">
        <v>1404</v>
      </c>
      <c r="D4469" s="7" t="s">
        <v>656</v>
      </c>
      <c r="E4469" s="7" t="str">
        <f t="shared" si="75"/>
        <v>Challapata</v>
      </c>
      <c r="F4469" s="7" t="s">
        <v>379</v>
      </c>
      <c r="G4469" s="7">
        <v>170</v>
      </c>
      <c r="H4469" s="7" t="s">
        <v>390</v>
      </c>
      <c r="I4469" s="7"/>
      <c r="J4469" s="7">
        <v>890000</v>
      </c>
      <c r="K4469" s="7">
        <f t="shared" si="76"/>
        <v>3671829</v>
      </c>
      <c r="L4469" s="7"/>
      <c r="M4469" s="6"/>
      <c r="N4469" s="7"/>
      <c r="O4469" s="7"/>
      <c r="P4469" s="38"/>
      <c r="Q4469" s="31"/>
      <c r="R4469" s="42"/>
      <c r="S4469" s="42"/>
      <c r="T4469" s="42"/>
      <c r="U4469" s="43"/>
      <c r="V4469" s="32"/>
      <c r="W4469" s="38"/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</row>
    <row r="4470" spans="1:40" ht="14.25" customHeight="1">
      <c r="A4470" s="7" t="s">
        <v>652</v>
      </c>
      <c r="B4470" s="7" t="s">
        <v>363</v>
      </c>
      <c r="C4470" s="7">
        <v>1404</v>
      </c>
      <c r="D4470" s="7" t="s">
        <v>656</v>
      </c>
      <c r="E4470" s="7" t="str">
        <f t="shared" si="75"/>
        <v>Challapata</v>
      </c>
      <c r="F4470" s="7" t="s">
        <v>379</v>
      </c>
      <c r="G4470" s="7">
        <v>180</v>
      </c>
      <c r="H4470" s="7" t="s">
        <v>411</v>
      </c>
      <c r="I4470" s="7"/>
      <c r="J4470" s="7">
        <v>671798</v>
      </c>
      <c r="K4470" s="7">
        <f t="shared" si="76"/>
        <v>3671829</v>
      </c>
      <c r="L4470" s="7"/>
      <c r="M4470" s="6"/>
      <c r="N4470" s="7"/>
      <c r="O4470" s="7"/>
      <c r="P4470" s="38"/>
      <c r="Q4470" s="31"/>
      <c r="R4470" s="42"/>
      <c r="S4470" s="42"/>
      <c r="T4470" s="42"/>
      <c r="U4470" s="43"/>
      <c r="V4470" s="32"/>
      <c r="W4470" s="38"/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</row>
    <row r="4471" spans="1:40" ht="14.25" customHeight="1">
      <c r="A4471" s="7" t="s">
        <v>652</v>
      </c>
      <c r="B4471" s="7" t="s">
        <v>363</v>
      </c>
      <c r="C4471" s="7">
        <v>1404</v>
      </c>
      <c r="D4471" s="7" t="s">
        <v>656</v>
      </c>
      <c r="E4471" s="7" t="str">
        <f t="shared" si="75"/>
        <v>Challapata</v>
      </c>
      <c r="F4471" s="7" t="s">
        <v>379</v>
      </c>
      <c r="G4471" s="7">
        <v>190</v>
      </c>
      <c r="H4471" s="7" t="s">
        <v>392</v>
      </c>
      <c r="I4471" s="7"/>
      <c r="J4471" s="7">
        <v>434500</v>
      </c>
      <c r="K4471" s="7">
        <f t="shared" si="76"/>
        <v>3671829</v>
      </c>
      <c r="L4471" s="7"/>
      <c r="M4471" s="6"/>
      <c r="N4471" s="7"/>
      <c r="O4471" s="7"/>
      <c r="P4471" s="38"/>
      <c r="Q4471" s="31"/>
      <c r="R4471" s="42"/>
      <c r="S4471" s="42"/>
      <c r="T4471" s="42"/>
      <c r="U4471" s="43"/>
      <c r="V4471" s="32"/>
      <c r="W4471" s="38"/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</row>
    <row r="4472" spans="1:40" ht="14.25" customHeight="1">
      <c r="A4472" s="7" t="s">
        <v>652</v>
      </c>
      <c r="B4472" s="7" t="s">
        <v>363</v>
      </c>
      <c r="C4472" s="7">
        <v>1404</v>
      </c>
      <c r="D4472" s="7" t="s">
        <v>656</v>
      </c>
      <c r="E4472" s="7" t="str">
        <f t="shared" si="75"/>
        <v>Challapata</v>
      </c>
      <c r="F4472" s="7" t="s">
        <v>379</v>
      </c>
      <c r="G4472" s="7">
        <v>200</v>
      </c>
      <c r="H4472" s="7" t="s">
        <v>393</v>
      </c>
      <c r="I4472" s="7"/>
      <c r="J4472" s="7">
        <v>7852140</v>
      </c>
      <c r="K4472" s="7">
        <f t="shared" si="76"/>
        <v>3671829</v>
      </c>
      <c r="L4472" s="7"/>
      <c r="M4472" s="6"/>
      <c r="N4472" s="7"/>
      <c r="O4472" s="7"/>
      <c r="P4472" s="38"/>
      <c r="Q4472" s="31"/>
      <c r="R4472" s="42"/>
      <c r="S4472" s="42"/>
      <c r="T4472" s="42"/>
      <c r="U4472" s="43"/>
      <c r="V4472" s="32"/>
      <c r="W4472" s="38"/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</row>
    <row r="4473" spans="1:40" ht="14.25" customHeight="1">
      <c r="A4473" s="7" t="s">
        <v>652</v>
      </c>
      <c r="B4473" s="7" t="s">
        <v>363</v>
      </c>
      <c r="C4473" s="7">
        <v>1404</v>
      </c>
      <c r="D4473" s="7" t="s">
        <v>656</v>
      </c>
      <c r="E4473" s="7" t="str">
        <f t="shared" si="75"/>
        <v>Challapata</v>
      </c>
      <c r="F4473" s="7" t="s">
        <v>379</v>
      </c>
      <c r="G4473" s="7">
        <v>210</v>
      </c>
      <c r="H4473" s="7" t="s">
        <v>394</v>
      </c>
      <c r="I4473" s="7"/>
      <c r="J4473" s="7">
        <v>5847382</v>
      </c>
      <c r="K4473" s="7">
        <f t="shared" si="76"/>
        <v>3671829</v>
      </c>
      <c r="L4473" s="7"/>
      <c r="M4473" s="6"/>
      <c r="N4473" s="7"/>
      <c r="O4473" s="7"/>
      <c r="P4473" s="38"/>
      <c r="Q4473" s="31"/>
      <c r="R4473" s="42"/>
      <c r="S4473" s="42"/>
      <c r="T4473" s="42"/>
      <c r="U4473" s="43"/>
      <c r="V4473" s="32"/>
      <c r="W4473" s="38"/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</row>
    <row r="4474" spans="1:40" ht="14.25" customHeight="1">
      <c r="A4474" s="7" t="s">
        <v>652</v>
      </c>
      <c r="B4474" s="7" t="s">
        <v>363</v>
      </c>
      <c r="C4474" s="7">
        <v>1404</v>
      </c>
      <c r="D4474" s="7" t="s">
        <v>656</v>
      </c>
      <c r="E4474" s="7" t="str">
        <f t="shared" si="75"/>
        <v>Challapata</v>
      </c>
      <c r="F4474" s="7" t="s">
        <v>379</v>
      </c>
      <c r="G4474" s="7">
        <v>220</v>
      </c>
      <c r="H4474" s="7" t="s">
        <v>395</v>
      </c>
      <c r="I4474" s="7"/>
      <c r="J4474" s="7">
        <v>264000</v>
      </c>
      <c r="K4474" s="7">
        <f t="shared" si="76"/>
        <v>3671829</v>
      </c>
      <c r="L4474" s="7"/>
      <c r="M4474" s="6"/>
      <c r="N4474" s="7"/>
      <c r="O4474" s="7"/>
      <c r="P4474" s="38"/>
      <c r="Q4474" s="31"/>
      <c r="R4474" s="42"/>
      <c r="S4474" s="42"/>
      <c r="T4474" s="42"/>
      <c r="U4474" s="43"/>
      <c r="V4474" s="32"/>
      <c r="W4474" s="38"/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</row>
    <row r="4475" spans="1:40" ht="14.25" customHeight="1">
      <c r="A4475" s="7" t="s">
        <v>652</v>
      </c>
      <c r="B4475" s="7" t="s">
        <v>363</v>
      </c>
      <c r="C4475" s="7">
        <v>1404</v>
      </c>
      <c r="D4475" s="7" t="s">
        <v>656</v>
      </c>
      <c r="E4475" s="7" t="str">
        <f t="shared" si="75"/>
        <v>Challapata</v>
      </c>
      <c r="F4475" s="7" t="s">
        <v>379</v>
      </c>
      <c r="G4475" s="7">
        <v>230</v>
      </c>
      <c r="H4475" s="7" t="s">
        <v>396</v>
      </c>
      <c r="I4475" s="7"/>
      <c r="J4475" s="7">
        <v>222160</v>
      </c>
      <c r="K4475" s="7">
        <f t="shared" si="76"/>
        <v>3671829</v>
      </c>
      <c r="L4475" s="7"/>
      <c r="M4475" s="6"/>
      <c r="N4475" s="7"/>
      <c r="O4475" s="7"/>
      <c r="P4475" s="38"/>
      <c r="Q4475" s="31"/>
      <c r="R4475" s="42"/>
      <c r="S4475" s="42"/>
      <c r="T4475" s="42"/>
      <c r="U4475" s="43"/>
      <c r="V4475" s="32"/>
      <c r="W4475" s="38"/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</row>
    <row r="4476" spans="1:40" ht="14.25" customHeight="1">
      <c r="A4476" s="7" t="s">
        <v>652</v>
      </c>
      <c r="B4476" s="7" t="s">
        <v>363</v>
      </c>
      <c r="C4476" s="7">
        <v>1404</v>
      </c>
      <c r="D4476" s="7" t="s">
        <v>656</v>
      </c>
      <c r="E4476" s="7" t="str">
        <f t="shared" si="75"/>
        <v>Challapata</v>
      </c>
      <c r="F4476" s="7" t="s">
        <v>379</v>
      </c>
      <c r="G4476" s="7">
        <v>240</v>
      </c>
      <c r="H4476" s="7" t="s">
        <v>397</v>
      </c>
      <c r="I4476" s="7"/>
      <c r="J4476" s="7">
        <v>74500</v>
      </c>
      <c r="K4476" s="7">
        <f t="shared" si="76"/>
        <v>3671829</v>
      </c>
      <c r="L4476" s="7"/>
      <c r="M4476" s="6"/>
      <c r="N4476" s="7"/>
      <c r="O4476" s="7"/>
      <c r="P4476" s="38"/>
      <c r="Q4476" s="31"/>
      <c r="R4476" s="42"/>
      <c r="S4476" s="42"/>
      <c r="T4476" s="42"/>
      <c r="U4476" s="43"/>
      <c r="V4476" s="32"/>
      <c r="W4476" s="38"/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</row>
    <row r="4477" spans="1:40" ht="14.25" customHeight="1">
      <c r="A4477" s="7" t="s">
        <v>652</v>
      </c>
      <c r="B4477" s="7" t="s">
        <v>363</v>
      </c>
      <c r="C4477" s="7">
        <v>1404</v>
      </c>
      <c r="D4477" s="7" t="s">
        <v>656</v>
      </c>
      <c r="E4477" s="7" t="str">
        <f t="shared" si="75"/>
        <v>Challapata</v>
      </c>
      <c r="F4477" s="7" t="s">
        <v>379</v>
      </c>
      <c r="G4477" s="7">
        <v>250</v>
      </c>
      <c r="H4477" s="7" t="s">
        <v>399</v>
      </c>
      <c r="I4477" s="7"/>
      <c r="J4477" s="7">
        <v>4126058</v>
      </c>
      <c r="K4477" s="7">
        <f t="shared" si="76"/>
        <v>3671829</v>
      </c>
      <c r="L4477" s="7"/>
      <c r="M4477" s="6"/>
      <c r="N4477" s="7"/>
      <c r="O4477" s="7"/>
      <c r="P4477" s="38"/>
      <c r="Q4477" s="31"/>
      <c r="R4477" s="42"/>
      <c r="S4477" s="42"/>
      <c r="T4477" s="42"/>
      <c r="U4477" s="43"/>
      <c r="V4477" s="32"/>
      <c r="W4477" s="38"/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</row>
    <row r="4478" spans="1:40" ht="14.25" customHeight="1">
      <c r="A4478" s="7" t="s">
        <v>652</v>
      </c>
      <c r="B4478" s="7" t="s">
        <v>363</v>
      </c>
      <c r="C4478" s="7">
        <v>1404</v>
      </c>
      <c r="D4478" s="7" t="s">
        <v>656</v>
      </c>
      <c r="E4478" s="7" t="str">
        <f t="shared" si="75"/>
        <v>Challapata</v>
      </c>
      <c r="F4478" s="7" t="s">
        <v>379</v>
      </c>
      <c r="G4478" s="7">
        <v>260</v>
      </c>
      <c r="H4478" s="7" t="s">
        <v>400</v>
      </c>
      <c r="I4478" s="7"/>
      <c r="J4478" s="7">
        <v>350000</v>
      </c>
      <c r="K4478" s="7">
        <f t="shared" si="76"/>
        <v>3671829</v>
      </c>
      <c r="L4478" s="7"/>
      <c r="M4478" s="6"/>
      <c r="N4478" s="7"/>
      <c r="O4478" s="7"/>
      <c r="P4478" s="38"/>
      <c r="Q4478" s="31"/>
      <c r="R4478" s="42"/>
      <c r="S4478" s="42"/>
      <c r="T4478" s="42"/>
      <c r="U4478" s="43"/>
      <c r="V4478" s="32"/>
      <c r="W4478" s="38"/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</row>
    <row r="4479" spans="1:40" ht="14.25" customHeight="1">
      <c r="A4479" s="7" t="s">
        <v>652</v>
      </c>
      <c r="B4479" s="7" t="s">
        <v>363</v>
      </c>
      <c r="C4479" s="7">
        <v>1404</v>
      </c>
      <c r="D4479" s="7" t="s">
        <v>656</v>
      </c>
      <c r="E4479" s="7" t="str">
        <f t="shared" si="75"/>
        <v>Challapata</v>
      </c>
      <c r="F4479" s="7" t="s">
        <v>379</v>
      </c>
      <c r="G4479" s="7">
        <v>270</v>
      </c>
      <c r="H4479" s="7" t="s">
        <v>401</v>
      </c>
      <c r="I4479" s="7"/>
      <c r="J4479" s="7">
        <v>24900</v>
      </c>
      <c r="K4479" s="7">
        <f t="shared" si="76"/>
        <v>3671829</v>
      </c>
      <c r="L4479" s="7"/>
      <c r="M4479" s="6"/>
      <c r="N4479" s="7"/>
      <c r="O4479" s="7"/>
      <c r="P4479" s="38"/>
      <c r="Q4479" s="31"/>
      <c r="R4479" s="42"/>
      <c r="S4479" s="42"/>
      <c r="T4479" s="42"/>
      <c r="U4479" s="43"/>
      <c r="V4479" s="32"/>
      <c r="W4479" s="38"/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</row>
    <row r="4480" spans="1:40" ht="14.25" customHeight="1">
      <c r="A4480" s="7" t="s">
        <v>652</v>
      </c>
      <c r="B4480" s="7" t="s">
        <v>363</v>
      </c>
      <c r="C4480" s="7">
        <v>1404</v>
      </c>
      <c r="D4480" s="7" t="s">
        <v>656</v>
      </c>
      <c r="E4480" s="7" t="str">
        <f t="shared" si="75"/>
        <v>Challapata</v>
      </c>
      <c r="F4480" s="7" t="s">
        <v>379</v>
      </c>
      <c r="G4480" s="7">
        <v>280</v>
      </c>
      <c r="H4480" s="7" t="s">
        <v>402</v>
      </c>
      <c r="I4480" s="7"/>
      <c r="J4480" s="7">
        <v>631922</v>
      </c>
      <c r="K4480" s="7">
        <f t="shared" si="76"/>
        <v>3671829</v>
      </c>
      <c r="L4480" s="7"/>
      <c r="M4480" s="6"/>
      <c r="N4480" s="7"/>
      <c r="O4480" s="7"/>
      <c r="P4480" s="38"/>
      <c r="Q4480" s="31"/>
      <c r="R4480" s="42"/>
      <c r="S4480" s="42"/>
      <c r="T4480" s="42"/>
      <c r="U4480" s="43"/>
      <c r="V4480" s="32"/>
      <c r="W4480" s="38"/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</row>
    <row r="4481" spans="1:40" ht="14.25" customHeight="1">
      <c r="A4481" s="7" t="s">
        <v>652</v>
      </c>
      <c r="B4481" s="7" t="s">
        <v>363</v>
      </c>
      <c r="C4481" s="7">
        <v>1404</v>
      </c>
      <c r="D4481" s="7" t="s">
        <v>656</v>
      </c>
      <c r="E4481" s="7" t="str">
        <f t="shared" si="75"/>
        <v>Challapata</v>
      </c>
      <c r="F4481" s="7" t="s">
        <v>379</v>
      </c>
      <c r="G4481" s="7">
        <v>300</v>
      </c>
      <c r="H4481" s="7" t="s">
        <v>417</v>
      </c>
      <c r="I4481" s="7"/>
      <c r="J4481" s="7">
        <v>80000</v>
      </c>
      <c r="K4481" s="7">
        <f t="shared" si="76"/>
        <v>3671829</v>
      </c>
      <c r="L4481" s="7"/>
      <c r="M4481" s="6"/>
      <c r="N4481" s="7"/>
      <c r="O4481" s="7"/>
      <c r="P4481" s="38"/>
      <c r="Q4481" s="31"/>
      <c r="R4481" s="42"/>
      <c r="S4481" s="42"/>
      <c r="T4481" s="42"/>
      <c r="U4481" s="43"/>
      <c r="V4481" s="32"/>
      <c r="W4481" s="38"/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</row>
    <row r="4482" spans="1:40" ht="14.25" customHeight="1">
      <c r="A4482" s="7" t="s">
        <v>652</v>
      </c>
      <c r="B4482" s="7" t="s">
        <v>363</v>
      </c>
      <c r="C4482" s="7">
        <v>1404</v>
      </c>
      <c r="D4482" s="7" t="s">
        <v>656</v>
      </c>
      <c r="E4482" s="7" t="str">
        <f t="shared" si="75"/>
        <v>Challapata</v>
      </c>
      <c r="F4482" s="7" t="s">
        <v>379</v>
      </c>
      <c r="G4482" s="7">
        <v>310</v>
      </c>
      <c r="H4482" s="7" t="s">
        <v>403</v>
      </c>
      <c r="I4482" s="7"/>
      <c r="J4482" s="7">
        <v>119000</v>
      </c>
      <c r="K4482" s="7">
        <f t="shared" si="76"/>
        <v>3671829</v>
      </c>
      <c r="L4482" s="7"/>
      <c r="M4482" s="6"/>
      <c r="N4482" s="7"/>
      <c r="O4482" s="7"/>
      <c r="P4482" s="38"/>
      <c r="Q4482" s="31"/>
      <c r="R4482" s="42"/>
      <c r="S4482" s="42"/>
      <c r="T4482" s="42"/>
      <c r="U4482" s="43"/>
      <c r="V4482" s="32"/>
      <c r="W4482" s="38"/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</row>
    <row r="4483" spans="1:40" ht="14.25" customHeight="1">
      <c r="A4483" s="7" t="s">
        <v>652</v>
      </c>
      <c r="B4483" s="7" t="s">
        <v>363</v>
      </c>
      <c r="C4483" s="7">
        <v>1404</v>
      </c>
      <c r="D4483" s="7" t="s">
        <v>656</v>
      </c>
      <c r="E4483" s="7" t="str">
        <f t="shared" si="75"/>
        <v>Challapata</v>
      </c>
      <c r="F4483" s="7" t="s">
        <v>379</v>
      </c>
      <c r="G4483" s="7">
        <v>330</v>
      </c>
      <c r="H4483" s="7" t="s">
        <v>404</v>
      </c>
      <c r="I4483" s="7"/>
      <c r="J4483" s="7">
        <v>449851</v>
      </c>
      <c r="K4483" s="7">
        <f t="shared" si="76"/>
        <v>3671829</v>
      </c>
      <c r="L4483" s="7"/>
      <c r="M4483" s="6"/>
      <c r="N4483" s="7"/>
      <c r="O4483" s="7"/>
      <c r="P4483" s="38"/>
      <c r="Q4483" s="31"/>
      <c r="R4483" s="42"/>
      <c r="S4483" s="42"/>
      <c r="T4483" s="42"/>
      <c r="U4483" s="43"/>
      <c r="V4483" s="32"/>
      <c r="W4483" s="38"/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</row>
    <row r="4484" spans="1:40" ht="14.25" customHeight="1">
      <c r="A4484" s="7" t="s">
        <v>652</v>
      </c>
      <c r="B4484" s="7" t="s">
        <v>363</v>
      </c>
      <c r="C4484" s="7">
        <v>1404</v>
      </c>
      <c r="D4484" s="7" t="s">
        <v>656</v>
      </c>
      <c r="E4484" s="7" t="str">
        <f t="shared" si="75"/>
        <v>Challapata</v>
      </c>
      <c r="F4484" s="7" t="s">
        <v>379</v>
      </c>
      <c r="G4484" s="7">
        <v>340</v>
      </c>
      <c r="H4484" s="7" t="s">
        <v>405</v>
      </c>
      <c r="I4484" s="7"/>
      <c r="J4484" s="7">
        <v>4338352</v>
      </c>
      <c r="K4484" s="7">
        <f t="shared" si="76"/>
        <v>3671829</v>
      </c>
      <c r="L4484" s="7"/>
      <c r="M4484" s="6"/>
      <c r="N4484" s="7"/>
      <c r="O4484" s="7"/>
      <c r="P4484" s="38"/>
      <c r="Q4484" s="31"/>
      <c r="R4484" s="42"/>
      <c r="S4484" s="42"/>
      <c r="T4484" s="42"/>
      <c r="U4484" s="43"/>
      <c r="V4484" s="32"/>
      <c r="W4484" s="38"/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</row>
    <row r="4485" spans="1:40" ht="14.25" customHeight="1">
      <c r="A4485" s="7" t="s">
        <v>652</v>
      </c>
      <c r="B4485" s="7" t="s">
        <v>363</v>
      </c>
      <c r="C4485" s="7">
        <v>1404</v>
      </c>
      <c r="D4485" s="7" t="s">
        <v>656</v>
      </c>
      <c r="E4485" s="7" t="str">
        <f t="shared" si="75"/>
        <v>Challapata</v>
      </c>
      <c r="F4485" s="7" t="s">
        <v>407</v>
      </c>
      <c r="G4485" s="7">
        <v>110</v>
      </c>
      <c r="H4485" s="7" t="s">
        <v>385</v>
      </c>
      <c r="I4485" s="7"/>
      <c r="J4485" s="7">
        <v>8649</v>
      </c>
      <c r="K4485" s="7">
        <f t="shared" si="76"/>
        <v>3671829</v>
      </c>
      <c r="L4485" s="7"/>
      <c r="M4485" s="6"/>
      <c r="N4485" s="7"/>
      <c r="O4485" s="7"/>
      <c r="P4485" s="38"/>
      <c r="Q4485" s="31"/>
      <c r="R4485" s="42"/>
      <c r="S4485" s="42"/>
      <c r="T4485" s="42"/>
      <c r="U4485" s="43"/>
      <c r="V4485" s="32"/>
      <c r="W4485" s="38"/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</row>
    <row r="4486" spans="1:40" ht="14.25" customHeight="1">
      <c r="A4486" s="7" t="s">
        <v>652</v>
      </c>
      <c r="B4486" s="7" t="s">
        <v>363</v>
      </c>
      <c r="C4486" s="7">
        <v>1404</v>
      </c>
      <c r="D4486" s="7" t="s">
        <v>656</v>
      </c>
      <c r="E4486" s="7" t="str">
        <f t="shared" si="75"/>
        <v>Challapata</v>
      </c>
      <c r="F4486" s="7" t="s">
        <v>407</v>
      </c>
      <c r="G4486" s="7">
        <v>170</v>
      </c>
      <c r="H4486" s="7" t="s">
        <v>390</v>
      </c>
      <c r="I4486" s="7"/>
      <c r="J4486" s="7">
        <v>543169</v>
      </c>
      <c r="K4486" s="7">
        <f t="shared" si="76"/>
        <v>3671829</v>
      </c>
      <c r="L4486" s="7"/>
      <c r="M4486" s="6"/>
      <c r="N4486" s="7"/>
      <c r="O4486" s="7"/>
      <c r="P4486" s="38"/>
      <c r="Q4486" s="31"/>
      <c r="R4486" s="42"/>
      <c r="S4486" s="42"/>
      <c r="T4486" s="42"/>
      <c r="U4486" s="43"/>
      <c r="V4486" s="32"/>
      <c r="W4486" s="38"/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</row>
    <row r="4487" spans="1:40" ht="14.25" customHeight="1">
      <c r="A4487" s="7" t="s">
        <v>652</v>
      </c>
      <c r="B4487" s="7" t="s">
        <v>363</v>
      </c>
      <c r="C4487" s="7">
        <v>1404</v>
      </c>
      <c r="D4487" s="7" t="s">
        <v>656</v>
      </c>
      <c r="E4487" s="7" t="str">
        <f t="shared" si="75"/>
        <v>Challapata</v>
      </c>
      <c r="F4487" s="7" t="s">
        <v>407</v>
      </c>
      <c r="G4487" s="7">
        <v>180</v>
      </c>
      <c r="H4487" s="7" t="s">
        <v>411</v>
      </c>
      <c r="I4487" s="7"/>
      <c r="J4487" s="7">
        <v>390000</v>
      </c>
      <c r="K4487" s="7">
        <f t="shared" si="76"/>
        <v>3671829</v>
      </c>
      <c r="L4487" s="7"/>
      <c r="M4487" s="6"/>
      <c r="N4487" s="7"/>
      <c r="O4487" s="7"/>
      <c r="P4487" s="38"/>
      <c r="Q4487" s="31"/>
      <c r="R4487" s="42"/>
      <c r="S4487" s="42"/>
      <c r="T4487" s="42"/>
      <c r="U4487" s="43"/>
      <c r="V4487" s="32"/>
      <c r="W4487" s="38"/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</row>
    <row r="4488" spans="1:40" ht="14.25" customHeight="1">
      <c r="A4488" s="7" t="s">
        <v>652</v>
      </c>
      <c r="B4488" s="7" t="s">
        <v>363</v>
      </c>
      <c r="C4488" s="7">
        <v>1404</v>
      </c>
      <c r="D4488" s="7" t="s">
        <v>656</v>
      </c>
      <c r="E4488" s="7" t="str">
        <f t="shared" si="75"/>
        <v>Challapata</v>
      </c>
      <c r="F4488" s="7" t="s">
        <v>407</v>
      </c>
      <c r="G4488" s="7">
        <v>210</v>
      </c>
      <c r="H4488" s="7" t="s">
        <v>394</v>
      </c>
      <c r="I4488" s="7"/>
      <c r="J4488" s="7">
        <v>150000</v>
      </c>
      <c r="K4488" s="7">
        <f t="shared" si="76"/>
        <v>3671829</v>
      </c>
      <c r="L4488" s="7"/>
      <c r="M4488" s="6"/>
      <c r="N4488" s="7"/>
      <c r="O4488" s="7"/>
      <c r="P4488" s="38"/>
      <c r="Q4488" s="31"/>
      <c r="R4488" s="42"/>
      <c r="S4488" s="42"/>
      <c r="T4488" s="42"/>
      <c r="U4488" s="43"/>
      <c r="V4488" s="32"/>
      <c r="W4488" s="38"/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</row>
    <row r="4489" spans="1:40" ht="14.25" customHeight="1">
      <c r="A4489" s="7" t="s">
        <v>652</v>
      </c>
      <c r="B4489" s="7" t="s">
        <v>363</v>
      </c>
      <c r="C4489" s="7">
        <v>1404</v>
      </c>
      <c r="D4489" s="7" t="s">
        <v>656</v>
      </c>
      <c r="E4489" s="7" t="str">
        <f t="shared" si="75"/>
        <v>Challapata</v>
      </c>
      <c r="F4489" s="7" t="s">
        <v>407</v>
      </c>
      <c r="G4489" s="7">
        <v>350</v>
      </c>
      <c r="H4489" s="7" t="s">
        <v>406</v>
      </c>
      <c r="I4489" s="7"/>
      <c r="J4489" s="7">
        <v>2580011</v>
      </c>
      <c r="K4489" s="7">
        <f t="shared" si="76"/>
        <v>3671829</v>
      </c>
      <c r="L4489" s="7"/>
      <c r="M4489" s="6"/>
      <c r="N4489" s="7"/>
      <c r="O4489" s="7"/>
      <c r="P4489" s="38"/>
      <c r="Q4489" s="31"/>
      <c r="R4489" s="42"/>
      <c r="S4489" s="42"/>
      <c r="T4489" s="42"/>
      <c r="U4489" s="43"/>
      <c r="V4489" s="32"/>
      <c r="W4489" s="38"/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</row>
    <row r="4490" spans="1:40" ht="14.25" customHeight="1">
      <c r="A4490" s="7" t="s">
        <v>652</v>
      </c>
      <c r="B4490" s="7" t="s">
        <v>363</v>
      </c>
      <c r="C4490" s="7">
        <v>1405</v>
      </c>
      <c r="D4490" s="7" t="s">
        <v>657</v>
      </c>
      <c r="E4490" s="7" t="str">
        <f t="shared" si="75"/>
        <v>Santuario de Quillacas</v>
      </c>
      <c r="F4490" s="7" t="s">
        <v>379</v>
      </c>
      <c r="G4490" s="7">
        <v>0</v>
      </c>
      <c r="H4490" s="7" t="s">
        <v>380</v>
      </c>
      <c r="I4490" s="7"/>
      <c r="J4490" s="7">
        <v>453170</v>
      </c>
      <c r="K4490" s="7">
        <f t="shared" si="76"/>
        <v>5088165</v>
      </c>
      <c r="L4490" s="7"/>
      <c r="M4490" s="6"/>
      <c r="N4490" s="7"/>
      <c r="O4490" s="7"/>
      <c r="P4490" s="38"/>
      <c r="Q4490" s="31"/>
      <c r="R4490" s="42"/>
      <c r="S4490" s="42"/>
      <c r="T4490" s="42"/>
      <c r="U4490" s="43"/>
      <c r="V4490" s="32"/>
      <c r="W4490" s="38"/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</row>
    <row r="4491" spans="1:40" ht="14.25" customHeight="1">
      <c r="A4491" s="7" t="s">
        <v>652</v>
      </c>
      <c r="B4491" s="7" t="s">
        <v>363</v>
      </c>
      <c r="C4491" s="7">
        <v>1405</v>
      </c>
      <c r="D4491" s="7" t="s">
        <v>657</v>
      </c>
      <c r="E4491" s="7" t="str">
        <f t="shared" si="75"/>
        <v>Santuario de Quillacas</v>
      </c>
      <c r="F4491" s="7" t="s">
        <v>379</v>
      </c>
      <c r="G4491" s="7">
        <v>1</v>
      </c>
      <c r="H4491" s="7" t="s">
        <v>381</v>
      </c>
      <c r="I4491" s="7"/>
      <c r="J4491" s="7">
        <v>302113</v>
      </c>
      <c r="K4491" s="7">
        <f t="shared" si="76"/>
        <v>5088165</v>
      </c>
      <c r="L4491" s="7"/>
      <c r="M4491" s="6"/>
      <c r="N4491" s="7"/>
      <c r="O4491" s="7"/>
      <c r="P4491" s="38"/>
      <c r="Q4491" s="31"/>
      <c r="R4491" s="42"/>
      <c r="S4491" s="42"/>
      <c r="T4491" s="42"/>
      <c r="U4491" s="43"/>
      <c r="V4491" s="32"/>
      <c r="W4491" s="38"/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</row>
    <row r="4492" spans="1:40" ht="14.25" customHeight="1">
      <c r="A4492" s="7" t="s">
        <v>652</v>
      </c>
      <c r="B4492" s="7" t="s">
        <v>363</v>
      </c>
      <c r="C4492" s="7">
        <v>1405</v>
      </c>
      <c r="D4492" s="7" t="s">
        <v>657</v>
      </c>
      <c r="E4492" s="7" t="str">
        <f t="shared" si="75"/>
        <v>Santuario de Quillacas</v>
      </c>
      <c r="F4492" s="7" t="s">
        <v>379</v>
      </c>
      <c r="G4492" s="7">
        <v>97</v>
      </c>
      <c r="H4492" s="7" t="s">
        <v>409</v>
      </c>
      <c r="I4492" s="7"/>
      <c r="J4492" s="7">
        <v>4001</v>
      </c>
      <c r="K4492" s="7">
        <f t="shared" si="76"/>
        <v>5088165</v>
      </c>
      <c r="L4492" s="7"/>
      <c r="M4492" s="6"/>
      <c r="N4492" s="7"/>
      <c r="O4492" s="7"/>
      <c r="P4492" s="38"/>
      <c r="Q4492" s="31"/>
      <c r="R4492" s="42"/>
      <c r="S4492" s="42"/>
      <c r="T4492" s="42"/>
      <c r="U4492" s="43"/>
      <c r="V4492" s="32"/>
      <c r="W4492" s="38"/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</row>
    <row r="4493" spans="1:40" ht="14.25" customHeight="1">
      <c r="A4493" s="7" t="s">
        <v>652</v>
      </c>
      <c r="B4493" s="7" t="s">
        <v>363</v>
      </c>
      <c r="C4493" s="7">
        <v>1405</v>
      </c>
      <c r="D4493" s="7" t="s">
        <v>657</v>
      </c>
      <c r="E4493" s="7" t="str">
        <f t="shared" si="75"/>
        <v>Santuario de Quillacas</v>
      </c>
      <c r="F4493" s="7" t="s">
        <v>379</v>
      </c>
      <c r="G4493" s="7">
        <v>100</v>
      </c>
      <c r="H4493" s="7" t="s">
        <v>383</v>
      </c>
      <c r="I4493" s="7"/>
      <c r="J4493" s="7">
        <v>80000</v>
      </c>
      <c r="K4493" s="7">
        <f t="shared" si="76"/>
        <v>5088165</v>
      </c>
      <c r="L4493" s="7"/>
      <c r="M4493" s="6"/>
      <c r="N4493" s="7"/>
      <c r="O4493" s="7"/>
      <c r="P4493" s="38"/>
      <c r="Q4493" s="31"/>
      <c r="R4493" s="42"/>
      <c r="S4493" s="42"/>
      <c r="T4493" s="42"/>
      <c r="U4493" s="43"/>
      <c r="V4493" s="32"/>
      <c r="W4493" s="38"/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</row>
    <row r="4494" spans="1:40" ht="14.25" customHeight="1">
      <c r="A4494" s="7" t="s">
        <v>652</v>
      </c>
      <c r="B4494" s="7" t="s">
        <v>363</v>
      </c>
      <c r="C4494" s="7">
        <v>1405</v>
      </c>
      <c r="D4494" s="7" t="s">
        <v>657</v>
      </c>
      <c r="E4494" s="7" t="str">
        <f t="shared" si="75"/>
        <v>Santuario de Quillacas</v>
      </c>
      <c r="F4494" s="7" t="s">
        <v>379</v>
      </c>
      <c r="G4494" s="7">
        <v>160</v>
      </c>
      <c r="H4494" s="7" t="s">
        <v>389</v>
      </c>
      <c r="I4494" s="7"/>
      <c r="J4494" s="7">
        <v>10000</v>
      </c>
      <c r="K4494" s="7">
        <f t="shared" si="76"/>
        <v>5088165</v>
      </c>
      <c r="L4494" s="7"/>
      <c r="M4494" s="6"/>
      <c r="N4494" s="7"/>
      <c r="O4494" s="7"/>
      <c r="P4494" s="38"/>
      <c r="Q4494" s="31"/>
      <c r="R4494" s="42"/>
      <c r="S4494" s="42"/>
      <c r="T4494" s="42"/>
      <c r="U4494" s="43"/>
      <c r="V4494" s="32"/>
      <c r="W4494" s="38"/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</row>
    <row r="4495" spans="1:40" ht="14.25" customHeight="1">
      <c r="A4495" s="7" t="s">
        <v>652</v>
      </c>
      <c r="B4495" s="7" t="s">
        <v>363</v>
      </c>
      <c r="C4495" s="7">
        <v>1405</v>
      </c>
      <c r="D4495" s="7" t="s">
        <v>657</v>
      </c>
      <c r="E4495" s="7" t="str">
        <f t="shared" si="75"/>
        <v>Santuario de Quillacas</v>
      </c>
      <c r="F4495" s="7" t="s">
        <v>379</v>
      </c>
      <c r="G4495" s="7">
        <v>180</v>
      </c>
      <c r="H4495" s="7" t="s">
        <v>411</v>
      </c>
      <c r="I4495" s="7"/>
      <c r="J4495" s="7">
        <v>50000</v>
      </c>
      <c r="K4495" s="7">
        <f t="shared" si="76"/>
        <v>5088165</v>
      </c>
      <c r="L4495" s="7"/>
      <c r="M4495" s="6"/>
      <c r="N4495" s="7"/>
      <c r="O4495" s="7"/>
      <c r="P4495" s="38"/>
      <c r="Q4495" s="31"/>
      <c r="R4495" s="42"/>
      <c r="S4495" s="42"/>
      <c r="T4495" s="42"/>
      <c r="U4495" s="43"/>
      <c r="V4495" s="32"/>
      <c r="W4495" s="38"/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</row>
    <row r="4496" spans="1:40" ht="14.25" customHeight="1">
      <c r="A4496" s="7" t="s">
        <v>652</v>
      </c>
      <c r="B4496" s="7" t="s">
        <v>363</v>
      </c>
      <c r="C4496" s="7">
        <v>1405</v>
      </c>
      <c r="D4496" s="7" t="s">
        <v>657</v>
      </c>
      <c r="E4496" s="7" t="str">
        <f t="shared" si="75"/>
        <v>Santuario de Quillacas</v>
      </c>
      <c r="F4496" s="7" t="s">
        <v>379</v>
      </c>
      <c r="G4496" s="7">
        <v>200</v>
      </c>
      <c r="H4496" s="7" t="s">
        <v>393</v>
      </c>
      <c r="I4496" s="7"/>
      <c r="J4496" s="7">
        <v>923667</v>
      </c>
      <c r="K4496" s="7">
        <f t="shared" si="76"/>
        <v>5088165</v>
      </c>
      <c r="L4496" s="7"/>
      <c r="M4496" s="6"/>
      <c r="N4496" s="7"/>
      <c r="O4496" s="7"/>
      <c r="P4496" s="38"/>
      <c r="Q4496" s="31"/>
      <c r="R4496" s="42"/>
      <c r="S4496" s="42"/>
      <c r="T4496" s="42"/>
      <c r="U4496" s="43"/>
      <c r="V4496" s="32"/>
      <c r="W4496" s="38"/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</row>
    <row r="4497" spans="1:40" ht="14.25" customHeight="1">
      <c r="A4497" s="7" t="s">
        <v>652</v>
      </c>
      <c r="B4497" s="7" t="s">
        <v>363</v>
      </c>
      <c r="C4497" s="7">
        <v>1405</v>
      </c>
      <c r="D4497" s="7" t="s">
        <v>657</v>
      </c>
      <c r="E4497" s="7" t="str">
        <f t="shared" si="75"/>
        <v>Santuario de Quillacas</v>
      </c>
      <c r="F4497" s="7" t="s">
        <v>379</v>
      </c>
      <c r="G4497" s="7">
        <v>210</v>
      </c>
      <c r="H4497" s="7" t="s">
        <v>394</v>
      </c>
      <c r="I4497" s="7"/>
      <c r="J4497" s="7">
        <v>1088621</v>
      </c>
      <c r="K4497" s="7">
        <f t="shared" si="76"/>
        <v>5088165</v>
      </c>
      <c r="L4497" s="7"/>
      <c r="M4497" s="6"/>
      <c r="N4497" s="7"/>
      <c r="O4497" s="7"/>
      <c r="P4497" s="38"/>
      <c r="Q4497" s="31"/>
      <c r="R4497" s="42"/>
      <c r="S4497" s="42"/>
      <c r="T4497" s="42"/>
      <c r="U4497" s="43"/>
      <c r="V4497" s="32"/>
      <c r="W4497" s="38"/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</row>
    <row r="4498" spans="1:40" ht="14.25" customHeight="1">
      <c r="A4498" s="7" t="s">
        <v>652</v>
      </c>
      <c r="B4498" s="7" t="s">
        <v>363</v>
      </c>
      <c r="C4498" s="7">
        <v>1405</v>
      </c>
      <c r="D4498" s="7" t="s">
        <v>657</v>
      </c>
      <c r="E4498" s="7" t="str">
        <f t="shared" si="75"/>
        <v>Santuario de Quillacas</v>
      </c>
      <c r="F4498" s="7" t="s">
        <v>379</v>
      </c>
      <c r="G4498" s="7">
        <v>230</v>
      </c>
      <c r="H4498" s="7" t="s">
        <v>396</v>
      </c>
      <c r="I4498" s="7"/>
      <c r="J4498" s="7">
        <v>30000</v>
      </c>
      <c r="K4498" s="7">
        <f t="shared" si="76"/>
        <v>5088165</v>
      </c>
      <c r="L4498" s="7"/>
      <c r="M4498" s="6"/>
      <c r="N4498" s="7"/>
      <c r="O4498" s="7"/>
      <c r="P4498" s="38"/>
      <c r="Q4498" s="31"/>
      <c r="R4498" s="42"/>
      <c r="S4498" s="42"/>
      <c r="T4498" s="42"/>
      <c r="U4498" s="43"/>
      <c r="V4498" s="32"/>
      <c r="W4498" s="38"/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</row>
    <row r="4499" spans="1:40" ht="14.25" customHeight="1">
      <c r="A4499" s="7" t="s">
        <v>652</v>
      </c>
      <c r="B4499" s="7" t="s">
        <v>363</v>
      </c>
      <c r="C4499" s="7">
        <v>1405</v>
      </c>
      <c r="D4499" s="7" t="s">
        <v>657</v>
      </c>
      <c r="E4499" s="7" t="str">
        <f t="shared" si="75"/>
        <v>Santuario de Quillacas</v>
      </c>
      <c r="F4499" s="7" t="s">
        <v>379</v>
      </c>
      <c r="G4499" s="7">
        <v>250</v>
      </c>
      <c r="H4499" s="7" t="s">
        <v>399</v>
      </c>
      <c r="I4499" s="7"/>
      <c r="J4499" s="7">
        <v>566655</v>
      </c>
      <c r="K4499" s="7">
        <f t="shared" si="76"/>
        <v>5088165</v>
      </c>
      <c r="L4499" s="7"/>
      <c r="M4499" s="6"/>
      <c r="N4499" s="7"/>
      <c r="O4499" s="7"/>
      <c r="P4499" s="38"/>
      <c r="Q4499" s="31"/>
      <c r="R4499" s="42"/>
      <c r="S4499" s="42"/>
      <c r="T4499" s="42"/>
      <c r="U4499" s="43"/>
      <c r="V4499" s="32"/>
      <c r="W4499" s="38"/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</row>
    <row r="4500" spans="1:40" ht="14.25" customHeight="1">
      <c r="A4500" s="7" t="s">
        <v>652</v>
      </c>
      <c r="B4500" s="7" t="s">
        <v>363</v>
      </c>
      <c r="C4500" s="7">
        <v>1405</v>
      </c>
      <c r="D4500" s="7" t="s">
        <v>657</v>
      </c>
      <c r="E4500" s="7" t="str">
        <f t="shared" si="75"/>
        <v>Santuario de Quillacas</v>
      </c>
      <c r="F4500" s="7" t="s">
        <v>379</v>
      </c>
      <c r="G4500" s="7">
        <v>260</v>
      </c>
      <c r="H4500" s="7" t="s">
        <v>400</v>
      </c>
      <c r="I4500" s="7"/>
      <c r="J4500" s="7">
        <v>36000</v>
      </c>
      <c r="K4500" s="7">
        <f t="shared" si="76"/>
        <v>5088165</v>
      </c>
      <c r="L4500" s="7"/>
      <c r="M4500" s="6"/>
      <c r="N4500" s="7"/>
      <c r="O4500" s="7"/>
      <c r="P4500" s="38"/>
      <c r="Q4500" s="31"/>
      <c r="R4500" s="42"/>
      <c r="S4500" s="42"/>
      <c r="T4500" s="42"/>
      <c r="U4500" s="43"/>
      <c r="V4500" s="32"/>
      <c r="W4500" s="38"/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</row>
    <row r="4501" spans="1:40" ht="14.25" customHeight="1">
      <c r="A4501" s="7" t="s">
        <v>652</v>
      </c>
      <c r="B4501" s="7" t="s">
        <v>363</v>
      </c>
      <c r="C4501" s="7">
        <v>1405</v>
      </c>
      <c r="D4501" s="7" t="s">
        <v>657</v>
      </c>
      <c r="E4501" s="7" t="str">
        <f t="shared" si="75"/>
        <v>Santuario de Quillacas</v>
      </c>
      <c r="F4501" s="7" t="s">
        <v>379</v>
      </c>
      <c r="G4501" s="7">
        <v>310</v>
      </c>
      <c r="H4501" s="7" t="s">
        <v>403</v>
      </c>
      <c r="I4501" s="7"/>
      <c r="J4501" s="7">
        <v>15000</v>
      </c>
      <c r="K4501" s="7">
        <f t="shared" si="76"/>
        <v>5088165</v>
      </c>
      <c r="L4501" s="7"/>
      <c r="M4501" s="6"/>
      <c r="N4501" s="7"/>
      <c r="O4501" s="7"/>
      <c r="P4501" s="38"/>
      <c r="Q4501" s="31"/>
      <c r="R4501" s="42"/>
      <c r="S4501" s="42"/>
      <c r="T4501" s="42"/>
      <c r="U4501" s="43"/>
      <c r="V4501" s="32"/>
      <c r="W4501" s="38"/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</row>
    <row r="4502" spans="1:40" ht="14.25" customHeight="1">
      <c r="A4502" s="7" t="s">
        <v>652</v>
      </c>
      <c r="B4502" s="7" t="s">
        <v>363</v>
      </c>
      <c r="C4502" s="7">
        <v>1405</v>
      </c>
      <c r="D4502" s="7" t="s">
        <v>657</v>
      </c>
      <c r="E4502" s="7" t="str">
        <f t="shared" si="75"/>
        <v>Santuario de Quillacas</v>
      </c>
      <c r="F4502" s="7" t="s">
        <v>379</v>
      </c>
      <c r="G4502" s="7">
        <v>330</v>
      </c>
      <c r="H4502" s="7" t="s">
        <v>404</v>
      </c>
      <c r="I4502" s="7"/>
      <c r="J4502" s="7">
        <v>57928</v>
      </c>
      <c r="K4502" s="7">
        <f t="shared" si="76"/>
        <v>5088165</v>
      </c>
      <c r="L4502" s="7"/>
      <c r="M4502" s="6"/>
      <c r="N4502" s="7"/>
      <c r="O4502" s="7"/>
      <c r="P4502" s="38"/>
      <c r="Q4502" s="31"/>
      <c r="R4502" s="42"/>
      <c r="S4502" s="42"/>
      <c r="T4502" s="42"/>
      <c r="U4502" s="43"/>
      <c r="V4502" s="32"/>
      <c r="W4502" s="38"/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</row>
    <row r="4503" spans="1:40" ht="14.25" customHeight="1">
      <c r="A4503" s="7" t="s">
        <v>652</v>
      </c>
      <c r="B4503" s="7" t="s">
        <v>363</v>
      </c>
      <c r="C4503" s="7">
        <v>1405</v>
      </c>
      <c r="D4503" s="7" t="s">
        <v>657</v>
      </c>
      <c r="E4503" s="7" t="str">
        <f t="shared" si="75"/>
        <v>Santuario de Quillacas</v>
      </c>
      <c r="F4503" s="7" t="s">
        <v>379</v>
      </c>
      <c r="G4503" s="7">
        <v>340</v>
      </c>
      <c r="H4503" s="7" t="s">
        <v>405</v>
      </c>
      <c r="I4503" s="7"/>
      <c r="J4503" s="7">
        <v>1079821</v>
      </c>
      <c r="K4503" s="7">
        <f t="shared" si="76"/>
        <v>5088165</v>
      </c>
      <c r="L4503" s="7"/>
      <c r="M4503" s="6"/>
      <c r="N4503" s="7"/>
      <c r="O4503" s="7"/>
      <c r="P4503" s="38"/>
      <c r="Q4503" s="31"/>
      <c r="R4503" s="42"/>
      <c r="S4503" s="42"/>
      <c r="T4503" s="42"/>
      <c r="U4503" s="43"/>
      <c r="V4503" s="32"/>
      <c r="W4503" s="38"/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</row>
    <row r="4504" spans="1:40" ht="14.25" customHeight="1">
      <c r="A4504" s="7" t="s">
        <v>652</v>
      </c>
      <c r="B4504" s="7" t="s">
        <v>363</v>
      </c>
      <c r="C4504" s="7">
        <v>1405</v>
      </c>
      <c r="D4504" s="7" t="s">
        <v>657</v>
      </c>
      <c r="E4504" s="7" t="str">
        <f t="shared" si="75"/>
        <v>Santuario de Quillacas</v>
      </c>
      <c r="F4504" s="7" t="s">
        <v>407</v>
      </c>
      <c r="G4504" s="7">
        <v>170</v>
      </c>
      <c r="H4504" s="7" t="s">
        <v>390</v>
      </c>
      <c r="I4504" s="7"/>
      <c r="J4504" s="7">
        <v>338627</v>
      </c>
      <c r="K4504" s="7">
        <f t="shared" si="76"/>
        <v>5088165</v>
      </c>
      <c r="L4504" s="7"/>
      <c r="M4504" s="6"/>
      <c r="N4504" s="7"/>
      <c r="O4504" s="7"/>
      <c r="P4504" s="38"/>
      <c r="Q4504" s="31"/>
      <c r="R4504" s="42"/>
      <c r="S4504" s="42"/>
      <c r="T4504" s="42"/>
      <c r="U4504" s="43"/>
      <c r="V4504" s="32"/>
      <c r="W4504" s="38"/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</row>
    <row r="4505" spans="1:40" ht="14.25" customHeight="1">
      <c r="A4505" s="7" t="s">
        <v>652</v>
      </c>
      <c r="B4505" s="7" t="s">
        <v>363</v>
      </c>
      <c r="C4505" s="7">
        <v>1405</v>
      </c>
      <c r="D4505" s="7" t="s">
        <v>657</v>
      </c>
      <c r="E4505" s="7" t="str">
        <f t="shared" si="75"/>
        <v>Santuario de Quillacas</v>
      </c>
      <c r="F4505" s="7" t="s">
        <v>407</v>
      </c>
      <c r="G4505" s="7">
        <v>350</v>
      </c>
      <c r="H4505" s="7" t="s">
        <v>406</v>
      </c>
      <c r="I4505" s="7"/>
      <c r="J4505" s="7">
        <v>4749538</v>
      </c>
      <c r="K4505" s="7">
        <f t="shared" si="76"/>
        <v>5088165</v>
      </c>
      <c r="L4505" s="7"/>
      <c r="M4505" s="6"/>
      <c r="N4505" s="7"/>
      <c r="O4505" s="7"/>
      <c r="P4505" s="38"/>
      <c r="Q4505" s="31"/>
      <c r="R4505" s="42"/>
      <c r="S4505" s="42"/>
      <c r="T4505" s="42"/>
      <c r="U4505" s="43"/>
      <c r="V4505" s="32"/>
      <c r="W4505" s="38"/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</row>
    <row r="4506" spans="1:40" ht="14.25" customHeight="1">
      <c r="A4506" s="7" t="s">
        <v>652</v>
      </c>
      <c r="B4506" s="7" t="s">
        <v>363</v>
      </c>
      <c r="C4506" s="7">
        <v>1406</v>
      </c>
      <c r="D4506" s="7" t="s">
        <v>658</v>
      </c>
      <c r="E4506" s="7" t="str">
        <f t="shared" si="75"/>
        <v>Huanuni</v>
      </c>
      <c r="F4506" s="7" t="s">
        <v>379</v>
      </c>
      <c r="G4506" s="7">
        <v>0</v>
      </c>
      <c r="H4506" s="7" t="s">
        <v>380</v>
      </c>
      <c r="I4506" s="7"/>
      <c r="J4506" s="7">
        <v>4956644</v>
      </c>
      <c r="K4506" s="7">
        <f t="shared" si="76"/>
        <v>6664113</v>
      </c>
      <c r="L4506" s="7"/>
      <c r="M4506" s="6"/>
      <c r="N4506" s="7"/>
      <c r="O4506" s="7"/>
      <c r="P4506" s="38"/>
      <c r="Q4506" s="31"/>
      <c r="R4506" s="42"/>
      <c r="S4506" s="42"/>
      <c r="T4506" s="42"/>
      <c r="U4506" s="43"/>
      <c r="V4506" s="32"/>
      <c r="W4506" s="38"/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</row>
    <row r="4507" spans="1:40" ht="14.25" customHeight="1">
      <c r="A4507" s="7" t="s">
        <v>652</v>
      </c>
      <c r="B4507" s="7" t="s">
        <v>363</v>
      </c>
      <c r="C4507" s="7">
        <v>1406</v>
      </c>
      <c r="D4507" s="7" t="s">
        <v>658</v>
      </c>
      <c r="E4507" s="7" t="str">
        <f t="shared" si="75"/>
        <v>Huanuni</v>
      </c>
      <c r="F4507" s="7" t="s">
        <v>379</v>
      </c>
      <c r="G4507" s="7">
        <v>1</v>
      </c>
      <c r="H4507" s="7" t="s">
        <v>381</v>
      </c>
      <c r="I4507" s="7"/>
      <c r="J4507" s="7">
        <v>1565257</v>
      </c>
      <c r="K4507" s="7">
        <f t="shared" si="76"/>
        <v>6664113</v>
      </c>
      <c r="L4507" s="7"/>
      <c r="M4507" s="6"/>
      <c r="N4507" s="7"/>
      <c r="O4507" s="7"/>
      <c r="P4507" s="38"/>
      <c r="Q4507" s="31"/>
      <c r="R4507" s="42"/>
      <c r="S4507" s="42"/>
      <c r="T4507" s="42"/>
      <c r="U4507" s="43"/>
      <c r="V4507" s="32"/>
      <c r="W4507" s="38"/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</row>
    <row r="4508" spans="1:40" ht="14.25" customHeight="1">
      <c r="A4508" s="7" t="s">
        <v>652</v>
      </c>
      <c r="B4508" s="7" t="s">
        <v>363</v>
      </c>
      <c r="C4508" s="7">
        <v>1406</v>
      </c>
      <c r="D4508" s="7" t="s">
        <v>658</v>
      </c>
      <c r="E4508" s="7" t="str">
        <f t="shared" si="75"/>
        <v>Huanuni</v>
      </c>
      <c r="F4508" s="7" t="s">
        <v>379</v>
      </c>
      <c r="G4508" s="7">
        <v>99</v>
      </c>
      <c r="H4508" s="7" t="s">
        <v>382</v>
      </c>
      <c r="I4508" s="7"/>
      <c r="J4508" s="7">
        <v>1033029</v>
      </c>
      <c r="K4508" s="7">
        <f t="shared" si="76"/>
        <v>6664113</v>
      </c>
      <c r="L4508" s="7"/>
      <c r="M4508" s="6"/>
      <c r="N4508" s="7"/>
      <c r="O4508" s="7"/>
      <c r="P4508" s="38"/>
      <c r="Q4508" s="31"/>
      <c r="R4508" s="42"/>
      <c r="S4508" s="42"/>
      <c r="T4508" s="42"/>
      <c r="U4508" s="43"/>
      <c r="V4508" s="32"/>
      <c r="W4508" s="38"/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</row>
    <row r="4509" spans="1:40" ht="14.25" customHeight="1">
      <c r="A4509" s="7" t="s">
        <v>652</v>
      </c>
      <c r="B4509" s="7" t="s">
        <v>363</v>
      </c>
      <c r="C4509" s="7">
        <v>1406</v>
      </c>
      <c r="D4509" s="7" t="s">
        <v>658</v>
      </c>
      <c r="E4509" s="7" t="str">
        <f t="shared" si="75"/>
        <v>Huanuni</v>
      </c>
      <c r="F4509" s="7" t="s">
        <v>379</v>
      </c>
      <c r="G4509" s="7">
        <v>100</v>
      </c>
      <c r="H4509" s="7" t="s">
        <v>383</v>
      </c>
      <c r="I4509" s="7"/>
      <c r="J4509" s="7">
        <v>413570</v>
      </c>
      <c r="K4509" s="7">
        <f t="shared" si="76"/>
        <v>6664113</v>
      </c>
      <c r="L4509" s="7"/>
      <c r="M4509" s="6"/>
      <c r="N4509" s="7"/>
      <c r="O4509" s="7"/>
      <c r="P4509" s="38"/>
      <c r="Q4509" s="31"/>
      <c r="R4509" s="42"/>
      <c r="S4509" s="42"/>
      <c r="T4509" s="42"/>
      <c r="U4509" s="43"/>
      <c r="V4509" s="32"/>
      <c r="W4509" s="38"/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</row>
    <row r="4510" spans="1:40" ht="14.25" customHeight="1">
      <c r="A4510" s="7" t="s">
        <v>652</v>
      </c>
      <c r="B4510" s="7" t="s">
        <v>363</v>
      </c>
      <c r="C4510" s="7">
        <v>1406</v>
      </c>
      <c r="D4510" s="7" t="s">
        <v>658</v>
      </c>
      <c r="E4510" s="7" t="str">
        <f t="shared" si="75"/>
        <v>Huanuni</v>
      </c>
      <c r="F4510" s="7" t="s">
        <v>379</v>
      </c>
      <c r="G4510" s="7">
        <v>110</v>
      </c>
      <c r="H4510" s="7" t="s">
        <v>385</v>
      </c>
      <c r="I4510" s="7"/>
      <c r="J4510" s="7">
        <v>300000</v>
      </c>
      <c r="K4510" s="7">
        <f t="shared" si="76"/>
        <v>6664113</v>
      </c>
      <c r="L4510" s="7"/>
      <c r="M4510" s="6"/>
      <c r="N4510" s="7"/>
      <c r="O4510" s="7"/>
      <c r="P4510" s="38"/>
      <c r="Q4510" s="31"/>
      <c r="R4510" s="42"/>
      <c r="S4510" s="42"/>
      <c r="T4510" s="42"/>
      <c r="U4510" s="43"/>
      <c r="V4510" s="32"/>
      <c r="W4510" s="38"/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</row>
    <row r="4511" spans="1:40" ht="14.25" customHeight="1">
      <c r="A4511" s="7" t="s">
        <v>652</v>
      </c>
      <c r="B4511" s="7" t="s">
        <v>363</v>
      </c>
      <c r="C4511" s="7">
        <v>1406</v>
      </c>
      <c r="D4511" s="7" t="s">
        <v>658</v>
      </c>
      <c r="E4511" s="7" t="str">
        <f t="shared" si="75"/>
        <v>Huanuni</v>
      </c>
      <c r="F4511" s="7" t="s">
        <v>379</v>
      </c>
      <c r="G4511" s="7">
        <v>120</v>
      </c>
      <c r="H4511" s="7" t="s">
        <v>485</v>
      </c>
      <c r="I4511" s="7"/>
      <c r="J4511" s="7">
        <v>50000</v>
      </c>
      <c r="K4511" s="7">
        <f t="shared" si="76"/>
        <v>6664113</v>
      </c>
      <c r="L4511" s="7"/>
      <c r="M4511" s="6"/>
      <c r="N4511" s="7"/>
      <c r="O4511" s="7"/>
      <c r="P4511" s="38"/>
      <c r="Q4511" s="31"/>
      <c r="R4511" s="42"/>
      <c r="S4511" s="42"/>
      <c r="T4511" s="42"/>
      <c r="U4511" s="43"/>
      <c r="V4511" s="32"/>
      <c r="W4511" s="38"/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</row>
    <row r="4512" spans="1:40" ht="14.25" customHeight="1">
      <c r="A4512" s="7" t="s">
        <v>652</v>
      </c>
      <c r="B4512" s="7" t="s">
        <v>363</v>
      </c>
      <c r="C4512" s="7">
        <v>1406</v>
      </c>
      <c r="D4512" s="7" t="s">
        <v>658</v>
      </c>
      <c r="E4512" s="7" t="str">
        <f t="shared" si="75"/>
        <v>Huanuni</v>
      </c>
      <c r="F4512" s="7" t="s">
        <v>379</v>
      </c>
      <c r="G4512" s="7">
        <v>130</v>
      </c>
      <c r="H4512" s="7" t="s">
        <v>386</v>
      </c>
      <c r="I4512" s="7"/>
      <c r="J4512" s="7">
        <v>121347</v>
      </c>
      <c r="K4512" s="7">
        <f t="shared" si="76"/>
        <v>6664113</v>
      </c>
      <c r="L4512" s="7"/>
      <c r="M4512" s="6"/>
      <c r="N4512" s="7"/>
      <c r="O4512" s="7"/>
      <c r="P4512" s="38"/>
      <c r="Q4512" s="31"/>
      <c r="R4512" s="42"/>
      <c r="S4512" s="42"/>
      <c r="T4512" s="42"/>
      <c r="U4512" s="43"/>
      <c r="V4512" s="32"/>
      <c r="W4512" s="38"/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</row>
    <row r="4513" spans="1:40" ht="14.25" customHeight="1">
      <c r="A4513" s="7" t="s">
        <v>652</v>
      </c>
      <c r="B4513" s="7" t="s">
        <v>363</v>
      </c>
      <c r="C4513" s="7">
        <v>1406</v>
      </c>
      <c r="D4513" s="7" t="s">
        <v>658</v>
      </c>
      <c r="E4513" s="7" t="str">
        <f t="shared" si="75"/>
        <v>Huanuni</v>
      </c>
      <c r="F4513" s="7" t="s">
        <v>379</v>
      </c>
      <c r="G4513" s="7">
        <v>140</v>
      </c>
      <c r="H4513" s="7" t="s">
        <v>388</v>
      </c>
      <c r="I4513" s="7"/>
      <c r="J4513" s="7">
        <v>1351363</v>
      </c>
      <c r="K4513" s="7">
        <f t="shared" si="76"/>
        <v>6664113</v>
      </c>
      <c r="L4513" s="7"/>
      <c r="M4513" s="6"/>
      <c r="N4513" s="7"/>
      <c r="O4513" s="7"/>
      <c r="P4513" s="38"/>
      <c r="Q4513" s="31"/>
      <c r="R4513" s="42"/>
      <c r="S4513" s="42"/>
      <c r="T4513" s="42"/>
      <c r="U4513" s="43"/>
      <c r="V4513" s="32"/>
      <c r="W4513" s="38"/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</row>
    <row r="4514" spans="1:40" ht="14.25" customHeight="1">
      <c r="A4514" s="7" t="s">
        <v>652</v>
      </c>
      <c r="B4514" s="7" t="s">
        <v>363</v>
      </c>
      <c r="C4514" s="7">
        <v>1406</v>
      </c>
      <c r="D4514" s="7" t="s">
        <v>658</v>
      </c>
      <c r="E4514" s="7" t="str">
        <f t="shared" si="75"/>
        <v>Huanuni</v>
      </c>
      <c r="F4514" s="7" t="s">
        <v>379</v>
      </c>
      <c r="G4514" s="7">
        <v>160</v>
      </c>
      <c r="H4514" s="7" t="s">
        <v>389</v>
      </c>
      <c r="I4514" s="7"/>
      <c r="J4514" s="7">
        <v>645000</v>
      </c>
      <c r="K4514" s="7">
        <f t="shared" si="76"/>
        <v>6664113</v>
      </c>
      <c r="L4514" s="7"/>
      <c r="M4514" s="6"/>
      <c r="N4514" s="7"/>
      <c r="O4514" s="7"/>
      <c r="P4514" s="38"/>
      <c r="Q4514" s="31"/>
      <c r="R4514" s="42"/>
      <c r="S4514" s="42"/>
      <c r="T4514" s="42"/>
      <c r="U4514" s="43"/>
      <c r="V4514" s="32"/>
      <c r="W4514" s="38"/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</row>
    <row r="4515" spans="1:40" ht="14.25" customHeight="1">
      <c r="A4515" s="7" t="s">
        <v>652</v>
      </c>
      <c r="B4515" s="7" t="s">
        <v>363</v>
      </c>
      <c r="C4515" s="7">
        <v>1406</v>
      </c>
      <c r="D4515" s="7" t="s">
        <v>658</v>
      </c>
      <c r="E4515" s="7" t="str">
        <f t="shared" si="75"/>
        <v>Huanuni</v>
      </c>
      <c r="F4515" s="7" t="s">
        <v>379</v>
      </c>
      <c r="G4515" s="7">
        <v>170</v>
      </c>
      <c r="H4515" s="7" t="s">
        <v>390</v>
      </c>
      <c r="I4515" s="7"/>
      <c r="J4515" s="7">
        <v>400000</v>
      </c>
      <c r="K4515" s="7">
        <f t="shared" si="76"/>
        <v>6664113</v>
      </c>
      <c r="L4515" s="7"/>
      <c r="M4515" s="6"/>
      <c r="N4515" s="7"/>
      <c r="O4515" s="7"/>
      <c r="P4515" s="38"/>
      <c r="Q4515" s="31"/>
      <c r="R4515" s="42"/>
      <c r="S4515" s="42"/>
      <c r="T4515" s="42"/>
      <c r="U4515" s="43"/>
      <c r="V4515" s="32"/>
      <c r="W4515" s="38"/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</row>
    <row r="4516" spans="1:40" ht="14.25" customHeight="1">
      <c r="A4516" s="7" t="s">
        <v>652</v>
      </c>
      <c r="B4516" s="7" t="s">
        <v>363</v>
      </c>
      <c r="C4516" s="7">
        <v>1406</v>
      </c>
      <c r="D4516" s="7" t="s">
        <v>658</v>
      </c>
      <c r="E4516" s="7" t="str">
        <f t="shared" si="75"/>
        <v>Huanuni</v>
      </c>
      <c r="F4516" s="7" t="s">
        <v>379</v>
      </c>
      <c r="G4516" s="7">
        <v>180</v>
      </c>
      <c r="H4516" s="7" t="s">
        <v>411</v>
      </c>
      <c r="I4516" s="7"/>
      <c r="J4516" s="7">
        <v>200000</v>
      </c>
      <c r="K4516" s="7">
        <f t="shared" si="76"/>
        <v>6664113</v>
      </c>
      <c r="L4516" s="7"/>
      <c r="M4516" s="6"/>
      <c r="N4516" s="7"/>
      <c r="O4516" s="7"/>
      <c r="P4516" s="38"/>
      <c r="Q4516" s="31"/>
      <c r="R4516" s="42"/>
      <c r="S4516" s="42"/>
      <c r="T4516" s="42"/>
      <c r="U4516" s="43"/>
      <c r="V4516" s="32"/>
      <c r="W4516" s="38"/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</row>
    <row r="4517" spans="1:40" ht="14.25" customHeight="1">
      <c r="A4517" s="7" t="s">
        <v>652</v>
      </c>
      <c r="B4517" s="7" t="s">
        <v>363</v>
      </c>
      <c r="C4517" s="7">
        <v>1406</v>
      </c>
      <c r="D4517" s="7" t="s">
        <v>658</v>
      </c>
      <c r="E4517" s="7" t="str">
        <f t="shared" si="75"/>
        <v>Huanuni</v>
      </c>
      <c r="F4517" s="7" t="s">
        <v>379</v>
      </c>
      <c r="G4517" s="7">
        <v>200</v>
      </c>
      <c r="H4517" s="7" t="s">
        <v>393</v>
      </c>
      <c r="I4517" s="7"/>
      <c r="J4517" s="7">
        <v>5639540</v>
      </c>
      <c r="K4517" s="7">
        <f t="shared" si="76"/>
        <v>6664113</v>
      </c>
      <c r="L4517" s="7"/>
      <c r="M4517" s="6"/>
      <c r="N4517" s="7"/>
      <c r="O4517" s="7"/>
      <c r="P4517" s="38"/>
      <c r="Q4517" s="31"/>
      <c r="R4517" s="42"/>
      <c r="S4517" s="42"/>
      <c r="T4517" s="42"/>
      <c r="U4517" s="43"/>
      <c r="V4517" s="32"/>
      <c r="W4517" s="38"/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</row>
    <row r="4518" spans="1:40" ht="14.25" customHeight="1">
      <c r="A4518" s="7" t="s">
        <v>652</v>
      </c>
      <c r="B4518" s="7" t="s">
        <v>363</v>
      </c>
      <c r="C4518" s="7">
        <v>1406</v>
      </c>
      <c r="D4518" s="7" t="s">
        <v>658</v>
      </c>
      <c r="E4518" s="7" t="str">
        <f t="shared" si="75"/>
        <v>Huanuni</v>
      </c>
      <c r="F4518" s="7" t="s">
        <v>379</v>
      </c>
      <c r="G4518" s="7">
        <v>210</v>
      </c>
      <c r="H4518" s="7" t="s">
        <v>394</v>
      </c>
      <c r="I4518" s="7"/>
      <c r="J4518" s="7">
        <v>6298308</v>
      </c>
      <c r="K4518" s="7">
        <f t="shared" si="76"/>
        <v>6664113</v>
      </c>
      <c r="L4518" s="7"/>
      <c r="M4518" s="6"/>
      <c r="N4518" s="7"/>
      <c r="O4518" s="7"/>
      <c r="P4518" s="38"/>
      <c r="Q4518" s="31"/>
      <c r="R4518" s="42"/>
      <c r="S4518" s="42"/>
      <c r="T4518" s="42"/>
      <c r="U4518" s="43"/>
      <c r="V4518" s="32"/>
      <c r="W4518" s="38"/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</row>
    <row r="4519" spans="1:40" ht="14.25" customHeight="1">
      <c r="A4519" s="7" t="s">
        <v>652</v>
      </c>
      <c r="B4519" s="7" t="s">
        <v>363</v>
      </c>
      <c r="C4519" s="7">
        <v>1406</v>
      </c>
      <c r="D4519" s="7" t="s">
        <v>658</v>
      </c>
      <c r="E4519" s="7" t="str">
        <f t="shared" si="75"/>
        <v>Huanuni</v>
      </c>
      <c r="F4519" s="7" t="s">
        <v>379</v>
      </c>
      <c r="G4519" s="7">
        <v>220</v>
      </c>
      <c r="H4519" s="7" t="s">
        <v>395</v>
      </c>
      <c r="I4519" s="7"/>
      <c r="J4519" s="7">
        <v>1150000</v>
      </c>
      <c r="K4519" s="7">
        <f t="shared" si="76"/>
        <v>6664113</v>
      </c>
      <c r="L4519" s="7"/>
      <c r="M4519" s="6"/>
      <c r="N4519" s="7"/>
      <c r="O4519" s="7"/>
      <c r="P4519" s="38"/>
      <c r="Q4519" s="31"/>
      <c r="R4519" s="42"/>
      <c r="S4519" s="42"/>
      <c r="T4519" s="42"/>
      <c r="U4519" s="43"/>
      <c r="V4519" s="32"/>
      <c r="W4519" s="38"/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</row>
    <row r="4520" spans="1:40" ht="14.25" customHeight="1">
      <c r="A4520" s="7" t="s">
        <v>652</v>
      </c>
      <c r="B4520" s="7" t="s">
        <v>363</v>
      </c>
      <c r="C4520" s="7">
        <v>1406</v>
      </c>
      <c r="D4520" s="7" t="s">
        <v>658</v>
      </c>
      <c r="E4520" s="7" t="str">
        <f t="shared" si="75"/>
        <v>Huanuni</v>
      </c>
      <c r="F4520" s="7" t="s">
        <v>379</v>
      </c>
      <c r="G4520" s="7">
        <v>230</v>
      </c>
      <c r="H4520" s="7" t="s">
        <v>396</v>
      </c>
      <c r="I4520" s="7"/>
      <c r="J4520" s="7">
        <v>450000</v>
      </c>
      <c r="K4520" s="7">
        <f t="shared" si="76"/>
        <v>6664113</v>
      </c>
      <c r="L4520" s="7"/>
      <c r="M4520" s="6"/>
      <c r="N4520" s="7"/>
      <c r="O4520" s="7"/>
      <c r="P4520" s="38"/>
      <c r="Q4520" s="31"/>
      <c r="R4520" s="42"/>
      <c r="S4520" s="42"/>
      <c r="T4520" s="42"/>
      <c r="U4520" s="43"/>
      <c r="V4520" s="32"/>
      <c r="W4520" s="38"/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</row>
    <row r="4521" spans="1:40" ht="14.25" customHeight="1">
      <c r="A4521" s="7" t="s">
        <v>652</v>
      </c>
      <c r="B4521" s="7" t="s">
        <v>363</v>
      </c>
      <c r="C4521" s="7">
        <v>1406</v>
      </c>
      <c r="D4521" s="7" t="s">
        <v>658</v>
      </c>
      <c r="E4521" s="7" t="str">
        <f t="shared" si="75"/>
        <v>Huanuni</v>
      </c>
      <c r="F4521" s="7" t="s">
        <v>379</v>
      </c>
      <c r="G4521" s="7">
        <v>240</v>
      </c>
      <c r="H4521" s="7" t="s">
        <v>397</v>
      </c>
      <c r="I4521" s="7"/>
      <c r="J4521" s="7">
        <v>112000</v>
      </c>
      <c r="K4521" s="7">
        <f t="shared" si="76"/>
        <v>6664113</v>
      </c>
      <c r="L4521" s="7"/>
      <c r="M4521" s="6"/>
      <c r="N4521" s="7"/>
      <c r="O4521" s="7"/>
      <c r="P4521" s="38"/>
      <c r="Q4521" s="31"/>
      <c r="R4521" s="42"/>
      <c r="S4521" s="42"/>
      <c r="T4521" s="42"/>
      <c r="U4521" s="43"/>
      <c r="V4521" s="32"/>
      <c r="W4521" s="38"/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</row>
    <row r="4522" spans="1:40" ht="14.25" customHeight="1">
      <c r="A4522" s="7" t="s">
        <v>652</v>
      </c>
      <c r="B4522" s="7" t="s">
        <v>363</v>
      </c>
      <c r="C4522" s="7">
        <v>1406</v>
      </c>
      <c r="D4522" s="7" t="s">
        <v>658</v>
      </c>
      <c r="E4522" s="7" t="str">
        <f t="shared" si="75"/>
        <v>Huanuni</v>
      </c>
      <c r="F4522" s="7" t="s">
        <v>379</v>
      </c>
      <c r="G4522" s="7">
        <v>250</v>
      </c>
      <c r="H4522" s="7" t="s">
        <v>399</v>
      </c>
      <c r="I4522" s="7"/>
      <c r="J4522" s="7">
        <v>4077646</v>
      </c>
      <c r="K4522" s="7">
        <f t="shared" si="76"/>
        <v>6664113</v>
      </c>
      <c r="L4522" s="7"/>
      <c r="M4522" s="6"/>
      <c r="N4522" s="7"/>
      <c r="O4522" s="7"/>
      <c r="P4522" s="38"/>
      <c r="Q4522" s="31"/>
      <c r="R4522" s="42"/>
      <c r="S4522" s="42"/>
      <c r="T4522" s="42"/>
      <c r="U4522" s="43"/>
      <c r="V4522" s="32"/>
      <c r="W4522" s="38"/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</row>
    <row r="4523" spans="1:40" ht="14.25" customHeight="1">
      <c r="A4523" s="7" t="s">
        <v>652</v>
      </c>
      <c r="B4523" s="7" t="s">
        <v>363</v>
      </c>
      <c r="C4523" s="7">
        <v>1406</v>
      </c>
      <c r="D4523" s="7" t="s">
        <v>658</v>
      </c>
      <c r="E4523" s="7" t="str">
        <f t="shared" si="75"/>
        <v>Huanuni</v>
      </c>
      <c r="F4523" s="7" t="s">
        <v>379</v>
      </c>
      <c r="G4523" s="7">
        <v>260</v>
      </c>
      <c r="H4523" s="7" t="s">
        <v>400</v>
      </c>
      <c r="I4523" s="7"/>
      <c r="J4523" s="7">
        <v>200000</v>
      </c>
      <c r="K4523" s="7">
        <f t="shared" si="76"/>
        <v>6664113</v>
      </c>
      <c r="L4523" s="7"/>
      <c r="M4523" s="6"/>
      <c r="N4523" s="7"/>
      <c r="O4523" s="7"/>
      <c r="P4523" s="38"/>
      <c r="Q4523" s="31"/>
      <c r="R4523" s="42"/>
      <c r="S4523" s="42"/>
      <c r="T4523" s="42"/>
      <c r="U4523" s="43"/>
      <c r="V4523" s="32"/>
      <c r="W4523" s="38"/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</row>
    <row r="4524" spans="1:40" ht="14.25" customHeight="1">
      <c r="A4524" s="7" t="s">
        <v>652</v>
      </c>
      <c r="B4524" s="7" t="s">
        <v>363</v>
      </c>
      <c r="C4524" s="7">
        <v>1406</v>
      </c>
      <c r="D4524" s="7" t="s">
        <v>658</v>
      </c>
      <c r="E4524" s="7" t="str">
        <f t="shared" si="75"/>
        <v>Huanuni</v>
      </c>
      <c r="F4524" s="7" t="s">
        <v>379</v>
      </c>
      <c r="G4524" s="7">
        <v>270</v>
      </c>
      <c r="H4524" s="7" t="s">
        <v>401</v>
      </c>
      <c r="I4524" s="7"/>
      <c r="J4524" s="7">
        <v>60000</v>
      </c>
      <c r="K4524" s="7">
        <f t="shared" si="76"/>
        <v>6664113</v>
      </c>
      <c r="L4524" s="7"/>
      <c r="M4524" s="6"/>
      <c r="N4524" s="7"/>
      <c r="O4524" s="7"/>
      <c r="P4524" s="38"/>
      <c r="Q4524" s="31"/>
      <c r="R4524" s="42"/>
      <c r="S4524" s="42"/>
      <c r="T4524" s="42"/>
      <c r="U4524" s="43"/>
      <c r="V4524" s="32"/>
      <c r="W4524" s="38"/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</row>
    <row r="4525" spans="1:40" ht="14.25" customHeight="1">
      <c r="A4525" s="7" t="s">
        <v>652</v>
      </c>
      <c r="B4525" s="7" t="s">
        <v>363</v>
      </c>
      <c r="C4525" s="7">
        <v>1406</v>
      </c>
      <c r="D4525" s="7" t="s">
        <v>658</v>
      </c>
      <c r="E4525" s="7" t="str">
        <f t="shared" si="75"/>
        <v>Huanuni</v>
      </c>
      <c r="F4525" s="7" t="s">
        <v>379</v>
      </c>
      <c r="G4525" s="7">
        <v>310</v>
      </c>
      <c r="H4525" s="7" t="s">
        <v>403</v>
      </c>
      <c r="I4525" s="7"/>
      <c r="J4525" s="7">
        <v>300000</v>
      </c>
      <c r="K4525" s="7">
        <f t="shared" si="76"/>
        <v>6664113</v>
      </c>
      <c r="L4525" s="7"/>
      <c r="M4525" s="6"/>
      <c r="N4525" s="7"/>
      <c r="O4525" s="7"/>
      <c r="P4525" s="38"/>
      <c r="Q4525" s="31"/>
      <c r="R4525" s="42"/>
      <c r="S4525" s="42"/>
      <c r="T4525" s="42"/>
      <c r="U4525" s="43"/>
      <c r="V4525" s="32"/>
      <c r="W4525" s="38"/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</row>
    <row r="4526" spans="1:40" ht="14.25" customHeight="1">
      <c r="A4526" s="7" t="s">
        <v>652</v>
      </c>
      <c r="B4526" s="7" t="s">
        <v>363</v>
      </c>
      <c r="C4526" s="7">
        <v>1406</v>
      </c>
      <c r="D4526" s="7" t="s">
        <v>658</v>
      </c>
      <c r="E4526" s="7" t="str">
        <f t="shared" si="75"/>
        <v>Huanuni</v>
      </c>
      <c r="F4526" s="7" t="s">
        <v>379</v>
      </c>
      <c r="G4526" s="7">
        <v>330</v>
      </c>
      <c r="H4526" s="7" t="s">
        <v>404</v>
      </c>
      <c r="I4526" s="7"/>
      <c r="J4526" s="7">
        <v>452874</v>
      </c>
      <c r="K4526" s="7">
        <f t="shared" si="76"/>
        <v>6664113</v>
      </c>
      <c r="L4526" s="7"/>
      <c r="M4526" s="6"/>
      <c r="N4526" s="7"/>
      <c r="O4526" s="7"/>
      <c r="P4526" s="38"/>
      <c r="Q4526" s="31"/>
      <c r="R4526" s="42"/>
      <c r="S4526" s="42"/>
      <c r="T4526" s="42"/>
      <c r="U4526" s="43"/>
      <c r="V4526" s="32"/>
      <c r="W4526" s="38"/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</row>
    <row r="4527" spans="1:40" ht="14.25" customHeight="1">
      <c r="A4527" s="7" t="s">
        <v>652</v>
      </c>
      <c r="B4527" s="7" t="s">
        <v>363</v>
      </c>
      <c r="C4527" s="7">
        <v>1406</v>
      </c>
      <c r="D4527" s="7" t="s">
        <v>658</v>
      </c>
      <c r="E4527" s="7" t="str">
        <f t="shared" si="75"/>
        <v>Huanuni</v>
      </c>
      <c r="F4527" s="7" t="s">
        <v>379</v>
      </c>
      <c r="G4527" s="7">
        <v>340</v>
      </c>
      <c r="H4527" s="7" t="s">
        <v>405</v>
      </c>
      <c r="I4527" s="7"/>
      <c r="J4527" s="7">
        <v>2678952</v>
      </c>
      <c r="K4527" s="7">
        <f t="shared" si="76"/>
        <v>6664113</v>
      </c>
      <c r="L4527" s="7"/>
      <c r="M4527" s="6"/>
      <c r="N4527" s="7"/>
      <c r="O4527" s="7"/>
      <c r="P4527" s="38"/>
      <c r="Q4527" s="31"/>
      <c r="R4527" s="42"/>
      <c r="S4527" s="42"/>
      <c r="T4527" s="42"/>
      <c r="U4527" s="43"/>
      <c r="V4527" s="32"/>
      <c r="W4527" s="38"/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</row>
    <row r="4528" spans="1:40" ht="14.25" customHeight="1">
      <c r="A4528" s="7" t="s">
        <v>652</v>
      </c>
      <c r="B4528" s="7" t="s">
        <v>363</v>
      </c>
      <c r="C4528" s="7">
        <v>1406</v>
      </c>
      <c r="D4528" s="7" t="s">
        <v>658</v>
      </c>
      <c r="E4528" s="7" t="str">
        <f t="shared" si="75"/>
        <v>Huanuni</v>
      </c>
      <c r="F4528" s="7" t="s">
        <v>379</v>
      </c>
      <c r="G4528" s="7">
        <v>350</v>
      </c>
      <c r="H4528" s="7" t="s">
        <v>406</v>
      </c>
      <c r="I4528" s="7"/>
      <c r="J4528" s="7">
        <v>146144</v>
      </c>
      <c r="K4528" s="7">
        <f t="shared" si="76"/>
        <v>6664113</v>
      </c>
      <c r="L4528" s="7"/>
      <c r="M4528" s="6"/>
      <c r="N4528" s="7"/>
      <c r="O4528" s="7"/>
      <c r="P4528" s="38"/>
      <c r="Q4528" s="31"/>
      <c r="R4528" s="42"/>
      <c r="S4528" s="42"/>
      <c r="T4528" s="42"/>
      <c r="U4528" s="43"/>
      <c r="V4528" s="32"/>
      <c r="W4528" s="38"/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</row>
    <row r="4529" spans="1:40" ht="14.25" customHeight="1">
      <c r="A4529" s="7" t="s">
        <v>652</v>
      </c>
      <c r="B4529" s="7" t="s">
        <v>363</v>
      </c>
      <c r="C4529" s="7">
        <v>1406</v>
      </c>
      <c r="D4529" s="7" t="s">
        <v>658</v>
      </c>
      <c r="E4529" s="7" t="str">
        <f t="shared" si="75"/>
        <v>Huanuni</v>
      </c>
      <c r="F4529" s="7" t="s">
        <v>407</v>
      </c>
      <c r="G4529" s="7">
        <v>110</v>
      </c>
      <c r="H4529" s="7" t="s">
        <v>385</v>
      </c>
      <c r="I4529" s="7"/>
      <c r="J4529" s="7">
        <v>100000</v>
      </c>
      <c r="K4529" s="7">
        <f t="shared" si="76"/>
        <v>6664113</v>
      </c>
      <c r="L4529" s="7"/>
      <c r="M4529" s="6"/>
      <c r="N4529" s="7"/>
      <c r="O4529" s="7"/>
      <c r="P4529" s="38"/>
      <c r="Q4529" s="31"/>
      <c r="R4529" s="42"/>
      <c r="S4529" s="42"/>
      <c r="T4529" s="42"/>
      <c r="U4529" s="43"/>
      <c r="V4529" s="32"/>
      <c r="W4529" s="38"/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</row>
    <row r="4530" spans="1:40" ht="14.25" customHeight="1">
      <c r="A4530" s="7" t="s">
        <v>652</v>
      </c>
      <c r="B4530" s="7" t="s">
        <v>363</v>
      </c>
      <c r="C4530" s="7">
        <v>1406</v>
      </c>
      <c r="D4530" s="7" t="s">
        <v>658</v>
      </c>
      <c r="E4530" s="7" t="str">
        <f t="shared" si="75"/>
        <v>Huanuni</v>
      </c>
      <c r="F4530" s="7" t="s">
        <v>407</v>
      </c>
      <c r="G4530" s="7">
        <v>170</v>
      </c>
      <c r="H4530" s="7" t="s">
        <v>390</v>
      </c>
      <c r="I4530" s="7"/>
      <c r="J4530" s="7">
        <v>2995376</v>
      </c>
      <c r="K4530" s="7">
        <f t="shared" si="76"/>
        <v>6664113</v>
      </c>
      <c r="L4530" s="7"/>
      <c r="M4530" s="6"/>
      <c r="N4530" s="7"/>
      <c r="O4530" s="7"/>
      <c r="P4530" s="38"/>
      <c r="Q4530" s="31"/>
      <c r="R4530" s="42"/>
      <c r="S4530" s="42"/>
      <c r="T4530" s="42"/>
      <c r="U4530" s="43"/>
      <c r="V4530" s="32"/>
      <c r="W4530" s="38"/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</row>
    <row r="4531" spans="1:40" ht="14.25" customHeight="1">
      <c r="A4531" s="7" t="s">
        <v>652</v>
      </c>
      <c r="B4531" s="7" t="s">
        <v>363</v>
      </c>
      <c r="C4531" s="7">
        <v>1406</v>
      </c>
      <c r="D4531" s="7" t="s">
        <v>658</v>
      </c>
      <c r="E4531" s="7" t="str">
        <f t="shared" si="75"/>
        <v>Huanuni</v>
      </c>
      <c r="F4531" s="7" t="s">
        <v>407</v>
      </c>
      <c r="G4531" s="7">
        <v>210</v>
      </c>
      <c r="H4531" s="7" t="s">
        <v>394</v>
      </c>
      <c r="I4531" s="7"/>
      <c r="J4531" s="7">
        <v>1694409</v>
      </c>
      <c r="K4531" s="7">
        <f t="shared" si="76"/>
        <v>6664113</v>
      </c>
      <c r="L4531" s="7"/>
      <c r="M4531" s="6"/>
      <c r="N4531" s="7"/>
      <c r="O4531" s="7"/>
      <c r="P4531" s="38"/>
      <c r="Q4531" s="31"/>
      <c r="R4531" s="42"/>
      <c r="S4531" s="42"/>
      <c r="T4531" s="42"/>
      <c r="U4531" s="43"/>
      <c r="V4531" s="32"/>
      <c r="W4531" s="38"/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</row>
    <row r="4532" spans="1:40" ht="14.25" customHeight="1">
      <c r="A4532" s="7" t="s">
        <v>652</v>
      </c>
      <c r="B4532" s="7" t="s">
        <v>363</v>
      </c>
      <c r="C4532" s="7">
        <v>1406</v>
      </c>
      <c r="D4532" s="7" t="s">
        <v>658</v>
      </c>
      <c r="E4532" s="7" t="str">
        <f t="shared" si="75"/>
        <v>Huanuni</v>
      </c>
      <c r="F4532" s="7" t="s">
        <v>407</v>
      </c>
      <c r="G4532" s="7">
        <v>220</v>
      </c>
      <c r="H4532" s="7" t="s">
        <v>395</v>
      </c>
      <c r="I4532" s="7"/>
      <c r="J4532" s="7">
        <v>225833</v>
      </c>
      <c r="K4532" s="7">
        <f t="shared" si="76"/>
        <v>6664113</v>
      </c>
      <c r="L4532" s="7"/>
      <c r="M4532" s="6"/>
      <c r="N4532" s="7"/>
      <c r="O4532" s="7"/>
      <c r="P4532" s="38"/>
      <c r="Q4532" s="31"/>
      <c r="R4532" s="42"/>
      <c r="S4532" s="42"/>
      <c r="T4532" s="42"/>
      <c r="U4532" s="43"/>
      <c r="V4532" s="32"/>
      <c r="W4532" s="38"/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</row>
    <row r="4533" spans="1:40" ht="14.25" customHeight="1">
      <c r="A4533" s="7" t="s">
        <v>652</v>
      </c>
      <c r="B4533" s="7" t="s">
        <v>363</v>
      </c>
      <c r="C4533" s="7">
        <v>1406</v>
      </c>
      <c r="D4533" s="7" t="s">
        <v>658</v>
      </c>
      <c r="E4533" s="7" t="str">
        <f t="shared" si="75"/>
        <v>Huanuni</v>
      </c>
      <c r="F4533" s="7" t="s">
        <v>407</v>
      </c>
      <c r="G4533" s="7">
        <v>340</v>
      </c>
      <c r="H4533" s="7" t="s">
        <v>405</v>
      </c>
      <c r="I4533" s="7"/>
      <c r="J4533" s="7">
        <v>1648495</v>
      </c>
      <c r="K4533" s="7">
        <f t="shared" si="76"/>
        <v>6664113</v>
      </c>
      <c r="L4533" s="7"/>
      <c r="M4533" s="6"/>
      <c r="N4533" s="7"/>
      <c r="O4533" s="7"/>
      <c r="P4533" s="38"/>
      <c r="Q4533" s="31"/>
      <c r="R4533" s="42"/>
      <c r="S4533" s="42"/>
      <c r="T4533" s="42"/>
      <c r="U4533" s="43"/>
      <c r="V4533" s="32"/>
      <c r="W4533" s="38"/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</row>
    <row r="4534" spans="1:40" ht="14.25" customHeight="1">
      <c r="A4534" s="7" t="s">
        <v>652</v>
      </c>
      <c r="B4534" s="7" t="s">
        <v>363</v>
      </c>
      <c r="C4534" s="7">
        <v>1407</v>
      </c>
      <c r="D4534" s="7" t="s">
        <v>659</v>
      </c>
      <c r="E4534" s="7" t="str">
        <f t="shared" si="75"/>
        <v>Machacamarca</v>
      </c>
      <c r="F4534" s="7" t="s">
        <v>379</v>
      </c>
      <c r="G4534" s="7">
        <v>0</v>
      </c>
      <c r="H4534" s="7" t="s">
        <v>380</v>
      </c>
      <c r="I4534" s="7"/>
      <c r="J4534" s="7">
        <v>704755</v>
      </c>
      <c r="K4534" s="7">
        <f t="shared" si="76"/>
        <v>2999474</v>
      </c>
      <c r="L4534" s="7"/>
      <c r="M4534" s="6"/>
      <c r="N4534" s="7"/>
      <c r="O4534" s="7"/>
      <c r="P4534" s="38"/>
      <c r="Q4534" s="31"/>
      <c r="R4534" s="42"/>
      <c r="S4534" s="42"/>
      <c r="T4534" s="42"/>
      <c r="U4534" s="43"/>
      <c r="V4534" s="32"/>
      <c r="W4534" s="38"/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</row>
    <row r="4535" spans="1:40" ht="14.25" customHeight="1">
      <c r="A4535" s="7" t="s">
        <v>652</v>
      </c>
      <c r="B4535" s="7" t="s">
        <v>363</v>
      </c>
      <c r="C4535" s="7">
        <v>1407</v>
      </c>
      <c r="D4535" s="7" t="s">
        <v>659</v>
      </c>
      <c r="E4535" s="7" t="str">
        <f t="shared" si="75"/>
        <v>Machacamarca</v>
      </c>
      <c r="F4535" s="7" t="s">
        <v>379</v>
      </c>
      <c r="G4535" s="7">
        <v>1</v>
      </c>
      <c r="H4535" s="7" t="s">
        <v>381</v>
      </c>
      <c r="I4535" s="7"/>
      <c r="J4535" s="7">
        <v>413904</v>
      </c>
      <c r="K4535" s="7">
        <f t="shared" si="76"/>
        <v>2999474</v>
      </c>
      <c r="L4535" s="7"/>
      <c r="M4535" s="6"/>
      <c r="N4535" s="7"/>
      <c r="O4535" s="7"/>
      <c r="P4535" s="38"/>
      <c r="Q4535" s="31"/>
      <c r="R4535" s="42"/>
      <c r="S4535" s="42"/>
      <c r="T4535" s="42"/>
      <c r="U4535" s="43"/>
      <c r="V4535" s="32"/>
      <c r="W4535" s="38"/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</row>
    <row r="4536" spans="1:40" ht="14.25" customHeight="1">
      <c r="A4536" s="7" t="s">
        <v>652</v>
      </c>
      <c r="B4536" s="7" t="s">
        <v>363</v>
      </c>
      <c r="C4536" s="7">
        <v>1407</v>
      </c>
      <c r="D4536" s="7" t="s">
        <v>659</v>
      </c>
      <c r="E4536" s="7" t="str">
        <f t="shared" si="75"/>
        <v>Machacamarca</v>
      </c>
      <c r="F4536" s="7" t="s">
        <v>379</v>
      </c>
      <c r="G4536" s="7">
        <v>97</v>
      </c>
      <c r="H4536" s="7" t="s">
        <v>409</v>
      </c>
      <c r="I4536" s="7"/>
      <c r="J4536" s="7">
        <v>75999</v>
      </c>
      <c r="K4536" s="7">
        <f t="shared" si="76"/>
        <v>2999474</v>
      </c>
      <c r="L4536" s="7"/>
      <c r="M4536" s="6"/>
      <c r="N4536" s="7"/>
      <c r="O4536" s="7"/>
      <c r="P4536" s="38"/>
      <c r="Q4536" s="31"/>
      <c r="R4536" s="42"/>
      <c r="S4536" s="42"/>
      <c r="T4536" s="42"/>
      <c r="U4536" s="43"/>
      <c r="V4536" s="32"/>
      <c r="W4536" s="38"/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</row>
    <row r="4537" spans="1:40" ht="14.25" customHeight="1">
      <c r="A4537" s="7" t="s">
        <v>652</v>
      </c>
      <c r="B4537" s="7" t="s">
        <v>363</v>
      </c>
      <c r="C4537" s="7">
        <v>1407</v>
      </c>
      <c r="D4537" s="7" t="s">
        <v>659</v>
      </c>
      <c r="E4537" s="7" t="str">
        <f t="shared" si="75"/>
        <v>Machacamarca</v>
      </c>
      <c r="F4537" s="7" t="s">
        <v>379</v>
      </c>
      <c r="G4537" s="7">
        <v>99</v>
      </c>
      <c r="H4537" s="7" t="s">
        <v>382</v>
      </c>
      <c r="I4537" s="7"/>
      <c r="J4537" s="7">
        <v>33095</v>
      </c>
      <c r="K4537" s="7">
        <f t="shared" si="76"/>
        <v>2999474</v>
      </c>
      <c r="L4537" s="7"/>
      <c r="M4537" s="6"/>
      <c r="N4537" s="7"/>
      <c r="O4537" s="7"/>
      <c r="P4537" s="38"/>
      <c r="Q4537" s="31"/>
      <c r="R4537" s="42"/>
      <c r="S4537" s="42"/>
      <c r="T4537" s="42"/>
      <c r="U4537" s="43"/>
      <c r="V4537" s="32"/>
      <c r="W4537" s="38"/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</row>
    <row r="4538" spans="1:40" ht="14.25" customHeight="1">
      <c r="A4538" s="7" t="s">
        <v>652</v>
      </c>
      <c r="B4538" s="7" t="s">
        <v>363</v>
      </c>
      <c r="C4538" s="7">
        <v>1407</v>
      </c>
      <c r="D4538" s="7" t="s">
        <v>659</v>
      </c>
      <c r="E4538" s="7" t="str">
        <f t="shared" si="75"/>
        <v>Machacamarca</v>
      </c>
      <c r="F4538" s="7" t="s">
        <v>379</v>
      </c>
      <c r="G4538" s="7">
        <v>100</v>
      </c>
      <c r="H4538" s="7" t="s">
        <v>383</v>
      </c>
      <c r="I4538" s="7"/>
      <c r="J4538" s="7">
        <v>121001</v>
      </c>
      <c r="K4538" s="7">
        <f t="shared" si="76"/>
        <v>2999474</v>
      </c>
      <c r="L4538" s="7"/>
      <c r="M4538" s="6"/>
      <c r="N4538" s="7"/>
      <c r="O4538" s="7"/>
      <c r="P4538" s="38"/>
      <c r="Q4538" s="31"/>
      <c r="R4538" s="42"/>
      <c r="S4538" s="42"/>
      <c r="T4538" s="42"/>
      <c r="U4538" s="43"/>
      <c r="V4538" s="32"/>
      <c r="W4538" s="38"/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</row>
    <row r="4539" spans="1:40" ht="14.25" customHeight="1">
      <c r="A4539" s="7" t="s">
        <v>652</v>
      </c>
      <c r="B4539" s="7" t="s">
        <v>363</v>
      </c>
      <c r="C4539" s="7">
        <v>1407</v>
      </c>
      <c r="D4539" s="7" t="s">
        <v>659</v>
      </c>
      <c r="E4539" s="7" t="str">
        <f t="shared" si="75"/>
        <v>Machacamarca</v>
      </c>
      <c r="F4539" s="7" t="s">
        <v>379</v>
      </c>
      <c r="G4539" s="7">
        <v>110</v>
      </c>
      <c r="H4539" s="7" t="s">
        <v>385</v>
      </c>
      <c r="I4539" s="7"/>
      <c r="J4539" s="7">
        <v>70999</v>
      </c>
      <c r="K4539" s="7">
        <f t="shared" si="76"/>
        <v>2999474</v>
      </c>
      <c r="L4539" s="7"/>
      <c r="M4539" s="6"/>
      <c r="N4539" s="7"/>
      <c r="O4539" s="7"/>
      <c r="P4539" s="38"/>
      <c r="Q4539" s="31"/>
      <c r="R4539" s="42"/>
      <c r="S4539" s="42"/>
      <c r="T4539" s="42"/>
      <c r="U4539" s="43"/>
      <c r="V4539" s="32"/>
      <c r="W4539" s="38"/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</row>
    <row r="4540" spans="1:40" ht="14.25" customHeight="1">
      <c r="A4540" s="7" t="s">
        <v>652</v>
      </c>
      <c r="B4540" s="7" t="s">
        <v>363</v>
      </c>
      <c r="C4540" s="7">
        <v>1407</v>
      </c>
      <c r="D4540" s="7" t="s">
        <v>659</v>
      </c>
      <c r="E4540" s="7" t="str">
        <f t="shared" si="75"/>
        <v>Machacamarca</v>
      </c>
      <c r="F4540" s="7" t="s">
        <v>379</v>
      </c>
      <c r="G4540" s="7">
        <v>120</v>
      </c>
      <c r="H4540" s="7" t="s">
        <v>485</v>
      </c>
      <c r="I4540" s="7"/>
      <c r="J4540" s="7">
        <v>6080</v>
      </c>
      <c r="K4540" s="7">
        <f t="shared" si="76"/>
        <v>2999474</v>
      </c>
      <c r="L4540" s="7"/>
      <c r="M4540" s="6"/>
      <c r="N4540" s="7"/>
      <c r="O4540" s="7"/>
      <c r="P4540" s="38"/>
      <c r="Q4540" s="31"/>
      <c r="R4540" s="42"/>
      <c r="S4540" s="42"/>
      <c r="T4540" s="42"/>
      <c r="U4540" s="43"/>
      <c r="V4540" s="32"/>
      <c r="W4540" s="38"/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</row>
    <row r="4541" spans="1:40" ht="14.25" customHeight="1">
      <c r="A4541" s="7" t="s">
        <v>652</v>
      </c>
      <c r="B4541" s="7" t="s">
        <v>363</v>
      </c>
      <c r="C4541" s="7">
        <v>1407</v>
      </c>
      <c r="D4541" s="7" t="s">
        <v>659</v>
      </c>
      <c r="E4541" s="7" t="str">
        <f t="shared" si="75"/>
        <v>Machacamarca</v>
      </c>
      <c r="F4541" s="7" t="s">
        <v>379</v>
      </c>
      <c r="G4541" s="7">
        <v>130</v>
      </c>
      <c r="H4541" s="7" t="s">
        <v>386</v>
      </c>
      <c r="I4541" s="7"/>
      <c r="J4541" s="7">
        <v>90000</v>
      </c>
      <c r="K4541" s="7">
        <f t="shared" si="76"/>
        <v>2999474</v>
      </c>
      <c r="L4541" s="7"/>
      <c r="M4541" s="6"/>
      <c r="N4541" s="7"/>
      <c r="O4541" s="7"/>
      <c r="P4541" s="38"/>
      <c r="Q4541" s="31"/>
      <c r="R4541" s="42"/>
      <c r="S4541" s="42"/>
      <c r="T4541" s="42"/>
      <c r="U4541" s="43"/>
      <c r="V4541" s="32"/>
      <c r="W4541" s="38"/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</row>
    <row r="4542" spans="1:40" ht="14.25" customHeight="1">
      <c r="A4542" s="7" t="s">
        <v>652</v>
      </c>
      <c r="B4542" s="7" t="s">
        <v>363</v>
      </c>
      <c r="C4542" s="7">
        <v>1407</v>
      </c>
      <c r="D4542" s="7" t="s">
        <v>659</v>
      </c>
      <c r="E4542" s="7" t="str">
        <f t="shared" si="75"/>
        <v>Machacamarca</v>
      </c>
      <c r="F4542" s="7" t="s">
        <v>379</v>
      </c>
      <c r="G4542" s="7">
        <v>140</v>
      </c>
      <c r="H4542" s="7" t="s">
        <v>388</v>
      </c>
      <c r="I4542" s="7"/>
      <c r="J4542" s="7">
        <v>124853</v>
      </c>
      <c r="K4542" s="7">
        <f t="shared" si="76"/>
        <v>2999474</v>
      </c>
      <c r="L4542" s="7"/>
      <c r="M4542" s="6"/>
      <c r="N4542" s="7"/>
      <c r="O4542" s="7"/>
      <c r="P4542" s="38"/>
      <c r="Q4542" s="31"/>
      <c r="R4542" s="42"/>
      <c r="S4542" s="42"/>
      <c r="T4542" s="42"/>
      <c r="U4542" s="43"/>
      <c r="V4542" s="32"/>
      <c r="W4542" s="38"/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</row>
    <row r="4543" spans="1:40" ht="14.25" customHeight="1">
      <c r="A4543" s="7" t="s">
        <v>652</v>
      </c>
      <c r="B4543" s="7" t="s">
        <v>363</v>
      </c>
      <c r="C4543" s="7">
        <v>1407</v>
      </c>
      <c r="D4543" s="7" t="s">
        <v>659</v>
      </c>
      <c r="E4543" s="7" t="str">
        <f t="shared" si="75"/>
        <v>Machacamarca</v>
      </c>
      <c r="F4543" s="7" t="s">
        <v>379</v>
      </c>
      <c r="G4543" s="7">
        <v>160</v>
      </c>
      <c r="H4543" s="7" t="s">
        <v>389</v>
      </c>
      <c r="I4543" s="7"/>
      <c r="J4543" s="7">
        <v>203614</v>
      </c>
      <c r="K4543" s="7">
        <f t="shared" si="76"/>
        <v>2999474</v>
      </c>
      <c r="L4543" s="7"/>
      <c r="M4543" s="6"/>
      <c r="N4543" s="7"/>
      <c r="O4543" s="7"/>
      <c r="P4543" s="38"/>
      <c r="Q4543" s="31"/>
      <c r="R4543" s="42"/>
      <c r="S4543" s="42"/>
      <c r="T4543" s="42"/>
      <c r="U4543" s="43"/>
      <c r="V4543" s="32"/>
      <c r="W4543" s="38"/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</row>
    <row r="4544" spans="1:40" ht="14.25" customHeight="1">
      <c r="A4544" s="7" t="s">
        <v>652</v>
      </c>
      <c r="B4544" s="7" t="s">
        <v>363</v>
      </c>
      <c r="C4544" s="7">
        <v>1407</v>
      </c>
      <c r="D4544" s="7" t="s">
        <v>659</v>
      </c>
      <c r="E4544" s="7" t="str">
        <f t="shared" si="75"/>
        <v>Machacamarca</v>
      </c>
      <c r="F4544" s="7" t="s">
        <v>379</v>
      </c>
      <c r="G4544" s="7">
        <v>170</v>
      </c>
      <c r="H4544" s="7" t="s">
        <v>390</v>
      </c>
      <c r="I4544" s="7"/>
      <c r="J4544" s="7">
        <v>85000</v>
      </c>
      <c r="K4544" s="7">
        <f t="shared" si="76"/>
        <v>2999474</v>
      </c>
      <c r="L4544" s="7"/>
      <c r="M4544" s="6"/>
      <c r="N4544" s="7"/>
      <c r="O4544" s="7"/>
      <c r="P4544" s="38"/>
      <c r="Q4544" s="31"/>
      <c r="R4544" s="42"/>
      <c r="S4544" s="42"/>
      <c r="T4544" s="42"/>
      <c r="U4544" s="43"/>
      <c r="V4544" s="32"/>
      <c r="W4544" s="38"/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</row>
    <row r="4545" spans="1:40" ht="14.25" customHeight="1">
      <c r="A4545" s="7" t="s">
        <v>652</v>
      </c>
      <c r="B4545" s="7" t="s">
        <v>363</v>
      </c>
      <c r="C4545" s="7">
        <v>1407</v>
      </c>
      <c r="D4545" s="7" t="s">
        <v>659</v>
      </c>
      <c r="E4545" s="7" t="str">
        <f t="shared" si="75"/>
        <v>Machacamarca</v>
      </c>
      <c r="F4545" s="7" t="s">
        <v>379</v>
      </c>
      <c r="G4545" s="7">
        <v>180</v>
      </c>
      <c r="H4545" s="7" t="s">
        <v>411</v>
      </c>
      <c r="I4545" s="7"/>
      <c r="J4545" s="7">
        <v>53000</v>
      </c>
      <c r="K4545" s="7">
        <f t="shared" si="76"/>
        <v>2999474</v>
      </c>
      <c r="L4545" s="7"/>
      <c r="M4545" s="6"/>
      <c r="N4545" s="7"/>
      <c r="O4545" s="7"/>
      <c r="P4545" s="38"/>
      <c r="Q4545" s="31"/>
      <c r="R4545" s="42"/>
      <c r="S4545" s="42"/>
      <c r="T4545" s="42"/>
      <c r="U4545" s="43"/>
      <c r="V4545" s="32"/>
      <c r="W4545" s="38"/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</row>
    <row r="4546" spans="1:40" ht="14.25" customHeight="1">
      <c r="A4546" s="7" t="s">
        <v>652</v>
      </c>
      <c r="B4546" s="7" t="s">
        <v>363</v>
      </c>
      <c r="C4546" s="7">
        <v>1407</v>
      </c>
      <c r="D4546" s="7" t="s">
        <v>659</v>
      </c>
      <c r="E4546" s="7" t="str">
        <f t="shared" si="75"/>
        <v>Machacamarca</v>
      </c>
      <c r="F4546" s="7" t="s">
        <v>379</v>
      </c>
      <c r="G4546" s="7">
        <v>190</v>
      </c>
      <c r="H4546" s="7" t="s">
        <v>392</v>
      </c>
      <c r="I4546" s="7"/>
      <c r="J4546" s="7">
        <v>130000</v>
      </c>
      <c r="K4546" s="7">
        <f t="shared" si="76"/>
        <v>2999474</v>
      </c>
      <c r="L4546" s="7"/>
      <c r="M4546" s="6"/>
      <c r="N4546" s="7"/>
      <c r="O4546" s="7"/>
      <c r="P4546" s="38"/>
      <c r="Q4546" s="31"/>
      <c r="R4546" s="42"/>
      <c r="S4546" s="42"/>
      <c r="T4546" s="42"/>
      <c r="U4546" s="43"/>
      <c r="V4546" s="32"/>
      <c r="W4546" s="38"/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</row>
    <row r="4547" spans="1:40" ht="14.25" customHeight="1">
      <c r="A4547" s="7" t="s">
        <v>652</v>
      </c>
      <c r="B4547" s="7" t="s">
        <v>363</v>
      </c>
      <c r="C4547" s="7">
        <v>1407</v>
      </c>
      <c r="D4547" s="7" t="s">
        <v>659</v>
      </c>
      <c r="E4547" s="7" t="str">
        <f t="shared" si="75"/>
        <v>Machacamarca</v>
      </c>
      <c r="F4547" s="7" t="s">
        <v>379</v>
      </c>
      <c r="G4547" s="7">
        <v>200</v>
      </c>
      <c r="H4547" s="7" t="s">
        <v>393</v>
      </c>
      <c r="I4547" s="7"/>
      <c r="J4547" s="7">
        <v>1348402</v>
      </c>
      <c r="K4547" s="7">
        <f t="shared" si="76"/>
        <v>2999474</v>
      </c>
      <c r="L4547" s="7"/>
      <c r="M4547" s="6"/>
      <c r="N4547" s="7"/>
      <c r="O4547" s="7"/>
      <c r="P4547" s="38"/>
      <c r="Q4547" s="31"/>
      <c r="R4547" s="42"/>
      <c r="S4547" s="42"/>
      <c r="T4547" s="42"/>
      <c r="U4547" s="43"/>
      <c r="V4547" s="32"/>
      <c r="W4547" s="38"/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</row>
    <row r="4548" spans="1:40" ht="14.25" customHeight="1">
      <c r="A4548" s="7" t="s">
        <v>652</v>
      </c>
      <c r="B4548" s="7" t="s">
        <v>363</v>
      </c>
      <c r="C4548" s="7">
        <v>1407</v>
      </c>
      <c r="D4548" s="7" t="s">
        <v>659</v>
      </c>
      <c r="E4548" s="7" t="str">
        <f t="shared" si="75"/>
        <v>Machacamarca</v>
      </c>
      <c r="F4548" s="7" t="s">
        <v>379</v>
      </c>
      <c r="G4548" s="7">
        <v>210</v>
      </c>
      <c r="H4548" s="7" t="s">
        <v>394</v>
      </c>
      <c r="I4548" s="7"/>
      <c r="J4548" s="7">
        <v>1340949</v>
      </c>
      <c r="K4548" s="7">
        <f t="shared" si="76"/>
        <v>2999474</v>
      </c>
      <c r="L4548" s="7"/>
      <c r="M4548" s="6"/>
      <c r="N4548" s="7"/>
      <c r="O4548" s="7"/>
      <c r="P4548" s="38"/>
      <c r="Q4548" s="31"/>
      <c r="R4548" s="42"/>
      <c r="S4548" s="42"/>
      <c r="T4548" s="42"/>
      <c r="U4548" s="43"/>
      <c r="V4548" s="32"/>
      <c r="W4548" s="38"/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</row>
    <row r="4549" spans="1:40" ht="14.25" customHeight="1">
      <c r="A4549" s="7" t="s">
        <v>652</v>
      </c>
      <c r="B4549" s="7" t="s">
        <v>363</v>
      </c>
      <c r="C4549" s="7">
        <v>1407</v>
      </c>
      <c r="D4549" s="7" t="s">
        <v>659</v>
      </c>
      <c r="E4549" s="7" t="str">
        <f t="shared" si="75"/>
        <v>Machacamarca</v>
      </c>
      <c r="F4549" s="7" t="s">
        <v>379</v>
      </c>
      <c r="G4549" s="7">
        <v>220</v>
      </c>
      <c r="H4549" s="7" t="s">
        <v>395</v>
      </c>
      <c r="I4549" s="7"/>
      <c r="J4549" s="7">
        <v>215946</v>
      </c>
      <c r="K4549" s="7">
        <f t="shared" si="76"/>
        <v>2999474</v>
      </c>
      <c r="L4549" s="7"/>
      <c r="M4549" s="6"/>
      <c r="N4549" s="7"/>
      <c r="O4549" s="7"/>
      <c r="P4549" s="38"/>
      <c r="Q4549" s="31"/>
      <c r="R4549" s="42"/>
      <c r="S4549" s="42"/>
      <c r="T4549" s="42"/>
      <c r="U4549" s="43"/>
      <c r="V4549" s="32"/>
      <c r="W4549" s="38"/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</row>
    <row r="4550" spans="1:40" ht="14.25" customHeight="1">
      <c r="A4550" s="7" t="s">
        <v>652</v>
      </c>
      <c r="B4550" s="7" t="s">
        <v>363</v>
      </c>
      <c r="C4550" s="7">
        <v>1407</v>
      </c>
      <c r="D4550" s="7" t="s">
        <v>659</v>
      </c>
      <c r="E4550" s="7" t="str">
        <f t="shared" si="75"/>
        <v>Machacamarca</v>
      </c>
      <c r="F4550" s="7" t="s">
        <v>379</v>
      </c>
      <c r="G4550" s="7">
        <v>230</v>
      </c>
      <c r="H4550" s="7" t="s">
        <v>396</v>
      </c>
      <c r="I4550" s="7"/>
      <c r="J4550" s="7">
        <v>30000</v>
      </c>
      <c r="K4550" s="7">
        <f t="shared" si="76"/>
        <v>2999474</v>
      </c>
      <c r="L4550" s="7"/>
      <c r="M4550" s="6"/>
      <c r="N4550" s="7"/>
      <c r="O4550" s="7"/>
      <c r="P4550" s="38"/>
      <c r="Q4550" s="31"/>
      <c r="R4550" s="42"/>
      <c r="S4550" s="42"/>
      <c r="T4550" s="42"/>
      <c r="U4550" s="43"/>
      <c r="V4550" s="32"/>
      <c r="W4550" s="38"/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</row>
    <row r="4551" spans="1:40" ht="14.25" customHeight="1">
      <c r="A4551" s="7" t="s">
        <v>652</v>
      </c>
      <c r="B4551" s="7" t="s">
        <v>363</v>
      </c>
      <c r="C4551" s="7">
        <v>1407</v>
      </c>
      <c r="D4551" s="7" t="s">
        <v>659</v>
      </c>
      <c r="E4551" s="7" t="str">
        <f t="shared" si="75"/>
        <v>Machacamarca</v>
      </c>
      <c r="F4551" s="7" t="s">
        <v>379</v>
      </c>
      <c r="G4551" s="7">
        <v>240</v>
      </c>
      <c r="H4551" s="7" t="s">
        <v>397</v>
      </c>
      <c r="I4551" s="7"/>
      <c r="J4551" s="7">
        <v>117000</v>
      </c>
      <c r="K4551" s="7">
        <f t="shared" si="76"/>
        <v>2999474</v>
      </c>
      <c r="L4551" s="7"/>
      <c r="M4551" s="6"/>
      <c r="N4551" s="7"/>
      <c r="O4551" s="7"/>
      <c r="P4551" s="38"/>
      <c r="Q4551" s="31"/>
      <c r="R4551" s="42"/>
      <c r="S4551" s="42"/>
      <c r="T4551" s="42"/>
      <c r="U4551" s="43"/>
      <c r="V4551" s="32"/>
      <c r="W4551" s="38"/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</row>
    <row r="4552" spans="1:40" ht="14.25" customHeight="1">
      <c r="A4552" s="7" t="s">
        <v>652</v>
      </c>
      <c r="B4552" s="7" t="s">
        <v>363</v>
      </c>
      <c r="C4552" s="7">
        <v>1407</v>
      </c>
      <c r="D4552" s="7" t="s">
        <v>659</v>
      </c>
      <c r="E4552" s="7" t="str">
        <f t="shared" si="75"/>
        <v>Machacamarca</v>
      </c>
      <c r="F4552" s="7" t="s">
        <v>379</v>
      </c>
      <c r="G4552" s="7">
        <v>250</v>
      </c>
      <c r="H4552" s="7" t="s">
        <v>399</v>
      </c>
      <c r="I4552" s="7"/>
      <c r="J4552" s="7">
        <v>684517</v>
      </c>
      <c r="K4552" s="7">
        <f t="shared" si="76"/>
        <v>2999474</v>
      </c>
      <c r="L4552" s="7"/>
      <c r="M4552" s="6"/>
      <c r="N4552" s="7"/>
      <c r="O4552" s="7"/>
      <c r="P4552" s="38"/>
      <c r="Q4552" s="31"/>
      <c r="R4552" s="42"/>
      <c r="S4552" s="42"/>
      <c r="T4552" s="42"/>
      <c r="U4552" s="43"/>
      <c r="V4552" s="32"/>
      <c r="W4552" s="38"/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</row>
    <row r="4553" spans="1:40" ht="14.25" customHeight="1">
      <c r="A4553" s="7" t="s">
        <v>652</v>
      </c>
      <c r="B4553" s="7" t="s">
        <v>363</v>
      </c>
      <c r="C4553" s="7">
        <v>1407</v>
      </c>
      <c r="D4553" s="7" t="s">
        <v>659</v>
      </c>
      <c r="E4553" s="7" t="str">
        <f t="shared" si="75"/>
        <v>Machacamarca</v>
      </c>
      <c r="F4553" s="7" t="s">
        <v>379</v>
      </c>
      <c r="G4553" s="7">
        <v>260</v>
      </c>
      <c r="H4553" s="7" t="s">
        <v>400</v>
      </c>
      <c r="I4553" s="7"/>
      <c r="J4553" s="7">
        <v>93016</v>
      </c>
      <c r="K4553" s="7">
        <f t="shared" si="76"/>
        <v>2999474</v>
      </c>
      <c r="L4553" s="7"/>
      <c r="M4553" s="6"/>
      <c r="N4553" s="7"/>
      <c r="O4553" s="7"/>
      <c r="P4553" s="38"/>
      <c r="Q4553" s="31"/>
      <c r="R4553" s="42"/>
      <c r="S4553" s="42"/>
      <c r="T4553" s="42"/>
      <c r="U4553" s="43"/>
      <c r="V4553" s="32"/>
      <c r="W4553" s="38"/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</row>
    <row r="4554" spans="1:40" ht="14.25" customHeight="1">
      <c r="A4554" s="7" t="s">
        <v>652</v>
      </c>
      <c r="B4554" s="7" t="s">
        <v>363</v>
      </c>
      <c r="C4554" s="7">
        <v>1407</v>
      </c>
      <c r="D4554" s="7" t="s">
        <v>659</v>
      </c>
      <c r="E4554" s="7" t="str">
        <f t="shared" si="75"/>
        <v>Machacamarca</v>
      </c>
      <c r="F4554" s="7" t="s">
        <v>379</v>
      </c>
      <c r="G4554" s="7">
        <v>310</v>
      </c>
      <c r="H4554" s="7" t="s">
        <v>403</v>
      </c>
      <c r="I4554" s="7"/>
      <c r="J4554" s="7">
        <v>30434</v>
      </c>
      <c r="K4554" s="7">
        <f t="shared" si="76"/>
        <v>2999474</v>
      </c>
      <c r="L4554" s="7"/>
      <c r="M4554" s="6"/>
      <c r="N4554" s="7"/>
      <c r="O4554" s="7"/>
      <c r="P4554" s="38"/>
      <c r="Q4554" s="31"/>
      <c r="R4554" s="42"/>
      <c r="S4554" s="42"/>
      <c r="T4554" s="42"/>
      <c r="U4554" s="43"/>
      <c r="V4554" s="32"/>
      <c r="W4554" s="38"/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</row>
    <row r="4555" spans="1:40" ht="14.25" customHeight="1">
      <c r="A4555" s="7" t="s">
        <v>652</v>
      </c>
      <c r="B4555" s="7" t="s">
        <v>363</v>
      </c>
      <c r="C4555" s="7">
        <v>1407</v>
      </c>
      <c r="D4555" s="7" t="s">
        <v>659</v>
      </c>
      <c r="E4555" s="7" t="str">
        <f t="shared" si="75"/>
        <v>Machacamarca</v>
      </c>
      <c r="F4555" s="7" t="s">
        <v>379</v>
      </c>
      <c r="G4555" s="7">
        <v>330</v>
      </c>
      <c r="H4555" s="7" t="s">
        <v>404</v>
      </c>
      <c r="I4555" s="7"/>
      <c r="J4555" s="7">
        <v>76817</v>
      </c>
      <c r="K4555" s="7">
        <f t="shared" si="76"/>
        <v>2999474</v>
      </c>
      <c r="L4555" s="7"/>
      <c r="M4555" s="6"/>
      <c r="N4555" s="7"/>
      <c r="O4555" s="7"/>
      <c r="P4555" s="38"/>
      <c r="Q4555" s="31"/>
      <c r="R4555" s="42"/>
      <c r="S4555" s="42"/>
      <c r="T4555" s="42"/>
      <c r="U4555" s="43"/>
      <c r="V4555" s="32"/>
      <c r="W4555" s="38"/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</row>
    <row r="4556" spans="1:40" ht="14.25" customHeight="1">
      <c r="A4556" s="7" t="s">
        <v>652</v>
      </c>
      <c r="B4556" s="7" t="s">
        <v>363</v>
      </c>
      <c r="C4556" s="7">
        <v>1407</v>
      </c>
      <c r="D4556" s="7" t="s">
        <v>659</v>
      </c>
      <c r="E4556" s="7" t="str">
        <f t="shared" si="75"/>
        <v>Machacamarca</v>
      </c>
      <c r="F4556" s="7" t="s">
        <v>379</v>
      </c>
      <c r="G4556" s="7">
        <v>340</v>
      </c>
      <c r="H4556" s="7" t="s">
        <v>405</v>
      </c>
      <c r="I4556" s="7"/>
      <c r="J4556" s="7">
        <v>492281</v>
      </c>
      <c r="K4556" s="7">
        <f t="shared" si="76"/>
        <v>2999474</v>
      </c>
      <c r="L4556" s="7"/>
      <c r="M4556" s="6"/>
      <c r="N4556" s="7"/>
      <c r="O4556" s="7"/>
      <c r="P4556" s="38"/>
      <c r="Q4556" s="31"/>
      <c r="R4556" s="42"/>
      <c r="S4556" s="42"/>
      <c r="T4556" s="42"/>
      <c r="U4556" s="43"/>
      <c r="V4556" s="32"/>
      <c r="W4556" s="38"/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</row>
    <row r="4557" spans="1:40" ht="14.25" customHeight="1">
      <c r="A4557" s="7" t="s">
        <v>652</v>
      </c>
      <c r="B4557" s="7" t="s">
        <v>363</v>
      </c>
      <c r="C4557" s="7">
        <v>1407</v>
      </c>
      <c r="D4557" s="7" t="s">
        <v>659</v>
      </c>
      <c r="E4557" s="7" t="str">
        <f t="shared" si="75"/>
        <v>Machacamarca</v>
      </c>
      <c r="F4557" s="7" t="s">
        <v>407</v>
      </c>
      <c r="G4557" s="7">
        <v>170</v>
      </c>
      <c r="H4557" s="7" t="s">
        <v>390</v>
      </c>
      <c r="I4557" s="7"/>
      <c r="J4557" s="7">
        <v>2999474</v>
      </c>
      <c r="K4557" s="7">
        <f t="shared" si="76"/>
        <v>2999474</v>
      </c>
      <c r="L4557" s="7"/>
      <c r="M4557" s="6"/>
      <c r="N4557" s="7"/>
      <c r="O4557" s="7"/>
      <c r="P4557" s="38"/>
      <c r="Q4557" s="31"/>
      <c r="R4557" s="42"/>
      <c r="S4557" s="42"/>
      <c r="T4557" s="42"/>
      <c r="U4557" s="43"/>
      <c r="V4557" s="32"/>
      <c r="W4557" s="38"/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</row>
    <row r="4558" spans="1:40" ht="14.25" customHeight="1">
      <c r="A4558" s="7" t="s">
        <v>652</v>
      </c>
      <c r="B4558" s="7" t="s">
        <v>363</v>
      </c>
      <c r="C4558" s="7">
        <v>1408</v>
      </c>
      <c r="D4558" s="7" t="s">
        <v>660</v>
      </c>
      <c r="E4558" s="7" t="str">
        <f t="shared" si="75"/>
        <v>Poopó (Villa Poopó)</v>
      </c>
      <c r="F4558" s="7" t="s">
        <v>379</v>
      </c>
      <c r="G4558" s="7">
        <v>0</v>
      </c>
      <c r="H4558" s="7" t="s">
        <v>380</v>
      </c>
      <c r="I4558" s="7"/>
      <c r="J4558" s="7">
        <v>1780365</v>
      </c>
      <c r="K4558" s="7">
        <f t="shared" si="76"/>
        <v>3258830</v>
      </c>
      <c r="L4558" s="7"/>
      <c r="M4558" s="6"/>
      <c r="N4558" s="7"/>
      <c r="O4558" s="7"/>
      <c r="P4558" s="38"/>
      <c r="Q4558" s="31"/>
      <c r="R4558" s="42"/>
      <c r="S4558" s="42"/>
      <c r="T4558" s="42"/>
      <c r="U4558" s="43"/>
      <c r="V4558" s="32"/>
      <c r="W4558" s="38"/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</row>
    <row r="4559" spans="1:40" ht="14.25" customHeight="1">
      <c r="A4559" s="7" t="s">
        <v>652</v>
      </c>
      <c r="B4559" s="7" t="s">
        <v>363</v>
      </c>
      <c r="C4559" s="7">
        <v>1408</v>
      </c>
      <c r="D4559" s="7" t="s">
        <v>660</v>
      </c>
      <c r="E4559" s="7" t="str">
        <f t="shared" si="75"/>
        <v>Poopó (Villa Poopó)</v>
      </c>
      <c r="F4559" s="7" t="s">
        <v>379</v>
      </c>
      <c r="G4559" s="7">
        <v>1</v>
      </c>
      <c r="H4559" s="7" t="s">
        <v>381</v>
      </c>
      <c r="I4559" s="7"/>
      <c r="J4559" s="7">
        <v>763014</v>
      </c>
      <c r="K4559" s="7">
        <f t="shared" si="76"/>
        <v>3258830</v>
      </c>
      <c r="L4559" s="7"/>
      <c r="M4559" s="6"/>
      <c r="N4559" s="7"/>
      <c r="O4559" s="7"/>
      <c r="P4559" s="38"/>
      <c r="Q4559" s="31"/>
      <c r="R4559" s="42"/>
      <c r="S4559" s="42"/>
      <c r="T4559" s="42"/>
      <c r="U4559" s="43"/>
      <c r="V4559" s="32"/>
      <c r="W4559" s="38"/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</row>
    <row r="4560" spans="1:40" ht="14.25" customHeight="1">
      <c r="A4560" s="7" t="s">
        <v>652</v>
      </c>
      <c r="B4560" s="7" t="s">
        <v>363</v>
      </c>
      <c r="C4560" s="7">
        <v>1408</v>
      </c>
      <c r="D4560" s="7" t="s">
        <v>660</v>
      </c>
      <c r="E4560" s="7" t="str">
        <f t="shared" si="75"/>
        <v>Poopó (Villa Poopó)</v>
      </c>
      <c r="F4560" s="7" t="s">
        <v>379</v>
      </c>
      <c r="G4560" s="7">
        <v>97</v>
      </c>
      <c r="H4560" s="7" t="s">
        <v>409</v>
      </c>
      <c r="I4560" s="7"/>
      <c r="J4560" s="7">
        <v>1507615</v>
      </c>
      <c r="K4560" s="7">
        <f t="shared" si="76"/>
        <v>3258830</v>
      </c>
      <c r="L4560" s="7"/>
      <c r="M4560" s="6"/>
      <c r="N4560" s="7"/>
      <c r="O4560" s="7"/>
      <c r="P4560" s="38"/>
      <c r="Q4560" s="31"/>
      <c r="R4560" s="42"/>
      <c r="S4560" s="42"/>
      <c r="T4560" s="42"/>
      <c r="U4560" s="43"/>
      <c r="V4560" s="32"/>
      <c r="W4560" s="38"/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</row>
    <row r="4561" spans="1:40" ht="14.25" customHeight="1">
      <c r="A4561" s="7" t="s">
        <v>652</v>
      </c>
      <c r="B4561" s="7" t="s">
        <v>363</v>
      </c>
      <c r="C4561" s="7">
        <v>1408</v>
      </c>
      <c r="D4561" s="7" t="s">
        <v>660</v>
      </c>
      <c r="E4561" s="7" t="str">
        <f t="shared" si="75"/>
        <v>Poopó (Villa Poopó)</v>
      </c>
      <c r="F4561" s="7" t="s">
        <v>379</v>
      </c>
      <c r="G4561" s="7">
        <v>98</v>
      </c>
      <c r="H4561" s="7" t="s">
        <v>495</v>
      </c>
      <c r="I4561" s="7"/>
      <c r="J4561" s="7">
        <v>35000</v>
      </c>
      <c r="K4561" s="7">
        <f t="shared" si="76"/>
        <v>3258830</v>
      </c>
      <c r="L4561" s="7"/>
      <c r="M4561" s="6"/>
      <c r="N4561" s="7"/>
      <c r="O4561" s="7"/>
      <c r="P4561" s="38"/>
      <c r="Q4561" s="31"/>
      <c r="R4561" s="42"/>
      <c r="S4561" s="42"/>
      <c r="T4561" s="42"/>
      <c r="U4561" s="43"/>
      <c r="V4561" s="32"/>
      <c r="W4561" s="38"/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</row>
    <row r="4562" spans="1:40" ht="14.25" customHeight="1">
      <c r="A4562" s="7" t="s">
        <v>652</v>
      </c>
      <c r="B4562" s="7" t="s">
        <v>363</v>
      </c>
      <c r="C4562" s="7">
        <v>1408</v>
      </c>
      <c r="D4562" s="7" t="s">
        <v>660</v>
      </c>
      <c r="E4562" s="7" t="str">
        <f t="shared" si="75"/>
        <v>Poopó (Villa Poopó)</v>
      </c>
      <c r="F4562" s="7" t="s">
        <v>379</v>
      </c>
      <c r="G4562" s="7">
        <v>99</v>
      </c>
      <c r="H4562" s="7" t="s">
        <v>382</v>
      </c>
      <c r="I4562" s="7"/>
      <c r="J4562" s="7">
        <v>219750</v>
      </c>
      <c r="K4562" s="7">
        <f t="shared" si="76"/>
        <v>3258830</v>
      </c>
      <c r="L4562" s="7"/>
      <c r="M4562" s="6"/>
      <c r="N4562" s="7"/>
      <c r="O4562" s="7"/>
      <c r="P4562" s="38"/>
      <c r="Q4562" s="31"/>
      <c r="R4562" s="42"/>
      <c r="S4562" s="42"/>
      <c r="T4562" s="42"/>
      <c r="U4562" s="43"/>
      <c r="V4562" s="32"/>
      <c r="W4562" s="38"/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</row>
    <row r="4563" spans="1:40" ht="14.25" customHeight="1">
      <c r="A4563" s="7" t="s">
        <v>652</v>
      </c>
      <c r="B4563" s="7" t="s">
        <v>363</v>
      </c>
      <c r="C4563" s="7">
        <v>1408</v>
      </c>
      <c r="D4563" s="7" t="s">
        <v>660</v>
      </c>
      <c r="E4563" s="7" t="str">
        <f t="shared" si="75"/>
        <v>Poopó (Villa Poopó)</v>
      </c>
      <c r="F4563" s="7" t="s">
        <v>379</v>
      </c>
      <c r="G4563" s="7">
        <v>100</v>
      </c>
      <c r="H4563" s="7" t="s">
        <v>383</v>
      </c>
      <c r="I4563" s="7"/>
      <c r="J4563" s="7">
        <v>336000</v>
      </c>
      <c r="K4563" s="7">
        <f t="shared" si="76"/>
        <v>3258830</v>
      </c>
      <c r="L4563" s="7"/>
      <c r="M4563" s="6"/>
      <c r="N4563" s="7"/>
      <c r="O4563" s="7"/>
      <c r="P4563" s="38"/>
      <c r="Q4563" s="31"/>
      <c r="R4563" s="42"/>
      <c r="S4563" s="42"/>
      <c r="T4563" s="42"/>
      <c r="U4563" s="43"/>
      <c r="V4563" s="32"/>
      <c r="W4563" s="38"/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</row>
    <row r="4564" spans="1:40" ht="14.25" customHeight="1">
      <c r="A4564" s="7" t="s">
        <v>652</v>
      </c>
      <c r="B4564" s="7" t="s">
        <v>363</v>
      </c>
      <c r="C4564" s="7">
        <v>1408</v>
      </c>
      <c r="D4564" s="7" t="s">
        <v>660</v>
      </c>
      <c r="E4564" s="7" t="str">
        <f t="shared" si="75"/>
        <v>Poopó (Villa Poopó)</v>
      </c>
      <c r="F4564" s="7" t="s">
        <v>379</v>
      </c>
      <c r="G4564" s="7">
        <v>110</v>
      </c>
      <c r="H4564" s="7" t="s">
        <v>385</v>
      </c>
      <c r="I4564" s="7"/>
      <c r="J4564" s="7">
        <v>200000</v>
      </c>
      <c r="K4564" s="7">
        <f t="shared" si="76"/>
        <v>3258830</v>
      </c>
      <c r="L4564" s="7"/>
      <c r="M4564" s="6"/>
      <c r="N4564" s="7"/>
      <c r="O4564" s="7"/>
      <c r="P4564" s="38"/>
      <c r="Q4564" s="31"/>
      <c r="R4564" s="42"/>
      <c r="S4564" s="42"/>
      <c r="T4564" s="42"/>
      <c r="U4564" s="43"/>
      <c r="V4564" s="32"/>
      <c r="W4564" s="38"/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</row>
    <row r="4565" spans="1:40" ht="14.25" customHeight="1">
      <c r="A4565" s="7" t="s">
        <v>652</v>
      </c>
      <c r="B4565" s="7" t="s">
        <v>363</v>
      </c>
      <c r="C4565" s="7">
        <v>1408</v>
      </c>
      <c r="D4565" s="7" t="s">
        <v>660</v>
      </c>
      <c r="E4565" s="7" t="str">
        <f t="shared" si="75"/>
        <v>Poopó (Villa Poopó)</v>
      </c>
      <c r="F4565" s="7" t="s">
        <v>379</v>
      </c>
      <c r="G4565" s="7">
        <v>120</v>
      </c>
      <c r="H4565" s="7" t="s">
        <v>485</v>
      </c>
      <c r="I4565" s="7"/>
      <c r="J4565" s="7">
        <v>150000</v>
      </c>
      <c r="K4565" s="7">
        <f t="shared" si="76"/>
        <v>3258830</v>
      </c>
      <c r="L4565" s="7"/>
      <c r="M4565" s="6"/>
      <c r="N4565" s="7"/>
      <c r="O4565" s="7"/>
      <c r="P4565" s="38"/>
      <c r="Q4565" s="31"/>
      <c r="R4565" s="42"/>
      <c r="S4565" s="42"/>
      <c r="T4565" s="42"/>
      <c r="U4565" s="43"/>
      <c r="V4565" s="32"/>
      <c r="W4565" s="38"/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</row>
    <row r="4566" spans="1:40" ht="14.25" customHeight="1">
      <c r="A4566" s="7" t="s">
        <v>652</v>
      </c>
      <c r="B4566" s="7" t="s">
        <v>363</v>
      </c>
      <c r="C4566" s="7">
        <v>1408</v>
      </c>
      <c r="D4566" s="7" t="s">
        <v>660</v>
      </c>
      <c r="E4566" s="7" t="str">
        <f t="shared" si="75"/>
        <v>Poopó (Villa Poopó)</v>
      </c>
      <c r="F4566" s="7" t="s">
        <v>379</v>
      </c>
      <c r="G4566" s="7">
        <v>130</v>
      </c>
      <c r="H4566" s="7" t="s">
        <v>386</v>
      </c>
      <c r="I4566" s="7"/>
      <c r="J4566" s="7">
        <v>150000</v>
      </c>
      <c r="K4566" s="7">
        <f t="shared" si="76"/>
        <v>3258830</v>
      </c>
      <c r="L4566" s="7"/>
      <c r="M4566" s="6"/>
      <c r="N4566" s="7"/>
      <c r="O4566" s="7"/>
      <c r="P4566" s="38"/>
      <c r="Q4566" s="31"/>
      <c r="R4566" s="42"/>
      <c r="S4566" s="42"/>
      <c r="T4566" s="42"/>
      <c r="U4566" s="43"/>
      <c r="V4566" s="32"/>
      <c r="W4566" s="38"/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</row>
    <row r="4567" spans="1:40" ht="14.25" customHeight="1">
      <c r="A4567" s="7" t="s">
        <v>652</v>
      </c>
      <c r="B4567" s="7" t="s">
        <v>363</v>
      </c>
      <c r="C4567" s="7">
        <v>1408</v>
      </c>
      <c r="D4567" s="7" t="s">
        <v>660</v>
      </c>
      <c r="E4567" s="7" t="str">
        <f t="shared" si="75"/>
        <v>Poopó (Villa Poopó)</v>
      </c>
      <c r="F4567" s="7" t="s">
        <v>379</v>
      </c>
      <c r="G4567" s="7">
        <v>140</v>
      </c>
      <c r="H4567" s="7" t="s">
        <v>388</v>
      </c>
      <c r="I4567" s="7"/>
      <c r="J4567" s="7">
        <v>170000</v>
      </c>
      <c r="K4567" s="7">
        <f t="shared" si="76"/>
        <v>3258830</v>
      </c>
      <c r="L4567" s="7"/>
      <c r="M4567" s="6"/>
      <c r="N4567" s="7"/>
      <c r="O4567" s="7"/>
      <c r="P4567" s="38"/>
      <c r="Q4567" s="31"/>
      <c r="R4567" s="42"/>
      <c r="S4567" s="42"/>
      <c r="T4567" s="42"/>
      <c r="U4567" s="43"/>
      <c r="V4567" s="32"/>
      <c r="W4567" s="38"/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</row>
    <row r="4568" spans="1:40" ht="14.25" customHeight="1">
      <c r="A4568" s="7" t="s">
        <v>652</v>
      </c>
      <c r="B4568" s="7" t="s">
        <v>363</v>
      </c>
      <c r="C4568" s="7">
        <v>1408</v>
      </c>
      <c r="D4568" s="7" t="s">
        <v>660</v>
      </c>
      <c r="E4568" s="7" t="str">
        <f t="shared" si="75"/>
        <v>Poopó (Villa Poopó)</v>
      </c>
      <c r="F4568" s="7" t="s">
        <v>379</v>
      </c>
      <c r="G4568" s="7">
        <v>150</v>
      </c>
      <c r="H4568" s="7" t="s">
        <v>410</v>
      </c>
      <c r="I4568" s="7"/>
      <c r="J4568" s="7">
        <v>80000</v>
      </c>
      <c r="K4568" s="7">
        <f t="shared" si="76"/>
        <v>3258830</v>
      </c>
      <c r="L4568" s="7"/>
      <c r="M4568" s="6"/>
      <c r="N4568" s="7"/>
      <c r="O4568" s="7"/>
      <c r="P4568" s="38"/>
      <c r="Q4568" s="31"/>
      <c r="R4568" s="42"/>
      <c r="S4568" s="42"/>
      <c r="T4568" s="42"/>
      <c r="U4568" s="43"/>
      <c r="V4568" s="32"/>
      <c r="W4568" s="38"/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</row>
    <row r="4569" spans="1:40" ht="14.25" customHeight="1">
      <c r="A4569" s="7" t="s">
        <v>652</v>
      </c>
      <c r="B4569" s="7" t="s">
        <v>363</v>
      </c>
      <c r="C4569" s="7">
        <v>1408</v>
      </c>
      <c r="D4569" s="7" t="s">
        <v>660</v>
      </c>
      <c r="E4569" s="7" t="str">
        <f t="shared" si="75"/>
        <v>Poopó (Villa Poopó)</v>
      </c>
      <c r="F4569" s="7" t="s">
        <v>379</v>
      </c>
      <c r="G4569" s="7">
        <v>160</v>
      </c>
      <c r="H4569" s="7" t="s">
        <v>389</v>
      </c>
      <c r="I4569" s="7"/>
      <c r="J4569" s="7">
        <v>100000</v>
      </c>
      <c r="K4569" s="7">
        <f t="shared" si="76"/>
        <v>3258830</v>
      </c>
      <c r="L4569" s="7"/>
      <c r="M4569" s="6"/>
      <c r="N4569" s="7"/>
      <c r="O4569" s="7"/>
      <c r="P4569" s="38"/>
      <c r="Q4569" s="31"/>
      <c r="R4569" s="42"/>
      <c r="S4569" s="42"/>
      <c r="T4569" s="42"/>
      <c r="U4569" s="43"/>
      <c r="V4569" s="32"/>
      <c r="W4569" s="38"/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</row>
    <row r="4570" spans="1:40" ht="14.25" customHeight="1">
      <c r="A4570" s="7" t="s">
        <v>652</v>
      </c>
      <c r="B4570" s="7" t="s">
        <v>363</v>
      </c>
      <c r="C4570" s="7">
        <v>1408</v>
      </c>
      <c r="D4570" s="7" t="s">
        <v>660</v>
      </c>
      <c r="E4570" s="7" t="str">
        <f t="shared" si="75"/>
        <v>Poopó (Villa Poopó)</v>
      </c>
      <c r="F4570" s="7" t="s">
        <v>379</v>
      </c>
      <c r="G4570" s="7">
        <v>170</v>
      </c>
      <c r="H4570" s="7" t="s">
        <v>390</v>
      </c>
      <c r="I4570" s="7"/>
      <c r="J4570" s="7">
        <v>600000</v>
      </c>
      <c r="K4570" s="7">
        <f t="shared" si="76"/>
        <v>3258830</v>
      </c>
      <c r="L4570" s="7"/>
      <c r="M4570" s="6"/>
      <c r="N4570" s="7"/>
      <c r="O4570" s="7"/>
      <c r="P4570" s="38"/>
      <c r="Q4570" s="31"/>
      <c r="R4570" s="42"/>
      <c r="S4570" s="42"/>
      <c r="T4570" s="42"/>
      <c r="U4570" s="43"/>
      <c r="V4570" s="32"/>
      <c r="W4570" s="38"/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</row>
    <row r="4571" spans="1:40" ht="14.25" customHeight="1">
      <c r="A4571" s="7" t="s">
        <v>652</v>
      </c>
      <c r="B4571" s="7" t="s">
        <v>363</v>
      </c>
      <c r="C4571" s="7">
        <v>1408</v>
      </c>
      <c r="D4571" s="7" t="s">
        <v>660</v>
      </c>
      <c r="E4571" s="7" t="str">
        <f t="shared" si="75"/>
        <v>Poopó (Villa Poopó)</v>
      </c>
      <c r="F4571" s="7" t="s">
        <v>379</v>
      </c>
      <c r="G4571" s="7">
        <v>180</v>
      </c>
      <c r="H4571" s="7" t="s">
        <v>411</v>
      </c>
      <c r="I4571" s="7"/>
      <c r="J4571" s="7">
        <v>100000</v>
      </c>
      <c r="K4571" s="7">
        <f t="shared" si="76"/>
        <v>3258830</v>
      </c>
      <c r="L4571" s="7"/>
      <c r="M4571" s="6"/>
      <c r="N4571" s="7"/>
      <c r="O4571" s="7"/>
      <c r="P4571" s="38"/>
      <c r="Q4571" s="31"/>
      <c r="R4571" s="42"/>
      <c r="S4571" s="42"/>
      <c r="T4571" s="42"/>
      <c r="U4571" s="43"/>
      <c r="V4571" s="32"/>
      <c r="W4571" s="38"/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</row>
    <row r="4572" spans="1:40" ht="14.25" customHeight="1">
      <c r="A4572" s="7" t="s">
        <v>652</v>
      </c>
      <c r="B4572" s="7" t="s">
        <v>363</v>
      </c>
      <c r="C4572" s="7">
        <v>1408</v>
      </c>
      <c r="D4572" s="7" t="s">
        <v>660</v>
      </c>
      <c r="E4572" s="7" t="str">
        <f t="shared" si="75"/>
        <v>Poopó (Villa Poopó)</v>
      </c>
      <c r="F4572" s="7" t="s">
        <v>379</v>
      </c>
      <c r="G4572" s="7">
        <v>190</v>
      </c>
      <c r="H4572" s="7" t="s">
        <v>392</v>
      </c>
      <c r="I4572" s="7"/>
      <c r="J4572" s="7">
        <v>80000</v>
      </c>
      <c r="K4572" s="7">
        <f t="shared" si="76"/>
        <v>3258830</v>
      </c>
      <c r="L4572" s="7"/>
      <c r="M4572" s="6"/>
      <c r="N4572" s="7"/>
      <c r="O4572" s="7"/>
      <c r="P4572" s="38"/>
      <c r="Q4572" s="31"/>
      <c r="R4572" s="42"/>
      <c r="S4572" s="42"/>
      <c r="T4572" s="42"/>
      <c r="U4572" s="43"/>
      <c r="V4572" s="32"/>
      <c r="W4572" s="38"/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</row>
    <row r="4573" spans="1:40" ht="14.25" customHeight="1">
      <c r="A4573" s="7" t="s">
        <v>652</v>
      </c>
      <c r="B4573" s="7" t="s">
        <v>363</v>
      </c>
      <c r="C4573" s="7">
        <v>1408</v>
      </c>
      <c r="D4573" s="7" t="s">
        <v>660</v>
      </c>
      <c r="E4573" s="7" t="str">
        <f t="shared" si="75"/>
        <v>Poopó (Villa Poopó)</v>
      </c>
      <c r="F4573" s="7" t="s">
        <v>379</v>
      </c>
      <c r="G4573" s="7">
        <v>200</v>
      </c>
      <c r="H4573" s="7" t="s">
        <v>393</v>
      </c>
      <c r="I4573" s="7"/>
      <c r="J4573" s="7">
        <v>1757020</v>
      </c>
      <c r="K4573" s="7">
        <f t="shared" si="76"/>
        <v>3258830</v>
      </c>
      <c r="L4573" s="7"/>
      <c r="M4573" s="6"/>
      <c r="N4573" s="7"/>
      <c r="O4573" s="7"/>
      <c r="P4573" s="38"/>
      <c r="Q4573" s="31"/>
      <c r="R4573" s="42"/>
      <c r="S4573" s="42"/>
      <c r="T4573" s="42"/>
      <c r="U4573" s="43"/>
      <c r="V4573" s="32"/>
      <c r="W4573" s="38"/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</row>
    <row r="4574" spans="1:40" ht="14.25" customHeight="1">
      <c r="A4574" s="7" t="s">
        <v>652</v>
      </c>
      <c r="B4574" s="7" t="s">
        <v>363</v>
      </c>
      <c r="C4574" s="7">
        <v>1408</v>
      </c>
      <c r="D4574" s="7" t="s">
        <v>660</v>
      </c>
      <c r="E4574" s="7" t="str">
        <f t="shared" si="75"/>
        <v>Poopó (Villa Poopó)</v>
      </c>
      <c r="F4574" s="7" t="s">
        <v>379</v>
      </c>
      <c r="G4574" s="7">
        <v>210</v>
      </c>
      <c r="H4574" s="7" t="s">
        <v>394</v>
      </c>
      <c r="I4574" s="7"/>
      <c r="J4574" s="7">
        <v>1616200</v>
      </c>
      <c r="K4574" s="7">
        <f t="shared" si="76"/>
        <v>3258830</v>
      </c>
      <c r="L4574" s="7"/>
      <c r="M4574" s="6"/>
      <c r="N4574" s="7"/>
      <c r="O4574" s="7"/>
      <c r="P4574" s="38"/>
      <c r="Q4574" s="31"/>
      <c r="R4574" s="42"/>
      <c r="S4574" s="42"/>
      <c r="T4574" s="42"/>
      <c r="U4574" s="43"/>
      <c r="V4574" s="32"/>
      <c r="W4574" s="38"/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</row>
    <row r="4575" spans="1:40" ht="14.25" customHeight="1">
      <c r="A4575" s="7" t="s">
        <v>652</v>
      </c>
      <c r="B4575" s="7" t="s">
        <v>363</v>
      </c>
      <c r="C4575" s="7">
        <v>1408</v>
      </c>
      <c r="D4575" s="7" t="s">
        <v>660</v>
      </c>
      <c r="E4575" s="7" t="str">
        <f t="shared" si="75"/>
        <v>Poopó (Villa Poopó)</v>
      </c>
      <c r="F4575" s="7" t="s">
        <v>379</v>
      </c>
      <c r="G4575" s="7">
        <v>220</v>
      </c>
      <c r="H4575" s="7" t="s">
        <v>395</v>
      </c>
      <c r="I4575" s="7"/>
      <c r="J4575" s="7">
        <v>450000</v>
      </c>
      <c r="K4575" s="7">
        <f t="shared" si="76"/>
        <v>3258830</v>
      </c>
      <c r="L4575" s="7"/>
      <c r="M4575" s="6"/>
      <c r="N4575" s="7"/>
      <c r="O4575" s="7"/>
      <c r="P4575" s="38"/>
      <c r="Q4575" s="31"/>
      <c r="R4575" s="42"/>
      <c r="S4575" s="42"/>
      <c r="T4575" s="42"/>
      <c r="U4575" s="43"/>
      <c r="V4575" s="32"/>
      <c r="W4575" s="38"/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</row>
    <row r="4576" spans="1:40" ht="14.25" customHeight="1">
      <c r="A4576" s="7" t="s">
        <v>652</v>
      </c>
      <c r="B4576" s="7" t="s">
        <v>363</v>
      </c>
      <c r="C4576" s="7">
        <v>1408</v>
      </c>
      <c r="D4576" s="7" t="s">
        <v>660</v>
      </c>
      <c r="E4576" s="7" t="str">
        <f t="shared" si="75"/>
        <v>Poopó (Villa Poopó)</v>
      </c>
      <c r="F4576" s="7" t="s">
        <v>379</v>
      </c>
      <c r="G4576" s="7">
        <v>230</v>
      </c>
      <c r="H4576" s="7" t="s">
        <v>396</v>
      </c>
      <c r="I4576" s="7"/>
      <c r="J4576" s="7">
        <v>250000</v>
      </c>
      <c r="K4576" s="7">
        <f t="shared" si="76"/>
        <v>3258830</v>
      </c>
      <c r="L4576" s="7"/>
      <c r="M4576" s="6"/>
      <c r="N4576" s="7"/>
      <c r="O4576" s="7"/>
      <c r="P4576" s="38"/>
      <c r="Q4576" s="31"/>
      <c r="R4576" s="42"/>
      <c r="S4576" s="42"/>
      <c r="T4576" s="42"/>
      <c r="U4576" s="43"/>
      <c r="V4576" s="32"/>
      <c r="W4576" s="38"/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</row>
    <row r="4577" spans="1:40" ht="14.25" customHeight="1">
      <c r="A4577" s="7" t="s">
        <v>652</v>
      </c>
      <c r="B4577" s="7" t="s">
        <v>363</v>
      </c>
      <c r="C4577" s="7">
        <v>1408</v>
      </c>
      <c r="D4577" s="7" t="s">
        <v>660</v>
      </c>
      <c r="E4577" s="7" t="str">
        <f t="shared" si="75"/>
        <v>Poopó (Villa Poopó)</v>
      </c>
      <c r="F4577" s="7" t="s">
        <v>379</v>
      </c>
      <c r="G4577" s="7">
        <v>240</v>
      </c>
      <c r="H4577" s="7" t="s">
        <v>397</v>
      </c>
      <c r="I4577" s="7"/>
      <c r="J4577" s="7">
        <v>380000</v>
      </c>
      <c r="K4577" s="7">
        <f t="shared" si="76"/>
        <v>3258830</v>
      </c>
      <c r="L4577" s="7"/>
      <c r="M4577" s="6"/>
      <c r="N4577" s="7"/>
      <c r="O4577" s="7"/>
      <c r="P4577" s="38"/>
      <c r="Q4577" s="31"/>
      <c r="R4577" s="42"/>
      <c r="S4577" s="42"/>
      <c r="T4577" s="42"/>
      <c r="U4577" s="43"/>
      <c r="V4577" s="32"/>
      <c r="W4577" s="38"/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</row>
    <row r="4578" spans="1:40" ht="14.25" customHeight="1">
      <c r="A4578" s="7" t="s">
        <v>652</v>
      </c>
      <c r="B4578" s="7" t="s">
        <v>363</v>
      </c>
      <c r="C4578" s="7">
        <v>1408</v>
      </c>
      <c r="D4578" s="7" t="s">
        <v>660</v>
      </c>
      <c r="E4578" s="7" t="str">
        <f t="shared" si="75"/>
        <v>Poopó (Villa Poopó)</v>
      </c>
      <c r="F4578" s="7" t="s">
        <v>379</v>
      </c>
      <c r="G4578" s="7">
        <v>250</v>
      </c>
      <c r="H4578" s="7" t="s">
        <v>399</v>
      </c>
      <c r="I4578" s="7"/>
      <c r="J4578" s="7">
        <v>1174646</v>
      </c>
      <c r="K4578" s="7">
        <f t="shared" si="76"/>
        <v>3258830</v>
      </c>
      <c r="L4578" s="7"/>
      <c r="M4578" s="6"/>
      <c r="N4578" s="7"/>
      <c r="O4578" s="7"/>
      <c r="P4578" s="38"/>
      <c r="Q4578" s="31"/>
      <c r="R4578" s="42"/>
      <c r="S4578" s="42"/>
      <c r="T4578" s="42"/>
      <c r="U4578" s="43"/>
      <c r="V4578" s="32"/>
      <c r="W4578" s="38"/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</row>
    <row r="4579" spans="1:40" ht="14.25" customHeight="1">
      <c r="A4579" s="7" t="s">
        <v>652</v>
      </c>
      <c r="B4579" s="7" t="s">
        <v>363</v>
      </c>
      <c r="C4579" s="7">
        <v>1408</v>
      </c>
      <c r="D4579" s="7" t="s">
        <v>660</v>
      </c>
      <c r="E4579" s="7" t="str">
        <f t="shared" si="75"/>
        <v>Poopó (Villa Poopó)</v>
      </c>
      <c r="F4579" s="7" t="s">
        <v>379</v>
      </c>
      <c r="G4579" s="7">
        <v>260</v>
      </c>
      <c r="H4579" s="7" t="s">
        <v>400</v>
      </c>
      <c r="I4579" s="7"/>
      <c r="J4579" s="7">
        <v>65000</v>
      </c>
      <c r="K4579" s="7">
        <f t="shared" si="76"/>
        <v>3258830</v>
      </c>
      <c r="L4579" s="7"/>
      <c r="M4579" s="6"/>
      <c r="N4579" s="7"/>
      <c r="O4579" s="7"/>
      <c r="P4579" s="38"/>
      <c r="Q4579" s="31"/>
      <c r="R4579" s="42"/>
      <c r="S4579" s="42"/>
      <c r="T4579" s="42"/>
      <c r="U4579" s="43"/>
      <c r="V4579" s="32"/>
      <c r="W4579" s="38"/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</row>
    <row r="4580" spans="1:40" ht="14.25" customHeight="1">
      <c r="A4580" s="7" t="s">
        <v>652</v>
      </c>
      <c r="B4580" s="7" t="s">
        <v>363</v>
      </c>
      <c r="C4580" s="7">
        <v>1408</v>
      </c>
      <c r="D4580" s="7" t="s">
        <v>660</v>
      </c>
      <c r="E4580" s="7" t="str">
        <f t="shared" si="75"/>
        <v>Poopó (Villa Poopó)</v>
      </c>
      <c r="F4580" s="7" t="s">
        <v>379</v>
      </c>
      <c r="G4580" s="7">
        <v>310</v>
      </c>
      <c r="H4580" s="7" t="s">
        <v>403</v>
      </c>
      <c r="I4580" s="7"/>
      <c r="J4580" s="7">
        <v>50000</v>
      </c>
      <c r="K4580" s="7">
        <f t="shared" si="76"/>
        <v>3258830</v>
      </c>
      <c r="L4580" s="7"/>
      <c r="M4580" s="6"/>
      <c r="N4580" s="7"/>
      <c r="O4580" s="7"/>
      <c r="P4580" s="38"/>
      <c r="Q4580" s="31"/>
      <c r="R4580" s="42"/>
      <c r="S4580" s="42"/>
      <c r="T4580" s="42"/>
      <c r="U4580" s="43"/>
      <c r="V4580" s="32"/>
      <c r="W4580" s="38"/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</row>
    <row r="4581" spans="1:40" ht="14.25" customHeight="1">
      <c r="A4581" s="7" t="s">
        <v>652</v>
      </c>
      <c r="B4581" s="7" t="s">
        <v>363</v>
      </c>
      <c r="C4581" s="7">
        <v>1408</v>
      </c>
      <c r="D4581" s="7" t="s">
        <v>660</v>
      </c>
      <c r="E4581" s="7" t="str">
        <f t="shared" si="75"/>
        <v>Poopó (Villa Poopó)</v>
      </c>
      <c r="F4581" s="7" t="s">
        <v>379</v>
      </c>
      <c r="G4581" s="7">
        <v>330</v>
      </c>
      <c r="H4581" s="7" t="s">
        <v>404</v>
      </c>
      <c r="I4581" s="7"/>
      <c r="J4581" s="7">
        <v>119341</v>
      </c>
      <c r="K4581" s="7">
        <f t="shared" si="76"/>
        <v>3258830</v>
      </c>
      <c r="L4581" s="7"/>
      <c r="M4581" s="6"/>
      <c r="N4581" s="7"/>
      <c r="O4581" s="7"/>
      <c r="P4581" s="38"/>
      <c r="Q4581" s="31"/>
      <c r="R4581" s="42"/>
      <c r="S4581" s="42"/>
      <c r="T4581" s="42"/>
      <c r="U4581" s="43"/>
      <c r="V4581" s="32"/>
      <c r="W4581" s="38"/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</row>
    <row r="4582" spans="1:40" ht="14.25" customHeight="1">
      <c r="A4582" s="7" t="s">
        <v>652</v>
      </c>
      <c r="B4582" s="7" t="s">
        <v>363</v>
      </c>
      <c r="C4582" s="7">
        <v>1408</v>
      </c>
      <c r="D4582" s="7" t="s">
        <v>660</v>
      </c>
      <c r="E4582" s="7" t="str">
        <f t="shared" si="75"/>
        <v>Poopó (Villa Poopó)</v>
      </c>
      <c r="F4582" s="7" t="s">
        <v>379</v>
      </c>
      <c r="G4582" s="7">
        <v>340</v>
      </c>
      <c r="H4582" s="7" t="s">
        <v>405</v>
      </c>
      <c r="I4582" s="7"/>
      <c r="J4582" s="7">
        <v>936633</v>
      </c>
      <c r="K4582" s="7">
        <f t="shared" si="76"/>
        <v>3258830</v>
      </c>
      <c r="L4582" s="7"/>
      <c r="M4582" s="6"/>
      <c r="N4582" s="7"/>
      <c r="O4582" s="7"/>
      <c r="P4582" s="38"/>
      <c r="Q4582" s="31"/>
      <c r="R4582" s="42"/>
      <c r="S4582" s="42"/>
      <c r="T4582" s="42"/>
      <c r="U4582" s="43"/>
      <c r="V4582" s="32"/>
      <c r="W4582" s="38"/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</row>
    <row r="4583" spans="1:40" ht="14.25" customHeight="1">
      <c r="A4583" s="7" t="s">
        <v>652</v>
      </c>
      <c r="B4583" s="7" t="s">
        <v>363</v>
      </c>
      <c r="C4583" s="7">
        <v>1408</v>
      </c>
      <c r="D4583" s="7" t="s">
        <v>660</v>
      </c>
      <c r="E4583" s="7" t="str">
        <f t="shared" si="75"/>
        <v>Poopó (Villa Poopó)</v>
      </c>
      <c r="F4583" s="7" t="s">
        <v>407</v>
      </c>
      <c r="G4583" s="7">
        <v>110</v>
      </c>
      <c r="H4583" s="7" t="s">
        <v>385</v>
      </c>
      <c r="I4583" s="7"/>
      <c r="J4583" s="7">
        <v>1020045</v>
      </c>
      <c r="K4583" s="7">
        <f t="shared" si="76"/>
        <v>3258830</v>
      </c>
      <c r="L4583" s="7"/>
      <c r="M4583" s="6"/>
      <c r="N4583" s="7"/>
      <c r="O4583" s="7"/>
      <c r="P4583" s="38"/>
      <c r="Q4583" s="31"/>
      <c r="R4583" s="42"/>
      <c r="S4583" s="42"/>
      <c r="T4583" s="42"/>
      <c r="U4583" s="43"/>
      <c r="V4583" s="32"/>
      <c r="W4583" s="38"/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</row>
    <row r="4584" spans="1:40" ht="14.25" customHeight="1">
      <c r="A4584" s="7" t="s">
        <v>652</v>
      </c>
      <c r="B4584" s="7" t="s">
        <v>363</v>
      </c>
      <c r="C4584" s="7">
        <v>1408</v>
      </c>
      <c r="D4584" s="7" t="s">
        <v>660</v>
      </c>
      <c r="E4584" s="7" t="str">
        <f t="shared" si="75"/>
        <v>Poopó (Villa Poopó)</v>
      </c>
      <c r="F4584" s="7" t="s">
        <v>407</v>
      </c>
      <c r="G4584" s="7">
        <v>170</v>
      </c>
      <c r="H4584" s="7" t="s">
        <v>390</v>
      </c>
      <c r="I4584" s="7"/>
      <c r="J4584" s="7">
        <v>735622</v>
      </c>
      <c r="K4584" s="7">
        <f t="shared" si="76"/>
        <v>3258830</v>
      </c>
      <c r="L4584" s="7"/>
      <c r="M4584" s="6"/>
      <c r="N4584" s="7"/>
      <c r="O4584" s="7"/>
      <c r="P4584" s="38"/>
      <c r="Q4584" s="31"/>
      <c r="R4584" s="42"/>
      <c r="S4584" s="42"/>
      <c r="T4584" s="42"/>
      <c r="U4584" s="43"/>
      <c r="V4584" s="32"/>
      <c r="W4584" s="38"/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</row>
    <row r="4585" spans="1:40" ht="14.25" customHeight="1">
      <c r="A4585" s="7" t="s">
        <v>652</v>
      </c>
      <c r="B4585" s="7" t="s">
        <v>363</v>
      </c>
      <c r="C4585" s="7">
        <v>1408</v>
      </c>
      <c r="D4585" s="7" t="s">
        <v>660</v>
      </c>
      <c r="E4585" s="7" t="str">
        <f t="shared" si="75"/>
        <v>Poopó (Villa Poopó)</v>
      </c>
      <c r="F4585" s="7" t="s">
        <v>407</v>
      </c>
      <c r="G4585" s="7">
        <v>240</v>
      </c>
      <c r="H4585" s="7" t="s">
        <v>397</v>
      </c>
      <c r="I4585" s="7"/>
      <c r="J4585" s="7">
        <v>90180</v>
      </c>
      <c r="K4585" s="7">
        <f t="shared" si="76"/>
        <v>3258830</v>
      </c>
      <c r="L4585" s="7"/>
      <c r="M4585" s="6"/>
      <c r="N4585" s="7"/>
      <c r="O4585" s="7"/>
      <c r="P4585" s="38"/>
      <c r="Q4585" s="31"/>
      <c r="R4585" s="42"/>
      <c r="S4585" s="42"/>
      <c r="T4585" s="42"/>
      <c r="U4585" s="43"/>
      <c r="V4585" s="32"/>
      <c r="W4585" s="38"/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</row>
    <row r="4586" spans="1:40" ht="14.25" customHeight="1">
      <c r="A4586" s="7" t="s">
        <v>652</v>
      </c>
      <c r="B4586" s="7" t="s">
        <v>363</v>
      </c>
      <c r="C4586" s="7">
        <v>1408</v>
      </c>
      <c r="D4586" s="7" t="s">
        <v>660</v>
      </c>
      <c r="E4586" s="7" t="str">
        <f t="shared" si="75"/>
        <v>Poopó (Villa Poopó)</v>
      </c>
      <c r="F4586" s="7" t="s">
        <v>407</v>
      </c>
      <c r="G4586" s="7">
        <v>350</v>
      </c>
      <c r="H4586" s="7" t="s">
        <v>406</v>
      </c>
      <c r="I4586" s="7"/>
      <c r="J4586" s="7">
        <v>1412983</v>
      </c>
      <c r="K4586" s="7">
        <f t="shared" si="76"/>
        <v>3258830</v>
      </c>
      <c r="L4586" s="7"/>
      <c r="M4586" s="6"/>
      <c r="N4586" s="7"/>
      <c r="O4586" s="7"/>
      <c r="P4586" s="38"/>
      <c r="Q4586" s="31"/>
      <c r="R4586" s="42"/>
      <c r="S4586" s="42"/>
      <c r="T4586" s="42"/>
      <c r="U4586" s="43"/>
      <c r="V4586" s="32"/>
      <c r="W4586" s="38"/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</row>
    <row r="4587" spans="1:40" ht="14.25" customHeight="1">
      <c r="A4587" s="7" t="s">
        <v>652</v>
      </c>
      <c r="B4587" s="7" t="s">
        <v>363</v>
      </c>
      <c r="C4587" s="7">
        <v>1409</v>
      </c>
      <c r="D4587" s="7" t="s">
        <v>661</v>
      </c>
      <c r="E4587" s="7" t="str">
        <f t="shared" si="75"/>
        <v>Pazña</v>
      </c>
      <c r="F4587" s="7" t="s">
        <v>379</v>
      </c>
      <c r="G4587" s="7">
        <v>0</v>
      </c>
      <c r="H4587" s="7" t="s">
        <v>380</v>
      </c>
      <c r="I4587" s="7"/>
      <c r="J4587" s="7">
        <v>585356</v>
      </c>
      <c r="K4587" s="7">
        <f t="shared" si="76"/>
        <v>1891332</v>
      </c>
      <c r="L4587" s="7"/>
      <c r="M4587" s="6"/>
      <c r="N4587" s="7"/>
      <c r="O4587" s="7"/>
      <c r="P4587" s="38"/>
      <c r="Q4587" s="31"/>
      <c r="R4587" s="42"/>
      <c r="S4587" s="42"/>
      <c r="T4587" s="42"/>
      <c r="U4587" s="43"/>
      <c r="V4587" s="32"/>
      <c r="W4587" s="38"/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</row>
    <row r="4588" spans="1:40" ht="14.25" customHeight="1">
      <c r="A4588" s="7" t="s">
        <v>652</v>
      </c>
      <c r="B4588" s="7" t="s">
        <v>363</v>
      </c>
      <c r="C4588" s="7">
        <v>1409</v>
      </c>
      <c r="D4588" s="7" t="s">
        <v>661</v>
      </c>
      <c r="E4588" s="7" t="str">
        <f t="shared" si="75"/>
        <v>Pazña</v>
      </c>
      <c r="F4588" s="7" t="s">
        <v>379</v>
      </c>
      <c r="G4588" s="7">
        <v>1</v>
      </c>
      <c r="H4588" s="7" t="s">
        <v>381</v>
      </c>
      <c r="I4588" s="7"/>
      <c r="J4588" s="7">
        <v>412919</v>
      </c>
      <c r="K4588" s="7">
        <f t="shared" si="76"/>
        <v>1891332</v>
      </c>
      <c r="L4588" s="7"/>
      <c r="M4588" s="6"/>
      <c r="N4588" s="7"/>
      <c r="O4588" s="7"/>
      <c r="P4588" s="38"/>
      <c r="Q4588" s="31"/>
      <c r="R4588" s="42"/>
      <c r="S4588" s="42"/>
      <c r="T4588" s="42"/>
      <c r="U4588" s="43"/>
      <c r="V4588" s="32"/>
      <c r="W4588" s="38"/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</row>
    <row r="4589" spans="1:40" ht="14.25" customHeight="1">
      <c r="A4589" s="7" t="s">
        <v>652</v>
      </c>
      <c r="B4589" s="7" t="s">
        <v>363</v>
      </c>
      <c r="C4589" s="7">
        <v>1409</v>
      </c>
      <c r="D4589" s="7" t="s">
        <v>661</v>
      </c>
      <c r="E4589" s="7" t="str">
        <f t="shared" si="75"/>
        <v>Pazña</v>
      </c>
      <c r="F4589" s="7" t="s">
        <v>379</v>
      </c>
      <c r="G4589" s="7">
        <v>97</v>
      </c>
      <c r="H4589" s="7" t="s">
        <v>409</v>
      </c>
      <c r="I4589" s="7"/>
      <c r="J4589" s="7">
        <v>82700</v>
      </c>
      <c r="K4589" s="7">
        <f t="shared" si="76"/>
        <v>1891332</v>
      </c>
      <c r="L4589" s="7"/>
      <c r="M4589" s="6"/>
      <c r="N4589" s="7"/>
      <c r="O4589" s="7"/>
      <c r="P4589" s="38"/>
      <c r="Q4589" s="31"/>
      <c r="R4589" s="42"/>
      <c r="S4589" s="42"/>
      <c r="T4589" s="42"/>
      <c r="U4589" s="43"/>
      <c r="V4589" s="32"/>
      <c r="W4589" s="38"/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</row>
    <row r="4590" spans="1:40" ht="14.25" customHeight="1">
      <c r="A4590" s="7" t="s">
        <v>652</v>
      </c>
      <c r="B4590" s="7" t="s">
        <v>363</v>
      </c>
      <c r="C4590" s="7">
        <v>1409</v>
      </c>
      <c r="D4590" s="7" t="s">
        <v>661</v>
      </c>
      <c r="E4590" s="7" t="str">
        <f t="shared" si="75"/>
        <v>Pazña</v>
      </c>
      <c r="F4590" s="7" t="s">
        <v>379</v>
      </c>
      <c r="G4590" s="7">
        <v>99</v>
      </c>
      <c r="H4590" s="7" t="s">
        <v>382</v>
      </c>
      <c r="I4590" s="7"/>
      <c r="J4590" s="7">
        <v>46412</v>
      </c>
      <c r="K4590" s="7">
        <f t="shared" si="76"/>
        <v>1891332</v>
      </c>
      <c r="L4590" s="7"/>
      <c r="M4590" s="6"/>
      <c r="N4590" s="7"/>
      <c r="O4590" s="7"/>
      <c r="P4590" s="38"/>
      <c r="Q4590" s="31"/>
      <c r="R4590" s="42"/>
      <c r="S4590" s="42"/>
      <c r="T4590" s="42"/>
      <c r="U4590" s="43"/>
      <c r="V4590" s="32"/>
      <c r="W4590" s="38"/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</row>
    <row r="4591" spans="1:40" ht="14.25" customHeight="1">
      <c r="A4591" s="7" t="s">
        <v>652</v>
      </c>
      <c r="B4591" s="7" t="s">
        <v>363</v>
      </c>
      <c r="C4591" s="7">
        <v>1409</v>
      </c>
      <c r="D4591" s="7" t="s">
        <v>661</v>
      </c>
      <c r="E4591" s="7" t="str">
        <f t="shared" si="75"/>
        <v>Pazña</v>
      </c>
      <c r="F4591" s="7" t="s">
        <v>379</v>
      </c>
      <c r="G4591" s="7">
        <v>100</v>
      </c>
      <c r="H4591" s="7" t="s">
        <v>383</v>
      </c>
      <c r="I4591" s="7"/>
      <c r="J4591" s="7">
        <v>277032</v>
      </c>
      <c r="K4591" s="7">
        <f t="shared" si="76"/>
        <v>1891332</v>
      </c>
      <c r="L4591" s="7"/>
      <c r="M4591" s="6"/>
      <c r="N4591" s="7"/>
      <c r="O4591" s="7"/>
      <c r="P4591" s="38"/>
      <c r="Q4591" s="31"/>
      <c r="R4591" s="42"/>
      <c r="S4591" s="42"/>
      <c r="T4591" s="42"/>
      <c r="U4591" s="43"/>
      <c r="V4591" s="32"/>
      <c r="W4591" s="38"/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</row>
    <row r="4592" spans="1:40" ht="14.25" customHeight="1">
      <c r="A4592" s="7" t="s">
        <v>652</v>
      </c>
      <c r="B4592" s="7" t="s">
        <v>363</v>
      </c>
      <c r="C4592" s="7">
        <v>1409</v>
      </c>
      <c r="D4592" s="7" t="s">
        <v>661</v>
      </c>
      <c r="E4592" s="7" t="str">
        <f t="shared" ref="E4592:E4846" si="77">SUBSTITUTE(D4592,"Gobierno Autónomo Municipal de ","")</f>
        <v>Pazña</v>
      </c>
      <c r="F4592" s="7" t="s">
        <v>379</v>
      </c>
      <c r="G4592" s="7">
        <v>110</v>
      </c>
      <c r="H4592" s="7" t="s">
        <v>385</v>
      </c>
      <c r="I4592" s="7"/>
      <c r="J4592" s="7">
        <v>90000</v>
      </c>
      <c r="K4592" s="7">
        <f t="shared" ref="K4592:K4846" si="78">SUMIFS(J:J, E:E, E4592, F:F, "PROYECT. INVERSION")</f>
        <v>1891332</v>
      </c>
      <c r="L4592" s="7"/>
      <c r="M4592" s="6"/>
      <c r="N4592" s="7"/>
      <c r="O4592" s="7"/>
      <c r="P4592" s="38"/>
      <c r="Q4592" s="31"/>
      <c r="R4592" s="42"/>
      <c r="S4592" s="42"/>
      <c r="T4592" s="42"/>
      <c r="U4592" s="43"/>
      <c r="V4592" s="32"/>
      <c r="W4592" s="38"/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</row>
    <row r="4593" spans="1:40" ht="14.25" customHeight="1">
      <c r="A4593" s="7" t="s">
        <v>652</v>
      </c>
      <c r="B4593" s="7" t="s">
        <v>363</v>
      </c>
      <c r="C4593" s="7">
        <v>1409</v>
      </c>
      <c r="D4593" s="7" t="s">
        <v>661</v>
      </c>
      <c r="E4593" s="7" t="str">
        <f t="shared" si="77"/>
        <v>Pazña</v>
      </c>
      <c r="F4593" s="7" t="s">
        <v>379</v>
      </c>
      <c r="G4593" s="7">
        <v>120</v>
      </c>
      <c r="H4593" s="7" t="s">
        <v>485</v>
      </c>
      <c r="I4593" s="7"/>
      <c r="J4593" s="7">
        <v>50000</v>
      </c>
      <c r="K4593" s="7">
        <f t="shared" si="78"/>
        <v>1891332</v>
      </c>
      <c r="L4593" s="7"/>
      <c r="M4593" s="6"/>
      <c r="N4593" s="7"/>
      <c r="O4593" s="7"/>
      <c r="P4593" s="38"/>
      <c r="Q4593" s="31"/>
      <c r="R4593" s="42"/>
      <c r="S4593" s="42"/>
      <c r="T4593" s="42"/>
      <c r="U4593" s="43"/>
      <c r="V4593" s="32"/>
      <c r="W4593" s="38"/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</row>
    <row r="4594" spans="1:40" ht="14.25" customHeight="1">
      <c r="A4594" s="7" t="s">
        <v>652</v>
      </c>
      <c r="B4594" s="7" t="s">
        <v>363</v>
      </c>
      <c r="C4594" s="7">
        <v>1409</v>
      </c>
      <c r="D4594" s="7" t="s">
        <v>661</v>
      </c>
      <c r="E4594" s="7" t="str">
        <f t="shared" si="77"/>
        <v>Pazña</v>
      </c>
      <c r="F4594" s="7" t="s">
        <v>379</v>
      </c>
      <c r="G4594" s="7">
        <v>130</v>
      </c>
      <c r="H4594" s="7" t="s">
        <v>386</v>
      </c>
      <c r="I4594" s="7"/>
      <c r="J4594" s="7">
        <v>5000</v>
      </c>
      <c r="K4594" s="7">
        <f t="shared" si="78"/>
        <v>1891332</v>
      </c>
      <c r="L4594" s="7"/>
      <c r="M4594" s="6"/>
      <c r="N4594" s="7"/>
      <c r="O4594" s="7"/>
      <c r="P4594" s="38"/>
      <c r="Q4594" s="31"/>
      <c r="R4594" s="42"/>
      <c r="S4594" s="42"/>
      <c r="T4594" s="42"/>
      <c r="U4594" s="43"/>
      <c r="V4594" s="32"/>
      <c r="W4594" s="38"/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</row>
    <row r="4595" spans="1:40" ht="14.25" customHeight="1">
      <c r="A4595" s="7" t="s">
        <v>652</v>
      </c>
      <c r="B4595" s="7" t="s">
        <v>363</v>
      </c>
      <c r="C4595" s="7">
        <v>1409</v>
      </c>
      <c r="D4595" s="7" t="s">
        <v>661</v>
      </c>
      <c r="E4595" s="7" t="str">
        <f t="shared" si="77"/>
        <v>Pazña</v>
      </c>
      <c r="F4595" s="7" t="s">
        <v>379</v>
      </c>
      <c r="G4595" s="7">
        <v>140</v>
      </c>
      <c r="H4595" s="7" t="s">
        <v>388</v>
      </c>
      <c r="I4595" s="7"/>
      <c r="J4595" s="7">
        <v>35000</v>
      </c>
      <c r="K4595" s="7">
        <f t="shared" si="78"/>
        <v>1891332</v>
      </c>
      <c r="L4595" s="7"/>
      <c r="M4595" s="6"/>
      <c r="N4595" s="7"/>
      <c r="O4595" s="7"/>
      <c r="P4595" s="38"/>
      <c r="Q4595" s="31"/>
      <c r="R4595" s="42"/>
      <c r="S4595" s="42"/>
      <c r="T4595" s="42"/>
      <c r="U4595" s="43"/>
      <c r="V4595" s="32"/>
      <c r="W4595" s="38"/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</row>
    <row r="4596" spans="1:40" ht="14.25" customHeight="1">
      <c r="A4596" s="7" t="s">
        <v>652</v>
      </c>
      <c r="B4596" s="7" t="s">
        <v>363</v>
      </c>
      <c r="C4596" s="7">
        <v>1409</v>
      </c>
      <c r="D4596" s="7" t="s">
        <v>661</v>
      </c>
      <c r="E4596" s="7" t="str">
        <f t="shared" si="77"/>
        <v>Pazña</v>
      </c>
      <c r="F4596" s="7" t="s">
        <v>379</v>
      </c>
      <c r="G4596" s="7">
        <v>160</v>
      </c>
      <c r="H4596" s="7" t="s">
        <v>389</v>
      </c>
      <c r="I4596" s="7"/>
      <c r="J4596" s="7">
        <v>50000</v>
      </c>
      <c r="K4596" s="7">
        <f t="shared" si="78"/>
        <v>1891332</v>
      </c>
      <c r="L4596" s="7"/>
      <c r="M4596" s="6"/>
      <c r="N4596" s="7"/>
      <c r="O4596" s="7"/>
      <c r="P4596" s="38"/>
      <c r="Q4596" s="31"/>
      <c r="R4596" s="42"/>
      <c r="S4596" s="42"/>
      <c r="T4596" s="42"/>
      <c r="U4596" s="43"/>
      <c r="V4596" s="32"/>
      <c r="W4596" s="38"/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</row>
    <row r="4597" spans="1:40" ht="14.25" customHeight="1">
      <c r="A4597" s="7" t="s">
        <v>652</v>
      </c>
      <c r="B4597" s="7" t="s">
        <v>363</v>
      </c>
      <c r="C4597" s="7">
        <v>1409</v>
      </c>
      <c r="D4597" s="7" t="s">
        <v>661</v>
      </c>
      <c r="E4597" s="7" t="str">
        <f t="shared" si="77"/>
        <v>Pazña</v>
      </c>
      <c r="F4597" s="7" t="s">
        <v>379</v>
      </c>
      <c r="G4597" s="7">
        <v>170</v>
      </c>
      <c r="H4597" s="7" t="s">
        <v>390</v>
      </c>
      <c r="I4597" s="7"/>
      <c r="J4597" s="7">
        <v>150000</v>
      </c>
      <c r="K4597" s="7">
        <f t="shared" si="78"/>
        <v>1891332</v>
      </c>
      <c r="L4597" s="7"/>
      <c r="M4597" s="6"/>
      <c r="N4597" s="7"/>
      <c r="O4597" s="7"/>
      <c r="P4597" s="38"/>
      <c r="Q4597" s="31"/>
      <c r="R4597" s="42"/>
      <c r="S4597" s="42"/>
      <c r="T4597" s="42"/>
      <c r="U4597" s="43"/>
      <c r="V4597" s="32"/>
      <c r="W4597" s="38"/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</row>
    <row r="4598" spans="1:40" ht="14.25" customHeight="1">
      <c r="A4598" s="7" t="s">
        <v>652</v>
      </c>
      <c r="B4598" s="7" t="s">
        <v>363</v>
      </c>
      <c r="C4598" s="7">
        <v>1409</v>
      </c>
      <c r="D4598" s="7" t="s">
        <v>661</v>
      </c>
      <c r="E4598" s="7" t="str">
        <f t="shared" si="77"/>
        <v>Pazña</v>
      </c>
      <c r="F4598" s="7" t="s">
        <v>379</v>
      </c>
      <c r="G4598" s="7">
        <v>180</v>
      </c>
      <c r="H4598" s="7" t="s">
        <v>411</v>
      </c>
      <c r="I4598" s="7"/>
      <c r="J4598" s="7">
        <v>50000</v>
      </c>
      <c r="K4598" s="7">
        <f t="shared" si="78"/>
        <v>1891332</v>
      </c>
      <c r="L4598" s="7"/>
      <c r="M4598" s="6"/>
      <c r="N4598" s="7"/>
      <c r="O4598" s="7"/>
      <c r="P4598" s="38"/>
      <c r="Q4598" s="31"/>
      <c r="R4598" s="42"/>
      <c r="S4598" s="42"/>
      <c r="T4598" s="42"/>
      <c r="U4598" s="43"/>
      <c r="V4598" s="32"/>
      <c r="W4598" s="38"/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</row>
    <row r="4599" spans="1:40" ht="14.25" customHeight="1">
      <c r="A4599" s="7" t="s">
        <v>652</v>
      </c>
      <c r="B4599" s="7" t="s">
        <v>363</v>
      </c>
      <c r="C4599" s="7">
        <v>1409</v>
      </c>
      <c r="D4599" s="7" t="s">
        <v>661</v>
      </c>
      <c r="E4599" s="7" t="str">
        <f t="shared" si="77"/>
        <v>Pazña</v>
      </c>
      <c r="F4599" s="7" t="s">
        <v>379</v>
      </c>
      <c r="G4599" s="7">
        <v>190</v>
      </c>
      <c r="H4599" s="7" t="s">
        <v>392</v>
      </c>
      <c r="I4599" s="7"/>
      <c r="J4599" s="7">
        <v>36000</v>
      </c>
      <c r="K4599" s="7">
        <f t="shared" si="78"/>
        <v>1891332</v>
      </c>
      <c r="L4599" s="7"/>
      <c r="M4599" s="6"/>
      <c r="N4599" s="7"/>
      <c r="O4599" s="7"/>
      <c r="P4599" s="38"/>
      <c r="Q4599" s="31"/>
      <c r="R4599" s="42"/>
      <c r="S4599" s="42"/>
      <c r="T4599" s="42"/>
      <c r="U4599" s="43"/>
      <c r="V4599" s="32"/>
      <c r="W4599" s="38"/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</row>
    <row r="4600" spans="1:40" ht="14.25" customHeight="1">
      <c r="A4600" s="7" t="s">
        <v>652</v>
      </c>
      <c r="B4600" s="7" t="s">
        <v>363</v>
      </c>
      <c r="C4600" s="7">
        <v>1409</v>
      </c>
      <c r="D4600" s="7" t="s">
        <v>661</v>
      </c>
      <c r="E4600" s="7" t="str">
        <f t="shared" si="77"/>
        <v>Pazña</v>
      </c>
      <c r="F4600" s="7" t="s">
        <v>379</v>
      </c>
      <c r="G4600" s="7">
        <v>200</v>
      </c>
      <c r="H4600" s="7" t="s">
        <v>393</v>
      </c>
      <c r="I4600" s="7"/>
      <c r="J4600" s="7">
        <v>1673969</v>
      </c>
      <c r="K4600" s="7">
        <f t="shared" si="78"/>
        <v>1891332</v>
      </c>
      <c r="L4600" s="7"/>
      <c r="M4600" s="6"/>
      <c r="N4600" s="7"/>
      <c r="O4600" s="7"/>
      <c r="P4600" s="38"/>
      <c r="Q4600" s="31"/>
      <c r="R4600" s="42"/>
      <c r="S4600" s="42"/>
      <c r="T4600" s="42"/>
      <c r="U4600" s="43"/>
      <c r="V4600" s="32"/>
      <c r="W4600" s="38"/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</row>
    <row r="4601" spans="1:40" ht="14.25" customHeight="1">
      <c r="A4601" s="7" t="s">
        <v>652</v>
      </c>
      <c r="B4601" s="7" t="s">
        <v>363</v>
      </c>
      <c r="C4601" s="7">
        <v>1409</v>
      </c>
      <c r="D4601" s="7" t="s">
        <v>661</v>
      </c>
      <c r="E4601" s="7" t="str">
        <f t="shared" si="77"/>
        <v>Pazña</v>
      </c>
      <c r="F4601" s="7" t="s">
        <v>379</v>
      </c>
      <c r="G4601" s="7">
        <v>210</v>
      </c>
      <c r="H4601" s="7" t="s">
        <v>394</v>
      </c>
      <c r="I4601" s="7"/>
      <c r="J4601" s="7">
        <v>1765865</v>
      </c>
      <c r="K4601" s="7">
        <f t="shared" si="78"/>
        <v>1891332</v>
      </c>
      <c r="L4601" s="7"/>
      <c r="M4601" s="6"/>
      <c r="N4601" s="7"/>
      <c r="O4601" s="7"/>
      <c r="P4601" s="38"/>
      <c r="Q4601" s="31"/>
      <c r="R4601" s="42"/>
      <c r="S4601" s="42"/>
      <c r="T4601" s="42"/>
      <c r="U4601" s="43"/>
      <c r="V4601" s="32"/>
      <c r="W4601" s="38"/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</row>
    <row r="4602" spans="1:40" ht="14.25" customHeight="1">
      <c r="A4602" s="7" t="s">
        <v>652</v>
      </c>
      <c r="B4602" s="7" t="s">
        <v>363</v>
      </c>
      <c r="C4602" s="7">
        <v>1409</v>
      </c>
      <c r="D4602" s="7" t="s">
        <v>661</v>
      </c>
      <c r="E4602" s="7" t="str">
        <f t="shared" si="77"/>
        <v>Pazña</v>
      </c>
      <c r="F4602" s="7" t="s">
        <v>379</v>
      </c>
      <c r="G4602" s="7">
        <v>220</v>
      </c>
      <c r="H4602" s="7" t="s">
        <v>395</v>
      </c>
      <c r="I4602" s="7"/>
      <c r="J4602" s="7">
        <v>5000</v>
      </c>
      <c r="K4602" s="7">
        <f t="shared" si="78"/>
        <v>1891332</v>
      </c>
      <c r="L4602" s="7"/>
      <c r="M4602" s="6"/>
      <c r="N4602" s="7"/>
      <c r="O4602" s="7"/>
      <c r="P4602" s="38"/>
      <c r="Q4602" s="31"/>
      <c r="R4602" s="42"/>
      <c r="S4602" s="42"/>
      <c r="T4602" s="42"/>
      <c r="U4602" s="43"/>
      <c r="V4602" s="32"/>
      <c r="W4602" s="38"/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</row>
    <row r="4603" spans="1:40" ht="14.25" customHeight="1">
      <c r="A4603" s="7" t="s">
        <v>652</v>
      </c>
      <c r="B4603" s="7" t="s">
        <v>363</v>
      </c>
      <c r="C4603" s="7">
        <v>1409</v>
      </c>
      <c r="D4603" s="7" t="s">
        <v>661</v>
      </c>
      <c r="E4603" s="7" t="str">
        <f t="shared" si="77"/>
        <v>Pazña</v>
      </c>
      <c r="F4603" s="7" t="s">
        <v>379</v>
      </c>
      <c r="G4603" s="7">
        <v>230</v>
      </c>
      <c r="H4603" s="7" t="s">
        <v>396</v>
      </c>
      <c r="I4603" s="7"/>
      <c r="J4603" s="7">
        <v>20000</v>
      </c>
      <c r="K4603" s="7">
        <f t="shared" si="78"/>
        <v>1891332</v>
      </c>
      <c r="L4603" s="7"/>
      <c r="M4603" s="6"/>
      <c r="N4603" s="7"/>
      <c r="O4603" s="7"/>
      <c r="P4603" s="38"/>
      <c r="Q4603" s="31"/>
      <c r="R4603" s="42"/>
      <c r="S4603" s="42"/>
      <c r="T4603" s="42"/>
      <c r="U4603" s="43"/>
      <c r="V4603" s="32"/>
      <c r="W4603" s="38"/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</row>
    <row r="4604" spans="1:40" ht="14.25" customHeight="1">
      <c r="A4604" s="7" t="s">
        <v>652</v>
      </c>
      <c r="B4604" s="7" t="s">
        <v>363</v>
      </c>
      <c r="C4604" s="7">
        <v>1409</v>
      </c>
      <c r="D4604" s="7" t="s">
        <v>661</v>
      </c>
      <c r="E4604" s="7" t="str">
        <f t="shared" si="77"/>
        <v>Pazña</v>
      </c>
      <c r="F4604" s="7" t="s">
        <v>379</v>
      </c>
      <c r="G4604" s="7">
        <v>240</v>
      </c>
      <c r="H4604" s="7" t="s">
        <v>397</v>
      </c>
      <c r="I4604" s="7"/>
      <c r="J4604" s="7">
        <v>20000</v>
      </c>
      <c r="K4604" s="7">
        <f t="shared" si="78"/>
        <v>1891332</v>
      </c>
      <c r="L4604" s="7"/>
      <c r="M4604" s="6"/>
      <c r="N4604" s="7"/>
      <c r="O4604" s="7"/>
      <c r="P4604" s="38"/>
      <c r="Q4604" s="31"/>
      <c r="R4604" s="42"/>
      <c r="S4604" s="42"/>
      <c r="T4604" s="42"/>
      <c r="U4604" s="43"/>
      <c r="V4604" s="32"/>
      <c r="W4604" s="38"/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</row>
    <row r="4605" spans="1:40" ht="14.25" customHeight="1">
      <c r="A4605" s="7" t="s">
        <v>652</v>
      </c>
      <c r="B4605" s="7" t="s">
        <v>363</v>
      </c>
      <c r="C4605" s="7">
        <v>1409</v>
      </c>
      <c r="D4605" s="7" t="s">
        <v>661</v>
      </c>
      <c r="E4605" s="7" t="str">
        <f t="shared" si="77"/>
        <v>Pazña</v>
      </c>
      <c r="F4605" s="7" t="s">
        <v>379</v>
      </c>
      <c r="G4605" s="7">
        <v>250</v>
      </c>
      <c r="H4605" s="7" t="s">
        <v>399</v>
      </c>
      <c r="I4605" s="7"/>
      <c r="J4605" s="7">
        <v>894272</v>
      </c>
      <c r="K4605" s="7">
        <f t="shared" si="78"/>
        <v>1891332</v>
      </c>
      <c r="L4605" s="7"/>
      <c r="M4605" s="6"/>
      <c r="N4605" s="7"/>
      <c r="O4605" s="7"/>
      <c r="P4605" s="38"/>
      <c r="Q4605" s="31"/>
      <c r="R4605" s="42"/>
      <c r="S4605" s="42"/>
      <c r="T4605" s="42"/>
      <c r="U4605" s="43"/>
      <c r="V4605" s="32"/>
      <c r="W4605" s="38"/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</row>
    <row r="4606" spans="1:40" ht="14.25" customHeight="1">
      <c r="A4606" s="7" t="s">
        <v>652</v>
      </c>
      <c r="B4606" s="7" t="s">
        <v>363</v>
      </c>
      <c r="C4606" s="7">
        <v>1409</v>
      </c>
      <c r="D4606" s="7" t="s">
        <v>661</v>
      </c>
      <c r="E4606" s="7" t="str">
        <f t="shared" si="77"/>
        <v>Pazña</v>
      </c>
      <c r="F4606" s="7" t="s">
        <v>379</v>
      </c>
      <c r="G4606" s="7">
        <v>260</v>
      </c>
      <c r="H4606" s="7" t="s">
        <v>400</v>
      </c>
      <c r="I4606" s="7"/>
      <c r="J4606" s="7">
        <v>52000</v>
      </c>
      <c r="K4606" s="7">
        <f t="shared" si="78"/>
        <v>1891332</v>
      </c>
      <c r="L4606" s="7"/>
      <c r="M4606" s="6"/>
      <c r="N4606" s="7"/>
      <c r="O4606" s="7"/>
      <c r="P4606" s="38"/>
      <c r="Q4606" s="31"/>
      <c r="R4606" s="42"/>
      <c r="S4606" s="42"/>
      <c r="T4606" s="42"/>
      <c r="U4606" s="43"/>
      <c r="V4606" s="32"/>
      <c r="W4606" s="38"/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</row>
    <row r="4607" spans="1:40" ht="14.25" customHeight="1">
      <c r="A4607" s="7" t="s">
        <v>652</v>
      </c>
      <c r="B4607" s="7" t="s">
        <v>363</v>
      </c>
      <c r="C4607" s="7">
        <v>1409</v>
      </c>
      <c r="D4607" s="7" t="s">
        <v>661</v>
      </c>
      <c r="E4607" s="7" t="str">
        <f t="shared" si="77"/>
        <v>Pazña</v>
      </c>
      <c r="F4607" s="7" t="s">
        <v>379</v>
      </c>
      <c r="G4607" s="7">
        <v>310</v>
      </c>
      <c r="H4607" s="7" t="s">
        <v>403</v>
      </c>
      <c r="I4607" s="7"/>
      <c r="J4607" s="7">
        <v>10000</v>
      </c>
      <c r="K4607" s="7">
        <f t="shared" si="78"/>
        <v>1891332</v>
      </c>
      <c r="L4607" s="7"/>
      <c r="M4607" s="6"/>
      <c r="N4607" s="7"/>
      <c r="O4607" s="7"/>
      <c r="P4607" s="38"/>
      <c r="Q4607" s="31"/>
      <c r="R4607" s="42"/>
      <c r="S4607" s="42"/>
      <c r="T4607" s="42"/>
      <c r="U4607" s="43"/>
      <c r="V4607" s="32"/>
      <c r="W4607" s="38"/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</row>
    <row r="4608" spans="1:40" ht="14.25" customHeight="1">
      <c r="A4608" s="7" t="s">
        <v>652</v>
      </c>
      <c r="B4608" s="7" t="s">
        <v>363</v>
      </c>
      <c r="C4608" s="7">
        <v>1409</v>
      </c>
      <c r="D4608" s="7" t="s">
        <v>661</v>
      </c>
      <c r="E4608" s="7" t="str">
        <f t="shared" si="77"/>
        <v>Pazña</v>
      </c>
      <c r="F4608" s="7" t="s">
        <v>379</v>
      </c>
      <c r="G4608" s="7">
        <v>330</v>
      </c>
      <c r="H4608" s="7" t="s">
        <v>404</v>
      </c>
      <c r="I4608" s="7"/>
      <c r="J4608" s="7">
        <v>98671</v>
      </c>
      <c r="K4608" s="7">
        <f t="shared" si="78"/>
        <v>1891332</v>
      </c>
      <c r="L4608" s="7"/>
      <c r="M4608" s="6"/>
      <c r="N4608" s="7"/>
      <c r="O4608" s="7"/>
      <c r="P4608" s="38"/>
      <c r="Q4608" s="31"/>
      <c r="R4608" s="42"/>
      <c r="S4608" s="42"/>
      <c r="T4608" s="42"/>
      <c r="U4608" s="43"/>
      <c r="V4608" s="32"/>
      <c r="W4608" s="38"/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</row>
    <row r="4609" spans="1:40" ht="14.25" customHeight="1">
      <c r="A4609" s="7" t="s">
        <v>652</v>
      </c>
      <c r="B4609" s="7" t="s">
        <v>363</v>
      </c>
      <c r="C4609" s="7">
        <v>1409</v>
      </c>
      <c r="D4609" s="7" t="s">
        <v>661</v>
      </c>
      <c r="E4609" s="7" t="str">
        <f t="shared" si="77"/>
        <v>Pazña</v>
      </c>
      <c r="F4609" s="7" t="s">
        <v>379</v>
      </c>
      <c r="G4609" s="7">
        <v>340</v>
      </c>
      <c r="H4609" s="7" t="s">
        <v>405</v>
      </c>
      <c r="I4609" s="7"/>
      <c r="J4609" s="7">
        <v>785340</v>
      </c>
      <c r="K4609" s="7">
        <f t="shared" si="78"/>
        <v>1891332</v>
      </c>
      <c r="L4609" s="7"/>
      <c r="M4609" s="6"/>
      <c r="N4609" s="7"/>
      <c r="O4609" s="7"/>
      <c r="P4609" s="38"/>
      <c r="Q4609" s="31"/>
      <c r="R4609" s="42"/>
      <c r="S4609" s="42"/>
      <c r="T4609" s="42"/>
      <c r="U4609" s="43"/>
      <c r="V4609" s="32"/>
      <c r="W4609" s="38"/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</row>
    <row r="4610" spans="1:40" ht="14.25" customHeight="1">
      <c r="A4610" s="7" t="s">
        <v>652</v>
      </c>
      <c r="B4610" s="7" t="s">
        <v>363</v>
      </c>
      <c r="C4610" s="7">
        <v>1409</v>
      </c>
      <c r="D4610" s="7" t="s">
        <v>661</v>
      </c>
      <c r="E4610" s="7" t="str">
        <f t="shared" si="77"/>
        <v>Pazña</v>
      </c>
      <c r="F4610" s="7" t="s">
        <v>407</v>
      </c>
      <c r="G4610" s="7">
        <v>170</v>
      </c>
      <c r="H4610" s="7" t="s">
        <v>390</v>
      </c>
      <c r="I4610" s="7"/>
      <c r="J4610" s="7">
        <v>107246</v>
      </c>
      <c r="K4610" s="7">
        <f t="shared" si="78"/>
        <v>1891332</v>
      </c>
      <c r="L4610" s="7"/>
      <c r="M4610" s="6"/>
      <c r="N4610" s="7"/>
      <c r="O4610" s="7"/>
      <c r="P4610" s="38"/>
      <c r="Q4610" s="31"/>
      <c r="R4610" s="42"/>
      <c r="S4610" s="42"/>
      <c r="T4610" s="42"/>
      <c r="U4610" s="43"/>
      <c r="V4610" s="32"/>
      <c r="W4610" s="38"/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</row>
    <row r="4611" spans="1:40" ht="14.25" customHeight="1">
      <c r="A4611" s="7" t="s">
        <v>652</v>
      </c>
      <c r="B4611" s="7" t="s">
        <v>363</v>
      </c>
      <c r="C4611" s="7">
        <v>1409</v>
      </c>
      <c r="D4611" s="7" t="s">
        <v>661</v>
      </c>
      <c r="E4611" s="7" t="str">
        <f t="shared" si="77"/>
        <v>Pazña</v>
      </c>
      <c r="F4611" s="7" t="s">
        <v>407</v>
      </c>
      <c r="G4611" s="7">
        <v>350</v>
      </c>
      <c r="H4611" s="7" t="s">
        <v>406</v>
      </c>
      <c r="I4611" s="7"/>
      <c r="J4611" s="7">
        <v>1784086</v>
      </c>
      <c r="K4611" s="7">
        <f t="shared" si="78"/>
        <v>1891332</v>
      </c>
      <c r="L4611" s="7"/>
      <c r="M4611" s="6"/>
      <c r="N4611" s="7"/>
      <c r="O4611" s="7"/>
      <c r="P4611" s="38"/>
      <c r="Q4611" s="31"/>
      <c r="R4611" s="42"/>
      <c r="S4611" s="42"/>
      <c r="T4611" s="42"/>
      <c r="U4611" s="43"/>
      <c r="V4611" s="32"/>
      <c r="W4611" s="38"/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</row>
    <row r="4612" spans="1:40" ht="14.25" customHeight="1">
      <c r="A4612" s="7" t="s">
        <v>652</v>
      </c>
      <c r="B4612" s="7" t="s">
        <v>363</v>
      </c>
      <c r="C4612" s="7">
        <v>1410</v>
      </c>
      <c r="D4612" s="7" t="s">
        <v>662</v>
      </c>
      <c r="E4612" s="7" t="str">
        <f t="shared" si="77"/>
        <v>Antequera</v>
      </c>
      <c r="F4612" s="7" t="s">
        <v>379</v>
      </c>
      <c r="G4612" s="7">
        <v>0</v>
      </c>
      <c r="H4612" s="7" t="s">
        <v>380</v>
      </c>
      <c r="I4612" s="7"/>
      <c r="J4612" s="7">
        <v>1267193</v>
      </c>
      <c r="K4612" s="7">
        <f t="shared" si="78"/>
        <v>501735</v>
      </c>
      <c r="L4612" s="7"/>
      <c r="M4612" s="6"/>
      <c r="N4612" s="7"/>
      <c r="O4612" s="7"/>
      <c r="P4612" s="38"/>
      <c r="Q4612" s="31"/>
      <c r="R4612" s="42"/>
      <c r="S4612" s="42"/>
      <c r="T4612" s="42"/>
      <c r="U4612" s="43"/>
      <c r="V4612" s="32"/>
      <c r="W4612" s="38"/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</row>
    <row r="4613" spans="1:40" ht="14.25" customHeight="1">
      <c r="A4613" s="7" t="s">
        <v>652</v>
      </c>
      <c r="B4613" s="7" t="s">
        <v>363</v>
      </c>
      <c r="C4613" s="7">
        <v>1410</v>
      </c>
      <c r="D4613" s="7" t="s">
        <v>662</v>
      </c>
      <c r="E4613" s="7" t="str">
        <f t="shared" si="77"/>
        <v>Antequera</v>
      </c>
      <c r="F4613" s="7" t="s">
        <v>379</v>
      </c>
      <c r="G4613" s="7">
        <v>1</v>
      </c>
      <c r="H4613" s="7" t="s">
        <v>381</v>
      </c>
      <c r="I4613" s="7"/>
      <c r="J4613" s="7">
        <v>624140</v>
      </c>
      <c r="K4613" s="7">
        <f t="shared" si="78"/>
        <v>501735</v>
      </c>
      <c r="L4613" s="7"/>
      <c r="M4613" s="6"/>
      <c r="N4613" s="7"/>
      <c r="O4613" s="7"/>
      <c r="P4613" s="38"/>
      <c r="Q4613" s="31"/>
      <c r="R4613" s="42"/>
      <c r="S4613" s="42"/>
      <c r="T4613" s="42"/>
      <c r="U4613" s="43"/>
      <c r="V4613" s="32"/>
      <c r="W4613" s="38"/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</row>
    <row r="4614" spans="1:40" ht="14.25" customHeight="1">
      <c r="A4614" s="7" t="s">
        <v>652</v>
      </c>
      <c r="B4614" s="7" t="s">
        <v>363</v>
      </c>
      <c r="C4614" s="7">
        <v>1410</v>
      </c>
      <c r="D4614" s="7" t="s">
        <v>662</v>
      </c>
      <c r="E4614" s="7" t="str">
        <f t="shared" si="77"/>
        <v>Antequera</v>
      </c>
      <c r="F4614" s="7" t="s">
        <v>379</v>
      </c>
      <c r="G4614" s="7">
        <v>97</v>
      </c>
      <c r="H4614" s="7" t="s">
        <v>409</v>
      </c>
      <c r="I4614" s="7"/>
      <c r="J4614" s="7">
        <v>415499</v>
      </c>
      <c r="K4614" s="7">
        <f t="shared" si="78"/>
        <v>501735</v>
      </c>
      <c r="L4614" s="7"/>
      <c r="M4614" s="6"/>
      <c r="N4614" s="7"/>
      <c r="O4614" s="7"/>
      <c r="P4614" s="38"/>
      <c r="Q4614" s="31"/>
      <c r="R4614" s="42"/>
      <c r="S4614" s="42"/>
      <c r="T4614" s="42"/>
      <c r="U4614" s="43"/>
      <c r="V4614" s="32"/>
      <c r="W4614" s="38"/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</row>
    <row r="4615" spans="1:40" ht="14.25" customHeight="1">
      <c r="A4615" s="7" t="s">
        <v>652</v>
      </c>
      <c r="B4615" s="7" t="s">
        <v>363</v>
      </c>
      <c r="C4615" s="7">
        <v>1410</v>
      </c>
      <c r="D4615" s="7" t="s">
        <v>662</v>
      </c>
      <c r="E4615" s="7" t="str">
        <f t="shared" si="77"/>
        <v>Antequera</v>
      </c>
      <c r="F4615" s="7" t="s">
        <v>379</v>
      </c>
      <c r="G4615" s="7">
        <v>98</v>
      </c>
      <c r="H4615" s="7" t="s">
        <v>495</v>
      </c>
      <c r="I4615" s="7"/>
      <c r="J4615" s="7">
        <v>35000</v>
      </c>
      <c r="K4615" s="7">
        <f t="shared" si="78"/>
        <v>501735</v>
      </c>
      <c r="L4615" s="7"/>
      <c r="M4615" s="6"/>
      <c r="N4615" s="7"/>
      <c r="O4615" s="7"/>
      <c r="P4615" s="38"/>
      <c r="Q4615" s="31"/>
      <c r="R4615" s="42"/>
      <c r="S4615" s="42"/>
      <c r="T4615" s="42"/>
      <c r="U4615" s="43"/>
      <c r="V4615" s="32"/>
      <c r="W4615" s="38"/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</row>
    <row r="4616" spans="1:40" ht="14.25" customHeight="1">
      <c r="A4616" s="7" t="s">
        <v>652</v>
      </c>
      <c r="B4616" s="7" t="s">
        <v>363</v>
      </c>
      <c r="C4616" s="7">
        <v>1410</v>
      </c>
      <c r="D4616" s="7" t="s">
        <v>662</v>
      </c>
      <c r="E4616" s="7" t="str">
        <f t="shared" si="77"/>
        <v>Antequera</v>
      </c>
      <c r="F4616" s="7" t="s">
        <v>379</v>
      </c>
      <c r="G4616" s="7">
        <v>100</v>
      </c>
      <c r="H4616" s="7" t="s">
        <v>383</v>
      </c>
      <c r="I4616" s="7"/>
      <c r="J4616" s="7">
        <v>300000</v>
      </c>
      <c r="K4616" s="7">
        <f t="shared" si="78"/>
        <v>501735</v>
      </c>
      <c r="L4616" s="7"/>
      <c r="M4616" s="6"/>
      <c r="N4616" s="7"/>
      <c r="O4616" s="7"/>
      <c r="P4616" s="38"/>
      <c r="Q4616" s="31"/>
      <c r="R4616" s="42"/>
      <c r="S4616" s="42"/>
      <c r="T4616" s="42"/>
      <c r="U4616" s="43"/>
      <c r="V4616" s="32"/>
      <c r="W4616" s="38"/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</row>
    <row r="4617" spans="1:40" ht="14.25" customHeight="1">
      <c r="A4617" s="7" t="s">
        <v>652</v>
      </c>
      <c r="B4617" s="7" t="s">
        <v>363</v>
      </c>
      <c r="C4617" s="7">
        <v>1410</v>
      </c>
      <c r="D4617" s="7" t="s">
        <v>662</v>
      </c>
      <c r="E4617" s="7" t="str">
        <f t="shared" si="77"/>
        <v>Antequera</v>
      </c>
      <c r="F4617" s="7" t="s">
        <v>379</v>
      </c>
      <c r="G4617" s="7">
        <v>110</v>
      </c>
      <c r="H4617" s="7" t="s">
        <v>385</v>
      </c>
      <c r="I4617" s="7"/>
      <c r="J4617" s="7">
        <v>270000</v>
      </c>
      <c r="K4617" s="7">
        <f t="shared" si="78"/>
        <v>501735</v>
      </c>
      <c r="L4617" s="7"/>
      <c r="M4617" s="6"/>
      <c r="N4617" s="7"/>
      <c r="O4617" s="7"/>
      <c r="P4617" s="38"/>
      <c r="Q4617" s="31"/>
      <c r="R4617" s="42"/>
      <c r="S4617" s="42"/>
      <c r="T4617" s="42"/>
      <c r="U4617" s="43"/>
      <c r="V4617" s="32"/>
      <c r="W4617" s="38"/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</row>
    <row r="4618" spans="1:40" ht="14.25" customHeight="1">
      <c r="A4618" s="7" t="s">
        <v>652</v>
      </c>
      <c r="B4618" s="7" t="s">
        <v>363</v>
      </c>
      <c r="C4618" s="7">
        <v>1410</v>
      </c>
      <c r="D4618" s="7" t="s">
        <v>662</v>
      </c>
      <c r="E4618" s="7" t="str">
        <f t="shared" si="77"/>
        <v>Antequera</v>
      </c>
      <c r="F4618" s="7" t="s">
        <v>379</v>
      </c>
      <c r="G4618" s="7">
        <v>120</v>
      </c>
      <c r="H4618" s="7" t="s">
        <v>485</v>
      </c>
      <c r="I4618" s="7"/>
      <c r="J4618" s="7">
        <v>200000</v>
      </c>
      <c r="K4618" s="7">
        <f t="shared" si="78"/>
        <v>501735</v>
      </c>
      <c r="L4618" s="7"/>
      <c r="M4618" s="6"/>
      <c r="N4618" s="7"/>
      <c r="O4618" s="7"/>
      <c r="P4618" s="38"/>
      <c r="Q4618" s="31"/>
      <c r="R4618" s="42"/>
      <c r="S4618" s="42"/>
      <c r="T4618" s="42"/>
      <c r="U4618" s="43"/>
      <c r="V4618" s="32"/>
      <c r="W4618" s="38"/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</row>
    <row r="4619" spans="1:40" ht="14.25" customHeight="1">
      <c r="A4619" s="7" t="s">
        <v>652</v>
      </c>
      <c r="B4619" s="7" t="s">
        <v>363</v>
      </c>
      <c r="C4619" s="7">
        <v>1410</v>
      </c>
      <c r="D4619" s="7" t="s">
        <v>662</v>
      </c>
      <c r="E4619" s="7" t="str">
        <f t="shared" si="77"/>
        <v>Antequera</v>
      </c>
      <c r="F4619" s="7" t="s">
        <v>379</v>
      </c>
      <c r="G4619" s="7">
        <v>130</v>
      </c>
      <c r="H4619" s="7" t="s">
        <v>386</v>
      </c>
      <c r="I4619" s="7"/>
      <c r="J4619" s="7">
        <v>80000</v>
      </c>
      <c r="K4619" s="7">
        <f t="shared" si="78"/>
        <v>501735</v>
      </c>
      <c r="L4619" s="7"/>
      <c r="M4619" s="6"/>
      <c r="N4619" s="7"/>
      <c r="O4619" s="7"/>
      <c r="P4619" s="38"/>
      <c r="Q4619" s="31"/>
      <c r="R4619" s="42"/>
      <c r="S4619" s="42"/>
      <c r="T4619" s="42"/>
      <c r="U4619" s="43"/>
      <c r="V4619" s="32"/>
      <c r="W4619" s="38"/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</row>
    <row r="4620" spans="1:40" ht="14.25" customHeight="1">
      <c r="A4620" s="7" t="s">
        <v>652</v>
      </c>
      <c r="B4620" s="7" t="s">
        <v>363</v>
      </c>
      <c r="C4620" s="7">
        <v>1410</v>
      </c>
      <c r="D4620" s="7" t="s">
        <v>662</v>
      </c>
      <c r="E4620" s="7" t="str">
        <f t="shared" si="77"/>
        <v>Antequera</v>
      </c>
      <c r="F4620" s="7" t="s">
        <v>379</v>
      </c>
      <c r="G4620" s="7">
        <v>140</v>
      </c>
      <c r="H4620" s="7" t="s">
        <v>388</v>
      </c>
      <c r="I4620" s="7"/>
      <c r="J4620" s="7">
        <v>100000</v>
      </c>
      <c r="K4620" s="7">
        <f t="shared" si="78"/>
        <v>501735</v>
      </c>
      <c r="L4620" s="7"/>
      <c r="M4620" s="6"/>
      <c r="N4620" s="7"/>
      <c r="O4620" s="7"/>
      <c r="P4620" s="38"/>
      <c r="Q4620" s="31"/>
      <c r="R4620" s="42"/>
      <c r="S4620" s="42"/>
      <c r="T4620" s="42"/>
      <c r="U4620" s="43"/>
      <c r="V4620" s="32"/>
      <c r="W4620" s="38"/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</row>
    <row r="4621" spans="1:40" ht="14.25" customHeight="1">
      <c r="A4621" s="7" t="s">
        <v>652</v>
      </c>
      <c r="B4621" s="7" t="s">
        <v>363</v>
      </c>
      <c r="C4621" s="7">
        <v>1410</v>
      </c>
      <c r="D4621" s="7" t="s">
        <v>662</v>
      </c>
      <c r="E4621" s="7" t="str">
        <f t="shared" si="77"/>
        <v>Antequera</v>
      </c>
      <c r="F4621" s="7" t="s">
        <v>379</v>
      </c>
      <c r="G4621" s="7">
        <v>160</v>
      </c>
      <c r="H4621" s="7" t="s">
        <v>389</v>
      </c>
      <c r="I4621" s="7"/>
      <c r="J4621" s="7">
        <v>80000</v>
      </c>
      <c r="K4621" s="7">
        <f t="shared" si="78"/>
        <v>501735</v>
      </c>
      <c r="L4621" s="7"/>
      <c r="M4621" s="6"/>
      <c r="N4621" s="7"/>
      <c r="O4621" s="7"/>
      <c r="P4621" s="38"/>
      <c r="Q4621" s="31"/>
      <c r="R4621" s="42"/>
      <c r="S4621" s="42"/>
      <c r="T4621" s="42"/>
      <c r="U4621" s="43"/>
      <c r="V4621" s="32"/>
      <c r="W4621" s="38"/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</row>
    <row r="4622" spans="1:40" ht="14.25" customHeight="1">
      <c r="A4622" s="7" t="s">
        <v>652</v>
      </c>
      <c r="B4622" s="7" t="s">
        <v>363</v>
      </c>
      <c r="C4622" s="7">
        <v>1410</v>
      </c>
      <c r="D4622" s="7" t="s">
        <v>662</v>
      </c>
      <c r="E4622" s="7" t="str">
        <f t="shared" si="77"/>
        <v>Antequera</v>
      </c>
      <c r="F4622" s="7" t="s">
        <v>379</v>
      </c>
      <c r="G4622" s="7">
        <v>170</v>
      </c>
      <c r="H4622" s="7" t="s">
        <v>390</v>
      </c>
      <c r="I4622" s="7"/>
      <c r="J4622" s="7">
        <v>250000</v>
      </c>
      <c r="K4622" s="7">
        <f t="shared" si="78"/>
        <v>501735</v>
      </c>
      <c r="L4622" s="7"/>
      <c r="M4622" s="6"/>
      <c r="N4622" s="7"/>
      <c r="O4622" s="7"/>
      <c r="P4622" s="38"/>
      <c r="Q4622" s="31"/>
      <c r="R4622" s="42"/>
      <c r="S4622" s="42"/>
      <c r="T4622" s="42"/>
      <c r="U4622" s="43"/>
      <c r="V4622" s="32"/>
      <c r="W4622" s="38"/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</row>
    <row r="4623" spans="1:40" ht="14.25" customHeight="1">
      <c r="A4623" s="7" t="s">
        <v>652</v>
      </c>
      <c r="B4623" s="7" t="s">
        <v>363</v>
      </c>
      <c r="C4623" s="7">
        <v>1410</v>
      </c>
      <c r="D4623" s="7" t="s">
        <v>662</v>
      </c>
      <c r="E4623" s="7" t="str">
        <f t="shared" si="77"/>
        <v>Antequera</v>
      </c>
      <c r="F4623" s="7" t="s">
        <v>379</v>
      </c>
      <c r="G4623" s="7">
        <v>180</v>
      </c>
      <c r="H4623" s="7" t="s">
        <v>411</v>
      </c>
      <c r="I4623" s="7"/>
      <c r="J4623" s="7">
        <v>200000</v>
      </c>
      <c r="K4623" s="7">
        <f t="shared" si="78"/>
        <v>501735</v>
      </c>
      <c r="L4623" s="7"/>
      <c r="M4623" s="6"/>
      <c r="N4623" s="7"/>
      <c r="O4623" s="7"/>
      <c r="P4623" s="38"/>
      <c r="Q4623" s="31"/>
      <c r="R4623" s="42"/>
      <c r="S4623" s="42"/>
      <c r="T4623" s="42"/>
      <c r="U4623" s="43"/>
      <c r="V4623" s="32"/>
      <c r="W4623" s="38"/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</row>
    <row r="4624" spans="1:40" ht="14.25" customHeight="1">
      <c r="A4624" s="7" t="s">
        <v>652</v>
      </c>
      <c r="B4624" s="7" t="s">
        <v>363</v>
      </c>
      <c r="C4624" s="7">
        <v>1410</v>
      </c>
      <c r="D4624" s="7" t="s">
        <v>662</v>
      </c>
      <c r="E4624" s="7" t="str">
        <f t="shared" si="77"/>
        <v>Antequera</v>
      </c>
      <c r="F4624" s="7" t="s">
        <v>379</v>
      </c>
      <c r="G4624" s="7">
        <v>200</v>
      </c>
      <c r="H4624" s="7" t="s">
        <v>393</v>
      </c>
      <c r="I4624" s="7"/>
      <c r="J4624" s="7">
        <v>1320102</v>
      </c>
      <c r="K4624" s="7">
        <f t="shared" si="78"/>
        <v>501735</v>
      </c>
      <c r="L4624" s="7"/>
      <c r="M4624" s="6"/>
      <c r="N4624" s="7"/>
      <c r="O4624" s="7"/>
      <c r="P4624" s="38"/>
      <c r="Q4624" s="31"/>
      <c r="R4624" s="42"/>
      <c r="S4624" s="42"/>
      <c r="T4624" s="42"/>
      <c r="U4624" s="43"/>
      <c r="V4624" s="32"/>
      <c r="W4624" s="38"/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</row>
    <row r="4625" spans="1:40" ht="14.25" customHeight="1">
      <c r="A4625" s="7" t="s">
        <v>652</v>
      </c>
      <c r="B4625" s="7" t="s">
        <v>363</v>
      </c>
      <c r="C4625" s="7">
        <v>1410</v>
      </c>
      <c r="D4625" s="7" t="s">
        <v>662</v>
      </c>
      <c r="E4625" s="7" t="str">
        <f t="shared" si="77"/>
        <v>Antequera</v>
      </c>
      <c r="F4625" s="7" t="s">
        <v>379</v>
      </c>
      <c r="G4625" s="7">
        <v>210</v>
      </c>
      <c r="H4625" s="7" t="s">
        <v>394</v>
      </c>
      <c r="I4625" s="7"/>
      <c r="J4625" s="7">
        <v>1542667</v>
      </c>
      <c r="K4625" s="7">
        <f t="shared" si="78"/>
        <v>501735</v>
      </c>
      <c r="L4625" s="7"/>
      <c r="M4625" s="6"/>
      <c r="N4625" s="7"/>
      <c r="O4625" s="7"/>
      <c r="P4625" s="38"/>
      <c r="Q4625" s="31"/>
      <c r="R4625" s="42"/>
      <c r="S4625" s="42"/>
      <c r="T4625" s="42"/>
      <c r="U4625" s="43"/>
      <c r="V4625" s="32"/>
      <c r="W4625" s="38"/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</row>
    <row r="4626" spans="1:40" ht="14.25" customHeight="1">
      <c r="A4626" s="7" t="s">
        <v>652</v>
      </c>
      <c r="B4626" s="7" t="s">
        <v>363</v>
      </c>
      <c r="C4626" s="7">
        <v>1410</v>
      </c>
      <c r="D4626" s="7" t="s">
        <v>662</v>
      </c>
      <c r="E4626" s="7" t="str">
        <f t="shared" si="77"/>
        <v>Antequera</v>
      </c>
      <c r="F4626" s="7" t="s">
        <v>379</v>
      </c>
      <c r="G4626" s="7">
        <v>220</v>
      </c>
      <c r="H4626" s="7" t="s">
        <v>395</v>
      </c>
      <c r="I4626" s="7"/>
      <c r="J4626" s="7">
        <v>510000</v>
      </c>
      <c r="K4626" s="7">
        <f t="shared" si="78"/>
        <v>501735</v>
      </c>
      <c r="L4626" s="7"/>
      <c r="M4626" s="6"/>
      <c r="N4626" s="7"/>
      <c r="O4626" s="7"/>
      <c r="P4626" s="38"/>
      <c r="Q4626" s="31"/>
      <c r="R4626" s="42"/>
      <c r="S4626" s="42"/>
      <c r="T4626" s="42"/>
      <c r="U4626" s="43"/>
      <c r="V4626" s="32"/>
      <c r="W4626" s="38"/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</row>
    <row r="4627" spans="1:40" ht="14.25" customHeight="1">
      <c r="A4627" s="7" t="s">
        <v>652</v>
      </c>
      <c r="B4627" s="7" t="s">
        <v>363</v>
      </c>
      <c r="C4627" s="7">
        <v>1410</v>
      </c>
      <c r="D4627" s="7" t="s">
        <v>662</v>
      </c>
      <c r="E4627" s="7" t="str">
        <f t="shared" si="77"/>
        <v>Antequera</v>
      </c>
      <c r="F4627" s="7" t="s">
        <v>379</v>
      </c>
      <c r="G4627" s="7">
        <v>230</v>
      </c>
      <c r="H4627" s="7" t="s">
        <v>396</v>
      </c>
      <c r="I4627" s="7"/>
      <c r="J4627" s="7">
        <v>50000</v>
      </c>
      <c r="K4627" s="7">
        <f t="shared" si="78"/>
        <v>501735</v>
      </c>
      <c r="L4627" s="7"/>
      <c r="M4627" s="6"/>
      <c r="N4627" s="7"/>
      <c r="O4627" s="7"/>
      <c r="P4627" s="38"/>
      <c r="Q4627" s="31"/>
      <c r="R4627" s="42"/>
      <c r="S4627" s="42"/>
      <c r="T4627" s="42"/>
      <c r="U4627" s="43"/>
      <c r="V4627" s="32"/>
      <c r="W4627" s="38"/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</row>
    <row r="4628" spans="1:40" ht="14.25" customHeight="1">
      <c r="A4628" s="7" t="s">
        <v>652</v>
      </c>
      <c r="B4628" s="7" t="s">
        <v>363</v>
      </c>
      <c r="C4628" s="7">
        <v>1410</v>
      </c>
      <c r="D4628" s="7" t="s">
        <v>662</v>
      </c>
      <c r="E4628" s="7" t="str">
        <f t="shared" si="77"/>
        <v>Antequera</v>
      </c>
      <c r="F4628" s="7" t="s">
        <v>379</v>
      </c>
      <c r="G4628" s="7">
        <v>240</v>
      </c>
      <c r="H4628" s="7" t="s">
        <v>397</v>
      </c>
      <c r="I4628" s="7"/>
      <c r="J4628" s="7">
        <v>68000</v>
      </c>
      <c r="K4628" s="7">
        <f t="shared" si="78"/>
        <v>501735</v>
      </c>
      <c r="L4628" s="7"/>
      <c r="M4628" s="6"/>
      <c r="N4628" s="7"/>
      <c r="O4628" s="7"/>
      <c r="P4628" s="38"/>
      <c r="Q4628" s="31"/>
      <c r="R4628" s="42"/>
      <c r="S4628" s="42"/>
      <c r="T4628" s="42"/>
      <c r="U4628" s="43"/>
      <c r="V4628" s="32"/>
      <c r="W4628" s="38"/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</row>
    <row r="4629" spans="1:40" ht="14.25" customHeight="1">
      <c r="A4629" s="7" t="s">
        <v>652</v>
      </c>
      <c r="B4629" s="7" t="s">
        <v>363</v>
      </c>
      <c r="C4629" s="7">
        <v>1410</v>
      </c>
      <c r="D4629" s="7" t="s">
        <v>662</v>
      </c>
      <c r="E4629" s="7" t="str">
        <f t="shared" si="77"/>
        <v>Antequera</v>
      </c>
      <c r="F4629" s="7" t="s">
        <v>379</v>
      </c>
      <c r="G4629" s="7">
        <v>250</v>
      </c>
      <c r="H4629" s="7" t="s">
        <v>399</v>
      </c>
      <c r="I4629" s="7"/>
      <c r="J4629" s="7">
        <v>628067</v>
      </c>
      <c r="K4629" s="7">
        <f t="shared" si="78"/>
        <v>501735</v>
      </c>
      <c r="L4629" s="7"/>
      <c r="M4629" s="6"/>
      <c r="N4629" s="7"/>
      <c r="O4629" s="7"/>
      <c r="P4629" s="38"/>
      <c r="Q4629" s="31"/>
      <c r="R4629" s="42"/>
      <c r="S4629" s="42"/>
      <c r="T4629" s="42"/>
      <c r="U4629" s="43"/>
      <c r="V4629" s="32"/>
      <c r="W4629" s="38"/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</row>
    <row r="4630" spans="1:40" ht="14.25" customHeight="1">
      <c r="A4630" s="7" t="s">
        <v>652</v>
      </c>
      <c r="B4630" s="7" t="s">
        <v>363</v>
      </c>
      <c r="C4630" s="7">
        <v>1410</v>
      </c>
      <c r="D4630" s="7" t="s">
        <v>662</v>
      </c>
      <c r="E4630" s="7" t="str">
        <f t="shared" si="77"/>
        <v>Antequera</v>
      </c>
      <c r="F4630" s="7" t="s">
        <v>379</v>
      </c>
      <c r="G4630" s="7">
        <v>260</v>
      </c>
      <c r="H4630" s="7" t="s">
        <v>400</v>
      </c>
      <c r="I4630" s="7"/>
      <c r="J4630" s="7">
        <v>180200</v>
      </c>
      <c r="K4630" s="7">
        <f t="shared" si="78"/>
        <v>501735</v>
      </c>
      <c r="L4630" s="7"/>
      <c r="M4630" s="6"/>
      <c r="N4630" s="7"/>
      <c r="O4630" s="7"/>
      <c r="P4630" s="38"/>
      <c r="Q4630" s="31"/>
      <c r="R4630" s="42"/>
      <c r="S4630" s="42"/>
      <c r="T4630" s="42"/>
      <c r="U4630" s="43"/>
      <c r="V4630" s="32"/>
      <c r="W4630" s="38"/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</row>
    <row r="4631" spans="1:40" ht="14.25" customHeight="1">
      <c r="A4631" s="7" t="s">
        <v>652</v>
      </c>
      <c r="B4631" s="7" t="s">
        <v>363</v>
      </c>
      <c r="C4631" s="7">
        <v>1410</v>
      </c>
      <c r="D4631" s="7" t="s">
        <v>662</v>
      </c>
      <c r="E4631" s="7" t="str">
        <f t="shared" si="77"/>
        <v>Antequera</v>
      </c>
      <c r="F4631" s="7" t="s">
        <v>379</v>
      </c>
      <c r="G4631" s="7">
        <v>310</v>
      </c>
      <c r="H4631" s="7" t="s">
        <v>403</v>
      </c>
      <c r="I4631" s="7"/>
      <c r="J4631" s="7">
        <v>20000</v>
      </c>
      <c r="K4631" s="7">
        <f t="shared" si="78"/>
        <v>501735</v>
      </c>
      <c r="L4631" s="7"/>
      <c r="M4631" s="6"/>
      <c r="N4631" s="7"/>
      <c r="O4631" s="7"/>
      <c r="P4631" s="38"/>
      <c r="Q4631" s="31"/>
      <c r="R4631" s="42"/>
      <c r="S4631" s="42"/>
      <c r="T4631" s="42"/>
      <c r="U4631" s="43"/>
      <c r="V4631" s="32"/>
      <c r="W4631" s="38"/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</row>
    <row r="4632" spans="1:40" ht="14.25" customHeight="1">
      <c r="A4632" s="7" t="s">
        <v>652</v>
      </c>
      <c r="B4632" s="7" t="s">
        <v>363</v>
      </c>
      <c r="C4632" s="7">
        <v>1410</v>
      </c>
      <c r="D4632" s="7" t="s">
        <v>662</v>
      </c>
      <c r="E4632" s="7" t="str">
        <f t="shared" si="77"/>
        <v>Antequera</v>
      </c>
      <c r="F4632" s="7" t="s">
        <v>379</v>
      </c>
      <c r="G4632" s="7">
        <v>330</v>
      </c>
      <c r="H4632" s="7" t="s">
        <v>404</v>
      </c>
      <c r="I4632" s="7"/>
      <c r="J4632" s="7">
        <v>46674</v>
      </c>
      <c r="K4632" s="7">
        <f t="shared" si="78"/>
        <v>501735</v>
      </c>
      <c r="L4632" s="7"/>
      <c r="M4632" s="6"/>
      <c r="N4632" s="7"/>
      <c r="O4632" s="7"/>
      <c r="P4632" s="38"/>
      <c r="Q4632" s="31"/>
      <c r="R4632" s="42"/>
      <c r="S4632" s="42"/>
      <c r="T4632" s="42"/>
      <c r="U4632" s="43"/>
      <c r="V4632" s="32"/>
      <c r="W4632" s="38"/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</row>
    <row r="4633" spans="1:40" ht="14.25" customHeight="1">
      <c r="A4633" s="7" t="s">
        <v>652</v>
      </c>
      <c r="B4633" s="7" t="s">
        <v>363</v>
      </c>
      <c r="C4633" s="7">
        <v>1410</v>
      </c>
      <c r="D4633" s="7" t="s">
        <v>662</v>
      </c>
      <c r="E4633" s="7" t="str">
        <f t="shared" si="77"/>
        <v>Antequera</v>
      </c>
      <c r="F4633" s="7" t="s">
        <v>379</v>
      </c>
      <c r="G4633" s="7">
        <v>340</v>
      </c>
      <c r="H4633" s="7" t="s">
        <v>405</v>
      </c>
      <c r="I4633" s="7"/>
      <c r="J4633" s="7">
        <v>725843</v>
      </c>
      <c r="K4633" s="7">
        <f t="shared" si="78"/>
        <v>501735</v>
      </c>
      <c r="L4633" s="7"/>
      <c r="M4633" s="6"/>
      <c r="N4633" s="7"/>
      <c r="O4633" s="7"/>
      <c r="P4633" s="38"/>
      <c r="Q4633" s="31"/>
      <c r="R4633" s="42"/>
      <c r="S4633" s="42"/>
      <c r="T4633" s="42"/>
      <c r="U4633" s="43"/>
      <c r="V4633" s="32"/>
      <c r="W4633" s="38"/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</row>
    <row r="4634" spans="1:40" ht="14.25" customHeight="1">
      <c r="A4634" s="7" t="s">
        <v>652</v>
      </c>
      <c r="B4634" s="7" t="s">
        <v>363</v>
      </c>
      <c r="C4634" s="7">
        <v>1410</v>
      </c>
      <c r="D4634" s="7" t="s">
        <v>662</v>
      </c>
      <c r="E4634" s="7" t="str">
        <f t="shared" si="77"/>
        <v>Antequera</v>
      </c>
      <c r="F4634" s="7" t="s">
        <v>407</v>
      </c>
      <c r="G4634" s="7">
        <v>170</v>
      </c>
      <c r="H4634" s="7" t="s">
        <v>390</v>
      </c>
      <c r="I4634" s="7"/>
      <c r="J4634" s="7">
        <v>501735</v>
      </c>
      <c r="K4634" s="7">
        <f t="shared" si="78"/>
        <v>501735</v>
      </c>
      <c r="L4634" s="7"/>
      <c r="M4634" s="6"/>
      <c r="N4634" s="7"/>
      <c r="O4634" s="7"/>
      <c r="P4634" s="38"/>
      <c r="Q4634" s="31"/>
      <c r="R4634" s="42"/>
      <c r="S4634" s="42"/>
      <c r="T4634" s="42"/>
      <c r="U4634" s="43"/>
      <c r="V4634" s="32"/>
      <c r="W4634" s="38"/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</row>
    <row r="4635" spans="1:40" ht="14.25" customHeight="1">
      <c r="A4635" s="7" t="s">
        <v>652</v>
      </c>
      <c r="B4635" s="7" t="s">
        <v>363</v>
      </c>
      <c r="C4635" s="7">
        <v>1411</v>
      </c>
      <c r="D4635" s="7" t="s">
        <v>663</v>
      </c>
      <c r="E4635" s="7" t="str">
        <f t="shared" si="77"/>
        <v>Eucaliptus</v>
      </c>
      <c r="F4635" s="7" t="s">
        <v>379</v>
      </c>
      <c r="G4635" s="7">
        <v>0</v>
      </c>
      <c r="H4635" s="7" t="s">
        <v>380</v>
      </c>
      <c r="I4635" s="7"/>
      <c r="J4635" s="7">
        <v>604199</v>
      </c>
      <c r="K4635" s="7">
        <f t="shared" si="78"/>
        <v>0</v>
      </c>
      <c r="L4635" s="7"/>
      <c r="M4635" s="6"/>
      <c r="N4635" s="7"/>
      <c r="O4635" s="7"/>
      <c r="P4635" s="38"/>
      <c r="Q4635" s="31"/>
      <c r="R4635" s="42"/>
      <c r="S4635" s="42"/>
      <c r="T4635" s="42"/>
      <c r="U4635" s="43"/>
      <c r="V4635" s="32"/>
      <c r="W4635" s="38"/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</row>
    <row r="4636" spans="1:40" ht="14.25" customHeight="1">
      <c r="A4636" s="7" t="s">
        <v>652</v>
      </c>
      <c r="B4636" s="7" t="s">
        <v>363</v>
      </c>
      <c r="C4636" s="7">
        <v>1411</v>
      </c>
      <c r="D4636" s="7" t="s">
        <v>663</v>
      </c>
      <c r="E4636" s="7" t="str">
        <f t="shared" si="77"/>
        <v>Eucaliptus</v>
      </c>
      <c r="F4636" s="7" t="s">
        <v>379</v>
      </c>
      <c r="G4636" s="7">
        <v>1</v>
      </c>
      <c r="H4636" s="7" t="s">
        <v>381</v>
      </c>
      <c r="I4636" s="7"/>
      <c r="J4636" s="7">
        <v>402800</v>
      </c>
      <c r="K4636" s="7">
        <f t="shared" si="78"/>
        <v>0</v>
      </c>
      <c r="L4636" s="7"/>
      <c r="M4636" s="6"/>
      <c r="N4636" s="7"/>
      <c r="O4636" s="7"/>
      <c r="P4636" s="38"/>
      <c r="Q4636" s="31"/>
      <c r="R4636" s="42"/>
      <c r="S4636" s="42"/>
      <c r="T4636" s="42"/>
      <c r="U4636" s="43"/>
      <c r="V4636" s="32"/>
      <c r="W4636" s="38"/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</row>
    <row r="4637" spans="1:40" ht="14.25" customHeight="1">
      <c r="A4637" s="7" t="s">
        <v>652</v>
      </c>
      <c r="B4637" s="7" t="s">
        <v>363</v>
      </c>
      <c r="C4637" s="7">
        <v>1411</v>
      </c>
      <c r="D4637" s="7" t="s">
        <v>663</v>
      </c>
      <c r="E4637" s="7" t="str">
        <f t="shared" si="77"/>
        <v>Eucaliptus</v>
      </c>
      <c r="F4637" s="7" t="s">
        <v>379</v>
      </c>
      <c r="G4637" s="7">
        <v>97</v>
      </c>
      <c r="H4637" s="7" t="s">
        <v>409</v>
      </c>
      <c r="I4637" s="7"/>
      <c r="J4637" s="7">
        <v>230211</v>
      </c>
      <c r="K4637" s="7">
        <f t="shared" si="78"/>
        <v>0</v>
      </c>
      <c r="L4637" s="7"/>
      <c r="M4637" s="6"/>
      <c r="N4637" s="7"/>
      <c r="O4637" s="7"/>
      <c r="P4637" s="38"/>
      <c r="Q4637" s="31"/>
      <c r="R4637" s="42"/>
      <c r="S4637" s="42"/>
      <c r="T4637" s="42"/>
      <c r="U4637" s="43"/>
      <c r="V4637" s="32"/>
      <c r="W4637" s="38"/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</row>
    <row r="4638" spans="1:40" ht="14.25" customHeight="1">
      <c r="A4638" s="7" t="s">
        <v>652</v>
      </c>
      <c r="B4638" s="7" t="s">
        <v>363</v>
      </c>
      <c r="C4638" s="7">
        <v>1411</v>
      </c>
      <c r="D4638" s="7" t="s">
        <v>663</v>
      </c>
      <c r="E4638" s="7" t="str">
        <f t="shared" si="77"/>
        <v>Eucaliptus</v>
      </c>
      <c r="F4638" s="7" t="s">
        <v>379</v>
      </c>
      <c r="G4638" s="7">
        <v>99</v>
      </c>
      <c r="H4638" s="7" t="s">
        <v>382</v>
      </c>
      <c r="I4638" s="7"/>
      <c r="J4638" s="7">
        <v>10000</v>
      </c>
      <c r="K4638" s="7">
        <f t="shared" si="78"/>
        <v>0</v>
      </c>
      <c r="L4638" s="7"/>
      <c r="M4638" s="6"/>
      <c r="N4638" s="7"/>
      <c r="O4638" s="7"/>
      <c r="P4638" s="38"/>
      <c r="Q4638" s="31"/>
      <c r="R4638" s="42"/>
      <c r="S4638" s="42"/>
      <c r="T4638" s="42"/>
      <c r="U4638" s="43"/>
      <c r="V4638" s="32"/>
      <c r="W4638" s="38"/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</row>
    <row r="4639" spans="1:40" ht="14.25" customHeight="1">
      <c r="A4639" s="7" t="s">
        <v>652</v>
      </c>
      <c r="B4639" s="7" t="s">
        <v>363</v>
      </c>
      <c r="C4639" s="7">
        <v>1411</v>
      </c>
      <c r="D4639" s="7" t="s">
        <v>663</v>
      </c>
      <c r="E4639" s="7" t="str">
        <f t="shared" si="77"/>
        <v>Eucaliptus</v>
      </c>
      <c r="F4639" s="7" t="s">
        <v>379</v>
      </c>
      <c r="G4639" s="7">
        <v>100</v>
      </c>
      <c r="H4639" s="7" t="s">
        <v>383</v>
      </c>
      <c r="I4639" s="7"/>
      <c r="J4639" s="7">
        <v>164000</v>
      </c>
      <c r="K4639" s="7">
        <f t="shared" si="78"/>
        <v>0</v>
      </c>
      <c r="L4639" s="7"/>
      <c r="M4639" s="6"/>
      <c r="N4639" s="7"/>
      <c r="O4639" s="7"/>
      <c r="P4639" s="38"/>
      <c r="Q4639" s="31"/>
      <c r="R4639" s="42"/>
      <c r="S4639" s="42"/>
      <c r="T4639" s="42"/>
      <c r="U4639" s="43"/>
      <c r="V4639" s="32"/>
      <c r="W4639" s="38"/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</row>
    <row r="4640" spans="1:40" ht="14.25" customHeight="1">
      <c r="A4640" s="7" t="s">
        <v>652</v>
      </c>
      <c r="B4640" s="7" t="s">
        <v>363</v>
      </c>
      <c r="C4640" s="7">
        <v>1411</v>
      </c>
      <c r="D4640" s="7" t="s">
        <v>663</v>
      </c>
      <c r="E4640" s="7" t="str">
        <f t="shared" si="77"/>
        <v>Eucaliptus</v>
      </c>
      <c r="F4640" s="7" t="s">
        <v>379</v>
      </c>
      <c r="G4640" s="7">
        <v>110</v>
      </c>
      <c r="H4640" s="7" t="s">
        <v>385</v>
      </c>
      <c r="I4640" s="7"/>
      <c r="J4640" s="7">
        <v>170000</v>
      </c>
      <c r="K4640" s="7">
        <f t="shared" si="78"/>
        <v>0</v>
      </c>
      <c r="L4640" s="7"/>
      <c r="M4640" s="6"/>
      <c r="N4640" s="7"/>
      <c r="O4640" s="7"/>
      <c r="P4640" s="38"/>
      <c r="Q4640" s="31"/>
      <c r="R4640" s="42"/>
      <c r="S4640" s="42"/>
      <c r="T4640" s="42"/>
      <c r="U4640" s="43"/>
      <c r="V4640" s="32"/>
      <c r="W4640" s="38"/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</row>
    <row r="4641" spans="1:40" ht="14.25" customHeight="1">
      <c r="A4641" s="7" t="s">
        <v>652</v>
      </c>
      <c r="B4641" s="7" t="s">
        <v>363</v>
      </c>
      <c r="C4641" s="7">
        <v>1411</v>
      </c>
      <c r="D4641" s="7" t="s">
        <v>663</v>
      </c>
      <c r="E4641" s="7" t="str">
        <f t="shared" si="77"/>
        <v>Eucaliptus</v>
      </c>
      <c r="F4641" s="7" t="s">
        <v>379</v>
      </c>
      <c r="G4641" s="7">
        <v>130</v>
      </c>
      <c r="H4641" s="7" t="s">
        <v>386</v>
      </c>
      <c r="I4641" s="7"/>
      <c r="J4641" s="7">
        <v>60000</v>
      </c>
      <c r="K4641" s="7">
        <f t="shared" si="78"/>
        <v>0</v>
      </c>
      <c r="L4641" s="7"/>
      <c r="M4641" s="6"/>
      <c r="N4641" s="7"/>
      <c r="O4641" s="7"/>
      <c r="P4641" s="38"/>
      <c r="Q4641" s="31"/>
      <c r="R4641" s="42"/>
      <c r="S4641" s="42"/>
      <c r="T4641" s="42"/>
      <c r="U4641" s="43"/>
      <c r="V4641" s="32"/>
      <c r="W4641" s="38"/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</row>
    <row r="4642" spans="1:40" ht="14.25" customHeight="1">
      <c r="A4642" s="7" t="s">
        <v>652</v>
      </c>
      <c r="B4642" s="7" t="s">
        <v>363</v>
      </c>
      <c r="C4642" s="7">
        <v>1411</v>
      </c>
      <c r="D4642" s="7" t="s">
        <v>663</v>
      </c>
      <c r="E4642" s="7" t="str">
        <f t="shared" si="77"/>
        <v>Eucaliptus</v>
      </c>
      <c r="F4642" s="7" t="s">
        <v>379</v>
      </c>
      <c r="G4642" s="7">
        <v>140</v>
      </c>
      <c r="H4642" s="7" t="s">
        <v>388</v>
      </c>
      <c r="I4642" s="7"/>
      <c r="J4642" s="7">
        <v>120000</v>
      </c>
      <c r="K4642" s="7">
        <f t="shared" si="78"/>
        <v>0</v>
      </c>
      <c r="L4642" s="7"/>
      <c r="M4642" s="6"/>
      <c r="N4642" s="7"/>
      <c r="O4642" s="7"/>
      <c r="P4642" s="38"/>
      <c r="Q4642" s="31"/>
      <c r="R4642" s="42"/>
      <c r="S4642" s="42"/>
      <c r="T4642" s="42"/>
      <c r="U4642" s="43"/>
      <c r="V4642" s="32"/>
      <c r="W4642" s="38"/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</row>
    <row r="4643" spans="1:40" ht="14.25" customHeight="1">
      <c r="A4643" s="7" t="s">
        <v>652</v>
      </c>
      <c r="B4643" s="7" t="s">
        <v>363</v>
      </c>
      <c r="C4643" s="7">
        <v>1411</v>
      </c>
      <c r="D4643" s="7" t="s">
        <v>663</v>
      </c>
      <c r="E4643" s="7" t="str">
        <f t="shared" si="77"/>
        <v>Eucaliptus</v>
      </c>
      <c r="F4643" s="7" t="s">
        <v>379</v>
      </c>
      <c r="G4643" s="7">
        <v>160</v>
      </c>
      <c r="H4643" s="7" t="s">
        <v>389</v>
      </c>
      <c r="I4643" s="7"/>
      <c r="J4643" s="7">
        <v>150000</v>
      </c>
      <c r="K4643" s="7">
        <f t="shared" si="78"/>
        <v>0</v>
      </c>
      <c r="L4643" s="7"/>
      <c r="M4643" s="6"/>
      <c r="N4643" s="7"/>
      <c r="O4643" s="7"/>
      <c r="P4643" s="38"/>
      <c r="Q4643" s="31"/>
      <c r="R4643" s="42"/>
      <c r="S4643" s="42"/>
      <c r="T4643" s="42"/>
      <c r="U4643" s="43"/>
      <c r="V4643" s="32"/>
      <c r="W4643" s="38"/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</row>
    <row r="4644" spans="1:40" ht="14.25" customHeight="1">
      <c r="A4644" s="7" t="s">
        <v>652</v>
      </c>
      <c r="B4644" s="7" t="s">
        <v>363</v>
      </c>
      <c r="C4644" s="7">
        <v>1411</v>
      </c>
      <c r="D4644" s="7" t="s">
        <v>663</v>
      </c>
      <c r="E4644" s="7" t="str">
        <f t="shared" si="77"/>
        <v>Eucaliptus</v>
      </c>
      <c r="F4644" s="7" t="s">
        <v>379</v>
      </c>
      <c r="G4644" s="7">
        <v>170</v>
      </c>
      <c r="H4644" s="7" t="s">
        <v>390</v>
      </c>
      <c r="I4644" s="7"/>
      <c r="J4644" s="7">
        <v>200000</v>
      </c>
      <c r="K4644" s="7">
        <f t="shared" si="78"/>
        <v>0</v>
      </c>
      <c r="L4644" s="7"/>
      <c r="M4644" s="6"/>
      <c r="N4644" s="7"/>
      <c r="O4644" s="7"/>
      <c r="P4644" s="38"/>
      <c r="Q4644" s="31"/>
      <c r="R4644" s="42"/>
      <c r="S4644" s="42"/>
      <c r="T4644" s="42"/>
      <c r="U4644" s="43"/>
      <c r="V4644" s="32"/>
      <c r="W4644" s="38"/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</row>
    <row r="4645" spans="1:40" ht="14.25" customHeight="1">
      <c r="A4645" s="7" t="s">
        <v>652</v>
      </c>
      <c r="B4645" s="7" t="s">
        <v>363</v>
      </c>
      <c r="C4645" s="7">
        <v>1411</v>
      </c>
      <c r="D4645" s="7" t="s">
        <v>663</v>
      </c>
      <c r="E4645" s="7" t="str">
        <f t="shared" si="77"/>
        <v>Eucaliptus</v>
      </c>
      <c r="F4645" s="7" t="s">
        <v>379</v>
      </c>
      <c r="G4645" s="7">
        <v>180</v>
      </c>
      <c r="H4645" s="7" t="s">
        <v>411</v>
      </c>
      <c r="I4645" s="7"/>
      <c r="J4645" s="7">
        <v>123702</v>
      </c>
      <c r="K4645" s="7">
        <f t="shared" si="78"/>
        <v>0</v>
      </c>
      <c r="L4645" s="7"/>
      <c r="M4645" s="6"/>
      <c r="N4645" s="7"/>
      <c r="O4645" s="7"/>
      <c r="P4645" s="38"/>
      <c r="Q4645" s="31"/>
      <c r="R4645" s="42"/>
      <c r="S4645" s="42"/>
      <c r="T4645" s="42"/>
      <c r="U4645" s="43"/>
      <c r="V4645" s="32"/>
      <c r="W4645" s="38"/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</row>
    <row r="4646" spans="1:40" ht="14.25" customHeight="1">
      <c r="A4646" s="7" t="s">
        <v>652</v>
      </c>
      <c r="B4646" s="7" t="s">
        <v>363</v>
      </c>
      <c r="C4646" s="7">
        <v>1411</v>
      </c>
      <c r="D4646" s="7" t="s">
        <v>663</v>
      </c>
      <c r="E4646" s="7" t="str">
        <f t="shared" si="77"/>
        <v>Eucaliptus</v>
      </c>
      <c r="F4646" s="7" t="s">
        <v>379</v>
      </c>
      <c r="G4646" s="7">
        <v>200</v>
      </c>
      <c r="H4646" s="7" t="s">
        <v>393</v>
      </c>
      <c r="I4646" s="7"/>
      <c r="J4646" s="7">
        <v>1009099</v>
      </c>
      <c r="K4646" s="7">
        <f t="shared" si="78"/>
        <v>0</v>
      </c>
      <c r="L4646" s="7"/>
      <c r="M4646" s="6"/>
      <c r="N4646" s="7"/>
      <c r="O4646" s="7"/>
      <c r="P4646" s="38"/>
      <c r="Q4646" s="31"/>
      <c r="R4646" s="42"/>
      <c r="S4646" s="42"/>
      <c r="T4646" s="42"/>
      <c r="U4646" s="43"/>
      <c r="V4646" s="32"/>
      <c r="W4646" s="38"/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</row>
    <row r="4647" spans="1:40" ht="14.25" customHeight="1">
      <c r="A4647" s="7" t="s">
        <v>652</v>
      </c>
      <c r="B4647" s="7" t="s">
        <v>363</v>
      </c>
      <c r="C4647" s="7">
        <v>1411</v>
      </c>
      <c r="D4647" s="7" t="s">
        <v>663</v>
      </c>
      <c r="E4647" s="7" t="str">
        <f t="shared" si="77"/>
        <v>Eucaliptus</v>
      </c>
      <c r="F4647" s="7" t="s">
        <v>379</v>
      </c>
      <c r="G4647" s="7">
        <v>210</v>
      </c>
      <c r="H4647" s="7" t="s">
        <v>394</v>
      </c>
      <c r="I4647" s="7"/>
      <c r="J4647" s="7">
        <v>1126304</v>
      </c>
      <c r="K4647" s="7">
        <f t="shared" si="78"/>
        <v>0</v>
      </c>
      <c r="L4647" s="7"/>
      <c r="M4647" s="6"/>
      <c r="N4647" s="7"/>
      <c r="O4647" s="7"/>
      <c r="P4647" s="38"/>
      <c r="Q4647" s="31"/>
      <c r="R4647" s="42"/>
      <c r="S4647" s="42"/>
      <c r="T4647" s="42"/>
      <c r="U4647" s="43"/>
      <c r="V4647" s="32"/>
      <c r="W4647" s="38"/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</row>
    <row r="4648" spans="1:40" ht="14.25" customHeight="1">
      <c r="A4648" s="7" t="s">
        <v>652</v>
      </c>
      <c r="B4648" s="7" t="s">
        <v>363</v>
      </c>
      <c r="C4648" s="7">
        <v>1411</v>
      </c>
      <c r="D4648" s="7" t="s">
        <v>663</v>
      </c>
      <c r="E4648" s="7" t="str">
        <f t="shared" si="77"/>
        <v>Eucaliptus</v>
      </c>
      <c r="F4648" s="7" t="s">
        <v>379</v>
      </c>
      <c r="G4648" s="7">
        <v>220</v>
      </c>
      <c r="H4648" s="7" t="s">
        <v>395</v>
      </c>
      <c r="I4648" s="7"/>
      <c r="J4648" s="7">
        <v>50000</v>
      </c>
      <c r="K4648" s="7">
        <f t="shared" si="78"/>
        <v>0</v>
      </c>
      <c r="L4648" s="7"/>
      <c r="M4648" s="6"/>
      <c r="N4648" s="7"/>
      <c r="O4648" s="7"/>
      <c r="P4648" s="38"/>
      <c r="Q4648" s="31"/>
      <c r="R4648" s="42"/>
      <c r="S4648" s="42"/>
      <c r="T4648" s="42"/>
      <c r="U4648" s="43"/>
      <c r="V4648" s="32"/>
      <c r="W4648" s="38"/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</row>
    <row r="4649" spans="1:40" ht="14.25" customHeight="1">
      <c r="A4649" s="7" t="s">
        <v>652</v>
      </c>
      <c r="B4649" s="7" t="s">
        <v>363</v>
      </c>
      <c r="C4649" s="7">
        <v>1411</v>
      </c>
      <c r="D4649" s="7" t="s">
        <v>663</v>
      </c>
      <c r="E4649" s="7" t="str">
        <f t="shared" si="77"/>
        <v>Eucaliptus</v>
      </c>
      <c r="F4649" s="7" t="s">
        <v>379</v>
      </c>
      <c r="G4649" s="7">
        <v>230</v>
      </c>
      <c r="H4649" s="7" t="s">
        <v>396</v>
      </c>
      <c r="I4649" s="7"/>
      <c r="J4649" s="7">
        <v>30000</v>
      </c>
      <c r="K4649" s="7">
        <f t="shared" si="78"/>
        <v>0</v>
      </c>
      <c r="L4649" s="7"/>
      <c r="M4649" s="6"/>
      <c r="N4649" s="7"/>
      <c r="O4649" s="7"/>
      <c r="P4649" s="38"/>
      <c r="Q4649" s="31"/>
      <c r="R4649" s="42"/>
      <c r="S4649" s="42"/>
      <c r="T4649" s="42"/>
      <c r="U4649" s="43"/>
      <c r="V4649" s="32"/>
      <c r="W4649" s="38"/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</row>
    <row r="4650" spans="1:40" ht="14.25" customHeight="1">
      <c r="A4650" s="7" t="s">
        <v>652</v>
      </c>
      <c r="B4650" s="7" t="s">
        <v>363</v>
      </c>
      <c r="C4650" s="7">
        <v>1411</v>
      </c>
      <c r="D4650" s="7" t="s">
        <v>663</v>
      </c>
      <c r="E4650" s="7" t="str">
        <f t="shared" si="77"/>
        <v>Eucaliptus</v>
      </c>
      <c r="F4650" s="7" t="s">
        <v>379</v>
      </c>
      <c r="G4650" s="7">
        <v>240</v>
      </c>
      <c r="H4650" s="7" t="s">
        <v>397</v>
      </c>
      <c r="I4650" s="7"/>
      <c r="J4650" s="7">
        <v>5000</v>
      </c>
      <c r="K4650" s="7">
        <f t="shared" si="78"/>
        <v>0</v>
      </c>
      <c r="L4650" s="7"/>
      <c r="M4650" s="6"/>
      <c r="N4650" s="7"/>
      <c r="O4650" s="7"/>
      <c r="P4650" s="38"/>
      <c r="Q4650" s="31"/>
      <c r="R4650" s="42"/>
      <c r="S4650" s="42"/>
      <c r="T4650" s="42"/>
      <c r="U4650" s="43"/>
      <c r="V4650" s="32"/>
      <c r="W4650" s="38"/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</row>
    <row r="4651" spans="1:40" ht="14.25" customHeight="1">
      <c r="A4651" s="7" t="s">
        <v>652</v>
      </c>
      <c r="B4651" s="7" t="s">
        <v>363</v>
      </c>
      <c r="C4651" s="7">
        <v>1411</v>
      </c>
      <c r="D4651" s="7" t="s">
        <v>663</v>
      </c>
      <c r="E4651" s="7" t="str">
        <f t="shared" si="77"/>
        <v>Eucaliptus</v>
      </c>
      <c r="F4651" s="7" t="s">
        <v>379</v>
      </c>
      <c r="G4651" s="7">
        <v>250</v>
      </c>
      <c r="H4651" s="7" t="s">
        <v>399</v>
      </c>
      <c r="I4651" s="7"/>
      <c r="J4651" s="7">
        <v>780620</v>
      </c>
      <c r="K4651" s="7">
        <f t="shared" si="78"/>
        <v>0</v>
      </c>
      <c r="L4651" s="7"/>
      <c r="M4651" s="6"/>
      <c r="N4651" s="7"/>
      <c r="O4651" s="7"/>
      <c r="P4651" s="38"/>
      <c r="Q4651" s="31"/>
      <c r="R4651" s="42"/>
      <c r="S4651" s="42"/>
      <c r="T4651" s="42"/>
      <c r="U4651" s="43"/>
      <c r="V4651" s="32"/>
      <c r="W4651" s="38"/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</row>
    <row r="4652" spans="1:40" ht="14.25" customHeight="1">
      <c r="A4652" s="7" t="s">
        <v>652</v>
      </c>
      <c r="B4652" s="7" t="s">
        <v>363</v>
      </c>
      <c r="C4652" s="7">
        <v>1411</v>
      </c>
      <c r="D4652" s="7" t="s">
        <v>663</v>
      </c>
      <c r="E4652" s="7" t="str">
        <f t="shared" si="77"/>
        <v>Eucaliptus</v>
      </c>
      <c r="F4652" s="7" t="s">
        <v>379</v>
      </c>
      <c r="G4652" s="7">
        <v>260</v>
      </c>
      <c r="H4652" s="7" t="s">
        <v>400</v>
      </c>
      <c r="I4652" s="7"/>
      <c r="J4652" s="7">
        <v>35000</v>
      </c>
      <c r="K4652" s="7">
        <f t="shared" si="78"/>
        <v>0</v>
      </c>
      <c r="L4652" s="7"/>
      <c r="M4652" s="6"/>
      <c r="N4652" s="7"/>
      <c r="O4652" s="7"/>
      <c r="P4652" s="38"/>
      <c r="Q4652" s="31"/>
      <c r="R4652" s="42"/>
      <c r="S4652" s="42"/>
      <c r="T4652" s="42"/>
      <c r="U4652" s="43"/>
      <c r="V4652" s="32"/>
      <c r="W4652" s="38"/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</row>
    <row r="4653" spans="1:40" ht="14.25" customHeight="1">
      <c r="A4653" s="7" t="s">
        <v>652</v>
      </c>
      <c r="B4653" s="7" t="s">
        <v>363</v>
      </c>
      <c r="C4653" s="7">
        <v>1411</v>
      </c>
      <c r="D4653" s="7" t="s">
        <v>663</v>
      </c>
      <c r="E4653" s="7" t="str">
        <f t="shared" si="77"/>
        <v>Eucaliptus</v>
      </c>
      <c r="F4653" s="7" t="s">
        <v>379</v>
      </c>
      <c r="G4653" s="7">
        <v>310</v>
      </c>
      <c r="H4653" s="7" t="s">
        <v>403</v>
      </c>
      <c r="I4653" s="7"/>
      <c r="J4653" s="7">
        <v>100000</v>
      </c>
      <c r="K4653" s="7">
        <f t="shared" si="78"/>
        <v>0</v>
      </c>
      <c r="L4653" s="7"/>
      <c r="M4653" s="6"/>
      <c r="N4653" s="7"/>
      <c r="O4653" s="7"/>
      <c r="P4653" s="38"/>
      <c r="Q4653" s="31"/>
      <c r="R4653" s="42"/>
      <c r="S4653" s="42"/>
      <c r="T4653" s="42"/>
      <c r="U4653" s="43"/>
      <c r="V4653" s="32"/>
      <c r="W4653" s="38"/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</row>
    <row r="4654" spans="1:40" ht="14.25" customHeight="1">
      <c r="A4654" s="7" t="s">
        <v>652</v>
      </c>
      <c r="B4654" s="7" t="s">
        <v>363</v>
      </c>
      <c r="C4654" s="7">
        <v>1411</v>
      </c>
      <c r="D4654" s="7" t="s">
        <v>663</v>
      </c>
      <c r="E4654" s="7" t="str">
        <f t="shared" si="77"/>
        <v>Eucaliptus</v>
      </c>
      <c r="F4654" s="7" t="s">
        <v>379</v>
      </c>
      <c r="G4654" s="7">
        <v>320</v>
      </c>
      <c r="H4654" s="7" t="s">
        <v>427</v>
      </c>
      <c r="I4654" s="7"/>
      <c r="J4654" s="7">
        <v>20000</v>
      </c>
      <c r="K4654" s="7">
        <f t="shared" si="78"/>
        <v>0</v>
      </c>
      <c r="L4654" s="7"/>
      <c r="M4654" s="6"/>
      <c r="N4654" s="7"/>
      <c r="O4654" s="7"/>
      <c r="P4654" s="38"/>
      <c r="Q4654" s="31"/>
      <c r="R4654" s="42"/>
      <c r="S4654" s="42"/>
      <c r="T4654" s="42"/>
      <c r="U4654" s="43"/>
      <c r="V4654" s="32"/>
      <c r="W4654" s="38"/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</row>
    <row r="4655" spans="1:40" ht="14.25" customHeight="1">
      <c r="A4655" s="7" t="s">
        <v>652</v>
      </c>
      <c r="B4655" s="7" t="s">
        <v>363</v>
      </c>
      <c r="C4655" s="7">
        <v>1411</v>
      </c>
      <c r="D4655" s="7" t="s">
        <v>663</v>
      </c>
      <c r="E4655" s="7" t="str">
        <f t="shared" si="77"/>
        <v>Eucaliptus</v>
      </c>
      <c r="F4655" s="7" t="s">
        <v>379</v>
      </c>
      <c r="G4655" s="7">
        <v>330</v>
      </c>
      <c r="H4655" s="7" t="s">
        <v>404</v>
      </c>
      <c r="I4655" s="7"/>
      <c r="J4655" s="7">
        <v>75317</v>
      </c>
      <c r="K4655" s="7">
        <f t="shared" si="78"/>
        <v>0</v>
      </c>
      <c r="L4655" s="7"/>
      <c r="M4655" s="6"/>
      <c r="N4655" s="7"/>
      <c r="O4655" s="7"/>
      <c r="P4655" s="38"/>
      <c r="Q4655" s="31"/>
      <c r="R4655" s="42"/>
      <c r="S4655" s="42"/>
      <c r="T4655" s="42"/>
      <c r="U4655" s="43"/>
      <c r="V4655" s="32"/>
      <c r="W4655" s="38"/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</row>
    <row r="4656" spans="1:40" ht="14.25" customHeight="1">
      <c r="A4656" s="7" t="s">
        <v>652</v>
      </c>
      <c r="B4656" s="7" t="s">
        <v>363</v>
      </c>
      <c r="C4656" s="7">
        <v>1411</v>
      </c>
      <c r="D4656" s="7" t="s">
        <v>663</v>
      </c>
      <c r="E4656" s="7" t="str">
        <f t="shared" si="77"/>
        <v>Eucaliptus</v>
      </c>
      <c r="F4656" s="7" t="s">
        <v>379</v>
      </c>
      <c r="G4656" s="7">
        <v>340</v>
      </c>
      <c r="H4656" s="7" t="s">
        <v>405</v>
      </c>
      <c r="I4656" s="7"/>
      <c r="J4656" s="7">
        <v>721712</v>
      </c>
      <c r="K4656" s="7">
        <f t="shared" si="78"/>
        <v>0</v>
      </c>
      <c r="L4656" s="7"/>
      <c r="M4656" s="6"/>
      <c r="N4656" s="7"/>
      <c r="O4656" s="7"/>
      <c r="P4656" s="38"/>
      <c r="Q4656" s="31"/>
      <c r="R4656" s="42"/>
      <c r="S4656" s="42"/>
      <c r="T4656" s="42"/>
      <c r="U4656" s="43"/>
      <c r="V4656" s="32"/>
      <c r="W4656" s="38"/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</row>
    <row r="4657" spans="1:40" ht="14.25" customHeight="1">
      <c r="A4657" s="7" t="s">
        <v>652</v>
      </c>
      <c r="B4657" s="7" t="s">
        <v>363</v>
      </c>
      <c r="C4657" s="7">
        <v>1412</v>
      </c>
      <c r="D4657" s="7" t="s">
        <v>664</v>
      </c>
      <c r="E4657" s="7" t="str">
        <f t="shared" si="77"/>
        <v>Santiago de Huari</v>
      </c>
      <c r="F4657" s="7" t="s">
        <v>379</v>
      </c>
      <c r="G4657" s="7">
        <v>0</v>
      </c>
      <c r="H4657" s="7" t="s">
        <v>380</v>
      </c>
      <c r="I4657" s="7"/>
      <c r="J4657" s="7">
        <v>1922747</v>
      </c>
      <c r="K4657" s="7">
        <f t="shared" si="78"/>
        <v>121124</v>
      </c>
      <c r="L4657" s="7"/>
      <c r="M4657" s="6"/>
      <c r="N4657" s="7"/>
      <c r="O4657" s="7"/>
      <c r="P4657" s="38"/>
      <c r="Q4657" s="31"/>
      <c r="R4657" s="42"/>
      <c r="S4657" s="42"/>
      <c r="T4657" s="42"/>
      <c r="U4657" s="43"/>
      <c r="V4657" s="32"/>
      <c r="W4657" s="38"/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</row>
    <row r="4658" spans="1:40" ht="14.25" customHeight="1">
      <c r="A4658" s="7" t="s">
        <v>652</v>
      </c>
      <c r="B4658" s="7" t="s">
        <v>363</v>
      </c>
      <c r="C4658" s="7">
        <v>1412</v>
      </c>
      <c r="D4658" s="7" t="s">
        <v>664</v>
      </c>
      <c r="E4658" s="7" t="str">
        <f t="shared" si="77"/>
        <v>Santiago de Huari</v>
      </c>
      <c r="F4658" s="7" t="s">
        <v>379</v>
      </c>
      <c r="G4658" s="7">
        <v>1</v>
      </c>
      <c r="H4658" s="7" t="s">
        <v>381</v>
      </c>
      <c r="I4658" s="7"/>
      <c r="J4658" s="7">
        <v>824035</v>
      </c>
      <c r="K4658" s="7">
        <f t="shared" si="78"/>
        <v>121124</v>
      </c>
      <c r="L4658" s="7"/>
      <c r="M4658" s="6"/>
      <c r="N4658" s="7"/>
      <c r="O4658" s="7"/>
      <c r="P4658" s="38"/>
      <c r="Q4658" s="31"/>
      <c r="R4658" s="42"/>
      <c r="S4658" s="42"/>
      <c r="T4658" s="42"/>
      <c r="U4658" s="43"/>
      <c r="V4658" s="32"/>
      <c r="W4658" s="38"/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</row>
    <row r="4659" spans="1:40" ht="14.25" customHeight="1">
      <c r="A4659" s="7" t="s">
        <v>652</v>
      </c>
      <c r="B4659" s="7" t="s">
        <v>363</v>
      </c>
      <c r="C4659" s="7">
        <v>1412</v>
      </c>
      <c r="D4659" s="7" t="s">
        <v>664</v>
      </c>
      <c r="E4659" s="7" t="str">
        <f t="shared" si="77"/>
        <v>Santiago de Huari</v>
      </c>
      <c r="F4659" s="7" t="s">
        <v>379</v>
      </c>
      <c r="G4659" s="7">
        <v>97</v>
      </c>
      <c r="H4659" s="7" t="s">
        <v>409</v>
      </c>
      <c r="I4659" s="7"/>
      <c r="J4659" s="7">
        <v>184745</v>
      </c>
      <c r="K4659" s="7">
        <f t="shared" si="78"/>
        <v>121124</v>
      </c>
      <c r="L4659" s="7"/>
      <c r="M4659" s="6"/>
      <c r="N4659" s="7"/>
      <c r="O4659" s="7"/>
      <c r="P4659" s="38"/>
      <c r="Q4659" s="31"/>
      <c r="R4659" s="42"/>
      <c r="S4659" s="42"/>
      <c r="T4659" s="42"/>
      <c r="U4659" s="43"/>
      <c r="V4659" s="32"/>
      <c r="W4659" s="38"/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</row>
    <row r="4660" spans="1:40" ht="14.25" customHeight="1">
      <c r="A4660" s="7" t="s">
        <v>652</v>
      </c>
      <c r="B4660" s="7" t="s">
        <v>363</v>
      </c>
      <c r="C4660" s="7">
        <v>1412</v>
      </c>
      <c r="D4660" s="7" t="s">
        <v>664</v>
      </c>
      <c r="E4660" s="7" t="str">
        <f t="shared" si="77"/>
        <v>Santiago de Huari</v>
      </c>
      <c r="F4660" s="7" t="s">
        <v>379</v>
      </c>
      <c r="G4660" s="7">
        <v>100</v>
      </c>
      <c r="H4660" s="7" t="s">
        <v>383</v>
      </c>
      <c r="I4660" s="7"/>
      <c r="J4660" s="7">
        <v>397195</v>
      </c>
      <c r="K4660" s="7">
        <f t="shared" si="78"/>
        <v>121124</v>
      </c>
      <c r="L4660" s="7"/>
      <c r="M4660" s="6"/>
      <c r="N4660" s="7"/>
      <c r="O4660" s="7"/>
      <c r="P4660" s="38"/>
      <c r="Q4660" s="31"/>
      <c r="R4660" s="42"/>
      <c r="S4660" s="42"/>
      <c r="T4660" s="42"/>
      <c r="U4660" s="43"/>
      <c r="V4660" s="32"/>
      <c r="W4660" s="38"/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</row>
    <row r="4661" spans="1:40" ht="14.25" customHeight="1">
      <c r="A4661" s="7" t="s">
        <v>652</v>
      </c>
      <c r="B4661" s="7" t="s">
        <v>363</v>
      </c>
      <c r="C4661" s="7">
        <v>1412</v>
      </c>
      <c r="D4661" s="7" t="s">
        <v>664</v>
      </c>
      <c r="E4661" s="7" t="str">
        <f t="shared" si="77"/>
        <v>Santiago de Huari</v>
      </c>
      <c r="F4661" s="7" t="s">
        <v>379</v>
      </c>
      <c r="G4661" s="7">
        <v>110</v>
      </c>
      <c r="H4661" s="7" t="s">
        <v>385</v>
      </c>
      <c r="I4661" s="7"/>
      <c r="J4661" s="7">
        <v>349009</v>
      </c>
      <c r="K4661" s="7">
        <f t="shared" si="78"/>
        <v>121124</v>
      </c>
      <c r="L4661" s="7"/>
      <c r="M4661" s="6"/>
      <c r="N4661" s="7"/>
      <c r="O4661" s="7"/>
      <c r="P4661" s="38"/>
      <c r="Q4661" s="31"/>
      <c r="R4661" s="42"/>
      <c r="S4661" s="42"/>
      <c r="T4661" s="42"/>
      <c r="U4661" s="43"/>
      <c r="V4661" s="32"/>
      <c r="W4661" s="38"/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</row>
    <row r="4662" spans="1:40" ht="14.25" customHeight="1">
      <c r="A4662" s="7" t="s">
        <v>652</v>
      </c>
      <c r="B4662" s="7" t="s">
        <v>363</v>
      </c>
      <c r="C4662" s="7">
        <v>1412</v>
      </c>
      <c r="D4662" s="7" t="s">
        <v>664</v>
      </c>
      <c r="E4662" s="7" t="str">
        <f t="shared" si="77"/>
        <v>Santiago de Huari</v>
      </c>
      <c r="F4662" s="7" t="s">
        <v>379</v>
      </c>
      <c r="G4662" s="7">
        <v>120</v>
      </c>
      <c r="H4662" s="7" t="s">
        <v>485</v>
      </c>
      <c r="I4662" s="7"/>
      <c r="J4662" s="7">
        <v>60000</v>
      </c>
      <c r="K4662" s="7">
        <f t="shared" si="78"/>
        <v>121124</v>
      </c>
      <c r="L4662" s="7"/>
      <c r="M4662" s="6"/>
      <c r="N4662" s="7"/>
      <c r="O4662" s="7"/>
      <c r="P4662" s="38"/>
      <c r="Q4662" s="31"/>
      <c r="R4662" s="42"/>
      <c r="S4662" s="42"/>
      <c r="T4662" s="42"/>
      <c r="U4662" s="43"/>
      <c r="V4662" s="32"/>
      <c r="W4662" s="38"/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</row>
    <row r="4663" spans="1:40" ht="14.25" customHeight="1">
      <c r="A4663" s="7" t="s">
        <v>652</v>
      </c>
      <c r="B4663" s="7" t="s">
        <v>363</v>
      </c>
      <c r="C4663" s="7">
        <v>1412</v>
      </c>
      <c r="D4663" s="7" t="s">
        <v>664</v>
      </c>
      <c r="E4663" s="7" t="str">
        <f t="shared" si="77"/>
        <v>Santiago de Huari</v>
      </c>
      <c r="F4663" s="7" t="s">
        <v>379</v>
      </c>
      <c r="G4663" s="7">
        <v>130</v>
      </c>
      <c r="H4663" s="7" t="s">
        <v>386</v>
      </c>
      <c r="I4663" s="7"/>
      <c r="J4663" s="7">
        <v>150000</v>
      </c>
      <c r="K4663" s="7">
        <f t="shared" si="78"/>
        <v>121124</v>
      </c>
      <c r="L4663" s="7"/>
      <c r="M4663" s="6"/>
      <c r="N4663" s="7"/>
      <c r="O4663" s="7"/>
      <c r="P4663" s="38"/>
      <c r="Q4663" s="31"/>
      <c r="R4663" s="42"/>
      <c r="S4663" s="42"/>
      <c r="T4663" s="42"/>
      <c r="U4663" s="43"/>
      <c r="V4663" s="32"/>
      <c r="W4663" s="38"/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</row>
    <row r="4664" spans="1:40" ht="14.25" customHeight="1">
      <c r="A4664" s="7" t="s">
        <v>652</v>
      </c>
      <c r="B4664" s="7" t="s">
        <v>363</v>
      </c>
      <c r="C4664" s="7">
        <v>1412</v>
      </c>
      <c r="D4664" s="7" t="s">
        <v>664</v>
      </c>
      <c r="E4664" s="7" t="str">
        <f t="shared" si="77"/>
        <v>Santiago de Huari</v>
      </c>
      <c r="F4664" s="7" t="s">
        <v>379</v>
      </c>
      <c r="G4664" s="7">
        <v>140</v>
      </c>
      <c r="H4664" s="7" t="s">
        <v>388</v>
      </c>
      <c r="I4664" s="7"/>
      <c r="J4664" s="7">
        <v>205000</v>
      </c>
      <c r="K4664" s="7">
        <f t="shared" si="78"/>
        <v>121124</v>
      </c>
      <c r="L4664" s="7"/>
      <c r="M4664" s="6"/>
      <c r="N4664" s="7"/>
      <c r="O4664" s="7"/>
      <c r="P4664" s="38"/>
      <c r="Q4664" s="31"/>
      <c r="R4664" s="42"/>
      <c r="S4664" s="42"/>
      <c r="T4664" s="42"/>
      <c r="U4664" s="43"/>
      <c r="V4664" s="32"/>
      <c r="W4664" s="38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</row>
    <row r="4665" spans="1:40" ht="14.25" customHeight="1">
      <c r="A4665" s="7" t="s">
        <v>652</v>
      </c>
      <c r="B4665" s="7" t="s">
        <v>363</v>
      </c>
      <c r="C4665" s="7">
        <v>1412</v>
      </c>
      <c r="D4665" s="7" t="s">
        <v>664</v>
      </c>
      <c r="E4665" s="7" t="str">
        <f t="shared" si="77"/>
        <v>Santiago de Huari</v>
      </c>
      <c r="F4665" s="7" t="s">
        <v>379</v>
      </c>
      <c r="G4665" s="7">
        <v>160</v>
      </c>
      <c r="H4665" s="7" t="s">
        <v>389</v>
      </c>
      <c r="I4665" s="7"/>
      <c r="J4665" s="7">
        <v>145000</v>
      </c>
      <c r="K4665" s="7">
        <f t="shared" si="78"/>
        <v>121124</v>
      </c>
      <c r="L4665" s="7"/>
      <c r="M4665" s="6"/>
      <c r="N4665" s="7"/>
      <c r="O4665" s="7"/>
      <c r="P4665" s="38"/>
      <c r="Q4665" s="31"/>
      <c r="R4665" s="42"/>
      <c r="S4665" s="42"/>
      <c r="T4665" s="42"/>
      <c r="U4665" s="43"/>
      <c r="V4665" s="32"/>
      <c r="W4665" s="38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</row>
    <row r="4666" spans="1:40" ht="14.25" customHeight="1">
      <c r="A4666" s="7" t="s">
        <v>652</v>
      </c>
      <c r="B4666" s="7" t="s">
        <v>363</v>
      </c>
      <c r="C4666" s="7">
        <v>1412</v>
      </c>
      <c r="D4666" s="7" t="s">
        <v>664</v>
      </c>
      <c r="E4666" s="7" t="str">
        <f t="shared" si="77"/>
        <v>Santiago de Huari</v>
      </c>
      <c r="F4666" s="7" t="s">
        <v>379</v>
      </c>
      <c r="G4666" s="7">
        <v>170</v>
      </c>
      <c r="H4666" s="7" t="s">
        <v>390</v>
      </c>
      <c r="I4666" s="7"/>
      <c r="J4666" s="7">
        <v>260000</v>
      </c>
      <c r="K4666" s="7">
        <f t="shared" si="78"/>
        <v>121124</v>
      </c>
      <c r="L4666" s="7"/>
      <c r="M4666" s="6"/>
      <c r="N4666" s="7"/>
      <c r="O4666" s="7"/>
      <c r="P4666" s="38"/>
      <c r="Q4666" s="31"/>
      <c r="R4666" s="42"/>
      <c r="S4666" s="42"/>
      <c r="T4666" s="42"/>
      <c r="U4666" s="43"/>
      <c r="V4666" s="32"/>
      <c r="W4666" s="38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</row>
    <row r="4667" spans="1:40" ht="14.25" customHeight="1">
      <c r="A4667" s="7" t="s">
        <v>652</v>
      </c>
      <c r="B4667" s="7" t="s">
        <v>363</v>
      </c>
      <c r="C4667" s="7">
        <v>1412</v>
      </c>
      <c r="D4667" s="7" t="s">
        <v>664</v>
      </c>
      <c r="E4667" s="7" t="str">
        <f t="shared" si="77"/>
        <v>Santiago de Huari</v>
      </c>
      <c r="F4667" s="7" t="s">
        <v>379</v>
      </c>
      <c r="G4667" s="7">
        <v>180</v>
      </c>
      <c r="H4667" s="7" t="s">
        <v>411</v>
      </c>
      <c r="I4667" s="7"/>
      <c r="J4667" s="7">
        <v>245500</v>
      </c>
      <c r="K4667" s="7">
        <f t="shared" si="78"/>
        <v>121124</v>
      </c>
      <c r="L4667" s="7"/>
      <c r="M4667" s="6"/>
      <c r="N4667" s="7"/>
      <c r="O4667" s="7"/>
      <c r="P4667" s="38"/>
      <c r="Q4667" s="31"/>
      <c r="R4667" s="42"/>
      <c r="S4667" s="42"/>
      <c r="T4667" s="42"/>
      <c r="U4667" s="43"/>
      <c r="V4667" s="32"/>
      <c r="W4667" s="38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</row>
    <row r="4668" spans="1:40" ht="14.25" customHeight="1">
      <c r="A4668" s="7" t="s">
        <v>652</v>
      </c>
      <c r="B4668" s="7" t="s">
        <v>363</v>
      </c>
      <c r="C4668" s="7">
        <v>1412</v>
      </c>
      <c r="D4668" s="7" t="s">
        <v>664</v>
      </c>
      <c r="E4668" s="7" t="str">
        <f t="shared" si="77"/>
        <v>Santiago de Huari</v>
      </c>
      <c r="F4668" s="7" t="s">
        <v>379</v>
      </c>
      <c r="G4668" s="7">
        <v>190</v>
      </c>
      <c r="H4668" s="7" t="s">
        <v>392</v>
      </c>
      <c r="I4668" s="7"/>
      <c r="J4668" s="7">
        <v>90000</v>
      </c>
      <c r="K4668" s="7">
        <f t="shared" si="78"/>
        <v>121124</v>
      </c>
      <c r="L4668" s="7"/>
      <c r="M4668" s="6"/>
      <c r="N4668" s="7"/>
      <c r="O4668" s="7"/>
      <c r="P4668" s="38"/>
      <c r="Q4668" s="31"/>
      <c r="R4668" s="42"/>
      <c r="S4668" s="42"/>
      <c r="T4668" s="42"/>
      <c r="U4668" s="43"/>
      <c r="V4668" s="32"/>
      <c r="W4668" s="38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</row>
    <row r="4669" spans="1:40" ht="14.25" customHeight="1">
      <c r="A4669" s="7" t="s">
        <v>652</v>
      </c>
      <c r="B4669" s="7" t="s">
        <v>363</v>
      </c>
      <c r="C4669" s="7">
        <v>1412</v>
      </c>
      <c r="D4669" s="7" t="s">
        <v>664</v>
      </c>
      <c r="E4669" s="7" t="str">
        <f t="shared" si="77"/>
        <v>Santiago de Huari</v>
      </c>
      <c r="F4669" s="7" t="s">
        <v>379</v>
      </c>
      <c r="G4669" s="7">
        <v>200</v>
      </c>
      <c r="H4669" s="7" t="s">
        <v>393</v>
      </c>
      <c r="I4669" s="7"/>
      <c r="J4669" s="7">
        <v>3330172</v>
      </c>
      <c r="K4669" s="7">
        <f t="shared" si="78"/>
        <v>121124</v>
      </c>
      <c r="L4669" s="7"/>
      <c r="M4669" s="6"/>
      <c r="N4669" s="7"/>
      <c r="O4669" s="7"/>
      <c r="P4669" s="38"/>
      <c r="Q4669" s="31"/>
      <c r="R4669" s="42"/>
      <c r="S4669" s="42"/>
      <c r="T4669" s="42"/>
      <c r="U4669" s="43"/>
      <c r="V4669" s="32"/>
      <c r="W4669" s="38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</row>
    <row r="4670" spans="1:40" ht="14.25" customHeight="1">
      <c r="A4670" s="7" t="s">
        <v>652</v>
      </c>
      <c r="B4670" s="7" t="s">
        <v>363</v>
      </c>
      <c r="C4670" s="7">
        <v>1412</v>
      </c>
      <c r="D4670" s="7" t="s">
        <v>664</v>
      </c>
      <c r="E4670" s="7" t="str">
        <f t="shared" si="77"/>
        <v>Santiago de Huari</v>
      </c>
      <c r="F4670" s="7" t="s">
        <v>379</v>
      </c>
      <c r="G4670" s="7">
        <v>210</v>
      </c>
      <c r="H4670" s="7" t="s">
        <v>394</v>
      </c>
      <c r="I4670" s="7"/>
      <c r="J4670" s="7">
        <v>3248685</v>
      </c>
      <c r="K4670" s="7">
        <f t="shared" si="78"/>
        <v>121124</v>
      </c>
      <c r="L4670" s="7"/>
      <c r="M4670" s="6"/>
      <c r="N4670" s="7"/>
      <c r="O4670" s="7"/>
      <c r="P4670" s="38"/>
      <c r="Q4670" s="31"/>
      <c r="R4670" s="42"/>
      <c r="S4670" s="42"/>
      <c r="T4670" s="42"/>
      <c r="U4670" s="43"/>
      <c r="V4670" s="32"/>
      <c r="W4670" s="38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</row>
    <row r="4671" spans="1:40" ht="14.25" customHeight="1">
      <c r="A4671" s="7" t="s">
        <v>652</v>
      </c>
      <c r="B4671" s="7" t="s">
        <v>363</v>
      </c>
      <c r="C4671" s="7">
        <v>1412</v>
      </c>
      <c r="D4671" s="7" t="s">
        <v>664</v>
      </c>
      <c r="E4671" s="7" t="str">
        <f t="shared" si="77"/>
        <v>Santiago de Huari</v>
      </c>
      <c r="F4671" s="7" t="s">
        <v>379</v>
      </c>
      <c r="G4671" s="7">
        <v>220</v>
      </c>
      <c r="H4671" s="7" t="s">
        <v>395</v>
      </c>
      <c r="I4671" s="7"/>
      <c r="J4671" s="7">
        <v>206000</v>
      </c>
      <c r="K4671" s="7">
        <f t="shared" si="78"/>
        <v>121124</v>
      </c>
      <c r="L4671" s="7"/>
      <c r="M4671" s="6"/>
      <c r="N4671" s="7"/>
      <c r="O4671" s="7"/>
      <c r="P4671" s="38"/>
      <c r="Q4671" s="31"/>
      <c r="R4671" s="42"/>
      <c r="S4671" s="42"/>
      <c r="T4671" s="42"/>
      <c r="U4671" s="43"/>
      <c r="V4671" s="32"/>
      <c r="W4671" s="38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</row>
    <row r="4672" spans="1:40" ht="14.25" customHeight="1">
      <c r="A4672" s="7" t="s">
        <v>652</v>
      </c>
      <c r="B4672" s="7" t="s">
        <v>363</v>
      </c>
      <c r="C4672" s="7">
        <v>1412</v>
      </c>
      <c r="D4672" s="7" t="s">
        <v>664</v>
      </c>
      <c r="E4672" s="7" t="str">
        <f t="shared" si="77"/>
        <v>Santiago de Huari</v>
      </c>
      <c r="F4672" s="7" t="s">
        <v>379</v>
      </c>
      <c r="G4672" s="7">
        <v>230</v>
      </c>
      <c r="H4672" s="7" t="s">
        <v>396</v>
      </c>
      <c r="I4672" s="7"/>
      <c r="J4672" s="7">
        <v>128000</v>
      </c>
      <c r="K4672" s="7">
        <f t="shared" si="78"/>
        <v>121124</v>
      </c>
      <c r="L4672" s="7"/>
      <c r="M4672" s="6"/>
      <c r="N4672" s="7"/>
      <c r="O4672" s="7"/>
      <c r="P4672" s="38"/>
      <c r="Q4672" s="31"/>
      <c r="R4672" s="42"/>
      <c r="S4672" s="42"/>
      <c r="T4672" s="42"/>
      <c r="U4672" s="43"/>
      <c r="V4672" s="32"/>
      <c r="W4672" s="38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</row>
    <row r="4673" spans="1:40" ht="14.25" customHeight="1">
      <c r="A4673" s="7" t="s">
        <v>652</v>
      </c>
      <c r="B4673" s="7" t="s">
        <v>363</v>
      </c>
      <c r="C4673" s="7">
        <v>1412</v>
      </c>
      <c r="D4673" s="7" t="s">
        <v>664</v>
      </c>
      <c r="E4673" s="7" t="str">
        <f t="shared" si="77"/>
        <v>Santiago de Huari</v>
      </c>
      <c r="F4673" s="7" t="s">
        <v>379</v>
      </c>
      <c r="G4673" s="7">
        <v>240</v>
      </c>
      <c r="H4673" s="7" t="s">
        <v>397</v>
      </c>
      <c r="I4673" s="7"/>
      <c r="J4673" s="7">
        <v>5000</v>
      </c>
      <c r="K4673" s="7">
        <f t="shared" si="78"/>
        <v>121124</v>
      </c>
      <c r="L4673" s="7"/>
      <c r="M4673" s="6"/>
      <c r="N4673" s="7"/>
      <c r="O4673" s="7"/>
      <c r="P4673" s="38"/>
      <c r="Q4673" s="31"/>
      <c r="R4673" s="42"/>
      <c r="S4673" s="42"/>
      <c r="T4673" s="42"/>
      <c r="U4673" s="43"/>
      <c r="V4673" s="32"/>
      <c r="W4673" s="38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</row>
    <row r="4674" spans="1:40" ht="14.25" customHeight="1">
      <c r="A4674" s="7" t="s">
        <v>652</v>
      </c>
      <c r="B4674" s="7" t="s">
        <v>363</v>
      </c>
      <c r="C4674" s="7">
        <v>1412</v>
      </c>
      <c r="D4674" s="7" t="s">
        <v>664</v>
      </c>
      <c r="E4674" s="7" t="str">
        <f t="shared" si="77"/>
        <v>Santiago de Huari</v>
      </c>
      <c r="F4674" s="7" t="s">
        <v>379</v>
      </c>
      <c r="G4674" s="7">
        <v>250</v>
      </c>
      <c r="H4674" s="7" t="s">
        <v>399</v>
      </c>
      <c r="I4674" s="7"/>
      <c r="J4674" s="7">
        <v>1907327</v>
      </c>
      <c r="K4674" s="7">
        <f t="shared" si="78"/>
        <v>121124</v>
      </c>
      <c r="L4674" s="7"/>
      <c r="M4674" s="6"/>
      <c r="N4674" s="7"/>
      <c r="O4674" s="7"/>
      <c r="P4674" s="38"/>
      <c r="Q4674" s="31"/>
      <c r="R4674" s="42"/>
      <c r="S4674" s="42"/>
      <c r="T4674" s="42"/>
      <c r="U4674" s="43"/>
      <c r="V4674" s="32"/>
      <c r="W4674" s="38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</row>
    <row r="4675" spans="1:40" ht="14.25" customHeight="1">
      <c r="A4675" s="7" t="s">
        <v>652</v>
      </c>
      <c r="B4675" s="7" t="s">
        <v>363</v>
      </c>
      <c r="C4675" s="7">
        <v>1412</v>
      </c>
      <c r="D4675" s="7" t="s">
        <v>664</v>
      </c>
      <c r="E4675" s="7" t="str">
        <f t="shared" si="77"/>
        <v>Santiago de Huari</v>
      </c>
      <c r="F4675" s="7" t="s">
        <v>379</v>
      </c>
      <c r="G4675" s="7">
        <v>260</v>
      </c>
      <c r="H4675" s="7" t="s">
        <v>400</v>
      </c>
      <c r="I4675" s="7"/>
      <c r="J4675" s="7">
        <v>150000</v>
      </c>
      <c r="K4675" s="7">
        <f t="shared" si="78"/>
        <v>121124</v>
      </c>
      <c r="L4675" s="7"/>
      <c r="M4675" s="6"/>
      <c r="N4675" s="7"/>
      <c r="O4675" s="7"/>
      <c r="P4675" s="38"/>
      <c r="Q4675" s="31"/>
      <c r="R4675" s="42"/>
      <c r="S4675" s="42"/>
      <c r="T4675" s="42"/>
      <c r="U4675" s="43"/>
      <c r="V4675" s="32"/>
      <c r="W4675" s="38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</row>
    <row r="4676" spans="1:40" ht="14.25" customHeight="1">
      <c r="A4676" s="7" t="s">
        <v>652</v>
      </c>
      <c r="B4676" s="7" t="s">
        <v>363</v>
      </c>
      <c r="C4676" s="7">
        <v>1412</v>
      </c>
      <c r="D4676" s="7" t="s">
        <v>664</v>
      </c>
      <c r="E4676" s="7" t="str">
        <f t="shared" si="77"/>
        <v>Santiago de Huari</v>
      </c>
      <c r="F4676" s="7" t="s">
        <v>379</v>
      </c>
      <c r="G4676" s="7">
        <v>310</v>
      </c>
      <c r="H4676" s="7" t="s">
        <v>403</v>
      </c>
      <c r="I4676" s="7"/>
      <c r="J4676" s="7">
        <v>160000</v>
      </c>
      <c r="K4676" s="7">
        <f t="shared" si="78"/>
        <v>121124</v>
      </c>
      <c r="L4676" s="7"/>
      <c r="M4676" s="6"/>
      <c r="N4676" s="7"/>
      <c r="O4676" s="7"/>
      <c r="P4676" s="38"/>
      <c r="Q4676" s="31"/>
      <c r="R4676" s="42"/>
      <c r="S4676" s="42"/>
      <c r="T4676" s="42"/>
      <c r="U4676" s="43"/>
      <c r="V4676" s="32"/>
      <c r="W4676" s="38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</row>
    <row r="4677" spans="1:40" ht="14.25" customHeight="1">
      <c r="A4677" s="7" t="s">
        <v>652</v>
      </c>
      <c r="B4677" s="7" t="s">
        <v>363</v>
      </c>
      <c r="C4677" s="7">
        <v>1412</v>
      </c>
      <c r="D4677" s="7" t="s">
        <v>664</v>
      </c>
      <c r="E4677" s="7" t="str">
        <f t="shared" si="77"/>
        <v>Santiago de Huari</v>
      </c>
      <c r="F4677" s="7" t="s">
        <v>379</v>
      </c>
      <c r="G4677" s="7">
        <v>330</v>
      </c>
      <c r="H4677" s="7" t="s">
        <v>404</v>
      </c>
      <c r="I4677" s="7"/>
      <c r="J4677" s="7">
        <v>189943</v>
      </c>
      <c r="K4677" s="7">
        <f t="shared" si="78"/>
        <v>121124</v>
      </c>
      <c r="L4677" s="7"/>
      <c r="M4677" s="6"/>
      <c r="N4677" s="7"/>
      <c r="O4677" s="7"/>
      <c r="P4677" s="38"/>
      <c r="Q4677" s="31"/>
      <c r="R4677" s="42"/>
      <c r="S4677" s="42"/>
      <c r="T4677" s="42"/>
      <c r="U4677" s="43"/>
      <c r="V4677" s="32"/>
      <c r="W4677" s="38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</row>
    <row r="4678" spans="1:40" ht="14.25" customHeight="1">
      <c r="A4678" s="7" t="s">
        <v>652</v>
      </c>
      <c r="B4678" s="7" t="s">
        <v>363</v>
      </c>
      <c r="C4678" s="7">
        <v>1412</v>
      </c>
      <c r="D4678" s="7" t="s">
        <v>664</v>
      </c>
      <c r="E4678" s="7" t="str">
        <f t="shared" si="77"/>
        <v>Santiago de Huari</v>
      </c>
      <c r="F4678" s="7" t="s">
        <v>379</v>
      </c>
      <c r="G4678" s="7">
        <v>340</v>
      </c>
      <c r="H4678" s="7" t="s">
        <v>405</v>
      </c>
      <c r="I4678" s="7"/>
      <c r="J4678" s="7">
        <v>2264085</v>
      </c>
      <c r="K4678" s="7">
        <f t="shared" si="78"/>
        <v>121124</v>
      </c>
      <c r="L4678" s="7"/>
      <c r="M4678" s="6"/>
      <c r="N4678" s="7"/>
      <c r="O4678" s="7"/>
      <c r="P4678" s="38"/>
      <c r="Q4678" s="31"/>
      <c r="R4678" s="42"/>
      <c r="S4678" s="42"/>
      <c r="T4678" s="42"/>
      <c r="U4678" s="43"/>
      <c r="V4678" s="32"/>
      <c r="W4678" s="38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</row>
    <row r="4679" spans="1:40" ht="14.25" customHeight="1">
      <c r="A4679" s="7" t="s">
        <v>652</v>
      </c>
      <c r="B4679" s="7" t="s">
        <v>363</v>
      </c>
      <c r="C4679" s="7">
        <v>1412</v>
      </c>
      <c r="D4679" s="7" t="s">
        <v>664</v>
      </c>
      <c r="E4679" s="7" t="str">
        <f t="shared" si="77"/>
        <v>Santiago de Huari</v>
      </c>
      <c r="F4679" s="7" t="s">
        <v>407</v>
      </c>
      <c r="G4679" s="7">
        <v>110</v>
      </c>
      <c r="H4679" s="7" t="s">
        <v>385</v>
      </c>
      <c r="I4679" s="7"/>
      <c r="J4679" s="7">
        <v>14250</v>
      </c>
      <c r="K4679" s="7">
        <f t="shared" si="78"/>
        <v>121124</v>
      </c>
      <c r="L4679" s="7"/>
      <c r="M4679" s="6"/>
      <c r="N4679" s="7"/>
      <c r="O4679" s="7"/>
      <c r="P4679" s="38"/>
      <c r="Q4679" s="31"/>
      <c r="R4679" s="42"/>
      <c r="S4679" s="42"/>
      <c r="T4679" s="42"/>
      <c r="U4679" s="43"/>
      <c r="V4679" s="32"/>
      <c r="W4679" s="38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</row>
    <row r="4680" spans="1:40" ht="14.25" customHeight="1">
      <c r="A4680" s="7" t="s">
        <v>652</v>
      </c>
      <c r="B4680" s="7" t="s">
        <v>363</v>
      </c>
      <c r="C4680" s="7">
        <v>1412</v>
      </c>
      <c r="D4680" s="7" t="s">
        <v>664</v>
      </c>
      <c r="E4680" s="7" t="str">
        <f t="shared" si="77"/>
        <v>Santiago de Huari</v>
      </c>
      <c r="F4680" s="7" t="s">
        <v>407</v>
      </c>
      <c r="G4680" s="7">
        <v>170</v>
      </c>
      <c r="H4680" s="7" t="s">
        <v>390</v>
      </c>
      <c r="I4680" s="7"/>
      <c r="J4680" s="7">
        <v>106874</v>
      </c>
      <c r="K4680" s="7">
        <f t="shared" si="78"/>
        <v>121124</v>
      </c>
      <c r="L4680" s="7"/>
      <c r="M4680" s="6"/>
      <c r="N4680" s="7"/>
      <c r="O4680" s="7"/>
      <c r="P4680" s="38"/>
      <c r="Q4680" s="31"/>
      <c r="R4680" s="42"/>
      <c r="S4680" s="42"/>
      <c r="T4680" s="42"/>
      <c r="U4680" s="43"/>
      <c r="V4680" s="32"/>
      <c r="W4680" s="38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</row>
    <row r="4681" spans="1:40" ht="14.25" customHeight="1">
      <c r="A4681" s="7" t="s">
        <v>652</v>
      </c>
      <c r="B4681" s="7" t="s">
        <v>363</v>
      </c>
      <c r="C4681" s="7">
        <v>1413</v>
      </c>
      <c r="D4681" s="7" t="s">
        <v>548</v>
      </c>
      <c r="E4681" s="7" t="str">
        <f t="shared" si="77"/>
        <v>Totora</v>
      </c>
      <c r="F4681" s="7" t="s">
        <v>379</v>
      </c>
      <c r="G4681" s="7">
        <v>0</v>
      </c>
      <c r="H4681" s="7" t="s">
        <v>380</v>
      </c>
      <c r="I4681" s="7"/>
      <c r="J4681" s="7">
        <v>618732</v>
      </c>
      <c r="K4681" s="7">
        <f t="shared" si="78"/>
        <v>642227</v>
      </c>
      <c r="L4681" s="7"/>
      <c r="M4681" s="6"/>
      <c r="N4681" s="7"/>
      <c r="O4681" s="7"/>
      <c r="P4681" s="38"/>
      <c r="Q4681" s="31"/>
      <c r="R4681" s="42"/>
      <c r="S4681" s="42"/>
      <c r="T4681" s="42"/>
      <c r="U4681" s="43"/>
      <c r="V4681" s="32"/>
      <c r="W4681" s="38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</row>
    <row r="4682" spans="1:40" ht="14.25" customHeight="1">
      <c r="A4682" s="7" t="s">
        <v>652</v>
      </c>
      <c r="B4682" s="7" t="s">
        <v>363</v>
      </c>
      <c r="C4682" s="7">
        <v>1413</v>
      </c>
      <c r="D4682" s="7" t="s">
        <v>548</v>
      </c>
      <c r="E4682" s="7" t="str">
        <f t="shared" si="77"/>
        <v>Totora</v>
      </c>
      <c r="F4682" s="7" t="s">
        <v>379</v>
      </c>
      <c r="G4682" s="7">
        <v>1</v>
      </c>
      <c r="H4682" s="7" t="s">
        <v>381</v>
      </c>
      <c r="I4682" s="7"/>
      <c r="J4682" s="7">
        <v>412488</v>
      </c>
      <c r="K4682" s="7">
        <f t="shared" si="78"/>
        <v>642227</v>
      </c>
      <c r="L4682" s="7"/>
      <c r="M4682" s="6"/>
      <c r="N4682" s="7"/>
      <c r="O4682" s="7"/>
      <c r="P4682" s="38"/>
      <c r="Q4682" s="31"/>
      <c r="R4682" s="42"/>
      <c r="S4682" s="42"/>
      <c r="T4682" s="42"/>
      <c r="U4682" s="43"/>
      <c r="V4682" s="32"/>
      <c r="W4682" s="38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</row>
    <row r="4683" spans="1:40" ht="14.25" customHeight="1">
      <c r="A4683" s="7" t="s">
        <v>652</v>
      </c>
      <c r="B4683" s="7" t="s">
        <v>363</v>
      </c>
      <c r="C4683" s="7">
        <v>1413</v>
      </c>
      <c r="D4683" s="7" t="s">
        <v>548</v>
      </c>
      <c r="E4683" s="7" t="str">
        <f t="shared" si="77"/>
        <v>Totora</v>
      </c>
      <c r="F4683" s="7" t="s">
        <v>379</v>
      </c>
      <c r="G4683" s="7">
        <v>97</v>
      </c>
      <c r="H4683" s="7" t="s">
        <v>409</v>
      </c>
      <c r="I4683" s="7"/>
      <c r="J4683" s="7">
        <v>179136</v>
      </c>
      <c r="K4683" s="7">
        <f t="shared" si="78"/>
        <v>642227</v>
      </c>
      <c r="L4683" s="7"/>
      <c r="M4683" s="6"/>
      <c r="N4683" s="7"/>
      <c r="O4683" s="7"/>
      <c r="P4683" s="38"/>
      <c r="Q4683" s="31"/>
      <c r="R4683" s="42"/>
      <c r="S4683" s="42"/>
      <c r="T4683" s="42"/>
      <c r="U4683" s="43"/>
      <c r="V4683" s="32"/>
      <c r="W4683" s="38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</row>
    <row r="4684" spans="1:40" ht="14.25" customHeight="1">
      <c r="A4684" s="7" t="s">
        <v>652</v>
      </c>
      <c r="B4684" s="7" t="s">
        <v>363</v>
      </c>
      <c r="C4684" s="7">
        <v>1413</v>
      </c>
      <c r="D4684" s="7" t="s">
        <v>548</v>
      </c>
      <c r="E4684" s="7" t="str">
        <f t="shared" si="77"/>
        <v>Totora</v>
      </c>
      <c r="F4684" s="7" t="s">
        <v>379</v>
      </c>
      <c r="G4684" s="7">
        <v>100</v>
      </c>
      <c r="H4684" s="7" t="s">
        <v>383</v>
      </c>
      <c r="I4684" s="7"/>
      <c r="J4684" s="7">
        <v>340000</v>
      </c>
      <c r="K4684" s="7">
        <f t="shared" si="78"/>
        <v>642227</v>
      </c>
      <c r="L4684" s="7"/>
      <c r="M4684" s="6"/>
      <c r="N4684" s="7"/>
      <c r="O4684" s="7"/>
      <c r="P4684" s="38"/>
      <c r="Q4684" s="31"/>
      <c r="R4684" s="42"/>
      <c r="S4684" s="42"/>
      <c r="T4684" s="42"/>
      <c r="U4684" s="43"/>
      <c r="V4684" s="32"/>
      <c r="W4684" s="38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</row>
    <row r="4685" spans="1:40" ht="14.25" customHeight="1">
      <c r="A4685" s="7" t="s">
        <v>652</v>
      </c>
      <c r="B4685" s="7" t="s">
        <v>363</v>
      </c>
      <c r="C4685" s="7">
        <v>1413</v>
      </c>
      <c r="D4685" s="7" t="s">
        <v>548</v>
      </c>
      <c r="E4685" s="7" t="str">
        <f t="shared" si="77"/>
        <v>Totora</v>
      </c>
      <c r="F4685" s="7" t="s">
        <v>379</v>
      </c>
      <c r="G4685" s="7">
        <v>110</v>
      </c>
      <c r="H4685" s="7" t="s">
        <v>385</v>
      </c>
      <c r="I4685" s="7"/>
      <c r="J4685" s="7">
        <v>117000</v>
      </c>
      <c r="K4685" s="7">
        <f t="shared" si="78"/>
        <v>642227</v>
      </c>
      <c r="L4685" s="7"/>
      <c r="M4685" s="6"/>
      <c r="N4685" s="7"/>
      <c r="O4685" s="7"/>
      <c r="P4685" s="38"/>
      <c r="Q4685" s="31"/>
      <c r="R4685" s="42"/>
      <c r="S4685" s="42"/>
      <c r="T4685" s="42"/>
      <c r="U4685" s="43"/>
      <c r="V4685" s="32"/>
      <c r="W4685" s="38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</row>
    <row r="4686" spans="1:40" ht="14.25" customHeight="1">
      <c r="A4686" s="7" t="s">
        <v>652</v>
      </c>
      <c r="B4686" s="7" t="s">
        <v>363</v>
      </c>
      <c r="C4686" s="7">
        <v>1413</v>
      </c>
      <c r="D4686" s="7" t="s">
        <v>548</v>
      </c>
      <c r="E4686" s="7" t="str">
        <f t="shared" si="77"/>
        <v>Totora</v>
      </c>
      <c r="F4686" s="7" t="s">
        <v>379</v>
      </c>
      <c r="G4686" s="7">
        <v>120</v>
      </c>
      <c r="H4686" s="7" t="s">
        <v>485</v>
      </c>
      <c r="I4686" s="7"/>
      <c r="J4686" s="7">
        <v>70000</v>
      </c>
      <c r="K4686" s="7">
        <f t="shared" si="78"/>
        <v>642227</v>
      </c>
      <c r="L4686" s="7"/>
      <c r="M4686" s="6"/>
      <c r="N4686" s="7"/>
      <c r="O4686" s="7"/>
      <c r="P4686" s="38"/>
      <c r="Q4686" s="31"/>
      <c r="R4686" s="42"/>
      <c r="S4686" s="42"/>
      <c r="T4686" s="42"/>
      <c r="U4686" s="43"/>
      <c r="V4686" s="32"/>
      <c r="W4686" s="38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</row>
    <row r="4687" spans="1:40" ht="14.25" customHeight="1">
      <c r="A4687" s="7" t="s">
        <v>652</v>
      </c>
      <c r="B4687" s="7" t="s">
        <v>363</v>
      </c>
      <c r="C4687" s="7">
        <v>1413</v>
      </c>
      <c r="D4687" s="7" t="s">
        <v>548</v>
      </c>
      <c r="E4687" s="7" t="str">
        <f t="shared" si="77"/>
        <v>Totora</v>
      </c>
      <c r="F4687" s="7" t="s">
        <v>379</v>
      </c>
      <c r="G4687" s="7">
        <v>140</v>
      </c>
      <c r="H4687" s="7" t="s">
        <v>388</v>
      </c>
      <c r="I4687" s="7"/>
      <c r="J4687" s="7">
        <v>5000</v>
      </c>
      <c r="K4687" s="7">
        <f t="shared" si="78"/>
        <v>642227</v>
      </c>
      <c r="L4687" s="7"/>
      <c r="M4687" s="6"/>
      <c r="N4687" s="7"/>
      <c r="O4687" s="7"/>
      <c r="P4687" s="38"/>
      <c r="Q4687" s="31"/>
      <c r="R4687" s="42"/>
      <c r="S4687" s="42"/>
      <c r="T4687" s="42"/>
      <c r="U4687" s="43"/>
      <c r="V4687" s="32"/>
      <c r="W4687" s="38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</row>
    <row r="4688" spans="1:40" ht="14.25" customHeight="1">
      <c r="A4688" s="7" t="s">
        <v>652</v>
      </c>
      <c r="B4688" s="7" t="s">
        <v>363</v>
      </c>
      <c r="C4688" s="7">
        <v>1413</v>
      </c>
      <c r="D4688" s="7" t="s">
        <v>548</v>
      </c>
      <c r="E4688" s="7" t="str">
        <f t="shared" si="77"/>
        <v>Totora</v>
      </c>
      <c r="F4688" s="7" t="s">
        <v>379</v>
      </c>
      <c r="G4688" s="7">
        <v>160</v>
      </c>
      <c r="H4688" s="7" t="s">
        <v>389</v>
      </c>
      <c r="I4688" s="7"/>
      <c r="J4688" s="7">
        <v>50000</v>
      </c>
      <c r="K4688" s="7">
        <f t="shared" si="78"/>
        <v>642227</v>
      </c>
      <c r="L4688" s="7"/>
      <c r="M4688" s="6"/>
      <c r="N4688" s="7"/>
      <c r="O4688" s="7"/>
      <c r="P4688" s="38"/>
      <c r="Q4688" s="31"/>
      <c r="R4688" s="42"/>
      <c r="S4688" s="42"/>
      <c r="T4688" s="42"/>
      <c r="U4688" s="43"/>
      <c r="V4688" s="32"/>
      <c r="W4688" s="38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</row>
    <row r="4689" spans="1:40" ht="14.25" customHeight="1">
      <c r="A4689" s="7" t="s">
        <v>652</v>
      </c>
      <c r="B4689" s="7" t="s">
        <v>363</v>
      </c>
      <c r="C4689" s="7">
        <v>1413</v>
      </c>
      <c r="D4689" s="7" t="s">
        <v>548</v>
      </c>
      <c r="E4689" s="7" t="str">
        <f t="shared" si="77"/>
        <v>Totora</v>
      </c>
      <c r="F4689" s="7" t="s">
        <v>379</v>
      </c>
      <c r="G4689" s="7">
        <v>170</v>
      </c>
      <c r="H4689" s="7" t="s">
        <v>390</v>
      </c>
      <c r="I4689" s="7"/>
      <c r="J4689" s="7">
        <v>50000</v>
      </c>
      <c r="K4689" s="7">
        <f t="shared" si="78"/>
        <v>642227</v>
      </c>
      <c r="L4689" s="7"/>
      <c r="M4689" s="6"/>
      <c r="N4689" s="7"/>
      <c r="O4689" s="7"/>
      <c r="P4689" s="38"/>
      <c r="Q4689" s="31"/>
      <c r="R4689" s="42"/>
      <c r="S4689" s="42"/>
      <c r="T4689" s="42"/>
      <c r="U4689" s="43"/>
      <c r="V4689" s="32"/>
      <c r="W4689" s="38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</row>
    <row r="4690" spans="1:40" ht="14.25" customHeight="1">
      <c r="A4690" s="7" t="s">
        <v>652</v>
      </c>
      <c r="B4690" s="7" t="s">
        <v>363</v>
      </c>
      <c r="C4690" s="7">
        <v>1413</v>
      </c>
      <c r="D4690" s="7" t="s">
        <v>548</v>
      </c>
      <c r="E4690" s="7" t="str">
        <f t="shared" si="77"/>
        <v>Totora</v>
      </c>
      <c r="F4690" s="7" t="s">
        <v>379</v>
      </c>
      <c r="G4690" s="7">
        <v>180</v>
      </c>
      <c r="H4690" s="7" t="s">
        <v>411</v>
      </c>
      <c r="I4690" s="7"/>
      <c r="J4690" s="7">
        <v>176669</v>
      </c>
      <c r="K4690" s="7">
        <f t="shared" si="78"/>
        <v>642227</v>
      </c>
      <c r="L4690" s="7"/>
      <c r="M4690" s="6"/>
      <c r="N4690" s="7"/>
      <c r="O4690" s="7"/>
      <c r="P4690" s="38"/>
      <c r="Q4690" s="31"/>
      <c r="R4690" s="42"/>
      <c r="S4690" s="42"/>
      <c r="T4690" s="42"/>
      <c r="U4690" s="43"/>
      <c r="V4690" s="32"/>
      <c r="W4690" s="38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</row>
    <row r="4691" spans="1:40" ht="14.25" customHeight="1">
      <c r="A4691" s="7" t="s">
        <v>652</v>
      </c>
      <c r="B4691" s="7" t="s">
        <v>363</v>
      </c>
      <c r="C4691" s="7">
        <v>1413</v>
      </c>
      <c r="D4691" s="7" t="s">
        <v>548</v>
      </c>
      <c r="E4691" s="7" t="str">
        <f t="shared" si="77"/>
        <v>Totora</v>
      </c>
      <c r="F4691" s="7" t="s">
        <v>379</v>
      </c>
      <c r="G4691" s="7">
        <v>200</v>
      </c>
      <c r="H4691" s="7" t="s">
        <v>393</v>
      </c>
      <c r="I4691" s="7"/>
      <c r="J4691" s="7">
        <v>1566419</v>
      </c>
      <c r="K4691" s="7">
        <f t="shared" si="78"/>
        <v>642227</v>
      </c>
      <c r="L4691" s="7"/>
      <c r="M4691" s="6"/>
      <c r="N4691" s="7"/>
      <c r="O4691" s="7"/>
      <c r="P4691" s="38"/>
      <c r="Q4691" s="31"/>
      <c r="R4691" s="42"/>
      <c r="S4691" s="42"/>
      <c r="T4691" s="42"/>
      <c r="U4691" s="43"/>
      <c r="V4691" s="32"/>
      <c r="W4691" s="38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</row>
    <row r="4692" spans="1:40" ht="14.25" customHeight="1">
      <c r="A4692" s="7" t="s">
        <v>652</v>
      </c>
      <c r="B4692" s="7" t="s">
        <v>363</v>
      </c>
      <c r="C4692" s="7">
        <v>1413</v>
      </c>
      <c r="D4692" s="7" t="s">
        <v>548</v>
      </c>
      <c r="E4692" s="7" t="str">
        <f t="shared" si="77"/>
        <v>Totora</v>
      </c>
      <c r="F4692" s="7" t="s">
        <v>379</v>
      </c>
      <c r="G4692" s="7">
        <v>210</v>
      </c>
      <c r="H4692" s="7" t="s">
        <v>394</v>
      </c>
      <c r="I4692" s="7"/>
      <c r="J4692" s="7">
        <v>1104520</v>
      </c>
      <c r="K4692" s="7">
        <f t="shared" si="78"/>
        <v>642227</v>
      </c>
      <c r="L4692" s="7"/>
      <c r="M4692" s="6"/>
      <c r="N4692" s="7"/>
      <c r="O4692" s="7"/>
      <c r="P4692" s="38"/>
      <c r="Q4692" s="31"/>
      <c r="R4692" s="42"/>
      <c r="S4692" s="42"/>
      <c r="T4692" s="42"/>
      <c r="U4692" s="43"/>
      <c r="V4692" s="32"/>
      <c r="W4692" s="38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</row>
    <row r="4693" spans="1:40" ht="14.25" customHeight="1">
      <c r="A4693" s="7" t="s">
        <v>652</v>
      </c>
      <c r="B4693" s="7" t="s">
        <v>363</v>
      </c>
      <c r="C4693" s="7">
        <v>1413</v>
      </c>
      <c r="D4693" s="7" t="s">
        <v>548</v>
      </c>
      <c r="E4693" s="7" t="str">
        <f t="shared" si="77"/>
        <v>Totora</v>
      </c>
      <c r="F4693" s="7" t="s">
        <v>379</v>
      </c>
      <c r="G4693" s="7">
        <v>220</v>
      </c>
      <c r="H4693" s="7" t="s">
        <v>395</v>
      </c>
      <c r="I4693" s="7"/>
      <c r="J4693" s="7">
        <v>80000</v>
      </c>
      <c r="K4693" s="7">
        <f t="shared" si="78"/>
        <v>642227</v>
      </c>
      <c r="L4693" s="7"/>
      <c r="M4693" s="6"/>
      <c r="N4693" s="7"/>
      <c r="O4693" s="7"/>
      <c r="P4693" s="38"/>
      <c r="Q4693" s="31"/>
      <c r="R4693" s="42"/>
      <c r="S4693" s="42"/>
      <c r="T4693" s="42"/>
      <c r="U4693" s="43"/>
      <c r="V4693" s="32"/>
      <c r="W4693" s="38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</row>
    <row r="4694" spans="1:40" ht="14.25" customHeight="1">
      <c r="A4694" s="7" t="s">
        <v>652</v>
      </c>
      <c r="B4694" s="7" t="s">
        <v>363</v>
      </c>
      <c r="C4694" s="7">
        <v>1413</v>
      </c>
      <c r="D4694" s="7" t="s">
        <v>548</v>
      </c>
      <c r="E4694" s="7" t="str">
        <f t="shared" si="77"/>
        <v>Totora</v>
      </c>
      <c r="F4694" s="7" t="s">
        <v>379</v>
      </c>
      <c r="G4694" s="7">
        <v>230</v>
      </c>
      <c r="H4694" s="7" t="s">
        <v>396</v>
      </c>
      <c r="I4694" s="7"/>
      <c r="J4694" s="7">
        <v>10000</v>
      </c>
      <c r="K4694" s="7">
        <f t="shared" si="78"/>
        <v>642227</v>
      </c>
      <c r="L4694" s="7"/>
      <c r="M4694" s="6"/>
      <c r="N4694" s="7"/>
      <c r="O4694" s="7"/>
      <c r="P4694" s="38"/>
      <c r="Q4694" s="31"/>
      <c r="R4694" s="42"/>
      <c r="S4694" s="42"/>
      <c r="T4694" s="42"/>
      <c r="U4694" s="43"/>
      <c r="V4694" s="32"/>
      <c r="W4694" s="38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</row>
    <row r="4695" spans="1:40" ht="14.25" customHeight="1">
      <c r="A4695" s="7" t="s">
        <v>652</v>
      </c>
      <c r="B4695" s="7" t="s">
        <v>363</v>
      </c>
      <c r="C4695" s="7">
        <v>1413</v>
      </c>
      <c r="D4695" s="7" t="s">
        <v>548</v>
      </c>
      <c r="E4695" s="7" t="str">
        <f t="shared" si="77"/>
        <v>Totora</v>
      </c>
      <c r="F4695" s="7" t="s">
        <v>379</v>
      </c>
      <c r="G4695" s="7">
        <v>250</v>
      </c>
      <c r="H4695" s="7" t="s">
        <v>399</v>
      </c>
      <c r="I4695" s="7"/>
      <c r="J4695" s="7">
        <v>828980</v>
      </c>
      <c r="K4695" s="7">
        <f t="shared" si="78"/>
        <v>642227</v>
      </c>
      <c r="L4695" s="7"/>
      <c r="M4695" s="6"/>
      <c r="N4695" s="7"/>
      <c r="O4695" s="7"/>
      <c r="P4695" s="38"/>
      <c r="Q4695" s="31"/>
      <c r="R4695" s="42"/>
      <c r="S4695" s="42"/>
      <c r="T4695" s="42"/>
      <c r="U4695" s="43"/>
      <c r="V4695" s="32"/>
      <c r="W4695" s="38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</row>
    <row r="4696" spans="1:40" ht="14.25" customHeight="1">
      <c r="A4696" s="7" t="s">
        <v>652</v>
      </c>
      <c r="B4696" s="7" t="s">
        <v>363</v>
      </c>
      <c r="C4696" s="7">
        <v>1413</v>
      </c>
      <c r="D4696" s="7" t="s">
        <v>548</v>
      </c>
      <c r="E4696" s="7" t="str">
        <f t="shared" si="77"/>
        <v>Totora</v>
      </c>
      <c r="F4696" s="7" t="s">
        <v>379</v>
      </c>
      <c r="G4696" s="7">
        <v>260</v>
      </c>
      <c r="H4696" s="7" t="s">
        <v>400</v>
      </c>
      <c r="I4696" s="7"/>
      <c r="J4696" s="7">
        <v>62200</v>
      </c>
      <c r="K4696" s="7">
        <f t="shared" si="78"/>
        <v>642227</v>
      </c>
      <c r="L4696" s="7"/>
      <c r="M4696" s="6"/>
      <c r="N4696" s="7"/>
      <c r="O4696" s="7"/>
      <c r="P4696" s="38"/>
      <c r="Q4696" s="31"/>
      <c r="R4696" s="42"/>
      <c r="S4696" s="42"/>
      <c r="T4696" s="42"/>
      <c r="U4696" s="43"/>
      <c r="V4696" s="32"/>
      <c r="W4696" s="38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</row>
    <row r="4697" spans="1:40" ht="14.25" customHeight="1">
      <c r="A4697" s="7" t="s">
        <v>652</v>
      </c>
      <c r="B4697" s="7" t="s">
        <v>363</v>
      </c>
      <c r="C4697" s="7">
        <v>1413</v>
      </c>
      <c r="D4697" s="7" t="s">
        <v>548</v>
      </c>
      <c r="E4697" s="7" t="str">
        <f t="shared" si="77"/>
        <v>Totora</v>
      </c>
      <c r="F4697" s="7" t="s">
        <v>379</v>
      </c>
      <c r="G4697" s="7">
        <v>310</v>
      </c>
      <c r="H4697" s="7" t="s">
        <v>403</v>
      </c>
      <c r="I4697" s="7"/>
      <c r="J4697" s="7">
        <v>20000</v>
      </c>
      <c r="K4697" s="7">
        <f t="shared" si="78"/>
        <v>642227</v>
      </c>
      <c r="L4697" s="7"/>
      <c r="M4697" s="6"/>
      <c r="N4697" s="7"/>
      <c r="O4697" s="7"/>
      <c r="P4697" s="38"/>
      <c r="Q4697" s="31"/>
      <c r="R4697" s="42"/>
      <c r="S4697" s="42"/>
      <c r="T4697" s="42"/>
      <c r="U4697" s="43"/>
      <c r="V4697" s="32"/>
      <c r="W4697" s="38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</row>
    <row r="4698" spans="1:40" ht="14.25" customHeight="1">
      <c r="A4698" s="7" t="s">
        <v>652</v>
      </c>
      <c r="B4698" s="7" t="s">
        <v>363</v>
      </c>
      <c r="C4698" s="7">
        <v>1413</v>
      </c>
      <c r="D4698" s="7" t="s">
        <v>548</v>
      </c>
      <c r="E4698" s="7" t="str">
        <f t="shared" si="77"/>
        <v>Totora</v>
      </c>
      <c r="F4698" s="7" t="s">
        <v>379</v>
      </c>
      <c r="G4698" s="7">
        <v>330</v>
      </c>
      <c r="H4698" s="7" t="s">
        <v>404</v>
      </c>
      <c r="I4698" s="7"/>
      <c r="J4698" s="7">
        <v>80092</v>
      </c>
      <c r="K4698" s="7">
        <f t="shared" si="78"/>
        <v>642227</v>
      </c>
      <c r="L4698" s="7"/>
      <c r="M4698" s="6"/>
      <c r="N4698" s="7"/>
      <c r="O4698" s="7"/>
      <c r="P4698" s="38"/>
      <c r="Q4698" s="31"/>
      <c r="R4698" s="42"/>
      <c r="S4698" s="42"/>
      <c r="T4698" s="42"/>
      <c r="U4698" s="43"/>
      <c r="V4698" s="32"/>
      <c r="W4698" s="38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</row>
    <row r="4699" spans="1:40" ht="14.25" customHeight="1">
      <c r="A4699" s="7" t="s">
        <v>652</v>
      </c>
      <c r="B4699" s="7" t="s">
        <v>363</v>
      </c>
      <c r="C4699" s="7">
        <v>1413</v>
      </c>
      <c r="D4699" s="7" t="s">
        <v>548</v>
      </c>
      <c r="E4699" s="7" t="str">
        <f t="shared" si="77"/>
        <v>Totora</v>
      </c>
      <c r="F4699" s="7" t="s">
        <v>379</v>
      </c>
      <c r="G4699" s="7">
        <v>340</v>
      </c>
      <c r="H4699" s="7" t="s">
        <v>405</v>
      </c>
      <c r="I4699" s="7"/>
      <c r="J4699" s="7">
        <v>924099</v>
      </c>
      <c r="K4699" s="7">
        <f t="shared" si="78"/>
        <v>642227</v>
      </c>
      <c r="L4699" s="7"/>
      <c r="M4699" s="6"/>
      <c r="N4699" s="7"/>
      <c r="O4699" s="7"/>
      <c r="P4699" s="38"/>
      <c r="Q4699" s="31"/>
      <c r="R4699" s="42"/>
      <c r="S4699" s="42"/>
      <c r="T4699" s="42"/>
      <c r="U4699" s="43"/>
      <c r="V4699" s="32"/>
      <c r="W4699" s="38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</row>
    <row r="4700" spans="1:40" ht="14.25" customHeight="1">
      <c r="A4700" s="7" t="s">
        <v>652</v>
      </c>
      <c r="B4700" s="7" t="s">
        <v>363</v>
      </c>
      <c r="C4700" s="7">
        <v>1413</v>
      </c>
      <c r="D4700" s="7" t="s">
        <v>548</v>
      </c>
      <c r="E4700" s="7" t="str">
        <f t="shared" si="77"/>
        <v>Totora</v>
      </c>
      <c r="F4700" s="7" t="s">
        <v>407</v>
      </c>
      <c r="G4700" s="7">
        <v>170</v>
      </c>
      <c r="H4700" s="7" t="s">
        <v>390</v>
      </c>
      <c r="I4700" s="7"/>
      <c r="J4700" s="7">
        <v>224885</v>
      </c>
      <c r="K4700" s="7">
        <f t="shared" si="78"/>
        <v>642227</v>
      </c>
      <c r="L4700" s="7"/>
      <c r="M4700" s="6"/>
      <c r="N4700" s="7"/>
      <c r="O4700" s="7"/>
      <c r="P4700" s="38"/>
      <c r="Q4700" s="31"/>
      <c r="R4700" s="42"/>
      <c r="S4700" s="42"/>
      <c r="T4700" s="42"/>
      <c r="U4700" s="43"/>
      <c r="V4700" s="32"/>
      <c r="W4700" s="38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</row>
    <row r="4701" spans="1:40" ht="14.25" customHeight="1">
      <c r="A4701" s="7" t="s">
        <v>652</v>
      </c>
      <c r="B4701" s="7" t="s">
        <v>363</v>
      </c>
      <c r="C4701" s="7">
        <v>1414</v>
      </c>
      <c r="D4701" s="7" t="s">
        <v>665</v>
      </c>
      <c r="E4701" s="7" t="str">
        <f t="shared" si="77"/>
        <v>Corque</v>
      </c>
      <c r="F4701" s="7" t="s">
        <v>379</v>
      </c>
      <c r="G4701" s="7">
        <v>0</v>
      </c>
      <c r="H4701" s="7" t="s">
        <v>380</v>
      </c>
      <c r="I4701" s="7"/>
      <c r="J4701" s="7">
        <v>1238439</v>
      </c>
      <c r="K4701" s="7">
        <f t="shared" si="78"/>
        <v>3811698</v>
      </c>
      <c r="L4701" s="7"/>
      <c r="M4701" s="6"/>
      <c r="N4701" s="7"/>
      <c r="O4701" s="7"/>
      <c r="P4701" s="38"/>
      <c r="Q4701" s="31"/>
      <c r="R4701" s="42"/>
      <c r="S4701" s="42"/>
      <c r="T4701" s="42"/>
      <c r="U4701" s="43"/>
      <c r="V4701" s="32"/>
      <c r="W4701" s="38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</row>
    <row r="4702" spans="1:40" ht="14.25" customHeight="1">
      <c r="A4702" s="7" t="s">
        <v>652</v>
      </c>
      <c r="B4702" s="7" t="s">
        <v>363</v>
      </c>
      <c r="C4702" s="7">
        <v>1414</v>
      </c>
      <c r="D4702" s="7" t="s">
        <v>665</v>
      </c>
      <c r="E4702" s="7" t="str">
        <f t="shared" si="77"/>
        <v>Corque</v>
      </c>
      <c r="F4702" s="7" t="s">
        <v>379</v>
      </c>
      <c r="G4702" s="7">
        <v>1</v>
      </c>
      <c r="H4702" s="7" t="s">
        <v>381</v>
      </c>
      <c r="I4702" s="7"/>
      <c r="J4702" s="7">
        <v>530759</v>
      </c>
      <c r="K4702" s="7">
        <f t="shared" si="78"/>
        <v>3811698</v>
      </c>
      <c r="L4702" s="7"/>
      <c r="M4702" s="6"/>
      <c r="N4702" s="7"/>
      <c r="O4702" s="7"/>
      <c r="P4702" s="38"/>
      <c r="Q4702" s="31"/>
      <c r="R4702" s="42"/>
      <c r="S4702" s="42"/>
      <c r="T4702" s="42"/>
      <c r="U4702" s="43"/>
      <c r="V4702" s="32"/>
      <c r="W4702" s="38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</row>
    <row r="4703" spans="1:40" ht="14.25" customHeight="1">
      <c r="A4703" s="7" t="s">
        <v>652</v>
      </c>
      <c r="B4703" s="7" t="s">
        <v>363</v>
      </c>
      <c r="C4703" s="7">
        <v>1414</v>
      </c>
      <c r="D4703" s="7" t="s">
        <v>665</v>
      </c>
      <c r="E4703" s="7" t="str">
        <f t="shared" si="77"/>
        <v>Corque</v>
      </c>
      <c r="F4703" s="7" t="s">
        <v>379</v>
      </c>
      <c r="G4703" s="7">
        <v>97</v>
      </c>
      <c r="H4703" s="7" t="s">
        <v>409</v>
      </c>
      <c r="I4703" s="7"/>
      <c r="J4703" s="7">
        <v>906491</v>
      </c>
      <c r="K4703" s="7">
        <f t="shared" si="78"/>
        <v>3811698</v>
      </c>
      <c r="L4703" s="7"/>
      <c r="M4703" s="6"/>
      <c r="N4703" s="7"/>
      <c r="O4703" s="7"/>
      <c r="P4703" s="38"/>
      <c r="Q4703" s="31"/>
      <c r="R4703" s="42"/>
      <c r="S4703" s="42"/>
      <c r="T4703" s="42"/>
      <c r="U4703" s="43"/>
      <c r="V4703" s="32"/>
      <c r="W4703" s="38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</row>
    <row r="4704" spans="1:40" ht="14.25" customHeight="1">
      <c r="A4704" s="7" t="s">
        <v>652</v>
      </c>
      <c r="B4704" s="7" t="s">
        <v>363</v>
      </c>
      <c r="C4704" s="7">
        <v>1414</v>
      </c>
      <c r="D4704" s="7" t="s">
        <v>665</v>
      </c>
      <c r="E4704" s="7" t="str">
        <f t="shared" si="77"/>
        <v>Corque</v>
      </c>
      <c r="F4704" s="7" t="s">
        <v>379</v>
      </c>
      <c r="G4704" s="7">
        <v>99</v>
      </c>
      <c r="H4704" s="7" t="s">
        <v>382</v>
      </c>
      <c r="I4704" s="7"/>
      <c r="J4704" s="7">
        <v>39812</v>
      </c>
      <c r="K4704" s="7">
        <f t="shared" si="78"/>
        <v>3811698</v>
      </c>
      <c r="L4704" s="7"/>
      <c r="M4704" s="6"/>
      <c r="N4704" s="7"/>
      <c r="O4704" s="7"/>
      <c r="P4704" s="38"/>
      <c r="Q4704" s="31"/>
      <c r="R4704" s="42"/>
      <c r="S4704" s="42"/>
      <c r="T4704" s="42"/>
      <c r="U4704" s="43"/>
      <c r="V4704" s="32"/>
      <c r="W4704" s="38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</row>
    <row r="4705" spans="1:40" ht="14.25" customHeight="1">
      <c r="A4705" s="7" t="s">
        <v>652</v>
      </c>
      <c r="B4705" s="7" t="s">
        <v>363</v>
      </c>
      <c r="C4705" s="7">
        <v>1414</v>
      </c>
      <c r="D4705" s="7" t="s">
        <v>665</v>
      </c>
      <c r="E4705" s="7" t="str">
        <f t="shared" si="77"/>
        <v>Corque</v>
      </c>
      <c r="F4705" s="7" t="s">
        <v>379</v>
      </c>
      <c r="G4705" s="7">
        <v>100</v>
      </c>
      <c r="H4705" s="7" t="s">
        <v>383</v>
      </c>
      <c r="I4705" s="7"/>
      <c r="J4705" s="7">
        <v>797458</v>
      </c>
      <c r="K4705" s="7">
        <f t="shared" si="78"/>
        <v>3811698</v>
      </c>
      <c r="L4705" s="7"/>
      <c r="M4705" s="6"/>
      <c r="N4705" s="7"/>
      <c r="O4705" s="7"/>
      <c r="P4705" s="38"/>
      <c r="Q4705" s="31"/>
      <c r="R4705" s="42"/>
      <c r="S4705" s="42"/>
      <c r="T4705" s="42"/>
      <c r="U4705" s="43"/>
      <c r="V4705" s="32"/>
      <c r="W4705" s="38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</row>
    <row r="4706" spans="1:40" ht="14.25" customHeight="1">
      <c r="A4706" s="7" t="s">
        <v>652</v>
      </c>
      <c r="B4706" s="7" t="s">
        <v>363</v>
      </c>
      <c r="C4706" s="7">
        <v>1414</v>
      </c>
      <c r="D4706" s="7" t="s">
        <v>665</v>
      </c>
      <c r="E4706" s="7" t="str">
        <f t="shared" si="77"/>
        <v>Corque</v>
      </c>
      <c r="F4706" s="7" t="s">
        <v>379</v>
      </c>
      <c r="G4706" s="7">
        <v>110</v>
      </c>
      <c r="H4706" s="7" t="s">
        <v>385</v>
      </c>
      <c r="I4706" s="7"/>
      <c r="J4706" s="7">
        <v>95000</v>
      </c>
      <c r="K4706" s="7">
        <f t="shared" si="78"/>
        <v>3811698</v>
      </c>
      <c r="L4706" s="7"/>
      <c r="M4706" s="6"/>
      <c r="N4706" s="7"/>
      <c r="O4706" s="7"/>
      <c r="P4706" s="38"/>
      <c r="Q4706" s="31"/>
      <c r="R4706" s="42"/>
      <c r="S4706" s="42"/>
      <c r="T4706" s="42"/>
      <c r="U4706" s="43"/>
      <c r="V4706" s="32"/>
      <c r="W4706" s="38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</row>
    <row r="4707" spans="1:40" ht="14.25" customHeight="1">
      <c r="A4707" s="7" t="s">
        <v>652</v>
      </c>
      <c r="B4707" s="7" t="s">
        <v>363</v>
      </c>
      <c r="C4707" s="7">
        <v>1414</v>
      </c>
      <c r="D4707" s="7" t="s">
        <v>665</v>
      </c>
      <c r="E4707" s="7" t="str">
        <f t="shared" si="77"/>
        <v>Corque</v>
      </c>
      <c r="F4707" s="7" t="s">
        <v>379</v>
      </c>
      <c r="G4707" s="7">
        <v>140</v>
      </c>
      <c r="H4707" s="7" t="s">
        <v>388</v>
      </c>
      <c r="I4707" s="7"/>
      <c r="J4707" s="7">
        <v>30000</v>
      </c>
      <c r="K4707" s="7">
        <f t="shared" si="78"/>
        <v>3811698</v>
      </c>
      <c r="L4707" s="7"/>
      <c r="M4707" s="6"/>
      <c r="N4707" s="7"/>
      <c r="O4707" s="7"/>
      <c r="P4707" s="38"/>
      <c r="Q4707" s="31"/>
      <c r="R4707" s="42"/>
      <c r="S4707" s="42"/>
      <c r="T4707" s="42"/>
      <c r="U4707" s="43"/>
      <c r="V4707" s="32"/>
      <c r="W4707" s="38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</row>
    <row r="4708" spans="1:40" ht="14.25" customHeight="1">
      <c r="A4708" s="7" t="s">
        <v>652</v>
      </c>
      <c r="B4708" s="7" t="s">
        <v>363</v>
      </c>
      <c r="C4708" s="7">
        <v>1414</v>
      </c>
      <c r="D4708" s="7" t="s">
        <v>665</v>
      </c>
      <c r="E4708" s="7" t="str">
        <f t="shared" si="77"/>
        <v>Corque</v>
      </c>
      <c r="F4708" s="7" t="s">
        <v>379</v>
      </c>
      <c r="G4708" s="7">
        <v>160</v>
      </c>
      <c r="H4708" s="7" t="s">
        <v>389</v>
      </c>
      <c r="I4708" s="7"/>
      <c r="J4708" s="7">
        <v>30000</v>
      </c>
      <c r="K4708" s="7">
        <f t="shared" si="78"/>
        <v>3811698</v>
      </c>
      <c r="L4708" s="7"/>
      <c r="M4708" s="6"/>
      <c r="N4708" s="7"/>
      <c r="O4708" s="7"/>
      <c r="P4708" s="38"/>
      <c r="Q4708" s="31"/>
      <c r="R4708" s="42"/>
      <c r="S4708" s="42"/>
      <c r="T4708" s="42"/>
      <c r="U4708" s="43"/>
      <c r="V4708" s="32"/>
      <c r="W4708" s="38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</row>
    <row r="4709" spans="1:40" ht="14.25" customHeight="1">
      <c r="A4709" s="7" t="s">
        <v>652</v>
      </c>
      <c r="B4709" s="7" t="s">
        <v>363</v>
      </c>
      <c r="C4709" s="7">
        <v>1414</v>
      </c>
      <c r="D4709" s="7" t="s">
        <v>665</v>
      </c>
      <c r="E4709" s="7" t="str">
        <f t="shared" si="77"/>
        <v>Corque</v>
      </c>
      <c r="F4709" s="7" t="s">
        <v>379</v>
      </c>
      <c r="G4709" s="7">
        <v>170</v>
      </c>
      <c r="H4709" s="7" t="s">
        <v>390</v>
      </c>
      <c r="I4709" s="7"/>
      <c r="J4709" s="7">
        <v>195000</v>
      </c>
      <c r="K4709" s="7">
        <f t="shared" si="78"/>
        <v>3811698</v>
      </c>
      <c r="L4709" s="7"/>
      <c r="M4709" s="6"/>
      <c r="N4709" s="7"/>
      <c r="O4709" s="7"/>
      <c r="P4709" s="38"/>
      <c r="Q4709" s="31"/>
      <c r="R4709" s="42"/>
      <c r="S4709" s="42"/>
      <c r="T4709" s="42"/>
      <c r="U4709" s="43"/>
      <c r="V4709" s="32"/>
      <c r="W4709" s="38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</row>
    <row r="4710" spans="1:40" ht="14.25" customHeight="1">
      <c r="A4710" s="7" t="s">
        <v>652</v>
      </c>
      <c r="B4710" s="7" t="s">
        <v>363</v>
      </c>
      <c r="C4710" s="7">
        <v>1414</v>
      </c>
      <c r="D4710" s="7" t="s">
        <v>665</v>
      </c>
      <c r="E4710" s="7" t="str">
        <f t="shared" si="77"/>
        <v>Corque</v>
      </c>
      <c r="F4710" s="7" t="s">
        <v>379</v>
      </c>
      <c r="G4710" s="7">
        <v>180</v>
      </c>
      <c r="H4710" s="7" t="s">
        <v>411</v>
      </c>
      <c r="I4710" s="7"/>
      <c r="J4710" s="7">
        <v>120000</v>
      </c>
      <c r="K4710" s="7">
        <f t="shared" si="78"/>
        <v>3811698</v>
      </c>
      <c r="L4710" s="7"/>
      <c r="M4710" s="6"/>
      <c r="N4710" s="7"/>
      <c r="O4710" s="7"/>
      <c r="P4710" s="38"/>
      <c r="Q4710" s="31"/>
      <c r="R4710" s="42"/>
      <c r="S4710" s="42"/>
      <c r="T4710" s="42"/>
      <c r="U4710" s="43"/>
      <c r="V4710" s="32"/>
      <c r="W4710" s="38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</row>
    <row r="4711" spans="1:40" ht="14.25" customHeight="1">
      <c r="A4711" s="7" t="s">
        <v>652</v>
      </c>
      <c r="B4711" s="7" t="s">
        <v>363</v>
      </c>
      <c r="C4711" s="7">
        <v>1414</v>
      </c>
      <c r="D4711" s="7" t="s">
        <v>665</v>
      </c>
      <c r="E4711" s="7" t="str">
        <f t="shared" si="77"/>
        <v>Corque</v>
      </c>
      <c r="F4711" s="7" t="s">
        <v>379</v>
      </c>
      <c r="G4711" s="7">
        <v>200</v>
      </c>
      <c r="H4711" s="7" t="s">
        <v>393</v>
      </c>
      <c r="I4711" s="7"/>
      <c r="J4711" s="7">
        <v>1874154</v>
      </c>
      <c r="K4711" s="7">
        <f t="shared" si="78"/>
        <v>3811698</v>
      </c>
      <c r="L4711" s="7"/>
      <c r="M4711" s="6"/>
      <c r="N4711" s="7"/>
      <c r="O4711" s="7"/>
      <c r="P4711" s="38"/>
      <c r="Q4711" s="31"/>
      <c r="R4711" s="42"/>
      <c r="S4711" s="42"/>
      <c r="T4711" s="42"/>
      <c r="U4711" s="43"/>
      <c r="V4711" s="32"/>
      <c r="W4711" s="38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</row>
    <row r="4712" spans="1:40" ht="14.25" customHeight="1">
      <c r="A4712" s="7" t="s">
        <v>652</v>
      </c>
      <c r="B4712" s="7" t="s">
        <v>363</v>
      </c>
      <c r="C4712" s="7">
        <v>1414</v>
      </c>
      <c r="D4712" s="7" t="s">
        <v>665</v>
      </c>
      <c r="E4712" s="7" t="str">
        <f t="shared" si="77"/>
        <v>Corque</v>
      </c>
      <c r="F4712" s="7" t="s">
        <v>379</v>
      </c>
      <c r="G4712" s="7">
        <v>210</v>
      </c>
      <c r="H4712" s="7" t="s">
        <v>394</v>
      </c>
      <c r="I4712" s="7"/>
      <c r="J4712" s="7">
        <v>1848063</v>
      </c>
      <c r="K4712" s="7">
        <f t="shared" si="78"/>
        <v>3811698</v>
      </c>
      <c r="L4712" s="7"/>
      <c r="M4712" s="6"/>
      <c r="N4712" s="7"/>
      <c r="O4712" s="7"/>
      <c r="P4712" s="38"/>
      <c r="Q4712" s="31"/>
      <c r="R4712" s="42"/>
      <c r="S4712" s="42"/>
      <c r="T4712" s="42"/>
      <c r="U4712" s="43"/>
      <c r="V4712" s="32"/>
      <c r="W4712" s="38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</row>
    <row r="4713" spans="1:40" ht="14.25" customHeight="1">
      <c r="A4713" s="7" t="s">
        <v>652</v>
      </c>
      <c r="B4713" s="7" t="s">
        <v>363</v>
      </c>
      <c r="C4713" s="7">
        <v>1414</v>
      </c>
      <c r="D4713" s="7" t="s">
        <v>665</v>
      </c>
      <c r="E4713" s="7" t="str">
        <f t="shared" si="77"/>
        <v>Corque</v>
      </c>
      <c r="F4713" s="7" t="s">
        <v>379</v>
      </c>
      <c r="G4713" s="7">
        <v>220</v>
      </c>
      <c r="H4713" s="7" t="s">
        <v>395</v>
      </c>
      <c r="I4713" s="7"/>
      <c r="J4713" s="7">
        <v>100000</v>
      </c>
      <c r="K4713" s="7">
        <f t="shared" si="78"/>
        <v>3811698</v>
      </c>
      <c r="L4713" s="7"/>
      <c r="M4713" s="6"/>
      <c r="N4713" s="7"/>
      <c r="O4713" s="7"/>
      <c r="P4713" s="38"/>
      <c r="Q4713" s="31"/>
      <c r="R4713" s="42"/>
      <c r="S4713" s="42"/>
      <c r="T4713" s="42"/>
      <c r="U4713" s="43"/>
      <c r="V4713" s="32"/>
      <c r="W4713" s="38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</row>
    <row r="4714" spans="1:40" ht="14.25" customHeight="1">
      <c r="A4714" s="7" t="s">
        <v>652</v>
      </c>
      <c r="B4714" s="7" t="s">
        <v>363</v>
      </c>
      <c r="C4714" s="7">
        <v>1414</v>
      </c>
      <c r="D4714" s="7" t="s">
        <v>665</v>
      </c>
      <c r="E4714" s="7" t="str">
        <f t="shared" si="77"/>
        <v>Corque</v>
      </c>
      <c r="F4714" s="7" t="s">
        <v>379</v>
      </c>
      <c r="G4714" s="7">
        <v>230</v>
      </c>
      <c r="H4714" s="7" t="s">
        <v>396</v>
      </c>
      <c r="I4714" s="7"/>
      <c r="J4714" s="7">
        <v>30000</v>
      </c>
      <c r="K4714" s="7">
        <f t="shared" si="78"/>
        <v>3811698</v>
      </c>
      <c r="L4714" s="7"/>
      <c r="M4714" s="6"/>
      <c r="N4714" s="7"/>
      <c r="O4714" s="7"/>
      <c r="P4714" s="38"/>
      <c r="Q4714" s="31"/>
      <c r="R4714" s="42"/>
      <c r="S4714" s="42"/>
      <c r="T4714" s="42"/>
      <c r="U4714" s="43"/>
      <c r="V4714" s="32"/>
      <c r="W4714" s="38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</row>
    <row r="4715" spans="1:40" ht="14.25" customHeight="1">
      <c r="A4715" s="7" t="s">
        <v>652</v>
      </c>
      <c r="B4715" s="7" t="s">
        <v>363</v>
      </c>
      <c r="C4715" s="7">
        <v>1414</v>
      </c>
      <c r="D4715" s="7" t="s">
        <v>665</v>
      </c>
      <c r="E4715" s="7" t="str">
        <f t="shared" si="77"/>
        <v>Corque</v>
      </c>
      <c r="F4715" s="7" t="s">
        <v>379</v>
      </c>
      <c r="G4715" s="7">
        <v>240</v>
      </c>
      <c r="H4715" s="7" t="s">
        <v>397</v>
      </c>
      <c r="I4715" s="7"/>
      <c r="J4715" s="7">
        <v>30000</v>
      </c>
      <c r="K4715" s="7">
        <f t="shared" si="78"/>
        <v>3811698</v>
      </c>
      <c r="L4715" s="7"/>
      <c r="M4715" s="6"/>
      <c r="N4715" s="7"/>
      <c r="O4715" s="7"/>
      <c r="P4715" s="38"/>
      <c r="Q4715" s="31"/>
      <c r="R4715" s="42"/>
      <c r="S4715" s="42"/>
      <c r="T4715" s="42"/>
      <c r="U4715" s="43"/>
      <c r="V4715" s="32"/>
      <c r="W4715" s="38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</row>
    <row r="4716" spans="1:40" ht="14.25" customHeight="1">
      <c r="A4716" s="7" t="s">
        <v>652</v>
      </c>
      <c r="B4716" s="7" t="s">
        <v>363</v>
      </c>
      <c r="C4716" s="7">
        <v>1414</v>
      </c>
      <c r="D4716" s="7" t="s">
        <v>665</v>
      </c>
      <c r="E4716" s="7" t="str">
        <f t="shared" si="77"/>
        <v>Corque</v>
      </c>
      <c r="F4716" s="7" t="s">
        <v>379</v>
      </c>
      <c r="G4716" s="7">
        <v>250</v>
      </c>
      <c r="H4716" s="7" t="s">
        <v>399</v>
      </c>
      <c r="I4716" s="7"/>
      <c r="J4716" s="7">
        <v>1274489</v>
      </c>
      <c r="K4716" s="7">
        <f t="shared" si="78"/>
        <v>3811698</v>
      </c>
      <c r="L4716" s="7"/>
      <c r="M4716" s="6"/>
      <c r="N4716" s="7"/>
      <c r="O4716" s="7"/>
      <c r="P4716" s="38"/>
      <c r="Q4716" s="31"/>
      <c r="R4716" s="42"/>
      <c r="S4716" s="42"/>
      <c r="T4716" s="42"/>
      <c r="U4716" s="43"/>
      <c r="V4716" s="32"/>
      <c r="W4716" s="38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</row>
    <row r="4717" spans="1:40" ht="14.25" customHeight="1">
      <c r="A4717" s="7" t="s">
        <v>652</v>
      </c>
      <c r="B4717" s="7" t="s">
        <v>363</v>
      </c>
      <c r="C4717" s="7">
        <v>1414</v>
      </c>
      <c r="D4717" s="7" t="s">
        <v>665</v>
      </c>
      <c r="E4717" s="7" t="str">
        <f t="shared" si="77"/>
        <v>Corque</v>
      </c>
      <c r="F4717" s="7" t="s">
        <v>379</v>
      </c>
      <c r="G4717" s="7">
        <v>260</v>
      </c>
      <c r="H4717" s="7" t="s">
        <v>400</v>
      </c>
      <c r="I4717" s="7"/>
      <c r="J4717" s="7">
        <v>95000</v>
      </c>
      <c r="K4717" s="7">
        <f t="shared" si="78"/>
        <v>3811698</v>
      </c>
      <c r="L4717" s="7"/>
      <c r="M4717" s="6"/>
      <c r="N4717" s="7"/>
      <c r="O4717" s="7"/>
      <c r="P4717" s="38"/>
      <c r="Q4717" s="31"/>
      <c r="R4717" s="42"/>
      <c r="S4717" s="42"/>
      <c r="T4717" s="42"/>
      <c r="U4717" s="43"/>
      <c r="V4717" s="32"/>
      <c r="W4717" s="38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</row>
    <row r="4718" spans="1:40" ht="14.25" customHeight="1">
      <c r="A4718" s="7" t="s">
        <v>652</v>
      </c>
      <c r="B4718" s="7" t="s">
        <v>363</v>
      </c>
      <c r="C4718" s="7">
        <v>1414</v>
      </c>
      <c r="D4718" s="7" t="s">
        <v>665</v>
      </c>
      <c r="E4718" s="7" t="str">
        <f t="shared" si="77"/>
        <v>Corque</v>
      </c>
      <c r="F4718" s="7" t="s">
        <v>379</v>
      </c>
      <c r="G4718" s="7">
        <v>310</v>
      </c>
      <c r="H4718" s="7" t="s">
        <v>403</v>
      </c>
      <c r="I4718" s="7"/>
      <c r="J4718" s="7">
        <v>30000</v>
      </c>
      <c r="K4718" s="7">
        <f t="shared" si="78"/>
        <v>3811698</v>
      </c>
      <c r="L4718" s="7"/>
      <c r="M4718" s="6"/>
      <c r="N4718" s="7"/>
      <c r="O4718" s="7"/>
      <c r="P4718" s="38"/>
      <c r="Q4718" s="31"/>
      <c r="R4718" s="42"/>
      <c r="S4718" s="42"/>
      <c r="T4718" s="42"/>
      <c r="U4718" s="43"/>
      <c r="V4718" s="32"/>
      <c r="W4718" s="38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</row>
    <row r="4719" spans="1:40" ht="14.25" customHeight="1">
      <c r="A4719" s="7" t="s">
        <v>652</v>
      </c>
      <c r="B4719" s="7" t="s">
        <v>363</v>
      </c>
      <c r="C4719" s="7">
        <v>1414</v>
      </c>
      <c r="D4719" s="7" t="s">
        <v>665</v>
      </c>
      <c r="E4719" s="7" t="str">
        <f t="shared" si="77"/>
        <v>Corque</v>
      </c>
      <c r="F4719" s="7" t="s">
        <v>379</v>
      </c>
      <c r="G4719" s="7">
        <v>330</v>
      </c>
      <c r="H4719" s="7" t="s">
        <v>404</v>
      </c>
      <c r="I4719" s="7"/>
      <c r="J4719" s="7">
        <v>150044</v>
      </c>
      <c r="K4719" s="7">
        <f t="shared" si="78"/>
        <v>3811698</v>
      </c>
      <c r="L4719" s="7"/>
      <c r="M4719" s="6"/>
      <c r="N4719" s="7"/>
      <c r="O4719" s="7"/>
      <c r="P4719" s="38"/>
      <c r="Q4719" s="31"/>
      <c r="R4719" s="42"/>
      <c r="S4719" s="42"/>
      <c r="T4719" s="42"/>
      <c r="U4719" s="43"/>
      <c r="V4719" s="32"/>
      <c r="W4719" s="38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</row>
    <row r="4720" spans="1:40" ht="14.25" customHeight="1">
      <c r="A4720" s="7" t="s">
        <v>652</v>
      </c>
      <c r="B4720" s="7" t="s">
        <v>363</v>
      </c>
      <c r="C4720" s="7">
        <v>1414</v>
      </c>
      <c r="D4720" s="7" t="s">
        <v>665</v>
      </c>
      <c r="E4720" s="7" t="str">
        <f t="shared" si="77"/>
        <v>Corque</v>
      </c>
      <c r="F4720" s="7" t="s">
        <v>379</v>
      </c>
      <c r="G4720" s="7">
        <v>340</v>
      </c>
      <c r="H4720" s="7" t="s">
        <v>405</v>
      </c>
      <c r="I4720" s="7"/>
      <c r="J4720" s="7">
        <v>622507</v>
      </c>
      <c r="K4720" s="7">
        <f t="shared" si="78"/>
        <v>3811698</v>
      </c>
      <c r="L4720" s="7"/>
      <c r="M4720" s="6"/>
      <c r="N4720" s="7"/>
      <c r="O4720" s="7"/>
      <c r="P4720" s="38"/>
      <c r="Q4720" s="31"/>
      <c r="R4720" s="42"/>
      <c r="S4720" s="42"/>
      <c r="T4720" s="42"/>
      <c r="U4720" s="43"/>
      <c r="V4720" s="32"/>
      <c r="W4720" s="38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</row>
    <row r="4721" spans="1:40" ht="14.25" customHeight="1">
      <c r="A4721" s="7" t="s">
        <v>652</v>
      </c>
      <c r="B4721" s="7" t="s">
        <v>363</v>
      </c>
      <c r="C4721" s="7">
        <v>1414</v>
      </c>
      <c r="D4721" s="7" t="s">
        <v>665</v>
      </c>
      <c r="E4721" s="7" t="str">
        <f t="shared" si="77"/>
        <v>Corque</v>
      </c>
      <c r="F4721" s="7" t="s">
        <v>407</v>
      </c>
      <c r="G4721" s="7">
        <v>110</v>
      </c>
      <c r="H4721" s="7" t="s">
        <v>385</v>
      </c>
      <c r="I4721" s="7"/>
      <c r="J4721" s="7">
        <v>175000</v>
      </c>
      <c r="K4721" s="7">
        <f t="shared" si="78"/>
        <v>3811698</v>
      </c>
      <c r="L4721" s="7"/>
      <c r="M4721" s="6"/>
      <c r="N4721" s="7"/>
      <c r="O4721" s="7"/>
      <c r="P4721" s="38"/>
      <c r="Q4721" s="31"/>
      <c r="R4721" s="42"/>
      <c r="S4721" s="42"/>
      <c r="T4721" s="42"/>
      <c r="U4721" s="43"/>
      <c r="V4721" s="32"/>
      <c r="W4721" s="38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</row>
    <row r="4722" spans="1:40" ht="14.25" customHeight="1">
      <c r="A4722" s="7" t="s">
        <v>652</v>
      </c>
      <c r="B4722" s="7" t="s">
        <v>363</v>
      </c>
      <c r="C4722" s="7">
        <v>1414</v>
      </c>
      <c r="D4722" s="7" t="s">
        <v>665</v>
      </c>
      <c r="E4722" s="7" t="str">
        <f t="shared" si="77"/>
        <v>Corque</v>
      </c>
      <c r="F4722" s="7" t="s">
        <v>407</v>
      </c>
      <c r="G4722" s="7">
        <v>170</v>
      </c>
      <c r="H4722" s="7" t="s">
        <v>390</v>
      </c>
      <c r="I4722" s="7"/>
      <c r="J4722" s="7">
        <v>3171583</v>
      </c>
      <c r="K4722" s="7">
        <f t="shared" si="78"/>
        <v>3811698</v>
      </c>
      <c r="L4722" s="7"/>
      <c r="M4722" s="6"/>
      <c r="N4722" s="7"/>
      <c r="O4722" s="7"/>
      <c r="P4722" s="38"/>
      <c r="Q4722" s="31"/>
      <c r="R4722" s="42"/>
      <c r="S4722" s="42"/>
      <c r="T4722" s="42"/>
      <c r="U4722" s="43"/>
      <c r="V4722" s="32"/>
      <c r="W4722" s="38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</row>
    <row r="4723" spans="1:40" ht="14.25" customHeight="1">
      <c r="A4723" s="7" t="s">
        <v>652</v>
      </c>
      <c r="B4723" s="7" t="s">
        <v>363</v>
      </c>
      <c r="C4723" s="7">
        <v>1414</v>
      </c>
      <c r="D4723" s="7" t="s">
        <v>665</v>
      </c>
      <c r="E4723" s="7" t="str">
        <f t="shared" si="77"/>
        <v>Corque</v>
      </c>
      <c r="F4723" s="7" t="s">
        <v>407</v>
      </c>
      <c r="G4723" s="7">
        <v>210</v>
      </c>
      <c r="H4723" s="7" t="s">
        <v>394</v>
      </c>
      <c r="I4723" s="7"/>
      <c r="J4723" s="7">
        <v>465115</v>
      </c>
      <c r="K4723" s="7">
        <f t="shared" si="78"/>
        <v>3811698</v>
      </c>
      <c r="L4723" s="7"/>
      <c r="M4723" s="6"/>
      <c r="N4723" s="7"/>
      <c r="O4723" s="7"/>
      <c r="P4723" s="38"/>
      <c r="Q4723" s="31"/>
      <c r="R4723" s="42"/>
      <c r="S4723" s="42"/>
      <c r="T4723" s="42"/>
      <c r="U4723" s="43"/>
      <c r="V4723" s="32"/>
      <c r="W4723" s="38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</row>
    <row r="4724" spans="1:40" ht="14.25" customHeight="1">
      <c r="A4724" s="7" t="s">
        <v>652</v>
      </c>
      <c r="B4724" s="7" t="s">
        <v>363</v>
      </c>
      <c r="C4724" s="7">
        <v>1415</v>
      </c>
      <c r="D4724" s="7" t="s">
        <v>666</v>
      </c>
      <c r="E4724" s="7" t="str">
        <f t="shared" si="77"/>
        <v>Choquecota</v>
      </c>
      <c r="F4724" s="7" t="s">
        <v>379</v>
      </c>
      <c r="G4724" s="7">
        <v>0</v>
      </c>
      <c r="H4724" s="7" t="s">
        <v>380</v>
      </c>
      <c r="I4724" s="7"/>
      <c r="J4724" s="7">
        <v>183191</v>
      </c>
      <c r="K4724" s="7">
        <f t="shared" si="78"/>
        <v>222822</v>
      </c>
      <c r="L4724" s="7"/>
      <c r="M4724" s="6"/>
      <c r="N4724" s="7"/>
      <c r="O4724" s="7"/>
      <c r="P4724" s="38"/>
      <c r="Q4724" s="31"/>
      <c r="R4724" s="42"/>
      <c r="S4724" s="42"/>
      <c r="T4724" s="42"/>
      <c r="U4724" s="43"/>
      <c r="V4724" s="32"/>
      <c r="W4724" s="38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</row>
    <row r="4725" spans="1:40" ht="14.25" customHeight="1">
      <c r="A4725" s="7" t="s">
        <v>652</v>
      </c>
      <c r="B4725" s="7" t="s">
        <v>363</v>
      </c>
      <c r="C4725" s="7">
        <v>1415</v>
      </c>
      <c r="D4725" s="7" t="s">
        <v>666</v>
      </c>
      <c r="E4725" s="7" t="str">
        <f t="shared" si="77"/>
        <v>Choquecota</v>
      </c>
      <c r="F4725" s="7" t="s">
        <v>379</v>
      </c>
      <c r="G4725" s="7">
        <v>1</v>
      </c>
      <c r="H4725" s="7" t="s">
        <v>381</v>
      </c>
      <c r="I4725" s="7"/>
      <c r="J4725" s="7">
        <v>186730</v>
      </c>
      <c r="K4725" s="7">
        <f t="shared" si="78"/>
        <v>222822</v>
      </c>
      <c r="L4725" s="7"/>
      <c r="M4725" s="6"/>
      <c r="N4725" s="7"/>
      <c r="O4725" s="7"/>
      <c r="P4725" s="38"/>
      <c r="Q4725" s="31"/>
      <c r="R4725" s="42"/>
      <c r="S4725" s="42"/>
      <c r="T4725" s="42"/>
      <c r="U4725" s="43"/>
      <c r="V4725" s="32"/>
      <c r="W4725" s="38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</row>
    <row r="4726" spans="1:40" ht="14.25" customHeight="1">
      <c r="A4726" s="7" t="s">
        <v>652</v>
      </c>
      <c r="B4726" s="7" t="s">
        <v>363</v>
      </c>
      <c r="C4726" s="7">
        <v>1415</v>
      </c>
      <c r="D4726" s="7" t="s">
        <v>666</v>
      </c>
      <c r="E4726" s="7" t="str">
        <f t="shared" si="77"/>
        <v>Choquecota</v>
      </c>
      <c r="F4726" s="7" t="s">
        <v>379</v>
      </c>
      <c r="G4726" s="7">
        <v>97</v>
      </c>
      <c r="H4726" s="7" t="s">
        <v>409</v>
      </c>
      <c r="I4726" s="7"/>
      <c r="J4726" s="7">
        <v>164295</v>
      </c>
      <c r="K4726" s="7">
        <f t="shared" si="78"/>
        <v>222822</v>
      </c>
      <c r="L4726" s="7"/>
      <c r="M4726" s="6"/>
      <c r="N4726" s="7"/>
      <c r="O4726" s="7"/>
      <c r="P4726" s="38"/>
      <c r="Q4726" s="31"/>
      <c r="R4726" s="42"/>
      <c r="S4726" s="42"/>
      <c r="T4726" s="42"/>
      <c r="U4726" s="43"/>
      <c r="V4726" s="32"/>
      <c r="W4726" s="38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</row>
    <row r="4727" spans="1:40" ht="14.25" customHeight="1">
      <c r="A4727" s="7" t="s">
        <v>652</v>
      </c>
      <c r="B4727" s="7" t="s">
        <v>363</v>
      </c>
      <c r="C4727" s="7">
        <v>1415</v>
      </c>
      <c r="D4727" s="7" t="s">
        <v>666</v>
      </c>
      <c r="E4727" s="7" t="str">
        <f t="shared" si="77"/>
        <v>Choquecota</v>
      </c>
      <c r="F4727" s="7" t="s">
        <v>379</v>
      </c>
      <c r="G4727" s="7">
        <v>100</v>
      </c>
      <c r="H4727" s="7" t="s">
        <v>383</v>
      </c>
      <c r="I4727" s="7"/>
      <c r="J4727" s="7">
        <v>114925</v>
      </c>
      <c r="K4727" s="7">
        <f t="shared" si="78"/>
        <v>222822</v>
      </c>
      <c r="L4727" s="7"/>
      <c r="M4727" s="6"/>
      <c r="N4727" s="7"/>
      <c r="O4727" s="7"/>
      <c r="P4727" s="38"/>
      <c r="Q4727" s="31"/>
      <c r="R4727" s="42"/>
      <c r="S4727" s="42"/>
      <c r="T4727" s="42"/>
      <c r="U4727" s="43"/>
      <c r="V4727" s="32"/>
      <c r="W4727" s="38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</row>
    <row r="4728" spans="1:40" ht="14.25" customHeight="1">
      <c r="A4728" s="7" t="s">
        <v>652</v>
      </c>
      <c r="B4728" s="7" t="s">
        <v>363</v>
      </c>
      <c r="C4728" s="7">
        <v>1415</v>
      </c>
      <c r="D4728" s="7" t="s">
        <v>666</v>
      </c>
      <c r="E4728" s="7" t="str">
        <f t="shared" si="77"/>
        <v>Choquecota</v>
      </c>
      <c r="F4728" s="7" t="s">
        <v>379</v>
      </c>
      <c r="G4728" s="7">
        <v>110</v>
      </c>
      <c r="H4728" s="7" t="s">
        <v>385</v>
      </c>
      <c r="I4728" s="7"/>
      <c r="J4728" s="7">
        <v>7000</v>
      </c>
      <c r="K4728" s="7">
        <f t="shared" si="78"/>
        <v>222822</v>
      </c>
      <c r="L4728" s="7"/>
      <c r="M4728" s="6"/>
      <c r="N4728" s="7"/>
      <c r="O4728" s="7"/>
      <c r="P4728" s="38"/>
      <c r="Q4728" s="31"/>
      <c r="R4728" s="42"/>
      <c r="S4728" s="42"/>
      <c r="T4728" s="42"/>
      <c r="U4728" s="43"/>
      <c r="V4728" s="32"/>
      <c r="W4728" s="38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</row>
    <row r="4729" spans="1:40" ht="14.25" customHeight="1">
      <c r="A4729" s="7" t="s">
        <v>652</v>
      </c>
      <c r="B4729" s="7" t="s">
        <v>363</v>
      </c>
      <c r="C4729" s="7">
        <v>1415</v>
      </c>
      <c r="D4729" s="7" t="s">
        <v>666</v>
      </c>
      <c r="E4729" s="7" t="str">
        <f t="shared" si="77"/>
        <v>Choquecota</v>
      </c>
      <c r="F4729" s="7" t="s">
        <v>379</v>
      </c>
      <c r="G4729" s="7">
        <v>130</v>
      </c>
      <c r="H4729" s="7" t="s">
        <v>386</v>
      </c>
      <c r="I4729" s="7"/>
      <c r="J4729" s="7">
        <v>5000</v>
      </c>
      <c r="K4729" s="7">
        <f t="shared" si="78"/>
        <v>222822</v>
      </c>
      <c r="L4729" s="7"/>
      <c r="M4729" s="6"/>
      <c r="N4729" s="7"/>
      <c r="O4729" s="7"/>
      <c r="P4729" s="38"/>
      <c r="Q4729" s="31"/>
      <c r="R4729" s="42"/>
      <c r="S4729" s="42"/>
      <c r="T4729" s="42"/>
      <c r="U4729" s="43"/>
      <c r="V4729" s="32"/>
      <c r="W4729" s="38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</row>
    <row r="4730" spans="1:40" ht="14.25" customHeight="1">
      <c r="A4730" s="7" t="s">
        <v>652</v>
      </c>
      <c r="B4730" s="7" t="s">
        <v>363</v>
      </c>
      <c r="C4730" s="7">
        <v>1415</v>
      </c>
      <c r="D4730" s="7" t="s">
        <v>666</v>
      </c>
      <c r="E4730" s="7" t="str">
        <f t="shared" si="77"/>
        <v>Choquecota</v>
      </c>
      <c r="F4730" s="7" t="s">
        <v>379</v>
      </c>
      <c r="G4730" s="7">
        <v>140</v>
      </c>
      <c r="H4730" s="7" t="s">
        <v>388</v>
      </c>
      <c r="I4730" s="7"/>
      <c r="J4730" s="7">
        <v>22900</v>
      </c>
      <c r="K4730" s="7">
        <f t="shared" si="78"/>
        <v>222822</v>
      </c>
      <c r="L4730" s="7"/>
      <c r="M4730" s="6"/>
      <c r="N4730" s="7"/>
      <c r="O4730" s="7"/>
      <c r="P4730" s="38"/>
      <c r="Q4730" s="31"/>
      <c r="R4730" s="42"/>
      <c r="S4730" s="42"/>
      <c r="T4730" s="42"/>
      <c r="U4730" s="43"/>
      <c r="V4730" s="32"/>
      <c r="W4730" s="38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</row>
    <row r="4731" spans="1:40" ht="14.25" customHeight="1">
      <c r="A4731" s="7" t="s">
        <v>652</v>
      </c>
      <c r="B4731" s="7" t="s">
        <v>363</v>
      </c>
      <c r="C4731" s="7">
        <v>1415</v>
      </c>
      <c r="D4731" s="7" t="s">
        <v>666</v>
      </c>
      <c r="E4731" s="7" t="str">
        <f t="shared" si="77"/>
        <v>Choquecota</v>
      </c>
      <c r="F4731" s="7" t="s">
        <v>379</v>
      </c>
      <c r="G4731" s="7">
        <v>160</v>
      </c>
      <c r="H4731" s="7" t="s">
        <v>389</v>
      </c>
      <c r="I4731" s="7"/>
      <c r="J4731" s="7">
        <v>15000</v>
      </c>
      <c r="K4731" s="7">
        <f t="shared" si="78"/>
        <v>222822</v>
      </c>
      <c r="L4731" s="7"/>
      <c r="M4731" s="6"/>
      <c r="N4731" s="7"/>
      <c r="O4731" s="7"/>
      <c r="P4731" s="38"/>
      <c r="Q4731" s="31"/>
      <c r="R4731" s="42"/>
      <c r="S4731" s="42"/>
      <c r="T4731" s="42"/>
      <c r="U4731" s="43"/>
      <c r="V4731" s="32"/>
      <c r="W4731" s="38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</row>
    <row r="4732" spans="1:40" ht="14.25" customHeight="1">
      <c r="A4732" s="7" t="s">
        <v>652</v>
      </c>
      <c r="B4732" s="7" t="s">
        <v>363</v>
      </c>
      <c r="C4732" s="7">
        <v>1415</v>
      </c>
      <c r="D4732" s="7" t="s">
        <v>666</v>
      </c>
      <c r="E4732" s="7" t="str">
        <f t="shared" si="77"/>
        <v>Choquecota</v>
      </c>
      <c r="F4732" s="7" t="s">
        <v>379</v>
      </c>
      <c r="G4732" s="7">
        <v>180</v>
      </c>
      <c r="H4732" s="7" t="s">
        <v>411</v>
      </c>
      <c r="I4732" s="7"/>
      <c r="J4732" s="7">
        <v>67032</v>
      </c>
      <c r="K4732" s="7">
        <f t="shared" si="78"/>
        <v>222822</v>
      </c>
      <c r="L4732" s="7"/>
      <c r="M4732" s="6"/>
      <c r="N4732" s="7"/>
      <c r="O4732" s="7"/>
      <c r="P4732" s="38"/>
      <c r="Q4732" s="31"/>
      <c r="R4732" s="42"/>
      <c r="S4732" s="42"/>
      <c r="T4732" s="42"/>
      <c r="U4732" s="43"/>
      <c r="V4732" s="32"/>
      <c r="W4732" s="38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</row>
    <row r="4733" spans="1:40" ht="14.25" customHeight="1">
      <c r="A4733" s="7" t="s">
        <v>652</v>
      </c>
      <c r="B4733" s="7" t="s">
        <v>363</v>
      </c>
      <c r="C4733" s="7">
        <v>1415</v>
      </c>
      <c r="D4733" s="7" t="s">
        <v>666</v>
      </c>
      <c r="E4733" s="7" t="str">
        <f t="shared" si="77"/>
        <v>Choquecota</v>
      </c>
      <c r="F4733" s="7" t="s">
        <v>379</v>
      </c>
      <c r="G4733" s="7">
        <v>200</v>
      </c>
      <c r="H4733" s="7" t="s">
        <v>393</v>
      </c>
      <c r="I4733" s="7"/>
      <c r="J4733" s="7">
        <v>414451</v>
      </c>
      <c r="K4733" s="7">
        <f t="shared" si="78"/>
        <v>222822</v>
      </c>
      <c r="L4733" s="7"/>
      <c r="M4733" s="6"/>
      <c r="N4733" s="7"/>
      <c r="O4733" s="7"/>
      <c r="P4733" s="38"/>
      <c r="Q4733" s="31"/>
      <c r="R4733" s="42"/>
      <c r="S4733" s="42"/>
      <c r="T4733" s="42"/>
      <c r="U4733" s="43"/>
      <c r="V4733" s="32"/>
      <c r="W4733" s="38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</row>
    <row r="4734" spans="1:40" ht="14.25" customHeight="1">
      <c r="A4734" s="7" t="s">
        <v>652</v>
      </c>
      <c r="B4734" s="7" t="s">
        <v>363</v>
      </c>
      <c r="C4734" s="7">
        <v>1415</v>
      </c>
      <c r="D4734" s="7" t="s">
        <v>666</v>
      </c>
      <c r="E4734" s="7" t="str">
        <f t="shared" si="77"/>
        <v>Choquecota</v>
      </c>
      <c r="F4734" s="7" t="s">
        <v>379</v>
      </c>
      <c r="G4734" s="7">
        <v>210</v>
      </c>
      <c r="H4734" s="7" t="s">
        <v>394</v>
      </c>
      <c r="I4734" s="7"/>
      <c r="J4734" s="7">
        <v>311774</v>
      </c>
      <c r="K4734" s="7">
        <f t="shared" si="78"/>
        <v>222822</v>
      </c>
      <c r="L4734" s="7"/>
      <c r="M4734" s="6"/>
      <c r="N4734" s="7"/>
      <c r="O4734" s="7"/>
      <c r="P4734" s="38"/>
      <c r="Q4734" s="31"/>
      <c r="R4734" s="42"/>
      <c r="S4734" s="42"/>
      <c r="T4734" s="42"/>
      <c r="U4734" s="43"/>
      <c r="V4734" s="32"/>
      <c r="W4734" s="38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</row>
    <row r="4735" spans="1:40" ht="14.25" customHeight="1">
      <c r="A4735" s="7" t="s">
        <v>652</v>
      </c>
      <c r="B4735" s="7" t="s">
        <v>363</v>
      </c>
      <c r="C4735" s="7">
        <v>1415</v>
      </c>
      <c r="D4735" s="7" t="s">
        <v>666</v>
      </c>
      <c r="E4735" s="7" t="str">
        <f t="shared" si="77"/>
        <v>Choquecota</v>
      </c>
      <c r="F4735" s="7" t="s">
        <v>379</v>
      </c>
      <c r="G4735" s="7">
        <v>220</v>
      </c>
      <c r="H4735" s="7" t="s">
        <v>395</v>
      </c>
      <c r="I4735" s="7"/>
      <c r="J4735" s="7">
        <v>30000</v>
      </c>
      <c r="K4735" s="7">
        <f t="shared" si="78"/>
        <v>222822</v>
      </c>
      <c r="L4735" s="7"/>
      <c r="M4735" s="6"/>
      <c r="N4735" s="7"/>
      <c r="O4735" s="7"/>
      <c r="P4735" s="38"/>
      <c r="Q4735" s="31"/>
      <c r="R4735" s="42"/>
      <c r="S4735" s="42"/>
      <c r="T4735" s="42"/>
      <c r="U4735" s="43"/>
      <c r="V4735" s="32"/>
      <c r="W4735" s="38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</row>
    <row r="4736" spans="1:40" ht="14.25" customHeight="1">
      <c r="A4736" s="7" t="s">
        <v>652</v>
      </c>
      <c r="B4736" s="7" t="s">
        <v>363</v>
      </c>
      <c r="C4736" s="7">
        <v>1415</v>
      </c>
      <c r="D4736" s="7" t="s">
        <v>666</v>
      </c>
      <c r="E4736" s="7" t="str">
        <f t="shared" si="77"/>
        <v>Choquecota</v>
      </c>
      <c r="F4736" s="7" t="s">
        <v>379</v>
      </c>
      <c r="G4736" s="7">
        <v>230</v>
      </c>
      <c r="H4736" s="7" t="s">
        <v>396</v>
      </c>
      <c r="I4736" s="7"/>
      <c r="J4736" s="7">
        <v>20000</v>
      </c>
      <c r="K4736" s="7">
        <f t="shared" si="78"/>
        <v>222822</v>
      </c>
      <c r="L4736" s="7"/>
      <c r="M4736" s="6"/>
      <c r="N4736" s="7"/>
      <c r="O4736" s="7"/>
      <c r="P4736" s="38"/>
      <c r="Q4736" s="31"/>
      <c r="R4736" s="42"/>
      <c r="S4736" s="42"/>
      <c r="T4736" s="42"/>
      <c r="U4736" s="43"/>
      <c r="V4736" s="32"/>
      <c r="W4736" s="38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</row>
    <row r="4737" spans="1:40" ht="14.25" customHeight="1">
      <c r="A4737" s="7" t="s">
        <v>652</v>
      </c>
      <c r="B4737" s="7" t="s">
        <v>363</v>
      </c>
      <c r="C4737" s="7">
        <v>1415</v>
      </c>
      <c r="D4737" s="7" t="s">
        <v>666</v>
      </c>
      <c r="E4737" s="7" t="str">
        <f t="shared" si="77"/>
        <v>Choquecota</v>
      </c>
      <c r="F4737" s="7" t="s">
        <v>379</v>
      </c>
      <c r="G4737" s="7">
        <v>240</v>
      </c>
      <c r="H4737" s="7" t="s">
        <v>397</v>
      </c>
      <c r="I4737" s="7"/>
      <c r="J4737" s="7">
        <v>5000</v>
      </c>
      <c r="K4737" s="7">
        <f t="shared" si="78"/>
        <v>222822</v>
      </c>
      <c r="L4737" s="7"/>
      <c r="M4737" s="6"/>
      <c r="N4737" s="7"/>
      <c r="O4737" s="7"/>
      <c r="P4737" s="38"/>
      <c r="Q4737" s="31"/>
      <c r="R4737" s="42"/>
      <c r="S4737" s="42"/>
      <c r="T4737" s="42"/>
      <c r="U4737" s="43"/>
      <c r="V4737" s="32"/>
      <c r="W4737" s="38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</row>
    <row r="4738" spans="1:40" ht="14.25" customHeight="1">
      <c r="A4738" s="7" t="s">
        <v>652</v>
      </c>
      <c r="B4738" s="7" t="s">
        <v>363</v>
      </c>
      <c r="C4738" s="7">
        <v>1415</v>
      </c>
      <c r="D4738" s="7" t="s">
        <v>666</v>
      </c>
      <c r="E4738" s="7" t="str">
        <f t="shared" si="77"/>
        <v>Choquecota</v>
      </c>
      <c r="F4738" s="7" t="s">
        <v>379</v>
      </c>
      <c r="G4738" s="7">
        <v>250</v>
      </c>
      <c r="H4738" s="7" t="s">
        <v>399</v>
      </c>
      <c r="I4738" s="7"/>
      <c r="J4738" s="7">
        <v>274220</v>
      </c>
      <c r="K4738" s="7">
        <f t="shared" si="78"/>
        <v>222822</v>
      </c>
      <c r="L4738" s="7"/>
      <c r="M4738" s="6"/>
      <c r="N4738" s="7"/>
      <c r="O4738" s="7"/>
      <c r="P4738" s="38"/>
      <c r="Q4738" s="31"/>
      <c r="R4738" s="42"/>
      <c r="S4738" s="42"/>
      <c r="T4738" s="42"/>
      <c r="U4738" s="43"/>
      <c r="V4738" s="32"/>
      <c r="W4738" s="38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</row>
    <row r="4739" spans="1:40" ht="14.25" customHeight="1">
      <c r="A4739" s="7" t="s">
        <v>652</v>
      </c>
      <c r="B4739" s="7" t="s">
        <v>363</v>
      </c>
      <c r="C4739" s="7">
        <v>1415</v>
      </c>
      <c r="D4739" s="7" t="s">
        <v>666</v>
      </c>
      <c r="E4739" s="7" t="str">
        <f t="shared" si="77"/>
        <v>Choquecota</v>
      </c>
      <c r="F4739" s="7" t="s">
        <v>379</v>
      </c>
      <c r="G4739" s="7">
        <v>260</v>
      </c>
      <c r="H4739" s="7" t="s">
        <v>400</v>
      </c>
      <c r="I4739" s="7"/>
      <c r="J4739" s="7">
        <v>20000</v>
      </c>
      <c r="K4739" s="7">
        <f t="shared" si="78"/>
        <v>222822</v>
      </c>
      <c r="L4739" s="7"/>
      <c r="M4739" s="6"/>
      <c r="N4739" s="7"/>
      <c r="O4739" s="7"/>
      <c r="P4739" s="38"/>
      <c r="Q4739" s="31"/>
      <c r="R4739" s="42"/>
      <c r="S4739" s="42"/>
      <c r="T4739" s="42"/>
      <c r="U4739" s="43"/>
      <c r="V4739" s="32"/>
      <c r="W4739" s="38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</row>
    <row r="4740" spans="1:40" ht="14.25" customHeight="1">
      <c r="A4740" s="7" t="s">
        <v>652</v>
      </c>
      <c r="B4740" s="7" t="s">
        <v>363</v>
      </c>
      <c r="C4740" s="7">
        <v>1415</v>
      </c>
      <c r="D4740" s="7" t="s">
        <v>666</v>
      </c>
      <c r="E4740" s="7" t="str">
        <f t="shared" si="77"/>
        <v>Choquecota</v>
      </c>
      <c r="F4740" s="7" t="s">
        <v>379</v>
      </c>
      <c r="G4740" s="7">
        <v>310</v>
      </c>
      <c r="H4740" s="7" t="s">
        <v>403</v>
      </c>
      <c r="I4740" s="7"/>
      <c r="J4740" s="7">
        <v>30000</v>
      </c>
      <c r="K4740" s="7">
        <f t="shared" si="78"/>
        <v>222822</v>
      </c>
      <c r="L4740" s="7"/>
      <c r="M4740" s="6"/>
      <c r="N4740" s="7"/>
      <c r="O4740" s="7"/>
      <c r="P4740" s="38"/>
      <c r="Q4740" s="31"/>
      <c r="R4740" s="42"/>
      <c r="S4740" s="42"/>
      <c r="T4740" s="42"/>
      <c r="U4740" s="43"/>
      <c r="V4740" s="32"/>
      <c r="W4740" s="38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</row>
    <row r="4741" spans="1:40" ht="14.25" customHeight="1">
      <c r="A4741" s="7" t="s">
        <v>652</v>
      </c>
      <c r="B4741" s="7" t="s">
        <v>363</v>
      </c>
      <c r="C4741" s="7">
        <v>1415</v>
      </c>
      <c r="D4741" s="7" t="s">
        <v>666</v>
      </c>
      <c r="E4741" s="7" t="str">
        <f t="shared" si="77"/>
        <v>Choquecota</v>
      </c>
      <c r="F4741" s="7" t="s">
        <v>379</v>
      </c>
      <c r="G4741" s="7">
        <v>330</v>
      </c>
      <c r="H4741" s="7" t="s">
        <v>404</v>
      </c>
      <c r="I4741" s="7"/>
      <c r="J4741" s="7">
        <v>26455</v>
      </c>
      <c r="K4741" s="7">
        <f t="shared" si="78"/>
        <v>222822</v>
      </c>
      <c r="L4741" s="7"/>
      <c r="M4741" s="6"/>
      <c r="N4741" s="7"/>
      <c r="O4741" s="7"/>
      <c r="P4741" s="38"/>
      <c r="Q4741" s="31"/>
      <c r="R4741" s="42"/>
      <c r="S4741" s="42"/>
      <c r="T4741" s="42"/>
      <c r="U4741" s="43"/>
      <c r="V4741" s="32"/>
      <c r="W4741" s="38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</row>
    <row r="4742" spans="1:40" ht="14.25" customHeight="1">
      <c r="A4742" s="7" t="s">
        <v>652</v>
      </c>
      <c r="B4742" s="7" t="s">
        <v>363</v>
      </c>
      <c r="C4742" s="7">
        <v>1415</v>
      </c>
      <c r="D4742" s="7" t="s">
        <v>666</v>
      </c>
      <c r="E4742" s="7" t="str">
        <f t="shared" si="77"/>
        <v>Choquecota</v>
      </c>
      <c r="F4742" s="7" t="s">
        <v>379</v>
      </c>
      <c r="G4742" s="7">
        <v>340</v>
      </c>
      <c r="H4742" s="7" t="s">
        <v>405</v>
      </c>
      <c r="I4742" s="7"/>
      <c r="J4742" s="7">
        <v>349554</v>
      </c>
      <c r="K4742" s="7">
        <f t="shared" si="78"/>
        <v>222822</v>
      </c>
      <c r="L4742" s="7"/>
      <c r="M4742" s="6"/>
      <c r="N4742" s="7"/>
      <c r="O4742" s="7"/>
      <c r="P4742" s="38"/>
      <c r="Q4742" s="31"/>
      <c r="R4742" s="42"/>
      <c r="S4742" s="42"/>
      <c r="T4742" s="42"/>
      <c r="U4742" s="43"/>
      <c r="V4742" s="32"/>
      <c r="W4742" s="38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</row>
    <row r="4743" spans="1:40" ht="14.25" customHeight="1">
      <c r="A4743" s="7" t="s">
        <v>652</v>
      </c>
      <c r="B4743" s="7" t="s">
        <v>363</v>
      </c>
      <c r="C4743" s="7">
        <v>1415</v>
      </c>
      <c r="D4743" s="7" t="s">
        <v>666</v>
      </c>
      <c r="E4743" s="7" t="str">
        <f t="shared" si="77"/>
        <v>Choquecota</v>
      </c>
      <c r="F4743" s="7" t="s">
        <v>407</v>
      </c>
      <c r="G4743" s="7">
        <v>170</v>
      </c>
      <c r="H4743" s="7" t="s">
        <v>390</v>
      </c>
      <c r="I4743" s="7"/>
      <c r="J4743" s="7">
        <v>222822</v>
      </c>
      <c r="K4743" s="7">
        <f t="shared" si="78"/>
        <v>222822</v>
      </c>
      <c r="L4743" s="7"/>
      <c r="M4743" s="6"/>
      <c r="N4743" s="7"/>
      <c r="O4743" s="7"/>
      <c r="P4743" s="38"/>
      <c r="Q4743" s="31"/>
      <c r="R4743" s="42"/>
      <c r="S4743" s="42"/>
      <c r="T4743" s="42"/>
      <c r="U4743" s="43"/>
      <c r="V4743" s="32"/>
      <c r="W4743" s="38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</row>
    <row r="4744" spans="1:40" ht="14.25" customHeight="1">
      <c r="A4744" s="7" t="s">
        <v>652</v>
      </c>
      <c r="B4744" s="7" t="s">
        <v>363</v>
      </c>
      <c r="C4744" s="7">
        <v>1416</v>
      </c>
      <c r="D4744" s="7" t="s">
        <v>667</v>
      </c>
      <c r="E4744" s="7" t="str">
        <f t="shared" si="77"/>
        <v>Curahuara de Carangas</v>
      </c>
      <c r="F4744" s="7" t="s">
        <v>379</v>
      </c>
      <c r="G4744" s="7">
        <v>0</v>
      </c>
      <c r="H4744" s="7" t="s">
        <v>380</v>
      </c>
      <c r="I4744" s="7"/>
      <c r="J4744" s="7">
        <v>569980</v>
      </c>
      <c r="K4744" s="7">
        <f t="shared" si="78"/>
        <v>111653</v>
      </c>
      <c r="L4744" s="7"/>
      <c r="M4744" s="6"/>
      <c r="N4744" s="7"/>
      <c r="O4744" s="7"/>
      <c r="P4744" s="38"/>
      <c r="Q4744" s="31"/>
      <c r="R4744" s="42"/>
      <c r="S4744" s="42"/>
      <c r="T4744" s="42"/>
      <c r="U4744" s="43"/>
      <c r="V4744" s="32"/>
      <c r="W4744" s="38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</row>
    <row r="4745" spans="1:40" ht="14.25" customHeight="1">
      <c r="A4745" s="7" t="s">
        <v>652</v>
      </c>
      <c r="B4745" s="7" t="s">
        <v>363</v>
      </c>
      <c r="C4745" s="7">
        <v>1416</v>
      </c>
      <c r="D4745" s="7" t="s">
        <v>667</v>
      </c>
      <c r="E4745" s="7" t="str">
        <f t="shared" si="77"/>
        <v>Curahuara de Carangas</v>
      </c>
      <c r="F4745" s="7" t="s">
        <v>379</v>
      </c>
      <c r="G4745" s="7">
        <v>1</v>
      </c>
      <c r="H4745" s="7" t="s">
        <v>381</v>
      </c>
      <c r="I4745" s="7"/>
      <c r="J4745" s="7">
        <v>300601</v>
      </c>
      <c r="K4745" s="7">
        <f t="shared" si="78"/>
        <v>111653</v>
      </c>
      <c r="L4745" s="7"/>
      <c r="M4745" s="6"/>
      <c r="N4745" s="7"/>
      <c r="O4745" s="7"/>
      <c r="P4745" s="38"/>
      <c r="Q4745" s="31"/>
      <c r="R4745" s="42"/>
      <c r="S4745" s="42"/>
      <c r="T4745" s="42"/>
      <c r="U4745" s="43"/>
      <c r="V4745" s="32"/>
      <c r="W4745" s="38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</row>
    <row r="4746" spans="1:40" ht="14.25" customHeight="1">
      <c r="A4746" s="7" t="s">
        <v>652</v>
      </c>
      <c r="B4746" s="7" t="s">
        <v>363</v>
      </c>
      <c r="C4746" s="7">
        <v>1416</v>
      </c>
      <c r="D4746" s="7" t="s">
        <v>667</v>
      </c>
      <c r="E4746" s="7" t="str">
        <f t="shared" si="77"/>
        <v>Curahuara de Carangas</v>
      </c>
      <c r="F4746" s="7" t="s">
        <v>379</v>
      </c>
      <c r="G4746" s="7">
        <v>97</v>
      </c>
      <c r="H4746" s="7" t="s">
        <v>409</v>
      </c>
      <c r="I4746" s="7"/>
      <c r="J4746" s="7">
        <v>170000</v>
      </c>
      <c r="K4746" s="7">
        <f t="shared" si="78"/>
        <v>111653</v>
      </c>
      <c r="L4746" s="7"/>
      <c r="M4746" s="6"/>
      <c r="N4746" s="7"/>
      <c r="O4746" s="7"/>
      <c r="P4746" s="38"/>
      <c r="Q4746" s="31"/>
      <c r="R4746" s="42"/>
      <c r="S4746" s="42"/>
      <c r="T4746" s="42"/>
      <c r="U4746" s="43"/>
      <c r="V4746" s="32"/>
      <c r="W4746" s="38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</row>
    <row r="4747" spans="1:40" ht="14.25" customHeight="1">
      <c r="A4747" s="7" t="s">
        <v>652</v>
      </c>
      <c r="B4747" s="7" t="s">
        <v>363</v>
      </c>
      <c r="C4747" s="7">
        <v>1416</v>
      </c>
      <c r="D4747" s="7" t="s">
        <v>667</v>
      </c>
      <c r="E4747" s="7" t="str">
        <f t="shared" si="77"/>
        <v>Curahuara de Carangas</v>
      </c>
      <c r="F4747" s="7" t="s">
        <v>379</v>
      </c>
      <c r="G4747" s="7">
        <v>100</v>
      </c>
      <c r="H4747" s="7" t="s">
        <v>383</v>
      </c>
      <c r="I4747" s="7"/>
      <c r="J4747" s="7">
        <v>444611</v>
      </c>
      <c r="K4747" s="7">
        <f t="shared" si="78"/>
        <v>111653</v>
      </c>
      <c r="L4747" s="7"/>
      <c r="M4747" s="6"/>
      <c r="N4747" s="7"/>
      <c r="O4747" s="7"/>
      <c r="P4747" s="38"/>
      <c r="Q4747" s="31"/>
      <c r="R4747" s="42"/>
      <c r="S4747" s="42"/>
      <c r="T4747" s="42"/>
      <c r="U4747" s="43"/>
      <c r="V4747" s="32"/>
      <c r="W4747" s="38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</row>
    <row r="4748" spans="1:40" ht="14.25" customHeight="1">
      <c r="A4748" s="7" t="s">
        <v>652</v>
      </c>
      <c r="B4748" s="7" t="s">
        <v>363</v>
      </c>
      <c r="C4748" s="7">
        <v>1416</v>
      </c>
      <c r="D4748" s="7" t="s">
        <v>667</v>
      </c>
      <c r="E4748" s="7" t="str">
        <f t="shared" si="77"/>
        <v>Curahuara de Carangas</v>
      </c>
      <c r="F4748" s="7" t="s">
        <v>379</v>
      </c>
      <c r="G4748" s="7">
        <v>110</v>
      </c>
      <c r="H4748" s="7" t="s">
        <v>385</v>
      </c>
      <c r="I4748" s="7"/>
      <c r="J4748" s="7">
        <v>50000</v>
      </c>
      <c r="K4748" s="7">
        <f t="shared" si="78"/>
        <v>111653</v>
      </c>
      <c r="L4748" s="7"/>
      <c r="M4748" s="6"/>
      <c r="N4748" s="7"/>
      <c r="O4748" s="7"/>
      <c r="P4748" s="38"/>
      <c r="Q4748" s="31"/>
      <c r="R4748" s="42"/>
      <c r="S4748" s="42"/>
      <c r="T4748" s="42"/>
      <c r="U4748" s="43"/>
      <c r="V4748" s="32"/>
      <c r="W4748" s="38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</row>
    <row r="4749" spans="1:40" ht="14.25" customHeight="1">
      <c r="A4749" s="7" t="s">
        <v>652</v>
      </c>
      <c r="B4749" s="7" t="s">
        <v>363</v>
      </c>
      <c r="C4749" s="7">
        <v>1416</v>
      </c>
      <c r="D4749" s="7" t="s">
        <v>667</v>
      </c>
      <c r="E4749" s="7" t="str">
        <f t="shared" si="77"/>
        <v>Curahuara de Carangas</v>
      </c>
      <c r="F4749" s="7" t="s">
        <v>379</v>
      </c>
      <c r="G4749" s="7">
        <v>120</v>
      </c>
      <c r="H4749" s="7" t="s">
        <v>485</v>
      </c>
      <c r="I4749" s="7"/>
      <c r="J4749" s="7">
        <v>31806</v>
      </c>
      <c r="K4749" s="7">
        <f t="shared" si="78"/>
        <v>111653</v>
      </c>
      <c r="L4749" s="7"/>
      <c r="M4749" s="6"/>
      <c r="N4749" s="7"/>
      <c r="O4749" s="7"/>
      <c r="P4749" s="38"/>
      <c r="Q4749" s="31"/>
      <c r="R4749" s="42"/>
      <c r="S4749" s="42"/>
      <c r="T4749" s="42"/>
      <c r="U4749" s="43"/>
      <c r="V4749" s="32"/>
      <c r="W4749" s="38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</row>
    <row r="4750" spans="1:40" ht="14.25" customHeight="1">
      <c r="A4750" s="7" t="s">
        <v>652</v>
      </c>
      <c r="B4750" s="7" t="s">
        <v>363</v>
      </c>
      <c r="C4750" s="7">
        <v>1416</v>
      </c>
      <c r="D4750" s="7" t="s">
        <v>667</v>
      </c>
      <c r="E4750" s="7" t="str">
        <f t="shared" si="77"/>
        <v>Curahuara de Carangas</v>
      </c>
      <c r="F4750" s="7" t="s">
        <v>379</v>
      </c>
      <c r="G4750" s="7">
        <v>130</v>
      </c>
      <c r="H4750" s="7" t="s">
        <v>386</v>
      </c>
      <c r="I4750" s="7"/>
      <c r="J4750" s="7">
        <v>5000</v>
      </c>
      <c r="K4750" s="7">
        <f t="shared" si="78"/>
        <v>111653</v>
      </c>
      <c r="L4750" s="7"/>
      <c r="M4750" s="6"/>
      <c r="N4750" s="7"/>
      <c r="O4750" s="7"/>
      <c r="P4750" s="38"/>
      <c r="Q4750" s="31"/>
      <c r="R4750" s="42"/>
      <c r="S4750" s="42"/>
      <c r="T4750" s="42"/>
      <c r="U4750" s="43"/>
      <c r="V4750" s="32"/>
      <c r="W4750" s="38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</row>
    <row r="4751" spans="1:40" ht="14.25" customHeight="1">
      <c r="A4751" s="7" t="s">
        <v>652</v>
      </c>
      <c r="B4751" s="7" t="s">
        <v>363</v>
      </c>
      <c r="C4751" s="7">
        <v>1416</v>
      </c>
      <c r="D4751" s="7" t="s">
        <v>667</v>
      </c>
      <c r="E4751" s="7" t="str">
        <f t="shared" si="77"/>
        <v>Curahuara de Carangas</v>
      </c>
      <c r="F4751" s="7" t="s">
        <v>379</v>
      </c>
      <c r="G4751" s="7">
        <v>140</v>
      </c>
      <c r="H4751" s="7" t="s">
        <v>388</v>
      </c>
      <c r="I4751" s="7"/>
      <c r="J4751" s="7">
        <v>70000</v>
      </c>
      <c r="K4751" s="7">
        <f t="shared" si="78"/>
        <v>111653</v>
      </c>
      <c r="L4751" s="7"/>
      <c r="M4751" s="6"/>
      <c r="N4751" s="7"/>
      <c r="O4751" s="7"/>
      <c r="P4751" s="38"/>
      <c r="Q4751" s="31"/>
      <c r="R4751" s="42"/>
      <c r="S4751" s="42"/>
      <c r="T4751" s="42"/>
      <c r="U4751" s="43"/>
      <c r="V4751" s="32"/>
      <c r="W4751" s="38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</row>
    <row r="4752" spans="1:40" ht="14.25" customHeight="1">
      <c r="A4752" s="7" t="s">
        <v>652</v>
      </c>
      <c r="B4752" s="7" t="s">
        <v>363</v>
      </c>
      <c r="C4752" s="7">
        <v>1416</v>
      </c>
      <c r="D4752" s="7" t="s">
        <v>667</v>
      </c>
      <c r="E4752" s="7" t="str">
        <f t="shared" si="77"/>
        <v>Curahuara de Carangas</v>
      </c>
      <c r="F4752" s="7" t="s">
        <v>379</v>
      </c>
      <c r="G4752" s="7">
        <v>160</v>
      </c>
      <c r="H4752" s="7" t="s">
        <v>389</v>
      </c>
      <c r="I4752" s="7"/>
      <c r="J4752" s="7">
        <v>100000</v>
      </c>
      <c r="K4752" s="7">
        <f t="shared" si="78"/>
        <v>111653</v>
      </c>
      <c r="L4752" s="7"/>
      <c r="M4752" s="6"/>
      <c r="N4752" s="7"/>
      <c r="O4752" s="7"/>
      <c r="P4752" s="38"/>
      <c r="Q4752" s="31"/>
      <c r="R4752" s="42"/>
      <c r="S4752" s="42"/>
      <c r="T4752" s="42"/>
      <c r="U4752" s="43"/>
      <c r="V4752" s="32"/>
      <c r="W4752" s="38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</row>
    <row r="4753" spans="1:40" ht="14.25" customHeight="1">
      <c r="A4753" s="7" t="s">
        <v>652</v>
      </c>
      <c r="B4753" s="7" t="s">
        <v>363</v>
      </c>
      <c r="C4753" s="7">
        <v>1416</v>
      </c>
      <c r="D4753" s="7" t="s">
        <v>667</v>
      </c>
      <c r="E4753" s="7" t="str">
        <f t="shared" si="77"/>
        <v>Curahuara de Carangas</v>
      </c>
      <c r="F4753" s="7" t="s">
        <v>379</v>
      </c>
      <c r="G4753" s="7">
        <v>170</v>
      </c>
      <c r="H4753" s="7" t="s">
        <v>390</v>
      </c>
      <c r="I4753" s="7"/>
      <c r="J4753" s="7">
        <v>193611</v>
      </c>
      <c r="K4753" s="7">
        <f t="shared" si="78"/>
        <v>111653</v>
      </c>
      <c r="L4753" s="7"/>
      <c r="M4753" s="6"/>
      <c r="N4753" s="7"/>
      <c r="O4753" s="7"/>
      <c r="P4753" s="38"/>
      <c r="Q4753" s="31"/>
      <c r="R4753" s="42"/>
      <c r="S4753" s="42"/>
      <c r="T4753" s="42"/>
      <c r="U4753" s="43"/>
      <c r="V4753" s="32"/>
      <c r="W4753" s="38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</row>
    <row r="4754" spans="1:40" ht="14.25" customHeight="1">
      <c r="A4754" s="7" t="s">
        <v>652</v>
      </c>
      <c r="B4754" s="7" t="s">
        <v>363</v>
      </c>
      <c r="C4754" s="7">
        <v>1416</v>
      </c>
      <c r="D4754" s="7" t="s">
        <v>667</v>
      </c>
      <c r="E4754" s="7" t="str">
        <f t="shared" si="77"/>
        <v>Curahuara de Carangas</v>
      </c>
      <c r="F4754" s="7" t="s">
        <v>379</v>
      </c>
      <c r="G4754" s="7">
        <v>180</v>
      </c>
      <c r="H4754" s="7" t="s">
        <v>411</v>
      </c>
      <c r="I4754" s="7"/>
      <c r="J4754" s="7">
        <v>107830</v>
      </c>
      <c r="K4754" s="7">
        <f t="shared" si="78"/>
        <v>111653</v>
      </c>
      <c r="L4754" s="7"/>
      <c r="M4754" s="6"/>
      <c r="N4754" s="7"/>
      <c r="O4754" s="7"/>
      <c r="P4754" s="38"/>
      <c r="Q4754" s="31"/>
      <c r="R4754" s="42"/>
      <c r="S4754" s="42"/>
      <c r="T4754" s="42"/>
      <c r="U4754" s="43"/>
      <c r="V4754" s="32"/>
      <c r="W4754" s="38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</row>
    <row r="4755" spans="1:40" ht="14.25" customHeight="1">
      <c r="A4755" s="7" t="s">
        <v>652</v>
      </c>
      <c r="B4755" s="7" t="s">
        <v>363</v>
      </c>
      <c r="C4755" s="7">
        <v>1416</v>
      </c>
      <c r="D4755" s="7" t="s">
        <v>667</v>
      </c>
      <c r="E4755" s="7" t="str">
        <f t="shared" si="77"/>
        <v>Curahuara de Carangas</v>
      </c>
      <c r="F4755" s="7" t="s">
        <v>379</v>
      </c>
      <c r="G4755" s="7">
        <v>190</v>
      </c>
      <c r="H4755" s="7" t="s">
        <v>392</v>
      </c>
      <c r="I4755" s="7"/>
      <c r="J4755" s="7">
        <v>100000</v>
      </c>
      <c r="K4755" s="7">
        <f t="shared" si="78"/>
        <v>111653</v>
      </c>
      <c r="L4755" s="7"/>
      <c r="M4755" s="6"/>
      <c r="N4755" s="7"/>
      <c r="O4755" s="7"/>
      <c r="P4755" s="38"/>
      <c r="Q4755" s="31"/>
      <c r="R4755" s="42"/>
      <c r="S4755" s="42"/>
      <c r="T4755" s="42"/>
      <c r="U4755" s="43"/>
      <c r="V4755" s="32"/>
      <c r="W4755" s="38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</row>
    <row r="4756" spans="1:40" ht="14.25" customHeight="1">
      <c r="A4756" s="7" t="s">
        <v>652</v>
      </c>
      <c r="B4756" s="7" t="s">
        <v>363</v>
      </c>
      <c r="C4756" s="7">
        <v>1416</v>
      </c>
      <c r="D4756" s="7" t="s">
        <v>667</v>
      </c>
      <c r="E4756" s="7" t="str">
        <f t="shared" si="77"/>
        <v>Curahuara de Carangas</v>
      </c>
      <c r="F4756" s="7" t="s">
        <v>379</v>
      </c>
      <c r="G4756" s="7">
        <v>200</v>
      </c>
      <c r="H4756" s="7" t="s">
        <v>393</v>
      </c>
      <c r="I4756" s="7"/>
      <c r="J4756" s="7">
        <v>889605</v>
      </c>
      <c r="K4756" s="7">
        <f t="shared" si="78"/>
        <v>111653</v>
      </c>
      <c r="L4756" s="7"/>
      <c r="M4756" s="6"/>
      <c r="N4756" s="7"/>
      <c r="O4756" s="7"/>
      <c r="P4756" s="38"/>
      <c r="Q4756" s="31"/>
      <c r="R4756" s="42"/>
      <c r="S4756" s="42"/>
      <c r="T4756" s="42"/>
      <c r="U4756" s="43"/>
      <c r="V4756" s="32"/>
      <c r="W4756" s="38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</row>
    <row r="4757" spans="1:40" ht="14.25" customHeight="1">
      <c r="A4757" s="7" t="s">
        <v>652</v>
      </c>
      <c r="B4757" s="7" t="s">
        <v>363</v>
      </c>
      <c r="C4757" s="7">
        <v>1416</v>
      </c>
      <c r="D4757" s="7" t="s">
        <v>667</v>
      </c>
      <c r="E4757" s="7" t="str">
        <f t="shared" si="77"/>
        <v>Curahuara de Carangas</v>
      </c>
      <c r="F4757" s="7" t="s">
        <v>379</v>
      </c>
      <c r="G4757" s="7">
        <v>210</v>
      </c>
      <c r="H4757" s="7" t="s">
        <v>394</v>
      </c>
      <c r="I4757" s="7"/>
      <c r="J4757" s="7">
        <v>518419</v>
      </c>
      <c r="K4757" s="7">
        <f t="shared" si="78"/>
        <v>111653</v>
      </c>
      <c r="L4757" s="7"/>
      <c r="M4757" s="6"/>
      <c r="N4757" s="7"/>
      <c r="O4757" s="7"/>
      <c r="P4757" s="38"/>
      <c r="Q4757" s="31"/>
      <c r="R4757" s="42"/>
      <c r="S4757" s="42"/>
      <c r="T4757" s="42"/>
      <c r="U4757" s="43"/>
      <c r="V4757" s="32"/>
      <c r="W4757" s="38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</row>
    <row r="4758" spans="1:40" ht="14.25" customHeight="1">
      <c r="A4758" s="7" t="s">
        <v>652</v>
      </c>
      <c r="B4758" s="7" t="s">
        <v>363</v>
      </c>
      <c r="C4758" s="7">
        <v>1416</v>
      </c>
      <c r="D4758" s="7" t="s">
        <v>667</v>
      </c>
      <c r="E4758" s="7" t="str">
        <f t="shared" si="77"/>
        <v>Curahuara de Carangas</v>
      </c>
      <c r="F4758" s="7" t="s">
        <v>379</v>
      </c>
      <c r="G4758" s="7">
        <v>220</v>
      </c>
      <c r="H4758" s="7" t="s">
        <v>395</v>
      </c>
      <c r="I4758" s="7"/>
      <c r="J4758" s="7">
        <v>80000</v>
      </c>
      <c r="K4758" s="7">
        <f t="shared" si="78"/>
        <v>111653</v>
      </c>
      <c r="L4758" s="7"/>
      <c r="M4758" s="6"/>
      <c r="N4758" s="7"/>
      <c r="O4758" s="7"/>
      <c r="P4758" s="38"/>
      <c r="Q4758" s="31"/>
      <c r="R4758" s="42"/>
      <c r="S4758" s="42"/>
      <c r="T4758" s="42"/>
      <c r="U4758" s="43"/>
      <c r="V4758" s="32"/>
      <c r="W4758" s="38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</row>
    <row r="4759" spans="1:40" ht="14.25" customHeight="1">
      <c r="A4759" s="7" t="s">
        <v>652</v>
      </c>
      <c r="B4759" s="7" t="s">
        <v>363</v>
      </c>
      <c r="C4759" s="7">
        <v>1416</v>
      </c>
      <c r="D4759" s="7" t="s">
        <v>667</v>
      </c>
      <c r="E4759" s="7" t="str">
        <f t="shared" si="77"/>
        <v>Curahuara de Carangas</v>
      </c>
      <c r="F4759" s="7" t="s">
        <v>379</v>
      </c>
      <c r="G4759" s="7">
        <v>230</v>
      </c>
      <c r="H4759" s="7" t="s">
        <v>396</v>
      </c>
      <c r="I4759" s="7"/>
      <c r="J4759" s="7">
        <v>40000</v>
      </c>
      <c r="K4759" s="7">
        <f t="shared" si="78"/>
        <v>111653</v>
      </c>
      <c r="L4759" s="7"/>
      <c r="M4759" s="6"/>
      <c r="N4759" s="7"/>
      <c r="O4759" s="7"/>
      <c r="P4759" s="38"/>
      <c r="Q4759" s="31"/>
      <c r="R4759" s="42"/>
      <c r="S4759" s="42"/>
      <c r="T4759" s="42"/>
      <c r="U4759" s="43"/>
      <c r="V4759" s="32"/>
      <c r="W4759" s="38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</row>
    <row r="4760" spans="1:40" ht="14.25" customHeight="1">
      <c r="A4760" s="7" t="s">
        <v>652</v>
      </c>
      <c r="B4760" s="7" t="s">
        <v>363</v>
      </c>
      <c r="C4760" s="7">
        <v>1416</v>
      </c>
      <c r="D4760" s="7" t="s">
        <v>667</v>
      </c>
      <c r="E4760" s="7" t="str">
        <f t="shared" si="77"/>
        <v>Curahuara de Carangas</v>
      </c>
      <c r="F4760" s="7" t="s">
        <v>379</v>
      </c>
      <c r="G4760" s="7">
        <v>240</v>
      </c>
      <c r="H4760" s="7" t="s">
        <v>397</v>
      </c>
      <c r="I4760" s="7"/>
      <c r="J4760" s="7">
        <v>10000</v>
      </c>
      <c r="K4760" s="7">
        <f t="shared" si="78"/>
        <v>111653</v>
      </c>
      <c r="L4760" s="7"/>
      <c r="M4760" s="6"/>
      <c r="N4760" s="7"/>
      <c r="O4760" s="7"/>
      <c r="P4760" s="38"/>
      <c r="Q4760" s="31"/>
      <c r="R4760" s="42"/>
      <c r="S4760" s="42"/>
      <c r="T4760" s="42"/>
      <c r="U4760" s="43"/>
      <c r="V4760" s="32"/>
      <c r="W4760" s="38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</row>
    <row r="4761" spans="1:40" ht="14.25" customHeight="1">
      <c r="A4761" s="7" t="s">
        <v>652</v>
      </c>
      <c r="B4761" s="7" t="s">
        <v>363</v>
      </c>
      <c r="C4761" s="7">
        <v>1416</v>
      </c>
      <c r="D4761" s="7" t="s">
        <v>667</v>
      </c>
      <c r="E4761" s="7" t="str">
        <f t="shared" si="77"/>
        <v>Curahuara de Carangas</v>
      </c>
      <c r="F4761" s="7" t="s">
        <v>379</v>
      </c>
      <c r="G4761" s="7">
        <v>250</v>
      </c>
      <c r="H4761" s="7" t="s">
        <v>399</v>
      </c>
      <c r="I4761" s="7"/>
      <c r="J4761" s="7">
        <v>628529</v>
      </c>
      <c r="K4761" s="7">
        <f t="shared" si="78"/>
        <v>111653</v>
      </c>
      <c r="L4761" s="7"/>
      <c r="M4761" s="6"/>
      <c r="N4761" s="7"/>
      <c r="O4761" s="7"/>
      <c r="P4761" s="38"/>
      <c r="Q4761" s="31"/>
      <c r="R4761" s="42"/>
      <c r="S4761" s="42"/>
      <c r="T4761" s="42"/>
      <c r="U4761" s="43"/>
      <c r="V4761" s="32"/>
      <c r="W4761" s="38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</row>
    <row r="4762" spans="1:40" ht="14.25" customHeight="1">
      <c r="A4762" s="7" t="s">
        <v>652</v>
      </c>
      <c r="B4762" s="7" t="s">
        <v>363</v>
      </c>
      <c r="C4762" s="7">
        <v>1416</v>
      </c>
      <c r="D4762" s="7" t="s">
        <v>667</v>
      </c>
      <c r="E4762" s="7" t="str">
        <f t="shared" si="77"/>
        <v>Curahuara de Carangas</v>
      </c>
      <c r="F4762" s="7" t="s">
        <v>379</v>
      </c>
      <c r="G4762" s="7">
        <v>260</v>
      </c>
      <c r="H4762" s="7" t="s">
        <v>400</v>
      </c>
      <c r="I4762" s="7"/>
      <c r="J4762" s="7">
        <v>70000</v>
      </c>
      <c r="K4762" s="7">
        <f t="shared" si="78"/>
        <v>111653</v>
      </c>
      <c r="L4762" s="7"/>
      <c r="M4762" s="6"/>
      <c r="N4762" s="7"/>
      <c r="O4762" s="7"/>
      <c r="P4762" s="38"/>
      <c r="Q4762" s="31"/>
      <c r="R4762" s="42"/>
      <c r="S4762" s="42"/>
      <c r="T4762" s="42"/>
      <c r="U4762" s="43"/>
      <c r="V4762" s="32"/>
      <c r="W4762" s="38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</row>
    <row r="4763" spans="1:40" ht="14.25" customHeight="1">
      <c r="A4763" s="7" t="s">
        <v>652</v>
      </c>
      <c r="B4763" s="7" t="s">
        <v>363</v>
      </c>
      <c r="C4763" s="7">
        <v>1416</v>
      </c>
      <c r="D4763" s="7" t="s">
        <v>667</v>
      </c>
      <c r="E4763" s="7" t="str">
        <f t="shared" si="77"/>
        <v>Curahuara de Carangas</v>
      </c>
      <c r="F4763" s="7" t="s">
        <v>379</v>
      </c>
      <c r="G4763" s="7">
        <v>310</v>
      </c>
      <c r="H4763" s="7" t="s">
        <v>403</v>
      </c>
      <c r="I4763" s="7"/>
      <c r="J4763" s="7">
        <v>150000</v>
      </c>
      <c r="K4763" s="7">
        <f t="shared" si="78"/>
        <v>111653</v>
      </c>
      <c r="L4763" s="7"/>
      <c r="M4763" s="6"/>
      <c r="N4763" s="7"/>
      <c r="O4763" s="7"/>
      <c r="P4763" s="38"/>
      <c r="Q4763" s="31"/>
      <c r="R4763" s="42"/>
      <c r="S4763" s="42"/>
      <c r="T4763" s="42"/>
      <c r="U4763" s="43"/>
      <c r="V4763" s="32"/>
      <c r="W4763" s="38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</row>
    <row r="4764" spans="1:40" ht="14.25" customHeight="1">
      <c r="A4764" s="7" t="s">
        <v>652</v>
      </c>
      <c r="B4764" s="7" t="s">
        <v>363</v>
      </c>
      <c r="C4764" s="7">
        <v>1416</v>
      </c>
      <c r="D4764" s="7" t="s">
        <v>667</v>
      </c>
      <c r="E4764" s="7" t="str">
        <f t="shared" si="77"/>
        <v>Curahuara de Carangas</v>
      </c>
      <c r="F4764" s="7" t="s">
        <v>379</v>
      </c>
      <c r="G4764" s="7">
        <v>330</v>
      </c>
      <c r="H4764" s="7" t="s">
        <v>404</v>
      </c>
      <c r="I4764" s="7"/>
      <c r="J4764" s="7">
        <v>64830</v>
      </c>
      <c r="K4764" s="7">
        <f t="shared" si="78"/>
        <v>111653</v>
      </c>
      <c r="L4764" s="7"/>
      <c r="M4764" s="6"/>
      <c r="N4764" s="7"/>
      <c r="O4764" s="7"/>
      <c r="P4764" s="38"/>
      <c r="Q4764" s="31"/>
      <c r="R4764" s="42"/>
      <c r="S4764" s="42"/>
      <c r="T4764" s="42"/>
      <c r="U4764" s="43"/>
      <c r="V4764" s="32"/>
      <c r="W4764" s="38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</row>
    <row r="4765" spans="1:40" ht="14.25" customHeight="1">
      <c r="A4765" s="7" t="s">
        <v>652</v>
      </c>
      <c r="B4765" s="7" t="s">
        <v>363</v>
      </c>
      <c r="C4765" s="7">
        <v>1416</v>
      </c>
      <c r="D4765" s="7" t="s">
        <v>667</v>
      </c>
      <c r="E4765" s="7" t="str">
        <f t="shared" si="77"/>
        <v>Curahuara de Carangas</v>
      </c>
      <c r="F4765" s="7" t="s">
        <v>379</v>
      </c>
      <c r="G4765" s="7">
        <v>340</v>
      </c>
      <c r="H4765" s="7" t="s">
        <v>405</v>
      </c>
      <c r="I4765" s="7"/>
      <c r="J4765" s="7">
        <v>659681</v>
      </c>
      <c r="K4765" s="7">
        <f t="shared" si="78"/>
        <v>111653</v>
      </c>
      <c r="L4765" s="7"/>
      <c r="M4765" s="6"/>
      <c r="N4765" s="7"/>
      <c r="O4765" s="7"/>
      <c r="P4765" s="38"/>
      <c r="Q4765" s="31"/>
      <c r="R4765" s="42"/>
      <c r="S4765" s="42"/>
      <c r="T4765" s="42"/>
      <c r="U4765" s="43"/>
      <c r="V4765" s="32"/>
      <c r="W4765" s="38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</row>
    <row r="4766" spans="1:40" ht="14.25" customHeight="1">
      <c r="A4766" s="7" t="s">
        <v>652</v>
      </c>
      <c r="B4766" s="7" t="s">
        <v>363</v>
      </c>
      <c r="C4766" s="7">
        <v>1416</v>
      </c>
      <c r="D4766" s="7" t="s">
        <v>667</v>
      </c>
      <c r="E4766" s="7" t="str">
        <f t="shared" si="77"/>
        <v>Curahuara de Carangas</v>
      </c>
      <c r="F4766" s="7" t="s">
        <v>407</v>
      </c>
      <c r="G4766" s="7">
        <v>170</v>
      </c>
      <c r="H4766" s="7" t="s">
        <v>390</v>
      </c>
      <c r="I4766" s="7"/>
      <c r="J4766" s="7">
        <v>111653</v>
      </c>
      <c r="K4766" s="7">
        <f t="shared" si="78"/>
        <v>111653</v>
      </c>
      <c r="L4766" s="7"/>
      <c r="M4766" s="6"/>
      <c r="N4766" s="7"/>
      <c r="O4766" s="7"/>
      <c r="P4766" s="38"/>
      <c r="Q4766" s="31"/>
      <c r="R4766" s="42"/>
      <c r="S4766" s="42"/>
      <c r="T4766" s="42"/>
      <c r="U4766" s="43"/>
      <c r="V4766" s="32"/>
      <c r="W4766" s="38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</row>
    <row r="4767" spans="1:40" ht="14.25" customHeight="1">
      <c r="A4767" s="7" t="s">
        <v>652</v>
      </c>
      <c r="B4767" s="7" t="s">
        <v>363</v>
      </c>
      <c r="C4767" s="7">
        <v>1417</v>
      </c>
      <c r="D4767" s="7" t="s">
        <v>668</v>
      </c>
      <c r="E4767" s="7" t="str">
        <f t="shared" si="77"/>
        <v>Turco</v>
      </c>
      <c r="F4767" s="7" t="s">
        <v>379</v>
      </c>
      <c r="G4767" s="7">
        <v>0</v>
      </c>
      <c r="H4767" s="7" t="s">
        <v>380</v>
      </c>
      <c r="I4767" s="7"/>
      <c r="J4767" s="7">
        <v>702188</v>
      </c>
      <c r="K4767" s="7">
        <f t="shared" si="78"/>
        <v>293109</v>
      </c>
      <c r="L4767" s="7"/>
      <c r="M4767" s="6"/>
      <c r="N4767" s="7"/>
      <c r="O4767" s="7"/>
      <c r="P4767" s="38"/>
      <c r="Q4767" s="31"/>
      <c r="R4767" s="42"/>
      <c r="S4767" s="42"/>
      <c r="T4767" s="42"/>
      <c r="U4767" s="43"/>
      <c r="V4767" s="32"/>
      <c r="W4767" s="38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</row>
    <row r="4768" spans="1:40" ht="14.25" customHeight="1">
      <c r="A4768" s="7" t="s">
        <v>652</v>
      </c>
      <c r="B4768" s="7" t="s">
        <v>363</v>
      </c>
      <c r="C4768" s="7">
        <v>1417</v>
      </c>
      <c r="D4768" s="7" t="s">
        <v>668</v>
      </c>
      <c r="E4768" s="7" t="str">
        <f t="shared" si="77"/>
        <v>Turco</v>
      </c>
      <c r="F4768" s="7" t="s">
        <v>379</v>
      </c>
      <c r="G4768" s="7">
        <v>1</v>
      </c>
      <c r="H4768" s="7" t="s">
        <v>381</v>
      </c>
      <c r="I4768" s="7"/>
      <c r="J4768" s="7">
        <v>468125</v>
      </c>
      <c r="K4768" s="7">
        <f t="shared" si="78"/>
        <v>293109</v>
      </c>
      <c r="L4768" s="7"/>
      <c r="M4768" s="6"/>
      <c r="N4768" s="7"/>
      <c r="O4768" s="7"/>
      <c r="P4768" s="38"/>
      <c r="Q4768" s="31"/>
      <c r="R4768" s="42"/>
      <c r="S4768" s="42"/>
      <c r="T4768" s="42"/>
      <c r="U4768" s="43"/>
      <c r="V4768" s="32"/>
      <c r="W4768" s="38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</row>
    <row r="4769" spans="1:40" ht="14.25" customHeight="1">
      <c r="A4769" s="7" t="s">
        <v>652</v>
      </c>
      <c r="B4769" s="7" t="s">
        <v>363</v>
      </c>
      <c r="C4769" s="7">
        <v>1417</v>
      </c>
      <c r="D4769" s="7" t="s">
        <v>668</v>
      </c>
      <c r="E4769" s="7" t="str">
        <f t="shared" si="77"/>
        <v>Turco</v>
      </c>
      <c r="F4769" s="7" t="s">
        <v>379</v>
      </c>
      <c r="G4769" s="7">
        <v>97</v>
      </c>
      <c r="H4769" s="7" t="s">
        <v>409</v>
      </c>
      <c r="I4769" s="7"/>
      <c r="J4769" s="7">
        <v>143271</v>
      </c>
      <c r="K4769" s="7">
        <f t="shared" si="78"/>
        <v>293109</v>
      </c>
      <c r="L4769" s="7"/>
      <c r="M4769" s="6"/>
      <c r="N4769" s="7"/>
      <c r="O4769" s="7"/>
      <c r="P4769" s="38"/>
      <c r="Q4769" s="31"/>
      <c r="R4769" s="42"/>
      <c r="S4769" s="42"/>
      <c r="T4769" s="42"/>
      <c r="U4769" s="43"/>
      <c r="V4769" s="32"/>
      <c r="W4769" s="38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</row>
    <row r="4770" spans="1:40" ht="14.25" customHeight="1">
      <c r="A4770" s="7" t="s">
        <v>652</v>
      </c>
      <c r="B4770" s="7" t="s">
        <v>363</v>
      </c>
      <c r="C4770" s="7">
        <v>1417</v>
      </c>
      <c r="D4770" s="7" t="s">
        <v>668</v>
      </c>
      <c r="E4770" s="7" t="str">
        <f t="shared" si="77"/>
        <v>Turco</v>
      </c>
      <c r="F4770" s="7" t="s">
        <v>379</v>
      </c>
      <c r="G4770" s="7">
        <v>99</v>
      </c>
      <c r="H4770" s="7" t="s">
        <v>382</v>
      </c>
      <c r="I4770" s="7"/>
      <c r="J4770" s="7">
        <v>309137</v>
      </c>
      <c r="K4770" s="7">
        <f t="shared" si="78"/>
        <v>293109</v>
      </c>
      <c r="L4770" s="7"/>
      <c r="M4770" s="6"/>
      <c r="N4770" s="7"/>
      <c r="O4770" s="7"/>
      <c r="P4770" s="38"/>
      <c r="Q4770" s="31"/>
      <c r="R4770" s="42"/>
      <c r="S4770" s="42"/>
      <c r="T4770" s="42"/>
      <c r="U4770" s="43"/>
      <c r="V4770" s="32"/>
      <c r="W4770" s="38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</row>
    <row r="4771" spans="1:40" ht="14.25" customHeight="1">
      <c r="A4771" s="7" t="s">
        <v>652</v>
      </c>
      <c r="B4771" s="7" t="s">
        <v>363</v>
      </c>
      <c r="C4771" s="7">
        <v>1417</v>
      </c>
      <c r="D4771" s="7" t="s">
        <v>668</v>
      </c>
      <c r="E4771" s="7" t="str">
        <f t="shared" si="77"/>
        <v>Turco</v>
      </c>
      <c r="F4771" s="7" t="s">
        <v>379</v>
      </c>
      <c r="G4771" s="7">
        <v>100</v>
      </c>
      <c r="H4771" s="7" t="s">
        <v>383</v>
      </c>
      <c r="I4771" s="7"/>
      <c r="J4771" s="7">
        <v>480000</v>
      </c>
      <c r="K4771" s="7">
        <f t="shared" si="78"/>
        <v>293109</v>
      </c>
      <c r="L4771" s="7"/>
      <c r="M4771" s="6"/>
      <c r="N4771" s="7"/>
      <c r="O4771" s="7"/>
      <c r="P4771" s="38"/>
      <c r="Q4771" s="31"/>
      <c r="R4771" s="42"/>
      <c r="S4771" s="42"/>
      <c r="T4771" s="42"/>
      <c r="U4771" s="43"/>
      <c r="V4771" s="32"/>
      <c r="W4771" s="38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</row>
    <row r="4772" spans="1:40" ht="14.25" customHeight="1">
      <c r="A4772" s="7" t="s">
        <v>652</v>
      </c>
      <c r="B4772" s="7" t="s">
        <v>363</v>
      </c>
      <c r="C4772" s="7">
        <v>1417</v>
      </c>
      <c r="D4772" s="7" t="s">
        <v>668</v>
      </c>
      <c r="E4772" s="7" t="str">
        <f t="shared" si="77"/>
        <v>Turco</v>
      </c>
      <c r="F4772" s="7" t="s">
        <v>379</v>
      </c>
      <c r="G4772" s="7">
        <v>130</v>
      </c>
      <c r="H4772" s="7" t="s">
        <v>386</v>
      </c>
      <c r="I4772" s="7"/>
      <c r="J4772" s="7">
        <v>20000</v>
      </c>
      <c r="K4772" s="7">
        <f t="shared" si="78"/>
        <v>293109</v>
      </c>
      <c r="L4772" s="7"/>
      <c r="M4772" s="6"/>
      <c r="N4772" s="7"/>
      <c r="O4772" s="7"/>
      <c r="P4772" s="38"/>
      <c r="Q4772" s="31"/>
      <c r="R4772" s="42"/>
      <c r="S4772" s="42"/>
      <c r="T4772" s="42"/>
      <c r="U4772" s="43"/>
      <c r="V4772" s="32"/>
      <c r="W4772" s="38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</row>
    <row r="4773" spans="1:40" ht="14.25" customHeight="1">
      <c r="A4773" s="7" t="s">
        <v>652</v>
      </c>
      <c r="B4773" s="7" t="s">
        <v>363</v>
      </c>
      <c r="C4773" s="7">
        <v>1417</v>
      </c>
      <c r="D4773" s="7" t="s">
        <v>668</v>
      </c>
      <c r="E4773" s="7" t="str">
        <f t="shared" si="77"/>
        <v>Turco</v>
      </c>
      <c r="F4773" s="7" t="s">
        <v>379</v>
      </c>
      <c r="G4773" s="7">
        <v>140</v>
      </c>
      <c r="H4773" s="7" t="s">
        <v>388</v>
      </c>
      <c r="I4773" s="7"/>
      <c r="J4773" s="7">
        <v>70000</v>
      </c>
      <c r="K4773" s="7">
        <f t="shared" si="78"/>
        <v>293109</v>
      </c>
      <c r="L4773" s="7"/>
      <c r="M4773" s="6"/>
      <c r="N4773" s="7"/>
      <c r="O4773" s="7"/>
      <c r="P4773" s="38"/>
      <c r="Q4773" s="31"/>
      <c r="R4773" s="42"/>
      <c r="S4773" s="42"/>
      <c r="T4773" s="42"/>
      <c r="U4773" s="43"/>
      <c r="V4773" s="32"/>
      <c r="W4773" s="38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</row>
    <row r="4774" spans="1:40" ht="14.25" customHeight="1">
      <c r="A4774" s="7" t="s">
        <v>652</v>
      </c>
      <c r="B4774" s="7" t="s">
        <v>363</v>
      </c>
      <c r="C4774" s="7">
        <v>1417</v>
      </c>
      <c r="D4774" s="7" t="s">
        <v>668</v>
      </c>
      <c r="E4774" s="7" t="str">
        <f t="shared" si="77"/>
        <v>Turco</v>
      </c>
      <c r="F4774" s="7" t="s">
        <v>379</v>
      </c>
      <c r="G4774" s="7">
        <v>160</v>
      </c>
      <c r="H4774" s="7" t="s">
        <v>389</v>
      </c>
      <c r="I4774" s="7"/>
      <c r="J4774" s="7">
        <v>35000</v>
      </c>
      <c r="K4774" s="7">
        <f t="shared" si="78"/>
        <v>293109</v>
      </c>
      <c r="L4774" s="7"/>
      <c r="M4774" s="6"/>
      <c r="N4774" s="7"/>
      <c r="O4774" s="7"/>
      <c r="P4774" s="38"/>
      <c r="Q4774" s="31"/>
      <c r="R4774" s="42"/>
      <c r="S4774" s="42"/>
      <c r="T4774" s="42"/>
      <c r="U4774" s="43"/>
      <c r="V4774" s="32"/>
      <c r="W4774" s="38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</row>
    <row r="4775" spans="1:40" ht="14.25" customHeight="1">
      <c r="A4775" s="7" t="s">
        <v>652</v>
      </c>
      <c r="B4775" s="7" t="s">
        <v>363</v>
      </c>
      <c r="C4775" s="7">
        <v>1417</v>
      </c>
      <c r="D4775" s="7" t="s">
        <v>668</v>
      </c>
      <c r="E4775" s="7" t="str">
        <f t="shared" si="77"/>
        <v>Turco</v>
      </c>
      <c r="F4775" s="7" t="s">
        <v>379</v>
      </c>
      <c r="G4775" s="7">
        <v>170</v>
      </c>
      <c r="H4775" s="7" t="s">
        <v>390</v>
      </c>
      <c r="I4775" s="7"/>
      <c r="J4775" s="7">
        <v>50000</v>
      </c>
      <c r="K4775" s="7">
        <f t="shared" si="78"/>
        <v>293109</v>
      </c>
      <c r="L4775" s="7"/>
      <c r="M4775" s="6"/>
      <c r="N4775" s="7"/>
      <c r="O4775" s="7"/>
      <c r="P4775" s="38"/>
      <c r="Q4775" s="31"/>
      <c r="R4775" s="42"/>
      <c r="S4775" s="42"/>
      <c r="T4775" s="42"/>
      <c r="U4775" s="43"/>
      <c r="V4775" s="32"/>
      <c r="W4775" s="38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</row>
    <row r="4776" spans="1:40" ht="14.25" customHeight="1">
      <c r="A4776" s="7" t="s">
        <v>652</v>
      </c>
      <c r="B4776" s="7" t="s">
        <v>363</v>
      </c>
      <c r="C4776" s="7">
        <v>1417</v>
      </c>
      <c r="D4776" s="7" t="s">
        <v>668</v>
      </c>
      <c r="E4776" s="7" t="str">
        <f t="shared" si="77"/>
        <v>Turco</v>
      </c>
      <c r="F4776" s="7" t="s">
        <v>379</v>
      </c>
      <c r="G4776" s="7">
        <v>180</v>
      </c>
      <c r="H4776" s="7" t="s">
        <v>411</v>
      </c>
      <c r="I4776" s="7"/>
      <c r="J4776" s="7">
        <v>120000</v>
      </c>
      <c r="K4776" s="7">
        <f t="shared" si="78"/>
        <v>293109</v>
      </c>
      <c r="L4776" s="7"/>
      <c r="M4776" s="6"/>
      <c r="N4776" s="7"/>
      <c r="O4776" s="7"/>
      <c r="P4776" s="38"/>
      <c r="Q4776" s="31"/>
      <c r="R4776" s="42"/>
      <c r="S4776" s="42"/>
      <c r="T4776" s="42"/>
      <c r="U4776" s="43"/>
      <c r="V4776" s="32"/>
      <c r="W4776" s="38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</row>
    <row r="4777" spans="1:40" ht="14.25" customHeight="1">
      <c r="A4777" s="7" t="s">
        <v>652</v>
      </c>
      <c r="B4777" s="7" t="s">
        <v>363</v>
      </c>
      <c r="C4777" s="7">
        <v>1417</v>
      </c>
      <c r="D4777" s="7" t="s">
        <v>668</v>
      </c>
      <c r="E4777" s="7" t="str">
        <f t="shared" si="77"/>
        <v>Turco</v>
      </c>
      <c r="F4777" s="7" t="s">
        <v>379</v>
      </c>
      <c r="G4777" s="7">
        <v>190</v>
      </c>
      <c r="H4777" s="7" t="s">
        <v>392</v>
      </c>
      <c r="I4777" s="7"/>
      <c r="J4777" s="7">
        <v>223000</v>
      </c>
      <c r="K4777" s="7">
        <f t="shared" si="78"/>
        <v>293109</v>
      </c>
      <c r="L4777" s="7"/>
      <c r="M4777" s="6"/>
      <c r="N4777" s="7"/>
      <c r="O4777" s="7"/>
      <c r="P4777" s="38"/>
      <c r="Q4777" s="31"/>
      <c r="R4777" s="42"/>
      <c r="S4777" s="42"/>
      <c r="T4777" s="42"/>
      <c r="U4777" s="43"/>
      <c r="V4777" s="32"/>
      <c r="W4777" s="38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</row>
    <row r="4778" spans="1:40" ht="14.25" customHeight="1">
      <c r="A4778" s="7" t="s">
        <v>652</v>
      </c>
      <c r="B4778" s="7" t="s">
        <v>363</v>
      </c>
      <c r="C4778" s="7">
        <v>1417</v>
      </c>
      <c r="D4778" s="7" t="s">
        <v>668</v>
      </c>
      <c r="E4778" s="7" t="str">
        <f t="shared" si="77"/>
        <v>Turco</v>
      </c>
      <c r="F4778" s="7" t="s">
        <v>379</v>
      </c>
      <c r="G4778" s="7">
        <v>200</v>
      </c>
      <c r="H4778" s="7" t="s">
        <v>393</v>
      </c>
      <c r="I4778" s="7"/>
      <c r="J4778" s="7">
        <v>1143704</v>
      </c>
      <c r="K4778" s="7">
        <f t="shared" si="78"/>
        <v>293109</v>
      </c>
      <c r="L4778" s="7"/>
      <c r="M4778" s="6"/>
      <c r="N4778" s="7"/>
      <c r="O4778" s="7"/>
      <c r="P4778" s="38"/>
      <c r="Q4778" s="31"/>
      <c r="R4778" s="42"/>
      <c r="S4778" s="42"/>
      <c r="T4778" s="42"/>
      <c r="U4778" s="43"/>
      <c r="V4778" s="32"/>
      <c r="W4778" s="38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</row>
    <row r="4779" spans="1:40" ht="14.25" customHeight="1">
      <c r="A4779" s="7" t="s">
        <v>652</v>
      </c>
      <c r="B4779" s="7" t="s">
        <v>363</v>
      </c>
      <c r="C4779" s="7">
        <v>1417</v>
      </c>
      <c r="D4779" s="7" t="s">
        <v>668</v>
      </c>
      <c r="E4779" s="7" t="str">
        <f t="shared" si="77"/>
        <v>Turco</v>
      </c>
      <c r="F4779" s="7" t="s">
        <v>379</v>
      </c>
      <c r="G4779" s="7">
        <v>210</v>
      </c>
      <c r="H4779" s="7" t="s">
        <v>394</v>
      </c>
      <c r="I4779" s="7"/>
      <c r="J4779" s="7">
        <v>874255</v>
      </c>
      <c r="K4779" s="7">
        <f t="shared" si="78"/>
        <v>293109</v>
      </c>
      <c r="L4779" s="7"/>
      <c r="M4779" s="6"/>
      <c r="N4779" s="7"/>
      <c r="O4779" s="7"/>
      <c r="P4779" s="38"/>
      <c r="Q4779" s="31"/>
      <c r="R4779" s="42"/>
      <c r="S4779" s="42"/>
      <c r="T4779" s="42"/>
      <c r="U4779" s="43"/>
      <c r="V4779" s="32"/>
      <c r="W4779" s="38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</row>
    <row r="4780" spans="1:40" ht="14.25" customHeight="1">
      <c r="A4780" s="7" t="s">
        <v>652</v>
      </c>
      <c r="B4780" s="7" t="s">
        <v>363</v>
      </c>
      <c r="C4780" s="7">
        <v>1417</v>
      </c>
      <c r="D4780" s="7" t="s">
        <v>668</v>
      </c>
      <c r="E4780" s="7" t="str">
        <f t="shared" si="77"/>
        <v>Turco</v>
      </c>
      <c r="F4780" s="7" t="s">
        <v>379</v>
      </c>
      <c r="G4780" s="7">
        <v>220</v>
      </c>
      <c r="H4780" s="7" t="s">
        <v>395</v>
      </c>
      <c r="I4780" s="7"/>
      <c r="J4780" s="7">
        <v>160000</v>
      </c>
      <c r="K4780" s="7">
        <f t="shared" si="78"/>
        <v>293109</v>
      </c>
      <c r="L4780" s="7"/>
      <c r="M4780" s="6"/>
      <c r="N4780" s="7"/>
      <c r="O4780" s="7"/>
      <c r="P4780" s="38"/>
      <c r="Q4780" s="31"/>
      <c r="R4780" s="42"/>
      <c r="S4780" s="42"/>
      <c r="T4780" s="42"/>
      <c r="U4780" s="43"/>
      <c r="V4780" s="32"/>
      <c r="W4780" s="38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</row>
    <row r="4781" spans="1:40" ht="14.25" customHeight="1">
      <c r="A4781" s="7" t="s">
        <v>652</v>
      </c>
      <c r="B4781" s="7" t="s">
        <v>363</v>
      </c>
      <c r="C4781" s="7">
        <v>1417</v>
      </c>
      <c r="D4781" s="7" t="s">
        <v>668</v>
      </c>
      <c r="E4781" s="7" t="str">
        <f t="shared" si="77"/>
        <v>Turco</v>
      </c>
      <c r="F4781" s="7" t="s">
        <v>379</v>
      </c>
      <c r="G4781" s="7">
        <v>230</v>
      </c>
      <c r="H4781" s="7" t="s">
        <v>396</v>
      </c>
      <c r="I4781" s="7"/>
      <c r="J4781" s="7">
        <v>30000</v>
      </c>
      <c r="K4781" s="7">
        <f t="shared" si="78"/>
        <v>293109</v>
      </c>
      <c r="L4781" s="7"/>
      <c r="M4781" s="6"/>
      <c r="N4781" s="7"/>
      <c r="O4781" s="7"/>
      <c r="P4781" s="38"/>
      <c r="Q4781" s="31"/>
      <c r="R4781" s="42"/>
      <c r="S4781" s="42"/>
      <c r="T4781" s="42"/>
      <c r="U4781" s="43"/>
      <c r="V4781" s="32"/>
      <c r="W4781" s="38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</row>
    <row r="4782" spans="1:40" ht="14.25" customHeight="1">
      <c r="A4782" s="7" t="s">
        <v>652</v>
      </c>
      <c r="B4782" s="7" t="s">
        <v>363</v>
      </c>
      <c r="C4782" s="7">
        <v>1417</v>
      </c>
      <c r="D4782" s="7" t="s">
        <v>668</v>
      </c>
      <c r="E4782" s="7" t="str">
        <f t="shared" si="77"/>
        <v>Turco</v>
      </c>
      <c r="F4782" s="7" t="s">
        <v>379</v>
      </c>
      <c r="G4782" s="7">
        <v>240</v>
      </c>
      <c r="H4782" s="7" t="s">
        <v>397</v>
      </c>
      <c r="I4782" s="7"/>
      <c r="J4782" s="7">
        <v>15000</v>
      </c>
      <c r="K4782" s="7">
        <f t="shared" si="78"/>
        <v>293109</v>
      </c>
      <c r="L4782" s="7"/>
      <c r="M4782" s="6"/>
      <c r="N4782" s="7"/>
      <c r="O4782" s="7"/>
      <c r="P4782" s="38"/>
      <c r="Q4782" s="31"/>
      <c r="R4782" s="42"/>
      <c r="S4782" s="42"/>
      <c r="T4782" s="42"/>
      <c r="U4782" s="43"/>
      <c r="V4782" s="32"/>
      <c r="W4782" s="38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</row>
    <row r="4783" spans="1:40" ht="14.25" customHeight="1">
      <c r="A4783" s="7" t="s">
        <v>652</v>
      </c>
      <c r="B4783" s="7" t="s">
        <v>363</v>
      </c>
      <c r="C4783" s="7">
        <v>1417</v>
      </c>
      <c r="D4783" s="7" t="s">
        <v>668</v>
      </c>
      <c r="E4783" s="7" t="str">
        <f t="shared" si="77"/>
        <v>Turco</v>
      </c>
      <c r="F4783" s="7" t="s">
        <v>379</v>
      </c>
      <c r="G4783" s="7">
        <v>250</v>
      </c>
      <c r="H4783" s="7" t="s">
        <v>399</v>
      </c>
      <c r="I4783" s="7"/>
      <c r="J4783" s="7">
        <v>735136</v>
      </c>
      <c r="K4783" s="7">
        <f t="shared" si="78"/>
        <v>293109</v>
      </c>
      <c r="L4783" s="7"/>
      <c r="M4783" s="6"/>
      <c r="N4783" s="7"/>
      <c r="O4783" s="7"/>
      <c r="P4783" s="38"/>
      <c r="Q4783" s="31"/>
      <c r="R4783" s="42"/>
      <c r="S4783" s="42"/>
      <c r="T4783" s="42"/>
      <c r="U4783" s="43"/>
      <c r="V4783" s="32"/>
      <c r="W4783" s="38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</row>
    <row r="4784" spans="1:40" ht="14.25" customHeight="1">
      <c r="A4784" s="7" t="s">
        <v>652</v>
      </c>
      <c r="B4784" s="7" t="s">
        <v>363</v>
      </c>
      <c r="C4784" s="7">
        <v>1417</v>
      </c>
      <c r="D4784" s="7" t="s">
        <v>668</v>
      </c>
      <c r="E4784" s="7" t="str">
        <f t="shared" si="77"/>
        <v>Turco</v>
      </c>
      <c r="F4784" s="7" t="s">
        <v>379</v>
      </c>
      <c r="G4784" s="7">
        <v>260</v>
      </c>
      <c r="H4784" s="7" t="s">
        <v>400</v>
      </c>
      <c r="I4784" s="7"/>
      <c r="J4784" s="7">
        <v>82000</v>
      </c>
      <c r="K4784" s="7">
        <f t="shared" si="78"/>
        <v>293109</v>
      </c>
      <c r="L4784" s="7"/>
      <c r="M4784" s="6"/>
      <c r="N4784" s="7"/>
      <c r="O4784" s="7"/>
      <c r="P4784" s="38"/>
      <c r="Q4784" s="31"/>
      <c r="R4784" s="42"/>
      <c r="S4784" s="42"/>
      <c r="T4784" s="42"/>
      <c r="U4784" s="43"/>
      <c r="V4784" s="32"/>
      <c r="W4784" s="38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</row>
    <row r="4785" spans="1:40" ht="14.25" customHeight="1">
      <c r="A4785" s="7" t="s">
        <v>652</v>
      </c>
      <c r="B4785" s="7" t="s">
        <v>363</v>
      </c>
      <c r="C4785" s="7">
        <v>1417</v>
      </c>
      <c r="D4785" s="7" t="s">
        <v>668</v>
      </c>
      <c r="E4785" s="7" t="str">
        <f t="shared" si="77"/>
        <v>Turco</v>
      </c>
      <c r="F4785" s="7" t="s">
        <v>379</v>
      </c>
      <c r="G4785" s="7">
        <v>290</v>
      </c>
      <c r="H4785" s="7" t="s">
        <v>426</v>
      </c>
      <c r="I4785" s="7"/>
      <c r="J4785" s="7">
        <v>370000</v>
      </c>
      <c r="K4785" s="7">
        <f t="shared" si="78"/>
        <v>293109</v>
      </c>
      <c r="L4785" s="7"/>
      <c r="M4785" s="6"/>
      <c r="N4785" s="7"/>
      <c r="O4785" s="7"/>
      <c r="P4785" s="38"/>
      <c r="Q4785" s="31"/>
      <c r="R4785" s="42"/>
      <c r="S4785" s="42"/>
      <c r="T4785" s="42"/>
      <c r="U4785" s="43"/>
      <c r="V4785" s="32"/>
      <c r="W4785" s="38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</row>
    <row r="4786" spans="1:40" ht="14.25" customHeight="1">
      <c r="A4786" s="7" t="s">
        <v>652</v>
      </c>
      <c r="B4786" s="7" t="s">
        <v>363</v>
      </c>
      <c r="C4786" s="7">
        <v>1417</v>
      </c>
      <c r="D4786" s="7" t="s">
        <v>668</v>
      </c>
      <c r="E4786" s="7" t="str">
        <f t="shared" si="77"/>
        <v>Turco</v>
      </c>
      <c r="F4786" s="7" t="s">
        <v>379</v>
      </c>
      <c r="G4786" s="7">
        <v>310</v>
      </c>
      <c r="H4786" s="7" t="s">
        <v>403</v>
      </c>
      <c r="I4786" s="7"/>
      <c r="J4786" s="7">
        <v>35000</v>
      </c>
      <c r="K4786" s="7">
        <f t="shared" si="78"/>
        <v>293109</v>
      </c>
      <c r="L4786" s="7"/>
      <c r="M4786" s="6"/>
      <c r="N4786" s="7"/>
      <c r="O4786" s="7"/>
      <c r="P4786" s="38"/>
      <c r="Q4786" s="31"/>
      <c r="R4786" s="42"/>
      <c r="S4786" s="42"/>
      <c r="T4786" s="42"/>
      <c r="U4786" s="43"/>
      <c r="V4786" s="32"/>
      <c r="W4786" s="38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</row>
    <row r="4787" spans="1:40" ht="14.25" customHeight="1">
      <c r="A4787" s="7" t="s">
        <v>652</v>
      </c>
      <c r="B4787" s="7" t="s">
        <v>363</v>
      </c>
      <c r="C4787" s="7">
        <v>1417</v>
      </c>
      <c r="D4787" s="7" t="s">
        <v>668</v>
      </c>
      <c r="E4787" s="7" t="str">
        <f t="shared" si="77"/>
        <v>Turco</v>
      </c>
      <c r="F4787" s="7" t="s">
        <v>379</v>
      </c>
      <c r="G4787" s="7">
        <v>330</v>
      </c>
      <c r="H4787" s="7" t="s">
        <v>404</v>
      </c>
      <c r="I4787" s="7"/>
      <c r="J4787" s="7">
        <v>82905</v>
      </c>
      <c r="K4787" s="7">
        <f t="shared" si="78"/>
        <v>293109</v>
      </c>
      <c r="L4787" s="7"/>
      <c r="M4787" s="6"/>
      <c r="N4787" s="7"/>
      <c r="O4787" s="7"/>
      <c r="P4787" s="38"/>
      <c r="Q4787" s="31"/>
      <c r="R4787" s="42"/>
      <c r="S4787" s="42"/>
      <c r="T4787" s="42"/>
      <c r="U4787" s="43"/>
      <c r="V4787" s="32"/>
      <c r="W4787" s="38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</row>
    <row r="4788" spans="1:40" ht="14.25" customHeight="1">
      <c r="A4788" s="7" t="s">
        <v>652</v>
      </c>
      <c r="B4788" s="7" t="s">
        <v>363</v>
      </c>
      <c r="C4788" s="7">
        <v>1417</v>
      </c>
      <c r="D4788" s="7" t="s">
        <v>668</v>
      </c>
      <c r="E4788" s="7" t="str">
        <f t="shared" si="77"/>
        <v>Turco</v>
      </c>
      <c r="F4788" s="7" t="s">
        <v>379</v>
      </c>
      <c r="G4788" s="7">
        <v>340</v>
      </c>
      <c r="H4788" s="7" t="s">
        <v>405</v>
      </c>
      <c r="I4788" s="7"/>
      <c r="J4788" s="7">
        <v>667533</v>
      </c>
      <c r="K4788" s="7">
        <f t="shared" si="78"/>
        <v>293109</v>
      </c>
      <c r="L4788" s="7"/>
      <c r="M4788" s="6"/>
      <c r="N4788" s="7"/>
      <c r="O4788" s="7"/>
      <c r="P4788" s="38"/>
      <c r="Q4788" s="31"/>
      <c r="R4788" s="42"/>
      <c r="S4788" s="42"/>
      <c r="T4788" s="42"/>
      <c r="U4788" s="43"/>
      <c r="V4788" s="32"/>
      <c r="W4788" s="38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</row>
    <row r="4789" spans="1:40" ht="14.25" customHeight="1">
      <c r="A4789" s="7" t="s">
        <v>652</v>
      </c>
      <c r="B4789" s="7" t="s">
        <v>363</v>
      </c>
      <c r="C4789" s="7">
        <v>1417</v>
      </c>
      <c r="D4789" s="7" t="s">
        <v>668</v>
      </c>
      <c r="E4789" s="7" t="str">
        <f t="shared" si="77"/>
        <v>Turco</v>
      </c>
      <c r="F4789" s="7" t="s">
        <v>407</v>
      </c>
      <c r="G4789" s="7">
        <v>170</v>
      </c>
      <c r="H4789" s="7" t="s">
        <v>390</v>
      </c>
      <c r="I4789" s="7"/>
      <c r="J4789" s="7">
        <v>293109</v>
      </c>
      <c r="K4789" s="7">
        <f t="shared" si="78"/>
        <v>293109</v>
      </c>
      <c r="L4789" s="7"/>
      <c r="M4789" s="6"/>
      <c r="N4789" s="7"/>
      <c r="O4789" s="7"/>
      <c r="P4789" s="38"/>
      <c r="Q4789" s="31"/>
      <c r="R4789" s="42"/>
      <c r="S4789" s="42"/>
      <c r="T4789" s="42"/>
      <c r="U4789" s="43"/>
      <c r="V4789" s="32"/>
      <c r="W4789" s="38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</row>
    <row r="4790" spans="1:40" ht="14.25" customHeight="1">
      <c r="A4790" s="7" t="s">
        <v>652</v>
      </c>
      <c r="B4790" s="7" t="s">
        <v>363</v>
      </c>
      <c r="C4790" s="7">
        <v>1418</v>
      </c>
      <c r="D4790" s="7" t="s">
        <v>669</v>
      </c>
      <c r="E4790" s="7" t="str">
        <f t="shared" si="77"/>
        <v>Huachacalla</v>
      </c>
      <c r="F4790" s="7" t="s">
        <v>379</v>
      </c>
      <c r="G4790" s="7">
        <v>0</v>
      </c>
      <c r="H4790" s="7" t="s">
        <v>380</v>
      </c>
      <c r="I4790" s="7"/>
      <c r="J4790" s="7">
        <v>137202</v>
      </c>
      <c r="K4790" s="7">
        <f t="shared" si="78"/>
        <v>633937</v>
      </c>
      <c r="L4790" s="7"/>
      <c r="M4790" s="6"/>
      <c r="N4790" s="7"/>
      <c r="O4790" s="7"/>
      <c r="P4790" s="38"/>
      <c r="Q4790" s="31"/>
      <c r="R4790" s="42"/>
      <c r="S4790" s="42"/>
      <c r="T4790" s="42"/>
      <c r="U4790" s="43"/>
      <c r="V4790" s="32"/>
      <c r="W4790" s="38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</row>
    <row r="4791" spans="1:40" ht="14.25" customHeight="1">
      <c r="A4791" s="7" t="s">
        <v>652</v>
      </c>
      <c r="B4791" s="7" t="s">
        <v>363</v>
      </c>
      <c r="C4791" s="7">
        <v>1418</v>
      </c>
      <c r="D4791" s="7" t="s">
        <v>669</v>
      </c>
      <c r="E4791" s="7" t="str">
        <f t="shared" si="77"/>
        <v>Huachacalla</v>
      </c>
      <c r="F4791" s="7" t="s">
        <v>379</v>
      </c>
      <c r="G4791" s="7">
        <v>1</v>
      </c>
      <c r="H4791" s="7" t="s">
        <v>381</v>
      </c>
      <c r="I4791" s="7"/>
      <c r="J4791" s="7">
        <v>99801</v>
      </c>
      <c r="K4791" s="7">
        <f t="shared" si="78"/>
        <v>633937</v>
      </c>
      <c r="L4791" s="7"/>
      <c r="M4791" s="6"/>
      <c r="N4791" s="7"/>
      <c r="O4791" s="7"/>
      <c r="P4791" s="38"/>
      <c r="Q4791" s="31"/>
      <c r="R4791" s="42"/>
      <c r="S4791" s="42"/>
      <c r="T4791" s="42"/>
      <c r="U4791" s="43"/>
      <c r="V4791" s="32"/>
      <c r="W4791" s="38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</row>
    <row r="4792" spans="1:40" ht="14.25" customHeight="1">
      <c r="A4792" s="7" t="s">
        <v>652</v>
      </c>
      <c r="B4792" s="7" t="s">
        <v>363</v>
      </c>
      <c r="C4792" s="7">
        <v>1418</v>
      </c>
      <c r="D4792" s="7" t="s">
        <v>669</v>
      </c>
      <c r="E4792" s="7" t="str">
        <f t="shared" si="77"/>
        <v>Huachacalla</v>
      </c>
      <c r="F4792" s="7" t="s">
        <v>379</v>
      </c>
      <c r="G4792" s="7">
        <v>97</v>
      </c>
      <c r="H4792" s="7" t="s">
        <v>409</v>
      </c>
      <c r="I4792" s="7"/>
      <c r="J4792" s="7">
        <v>171174</v>
      </c>
      <c r="K4792" s="7">
        <f t="shared" si="78"/>
        <v>633937</v>
      </c>
      <c r="L4792" s="7"/>
      <c r="M4792" s="6"/>
      <c r="N4792" s="7"/>
      <c r="O4792" s="7"/>
      <c r="P4792" s="38"/>
      <c r="Q4792" s="31"/>
      <c r="R4792" s="42"/>
      <c r="S4792" s="42"/>
      <c r="T4792" s="42"/>
      <c r="U4792" s="43"/>
      <c r="V4792" s="32"/>
      <c r="W4792" s="38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</row>
    <row r="4793" spans="1:40" ht="14.25" customHeight="1">
      <c r="A4793" s="7" t="s">
        <v>652</v>
      </c>
      <c r="B4793" s="7" t="s">
        <v>363</v>
      </c>
      <c r="C4793" s="7">
        <v>1418</v>
      </c>
      <c r="D4793" s="7" t="s">
        <v>669</v>
      </c>
      <c r="E4793" s="7" t="str">
        <f t="shared" si="77"/>
        <v>Huachacalla</v>
      </c>
      <c r="F4793" s="7" t="s">
        <v>379</v>
      </c>
      <c r="G4793" s="7">
        <v>160</v>
      </c>
      <c r="H4793" s="7" t="s">
        <v>389</v>
      </c>
      <c r="I4793" s="7"/>
      <c r="J4793" s="7">
        <v>10000</v>
      </c>
      <c r="K4793" s="7">
        <f t="shared" si="78"/>
        <v>633937</v>
      </c>
      <c r="L4793" s="7"/>
      <c r="M4793" s="6"/>
      <c r="N4793" s="7"/>
      <c r="O4793" s="7"/>
      <c r="P4793" s="38"/>
      <c r="Q4793" s="31"/>
      <c r="R4793" s="42"/>
      <c r="S4793" s="42"/>
      <c r="T4793" s="42"/>
      <c r="U4793" s="43"/>
      <c r="V4793" s="32"/>
      <c r="W4793" s="38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</row>
    <row r="4794" spans="1:40" ht="14.25" customHeight="1">
      <c r="A4794" s="7" t="s">
        <v>652</v>
      </c>
      <c r="B4794" s="7" t="s">
        <v>363</v>
      </c>
      <c r="C4794" s="7">
        <v>1418</v>
      </c>
      <c r="D4794" s="7" t="s">
        <v>669</v>
      </c>
      <c r="E4794" s="7" t="str">
        <f t="shared" si="77"/>
        <v>Huachacalla</v>
      </c>
      <c r="F4794" s="7" t="s">
        <v>379</v>
      </c>
      <c r="G4794" s="7">
        <v>170</v>
      </c>
      <c r="H4794" s="7" t="s">
        <v>390</v>
      </c>
      <c r="I4794" s="7"/>
      <c r="J4794" s="7">
        <v>10000</v>
      </c>
      <c r="K4794" s="7">
        <f t="shared" si="78"/>
        <v>633937</v>
      </c>
      <c r="L4794" s="7"/>
      <c r="M4794" s="6"/>
      <c r="N4794" s="7"/>
      <c r="O4794" s="7"/>
      <c r="P4794" s="38"/>
      <c r="Q4794" s="31"/>
      <c r="R4794" s="42"/>
      <c r="S4794" s="42"/>
      <c r="T4794" s="42"/>
      <c r="U4794" s="43"/>
      <c r="V4794" s="32"/>
      <c r="W4794" s="38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</row>
    <row r="4795" spans="1:40" ht="14.25" customHeight="1">
      <c r="A4795" s="7" t="s">
        <v>652</v>
      </c>
      <c r="B4795" s="7" t="s">
        <v>363</v>
      </c>
      <c r="C4795" s="7">
        <v>1418</v>
      </c>
      <c r="D4795" s="7" t="s">
        <v>669</v>
      </c>
      <c r="E4795" s="7" t="str">
        <f t="shared" si="77"/>
        <v>Huachacalla</v>
      </c>
      <c r="F4795" s="7" t="s">
        <v>379</v>
      </c>
      <c r="G4795" s="7">
        <v>200</v>
      </c>
      <c r="H4795" s="7" t="s">
        <v>393</v>
      </c>
      <c r="I4795" s="7"/>
      <c r="J4795" s="7">
        <v>232042</v>
      </c>
      <c r="K4795" s="7">
        <f t="shared" si="78"/>
        <v>633937</v>
      </c>
      <c r="L4795" s="7"/>
      <c r="M4795" s="6"/>
      <c r="N4795" s="7"/>
      <c r="O4795" s="7"/>
      <c r="P4795" s="38"/>
      <c r="Q4795" s="31"/>
      <c r="R4795" s="42"/>
      <c r="S4795" s="42"/>
      <c r="T4795" s="42"/>
      <c r="U4795" s="43"/>
      <c r="V4795" s="32"/>
      <c r="W4795" s="38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</row>
    <row r="4796" spans="1:40" ht="14.25" customHeight="1">
      <c r="A4796" s="7" t="s">
        <v>652</v>
      </c>
      <c r="B4796" s="7" t="s">
        <v>363</v>
      </c>
      <c r="C4796" s="7">
        <v>1418</v>
      </c>
      <c r="D4796" s="7" t="s">
        <v>669</v>
      </c>
      <c r="E4796" s="7" t="str">
        <f t="shared" si="77"/>
        <v>Huachacalla</v>
      </c>
      <c r="F4796" s="7" t="s">
        <v>379</v>
      </c>
      <c r="G4796" s="7">
        <v>210</v>
      </c>
      <c r="H4796" s="7" t="s">
        <v>394</v>
      </c>
      <c r="I4796" s="7"/>
      <c r="J4796" s="7">
        <v>285161</v>
      </c>
      <c r="K4796" s="7">
        <f t="shared" si="78"/>
        <v>633937</v>
      </c>
      <c r="L4796" s="7"/>
      <c r="M4796" s="6"/>
      <c r="N4796" s="7"/>
      <c r="O4796" s="7"/>
      <c r="P4796" s="38"/>
      <c r="Q4796" s="31"/>
      <c r="R4796" s="42"/>
      <c r="S4796" s="42"/>
      <c r="T4796" s="42"/>
      <c r="U4796" s="43"/>
      <c r="V4796" s="32"/>
      <c r="W4796" s="38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</row>
    <row r="4797" spans="1:40" ht="14.25" customHeight="1">
      <c r="A4797" s="7" t="s">
        <v>652</v>
      </c>
      <c r="B4797" s="7" t="s">
        <v>363</v>
      </c>
      <c r="C4797" s="7">
        <v>1418</v>
      </c>
      <c r="D4797" s="7" t="s">
        <v>669</v>
      </c>
      <c r="E4797" s="7" t="str">
        <f t="shared" si="77"/>
        <v>Huachacalla</v>
      </c>
      <c r="F4797" s="7" t="s">
        <v>379</v>
      </c>
      <c r="G4797" s="7">
        <v>220</v>
      </c>
      <c r="H4797" s="7" t="s">
        <v>395</v>
      </c>
      <c r="I4797" s="7"/>
      <c r="J4797" s="7">
        <v>1000</v>
      </c>
      <c r="K4797" s="7">
        <f t="shared" si="78"/>
        <v>633937</v>
      </c>
      <c r="L4797" s="7"/>
      <c r="M4797" s="6"/>
      <c r="N4797" s="7"/>
      <c r="O4797" s="7"/>
      <c r="P4797" s="38"/>
      <c r="Q4797" s="31"/>
      <c r="R4797" s="42"/>
      <c r="S4797" s="42"/>
      <c r="T4797" s="42"/>
      <c r="U4797" s="43"/>
      <c r="V4797" s="32"/>
      <c r="W4797" s="38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</row>
    <row r="4798" spans="1:40" ht="14.25" customHeight="1">
      <c r="A4798" s="7" t="s">
        <v>652</v>
      </c>
      <c r="B4798" s="7" t="s">
        <v>363</v>
      </c>
      <c r="C4798" s="7">
        <v>1418</v>
      </c>
      <c r="D4798" s="7" t="s">
        <v>669</v>
      </c>
      <c r="E4798" s="7" t="str">
        <f t="shared" si="77"/>
        <v>Huachacalla</v>
      </c>
      <c r="F4798" s="7" t="s">
        <v>379</v>
      </c>
      <c r="G4798" s="7">
        <v>230</v>
      </c>
      <c r="H4798" s="7" t="s">
        <v>396</v>
      </c>
      <c r="I4798" s="7"/>
      <c r="J4798" s="7">
        <v>1000</v>
      </c>
      <c r="K4798" s="7">
        <f t="shared" si="78"/>
        <v>633937</v>
      </c>
      <c r="L4798" s="7"/>
      <c r="M4798" s="6"/>
      <c r="N4798" s="7"/>
      <c r="O4798" s="7"/>
      <c r="P4798" s="38"/>
      <c r="Q4798" s="31"/>
      <c r="R4798" s="42"/>
      <c r="S4798" s="42"/>
      <c r="T4798" s="42"/>
      <c r="U4798" s="43"/>
      <c r="V4798" s="32"/>
      <c r="W4798" s="38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</row>
    <row r="4799" spans="1:40" ht="14.25" customHeight="1">
      <c r="A4799" s="7" t="s">
        <v>652</v>
      </c>
      <c r="B4799" s="7" t="s">
        <v>363</v>
      </c>
      <c r="C4799" s="7">
        <v>1418</v>
      </c>
      <c r="D4799" s="7" t="s">
        <v>669</v>
      </c>
      <c r="E4799" s="7" t="str">
        <f t="shared" si="77"/>
        <v>Huachacalla</v>
      </c>
      <c r="F4799" s="7" t="s">
        <v>379</v>
      </c>
      <c r="G4799" s="7">
        <v>240</v>
      </c>
      <c r="H4799" s="7" t="s">
        <v>397</v>
      </c>
      <c r="I4799" s="7"/>
      <c r="J4799" s="7">
        <v>1000</v>
      </c>
      <c r="K4799" s="7">
        <f t="shared" si="78"/>
        <v>633937</v>
      </c>
      <c r="L4799" s="7"/>
      <c r="M4799" s="6"/>
      <c r="N4799" s="7"/>
      <c r="O4799" s="7"/>
      <c r="P4799" s="38"/>
      <c r="Q4799" s="31"/>
      <c r="R4799" s="42"/>
      <c r="S4799" s="42"/>
      <c r="T4799" s="42"/>
      <c r="U4799" s="43"/>
      <c r="V4799" s="32"/>
      <c r="W4799" s="38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</row>
    <row r="4800" spans="1:40" ht="14.25" customHeight="1">
      <c r="A4800" s="7" t="s">
        <v>652</v>
      </c>
      <c r="B4800" s="7" t="s">
        <v>363</v>
      </c>
      <c r="C4800" s="7">
        <v>1418</v>
      </c>
      <c r="D4800" s="7" t="s">
        <v>669</v>
      </c>
      <c r="E4800" s="7" t="str">
        <f t="shared" si="77"/>
        <v>Huachacalla</v>
      </c>
      <c r="F4800" s="7" t="s">
        <v>379</v>
      </c>
      <c r="G4800" s="7">
        <v>250</v>
      </c>
      <c r="H4800" s="7" t="s">
        <v>399</v>
      </c>
      <c r="I4800" s="7"/>
      <c r="J4800" s="7">
        <v>183900</v>
      </c>
      <c r="K4800" s="7">
        <f t="shared" si="78"/>
        <v>633937</v>
      </c>
      <c r="L4800" s="7"/>
      <c r="M4800" s="6"/>
      <c r="N4800" s="7"/>
      <c r="O4800" s="7"/>
      <c r="P4800" s="38"/>
      <c r="Q4800" s="31"/>
      <c r="R4800" s="42"/>
      <c r="S4800" s="42"/>
      <c r="T4800" s="42"/>
      <c r="U4800" s="43"/>
      <c r="V4800" s="32"/>
      <c r="W4800" s="38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</row>
    <row r="4801" spans="1:40" ht="14.25" customHeight="1">
      <c r="A4801" s="7" t="s">
        <v>652</v>
      </c>
      <c r="B4801" s="7" t="s">
        <v>363</v>
      </c>
      <c r="C4801" s="7">
        <v>1418</v>
      </c>
      <c r="D4801" s="7" t="s">
        <v>669</v>
      </c>
      <c r="E4801" s="7" t="str">
        <f t="shared" si="77"/>
        <v>Huachacalla</v>
      </c>
      <c r="F4801" s="7" t="s">
        <v>379</v>
      </c>
      <c r="G4801" s="7">
        <v>260</v>
      </c>
      <c r="H4801" s="7" t="s">
        <v>400</v>
      </c>
      <c r="I4801" s="7"/>
      <c r="J4801" s="7">
        <v>4000</v>
      </c>
      <c r="K4801" s="7">
        <f t="shared" si="78"/>
        <v>633937</v>
      </c>
      <c r="L4801" s="7"/>
      <c r="M4801" s="6"/>
      <c r="N4801" s="7"/>
      <c r="O4801" s="7"/>
      <c r="P4801" s="38"/>
      <c r="Q4801" s="31"/>
      <c r="R4801" s="42"/>
      <c r="S4801" s="42"/>
      <c r="T4801" s="42"/>
      <c r="U4801" s="43"/>
      <c r="V4801" s="32"/>
      <c r="W4801" s="38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</row>
    <row r="4802" spans="1:40" ht="14.25" customHeight="1">
      <c r="A4802" s="7" t="s">
        <v>652</v>
      </c>
      <c r="B4802" s="7" t="s">
        <v>363</v>
      </c>
      <c r="C4802" s="7">
        <v>1418</v>
      </c>
      <c r="D4802" s="7" t="s">
        <v>669</v>
      </c>
      <c r="E4802" s="7" t="str">
        <f t="shared" si="77"/>
        <v>Huachacalla</v>
      </c>
      <c r="F4802" s="7" t="s">
        <v>379</v>
      </c>
      <c r="G4802" s="7">
        <v>310</v>
      </c>
      <c r="H4802" s="7" t="s">
        <v>403</v>
      </c>
      <c r="I4802" s="7"/>
      <c r="J4802" s="7">
        <v>3000</v>
      </c>
      <c r="K4802" s="7">
        <f t="shared" si="78"/>
        <v>633937</v>
      </c>
      <c r="L4802" s="7"/>
      <c r="M4802" s="6"/>
      <c r="N4802" s="7"/>
      <c r="O4802" s="7"/>
      <c r="P4802" s="38"/>
      <c r="Q4802" s="31"/>
      <c r="R4802" s="42"/>
      <c r="S4802" s="42"/>
      <c r="T4802" s="42"/>
      <c r="U4802" s="43"/>
      <c r="V4802" s="32"/>
      <c r="W4802" s="38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</row>
    <row r="4803" spans="1:40" ht="14.25" customHeight="1">
      <c r="A4803" s="7" t="s">
        <v>652</v>
      </c>
      <c r="B4803" s="7" t="s">
        <v>363</v>
      </c>
      <c r="C4803" s="7">
        <v>1418</v>
      </c>
      <c r="D4803" s="7" t="s">
        <v>669</v>
      </c>
      <c r="E4803" s="7" t="str">
        <f t="shared" si="77"/>
        <v>Huachacalla</v>
      </c>
      <c r="F4803" s="7" t="s">
        <v>379</v>
      </c>
      <c r="G4803" s="7">
        <v>330</v>
      </c>
      <c r="H4803" s="7" t="s">
        <v>404</v>
      </c>
      <c r="I4803" s="7"/>
      <c r="J4803" s="7">
        <v>16277</v>
      </c>
      <c r="K4803" s="7">
        <f t="shared" si="78"/>
        <v>633937</v>
      </c>
      <c r="L4803" s="7"/>
      <c r="M4803" s="6"/>
      <c r="N4803" s="7"/>
      <c r="O4803" s="7"/>
      <c r="P4803" s="38"/>
      <c r="Q4803" s="31"/>
      <c r="R4803" s="42"/>
      <c r="S4803" s="42"/>
      <c r="T4803" s="42"/>
      <c r="U4803" s="43"/>
      <c r="V4803" s="32"/>
      <c r="W4803" s="38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</row>
    <row r="4804" spans="1:40" ht="14.25" customHeight="1">
      <c r="A4804" s="7" t="s">
        <v>652</v>
      </c>
      <c r="B4804" s="7" t="s">
        <v>363</v>
      </c>
      <c r="C4804" s="7">
        <v>1418</v>
      </c>
      <c r="D4804" s="7" t="s">
        <v>669</v>
      </c>
      <c r="E4804" s="7" t="str">
        <f t="shared" si="77"/>
        <v>Huachacalla</v>
      </c>
      <c r="F4804" s="7" t="s">
        <v>379</v>
      </c>
      <c r="G4804" s="7">
        <v>340</v>
      </c>
      <c r="H4804" s="7" t="s">
        <v>405</v>
      </c>
      <c r="I4804" s="7"/>
      <c r="J4804" s="7">
        <v>216994</v>
      </c>
      <c r="K4804" s="7">
        <f t="shared" si="78"/>
        <v>633937</v>
      </c>
      <c r="L4804" s="7"/>
      <c r="M4804" s="6"/>
      <c r="N4804" s="7"/>
      <c r="O4804" s="7"/>
      <c r="P4804" s="38"/>
      <c r="Q4804" s="31"/>
      <c r="R4804" s="42"/>
      <c r="S4804" s="42"/>
      <c r="T4804" s="42"/>
      <c r="U4804" s="43"/>
      <c r="V4804" s="32"/>
      <c r="W4804" s="38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</row>
    <row r="4805" spans="1:40" ht="14.25" customHeight="1">
      <c r="A4805" s="7" t="s">
        <v>652</v>
      </c>
      <c r="B4805" s="7" t="s">
        <v>363</v>
      </c>
      <c r="C4805" s="7">
        <v>1418</v>
      </c>
      <c r="D4805" s="7" t="s">
        <v>669</v>
      </c>
      <c r="E4805" s="7" t="str">
        <f t="shared" si="77"/>
        <v>Huachacalla</v>
      </c>
      <c r="F4805" s="7" t="s">
        <v>407</v>
      </c>
      <c r="G4805" s="7">
        <v>170</v>
      </c>
      <c r="H4805" s="7" t="s">
        <v>390</v>
      </c>
      <c r="I4805" s="7"/>
      <c r="J4805" s="7">
        <v>633937</v>
      </c>
      <c r="K4805" s="7">
        <f t="shared" si="78"/>
        <v>633937</v>
      </c>
      <c r="L4805" s="7"/>
      <c r="M4805" s="6"/>
      <c r="N4805" s="7"/>
      <c r="O4805" s="7"/>
      <c r="P4805" s="38"/>
      <c r="Q4805" s="31"/>
      <c r="R4805" s="42"/>
      <c r="S4805" s="42"/>
      <c r="T4805" s="42"/>
      <c r="U4805" s="43"/>
      <c r="V4805" s="32"/>
      <c r="W4805" s="38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</row>
    <row r="4806" spans="1:40" ht="14.25" customHeight="1">
      <c r="A4806" s="7" t="s">
        <v>652</v>
      </c>
      <c r="B4806" s="7" t="s">
        <v>363</v>
      </c>
      <c r="C4806" s="7">
        <v>1419</v>
      </c>
      <c r="D4806" s="7" t="s">
        <v>670</v>
      </c>
      <c r="E4806" s="7" t="str">
        <f t="shared" si="77"/>
        <v>Escara</v>
      </c>
      <c r="F4806" s="7" t="s">
        <v>379</v>
      </c>
      <c r="G4806" s="7">
        <v>0</v>
      </c>
      <c r="H4806" s="7" t="s">
        <v>380</v>
      </c>
      <c r="I4806" s="7"/>
      <c r="J4806" s="7">
        <v>667411</v>
      </c>
      <c r="K4806" s="7">
        <f t="shared" si="78"/>
        <v>1270000</v>
      </c>
      <c r="L4806" s="7"/>
      <c r="M4806" s="6"/>
      <c r="N4806" s="7"/>
      <c r="O4806" s="7"/>
      <c r="P4806" s="38"/>
      <c r="Q4806" s="31"/>
      <c r="R4806" s="42"/>
      <c r="S4806" s="42"/>
      <c r="T4806" s="42"/>
      <c r="U4806" s="43"/>
      <c r="V4806" s="32"/>
      <c r="W4806" s="38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</row>
    <row r="4807" spans="1:40" ht="14.25" customHeight="1">
      <c r="A4807" s="7" t="s">
        <v>652</v>
      </c>
      <c r="B4807" s="7" t="s">
        <v>363</v>
      </c>
      <c r="C4807" s="7">
        <v>1419</v>
      </c>
      <c r="D4807" s="7" t="s">
        <v>670</v>
      </c>
      <c r="E4807" s="7" t="str">
        <f t="shared" si="77"/>
        <v>Escara</v>
      </c>
      <c r="F4807" s="7" t="s">
        <v>379</v>
      </c>
      <c r="G4807" s="7">
        <v>1</v>
      </c>
      <c r="H4807" s="7" t="s">
        <v>381</v>
      </c>
      <c r="I4807" s="7"/>
      <c r="J4807" s="7">
        <v>444941</v>
      </c>
      <c r="K4807" s="7">
        <f t="shared" si="78"/>
        <v>1270000</v>
      </c>
      <c r="L4807" s="7"/>
      <c r="M4807" s="6"/>
      <c r="N4807" s="7"/>
      <c r="O4807" s="7"/>
      <c r="P4807" s="38"/>
      <c r="Q4807" s="31"/>
      <c r="R4807" s="42"/>
      <c r="S4807" s="42"/>
      <c r="T4807" s="42"/>
      <c r="U4807" s="43"/>
      <c r="V4807" s="32"/>
      <c r="W4807" s="38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</row>
    <row r="4808" spans="1:40" ht="14.25" customHeight="1">
      <c r="A4808" s="7" t="s">
        <v>652</v>
      </c>
      <c r="B4808" s="7" t="s">
        <v>363</v>
      </c>
      <c r="C4808" s="7">
        <v>1419</v>
      </c>
      <c r="D4808" s="7" t="s">
        <v>670</v>
      </c>
      <c r="E4808" s="7" t="str">
        <f t="shared" si="77"/>
        <v>Escara</v>
      </c>
      <c r="F4808" s="7" t="s">
        <v>379</v>
      </c>
      <c r="G4808" s="7">
        <v>97</v>
      </c>
      <c r="H4808" s="7" t="s">
        <v>409</v>
      </c>
      <c r="I4808" s="7"/>
      <c r="J4808" s="7">
        <v>1166238</v>
      </c>
      <c r="K4808" s="7">
        <f t="shared" si="78"/>
        <v>1270000</v>
      </c>
      <c r="L4808" s="7"/>
      <c r="M4808" s="6"/>
      <c r="N4808" s="7"/>
      <c r="O4808" s="7"/>
      <c r="P4808" s="38"/>
      <c r="Q4808" s="31"/>
      <c r="R4808" s="42"/>
      <c r="S4808" s="42"/>
      <c r="T4808" s="42"/>
      <c r="U4808" s="43"/>
      <c r="V4808" s="32"/>
      <c r="W4808" s="38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</row>
    <row r="4809" spans="1:40" ht="14.25" customHeight="1">
      <c r="A4809" s="7" t="s">
        <v>652</v>
      </c>
      <c r="B4809" s="7" t="s">
        <v>363</v>
      </c>
      <c r="C4809" s="7">
        <v>1419</v>
      </c>
      <c r="D4809" s="7" t="s">
        <v>670</v>
      </c>
      <c r="E4809" s="7" t="str">
        <f t="shared" si="77"/>
        <v>Escara</v>
      </c>
      <c r="F4809" s="7" t="s">
        <v>379</v>
      </c>
      <c r="G4809" s="7">
        <v>99</v>
      </c>
      <c r="H4809" s="7" t="s">
        <v>382</v>
      </c>
      <c r="I4809" s="7"/>
      <c r="J4809" s="7">
        <v>814425</v>
      </c>
      <c r="K4809" s="7">
        <f t="shared" si="78"/>
        <v>1270000</v>
      </c>
      <c r="L4809" s="7"/>
      <c r="M4809" s="6"/>
      <c r="N4809" s="7"/>
      <c r="O4809" s="7"/>
      <c r="P4809" s="38"/>
      <c r="Q4809" s="31"/>
      <c r="R4809" s="42"/>
      <c r="S4809" s="42"/>
      <c r="T4809" s="42"/>
      <c r="U4809" s="43"/>
      <c r="V4809" s="32"/>
      <c r="W4809" s="38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</row>
    <row r="4810" spans="1:40" ht="14.25" customHeight="1">
      <c r="A4810" s="7" t="s">
        <v>652</v>
      </c>
      <c r="B4810" s="7" t="s">
        <v>363</v>
      </c>
      <c r="C4810" s="7">
        <v>1419</v>
      </c>
      <c r="D4810" s="7" t="s">
        <v>670</v>
      </c>
      <c r="E4810" s="7" t="str">
        <f t="shared" si="77"/>
        <v>Escara</v>
      </c>
      <c r="F4810" s="7" t="s">
        <v>379</v>
      </c>
      <c r="G4810" s="7">
        <v>100</v>
      </c>
      <c r="H4810" s="7" t="s">
        <v>383</v>
      </c>
      <c r="I4810" s="7"/>
      <c r="J4810" s="7">
        <v>150000</v>
      </c>
      <c r="K4810" s="7">
        <f t="shared" si="78"/>
        <v>1270000</v>
      </c>
      <c r="L4810" s="7"/>
      <c r="M4810" s="6"/>
      <c r="N4810" s="7"/>
      <c r="O4810" s="7"/>
      <c r="P4810" s="38"/>
      <c r="Q4810" s="31"/>
      <c r="R4810" s="42"/>
      <c r="S4810" s="42"/>
      <c r="T4810" s="42"/>
      <c r="U4810" s="43"/>
      <c r="V4810" s="32"/>
      <c r="W4810" s="38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</row>
    <row r="4811" spans="1:40" ht="14.25" customHeight="1">
      <c r="A4811" s="7" t="s">
        <v>652</v>
      </c>
      <c r="B4811" s="7" t="s">
        <v>363</v>
      </c>
      <c r="C4811" s="7">
        <v>1419</v>
      </c>
      <c r="D4811" s="7" t="s">
        <v>670</v>
      </c>
      <c r="E4811" s="7" t="str">
        <f t="shared" si="77"/>
        <v>Escara</v>
      </c>
      <c r="F4811" s="7" t="s">
        <v>379</v>
      </c>
      <c r="G4811" s="7">
        <v>110</v>
      </c>
      <c r="H4811" s="7" t="s">
        <v>385</v>
      </c>
      <c r="I4811" s="7"/>
      <c r="J4811" s="7">
        <v>30000</v>
      </c>
      <c r="K4811" s="7">
        <f t="shared" si="78"/>
        <v>1270000</v>
      </c>
      <c r="L4811" s="7"/>
      <c r="M4811" s="6"/>
      <c r="N4811" s="7"/>
      <c r="O4811" s="7"/>
      <c r="P4811" s="38"/>
      <c r="Q4811" s="31"/>
      <c r="R4811" s="42"/>
      <c r="S4811" s="42"/>
      <c r="T4811" s="42"/>
      <c r="U4811" s="43"/>
      <c r="V4811" s="32"/>
      <c r="W4811" s="38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</row>
    <row r="4812" spans="1:40" ht="14.25" customHeight="1">
      <c r="A4812" s="7" t="s">
        <v>652</v>
      </c>
      <c r="B4812" s="7" t="s">
        <v>363</v>
      </c>
      <c r="C4812" s="7">
        <v>1419</v>
      </c>
      <c r="D4812" s="7" t="s">
        <v>670</v>
      </c>
      <c r="E4812" s="7" t="str">
        <f t="shared" si="77"/>
        <v>Escara</v>
      </c>
      <c r="F4812" s="7" t="s">
        <v>379</v>
      </c>
      <c r="G4812" s="7">
        <v>130</v>
      </c>
      <c r="H4812" s="7" t="s">
        <v>386</v>
      </c>
      <c r="I4812" s="7"/>
      <c r="J4812" s="7">
        <v>10000</v>
      </c>
      <c r="K4812" s="7">
        <f t="shared" si="78"/>
        <v>1270000</v>
      </c>
      <c r="L4812" s="7"/>
      <c r="M4812" s="6"/>
      <c r="N4812" s="7"/>
      <c r="O4812" s="7"/>
      <c r="P4812" s="38"/>
      <c r="Q4812" s="31"/>
      <c r="R4812" s="42"/>
      <c r="S4812" s="42"/>
      <c r="T4812" s="42"/>
      <c r="U4812" s="43"/>
      <c r="V4812" s="32"/>
      <c r="W4812" s="38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</row>
    <row r="4813" spans="1:40" ht="14.25" customHeight="1">
      <c r="A4813" s="7" t="s">
        <v>652</v>
      </c>
      <c r="B4813" s="7" t="s">
        <v>363</v>
      </c>
      <c r="C4813" s="7">
        <v>1419</v>
      </c>
      <c r="D4813" s="7" t="s">
        <v>670</v>
      </c>
      <c r="E4813" s="7" t="str">
        <f t="shared" si="77"/>
        <v>Escara</v>
      </c>
      <c r="F4813" s="7" t="s">
        <v>379</v>
      </c>
      <c r="G4813" s="7">
        <v>160</v>
      </c>
      <c r="H4813" s="7" t="s">
        <v>389</v>
      </c>
      <c r="I4813" s="7"/>
      <c r="J4813" s="7">
        <v>30000</v>
      </c>
      <c r="K4813" s="7">
        <f t="shared" si="78"/>
        <v>1270000</v>
      </c>
      <c r="L4813" s="7"/>
      <c r="M4813" s="6"/>
      <c r="N4813" s="7"/>
      <c r="O4813" s="7"/>
      <c r="P4813" s="38"/>
      <c r="Q4813" s="31"/>
      <c r="R4813" s="42"/>
      <c r="S4813" s="42"/>
      <c r="T4813" s="42"/>
      <c r="U4813" s="43"/>
      <c r="V4813" s="32"/>
      <c r="W4813" s="38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</row>
    <row r="4814" spans="1:40" ht="14.25" customHeight="1">
      <c r="A4814" s="7" t="s">
        <v>652</v>
      </c>
      <c r="B4814" s="7" t="s">
        <v>363</v>
      </c>
      <c r="C4814" s="7">
        <v>1419</v>
      </c>
      <c r="D4814" s="7" t="s">
        <v>670</v>
      </c>
      <c r="E4814" s="7" t="str">
        <f t="shared" si="77"/>
        <v>Escara</v>
      </c>
      <c r="F4814" s="7" t="s">
        <v>379</v>
      </c>
      <c r="G4814" s="7">
        <v>170</v>
      </c>
      <c r="H4814" s="7" t="s">
        <v>390</v>
      </c>
      <c r="I4814" s="7"/>
      <c r="J4814" s="7">
        <v>50000</v>
      </c>
      <c r="K4814" s="7">
        <f t="shared" si="78"/>
        <v>1270000</v>
      </c>
      <c r="L4814" s="7"/>
      <c r="M4814" s="6"/>
      <c r="N4814" s="7"/>
      <c r="O4814" s="7"/>
      <c r="P4814" s="38"/>
      <c r="Q4814" s="31"/>
      <c r="R4814" s="42"/>
      <c r="S4814" s="42"/>
      <c r="T4814" s="42"/>
      <c r="U4814" s="43"/>
      <c r="V4814" s="32"/>
      <c r="W4814" s="38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</row>
    <row r="4815" spans="1:40" ht="14.25" customHeight="1">
      <c r="A4815" s="7" t="s">
        <v>652</v>
      </c>
      <c r="B4815" s="7" t="s">
        <v>363</v>
      </c>
      <c r="C4815" s="7">
        <v>1419</v>
      </c>
      <c r="D4815" s="7" t="s">
        <v>670</v>
      </c>
      <c r="E4815" s="7" t="str">
        <f t="shared" si="77"/>
        <v>Escara</v>
      </c>
      <c r="F4815" s="7" t="s">
        <v>379</v>
      </c>
      <c r="G4815" s="7">
        <v>180</v>
      </c>
      <c r="H4815" s="7" t="s">
        <v>411</v>
      </c>
      <c r="I4815" s="7"/>
      <c r="J4815" s="7">
        <v>40000</v>
      </c>
      <c r="K4815" s="7">
        <f t="shared" si="78"/>
        <v>1270000</v>
      </c>
      <c r="L4815" s="7"/>
      <c r="M4815" s="6"/>
      <c r="N4815" s="7"/>
      <c r="O4815" s="7"/>
      <c r="P4815" s="38"/>
      <c r="Q4815" s="31"/>
      <c r="R4815" s="42"/>
      <c r="S4815" s="42"/>
      <c r="T4815" s="42"/>
      <c r="U4815" s="43"/>
      <c r="V4815" s="32"/>
      <c r="W4815" s="38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</row>
    <row r="4816" spans="1:40" ht="14.25" customHeight="1">
      <c r="A4816" s="7" t="s">
        <v>652</v>
      </c>
      <c r="B4816" s="7" t="s">
        <v>363</v>
      </c>
      <c r="C4816" s="7">
        <v>1419</v>
      </c>
      <c r="D4816" s="7" t="s">
        <v>670</v>
      </c>
      <c r="E4816" s="7" t="str">
        <f t="shared" si="77"/>
        <v>Escara</v>
      </c>
      <c r="F4816" s="7" t="s">
        <v>379</v>
      </c>
      <c r="G4816" s="7">
        <v>190</v>
      </c>
      <c r="H4816" s="7" t="s">
        <v>392</v>
      </c>
      <c r="I4816" s="7"/>
      <c r="J4816" s="7">
        <v>30000</v>
      </c>
      <c r="K4816" s="7">
        <f t="shared" si="78"/>
        <v>1270000</v>
      </c>
      <c r="L4816" s="7"/>
      <c r="M4816" s="6"/>
      <c r="N4816" s="7"/>
      <c r="O4816" s="7"/>
      <c r="P4816" s="38"/>
      <c r="Q4816" s="31"/>
      <c r="R4816" s="42"/>
      <c r="S4816" s="42"/>
      <c r="T4816" s="42"/>
      <c r="U4816" s="43"/>
      <c r="V4816" s="32"/>
      <c r="W4816" s="38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</row>
    <row r="4817" spans="1:40" ht="14.25" customHeight="1">
      <c r="A4817" s="7" t="s">
        <v>652</v>
      </c>
      <c r="B4817" s="7" t="s">
        <v>363</v>
      </c>
      <c r="C4817" s="7">
        <v>1419</v>
      </c>
      <c r="D4817" s="7" t="s">
        <v>670</v>
      </c>
      <c r="E4817" s="7" t="str">
        <f t="shared" si="77"/>
        <v>Escara</v>
      </c>
      <c r="F4817" s="7" t="s">
        <v>379</v>
      </c>
      <c r="G4817" s="7">
        <v>200</v>
      </c>
      <c r="H4817" s="7" t="s">
        <v>393</v>
      </c>
      <c r="I4817" s="7"/>
      <c r="J4817" s="7">
        <v>748158</v>
      </c>
      <c r="K4817" s="7">
        <f t="shared" si="78"/>
        <v>1270000</v>
      </c>
      <c r="L4817" s="7"/>
      <c r="M4817" s="6"/>
      <c r="N4817" s="7"/>
      <c r="O4817" s="7"/>
      <c r="P4817" s="38"/>
      <c r="Q4817" s="31"/>
      <c r="R4817" s="42"/>
      <c r="S4817" s="42"/>
      <c r="T4817" s="42"/>
      <c r="U4817" s="43"/>
      <c r="V4817" s="32"/>
      <c r="W4817" s="38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</row>
    <row r="4818" spans="1:40" ht="14.25" customHeight="1">
      <c r="A4818" s="7" t="s">
        <v>652</v>
      </c>
      <c r="B4818" s="7" t="s">
        <v>363</v>
      </c>
      <c r="C4818" s="7">
        <v>1419</v>
      </c>
      <c r="D4818" s="7" t="s">
        <v>670</v>
      </c>
      <c r="E4818" s="7" t="str">
        <f t="shared" si="77"/>
        <v>Escara</v>
      </c>
      <c r="F4818" s="7" t="s">
        <v>379</v>
      </c>
      <c r="G4818" s="7">
        <v>210</v>
      </c>
      <c r="H4818" s="7" t="s">
        <v>394</v>
      </c>
      <c r="I4818" s="7"/>
      <c r="J4818" s="7">
        <v>607452</v>
      </c>
      <c r="K4818" s="7">
        <f t="shared" si="78"/>
        <v>1270000</v>
      </c>
      <c r="L4818" s="7"/>
      <c r="M4818" s="6"/>
      <c r="N4818" s="7"/>
      <c r="O4818" s="7"/>
      <c r="P4818" s="38"/>
      <c r="Q4818" s="31"/>
      <c r="R4818" s="42"/>
      <c r="S4818" s="42"/>
      <c r="T4818" s="42"/>
      <c r="U4818" s="43"/>
      <c r="V4818" s="32"/>
      <c r="W4818" s="38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</row>
    <row r="4819" spans="1:40" ht="14.25" customHeight="1">
      <c r="A4819" s="7" t="s">
        <v>652</v>
      </c>
      <c r="B4819" s="7" t="s">
        <v>363</v>
      </c>
      <c r="C4819" s="7">
        <v>1419</v>
      </c>
      <c r="D4819" s="7" t="s">
        <v>670</v>
      </c>
      <c r="E4819" s="7" t="str">
        <f t="shared" si="77"/>
        <v>Escara</v>
      </c>
      <c r="F4819" s="7" t="s">
        <v>379</v>
      </c>
      <c r="G4819" s="7">
        <v>220</v>
      </c>
      <c r="H4819" s="7" t="s">
        <v>395</v>
      </c>
      <c r="I4819" s="7"/>
      <c r="J4819" s="7">
        <v>15000</v>
      </c>
      <c r="K4819" s="7">
        <f t="shared" si="78"/>
        <v>1270000</v>
      </c>
      <c r="L4819" s="7"/>
      <c r="M4819" s="6"/>
      <c r="N4819" s="7"/>
      <c r="O4819" s="7"/>
      <c r="P4819" s="38"/>
      <c r="Q4819" s="31"/>
      <c r="R4819" s="42"/>
      <c r="S4819" s="42"/>
      <c r="T4819" s="42"/>
      <c r="U4819" s="43"/>
      <c r="V4819" s="32"/>
      <c r="W4819" s="38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</row>
    <row r="4820" spans="1:40" ht="14.25" customHeight="1">
      <c r="A4820" s="7" t="s">
        <v>652</v>
      </c>
      <c r="B4820" s="7" t="s">
        <v>363</v>
      </c>
      <c r="C4820" s="7">
        <v>1419</v>
      </c>
      <c r="D4820" s="7" t="s">
        <v>670</v>
      </c>
      <c r="E4820" s="7" t="str">
        <f t="shared" si="77"/>
        <v>Escara</v>
      </c>
      <c r="F4820" s="7" t="s">
        <v>379</v>
      </c>
      <c r="G4820" s="7">
        <v>230</v>
      </c>
      <c r="H4820" s="7" t="s">
        <v>396</v>
      </c>
      <c r="I4820" s="7"/>
      <c r="J4820" s="7">
        <v>20000</v>
      </c>
      <c r="K4820" s="7">
        <f t="shared" si="78"/>
        <v>1270000</v>
      </c>
      <c r="L4820" s="7"/>
      <c r="M4820" s="6"/>
      <c r="N4820" s="7"/>
      <c r="O4820" s="7"/>
      <c r="P4820" s="38"/>
      <c r="Q4820" s="31"/>
      <c r="R4820" s="42"/>
      <c r="S4820" s="42"/>
      <c r="T4820" s="42"/>
      <c r="U4820" s="43"/>
      <c r="V4820" s="32"/>
      <c r="W4820" s="38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</row>
    <row r="4821" spans="1:40" ht="14.25" customHeight="1">
      <c r="A4821" s="7" t="s">
        <v>652</v>
      </c>
      <c r="B4821" s="7" t="s">
        <v>363</v>
      </c>
      <c r="C4821" s="7">
        <v>1419</v>
      </c>
      <c r="D4821" s="7" t="s">
        <v>670</v>
      </c>
      <c r="E4821" s="7" t="str">
        <f t="shared" si="77"/>
        <v>Escara</v>
      </c>
      <c r="F4821" s="7" t="s">
        <v>379</v>
      </c>
      <c r="G4821" s="7">
        <v>240</v>
      </c>
      <c r="H4821" s="7" t="s">
        <v>397</v>
      </c>
      <c r="I4821" s="7"/>
      <c r="J4821" s="7">
        <v>10000</v>
      </c>
      <c r="K4821" s="7">
        <f t="shared" si="78"/>
        <v>1270000</v>
      </c>
      <c r="L4821" s="7"/>
      <c r="M4821" s="6"/>
      <c r="N4821" s="7"/>
      <c r="O4821" s="7"/>
      <c r="P4821" s="38"/>
      <c r="Q4821" s="31"/>
      <c r="R4821" s="42"/>
      <c r="S4821" s="42"/>
      <c r="T4821" s="42"/>
      <c r="U4821" s="43"/>
      <c r="V4821" s="32"/>
      <c r="W4821" s="38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</row>
    <row r="4822" spans="1:40" ht="14.25" customHeight="1">
      <c r="A4822" s="7" t="s">
        <v>652</v>
      </c>
      <c r="B4822" s="7" t="s">
        <v>363</v>
      </c>
      <c r="C4822" s="7">
        <v>1419</v>
      </c>
      <c r="D4822" s="7" t="s">
        <v>670</v>
      </c>
      <c r="E4822" s="7" t="str">
        <f t="shared" si="77"/>
        <v>Escara</v>
      </c>
      <c r="F4822" s="7" t="s">
        <v>379</v>
      </c>
      <c r="G4822" s="7">
        <v>250</v>
      </c>
      <c r="H4822" s="7" t="s">
        <v>399</v>
      </c>
      <c r="I4822" s="7"/>
      <c r="J4822" s="7">
        <v>764667</v>
      </c>
      <c r="K4822" s="7">
        <f t="shared" si="78"/>
        <v>1270000</v>
      </c>
      <c r="L4822" s="7"/>
      <c r="M4822" s="6"/>
      <c r="N4822" s="7"/>
      <c r="O4822" s="7"/>
      <c r="P4822" s="38"/>
      <c r="Q4822" s="31"/>
      <c r="R4822" s="42"/>
      <c r="S4822" s="42"/>
      <c r="T4822" s="42"/>
      <c r="U4822" s="43"/>
      <c r="V4822" s="32"/>
      <c r="W4822" s="38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</row>
    <row r="4823" spans="1:40" ht="14.25" customHeight="1">
      <c r="A4823" s="7" t="s">
        <v>652</v>
      </c>
      <c r="B4823" s="7" t="s">
        <v>363</v>
      </c>
      <c r="C4823" s="7">
        <v>1419</v>
      </c>
      <c r="D4823" s="7" t="s">
        <v>670</v>
      </c>
      <c r="E4823" s="7" t="str">
        <f t="shared" si="77"/>
        <v>Escara</v>
      </c>
      <c r="F4823" s="7" t="s">
        <v>379</v>
      </c>
      <c r="G4823" s="7">
        <v>260</v>
      </c>
      <c r="H4823" s="7" t="s">
        <v>400</v>
      </c>
      <c r="I4823" s="7"/>
      <c r="J4823" s="7">
        <v>80000</v>
      </c>
      <c r="K4823" s="7">
        <f t="shared" si="78"/>
        <v>1270000</v>
      </c>
      <c r="L4823" s="7"/>
      <c r="M4823" s="6"/>
      <c r="N4823" s="7"/>
      <c r="O4823" s="7"/>
      <c r="P4823" s="38"/>
      <c r="Q4823" s="31"/>
      <c r="R4823" s="42"/>
      <c r="S4823" s="42"/>
      <c r="T4823" s="42"/>
      <c r="U4823" s="43"/>
      <c r="V4823" s="32"/>
      <c r="W4823" s="38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</row>
    <row r="4824" spans="1:40" ht="14.25" customHeight="1">
      <c r="A4824" s="7" t="s">
        <v>652</v>
      </c>
      <c r="B4824" s="7" t="s">
        <v>363</v>
      </c>
      <c r="C4824" s="7">
        <v>1419</v>
      </c>
      <c r="D4824" s="7" t="s">
        <v>670</v>
      </c>
      <c r="E4824" s="7" t="str">
        <f t="shared" si="77"/>
        <v>Escara</v>
      </c>
      <c r="F4824" s="7" t="s">
        <v>379</v>
      </c>
      <c r="G4824" s="7">
        <v>310</v>
      </c>
      <c r="H4824" s="7" t="s">
        <v>403</v>
      </c>
      <c r="I4824" s="7"/>
      <c r="J4824" s="7">
        <v>20000</v>
      </c>
      <c r="K4824" s="7">
        <f t="shared" si="78"/>
        <v>1270000</v>
      </c>
      <c r="L4824" s="7"/>
      <c r="M4824" s="6"/>
      <c r="N4824" s="7"/>
      <c r="O4824" s="7"/>
      <c r="P4824" s="38"/>
      <c r="Q4824" s="31"/>
      <c r="R4824" s="42"/>
      <c r="S4824" s="42"/>
      <c r="T4824" s="42"/>
      <c r="U4824" s="43"/>
      <c r="V4824" s="32"/>
      <c r="W4824" s="38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</row>
    <row r="4825" spans="1:40" ht="14.25" customHeight="1">
      <c r="A4825" s="7" t="s">
        <v>652</v>
      </c>
      <c r="B4825" s="7" t="s">
        <v>363</v>
      </c>
      <c r="C4825" s="7">
        <v>1419</v>
      </c>
      <c r="D4825" s="7" t="s">
        <v>670</v>
      </c>
      <c r="E4825" s="7" t="str">
        <f t="shared" si="77"/>
        <v>Escara</v>
      </c>
      <c r="F4825" s="7" t="s">
        <v>379</v>
      </c>
      <c r="G4825" s="7">
        <v>330</v>
      </c>
      <c r="H4825" s="7" t="s">
        <v>404</v>
      </c>
      <c r="I4825" s="7"/>
      <c r="J4825" s="7">
        <v>65388</v>
      </c>
      <c r="K4825" s="7">
        <f t="shared" si="78"/>
        <v>1270000</v>
      </c>
      <c r="L4825" s="7"/>
      <c r="M4825" s="6"/>
      <c r="N4825" s="7"/>
      <c r="O4825" s="7"/>
      <c r="P4825" s="38"/>
      <c r="Q4825" s="31"/>
      <c r="R4825" s="42"/>
      <c r="S4825" s="42"/>
      <c r="T4825" s="42"/>
      <c r="U4825" s="43"/>
      <c r="V4825" s="32"/>
      <c r="W4825" s="38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</row>
    <row r="4826" spans="1:40" ht="14.25" customHeight="1">
      <c r="A4826" s="7" t="s">
        <v>652</v>
      </c>
      <c r="B4826" s="7" t="s">
        <v>363</v>
      </c>
      <c r="C4826" s="7">
        <v>1419</v>
      </c>
      <c r="D4826" s="7" t="s">
        <v>670</v>
      </c>
      <c r="E4826" s="7" t="str">
        <f t="shared" si="77"/>
        <v>Escara</v>
      </c>
      <c r="F4826" s="7" t="s">
        <v>379</v>
      </c>
      <c r="G4826" s="7">
        <v>340</v>
      </c>
      <c r="H4826" s="7" t="s">
        <v>405</v>
      </c>
      <c r="I4826" s="7"/>
      <c r="J4826" s="7">
        <v>644092</v>
      </c>
      <c r="K4826" s="7">
        <f t="shared" si="78"/>
        <v>1270000</v>
      </c>
      <c r="L4826" s="7"/>
      <c r="M4826" s="6"/>
      <c r="N4826" s="7"/>
      <c r="O4826" s="7"/>
      <c r="P4826" s="38"/>
      <c r="Q4826" s="31"/>
      <c r="R4826" s="42"/>
      <c r="S4826" s="42"/>
      <c r="T4826" s="42"/>
      <c r="U4826" s="43"/>
      <c r="V4826" s="32"/>
      <c r="W4826" s="38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</row>
    <row r="4827" spans="1:40" ht="14.25" customHeight="1">
      <c r="A4827" s="7" t="s">
        <v>652</v>
      </c>
      <c r="B4827" s="7" t="s">
        <v>363</v>
      </c>
      <c r="C4827" s="7">
        <v>1419</v>
      </c>
      <c r="D4827" s="7" t="s">
        <v>670</v>
      </c>
      <c r="E4827" s="7" t="str">
        <f t="shared" si="77"/>
        <v>Escara</v>
      </c>
      <c r="F4827" s="7" t="s">
        <v>379</v>
      </c>
      <c r="G4827" s="7">
        <v>350</v>
      </c>
      <c r="H4827" s="7" t="s">
        <v>406</v>
      </c>
      <c r="I4827" s="7"/>
      <c r="J4827" s="7">
        <v>200000</v>
      </c>
      <c r="K4827" s="7">
        <f t="shared" si="78"/>
        <v>1270000</v>
      </c>
      <c r="L4827" s="7"/>
      <c r="M4827" s="6"/>
      <c r="N4827" s="7"/>
      <c r="O4827" s="7"/>
      <c r="P4827" s="38"/>
      <c r="Q4827" s="31"/>
      <c r="R4827" s="42"/>
      <c r="S4827" s="42"/>
      <c r="T4827" s="42"/>
      <c r="U4827" s="43"/>
      <c r="V4827" s="32"/>
      <c r="W4827" s="38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</row>
    <row r="4828" spans="1:40" ht="14.25" customHeight="1">
      <c r="A4828" s="7" t="s">
        <v>652</v>
      </c>
      <c r="B4828" s="7" t="s">
        <v>363</v>
      </c>
      <c r="C4828" s="7">
        <v>1419</v>
      </c>
      <c r="D4828" s="7" t="s">
        <v>670</v>
      </c>
      <c r="E4828" s="7" t="str">
        <f t="shared" si="77"/>
        <v>Escara</v>
      </c>
      <c r="F4828" s="7" t="s">
        <v>407</v>
      </c>
      <c r="G4828" s="7">
        <v>170</v>
      </c>
      <c r="H4828" s="7" t="s">
        <v>390</v>
      </c>
      <c r="I4828" s="7"/>
      <c r="J4828" s="7">
        <v>1200000</v>
      </c>
      <c r="K4828" s="7">
        <f t="shared" si="78"/>
        <v>1270000</v>
      </c>
      <c r="L4828" s="7"/>
      <c r="M4828" s="6"/>
      <c r="N4828" s="7"/>
      <c r="O4828" s="7"/>
      <c r="P4828" s="38"/>
      <c r="Q4828" s="31"/>
      <c r="R4828" s="42"/>
      <c r="S4828" s="42"/>
      <c r="T4828" s="42"/>
      <c r="U4828" s="43"/>
      <c r="V4828" s="32"/>
      <c r="W4828" s="38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</row>
    <row r="4829" spans="1:40" ht="14.25" customHeight="1">
      <c r="A4829" s="7" t="s">
        <v>652</v>
      </c>
      <c r="B4829" s="7" t="s">
        <v>363</v>
      </c>
      <c r="C4829" s="7">
        <v>1419</v>
      </c>
      <c r="D4829" s="7" t="s">
        <v>670</v>
      </c>
      <c r="E4829" s="7" t="str">
        <f t="shared" si="77"/>
        <v>Escara</v>
      </c>
      <c r="F4829" s="7" t="s">
        <v>407</v>
      </c>
      <c r="G4829" s="7">
        <v>220</v>
      </c>
      <c r="H4829" s="7" t="s">
        <v>395</v>
      </c>
      <c r="I4829" s="7"/>
      <c r="J4829" s="7">
        <v>70000</v>
      </c>
      <c r="K4829" s="7">
        <f t="shared" si="78"/>
        <v>1270000</v>
      </c>
      <c r="L4829" s="7"/>
      <c r="M4829" s="6"/>
      <c r="N4829" s="7"/>
      <c r="O4829" s="7"/>
      <c r="P4829" s="38"/>
      <c r="Q4829" s="31"/>
      <c r="R4829" s="42"/>
      <c r="S4829" s="42"/>
      <c r="T4829" s="42"/>
      <c r="U4829" s="43"/>
      <c r="V4829" s="32"/>
      <c r="W4829" s="38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</row>
    <row r="4830" spans="1:40" ht="14.25" customHeight="1">
      <c r="A4830" s="7" t="s">
        <v>652</v>
      </c>
      <c r="B4830" s="7" t="s">
        <v>363</v>
      </c>
      <c r="C4830" s="7">
        <v>1420</v>
      </c>
      <c r="D4830" s="7" t="s">
        <v>671</v>
      </c>
      <c r="E4830" s="7" t="str">
        <f t="shared" si="77"/>
        <v>Cruz de Machacamarca</v>
      </c>
      <c r="F4830" s="7" t="s">
        <v>379</v>
      </c>
      <c r="G4830" s="7">
        <v>0</v>
      </c>
      <c r="H4830" s="7" t="s">
        <v>380</v>
      </c>
      <c r="I4830" s="7"/>
      <c r="J4830" s="7">
        <v>340041</v>
      </c>
      <c r="K4830" s="7">
        <f t="shared" si="78"/>
        <v>1168951</v>
      </c>
      <c r="L4830" s="7"/>
      <c r="M4830" s="6"/>
      <c r="N4830" s="7"/>
      <c r="O4830" s="7"/>
      <c r="P4830" s="38"/>
      <c r="Q4830" s="31"/>
      <c r="R4830" s="42"/>
      <c r="S4830" s="42"/>
      <c r="T4830" s="42"/>
      <c r="U4830" s="43"/>
      <c r="V4830" s="32"/>
      <c r="W4830" s="38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</row>
    <row r="4831" spans="1:40" ht="14.25" customHeight="1">
      <c r="A4831" s="7" t="s">
        <v>652</v>
      </c>
      <c r="B4831" s="7" t="s">
        <v>363</v>
      </c>
      <c r="C4831" s="7">
        <v>1420</v>
      </c>
      <c r="D4831" s="7" t="s">
        <v>671</v>
      </c>
      <c r="E4831" s="7" t="str">
        <f t="shared" si="77"/>
        <v>Cruz de Machacamarca</v>
      </c>
      <c r="F4831" s="7" t="s">
        <v>379</v>
      </c>
      <c r="G4831" s="7">
        <v>1</v>
      </c>
      <c r="H4831" s="7" t="s">
        <v>381</v>
      </c>
      <c r="I4831" s="7"/>
      <c r="J4831" s="7">
        <v>226694</v>
      </c>
      <c r="K4831" s="7">
        <f t="shared" si="78"/>
        <v>1168951</v>
      </c>
      <c r="L4831" s="7"/>
      <c r="M4831" s="6"/>
      <c r="N4831" s="7"/>
      <c r="O4831" s="7"/>
      <c r="P4831" s="38"/>
      <c r="Q4831" s="31"/>
      <c r="R4831" s="42"/>
      <c r="S4831" s="42"/>
      <c r="T4831" s="42"/>
      <c r="U4831" s="43"/>
      <c r="V4831" s="32"/>
      <c r="W4831" s="38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</row>
    <row r="4832" spans="1:40" ht="14.25" customHeight="1">
      <c r="A4832" s="7" t="s">
        <v>652</v>
      </c>
      <c r="B4832" s="7" t="s">
        <v>363</v>
      </c>
      <c r="C4832" s="7">
        <v>1420</v>
      </c>
      <c r="D4832" s="7" t="s">
        <v>671</v>
      </c>
      <c r="E4832" s="7" t="str">
        <f t="shared" si="77"/>
        <v>Cruz de Machacamarca</v>
      </c>
      <c r="F4832" s="7" t="s">
        <v>379</v>
      </c>
      <c r="G4832" s="7">
        <v>97</v>
      </c>
      <c r="H4832" s="7" t="s">
        <v>409</v>
      </c>
      <c r="I4832" s="7"/>
      <c r="J4832" s="7">
        <v>689364</v>
      </c>
      <c r="K4832" s="7">
        <f t="shared" si="78"/>
        <v>1168951</v>
      </c>
      <c r="L4832" s="7"/>
      <c r="M4832" s="6"/>
      <c r="N4832" s="7"/>
      <c r="O4832" s="7"/>
      <c r="P4832" s="38"/>
      <c r="Q4832" s="31"/>
      <c r="R4832" s="42"/>
      <c r="S4832" s="42"/>
      <c r="T4832" s="42"/>
      <c r="U4832" s="43"/>
      <c r="V4832" s="32"/>
      <c r="W4832" s="38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</row>
    <row r="4833" spans="1:40" ht="14.25" customHeight="1">
      <c r="A4833" s="7" t="s">
        <v>652</v>
      </c>
      <c r="B4833" s="7" t="s">
        <v>363</v>
      </c>
      <c r="C4833" s="7">
        <v>1420</v>
      </c>
      <c r="D4833" s="7" t="s">
        <v>671</v>
      </c>
      <c r="E4833" s="7" t="str">
        <f t="shared" si="77"/>
        <v>Cruz de Machacamarca</v>
      </c>
      <c r="F4833" s="7" t="s">
        <v>379</v>
      </c>
      <c r="G4833" s="7">
        <v>100</v>
      </c>
      <c r="H4833" s="7" t="s">
        <v>383</v>
      </c>
      <c r="I4833" s="7"/>
      <c r="J4833" s="7">
        <v>40000</v>
      </c>
      <c r="K4833" s="7">
        <f t="shared" si="78"/>
        <v>1168951</v>
      </c>
      <c r="L4833" s="7"/>
      <c r="M4833" s="6"/>
      <c r="N4833" s="7"/>
      <c r="O4833" s="7"/>
      <c r="P4833" s="38"/>
      <c r="Q4833" s="31"/>
      <c r="R4833" s="42"/>
      <c r="S4833" s="42"/>
      <c r="T4833" s="42"/>
      <c r="U4833" s="43"/>
      <c r="V4833" s="32"/>
      <c r="W4833" s="38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</row>
    <row r="4834" spans="1:40" ht="14.25" customHeight="1">
      <c r="A4834" s="7" t="s">
        <v>652</v>
      </c>
      <c r="B4834" s="7" t="s">
        <v>363</v>
      </c>
      <c r="C4834" s="7">
        <v>1420</v>
      </c>
      <c r="D4834" s="7" t="s">
        <v>671</v>
      </c>
      <c r="E4834" s="7" t="str">
        <f t="shared" si="77"/>
        <v>Cruz de Machacamarca</v>
      </c>
      <c r="F4834" s="7" t="s">
        <v>379</v>
      </c>
      <c r="G4834" s="7">
        <v>160</v>
      </c>
      <c r="H4834" s="7" t="s">
        <v>389</v>
      </c>
      <c r="I4834" s="7"/>
      <c r="J4834" s="7">
        <v>50000</v>
      </c>
      <c r="K4834" s="7">
        <f t="shared" si="78"/>
        <v>1168951</v>
      </c>
      <c r="L4834" s="7"/>
      <c r="M4834" s="6"/>
      <c r="N4834" s="7"/>
      <c r="O4834" s="7"/>
      <c r="P4834" s="38"/>
      <c r="Q4834" s="31"/>
      <c r="R4834" s="42"/>
      <c r="S4834" s="42"/>
      <c r="T4834" s="42"/>
      <c r="U4834" s="43"/>
      <c r="V4834" s="32"/>
      <c r="W4834" s="38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</row>
    <row r="4835" spans="1:40" ht="14.25" customHeight="1">
      <c r="A4835" s="7" t="s">
        <v>652</v>
      </c>
      <c r="B4835" s="7" t="s">
        <v>363</v>
      </c>
      <c r="C4835" s="7">
        <v>1420</v>
      </c>
      <c r="D4835" s="7" t="s">
        <v>671</v>
      </c>
      <c r="E4835" s="7" t="str">
        <f t="shared" si="77"/>
        <v>Cruz de Machacamarca</v>
      </c>
      <c r="F4835" s="7" t="s">
        <v>379</v>
      </c>
      <c r="G4835" s="7">
        <v>180</v>
      </c>
      <c r="H4835" s="7" t="s">
        <v>411</v>
      </c>
      <c r="I4835" s="7"/>
      <c r="J4835" s="7">
        <v>68781</v>
      </c>
      <c r="K4835" s="7">
        <f t="shared" si="78"/>
        <v>1168951</v>
      </c>
      <c r="L4835" s="7"/>
      <c r="M4835" s="6"/>
      <c r="N4835" s="7"/>
      <c r="O4835" s="7"/>
      <c r="P4835" s="38"/>
      <c r="Q4835" s="31"/>
      <c r="R4835" s="42"/>
      <c r="S4835" s="42"/>
      <c r="T4835" s="42"/>
      <c r="U4835" s="43"/>
      <c r="V4835" s="32"/>
      <c r="W4835" s="38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</row>
    <row r="4836" spans="1:40" ht="14.25" customHeight="1">
      <c r="A4836" s="7" t="s">
        <v>652</v>
      </c>
      <c r="B4836" s="7" t="s">
        <v>363</v>
      </c>
      <c r="C4836" s="7">
        <v>1420</v>
      </c>
      <c r="D4836" s="7" t="s">
        <v>671</v>
      </c>
      <c r="E4836" s="7" t="str">
        <f t="shared" si="77"/>
        <v>Cruz de Machacamarca</v>
      </c>
      <c r="F4836" s="7" t="s">
        <v>379</v>
      </c>
      <c r="G4836" s="7">
        <v>200</v>
      </c>
      <c r="H4836" s="7" t="s">
        <v>393</v>
      </c>
      <c r="I4836" s="7"/>
      <c r="J4836" s="7">
        <v>343776</v>
      </c>
      <c r="K4836" s="7">
        <f t="shared" si="78"/>
        <v>1168951</v>
      </c>
      <c r="L4836" s="7"/>
      <c r="M4836" s="6"/>
      <c r="N4836" s="7"/>
      <c r="O4836" s="7"/>
      <c r="P4836" s="38"/>
      <c r="Q4836" s="31"/>
      <c r="R4836" s="42"/>
      <c r="S4836" s="42"/>
      <c r="T4836" s="42"/>
      <c r="U4836" s="43"/>
      <c r="V4836" s="32"/>
      <c r="W4836" s="38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</row>
    <row r="4837" spans="1:40" ht="14.25" customHeight="1">
      <c r="A4837" s="7" t="s">
        <v>652</v>
      </c>
      <c r="B4837" s="7" t="s">
        <v>363</v>
      </c>
      <c r="C4837" s="7">
        <v>1420</v>
      </c>
      <c r="D4837" s="7" t="s">
        <v>671</v>
      </c>
      <c r="E4837" s="7" t="str">
        <f t="shared" si="77"/>
        <v>Cruz de Machacamarca</v>
      </c>
      <c r="F4837" s="7" t="s">
        <v>379</v>
      </c>
      <c r="G4837" s="7">
        <v>210</v>
      </c>
      <c r="H4837" s="7" t="s">
        <v>394</v>
      </c>
      <c r="I4837" s="7"/>
      <c r="J4837" s="7">
        <v>98307</v>
      </c>
      <c r="K4837" s="7">
        <f t="shared" si="78"/>
        <v>1168951</v>
      </c>
      <c r="L4837" s="7"/>
      <c r="M4837" s="6"/>
      <c r="N4837" s="7"/>
      <c r="O4837" s="7"/>
      <c r="P4837" s="38"/>
      <c r="Q4837" s="31"/>
      <c r="R4837" s="42"/>
      <c r="S4837" s="42"/>
      <c r="T4837" s="42"/>
      <c r="U4837" s="43"/>
      <c r="V4837" s="32"/>
      <c r="W4837" s="38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</row>
    <row r="4838" spans="1:40" ht="14.25" customHeight="1">
      <c r="A4838" s="7" t="s">
        <v>652</v>
      </c>
      <c r="B4838" s="7" t="s">
        <v>363</v>
      </c>
      <c r="C4838" s="7">
        <v>1420</v>
      </c>
      <c r="D4838" s="7" t="s">
        <v>671</v>
      </c>
      <c r="E4838" s="7" t="str">
        <f t="shared" si="77"/>
        <v>Cruz de Machacamarca</v>
      </c>
      <c r="F4838" s="7" t="s">
        <v>379</v>
      </c>
      <c r="G4838" s="7">
        <v>220</v>
      </c>
      <c r="H4838" s="7" t="s">
        <v>395</v>
      </c>
      <c r="I4838" s="7"/>
      <c r="J4838" s="7">
        <v>5500</v>
      </c>
      <c r="K4838" s="7">
        <f t="shared" si="78"/>
        <v>1168951</v>
      </c>
      <c r="L4838" s="7"/>
      <c r="M4838" s="6"/>
      <c r="N4838" s="7"/>
      <c r="O4838" s="7"/>
      <c r="P4838" s="38"/>
      <c r="Q4838" s="31"/>
      <c r="R4838" s="42"/>
      <c r="S4838" s="42"/>
      <c r="T4838" s="42"/>
      <c r="U4838" s="43"/>
      <c r="V4838" s="32"/>
      <c r="W4838" s="38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</row>
    <row r="4839" spans="1:40" ht="14.25" customHeight="1">
      <c r="A4839" s="7" t="s">
        <v>652</v>
      </c>
      <c r="B4839" s="7" t="s">
        <v>363</v>
      </c>
      <c r="C4839" s="7">
        <v>1420</v>
      </c>
      <c r="D4839" s="7" t="s">
        <v>671</v>
      </c>
      <c r="E4839" s="7" t="str">
        <f t="shared" si="77"/>
        <v>Cruz de Machacamarca</v>
      </c>
      <c r="F4839" s="7" t="s">
        <v>379</v>
      </c>
      <c r="G4839" s="7">
        <v>230</v>
      </c>
      <c r="H4839" s="7" t="s">
        <v>396</v>
      </c>
      <c r="I4839" s="7"/>
      <c r="J4839" s="7">
        <v>2000</v>
      </c>
      <c r="K4839" s="7">
        <f t="shared" si="78"/>
        <v>1168951</v>
      </c>
      <c r="L4839" s="7"/>
      <c r="M4839" s="6"/>
      <c r="N4839" s="7"/>
      <c r="O4839" s="7"/>
      <c r="P4839" s="38"/>
      <c r="Q4839" s="31"/>
      <c r="R4839" s="42"/>
      <c r="S4839" s="42"/>
      <c r="T4839" s="42"/>
      <c r="U4839" s="43"/>
      <c r="V4839" s="32"/>
      <c r="W4839" s="38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</row>
    <row r="4840" spans="1:40" ht="14.25" customHeight="1">
      <c r="A4840" s="7" t="s">
        <v>652</v>
      </c>
      <c r="B4840" s="7" t="s">
        <v>363</v>
      </c>
      <c r="C4840" s="7">
        <v>1420</v>
      </c>
      <c r="D4840" s="7" t="s">
        <v>671</v>
      </c>
      <c r="E4840" s="7" t="str">
        <f t="shared" si="77"/>
        <v>Cruz de Machacamarca</v>
      </c>
      <c r="F4840" s="7" t="s">
        <v>379</v>
      </c>
      <c r="G4840" s="7">
        <v>250</v>
      </c>
      <c r="H4840" s="7" t="s">
        <v>399</v>
      </c>
      <c r="I4840" s="7"/>
      <c r="J4840" s="7">
        <v>259312</v>
      </c>
      <c r="K4840" s="7">
        <f t="shared" si="78"/>
        <v>1168951</v>
      </c>
      <c r="L4840" s="7"/>
      <c r="M4840" s="6"/>
      <c r="N4840" s="7"/>
      <c r="O4840" s="7"/>
      <c r="P4840" s="38"/>
      <c r="Q4840" s="31"/>
      <c r="R4840" s="42"/>
      <c r="S4840" s="42"/>
      <c r="T4840" s="42"/>
      <c r="U4840" s="43"/>
      <c r="V4840" s="32"/>
      <c r="W4840" s="38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</row>
    <row r="4841" spans="1:40" ht="14.25" customHeight="1">
      <c r="A4841" s="7" t="s">
        <v>652</v>
      </c>
      <c r="B4841" s="7" t="s">
        <v>363</v>
      </c>
      <c r="C4841" s="7">
        <v>1420</v>
      </c>
      <c r="D4841" s="7" t="s">
        <v>671</v>
      </c>
      <c r="E4841" s="7" t="str">
        <f t="shared" si="77"/>
        <v>Cruz de Machacamarca</v>
      </c>
      <c r="F4841" s="7" t="s">
        <v>379</v>
      </c>
      <c r="G4841" s="7">
        <v>260</v>
      </c>
      <c r="H4841" s="7" t="s">
        <v>400</v>
      </c>
      <c r="I4841" s="7"/>
      <c r="J4841" s="7">
        <v>8000</v>
      </c>
      <c r="K4841" s="7">
        <f t="shared" si="78"/>
        <v>1168951</v>
      </c>
      <c r="L4841" s="7"/>
      <c r="M4841" s="6"/>
      <c r="N4841" s="7"/>
      <c r="O4841" s="7"/>
      <c r="P4841" s="38"/>
      <c r="Q4841" s="31"/>
      <c r="R4841" s="42"/>
      <c r="S4841" s="42"/>
      <c r="T4841" s="42"/>
      <c r="U4841" s="43"/>
      <c r="V4841" s="32"/>
      <c r="W4841" s="38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</row>
    <row r="4842" spans="1:40" ht="14.25" customHeight="1">
      <c r="A4842" s="7" t="s">
        <v>652</v>
      </c>
      <c r="B4842" s="7" t="s">
        <v>363</v>
      </c>
      <c r="C4842" s="7">
        <v>1420</v>
      </c>
      <c r="D4842" s="7" t="s">
        <v>671</v>
      </c>
      <c r="E4842" s="7" t="str">
        <f t="shared" si="77"/>
        <v>Cruz de Machacamarca</v>
      </c>
      <c r="F4842" s="7" t="s">
        <v>379</v>
      </c>
      <c r="G4842" s="7">
        <v>310</v>
      </c>
      <c r="H4842" s="7" t="s">
        <v>403</v>
      </c>
      <c r="I4842" s="7"/>
      <c r="J4842" s="7">
        <v>10000</v>
      </c>
      <c r="K4842" s="7">
        <f t="shared" si="78"/>
        <v>1168951</v>
      </c>
      <c r="L4842" s="7"/>
      <c r="M4842" s="6"/>
      <c r="N4842" s="7"/>
      <c r="O4842" s="7"/>
      <c r="P4842" s="38"/>
      <c r="Q4842" s="31"/>
      <c r="R4842" s="42"/>
      <c r="S4842" s="42"/>
      <c r="T4842" s="42"/>
      <c r="U4842" s="43"/>
      <c r="V4842" s="32"/>
      <c r="W4842" s="38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</row>
    <row r="4843" spans="1:40" ht="14.25" customHeight="1">
      <c r="A4843" s="7" t="s">
        <v>652</v>
      </c>
      <c r="B4843" s="7" t="s">
        <v>363</v>
      </c>
      <c r="C4843" s="7">
        <v>1420</v>
      </c>
      <c r="D4843" s="7" t="s">
        <v>671</v>
      </c>
      <c r="E4843" s="7" t="str">
        <f t="shared" si="77"/>
        <v>Cruz de Machacamarca</v>
      </c>
      <c r="F4843" s="7" t="s">
        <v>379</v>
      </c>
      <c r="G4843" s="7">
        <v>320</v>
      </c>
      <c r="H4843" s="7" t="s">
        <v>427</v>
      </c>
      <c r="I4843" s="7"/>
      <c r="J4843" s="7">
        <v>32000</v>
      </c>
      <c r="K4843" s="7">
        <f t="shared" si="78"/>
        <v>1168951</v>
      </c>
      <c r="L4843" s="7"/>
      <c r="M4843" s="6"/>
      <c r="N4843" s="7"/>
      <c r="O4843" s="7"/>
      <c r="P4843" s="38"/>
      <c r="Q4843" s="31"/>
      <c r="R4843" s="42"/>
      <c r="S4843" s="42"/>
      <c r="T4843" s="42"/>
      <c r="U4843" s="43"/>
      <c r="V4843" s="32"/>
      <c r="W4843" s="38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</row>
    <row r="4844" spans="1:40" ht="14.25" customHeight="1">
      <c r="A4844" s="7" t="s">
        <v>652</v>
      </c>
      <c r="B4844" s="7" t="s">
        <v>363</v>
      </c>
      <c r="C4844" s="7">
        <v>1420</v>
      </c>
      <c r="D4844" s="7" t="s">
        <v>671</v>
      </c>
      <c r="E4844" s="7" t="str">
        <f t="shared" si="77"/>
        <v>Cruz de Machacamarca</v>
      </c>
      <c r="F4844" s="7" t="s">
        <v>379</v>
      </c>
      <c r="G4844" s="7">
        <v>330</v>
      </c>
      <c r="H4844" s="7" t="s">
        <v>404</v>
      </c>
      <c r="I4844" s="7"/>
      <c r="J4844" s="7">
        <v>33941</v>
      </c>
      <c r="K4844" s="7">
        <f t="shared" si="78"/>
        <v>1168951</v>
      </c>
      <c r="L4844" s="7"/>
      <c r="M4844" s="6"/>
      <c r="N4844" s="7"/>
      <c r="O4844" s="7"/>
      <c r="P4844" s="38"/>
      <c r="Q4844" s="31"/>
      <c r="R4844" s="42"/>
      <c r="S4844" s="42"/>
      <c r="T4844" s="42"/>
      <c r="U4844" s="43"/>
      <c r="V4844" s="32"/>
      <c r="W4844" s="38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</row>
    <row r="4845" spans="1:40" ht="14.25" customHeight="1">
      <c r="A4845" s="7" t="s">
        <v>652</v>
      </c>
      <c r="B4845" s="7" t="s">
        <v>363</v>
      </c>
      <c r="C4845" s="7">
        <v>1420</v>
      </c>
      <c r="D4845" s="7" t="s">
        <v>671</v>
      </c>
      <c r="E4845" s="7" t="str">
        <f t="shared" si="77"/>
        <v>Cruz de Machacamarca</v>
      </c>
      <c r="F4845" s="7" t="s">
        <v>379</v>
      </c>
      <c r="G4845" s="7">
        <v>340</v>
      </c>
      <c r="H4845" s="7" t="s">
        <v>405</v>
      </c>
      <c r="I4845" s="7"/>
      <c r="J4845" s="7">
        <v>738868</v>
      </c>
      <c r="K4845" s="7">
        <f t="shared" si="78"/>
        <v>1168951</v>
      </c>
      <c r="L4845" s="7"/>
      <c r="M4845" s="6"/>
      <c r="N4845" s="7"/>
      <c r="O4845" s="7"/>
      <c r="P4845" s="38"/>
      <c r="Q4845" s="31"/>
      <c r="R4845" s="42"/>
      <c r="S4845" s="42"/>
      <c r="T4845" s="42"/>
      <c r="U4845" s="43"/>
      <c r="V4845" s="32"/>
      <c r="W4845" s="38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</row>
    <row r="4846" spans="1:40" ht="14.25" customHeight="1">
      <c r="A4846" s="7" t="s">
        <v>652</v>
      </c>
      <c r="B4846" s="7" t="s">
        <v>363</v>
      </c>
      <c r="C4846" s="7">
        <v>1420</v>
      </c>
      <c r="D4846" s="7" t="s">
        <v>671</v>
      </c>
      <c r="E4846" s="7" t="str">
        <f t="shared" si="77"/>
        <v>Cruz de Machacamarca</v>
      </c>
      <c r="F4846" s="7" t="s">
        <v>379</v>
      </c>
      <c r="G4846" s="7">
        <v>350</v>
      </c>
      <c r="H4846" s="7" t="s">
        <v>406</v>
      </c>
      <c r="I4846" s="7"/>
      <c r="J4846" s="7">
        <v>204000</v>
      </c>
      <c r="K4846" s="7">
        <f t="shared" si="78"/>
        <v>1168951</v>
      </c>
      <c r="L4846" s="7"/>
      <c r="M4846" s="6"/>
      <c r="N4846" s="7"/>
      <c r="O4846" s="7"/>
      <c r="P4846" s="38"/>
      <c r="Q4846" s="31"/>
      <c r="R4846" s="42"/>
      <c r="S4846" s="42"/>
      <c r="T4846" s="42"/>
      <c r="U4846" s="43"/>
      <c r="V4846" s="32"/>
      <c r="W4846" s="38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</row>
    <row r="4847" spans="1:40" ht="14.25" customHeight="1">
      <c r="A4847" s="7" t="s">
        <v>652</v>
      </c>
      <c r="B4847" s="7" t="s">
        <v>363</v>
      </c>
      <c r="C4847" s="7">
        <v>1420</v>
      </c>
      <c r="D4847" s="7" t="s">
        <v>671</v>
      </c>
      <c r="E4847" s="7" t="str">
        <f t="shared" ref="E4847:E5101" si="79">SUBSTITUTE(D4847,"Gobierno Autónomo Municipal de ","")</f>
        <v>Cruz de Machacamarca</v>
      </c>
      <c r="F4847" s="7" t="s">
        <v>407</v>
      </c>
      <c r="G4847" s="7">
        <v>170</v>
      </c>
      <c r="H4847" s="7" t="s">
        <v>390</v>
      </c>
      <c r="I4847" s="7"/>
      <c r="J4847" s="7">
        <v>627588</v>
      </c>
      <c r="K4847" s="7">
        <f t="shared" ref="K4847:K5101" si="80">SUMIFS(J:J, E:E, E4847, F:F, "PROYECT. INVERSION")</f>
        <v>1168951</v>
      </c>
      <c r="L4847" s="7"/>
      <c r="M4847" s="6"/>
      <c r="N4847" s="7"/>
      <c r="O4847" s="7"/>
      <c r="P4847" s="38"/>
      <c r="Q4847" s="31"/>
      <c r="R4847" s="42"/>
      <c r="S4847" s="42"/>
      <c r="T4847" s="42"/>
      <c r="U4847" s="43"/>
      <c r="V4847" s="32"/>
      <c r="W4847" s="38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</row>
    <row r="4848" spans="1:40" ht="14.25" customHeight="1">
      <c r="A4848" s="7" t="s">
        <v>652</v>
      </c>
      <c r="B4848" s="7" t="s">
        <v>363</v>
      </c>
      <c r="C4848" s="7">
        <v>1420</v>
      </c>
      <c r="D4848" s="7" t="s">
        <v>671</v>
      </c>
      <c r="E4848" s="7" t="str">
        <f t="shared" si="79"/>
        <v>Cruz de Machacamarca</v>
      </c>
      <c r="F4848" s="7" t="s">
        <v>407</v>
      </c>
      <c r="G4848" s="7">
        <v>350</v>
      </c>
      <c r="H4848" s="7" t="s">
        <v>406</v>
      </c>
      <c r="I4848" s="7"/>
      <c r="J4848" s="7">
        <v>541363</v>
      </c>
      <c r="K4848" s="7">
        <f t="shared" si="80"/>
        <v>1168951</v>
      </c>
      <c r="L4848" s="7"/>
      <c r="M4848" s="6"/>
      <c r="N4848" s="7"/>
      <c r="O4848" s="7"/>
      <c r="P4848" s="38"/>
      <c r="Q4848" s="31"/>
      <c r="R4848" s="42"/>
      <c r="S4848" s="42"/>
      <c r="T4848" s="42"/>
      <c r="U4848" s="43"/>
      <c r="V4848" s="32"/>
      <c r="W4848" s="38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</row>
    <row r="4849" spans="1:40" ht="14.25" customHeight="1">
      <c r="A4849" s="7" t="s">
        <v>652</v>
      </c>
      <c r="B4849" s="7" t="s">
        <v>363</v>
      </c>
      <c r="C4849" s="7">
        <v>1421</v>
      </c>
      <c r="D4849" s="7" t="s">
        <v>672</v>
      </c>
      <c r="E4849" s="7" t="str">
        <f t="shared" si="79"/>
        <v>Yunguyo de Litoral</v>
      </c>
      <c r="F4849" s="7" t="s">
        <v>379</v>
      </c>
      <c r="G4849" s="7">
        <v>0</v>
      </c>
      <c r="H4849" s="7" t="s">
        <v>380</v>
      </c>
      <c r="I4849" s="7"/>
      <c r="J4849" s="7">
        <v>115499</v>
      </c>
      <c r="K4849" s="7">
        <f t="shared" si="80"/>
        <v>3871613</v>
      </c>
      <c r="L4849" s="7"/>
      <c r="M4849" s="6"/>
      <c r="N4849" s="7"/>
      <c r="O4849" s="7"/>
      <c r="P4849" s="38"/>
      <c r="Q4849" s="31"/>
      <c r="R4849" s="42"/>
      <c r="S4849" s="42"/>
      <c r="T4849" s="42"/>
      <c r="U4849" s="43"/>
      <c r="V4849" s="32"/>
      <c r="W4849" s="38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</row>
    <row r="4850" spans="1:40" ht="14.25" customHeight="1">
      <c r="A4850" s="7" t="s">
        <v>652</v>
      </c>
      <c r="B4850" s="7" t="s">
        <v>363</v>
      </c>
      <c r="C4850" s="7">
        <v>1421</v>
      </c>
      <c r="D4850" s="7" t="s">
        <v>672</v>
      </c>
      <c r="E4850" s="7" t="str">
        <f t="shared" si="79"/>
        <v>Yunguyo de Litoral</v>
      </c>
      <c r="F4850" s="7" t="s">
        <v>379</v>
      </c>
      <c r="G4850" s="7">
        <v>1</v>
      </c>
      <c r="H4850" s="7" t="s">
        <v>381</v>
      </c>
      <c r="I4850" s="7"/>
      <c r="J4850" s="7">
        <v>45016</v>
      </c>
      <c r="K4850" s="7">
        <f t="shared" si="80"/>
        <v>3871613</v>
      </c>
      <c r="L4850" s="7"/>
      <c r="M4850" s="6"/>
      <c r="N4850" s="7"/>
      <c r="O4850" s="7"/>
      <c r="P4850" s="38"/>
      <c r="Q4850" s="31"/>
      <c r="R4850" s="42"/>
      <c r="S4850" s="42"/>
      <c r="T4850" s="42"/>
      <c r="U4850" s="43"/>
      <c r="V4850" s="32"/>
      <c r="W4850" s="38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</row>
    <row r="4851" spans="1:40" ht="14.25" customHeight="1">
      <c r="A4851" s="7" t="s">
        <v>652</v>
      </c>
      <c r="B4851" s="7" t="s">
        <v>363</v>
      </c>
      <c r="C4851" s="7">
        <v>1421</v>
      </c>
      <c r="D4851" s="7" t="s">
        <v>672</v>
      </c>
      <c r="E4851" s="7" t="str">
        <f t="shared" si="79"/>
        <v>Yunguyo de Litoral</v>
      </c>
      <c r="F4851" s="7" t="s">
        <v>379</v>
      </c>
      <c r="G4851" s="7">
        <v>97</v>
      </c>
      <c r="H4851" s="7" t="s">
        <v>409</v>
      </c>
      <c r="I4851" s="7"/>
      <c r="J4851" s="7">
        <v>12000</v>
      </c>
      <c r="K4851" s="7">
        <f t="shared" si="80"/>
        <v>3871613</v>
      </c>
      <c r="L4851" s="7"/>
      <c r="M4851" s="6"/>
      <c r="N4851" s="7"/>
      <c r="O4851" s="7"/>
      <c r="P4851" s="38"/>
      <c r="Q4851" s="31"/>
      <c r="R4851" s="42"/>
      <c r="S4851" s="42"/>
      <c r="T4851" s="42"/>
      <c r="U4851" s="43"/>
      <c r="V4851" s="32"/>
      <c r="W4851" s="38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</row>
    <row r="4852" spans="1:40" ht="14.25" customHeight="1">
      <c r="A4852" s="7" t="s">
        <v>652</v>
      </c>
      <c r="B4852" s="7" t="s">
        <v>363</v>
      </c>
      <c r="C4852" s="7">
        <v>1421</v>
      </c>
      <c r="D4852" s="7" t="s">
        <v>672</v>
      </c>
      <c r="E4852" s="7" t="str">
        <f t="shared" si="79"/>
        <v>Yunguyo de Litoral</v>
      </c>
      <c r="F4852" s="7" t="s">
        <v>379</v>
      </c>
      <c r="G4852" s="7">
        <v>200</v>
      </c>
      <c r="H4852" s="7" t="s">
        <v>393</v>
      </c>
      <c r="I4852" s="7"/>
      <c r="J4852" s="7">
        <v>119016</v>
      </c>
      <c r="K4852" s="7">
        <f t="shared" si="80"/>
        <v>3871613</v>
      </c>
      <c r="L4852" s="7"/>
      <c r="M4852" s="6"/>
      <c r="N4852" s="7"/>
      <c r="O4852" s="7"/>
      <c r="P4852" s="38"/>
      <c r="Q4852" s="31"/>
      <c r="R4852" s="42"/>
      <c r="S4852" s="42"/>
      <c r="T4852" s="42"/>
      <c r="U4852" s="43"/>
      <c r="V4852" s="32"/>
      <c r="W4852" s="38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</row>
    <row r="4853" spans="1:40" ht="14.25" customHeight="1">
      <c r="A4853" s="7" t="s">
        <v>652</v>
      </c>
      <c r="B4853" s="7" t="s">
        <v>363</v>
      </c>
      <c r="C4853" s="7">
        <v>1421</v>
      </c>
      <c r="D4853" s="7" t="s">
        <v>672</v>
      </c>
      <c r="E4853" s="7" t="str">
        <f t="shared" si="79"/>
        <v>Yunguyo de Litoral</v>
      </c>
      <c r="F4853" s="7" t="s">
        <v>379</v>
      </c>
      <c r="G4853" s="7">
        <v>210</v>
      </c>
      <c r="H4853" s="7" t="s">
        <v>394</v>
      </c>
      <c r="I4853" s="7"/>
      <c r="J4853" s="7">
        <v>70098</v>
      </c>
      <c r="K4853" s="7">
        <f t="shared" si="80"/>
        <v>3871613</v>
      </c>
      <c r="L4853" s="7"/>
      <c r="M4853" s="6"/>
      <c r="N4853" s="7"/>
      <c r="O4853" s="7"/>
      <c r="P4853" s="38"/>
      <c r="Q4853" s="31"/>
      <c r="R4853" s="42"/>
      <c r="S4853" s="42"/>
      <c r="T4853" s="42"/>
      <c r="U4853" s="43"/>
      <c r="V4853" s="32"/>
      <c r="W4853" s="38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</row>
    <row r="4854" spans="1:40" ht="14.25" customHeight="1">
      <c r="A4854" s="7" t="s">
        <v>652</v>
      </c>
      <c r="B4854" s="7" t="s">
        <v>363</v>
      </c>
      <c r="C4854" s="7">
        <v>1421</v>
      </c>
      <c r="D4854" s="7" t="s">
        <v>672</v>
      </c>
      <c r="E4854" s="7" t="str">
        <f t="shared" si="79"/>
        <v>Yunguyo de Litoral</v>
      </c>
      <c r="F4854" s="7" t="s">
        <v>379</v>
      </c>
      <c r="G4854" s="7">
        <v>220</v>
      </c>
      <c r="H4854" s="7" t="s">
        <v>395</v>
      </c>
      <c r="I4854" s="7"/>
      <c r="J4854" s="7">
        <v>4000</v>
      </c>
      <c r="K4854" s="7">
        <f t="shared" si="80"/>
        <v>3871613</v>
      </c>
      <c r="L4854" s="7"/>
      <c r="M4854" s="6"/>
      <c r="N4854" s="7"/>
      <c r="O4854" s="7"/>
      <c r="P4854" s="38"/>
      <c r="Q4854" s="31"/>
      <c r="R4854" s="42"/>
      <c r="S4854" s="42"/>
      <c r="T4854" s="42"/>
      <c r="U4854" s="43"/>
      <c r="V4854" s="32"/>
      <c r="W4854" s="38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</row>
    <row r="4855" spans="1:40" ht="14.25" customHeight="1">
      <c r="A4855" s="7" t="s">
        <v>652</v>
      </c>
      <c r="B4855" s="7" t="s">
        <v>363</v>
      </c>
      <c r="C4855" s="7">
        <v>1421</v>
      </c>
      <c r="D4855" s="7" t="s">
        <v>672</v>
      </c>
      <c r="E4855" s="7" t="str">
        <f t="shared" si="79"/>
        <v>Yunguyo de Litoral</v>
      </c>
      <c r="F4855" s="7" t="s">
        <v>379</v>
      </c>
      <c r="G4855" s="7">
        <v>230</v>
      </c>
      <c r="H4855" s="7" t="s">
        <v>396</v>
      </c>
      <c r="I4855" s="7"/>
      <c r="J4855" s="7">
        <v>5000</v>
      </c>
      <c r="K4855" s="7">
        <f t="shared" si="80"/>
        <v>3871613</v>
      </c>
      <c r="L4855" s="7"/>
      <c r="M4855" s="6"/>
      <c r="N4855" s="7"/>
      <c r="O4855" s="7"/>
      <c r="P4855" s="38"/>
      <c r="Q4855" s="31"/>
      <c r="R4855" s="42"/>
      <c r="S4855" s="42"/>
      <c r="T4855" s="42"/>
      <c r="U4855" s="43"/>
      <c r="V4855" s="32"/>
      <c r="W4855" s="38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</row>
    <row r="4856" spans="1:40" ht="14.25" customHeight="1">
      <c r="A4856" s="7" t="s">
        <v>652</v>
      </c>
      <c r="B4856" s="7" t="s">
        <v>363</v>
      </c>
      <c r="C4856" s="7">
        <v>1421</v>
      </c>
      <c r="D4856" s="7" t="s">
        <v>672</v>
      </c>
      <c r="E4856" s="7" t="str">
        <f t="shared" si="79"/>
        <v>Yunguyo de Litoral</v>
      </c>
      <c r="F4856" s="7" t="s">
        <v>379</v>
      </c>
      <c r="G4856" s="7">
        <v>250</v>
      </c>
      <c r="H4856" s="7" t="s">
        <v>399</v>
      </c>
      <c r="I4856" s="7"/>
      <c r="J4856" s="7">
        <v>66104</v>
      </c>
      <c r="K4856" s="7">
        <f t="shared" si="80"/>
        <v>3871613</v>
      </c>
      <c r="L4856" s="7"/>
      <c r="M4856" s="6"/>
      <c r="N4856" s="7"/>
      <c r="O4856" s="7"/>
      <c r="P4856" s="38"/>
      <c r="Q4856" s="31"/>
      <c r="R4856" s="42"/>
      <c r="S4856" s="42"/>
      <c r="T4856" s="42"/>
      <c r="U4856" s="43"/>
      <c r="V4856" s="32"/>
      <c r="W4856" s="38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</row>
    <row r="4857" spans="1:40" ht="14.25" customHeight="1">
      <c r="A4857" s="7" t="s">
        <v>652</v>
      </c>
      <c r="B4857" s="7" t="s">
        <v>363</v>
      </c>
      <c r="C4857" s="7">
        <v>1421</v>
      </c>
      <c r="D4857" s="7" t="s">
        <v>672</v>
      </c>
      <c r="E4857" s="7" t="str">
        <f t="shared" si="79"/>
        <v>Yunguyo de Litoral</v>
      </c>
      <c r="F4857" s="7" t="s">
        <v>379</v>
      </c>
      <c r="G4857" s="7">
        <v>260</v>
      </c>
      <c r="H4857" s="7" t="s">
        <v>400</v>
      </c>
      <c r="I4857" s="7"/>
      <c r="J4857" s="7">
        <v>2000</v>
      </c>
      <c r="K4857" s="7">
        <f t="shared" si="80"/>
        <v>3871613</v>
      </c>
      <c r="L4857" s="7"/>
      <c r="M4857" s="6"/>
      <c r="N4857" s="7"/>
      <c r="O4857" s="7"/>
      <c r="P4857" s="38"/>
      <c r="Q4857" s="31"/>
      <c r="R4857" s="42"/>
      <c r="S4857" s="42"/>
      <c r="T4857" s="42"/>
      <c r="U4857" s="43"/>
      <c r="V4857" s="32"/>
      <c r="W4857" s="38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</row>
    <row r="4858" spans="1:40" ht="14.25" customHeight="1">
      <c r="A4858" s="7" t="s">
        <v>652</v>
      </c>
      <c r="B4858" s="7" t="s">
        <v>363</v>
      </c>
      <c r="C4858" s="7">
        <v>1421</v>
      </c>
      <c r="D4858" s="7" t="s">
        <v>672</v>
      </c>
      <c r="E4858" s="7" t="str">
        <f t="shared" si="79"/>
        <v>Yunguyo de Litoral</v>
      </c>
      <c r="F4858" s="7" t="s">
        <v>379</v>
      </c>
      <c r="G4858" s="7">
        <v>310</v>
      </c>
      <c r="H4858" s="7" t="s">
        <v>403</v>
      </c>
      <c r="I4858" s="7"/>
      <c r="J4858" s="7">
        <v>2000</v>
      </c>
      <c r="K4858" s="7">
        <f t="shared" si="80"/>
        <v>3871613</v>
      </c>
      <c r="L4858" s="7"/>
      <c r="M4858" s="6"/>
      <c r="N4858" s="7"/>
      <c r="O4858" s="7"/>
      <c r="P4858" s="38"/>
      <c r="Q4858" s="31"/>
      <c r="R4858" s="42"/>
      <c r="S4858" s="42"/>
      <c r="T4858" s="42"/>
      <c r="U4858" s="43"/>
      <c r="V4858" s="32"/>
      <c r="W4858" s="38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</row>
    <row r="4859" spans="1:40" ht="14.25" customHeight="1">
      <c r="A4859" s="7" t="s">
        <v>652</v>
      </c>
      <c r="B4859" s="7" t="s">
        <v>363</v>
      </c>
      <c r="C4859" s="7">
        <v>1421</v>
      </c>
      <c r="D4859" s="7" t="s">
        <v>672</v>
      </c>
      <c r="E4859" s="7" t="str">
        <f t="shared" si="79"/>
        <v>Yunguyo de Litoral</v>
      </c>
      <c r="F4859" s="7" t="s">
        <v>379</v>
      </c>
      <c r="G4859" s="7">
        <v>330</v>
      </c>
      <c r="H4859" s="7" t="s">
        <v>404</v>
      </c>
      <c r="I4859" s="7"/>
      <c r="J4859" s="7">
        <v>7350</v>
      </c>
      <c r="K4859" s="7">
        <f t="shared" si="80"/>
        <v>3871613</v>
      </c>
      <c r="L4859" s="7"/>
      <c r="M4859" s="6"/>
      <c r="N4859" s="7"/>
      <c r="O4859" s="7"/>
      <c r="P4859" s="38"/>
      <c r="Q4859" s="31"/>
      <c r="R4859" s="42"/>
      <c r="S4859" s="42"/>
      <c r="T4859" s="42"/>
      <c r="U4859" s="43"/>
      <c r="V4859" s="32"/>
      <c r="W4859" s="38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</row>
    <row r="4860" spans="1:40" ht="14.25" customHeight="1">
      <c r="A4860" s="7" t="s">
        <v>652</v>
      </c>
      <c r="B4860" s="7" t="s">
        <v>363</v>
      </c>
      <c r="C4860" s="7">
        <v>1421</v>
      </c>
      <c r="D4860" s="7" t="s">
        <v>672</v>
      </c>
      <c r="E4860" s="7" t="str">
        <f t="shared" si="79"/>
        <v>Yunguyo de Litoral</v>
      </c>
      <c r="F4860" s="7" t="s">
        <v>379</v>
      </c>
      <c r="G4860" s="7">
        <v>340</v>
      </c>
      <c r="H4860" s="7" t="s">
        <v>405</v>
      </c>
      <c r="I4860" s="7"/>
      <c r="J4860" s="7">
        <v>495247</v>
      </c>
      <c r="K4860" s="7">
        <f t="shared" si="80"/>
        <v>3871613</v>
      </c>
      <c r="L4860" s="7"/>
      <c r="M4860" s="6"/>
      <c r="N4860" s="7"/>
      <c r="O4860" s="7"/>
      <c r="P4860" s="38"/>
      <c r="Q4860" s="31"/>
      <c r="R4860" s="42"/>
      <c r="S4860" s="42"/>
      <c r="T4860" s="42"/>
      <c r="U4860" s="43"/>
      <c r="V4860" s="32"/>
      <c r="W4860" s="38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</row>
    <row r="4861" spans="1:40" ht="14.25" customHeight="1">
      <c r="A4861" s="7" t="s">
        <v>652</v>
      </c>
      <c r="B4861" s="7" t="s">
        <v>363</v>
      </c>
      <c r="C4861" s="7">
        <v>1421</v>
      </c>
      <c r="D4861" s="7" t="s">
        <v>672</v>
      </c>
      <c r="E4861" s="7" t="str">
        <f t="shared" si="79"/>
        <v>Yunguyo de Litoral</v>
      </c>
      <c r="F4861" s="7" t="s">
        <v>407</v>
      </c>
      <c r="G4861" s="7">
        <v>170</v>
      </c>
      <c r="H4861" s="7" t="s">
        <v>390</v>
      </c>
      <c r="I4861" s="7"/>
      <c r="J4861" s="7">
        <v>1451786</v>
      </c>
      <c r="K4861" s="7">
        <f t="shared" si="80"/>
        <v>3871613</v>
      </c>
      <c r="L4861" s="7"/>
      <c r="M4861" s="6"/>
      <c r="N4861" s="7"/>
      <c r="O4861" s="7"/>
      <c r="P4861" s="38"/>
      <c r="Q4861" s="31"/>
      <c r="R4861" s="42"/>
      <c r="S4861" s="42"/>
      <c r="T4861" s="42"/>
      <c r="U4861" s="43"/>
      <c r="V4861" s="32"/>
      <c r="W4861" s="38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</row>
    <row r="4862" spans="1:40" ht="14.25" customHeight="1">
      <c r="A4862" s="7" t="s">
        <v>652</v>
      </c>
      <c r="B4862" s="7" t="s">
        <v>363</v>
      </c>
      <c r="C4862" s="7">
        <v>1421</v>
      </c>
      <c r="D4862" s="7" t="s">
        <v>672</v>
      </c>
      <c r="E4862" s="7" t="str">
        <f t="shared" si="79"/>
        <v>Yunguyo de Litoral</v>
      </c>
      <c r="F4862" s="7" t="s">
        <v>407</v>
      </c>
      <c r="G4862" s="7">
        <v>350</v>
      </c>
      <c r="H4862" s="7" t="s">
        <v>406</v>
      </c>
      <c r="I4862" s="7"/>
      <c r="J4862" s="7">
        <v>2419827</v>
      </c>
      <c r="K4862" s="7">
        <f t="shared" si="80"/>
        <v>3871613</v>
      </c>
      <c r="L4862" s="7"/>
      <c r="M4862" s="6"/>
      <c r="N4862" s="7"/>
      <c r="O4862" s="7"/>
      <c r="P4862" s="38"/>
      <c r="Q4862" s="31"/>
      <c r="R4862" s="42"/>
      <c r="S4862" s="42"/>
      <c r="T4862" s="42"/>
      <c r="U4862" s="43"/>
      <c r="V4862" s="32"/>
      <c r="W4862" s="38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</row>
    <row r="4863" spans="1:40" ht="14.25" customHeight="1">
      <c r="A4863" s="7" t="s">
        <v>652</v>
      </c>
      <c r="B4863" s="7" t="s">
        <v>363</v>
      </c>
      <c r="C4863" s="7">
        <v>1422</v>
      </c>
      <c r="D4863" s="7" t="s">
        <v>673</v>
      </c>
      <c r="E4863" s="7" t="str">
        <f t="shared" si="79"/>
        <v>Esmeralda</v>
      </c>
      <c r="F4863" s="7" t="s">
        <v>379</v>
      </c>
      <c r="G4863" s="7">
        <v>0</v>
      </c>
      <c r="H4863" s="7" t="s">
        <v>380</v>
      </c>
      <c r="I4863" s="7"/>
      <c r="J4863" s="7">
        <v>339386</v>
      </c>
      <c r="K4863" s="7">
        <f t="shared" si="80"/>
        <v>0</v>
      </c>
      <c r="L4863" s="7"/>
      <c r="M4863" s="6"/>
      <c r="N4863" s="7"/>
      <c r="O4863" s="7"/>
      <c r="P4863" s="38"/>
      <c r="Q4863" s="31"/>
      <c r="R4863" s="42"/>
      <c r="S4863" s="42"/>
      <c r="T4863" s="42"/>
      <c r="U4863" s="43"/>
      <c r="V4863" s="32"/>
      <c r="W4863" s="38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</row>
    <row r="4864" spans="1:40" ht="14.25" customHeight="1">
      <c r="A4864" s="7" t="s">
        <v>652</v>
      </c>
      <c r="B4864" s="7" t="s">
        <v>363</v>
      </c>
      <c r="C4864" s="7">
        <v>1422</v>
      </c>
      <c r="D4864" s="7" t="s">
        <v>673</v>
      </c>
      <c r="E4864" s="7" t="str">
        <f t="shared" si="79"/>
        <v>Esmeralda</v>
      </c>
      <c r="F4864" s="7" t="s">
        <v>379</v>
      </c>
      <c r="G4864" s="7">
        <v>1</v>
      </c>
      <c r="H4864" s="7" t="s">
        <v>381</v>
      </c>
      <c r="I4864" s="7"/>
      <c r="J4864" s="7">
        <v>339385</v>
      </c>
      <c r="K4864" s="7">
        <f t="shared" si="80"/>
        <v>0</v>
      </c>
      <c r="L4864" s="7"/>
      <c r="M4864" s="6"/>
      <c r="N4864" s="7"/>
      <c r="O4864" s="7"/>
      <c r="P4864" s="38"/>
      <c r="Q4864" s="31"/>
      <c r="R4864" s="42"/>
      <c r="S4864" s="42"/>
      <c r="T4864" s="42"/>
      <c r="U4864" s="43"/>
      <c r="V4864" s="32"/>
      <c r="W4864" s="38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</row>
    <row r="4865" spans="1:40" ht="14.25" customHeight="1">
      <c r="A4865" s="7" t="s">
        <v>652</v>
      </c>
      <c r="B4865" s="7" t="s">
        <v>363</v>
      </c>
      <c r="C4865" s="7">
        <v>1422</v>
      </c>
      <c r="D4865" s="7" t="s">
        <v>673</v>
      </c>
      <c r="E4865" s="7" t="str">
        <f t="shared" si="79"/>
        <v>Esmeralda</v>
      </c>
      <c r="F4865" s="7" t="s">
        <v>379</v>
      </c>
      <c r="G4865" s="7">
        <v>97</v>
      </c>
      <c r="H4865" s="7" t="s">
        <v>409</v>
      </c>
      <c r="I4865" s="7"/>
      <c r="J4865" s="7">
        <v>816498</v>
      </c>
      <c r="K4865" s="7">
        <f t="shared" si="80"/>
        <v>0</v>
      </c>
      <c r="L4865" s="7"/>
      <c r="M4865" s="6"/>
      <c r="N4865" s="7"/>
      <c r="O4865" s="7"/>
      <c r="P4865" s="38"/>
      <c r="Q4865" s="31"/>
      <c r="R4865" s="42"/>
      <c r="S4865" s="42"/>
      <c r="T4865" s="42"/>
      <c r="U4865" s="43"/>
      <c r="V4865" s="32"/>
      <c r="W4865" s="38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</row>
    <row r="4866" spans="1:40" ht="14.25" customHeight="1">
      <c r="A4866" s="7" t="s">
        <v>652</v>
      </c>
      <c r="B4866" s="7" t="s">
        <v>363</v>
      </c>
      <c r="C4866" s="7">
        <v>1422</v>
      </c>
      <c r="D4866" s="7" t="s">
        <v>673</v>
      </c>
      <c r="E4866" s="7" t="str">
        <f t="shared" si="79"/>
        <v>Esmeralda</v>
      </c>
      <c r="F4866" s="7" t="s">
        <v>379</v>
      </c>
      <c r="G4866" s="7">
        <v>99</v>
      </c>
      <c r="H4866" s="7" t="s">
        <v>382</v>
      </c>
      <c r="I4866" s="7"/>
      <c r="J4866" s="7">
        <v>31364</v>
      </c>
      <c r="K4866" s="7">
        <f t="shared" si="80"/>
        <v>0</v>
      </c>
      <c r="L4866" s="7"/>
      <c r="M4866" s="6"/>
      <c r="N4866" s="7"/>
      <c r="O4866" s="7"/>
      <c r="P4866" s="38"/>
      <c r="Q4866" s="31"/>
      <c r="R4866" s="42"/>
      <c r="S4866" s="42"/>
      <c r="T4866" s="42"/>
      <c r="U4866" s="43"/>
      <c r="V4866" s="32"/>
      <c r="W4866" s="38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</row>
    <row r="4867" spans="1:40" ht="14.25" customHeight="1">
      <c r="A4867" s="7" t="s">
        <v>652</v>
      </c>
      <c r="B4867" s="7" t="s">
        <v>363</v>
      </c>
      <c r="C4867" s="7">
        <v>1422</v>
      </c>
      <c r="D4867" s="7" t="s">
        <v>673</v>
      </c>
      <c r="E4867" s="7" t="str">
        <f t="shared" si="79"/>
        <v>Esmeralda</v>
      </c>
      <c r="F4867" s="7" t="s">
        <v>379</v>
      </c>
      <c r="G4867" s="7">
        <v>100</v>
      </c>
      <c r="H4867" s="7" t="s">
        <v>383</v>
      </c>
      <c r="I4867" s="7"/>
      <c r="J4867" s="7">
        <v>22000</v>
      </c>
      <c r="K4867" s="7">
        <f t="shared" si="80"/>
        <v>0</v>
      </c>
      <c r="L4867" s="7"/>
      <c r="M4867" s="6"/>
      <c r="N4867" s="7"/>
      <c r="O4867" s="7"/>
      <c r="P4867" s="38"/>
      <c r="Q4867" s="31"/>
      <c r="R4867" s="42"/>
      <c r="S4867" s="42"/>
      <c r="T4867" s="42"/>
      <c r="U4867" s="43"/>
      <c r="V4867" s="32"/>
      <c r="W4867" s="38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</row>
    <row r="4868" spans="1:40" ht="14.25" customHeight="1">
      <c r="A4868" s="7" t="s">
        <v>652</v>
      </c>
      <c r="B4868" s="7" t="s">
        <v>363</v>
      </c>
      <c r="C4868" s="7">
        <v>1422</v>
      </c>
      <c r="D4868" s="7" t="s">
        <v>673</v>
      </c>
      <c r="E4868" s="7" t="str">
        <f t="shared" si="79"/>
        <v>Esmeralda</v>
      </c>
      <c r="F4868" s="7" t="s">
        <v>379</v>
      </c>
      <c r="G4868" s="7">
        <v>110</v>
      </c>
      <c r="H4868" s="7" t="s">
        <v>385</v>
      </c>
      <c r="I4868" s="7"/>
      <c r="J4868" s="7">
        <v>30000</v>
      </c>
      <c r="K4868" s="7">
        <f t="shared" si="80"/>
        <v>0</v>
      </c>
      <c r="L4868" s="7"/>
      <c r="M4868" s="6"/>
      <c r="N4868" s="7"/>
      <c r="O4868" s="7"/>
      <c r="P4868" s="38"/>
      <c r="Q4868" s="31"/>
      <c r="R4868" s="42"/>
      <c r="S4868" s="42"/>
      <c r="T4868" s="42"/>
      <c r="U4868" s="43"/>
      <c r="V4868" s="32"/>
      <c r="W4868" s="38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</row>
    <row r="4869" spans="1:40" ht="14.25" customHeight="1">
      <c r="A4869" s="7" t="s">
        <v>652</v>
      </c>
      <c r="B4869" s="7" t="s">
        <v>363</v>
      </c>
      <c r="C4869" s="7">
        <v>1422</v>
      </c>
      <c r="D4869" s="7" t="s">
        <v>673</v>
      </c>
      <c r="E4869" s="7" t="str">
        <f t="shared" si="79"/>
        <v>Esmeralda</v>
      </c>
      <c r="F4869" s="7" t="s">
        <v>379</v>
      </c>
      <c r="G4869" s="7">
        <v>120</v>
      </c>
      <c r="H4869" s="7" t="s">
        <v>485</v>
      </c>
      <c r="I4869" s="7"/>
      <c r="J4869" s="7">
        <v>30000</v>
      </c>
      <c r="K4869" s="7">
        <f t="shared" si="80"/>
        <v>0</v>
      </c>
      <c r="L4869" s="7"/>
      <c r="M4869" s="6"/>
      <c r="N4869" s="7"/>
      <c r="O4869" s="7"/>
      <c r="P4869" s="38"/>
      <c r="Q4869" s="31"/>
      <c r="R4869" s="42"/>
      <c r="S4869" s="42"/>
      <c r="T4869" s="42"/>
      <c r="U4869" s="43"/>
      <c r="V4869" s="32"/>
      <c r="W4869" s="38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</row>
    <row r="4870" spans="1:40" ht="14.25" customHeight="1">
      <c r="A4870" s="7" t="s">
        <v>652</v>
      </c>
      <c r="B4870" s="7" t="s">
        <v>363</v>
      </c>
      <c r="C4870" s="7">
        <v>1422</v>
      </c>
      <c r="D4870" s="7" t="s">
        <v>673</v>
      </c>
      <c r="E4870" s="7" t="str">
        <f t="shared" si="79"/>
        <v>Esmeralda</v>
      </c>
      <c r="F4870" s="7" t="s">
        <v>379</v>
      </c>
      <c r="G4870" s="7">
        <v>160</v>
      </c>
      <c r="H4870" s="7" t="s">
        <v>389</v>
      </c>
      <c r="I4870" s="7"/>
      <c r="J4870" s="7">
        <v>10000</v>
      </c>
      <c r="K4870" s="7">
        <f t="shared" si="80"/>
        <v>0</v>
      </c>
      <c r="L4870" s="7"/>
      <c r="M4870" s="6"/>
      <c r="N4870" s="7"/>
      <c r="O4870" s="7"/>
      <c r="P4870" s="38"/>
      <c r="Q4870" s="31"/>
      <c r="R4870" s="42"/>
      <c r="S4870" s="42"/>
      <c r="T4870" s="42"/>
      <c r="U4870" s="43"/>
      <c r="V4870" s="32"/>
      <c r="W4870" s="38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</row>
    <row r="4871" spans="1:40" ht="14.25" customHeight="1">
      <c r="A4871" s="7" t="s">
        <v>652</v>
      </c>
      <c r="B4871" s="7" t="s">
        <v>363</v>
      </c>
      <c r="C4871" s="7">
        <v>1422</v>
      </c>
      <c r="D4871" s="7" t="s">
        <v>673</v>
      </c>
      <c r="E4871" s="7" t="str">
        <f t="shared" si="79"/>
        <v>Esmeralda</v>
      </c>
      <c r="F4871" s="7" t="s">
        <v>379</v>
      </c>
      <c r="G4871" s="7">
        <v>170</v>
      </c>
      <c r="H4871" s="7" t="s">
        <v>390</v>
      </c>
      <c r="I4871" s="7"/>
      <c r="J4871" s="7">
        <v>80000</v>
      </c>
      <c r="K4871" s="7">
        <f t="shared" si="80"/>
        <v>0</v>
      </c>
      <c r="L4871" s="7"/>
      <c r="M4871" s="6"/>
      <c r="N4871" s="7"/>
      <c r="O4871" s="7"/>
      <c r="P4871" s="38"/>
      <c r="Q4871" s="31"/>
      <c r="R4871" s="42"/>
      <c r="S4871" s="42"/>
      <c r="T4871" s="42"/>
      <c r="U4871" s="43"/>
      <c r="V4871" s="32"/>
      <c r="W4871" s="38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</row>
    <row r="4872" spans="1:40" ht="14.25" customHeight="1">
      <c r="A4872" s="7" t="s">
        <v>652</v>
      </c>
      <c r="B4872" s="7" t="s">
        <v>363</v>
      </c>
      <c r="C4872" s="7">
        <v>1422</v>
      </c>
      <c r="D4872" s="7" t="s">
        <v>673</v>
      </c>
      <c r="E4872" s="7" t="str">
        <f t="shared" si="79"/>
        <v>Esmeralda</v>
      </c>
      <c r="F4872" s="7" t="s">
        <v>379</v>
      </c>
      <c r="G4872" s="7">
        <v>180</v>
      </c>
      <c r="H4872" s="7" t="s">
        <v>411</v>
      </c>
      <c r="I4872" s="7"/>
      <c r="J4872" s="7">
        <v>94204</v>
      </c>
      <c r="K4872" s="7">
        <f t="shared" si="80"/>
        <v>0</v>
      </c>
      <c r="L4872" s="7"/>
      <c r="M4872" s="6"/>
      <c r="N4872" s="7"/>
      <c r="O4872" s="7"/>
      <c r="P4872" s="38"/>
      <c r="Q4872" s="31"/>
      <c r="R4872" s="42"/>
      <c r="S4872" s="42"/>
      <c r="T4872" s="42"/>
      <c r="U4872" s="43"/>
      <c r="V4872" s="32"/>
      <c r="W4872" s="38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</row>
    <row r="4873" spans="1:40" ht="14.25" customHeight="1">
      <c r="A4873" s="7" t="s">
        <v>652</v>
      </c>
      <c r="B4873" s="7" t="s">
        <v>363</v>
      </c>
      <c r="C4873" s="7">
        <v>1422</v>
      </c>
      <c r="D4873" s="7" t="s">
        <v>673</v>
      </c>
      <c r="E4873" s="7" t="str">
        <f t="shared" si="79"/>
        <v>Esmeralda</v>
      </c>
      <c r="F4873" s="7" t="s">
        <v>379</v>
      </c>
      <c r="G4873" s="7">
        <v>200</v>
      </c>
      <c r="H4873" s="7" t="s">
        <v>393</v>
      </c>
      <c r="I4873" s="7"/>
      <c r="J4873" s="7">
        <v>606438</v>
      </c>
      <c r="K4873" s="7">
        <f t="shared" si="80"/>
        <v>0</v>
      </c>
      <c r="L4873" s="7"/>
      <c r="M4873" s="6"/>
      <c r="N4873" s="7"/>
      <c r="O4873" s="7"/>
      <c r="P4873" s="38"/>
      <c r="Q4873" s="31"/>
      <c r="R4873" s="42"/>
      <c r="S4873" s="42"/>
      <c r="T4873" s="42"/>
      <c r="U4873" s="43"/>
      <c r="V4873" s="32"/>
      <c r="W4873" s="38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</row>
    <row r="4874" spans="1:40" ht="14.25" customHeight="1">
      <c r="A4874" s="7" t="s">
        <v>652</v>
      </c>
      <c r="B4874" s="7" t="s">
        <v>363</v>
      </c>
      <c r="C4874" s="7">
        <v>1422</v>
      </c>
      <c r="D4874" s="7" t="s">
        <v>673</v>
      </c>
      <c r="E4874" s="7" t="str">
        <f t="shared" si="79"/>
        <v>Esmeralda</v>
      </c>
      <c r="F4874" s="7" t="s">
        <v>379</v>
      </c>
      <c r="G4874" s="7">
        <v>210</v>
      </c>
      <c r="H4874" s="7" t="s">
        <v>394</v>
      </c>
      <c r="I4874" s="7"/>
      <c r="J4874" s="7">
        <v>172208</v>
      </c>
      <c r="K4874" s="7">
        <f t="shared" si="80"/>
        <v>0</v>
      </c>
      <c r="L4874" s="7"/>
      <c r="M4874" s="6"/>
      <c r="N4874" s="7"/>
      <c r="O4874" s="7"/>
      <c r="P4874" s="38"/>
      <c r="Q4874" s="31"/>
      <c r="R4874" s="42"/>
      <c r="S4874" s="42"/>
      <c r="T4874" s="42"/>
      <c r="U4874" s="43"/>
      <c r="V4874" s="32"/>
      <c r="W4874" s="38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</row>
    <row r="4875" spans="1:40" ht="14.25" customHeight="1">
      <c r="A4875" s="7" t="s">
        <v>652</v>
      </c>
      <c r="B4875" s="7" t="s">
        <v>363</v>
      </c>
      <c r="C4875" s="7">
        <v>1422</v>
      </c>
      <c r="D4875" s="7" t="s">
        <v>673</v>
      </c>
      <c r="E4875" s="7" t="str">
        <f t="shared" si="79"/>
        <v>Esmeralda</v>
      </c>
      <c r="F4875" s="7" t="s">
        <v>379</v>
      </c>
      <c r="G4875" s="7">
        <v>220</v>
      </c>
      <c r="H4875" s="7" t="s">
        <v>395</v>
      </c>
      <c r="I4875" s="7"/>
      <c r="J4875" s="7">
        <v>35000</v>
      </c>
      <c r="K4875" s="7">
        <f t="shared" si="80"/>
        <v>0</v>
      </c>
      <c r="L4875" s="7"/>
      <c r="M4875" s="6"/>
      <c r="N4875" s="7"/>
      <c r="O4875" s="7"/>
      <c r="P4875" s="38"/>
      <c r="Q4875" s="31"/>
      <c r="R4875" s="42"/>
      <c r="S4875" s="42"/>
      <c r="T4875" s="42"/>
      <c r="U4875" s="43"/>
      <c r="V4875" s="32"/>
      <c r="W4875" s="38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</row>
    <row r="4876" spans="1:40" ht="14.25" customHeight="1">
      <c r="A4876" s="7" t="s">
        <v>652</v>
      </c>
      <c r="B4876" s="7" t="s">
        <v>363</v>
      </c>
      <c r="C4876" s="7">
        <v>1422</v>
      </c>
      <c r="D4876" s="7" t="s">
        <v>673</v>
      </c>
      <c r="E4876" s="7" t="str">
        <f t="shared" si="79"/>
        <v>Esmeralda</v>
      </c>
      <c r="F4876" s="7" t="s">
        <v>379</v>
      </c>
      <c r="G4876" s="7">
        <v>230</v>
      </c>
      <c r="H4876" s="7" t="s">
        <v>396</v>
      </c>
      <c r="I4876" s="7"/>
      <c r="J4876" s="7">
        <v>5000</v>
      </c>
      <c r="K4876" s="7">
        <f t="shared" si="80"/>
        <v>0</v>
      </c>
      <c r="L4876" s="7"/>
      <c r="M4876" s="6"/>
      <c r="N4876" s="7"/>
      <c r="O4876" s="7"/>
      <c r="P4876" s="38"/>
      <c r="Q4876" s="31"/>
      <c r="R4876" s="42"/>
      <c r="S4876" s="42"/>
      <c r="T4876" s="42"/>
      <c r="U4876" s="43"/>
      <c r="V4876" s="32"/>
      <c r="W4876" s="38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</row>
    <row r="4877" spans="1:40" ht="14.25" customHeight="1">
      <c r="A4877" s="7" t="s">
        <v>652</v>
      </c>
      <c r="B4877" s="7" t="s">
        <v>363</v>
      </c>
      <c r="C4877" s="7">
        <v>1422</v>
      </c>
      <c r="D4877" s="7" t="s">
        <v>673</v>
      </c>
      <c r="E4877" s="7" t="str">
        <f t="shared" si="79"/>
        <v>Esmeralda</v>
      </c>
      <c r="F4877" s="7" t="s">
        <v>379</v>
      </c>
      <c r="G4877" s="7">
        <v>240</v>
      </c>
      <c r="H4877" s="7" t="s">
        <v>397</v>
      </c>
      <c r="I4877" s="7"/>
      <c r="J4877" s="7">
        <v>10000</v>
      </c>
      <c r="K4877" s="7">
        <f t="shared" si="80"/>
        <v>0</v>
      </c>
      <c r="L4877" s="7"/>
      <c r="M4877" s="6"/>
      <c r="N4877" s="7"/>
      <c r="O4877" s="7"/>
      <c r="P4877" s="38"/>
      <c r="Q4877" s="31"/>
      <c r="R4877" s="42"/>
      <c r="S4877" s="42"/>
      <c r="T4877" s="42"/>
      <c r="U4877" s="43"/>
      <c r="V4877" s="32"/>
      <c r="W4877" s="38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</row>
    <row r="4878" spans="1:40" ht="14.25" customHeight="1">
      <c r="A4878" s="7" t="s">
        <v>652</v>
      </c>
      <c r="B4878" s="7" t="s">
        <v>363</v>
      </c>
      <c r="C4878" s="7">
        <v>1422</v>
      </c>
      <c r="D4878" s="7" t="s">
        <v>673</v>
      </c>
      <c r="E4878" s="7" t="str">
        <f t="shared" si="79"/>
        <v>Esmeralda</v>
      </c>
      <c r="F4878" s="7" t="s">
        <v>379</v>
      </c>
      <c r="G4878" s="7">
        <v>250</v>
      </c>
      <c r="H4878" s="7" t="s">
        <v>399</v>
      </c>
      <c r="I4878" s="7"/>
      <c r="J4878" s="7">
        <v>563728</v>
      </c>
      <c r="K4878" s="7">
        <f t="shared" si="80"/>
        <v>0</v>
      </c>
      <c r="L4878" s="7"/>
      <c r="M4878" s="6"/>
      <c r="N4878" s="7"/>
      <c r="O4878" s="7"/>
      <c r="P4878" s="38"/>
      <c r="Q4878" s="31"/>
      <c r="R4878" s="42"/>
      <c r="S4878" s="42"/>
      <c r="T4878" s="42"/>
      <c r="U4878" s="43"/>
      <c r="V4878" s="32"/>
      <c r="W4878" s="38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</row>
    <row r="4879" spans="1:40" ht="14.25" customHeight="1">
      <c r="A4879" s="7" t="s">
        <v>652</v>
      </c>
      <c r="B4879" s="7" t="s">
        <v>363</v>
      </c>
      <c r="C4879" s="7">
        <v>1422</v>
      </c>
      <c r="D4879" s="7" t="s">
        <v>673</v>
      </c>
      <c r="E4879" s="7" t="str">
        <f t="shared" si="79"/>
        <v>Esmeralda</v>
      </c>
      <c r="F4879" s="7" t="s">
        <v>379</v>
      </c>
      <c r="G4879" s="7">
        <v>260</v>
      </c>
      <c r="H4879" s="7" t="s">
        <v>400</v>
      </c>
      <c r="I4879" s="7"/>
      <c r="J4879" s="7">
        <v>2000</v>
      </c>
      <c r="K4879" s="7">
        <f t="shared" si="80"/>
        <v>0</v>
      </c>
      <c r="L4879" s="7"/>
      <c r="M4879" s="6"/>
      <c r="N4879" s="7"/>
      <c r="O4879" s="7"/>
      <c r="P4879" s="38"/>
      <c r="Q4879" s="31"/>
      <c r="R4879" s="42"/>
      <c r="S4879" s="42"/>
      <c r="T4879" s="42"/>
      <c r="U4879" s="43"/>
      <c r="V4879" s="32"/>
      <c r="W4879" s="38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</row>
    <row r="4880" spans="1:40" ht="14.25" customHeight="1">
      <c r="A4880" s="7" t="s">
        <v>652</v>
      </c>
      <c r="B4880" s="7" t="s">
        <v>363</v>
      </c>
      <c r="C4880" s="7">
        <v>1422</v>
      </c>
      <c r="D4880" s="7" t="s">
        <v>673</v>
      </c>
      <c r="E4880" s="7" t="str">
        <f t="shared" si="79"/>
        <v>Esmeralda</v>
      </c>
      <c r="F4880" s="7" t="s">
        <v>379</v>
      </c>
      <c r="G4880" s="7">
        <v>310</v>
      </c>
      <c r="H4880" s="7" t="s">
        <v>403</v>
      </c>
      <c r="I4880" s="7"/>
      <c r="J4880" s="7">
        <v>20000</v>
      </c>
      <c r="K4880" s="7">
        <f t="shared" si="80"/>
        <v>0</v>
      </c>
      <c r="L4880" s="7"/>
      <c r="M4880" s="6"/>
      <c r="N4880" s="7"/>
      <c r="O4880" s="7"/>
      <c r="P4880" s="38"/>
      <c r="Q4880" s="31"/>
      <c r="R4880" s="42"/>
      <c r="S4880" s="42"/>
      <c r="T4880" s="42"/>
      <c r="U4880" s="43"/>
      <c r="V4880" s="32"/>
      <c r="W4880" s="38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</row>
    <row r="4881" spans="1:40" ht="14.25" customHeight="1">
      <c r="A4881" s="7" t="s">
        <v>652</v>
      </c>
      <c r="B4881" s="7" t="s">
        <v>363</v>
      </c>
      <c r="C4881" s="7">
        <v>1422</v>
      </c>
      <c r="D4881" s="7" t="s">
        <v>673</v>
      </c>
      <c r="E4881" s="7" t="str">
        <f t="shared" si="79"/>
        <v>Esmeralda</v>
      </c>
      <c r="F4881" s="7" t="s">
        <v>379</v>
      </c>
      <c r="G4881" s="7">
        <v>330</v>
      </c>
      <c r="H4881" s="7" t="s">
        <v>404</v>
      </c>
      <c r="I4881" s="7"/>
      <c r="J4881" s="7">
        <v>42502</v>
      </c>
      <c r="K4881" s="7">
        <f t="shared" si="80"/>
        <v>0</v>
      </c>
      <c r="L4881" s="7"/>
      <c r="M4881" s="6"/>
      <c r="N4881" s="7"/>
      <c r="O4881" s="7"/>
      <c r="P4881" s="38"/>
      <c r="Q4881" s="31"/>
      <c r="R4881" s="42"/>
      <c r="S4881" s="42"/>
      <c r="T4881" s="42"/>
      <c r="U4881" s="43"/>
      <c r="V4881" s="32"/>
      <c r="W4881" s="38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</row>
    <row r="4882" spans="1:40" ht="14.25" customHeight="1">
      <c r="A4882" s="7" t="s">
        <v>652</v>
      </c>
      <c r="B4882" s="7" t="s">
        <v>363</v>
      </c>
      <c r="C4882" s="7">
        <v>1422</v>
      </c>
      <c r="D4882" s="7" t="s">
        <v>673</v>
      </c>
      <c r="E4882" s="7" t="str">
        <f t="shared" si="79"/>
        <v>Esmeralda</v>
      </c>
      <c r="F4882" s="7" t="s">
        <v>379</v>
      </c>
      <c r="G4882" s="7">
        <v>340</v>
      </c>
      <c r="H4882" s="7" t="s">
        <v>405</v>
      </c>
      <c r="I4882" s="7"/>
      <c r="J4882" s="7">
        <v>581060</v>
      </c>
      <c r="K4882" s="7">
        <f t="shared" si="80"/>
        <v>0</v>
      </c>
      <c r="L4882" s="7"/>
      <c r="M4882" s="6"/>
      <c r="N4882" s="7"/>
      <c r="O4882" s="7"/>
      <c r="P4882" s="38"/>
      <c r="Q4882" s="31"/>
      <c r="R4882" s="42"/>
      <c r="S4882" s="42"/>
      <c r="T4882" s="42"/>
      <c r="U4882" s="43"/>
      <c r="V4882" s="32"/>
      <c r="W4882" s="38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</row>
    <row r="4883" spans="1:40" ht="14.25" customHeight="1">
      <c r="A4883" s="7" t="s">
        <v>652</v>
      </c>
      <c r="B4883" s="7" t="s">
        <v>363</v>
      </c>
      <c r="C4883" s="7">
        <v>1423</v>
      </c>
      <c r="D4883" s="7" t="s">
        <v>674</v>
      </c>
      <c r="E4883" s="7" t="str">
        <f t="shared" si="79"/>
        <v>Toledo</v>
      </c>
      <c r="F4883" s="7" t="s">
        <v>379</v>
      </c>
      <c r="G4883" s="7">
        <v>0</v>
      </c>
      <c r="H4883" s="7" t="s">
        <v>380</v>
      </c>
      <c r="I4883" s="7"/>
      <c r="J4883" s="7">
        <v>946701</v>
      </c>
      <c r="K4883" s="7">
        <f t="shared" si="80"/>
        <v>846499</v>
      </c>
      <c r="L4883" s="7"/>
      <c r="M4883" s="6"/>
      <c r="N4883" s="7"/>
      <c r="O4883" s="7"/>
      <c r="P4883" s="38"/>
      <c r="Q4883" s="31"/>
      <c r="R4883" s="42"/>
      <c r="S4883" s="42"/>
      <c r="T4883" s="42"/>
      <c r="U4883" s="43"/>
      <c r="V4883" s="32"/>
      <c r="W4883" s="38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</row>
    <row r="4884" spans="1:40" ht="14.25" customHeight="1">
      <c r="A4884" s="7" t="s">
        <v>652</v>
      </c>
      <c r="B4884" s="7" t="s">
        <v>363</v>
      </c>
      <c r="C4884" s="7">
        <v>1423</v>
      </c>
      <c r="D4884" s="7" t="s">
        <v>674</v>
      </c>
      <c r="E4884" s="7" t="str">
        <f t="shared" si="79"/>
        <v>Toledo</v>
      </c>
      <c r="F4884" s="7" t="s">
        <v>379</v>
      </c>
      <c r="G4884" s="7">
        <v>1</v>
      </c>
      <c r="H4884" s="7" t="s">
        <v>381</v>
      </c>
      <c r="I4884" s="7"/>
      <c r="J4884" s="7">
        <v>487695</v>
      </c>
      <c r="K4884" s="7">
        <f t="shared" si="80"/>
        <v>846499</v>
      </c>
      <c r="L4884" s="7"/>
      <c r="M4884" s="6"/>
      <c r="N4884" s="7"/>
      <c r="O4884" s="7"/>
      <c r="P4884" s="38"/>
      <c r="Q4884" s="31"/>
      <c r="R4884" s="42"/>
      <c r="S4884" s="42"/>
      <c r="T4884" s="42"/>
      <c r="U4884" s="43"/>
      <c r="V4884" s="32"/>
      <c r="W4884" s="38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</row>
    <row r="4885" spans="1:40" ht="14.25" customHeight="1">
      <c r="A4885" s="7" t="s">
        <v>652</v>
      </c>
      <c r="B4885" s="7" t="s">
        <v>363</v>
      </c>
      <c r="C4885" s="7">
        <v>1423</v>
      </c>
      <c r="D4885" s="7" t="s">
        <v>674</v>
      </c>
      <c r="E4885" s="7" t="str">
        <f t="shared" si="79"/>
        <v>Toledo</v>
      </c>
      <c r="F4885" s="7" t="s">
        <v>379</v>
      </c>
      <c r="G4885" s="7">
        <v>97</v>
      </c>
      <c r="H4885" s="7" t="s">
        <v>409</v>
      </c>
      <c r="I4885" s="7"/>
      <c r="J4885" s="7">
        <v>1783446</v>
      </c>
      <c r="K4885" s="7">
        <f t="shared" si="80"/>
        <v>846499</v>
      </c>
      <c r="L4885" s="7"/>
      <c r="M4885" s="6"/>
      <c r="N4885" s="7"/>
      <c r="O4885" s="7"/>
      <c r="P4885" s="38"/>
      <c r="Q4885" s="31"/>
      <c r="R4885" s="42"/>
      <c r="S4885" s="42"/>
      <c r="T4885" s="42"/>
      <c r="U4885" s="43"/>
      <c r="V4885" s="32"/>
      <c r="W4885" s="38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</row>
    <row r="4886" spans="1:40" ht="14.25" customHeight="1">
      <c r="A4886" s="7" t="s">
        <v>652</v>
      </c>
      <c r="B4886" s="7" t="s">
        <v>363</v>
      </c>
      <c r="C4886" s="7">
        <v>1423</v>
      </c>
      <c r="D4886" s="7" t="s">
        <v>674</v>
      </c>
      <c r="E4886" s="7" t="str">
        <f t="shared" si="79"/>
        <v>Toledo</v>
      </c>
      <c r="F4886" s="7" t="s">
        <v>379</v>
      </c>
      <c r="G4886" s="7">
        <v>99</v>
      </c>
      <c r="H4886" s="7" t="s">
        <v>382</v>
      </c>
      <c r="I4886" s="7"/>
      <c r="J4886" s="7">
        <v>1470306</v>
      </c>
      <c r="K4886" s="7">
        <f t="shared" si="80"/>
        <v>846499</v>
      </c>
      <c r="L4886" s="7"/>
      <c r="M4886" s="6"/>
      <c r="N4886" s="7"/>
      <c r="O4886" s="7"/>
      <c r="P4886" s="38"/>
      <c r="Q4886" s="31"/>
      <c r="R4886" s="42"/>
      <c r="S4886" s="42"/>
      <c r="T4886" s="42"/>
      <c r="U4886" s="43"/>
      <c r="V4886" s="32"/>
      <c r="W4886" s="38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</row>
    <row r="4887" spans="1:40" ht="14.25" customHeight="1">
      <c r="A4887" s="7" t="s">
        <v>652</v>
      </c>
      <c r="B4887" s="7" t="s">
        <v>363</v>
      </c>
      <c r="C4887" s="7">
        <v>1423</v>
      </c>
      <c r="D4887" s="7" t="s">
        <v>674</v>
      </c>
      <c r="E4887" s="7" t="str">
        <f t="shared" si="79"/>
        <v>Toledo</v>
      </c>
      <c r="F4887" s="7" t="s">
        <v>379</v>
      </c>
      <c r="G4887" s="7">
        <v>100</v>
      </c>
      <c r="H4887" s="7" t="s">
        <v>383</v>
      </c>
      <c r="I4887" s="7"/>
      <c r="J4887" s="7">
        <v>513596</v>
      </c>
      <c r="K4887" s="7">
        <f t="shared" si="80"/>
        <v>846499</v>
      </c>
      <c r="L4887" s="7"/>
      <c r="M4887" s="6"/>
      <c r="N4887" s="7"/>
      <c r="O4887" s="7"/>
      <c r="P4887" s="38"/>
      <c r="Q4887" s="31"/>
      <c r="R4887" s="42"/>
      <c r="S4887" s="42"/>
      <c r="T4887" s="42"/>
      <c r="U4887" s="43"/>
      <c r="V4887" s="32"/>
      <c r="W4887" s="38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</row>
    <row r="4888" spans="1:40" ht="14.25" customHeight="1">
      <c r="A4888" s="7" t="s">
        <v>652</v>
      </c>
      <c r="B4888" s="7" t="s">
        <v>363</v>
      </c>
      <c r="C4888" s="7">
        <v>1423</v>
      </c>
      <c r="D4888" s="7" t="s">
        <v>674</v>
      </c>
      <c r="E4888" s="7" t="str">
        <f t="shared" si="79"/>
        <v>Toledo</v>
      </c>
      <c r="F4888" s="7" t="s">
        <v>379</v>
      </c>
      <c r="G4888" s="7">
        <v>110</v>
      </c>
      <c r="H4888" s="7" t="s">
        <v>385</v>
      </c>
      <c r="I4888" s="7"/>
      <c r="J4888" s="7">
        <v>70990</v>
      </c>
      <c r="K4888" s="7">
        <f t="shared" si="80"/>
        <v>846499</v>
      </c>
      <c r="L4888" s="7"/>
      <c r="M4888" s="6"/>
      <c r="N4888" s="7"/>
      <c r="O4888" s="7"/>
      <c r="P4888" s="38"/>
      <c r="Q4888" s="31"/>
      <c r="R4888" s="42"/>
      <c r="S4888" s="42"/>
      <c r="T4888" s="42"/>
      <c r="U4888" s="43"/>
      <c r="V4888" s="32"/>
      <c r="W4888" s="38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</row>
    <row r="4889" spans="1:40" ht="14.25" customHeight="1">
      <c r="A4889" s="7" t="s">
        <v>652</v>
      </c>
      <c r="B4889" s="7" t="s">
        <v>363</v>
      </c>
      <c r="C4889" s="7">
        <v>1423</v>
      </c>
      <c r="D4889" s="7" t="s">
        <v>674</v>
      </c>
      <c r="E4889" s="7" t="str">
        <f t="shared" si="79"/>
        <v>Toledo</v>
      </c>
      <c r="F4889" s="7" t="s">
        <v>379</v>
      </c>
      <c r="G4889" s="7">
        <v>130</v>
      </c>
      <c r="H4889" s="7" t="s">
        <v>386</v>
      </c>
      <c r="I4889" s="7"/>
      <c r="J4889" s="7">
        <v>80000</v>
      </c>
      <c r="K4889" s="7">
        <f t="shared" si="80"/>
        <v>846499</v>
      </c>
      <c r="L4889" s="7"/>
      <c r="M4889" s="6"/>
      <c r="N4889" s="7"/>
      <c r="O4889" s="7"/>
      <c r="P4889" s="38"/>
      <c r="Q4889" s="31"/>
      <c r="R4889" s="42"/>
      <c r="S4889" s="42"/>
      <c r="T4889" s="42"/>
      <c r="U4889" s="43"/>
      <c r="V4889" s="32"/>
      <c r="W4889" s="38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</row>
    <row r="4890" spans="1:40" ht="14.25" customHeight="1">
      <c r="A4890" s="7" t="s">
        <v>652</v>
      </c>
      <c r="B4890" s="7" t="s">
        <v>363</v>
      </c>
      <c r="C4890" s="7">
        <v>1423</v>
      </c>
      <c r="D4890" s="7" t="s">
        <v>674</v>
      </c>
      <c r="E4890" s="7" t="str">
        <f t="shared" si="79"/>
        <v>Toledo</v>
      </c>
      <c r="F4890" s="7" t="s">
        <v>379</v>
      </c>
      <c r="G4890" s="7">
        <v>140</v>
      </c>
      <c r="H4890" s="7" t="s">
        <v>388</v>
      </c>
      <c r="I4890" s="7"/>
      <c r="J4890" s="7">
        <v>50000</v>
      </c>
      <c r="K4890" s="7">
        <f t="shared" si="80"/>
        <v>846499</v>
      </c>
      <c r="L4890" s="7"/>
      <c r="M4890" s="6"/>
      <c r="N4890" s="7"/>
      <c r="O4890" s="7"/>
      <c r="P4890" s="38"/>
      <c r="Q4890" s="31"/>
      <c r="R4890" s="42"/>
      <c r="S4890" s="42"/>
      <c r="T4890" s="42"/>
      <c r="U4890" s="43"/>
      <c r="V4890" s="32"/>
      <c r="W4890" s="38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</row>
    <row r="4891" spans="1:40" ht="14.25" customHeight="1">
      <c r="A4891" s="7" t="s">
        <v>652</v>
      </c>
      <c r="B4891" s="7" t="s">
        <v>363</v>
      </c>
      <c r="C4891" s="7">
        <v>1423</v>
      </c>
      <c r="D4891" s="7" t="s">
        <v>674</v>
      </c>
      <c r="E4891" s="7" t="str">
        <f t="shared" si="79"/>
        <v>Toledo</v>
      </c>
      <c r="F4891" s="7" t="s">
        <v>379</v>
      </c>
      <c r="G4891" s="7">
        <v>160</v>
      </c>
      <c r="H4891" s="7" t="s">
        <v>389</v>
      </c>
      <c r="I4891" s="7"/>
      <c r="J4891" s="7">
        <v>100000</v>
      </c>
      <c r="K4891" s="7">
        <f t="shared" si="80"/>
        <v>846499</v>
      </c>
      <c r="L4891" s="7"/>
      <c r="M4891" s="6"/>
      <c r="N4891" s="7"/>
      <c r="O4891" s="7"/>
      <c r="P4891" s="38"/>
      <c r="Q4891" s="31"/>
      <c r="R4891" s="42"/>
      <c r="S4891" s="42"/>
      <c r="T4891" s="42"/>
      <c r="U4891" s="43"/>
      <c r="V4891" s="32"/>
      <c r="W4891" s="38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</row>
    <row r="4892" spans="1:40" ht="14.25" customHeight="1">
      <c r="A4892" s="7" t="s">
        <v>652</v>
      </c>
      <c r="B4892" s="7" t="s">
        <v>363</v>
      </c>
      <c r="C4892" s="7">
        <v>1423</v>
      </c>
      <c r="D4892" s="7" t="s">
        <v>674</v>
      </c>
      <c r="E4892" s="7" t="str">
        <f t="shared" si="79"/>
        <v>Toledo</v>
      </c>
      <c r="F4892" s="7" t="s">
        <v>379</v>
      </c>
      <c r="G4892" s="7">
        <v>180</v>
      </c>
      <c r="H4892" s="7" t="s">
        <v>411</v>
      </c>
      <c r="I4892" s="7"/>
      <c r="J4892" s="7">
        <v>44413</v>
      </c>
      <c r="K4892" s="7">
        <f t="shared" si="80"/>
        <v>846499</v>
      </c>
      <c r="L4892" s="7"/>
      <c r="M4892" s="6"/>
      <c r="N4892" s="7"/>
      <c r="O4892" s="7"/>
      <c r="P4892" s="38"/>
      <c r="Q4892" s="31"/>
      <c r="R4892" s="42"/>
      <c r="S4892" s="42"/>
      <c r="T4892" s="42"/>
      <c r="U4892" s="43"/>
      <c r="V4892" s="32"/>
      <c r="W4892" s="38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</row>
    <row r="4893" spans="1:40" ht="14.25" customHeight="1">
      <c r="A4893" s="7" t="s">
        <v>652</v>
      </c>
      <c r="B4893" s="7" t="s">
        <v>363</v>
      </c>
      <c r="C4893" s="7">
        <v>1423</v>
      </c>
      <c r="D4893" s="7" t="s">
        <v>674</v>
      </c>
      <c r="E4893" s="7" t="str">
        <f t="shared" si="79"/>
        <v>Toledo</v>
      </c>
      <c r="F4893" s="7" t="s">
        <v>379</v>
      </c>
      <c r="G4893" s="7">
        <v>200</v>
      </c>
      <c r="H4893" s="7" t="s">
        <v>393</v>
      </c>
      <c r="I4893" s="7"/>
      <c r="J4893" s="7">
        <v>1713175</v>
      </c>
      <c r="K4893" s="7">
        <f t="shared" si="80"/>
        <v>846499</v>
      </c>
      <c r="L4893" s="7"/>
      <c r="M4893" s="6"/>
      <c r="N4893" s="7"/>
      <c r="O4893" s="7"/>
      <c r="P4893" s="38"/>
      <c r="Q4893" s="31"/>
      <c r="R4893" s="42"/>
      <c r="S4893" s="42"/>
      <c r="T4893" s="42"/>
      <c r="U4893" s="43"/>
      <c r="V4893" s="32"/>
      <c r="W4893" s="38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</row>
    <row r="4894" spans="1:40" ht="14.25" customHeight="1">
      <c r="A4894" s="7" t="s">
        <v>652</v>
      </c>
      <c r="B4894" s="7" t="s">
        <v>363</v>
      </c>
      <c r="C4894" s="7">
        <v>1423</v>
      </c>
      <c r="D4894" s="7" t="s">
        <v>674</v>
      </c>
      <c r="E4894" s="7" t="str">
        <f t="shared" si="79"/>
        <v>Toledo</v>
      </c>
      <c r="F4894" s="7" t="s">
        <v>379</v>
      </c>
      <c r="G4894" s="7">
        <v>210</v>
      </c>
      <c r="H4894" s="7" t="s">
        <v>394</v>
      </c>
      <c r="I4894" s="7"/>
      <c r="J4894" s="7">
        <v>1981293</v>
      </c>
      <c r="K4894" s="7">
        <f t="shared" si="80"/>
        <v>846499</v>
      </c>
      <c r="L4894" s="7"/>
      <c r="M4894" s="6"/>
      <c r="N4894" s="7"/>
      <c r="O4894" s="7"/>
      <c r="P4894" s="38"/>
      <c r="Q4894" s="31"/>
      <c r="R4894" s="42"/>
      <c r="S4894" s="42"/>
      <c r="T4894" s="42"/>
      <c r="U4894" s="43"/>
      <c r="V4894" s="32"/>
      <c r="W4894" s="38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</row>
    <row r="4895" spans="1:40" ht="14.25" customHeight="1">
      <c r="A4895" s="7" t="s">
        <v>652</v>
      </c>
      <c r="B4895" s="7" t="s">
        <v>363</v>
      </c>
      <c r="C4895" s="7">
        <v>1423</v>
      </c>
      <c r="D4895" s="7" t="s">
        <v>674</v>
      </c>
      <c r="E4895" s="7" t="str">
        <f t="shared" si="79"/>
        <v>Toledo</v>
      </c>
      <c r="F4895" s="7" t="s">
        <v>379</v>
      </c>
      <c r="G4895" s="7">
        <v>220</v>
      </c>
      <c r="H4895" s="7" t="s">
        <v>395</v>
      </c>
      <c r="I4895" s="7"/>
      <c r="J4895" s="7">
        <v>240000</v>
      </c>
      <c r="K4895" s="7">
        <f t="shared" si="80"/>
        <v>846499</v>
      </c>
      <c r="L4895" s="7"/>
      <c r="M4895" s="6"/>
      <c r="N4895" s="7"/>
      <c r="O4895" s="7"/>
      <c r="P4895" s="38"/>
      <c r="Q4895" s="31"/>
      <c r="R4895" s="42"/>
      <c r="S4895" s="42"/>
      <c r="T4895" s="42"/>
      <c r="U4895" s="43"/>
      <c r="V4895" s="32"/>
      <c r="W4895" s="38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</row>
    <row r="4896" spans="1:40" ht="14.25" customHeight="1">
      <c r="A4896" s="7" t="s">
        <v>652</v>
      </c>
      <c r="B4896" s="7" t="s">
        <v>363</v>
      </c>
      <c r="C4896" s="7">
        <v>1423</v>
      </c>
      <c r="D4896" s="7" t="s">
        <v>674</v>
      </c>
      <c r="E4896" s="7" t="str">
        <f t="shared" si="79"/>
        <v>Toledo</v>
      </c>
      <c r="F4896" s="7" t="s">
        <v>379</v>
      </c>
      <c r="G4896" s="7">
        <v>230</v>
      </c>
      <c r="H4896" s="7" t="s">
        <v>396</v>
      </c>
      <c r="I4896" s="7"/>
      <c r="J4896" s="7">
        <v>20000</v>
      </c>
      <c r="K4896" s="7">
        <f t="shared" si="80"/>
        <v>846499</v>
      </c>
      <c r="L4896" s="7"/>
      <c r="M4896" s="6"/>
      <c r="N4896" s="7"/>
      <c r="O4896" s="7"/>
      <c r="P4896" s="38"/>
      <c r="Q4896" s="31"/>
      <c r="R4896" s="42"/>
      <c r="S4896" s="42"/>
      <c r="T4896" s="42"/>
      <c r="U4896" s="43"/>
      <c r="V4896" s="32"/>
      <c r="W4896" s="38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</row>
    <row r="4897" spans="1:40" ht="14.25" customHeight="1">
      <c r="A4897" s="7" t="s">
        <v>652</v>
      </c>
      <c r="B4897" s="7" t="s">
        <v>363</v>
      </c>
      <c r="C4897" s="7">
        <v>1423</v>
      </c>
      <c r="D4897" s="7" t="s">
        <v>674</v>
      </c>
      <c r="E4897" s="7" t="str">
        <f t="shared" si="79"/>
        <v>Toledo</v>
      </c>
      <c r="F4897" s="7" t="s">
        <v>379</v>
      </c>
      <c r="G4897" s="7">
        <v>240</v>
      </c>
      <c r="H4897" s="7" t="s">
        <v>397</v>
      </c>
      <c r="I4897" s="7"/>
      <c r="J4897" s="7">
        <v>60000</v>
      </c>
      <c r="K4897" s="7">
        <f t="shared" si="80"/>
        <v>846499</v>
      </c>
      <c r="L4897" s="7"/>
      <c r="M4897" s="6"/>
      <c r="N4897" s="7"/>
      <c r="O4897" s="7"/>
      <c r="P4897" s="38"/>
      <c r="Q4897" s="31"/>
      <c r="R4897" s="42"/>
      <c r="S4897" s="42"/>
      <c r="T4897" s="42"/>
      <c r="U4897" s="43"/>
      <c r="V4897" s="32"/>
      <c r="W4897" s="38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</row>
    <row r="4898" spans="1:40" ht="14.25" customHeight="1">
      <c r="A4898" s="7" t="s">
        <v>652</v>
      </c>
      <c r="B4898" s="7" t="s">
        <v>363</v>
      </c>
      <c r="C4898" s="7">
        <v>1423</v>
      </c>
      <c r="D4898" s="7" t="s">
        <v>674</v>
      </c>
      <c r="E4898" s="7" t="str">
        <f t="shared" si="79"/>
        <v>Toledo</v>
      </c>
      <c r="F4898" s="7" t="s">
        <v>379</v>
      </c>
      <c r="G4898" s="7">
        <v>250</v>
      </c>
      <c r="H4898" s="7" t="s">
        <v>399</v>
      </c>
      <c r="I4898" s="7"/>
      <c r="J4898" s="7">
        <v>1536973</v>
      </c>
      <c r="K4898" s="7">
        <f t="shared" si="80"/>
        <v>846499</v>
      </c>
      <c r="L4898" s="7"/>
      <c r="M4898" s="6"/>
      <c r="N4898" s="7"/>
      <c r="O4898" s="7"/>
      <c r="P4898" s="38"/>
      <c r="Q4898" s="31"/>
      <c r="R4898" s="42"/>
      <c r="S4898" s="42"/>
      <c r="T4898" s="42"/>
      <c r="U4898" s="43"/>
      <c r="V4898" s="32"/>
      <c r="W4898" s="38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</row>
    <row r="4899" spans="1:40" ht="14.25" customHeight="1">
      <c r="A4899" s="7" t="s">
        <v>652</v>
      </c>
      <c r="B4899" s="7" t="s">
        <v>363</v>
      </c>
      <c r="C4899" s="7">
        <v>1423</v>
      </c>
      <c r="D4899" s="7" t="s">
        <v>674</v>
      </c>
      <c r="E4899" s="7" t="str">
        <f t="shared" si="79"/>
        <v>Toledo</v>
      </c>
      <c r="F4899" s="7" t="s">
        <v>379</v>
      </c>
      <c r="G4899" s="7">
        <v>260</v>
      </c>
      <c r="H4899" s="7" t="s">
        <v>400</v>
      </c>
      <c r="I4899" s="7"/>
      <c r="J4899" s="7">
        <v>55000</v>
      </c>
      <c r="K4899" s="7">
        <f t="shared" si="80"/>
        <v>846499</v>
      </c>
      <c r="L4899" s="7"/>
      <c r="M4899" s="6"/>
      <c r="N4899" s="7"/>
      <c r="O4899" s="7"/>
      <c r="P4899" s="38"/>
      <c r="Q4899" s="31"/>
      <c r="R4899" s="42"/>
      <c r="S4899" s="42"/>
      <c r="T4899" s="42"/>
      <c r="U4899" s="43"/>
      <c r="V4899" s="32"/>
      <c r="W4899" s="38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</row>
    <row r="4900" spans="1:40" ht="14.25" customHeight="1">
      <c r="A4900" s="7" t="s">
        <v>652</v>
      </c>
      <c r="B4900" s="7" t="s">
        <v>363</v>
      </c>
      <c r="C4900" s="7">
        <v>1423</v>
      </c>
      <c r="D4900" s="7" t="s">
        <v>674</v>
      </c>
      <c r="E4900" s="7" t="str">
        <f t="shared" si="79"/>
        <v>Toledo</v>
      </c>
      <c r="F4900" s="7" t="s">
        <v>379</v>
      </c>
      <c r="G4900" s="7">
        <v>310</v>
      </c>
      <c r="H4900" s="7" t="s">
        <v>403</v>
      </c>
      <c r="I4900" s="7"/>
      <c r="J4900" s="7">
        <v>150000</v>
      </c>
      <c r="K4900" s="7">
        <f t="shared" si="80"/>
        <v>846499</v>
      </c>
      <c r="L4900" s="7"/>
      <c r="M4900" s="6"/>
      <c r="N4900" s="7"/>
      <c r="O4900" s="7"/>
      <c r="P4900" s="38"/>
      <c r="Q4900" s="31"/>
      <c r="R4900" s="42"/>
      <c r="S4900" s="42"/>
      <c r="T4900" s="42"/>
      <c r="U4900" s="43"/>
      <c r="V4900" s="32"/>
      <c r="W4900" s="38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</row>
    <row r="4901" spans="1:40" ht="14.25" customHeight="1">
      <c r="A4901" s="7" t="s">
        <v>652</v>
      </c>
      <c r="B4901" s="7" t="s">
        <v>363</v>
      </c>
      <c r="C4901" s="7">
        <v>1423</v>
      </c>
      <c r="D4901" s="7" t="s">
        <v>674</v>
      </c>
      <c r="E4901" s="7" t="str">
        <f t="shared" si="79"/>
        <v>Toledo</v>
      </c>
      <c r="F4901" s="7" t="s">
        <v>379</v>
      </c>
      <c r="G4901" s="7">
        <v>330</v>
      </c>
      <c r="H4901" s="7" t="s">
        <v>404</v>
      </c>
      <c r="I4901" s="7"/>
      <c r="J4901" s="7">
        <v>145128</v>
      </c>
      <c r="K4901" s="7">
        <f t="shared" si="80"/>
        <v>846499</v>
      </c>
      <c r="L4901" s="7"/>
      <c r="M4901" s="6"/>
      <c r="N4901" s="7"/>
      <c r="O4901" s="7"/>
      <c r="P4901" s="38"/>
      <c r="Q4901" s="31"/>
      <c r="R4901" s="42"/>
      <c r="S4901" s="42"/>
      <c r="T4901" s="42"/>
      <c r="U4901" s="43"/>
      <c r="V4901" s="32"/>
      <c r="W4901" s="38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</row>
    <row r="4902" spans="1:40" ht="14.25" customHeight="1">
      <c r="A4902" s="7" t="s">
        <v>652</v>
      </c>
      <c r="B4902" s="7" t="s">
        <v>363</v>
      </c>
      <c r="C4902" s="7">
        <v>1423</v>
      </c>
      <c r="D4902" s="7" t="s">
        <v>674</v>
      </c>
      <c r="E4902" s="7" t="str">
        <f t="shared" si="79"/>
        <v>Toledo</v>
      </c>
      <c r="F4902" s="7" t="s">
        <v>379</v>
      </c>
      <c r="G4902" s="7">
        <v>340</v>
      </c>
      <c r="H4902" s="7" t="s">
        <v>405</v>
      </c>
      <c r="I4902" s="7"/>
      <c r="J4902" s="7">
        <v>645848</v>
      </c>
      <c r="K4902" s="7">
        <f t="shared" si="80"/>
        <v>846499</v>
      </c>
      <c r="L4902" s="7"/>
      <c r="M4902" s="6"/>
      <c r="N4902" s="7"/>
      <c r="O4902" s="7"/>
      <c r="P4902" s="38"/>
      <c r="Q4902" s="31"/>
      <c r="R4902" s="42"/>
      <c r="S4902" s="42"/>
      <c r="T4902" s="42"/>
      <c r="U4902" s="43"/>
      <c r="V4902" s="32"/>
      <c r="W4902" s="38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</row>
    <row r="4903" spans="1:40" ht="14.25" customHeight="1">
      <c r="A4903" s="7" t="s">
        <v>652</v>
      </c>
      <c r="B4903" s="7" t="s">
        <v>363</v>
      </c>
      <c r="C4903" s="7">
        <v>1423</v>
      </c>
      <c r="D4903" s="7" t="s">
        <v>674</v>
      </c>
      <c r="E4903" s="7" t="str">
        <f t="shared" si="79"/>
        <v>Toledo</v>
      </c>
      <c r="F4903" s="7" t="s">
        <v>407</v>
      </c>
      <c r="G4903" s="7">
        <v>130</v>
      </c>
      <c r="H4903" s="7" t="s">
        <v>386</v>
      </c>
      <c r="I4903" s="7"/>
      <c r="J4903" s="7">
        <v>85101</v>
      </c>
      <c r="K4903" s="7">
        <f t="shared" si="80"/>
        <v>846499</v>
      </c>
      <c r="L4903" s="7"/>
      <c r="M4903" s="6"/>
      <c r="N4903" s="7"/>
      <c r="O4903" s="7"/>
      <c r="P4903" s="38"/>
      <c r="Q4903" s="31"/>
      <c r="R4903" s="42"/>
      <c r="S4903" s="42"/>
      <c r="T4903" s="42"/>
      <c r="U4903" s="43"/>
      <c r="V4903" s="32"/>
      <c r="W4903" s="38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</row>
    <row r="4904" spans="1:40" ht="14.25" customHeight="1">
      <c r="A4904" s="7" t="s">
        <v>652</v>
      </c>
      <c r="B4904" s="7" t="s">
        <v>363</v>
      </c>
      <c r="C4904" s="7">
        <v>1423</v>
      </c>
      <c r="D4904" s="7" t="s">
        <v>674</v>
      </c>
      <c r="E4904" s="7" t="str">
        <f t="shared" si="79"/>
        <v>Toledo</v>
      </c>
      <c r="F4904" s="7" t="s">
        <v>407</v>
      </c>
      <c r="G4904" s="7">
        <v>170</v>
      </c>
      <c r="H4904" s="7" t="s">
        <v>390</v>
      </c>
      <c r="I4904" s="7"/>
      <c r="J4904" s="7">
        <v>761398</v>
      </c>
      <c r="K4904" s="7">
        <f t="shared" si="80"/>
        <v>846499</v>
      </c>
      <c r="L4904" s="7"/>
      <c r="M4904" s="6"/>
      <c r="N4904" s="7"/>
      <c r="O4904" s="7"/>
      <c r="P4904" s="38"/>
      <c r="Q4904" s="31"/>
      <c r="R4904" s="42"/>
      <c r="S4904" s="42"/>
      <c r="T4904" s="42"/>
      <c r="U4904" s="43"/>
      <c r="V4904" s="32"/>
      <c r="W4904" s="38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</row>
    <row r="4905" spans="1:40" ht="14.25" customHeight="1">
      <c r="A4905" s="7" t="s">
        <v>652</v>
      </c>
      <c r="B4905" s="7" t="s">
        <v>363</v>
      </c>
      <c r="C4905" s="7">
        <v>1424</v>
      </c>
      <c r="D4905" s="7" t="s">
        <v>675</v>
      </c>
      <c r="E4905" s="7" t="str">
        <f t="shared" si="79"/>
        <v>Andamarca (Santiago de Andamarca)</v>
      </c>
      <c r="F4905" s="7" t="s">
        <v>379</v>
      </c>
      <c r="G4905" s="7">
        <v>0</v>
      </c>
      <c r="H4905" s="7" t="s">
        <v>380</v>
      </c>
      <c r="I4905" s="7"/>
      <c r="J4905" s="7">
        <v>613495</v>
      </c>
      <c r="K4905" s="7">
        <f t="shared" si="80"/>
        <v>2149656</v>
      </c>
      <c r="L4905" s="7"/>
      <c r="M4905" s="6"/>
      <c r="N4905" s="7"/>
      <c r="O4905" s="7"/>
      <c r="P4905" s="38"/>
      <c r="Q4905" s="31"/>
      <c r="R4905" s="42"/>
      <c r="S4905" s="42"/>
      <c r="T4905" s="42"/>
      <c r="U4905" s="43"/>
      <c r="V4905" s="32"/>
      <c r="W4905" s="38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</row>
    <row r="4906" spans="1:40" ht="14.25" customHeight="1">
      <c r="A4906" s="7" t="s">
        <v>652</v>
      </c>
      <c r="B4906" s="7" t="s">
        <v>363</v>
      </c>
      <c r="C4906" s="7">
        <v>1424</v>
      </c>
      <c r="D4906" s="7" t="s">
        <v>675</v>
      </c>
      <c r="E4906" s="7" t="str">
        <f t="shared" si="79"/>
        <v>Andamarca (Santiago de Andamarca)</v>
      </c>
      <c r="F4906" s="7" t="s">
        <v>379</v>
      </c>
      <c r="G4906" s="7">
        <v>1</v>
      </c>
      <c r="H4906" s="7" t="s">
        <v>381</v>
      </c>
      <c r="I4906" s="7"/>
      <c r="J4906" s="7">
        <v>408996</v>
      </c>
      <c r="K4906" s="7">
        <f t="shared" si="80"/>
        <v>2149656</v>
      </c>
      <c r="L4906" s="7"/>
      <c r="M4906" s="6"/>
      <c r="N4906" s="7"/>
      <c r="O4906" s="7"/>
      <c r="P4906" s="38"/>
      <c r="Q4906" s="31"/>
      <c r="R4906" s="42"/>
      <c r="S4906" s="42"/>
      <c r="T4906" s="42"/>
      <c r="U4906" s="43"/>
      <c r="V4906" s="32"/>
      <c r="W4906" s="38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</row>
    <row r="4907" spans="1:40" ht="14.25" customHeight="1">
      <c r="A4907" s="7" t="s">
        <v>652</v>
      </c>
      <c r="B4907" s="7" t="s">
        <v>363</v>
      </c>
      <c r="C4907" s="7">
        <v>1424</v>
      </c>
      <c r="D4907" s="7" t="s">
        <v>675</v>
      </c>
      <c r="E4907" s="7" t="str">
        <f t="shared" si="79"/>
        <v>Andamarca (Santiago de Andamarca)</v>
      </c>
      <c r="F4907" s="7" t="s">
        <v>379</v>
      </c>
      <c r="G4907" s="7">
        <v>97</v>
      </c>
      <c r="H4907" s="7" t="s">
        <v>409</v>
      </c>
      <c r="I4907" s="7"/>
      <c r="J4907" s="7">
        <v>188485</v>
      </c>
      <c r="K4907" s="7">
        <f t="shared" si="80"/>
        <v>2149656</v>
      </c>
      <c r="L4907" s="7"/>
      <c r="M4907" s="6"/>
      <c r="N4907" s="7"/>
      <c r="O4907" s="7"/>
      <c r="P4907" s="38"/>
      <c r="Q4907" s="31"/>
      <c r="R4907" s="42"/>
      <c r="S4907" s="42"/>
      <c r="T4907" s="42"/>
      <c r="U4907" s="43"/>
      <c r="V4907" s="32"/>
      <c r="W4907" s="38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</row>
    <row r="4908" spans="1:40" ht="14.25" customHeight="1">
      <c r="A4908" s="7" t="s">
        <v>652</v>
      </c>
      <c r="B4908" s="7" t="s">
        <v>363</v>
      </c>
      <c r="C4908" s="7">
        <v>1424</v>
      </c>
      <c r="D4908" s="7" t="s">
        <v>675</v>
      </c>
      <c r="E4908" s="7" t="str">
        <f t="shared" si="79"/>
        <v>Andamarca (Santiago de Andamarca)</v>
      </c>
      <c r="F4908" s="7" t="s">
        <v>379</v>
      </c>
      <c r="G4908" s="7">
        <v>99</v>
      </c>
      <c r="H4908" s="7" t="s">
        <v>382</v>
      </c>
      <c r="I4908" s="7"/>
      <c r="J4908" s="7">
        <v>202612</v>
      </c>
      <c r="K4908" s="7">
        <f t="shared" si="80"/>
        <v>2149656</v>
      </c>
      <c r="L4908" s="7"/>
      <c r="M4908" s="6"/>
      <c r="N4908" s="7"/>
      <c r="O4908" s="7"/>
      <c r="P4908" s="38"/>
      <c r="Q4908" s="31"/>
      <c r="R4908" s="42"/>
      <c r="S4908" s="42"/>
      <c r="T4908" s="42"/>
      <c r="U4908" s="43"/>
      <c r="V4908" s="32"/>
      <c r="W4908" s="38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</row>
    <row r="4909" spans="1:40" ht="14.25" customHeight="1">
      <c r="A4909" s="7" t="s">
        <v>652</v>
      </c>
      <c r="B4909" s="7" t="s">
        <v>363</v>
      </c>
      <c r="C4909" s="7">
        <v>1424</v>
      </c>
      <c r="D4909" s="7" t="s">
        <v>675</v>
      </c>
      <c r="E4909" s="7" t="str">
        <f t="shared" si="79"/>
        <v>Andamarca (Santiago de Andamarca)</v>
      </c>
      <c r="F4909" s="7" t="s">
        <v>379</v>
      </c>
      <c r="G4909" s="7">
        <v>100</v>
      </c>
      <c r="H4909" s="7" t="s">
        <v>383</v>
      </c>
      <c r="I4909" s="7"/>
      <c r="J4909" s="7">
        <v>148974</v>
      </c>
      <c r="K4909" s="7">
        <f t="shared" si="80"/>
        <v>2149656</v>
      </c>
      <c r="L4909" s="7"/>
      <c r="M4909" s="6"/>
      <c r="N4909" s="7"/>
      <c r="O4909" s="7"/>
      <c r="P4909" s="38"/>
      <c r="Q4909" s="31"/>
      <c r="R4909" s="42"/>
      <c r="S4909" s="42"/>
      <c r="T4909" s="42"/>
      <c r="U4909" s="43"/>
      <c r="V4909" s="32"/>
      <c r="W4909" s="38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</row>
    <row r="4910" spans="1:40" ht="14.25" customHeight="1">
      <c r="A4910" s="7" t="s">
        <v>652</v>
      </c>
      <c r="B4910" s="7" t="s">
        <v>363</v>
      </c>
      <c r="C4910" s="7">
        <v>1424</v>
      </c>
      <c r="D4910" s="7" t="s">
        <v>675</v>
      </c>
      <c r="E4910" s="7" t="str">
        <f t="shared" si="79"/>
        <v>Andamarca (Santiago de Andamarca)</v>
      </c>
      <c r="F4910" s="7" t="s">
        <v>379</v>
      </c>
      <c r="G4910" s="7">
        <v>110</v>
      </c>
      <c r="H4910" s="7" t="s">
        <v>385</v>
      </c>
      <c r="I4910" s="7"/>
      <c r="J4910" s="7">
        <v>30000</v>
      </c>
      <c r="K4910" s="7">
        <f t="shared" si="80"/>
        <v>2149656</v>
      </c>
      <c r="L4910" s="7"/>
      <c r="M4910" s="6"/>
      <c r="N4910" s="7"/>
      <c r="O4910" s="7"/>
      <c r="P4910" s="38"/>
      <c r="Q4910" s="31"/>
      <c r="R4910" s="42"/>
      <c r="S4910" s="42"/>
      <c r="T4910" s="42"/>
      <c r="U4910" s="43"/>
      <c r="V4910" s="32"/>
      <c r="W4910" s="38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</row>
    <row r="4911" spans="1:40" ht="14.25" customHeight="1">
      <c r="A4911" s="7" t="s">
        <v>652</v>
      </c>
      <c r="B4911" s="7" t="s">
        <v>363</v>
      </c>
      <c r="C4911" s="7">
        <v>1424</v>
      </c>
      <c r="D4911" s="7" t="s">
        <v>675</v>
      </c>
      <c r="E4911" s="7" t="str">
        <f t="shared" si="79"/>
        <v>Andamarca (Santiago de Andamarca)</v>
      </c>
      <c r="F4911" s="7" t="s">
        <v>379</v>
      </c>
      <c r="G4911" s="7">
        <v>140</v>
      </c>
      <c r="H4911" s="7" t="s">
        <v>388</v>
      </c>
      <c r="I4911" s="7"/>
      <c r="J4911" s="7">
        <v>98000</v>
      </c>
      <c r="K4911" s="7">
        <f t="shared" si="80"/>
        <v>2149656</v>
      </c>
      <c r="L4911" s="7"/>
      <c r="M4911" s="6"/>
      <c r="N4911" s="7"/>
      <c r="O4911" s="7"/>
      <c r="P4911" s="38"/>
      <c r="Q4911" s="31"/>
      <c r="R4911" s="42"/>
      <c r="S4911" s="42"/>
      <c r="T4911" s="42"/>
      <c r="U4911" s="43"/>
      <c r="V4911" s="32"/>
      <c r="W4911" s="38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</row>
    <row r="4912" spans="1:40" ht="14.25" customHeight="1">
      <c r="A4912" s="7" t="s">
        <v>652</v>
      </c>
      <c r="B4912" s="7" t="s">
        <v>363</v>
      </c>
      <c r="C4912" s="7">
        <v>1424</v>
      </c>
      <c r="D4912" s="7" t="s">
        <v>675</v>
      </c>
      <c r="E4912" s="7" t="str">
        <f t="shared" si="79"/>
        <v>Andamarca (Santiago de Andamarca)</v>
      </c>
      <c r="F4912" s="7" t="s">
        <v>379</v>
      </c>
      <c r="G4912" s="7">
        <v>160</v>
      </c>
      <c r="H4912" s="7" t="s">
        <v>389</v>
      </c>
      <c r="I4912" s="7"/>
      <c r="J4912" s="7">
        <v>182000</v>
      </c>
      <c r="K4912" s="7">
        <f t="shared" si="80"/>
        <v>2149656</v>
      </c>
      <c r="L4912" s="7"/>
      <c r="M4912" s="6"/>
      <c r="N4912" s="7"/>
      <c r="O4912" s="7"/>
      <c r="P4912" s="38"/>
      <c r="Q4912" s="31"/>
      <c r="R4912" s="42"/>
      <c r="S4912" s="42"/>
      <c r="T4912" s="42"/>
      <c r="U4912" s="43"/>
      <c r="V4912" s="32"/>
      <c r="W4912" s="38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</row>
    <row r="4913" spans="1:40" ht="14.25" customHeight="1">
      <c r="A4913" s="7" t="s">
        <v>652</v>
      </c>
      <c r="B4913" s="7" t="s">
        <v>363</v>
      </c>
      <c r="C4913" s="7">
        <v>1424</v>
      </c>
      <c r="D4913" s="7" t="s">
        <v>675</v>
      </c>
      <c r="E4913" s="7" t="str">
        <f t="shared" si="79"/>
        <v>Andamarca (Santiago de Andamarca)</v>
      </c>
      <c r="F4913" s="7" t="s">
        <v>379</v>
      </c>
      <c r="G4913" s="7">
        <v>170</v>
      </c>
      <c r="H4913" s="7" t="s">
        <v>390</v>
      </c>
      <c r="I4913" s="7"/>
      <c r="J4913" s="7">
        <v>43000</v>
      </c>
      <c r="K4913" s="7">
        <f t="shared" si="80"/>
        <v>2149656</v>
      </c>
      <c r="L4913" s="7"/>
      <c r="M4913" s="6"/>
      <c r="N4913" s="7"/>
      <c r="O4913" s="7"/>
      <c r="P4913" s="38"/>
      <c r="Q4913" s="31"/>
      <c r="R4913" s="42"/>
      <c r="S4913" s="42"/>
      <c r="T4913" s="42"/>
      <c r="U4913" s="43"/>
      <c r="V4913" s="32"/>
      <c r="W4913" s="38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</row>
    <row r="4914" spans="1:40" ht="14.25" customHeight="1">
      <c r="A4914" s="7" t="s">
        <v>652</v>
      </c>
      <c r="B4914" s="7" t="s">
        <v>363</v>
      </c>
      <c r="C4914" s="7">
        <v>1424</v>
      </c>
      <c r="D4914" s="7" t="s">
        <v>675</v>
      </c>
      <c r="E4914" s="7" t="str">
        <f t="shared" si="79"/>
        <v>Andamarca (Santiago de Andamarca)</v>
      </c>
      <c r="F4914" s="7" t="s">
        <v>379</v>
      </c>
      <c r="G4914" s="7">
        <v>180</v>
      </c>
      <c r="H4914" s="7" t="s">
        <v>411</v>
      </c>
      <c r="I4914" s="7"/>
      <c r="J4914" s="7">
        <v>187812</v>
      </c>
      <c r="K4914" s="7">
        <f t="shared" si="80"/>
        <v>2149656</v>
      </c>
      <c r="L4914" s="7"/>
      <c r="M4914" s="6"/>
      <c r="N4914" s="7"/>
      <c r="O4914" s="7"/>
      <c r="P4914" s="38"/>
      <c r="Q4914" s="31"/>
      <c r="R4914" s="42"/>
      <c r="S4914" s="42"/>
      <c r="T4914" s="42"/>
      <c r="U4914" s="43"/>
      <c r="V4914" s="32"/>
      <c r="W4914" s="38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</row>
    <row r="4915" spans="1:40" ht="14.25" customHeight="1">
      <c r="A4915" s="7" t="s">
        <v>652</v>
      </c>
      <c r="B4915" s="7" t="s">
        <v>363</v>
      </c>
      <c r="C4915" s="7">
        <v>1424</v>
      </c>
      <c r="D4915" s="7" t="s">
        <v>675</v>
      </c>
      <c r="E4915" s="7" t="str">
        <f t="shared" si="79"/>
        <v>Andamarca (Santiago de Andamarca)</v>
      </c>
      <c r="F4915" s="7" t="s">
        <v>379</v>
      </c>
      <c r="G4915" s="7">
        <v>200</v>
      </c>
      <c r="H4915" s="7" t="s">
        <v>393</v>
      </c>
      <c r="I4915" s="7"/>
      <c r="J4915" s="7">
        <v>1349712</v>
      </c>
      <c r="K4915" s="7">
        <f t="shared" si="80"/>
        <v>2149656</v>
      </c>
      <c r="L4915" s="7"/>
      <c r="M4915" s="6"/>
      <c r="N4915" s="7"/>
      <c r="O4915" s="7"/>
      <c r="P4915" s="38"/>
      <c r="Q4915" s="31"/>
      <c r="R4915" s="42"/>
      <c r="S4915" s="42"/>
      <c r="T4915" s="42"/>
      <c r="U4915" s="43"/>
      <c r="V4915" s="32"/>
      <c r="W4915" s="38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</row>
    <row r="4916" spans="1:40" ht="14.25" customHeight="1">
      <c r="A4916" s="7" t="s">
        <v>652</v>
      </c>
      <c r="B4916" s="7" t="s">
        <v>363</v>
      </c>
      <c r="C4916" s="7">
        <v>1424</v>
      </c>
      <c r="D4916" s="7" t="s">
        <v>675</v>
      </c>
      <c r="E4916" s="7" t="str">
        <f t="shared" si="79"/>
        <v>Andamarca (Santiago de Andamarca)</v>
      </c>
      <c r="F4916" s="7" t="s">
        <v>379</v>
      </c>
      <c r="G4916" s="7">
        <v>210</v>
      </c>
      <c r="H4916" s="7" t="s">
        <v>394</v>
      </c>
      <c r="I4916" s="7"/>
      <c r="J4916" s="7">
        <v>990621</v>
      </c>
      <c r="K4916" s="7">
        <f t="shared" si="80"/>
        <v>2149656</v>
      </c>
      <c r="L4916" s="7"/>
      <c r="M4916" s="6"/>
      <c r="N4916" s="7"/>
      <c r="O4916" s="7"/>
      <c r="P4916" s="38"/>
      <c r="Q4916" s="31"/>
      <c r="R4916" s="42"/>
      <c r="S4916" s="42"/>
      <c r="T4916" s="42"/>
      <c r="U4916" s="43"/>
      <c r="V4916" s="32"/>
      <c r="W4916" s="38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</row>
    <row r="4917" spans="1:40" ht="14.25" customHeight="1">
      <c r="A4917" s="7" t="s">
        <v>652</v>
      </c>
      <c r="B4917" s="7" t="s">
        <v>363</v>
      </c>
      <c r="C4917" s="7">
        <v>1424</v>
      </c>
      <c r="D4917" s="7" t="s">
        <v>675</v>
      </c>
      <c r="E4917" s="7" t="str">
        <f t="shared" si="79"/>
        <v>Andamarca (Santiago de Andamarca)</v>
      </c>
      <c r="F4917" s="7" t="s">
        <v>379</v>
      </c>
      <c r="G4917" s="7">
        <v>220</v>
      </c>
      <c r="H4917" s="7" t="s">
        <v>395</v>
      </c>
      <c r="I4917" s="7"/>
      <c r="J4917" s="7">
        <v>175000</v>
      </c>
      <c r="K4917" s="7">
        <f t="shared" si="80"/>
        <v>2149656</v>
      </c>
      <c r="L4917" s="7"/>
      <c r="M4917" s="6"/>
      <c r="N4917" s="7"/>
      <c r="O4917" s="7"/>
      <c r="P4917" s="38"/>
      <c r="Q4917" s="31"/>
      <c r="R4917" s="42"/>
      <c r="S4917" s="42"/>
      <c r="T4917" s="42"/>
      <c r="U4917" s="43"/>
      <c r="V4917" s="32"/>
      <c r="W4917" s="38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</row>
    <row r="4918" spans="1:40" ht="14.25" customHeight="1">
      <c r="A4918" s="7" t="s">
        <v>652</v>
      </c>
      <c r="B4918" s="7" t="s">
        <v>363</v>
      </c>
      <c r="C4918" s="7">
        <v>1424</v>
      </c>
      <c r="D4918" s="7" t="s">
        <v>675</v>
      </c>
      <c r="E4918" s="7" t="str">
        <f t="shared" si="79"/>
        <v>Andamarca (Santiago de Andamarca)</v>
      </c>
      <c r="F4918" s="7" t="s">
        <v>379</v>
      </c>
      <c r="G4918" s="7">
        <v>230</v>
      </c>
      <c r="H4918" s="7" t="s">
        <v>396</v>
      </c>
      <c r="I4918" s="7"/>
      <c r="J4918" s="7">
        <v>30000</v>
      </c>
      <c r="K4918" s="7">
        <f t="shared" si="80"/>
        <v>2149656</v>
      </c>
      <c r="L4918" s="7"/>
      <c r="M4918" s="6"/>
      <c r="N4918" s="7"/>
      <c r="O4918" s="7"/>
      <c r="P4918" s="38"/>
      <c r="Q4918" s="31"/>
      <c r="R4918" s="42"/>
      <c r="S4918" s="42"/>
      <c r="T4918" s="42"/>
      <c r="U4918" s="43"/>
      <c r="V4918" s="32"/>
      <c r="W4918" s="38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</row>
    <row r="4919" spans="1:40" ht="14.25" customHeight="1">
      <c r="A4919" s="7" t="s">
        <v>652</v>
      </c>
      <c r="B4919" s="7" t="s">
        <v>363</v>
      </c>
      <c r="C4919" s="7">
        <v>1424</v>
      </c>
      <c r="D4919" s="7" t="s">
        <v>675</v>
      </c>
      <c r="E4919" s="7" t="str">
        <f t="shared" si="79"/>
        <v>Andamarca (Santiago de Andamarca)</v>
      </c>
      <c r="F4919" s="7" t="s">
        <v>379</v>
      </c>
      <c r="G4919" s="7">
        <v>240</v>
      </c>
      <c r="H4919" s="7" t="s">
        <v>397</v>
      </c>
      <c r="I4919" s="7"/>
      <c r="J4919" s="7">
        <v>10000</v>
      </c>
      <c r="K4919" s="7">
        <f t="shared" si="80"/>
        <v>2149656</v>
      </c>
      <c r="L4919" s="7"/>
      <c r="M4919" s="6"/>
      <c r="N4919" s="7"/>
      <c r="O4919" s="7"/>
      <c r="P4919" s="38"/>
      <c r="Q4919" s="31"/>
      <c r="R4919" s="42"/>
      <c r="S4919" s="42"/>
      <c r="T4919" s="42"/>
      <c r="U4919" s="43"/>
      <c r="V4919" s="32"/>
      <c r="W4919" s="38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</row>
    <row r="4920" spans="1:40" ht="14.25" customHeight="1">
      <c r="A4920" s="7" t="s">
        <v>652</v>
      </c>
      <c r="B4920" s="7" t="s">
        <v>363</v>
      </c>
      <c r="C4920" s="7">
        <v>1424</v>
      </c>
      <c r="D4920" s="7" t="s">
        <v>675</v>
      </c>
      <c r="E4920" s="7" t="str">
        <f t="shared" si="79"/>
        <v>Andamarca (Santiago de Andamarca)</v>
      </c>
      <c r="F4920" s="7" t="s">
        <v>379</v>
      </c>
      <c r="G4920" s="7">
        <v>250</v>
      </c>
      <c r="H4920" s="7" t="s">
        <v>399</v>
      </c>
      <c r="I4920" s="7"/>
      <c r="J4920" s="7">
        <v>760809</v>
      </c>
      <c r="K4920" s="7">
        <f t="shared" si="80"/>
        <v>2149656</v>
      </c>
      <c r="L4920" s="7"/>
      <c r="M4920" s="6"/>
      <c r="N4920" s="7"/>
      <c r="O4920" s="7"/>
      <c r="P4920" s="38"/>
      <c r="Q4920" s="31"/>
      <c r="R4920" s="42"/>
      <c r="S4920" s="42"/>
      <c r="T4920" s="42"/>
      <c r="U4920" s="43"/>
      <c r="V4920" s="32"/>
      <c r="W4920" s="38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</row>
    <row r="4921" spans="1:40" ht="14.25" customHeight="1">
      <c r="A4921" s="7" t="s">
        <v>652</v>
      </c>
      <c r="B4921" s="7" t="s">
        <v>363</v>
      </c>
      <c r="C4921" s="7">
        <v>1424</v>
      </c>
      <c r="D4921" s="7" t="s">
        <v>675</v>
      </c>
      <c r="E4921" s="7" t="str">
        <f t="shared" si="79"/>
        <v>Andamarca (Santiago de Andamarca)</v>
      </c>
      <c r="F4921" s="7" t="s">
        <v>379</v>
      </c>
      <c r="G4921" s="7">
        <v>260</v>
      </c>
      <c r="H4921" s="7" t="s">
        <v>400</v>
      </c>
      <c r="I4921" s="7"/>
      <c r="J4921" s="7">
        <v>30000</v>
      </c>
      <c r="K4921" s="7">
        <f t="shared" si="80"/>
        <v>2149656</v>
      </c>
      <c r="L4921" s="7"/>
      <c r="M4921" s="6"/>
      <c r="N4921" s="7"/>
      <c r="O4921" s="7"/>
      <c r="P4921" s="38"/>
      <c r="Q4921" s="31"/>
      <c r="R4921" s="42"/>
      <c r="S4921" s="42"/>
      <c r="T4921" s="42"/>
      <c r="U4921" s="43"/>
      <c r="V4921" s="32"/>
      <c r="W4921" s="38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</row>
    <row r="4922" spans="1:40" ht="14.25" customHeight="1">
      <c r="A4922" s="7" t="s">
        <v>652</v>
      </c>
      <c r="B4922" s="7" t="s">
        <v>363</v>
      </c>
      <c r="C4922" s="7">
        <v>1424</v>
      </c>
      <c r="D4922" s="7" t="s">
        <v>675</v>
      </c>
      <c r="E4922" s="7" t="str">
        <f t="shared" si="79"/>
        <v>Andamarca (Santiago de Andamarca)</v>
      </c>
      <c r="F4922" s="7" t="s">
        <v>379</v>
      </c>
      <c r="G4922" s="7">
        <v>310</v>
      </c>
      <c r="H4922" s="7" t="s">
        <v>403</v>
      </c>
      <c r="I4922" s="7"/>
      <c r="J4922" s="7">
        <v>50000</v>
      </c>
      <c r="K4922" s="7">
        <f t="shared" si="80"/>
        <v>2149656</v>
      </c>
      <c r="L4922" s="7"/>
      <c r="M4922" s="6"/>
      <c r="N4922" s="7"/>
      <c r="O4922" s="7"/>
      <c r="P4922" s="38"/>
      <c r="Q4922" s="31"/>
      <c r="R4922" s="42"/>
      <c r="S4922" s="42"/>
      <c r="T4922" s="42"/>
      <c r="U4922" s="43"/>
      <c r="V4922" s="32"/>
      <c r="W4922" s="38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</row>
    <row r="4923" spans="1:40" ht="14.25" customHeight="1">
      <c r="A4923" s="7" t="s">
        <v>652</v>
      </c>
      <c r="B4923" s="7" t="s">
        <v>363</v>
      </c>
      <c r="C4923" s="7">
        <v>1424</v>
      </c>
      <c r="D4923" s="7" t="s">
        <v>675</v>
      </c>
      <c r="E4923" s="7" t="str">
        <f t="shared" si="79"/>
        <v>Andamarca (Santiago de Andamarca)</v>
      </c>
      <c r="F4923" s="7" t="s">
        <v>379</v>
      </c>
      <c r="G4923" s="7">
        <v>330</v>
      </c>
      <c r="H4923" s="7" t="s">
        <v>404</v>
      </c>
      <c r="I4923" s="7"/>
      <c r="J4923" s="7">
        <v>74587</v>
      </c>
      <c r="K4923" s="7">
        <f t="shared" si="80"/>
        <v>2149656</v>
      </c>
      <c r="L4923" s="7"/>
      <c r="M4923" s="6"/>
      <c r="N4923" s="7"/>
      <c r="O4923" s="7"/>
      <c r="P4923" s="38"/>
      <c r="Q4923" s="31"/>
      <c r="R4923" s="42"/>
      <c r="S4923" s="42"/>
      <c r="T4923" s="42"/>
      <c r="U4923" s="43"/>
      <c r="V4923" s="32"/>
      <c r="W4923" s="38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</row>
    <row r="4924" spans="1:40" ht="14.25" customHeight="1">
      <c r="A4924" s="7" t="s">
        <v>652</v>
      </c>
      <c r="B4924" s="7" t="s">
        <v>363</v>
      </c>
      <c r="C4924" s="7">
        <v>1424</v>
      </c>
      <c r="D4924" s="7" t="s">
        <v>675</v>
      </c>
      <c r="E4924" s="7" t="str">
        <f t="shared" si="79"/>
        <v>Andamarca (Santiago de Andamarca)</v>
      </c>
      <c r="F4924" s="7" t="s">
        <v>379</v>
      </c>
      <c r="G4924" s="7">
        <v>340</v>
      </c>
      <c r="H4924" s="7" t="s">
        <v>405</v>
      </c>
      <c r="I4924" s="7"/>
      <c r="J4924" s="7">
        <v>753602</v>
      </c>
      <c r="K4924" s="7">
        <f t="shared" si="80"/>
        <v>2149656</v>
      </c>
      <c r="L4924" s="7"/>
      <c r="M4924" s="6"/>
      <c r="N4924" s="7"/>
      <c r="O4924" s="7"/>
      <c r="P4924" s="38"/>
      <c r="Q4924" s="31"/>
      <c r="R4924" s="42"/>
      <c r="S4924" s="42"/>
      <c r="T4924" s="42"/>
      <c r="U4924" s="43"/>
      <c r="V4924" s="32"/>
      <c r="W4924" s="38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</row>
    <row r="4925" spans="1:40" ht="14.25" customHeight="1">
      <c r="A4925" s="7" t="s">
        <v>652</v>
      </c>
      <c r="B4925" s="7" t="s">
        <v>363</v>
      </c>
      <c r="C4925" s="7">
        <v>1424</v>
      </c>
      <c r="D4925" s="7" t="s">
        <v>675</v>
      </c>
      <c r="E4925" s="7" t="str">
        <f t="shared" si="79"/>
        <v>Andamarca (Santiago de Andamarca)</v>
      </c>
      <c r="F4925" s="7" t="s">
        <v>407</v>
      </c>
      <c r="G4925" s="7">
        <v>170</v>
      </c>
      <c r="H4925" s="7" t="s">
        <v>390</v>
      </c>
      <c r="I4925" s="7"/>
      <c r="J4925" s="7">
        <v>1807543</v>
      </c>
      <c r="K4925" s="7">
        <f t="shared" si="80"/>
        <v>2149656</v>
      </c>
      <c r="L4925" s="7"/>
      <c r="M4925" s="6"/>
      <c r="N4925" s="7"/>
      <c r="O4925" s="7"/>
      <c r="P4925" s="38"/>
      <c r="Q4925" s="31"/>
      <c r="R4925" s="42"/>
      <c r="S4925" s="42"/>
      <c r="T4925" s="42"/>
      <c r="U4925" s="43"/>
      <c r="V4925" s="32"/>
      <c r="W4925" s="38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</row>
    <row r="4926" spans="1:40" ht="14.25" customHeight="1">
      <c r="A4926" s="7" t="s">
        <v>652</v>
      </c>
      <c r="B4926" s="7" t="s">
        <v>363</v>
      </c>
      <c r="C4926" s="7">
        <v>1424</v>
      </c>
      <c r="D4926" s="7" t="s">
        <v>675</v>
      </c>
      <c r="E4926" s="7" t="str">
        <f t="shared" si="79"/>
        <v>Andamarca (Santiago de Andamarca)</v>
      </c>
      <c r="F4926" s="7" t="s">
        <v>407</v>
      </c>
      <c r="G4926" s="7">
        <v>340</v>
      </c>
      <c r="H4926" s="7" t="s">
        <v>405</v>
      </c>
      <c r="I4926" s="7"/>
      <c r="J4926" s="7">
        <v>342113</v>
      </c>
      <c r="K4926" s="7">
        <f t="shared" si="80"/>
        <v>2149656</v>
      </c>
      <c r="L4926" s="7"/>
      <c r="M4926" s="6"/>
      <c r="N4926" s="7"/>
      <c r="O4926" s="7"/>
      <c r="P4926" s="38"/>
      <c r="Q4926" s="31"/>
      <c r="R4926" s="42"/>
      <c r="S4926" s="42"/>
      <c r="T4926" s="42"/>
      <c r="U4926" s="43"/>
      <c r="V4926" s="32"/>
      <c r="W4926" s="38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</row>
    <row r="4927" spans="1:40" ht="14.25" customHeight="1">
      <c r="A4927" s="7" t="s">
        <v>652</v>
      </c>
      <c r="B4927" s="7" t="s">
        <v>363</v>
      </c>
      <c r="C4927" s="7">
        <v>1425</v>
      </c>
      <c r="D4927" s="7" t="s">
        <v>676</v>
      </c>
      <c r="E4927" s="7" t="str">
        <f t="shared" si="79"/>
        <v>Belén de Andamarca</v>
      </c>
      <c r="F4927" s="7" t="s">
        <v>379</v>
      </c>
      <c r="G4927" s="7">
        <v>0</v>
      </c>
      <c r="H4927" s="7" t="s">
        <v>380</v>
      </c>
      <c r="I4927" s="7"/>
      <c r="J4927" s="7">
        <v>230501</v>
      </c>
      <c r="K4927" s="7">
        <f t="shared" si="80"/>
        <v>606613</v>
      </c>
      <c r="L4927" s="7"/>
      <c r="M4927" s="6"/>
      <c r="N4927" s="7"/>
      <c r="O4927" s="7"/>
      <c r="P4927" s="38"/>
      <c r="Q4927" s="31"/>
      <c r="R4927" s="42"/>
      <c r="S4927" s="42"/>
      <c r="T4927" s="42"/>
      <c r="U4927" s="43"/>
      <c r="V4927" s="32"/>
      <c r="W4927" s="38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</row>
    <row r="4928" spans="1:40" ht="14.25" customHeight="1">
      <c r="A4928" s="7" t="s">
        <v>652</v>
      </c>
      <c r="B4928" s="7" t="s">
        <v>363</v>
      </c>
      <c r="C4928" s="7">
        <v>1425</v>
      </c>
      <c r="D4928" s="7" t="s">
        <v>676</v>
      </c>
      <c r="E4928" s="7" t="str">
        <f t="shared" si="79"/>
        <v>Belén de Andamarca</v>
      </c>
      <c r="F4928" s="7" t="s">
        <v>379</v>
      </c>
      <c r="G4928" s="7">
        <v>1</v>
      </c>
      <c r="H4928" s="7" t="s">
        <v>381</v>
      </c>
      <c r="I4928" s="7"/>
      <c r="J4928" s="7">
        <v>170370</v>
      </c>
      <c r="K4928" s="7">
        <f t="shared" si="80"/>
        <v>606613</v>
      </c>
      <c r="L4928" s="7"/>
      <c r="M4928" s="6"/>
      <c r="N4928" s="7"/>
      <c r="O4928" s="7"/>
      <c r="P4928" s="38"/>
      <c r="Q4928" s="31"/>
      <c r="R4928" s="42"/>
      <c r="S4928" s="42"/>
      <c r="T4928" s="42"/>
      <c r="U4928" s="43"/>
      <c r="V4928" s="32"/>
      <c r="W4928" s="38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</row>
    <row r="4929" spans="1:40" ht="14.25" customHeight="1">
      <c r="A4929" s="7" t="s">
        <v>652</v>
      </c>
      <c r="B4929" s="7" t="s">
        <v>363</v>
      </c>
      <c r="C4929" s="7">
        <v>1425</v>
      </c>
      <c r="D4929" s="7" t="s">
        <v>676</v>
      </c>
      <c r="E4929" s="7" t="str">
        <f t="shared" si="79"/>
        <v>Belén de Andamarca</v>
      </c>
      <c r="F4929" s="7" t="s">
        <v>379</v>
      </c>
      <c r="G4929" s="7">
        <v>97</v>
      </c>
      <c r="H4929" s="7" t="s">
        <v>409</v>
      </c>
      <c r="I4929" s="7"/>
      <c r="J4929" s="7">
        <v>104959</v>
      </c>
      <c r="K4929" s="7">
        <f t="shared" si="80"/>
        <v>606613</v>
      </c>
      <c r="L4929" s="7"/>
      <c r="M4929" s="6"/>
      <c r="N4929" s="7"/>
      <c r="O4929" s="7"/>
      <c r="P4929" s="38"/>
      <c r="Q4929" s="31"/>
      <c r="R4929" s="42"/>
      <c r="S4929" s="42"/>
      <c r="T4929" s="42"/>
      <c r="U4929" s="43"/>
      <c r="V4929" s="32"/>
      <c r="W4929" s="38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</row>
    <row r="4930" spans="1:40" ht="14.25" customHeight="1">
      <c r="A4930" s="7" t="s">
        <v>652</v>
      </c>
      <c r="B4930" s="7" t="s">
        <v>363</v>
      </c>
      <c r="C4930" s="7">
        <v>1425</v>
      </c>
      <c r="D4930" s="7" t="s">
        <v>676</v>
      </c>
      <c r="E4930" s="7" t="str">
        <f t="shared" si="79"/>
        <v>Belén de Andamarca</v>
      </c>
      <c r="F4930" s="7" t="s">
        <v>379</v>
      </c>
      <c r="G4930" s="7">
        <v>99</v>
      </c>
      <c r="H4930" s="7" t="s">
        <v>382</v>
      </c>
      <c r="I4930" s="7"/>
      <c r="J4930" s="7">
        <v>68130</v>
      </c>
      <c r="K4930" s="7">
        <f t="shared" si="80"/>
        <v>606613</v>
      </c>
      <c r="L4930" s="7"/>
      <c r="M4930" s="6"/>
      <c r="N4930" s="7"/>
      <c r="O4930" s="7"/>
      <c r="P4930" s="38"/>
      <c r="Q4930" s="31"/>
      <c r="R4930" s="42"/>
      <c r="S4930" s="42"/>
      <c r="T4930" s="42"/>
      <c r="U4930" s="43"/>
      <c r="V4930" s="32"/>
      <c r="W4930" s="38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</row>
    <row r="4931" spans="1:40" ht="14.25" customHeight="1">
      <c r="A4931" s="7" t="s">
        <v>652</v>
      </c>
      <c r="B4931" s="7" t="s">
        <v>363</v>
      </c>
      <c r="C4931" s="7">
        <v>1425</v>
      </c>
      <c r="D4931" s="7" t="s">
        <v>676</v>
      </c>
      <c r="E4931" s="7" t="str">
        <f t="shared" si="79"/>
        <v>Belén de Andamarca</v>
      </c>
      <c r="F4931" s="7" t="s">
        <v>379</v>
      </c>
      <c r="G4931" s="7">
        <v>100</v>
      </c>
      <c r="H4931" s="7" t="s">
        <v>383</v>
      </c>
      <c r="I4931" s="7"/>
      <c r="J4931" s="7">
        <v>49558</v>
      </c>
      <c r="K4931" s="7">
        <f t="shared" si="80"/>
        <v>606613</v>
      </c>
      <c r="L4931" s="7"/>
      <c r="M4931" s="6"/>
      <c r="N4931" s="7"/>
      <c r="O4931" s="7"/>
      <c r="P4931" s="38"/>
      <c r="Q4931" s="31"/>
      <c r="R4931" s="42"/>
      <c r="S4931" s="42"/>
      <c r="T4931" s="42"/>
      <c r="U4931" s="43"/>
      <c r="V4931" s="32"/>
      <c r="W4931" s="38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</row>
    <row r="4932" spans="1:40" ht="14.25" customHeight="1">
      <c r="A4932" s="7" t="s">
        <v>652</v>
      </c>
      <c r="B4932" s="7" t="s">
        <v>363</v>
      </c>
      <c r="C4932" s="7">
        <v>1425</v>
      </c>
      <c r="D4932" s="7" t="s">
        <v>676</v>
      </c>
      <c r="E4932" s="7" t="str">
        <f t="shared" si="79"/>
        <v>Belén de Andamarca</v>
      </c>
      <c r="F4932" s="7" t="s">
        <v>379</v>
      </c>
      <c r="G4932" s="7">
        <v>110</v>
      </c>
      <c r="H4932" s="7" t="s">
        <v>385</v>
      </c>
      <c r="I4932" s="7"/>
      <c r="J4932" s="7">
        <v>2000</v>
      </c>
      <c r="K4932" s="7">
        <f t="shared" si="80"/>
        <v>606613</v>
      </c>
      <c r="L4932" s="7"/>
      <c r="M4932" s="6"/>
      <c r="N4932" s="7"/>
      <c r="O4932" s="7"/>
      <c r="P4932" s="38"/>
      <c r="Q4932" s="31"/>
      <c r="R4932" s="42"/>
      <c r="S4932" s="42"/>
      <c r="T4932" s="42"/>
      <c r="U4932" s="43"/>
      <c r="V4932" s="32"/>
      <c r="W4932" s="38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</row>
    <row r="4933" spans="1:40" ht="14.25" customHeight="1">
      <c r="A4933" s="7" t="s">
        <v>652</v>
      </c>
      <c r="B4933" s="7" t="s">
        <v>363</v>
      </c>
      <c r="C4933" s="7">
        <v>1425</v>
      </c>
      <c r="D4933" s="7" t="s">
        <v>676</v>
      </c>
      <c r="E4933" s="7" t="str">
        <f t="shared" si="79"/>
        <v>Belén de Andamarca</v>
      </c>
      <c r="F4933" s="7" t="s">
        <v>379</v>
      </c>
      <c r="G4933" s="7">
        <v>130</v>
      </c>
      <c r="H4933" s="7" t="s">
        <v>386</v>
      </c>
      <c r="I4933" s="7"/>
      <c r="J4933" s="7">
        <v>10000</v>
      </c>
      <c r="K4933" s="7">
        <f t="shared" si="80"/>
        <v>606613</v>
      </c>
      <c r="L4933" s="7"/>
      <c r="M4933" s="6"/>
      <c r="N4933" s="7"/>
      <c r="O4933" s="7"/>
      <c r="P4933" s="38"/>
      <c r="Q4933" s="31"/>
      <c r="R4933" s="42"/>
      <c r="S4933" s="42"/>
      <c r="T4933" s="42"/>
      <c r="U4933" s="43"/>
      <c r="V4933" s="32"/>
      <c r="W4933" s="38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</row>
    <row r="4934" spans="1:40" ht="14.25" customHeight="1">
      <c r="A4934" s="7" t="s">
        <v>652</v>
      </c>
      <c r="B4934" s="7" t="s">
        <v>363</v>
      </c>
      <c r="C4934" s="7">
        <v>1425</v>
      </c>
      <c r="D4934" s="7" t="s">
        <v>676</v>
      </c>
      <c r="E4934" s="7" t="str">
        <f t="shared" si="79"/>
        <v>Belén de Andamarca</v>
      </c>
      <c r="F4934" s="7" t="s">
        <v>379</v>
      </c>
      <c r="G4934" s="7">
        <v>160</v>
      </c>
      <c r="H4934" s="7" t="s">
        <v>389</v>
      </c>
      <c r="I4934" s="7"/>
      <c r="J4934" s="7">
        <v>10000</v>
      </c>
      <c r="K4934" s="7">
        <f t="shared" si="80"/>
        <v>606613</v>
      </c>
      <c r="L4934" s="7"/>
      <c r="M4934" s="6"/>
      <c r="N4934" s="7"/>
      <c r="O4934" s="7"/>
      <c r="P4934" s="38"/>
      <c r="Q4934" s="31"/>
      <c r="R4934" s="42"/>
      <c r="S4934" s="42"/>
      <c r="T4934" s="42"/>
      <c r="U4934" s="43"/>
      <c r="V4934" s="32"/>
      <c r="W4934" s="38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</row>
    <row r="4935" spans="1:40" ht="14.25" customHeight="1">
      <c r="A4935" s="7" t="s">
        <v>652</v>
      </c>
      <c r="B4935" s="7" t="s">
        <v>363</v>
      </c>
      <c r="C4935" s="7">
        <v>1425</v>
      </c>
      <c r="D4935" s="7" t="s">
        <v>676</v>
      </c>
      <c r="E4935" s="7" t="str">
        <f t="shared" si="79"/>
        <v>Belén de Andamarca</v>
      </c>
      <c r="F4935" s="7" t="s">
        <v>379</v>
      </c>
      <c r="G4935" s="7">
        <v>180</v>
      </c>
      <c r="H4935" s="7" t="s">
        <v>411</v>
      </c>
      <c r="I4935" s="7"/>
      <c r="J4935" s="7">
        <v>20676</v>
      </c>
      <c r="K4935" s="7">
        <f t="shared" si="80"/>
        <v>606613</v>
      </c>
      <c r="L4935" s="7"/>
      <c r="M4935" s="6"/>
      <c r="N4935" s="7"/>
      <c r="O4935" s="7"/>
      <c r="P4935" s="38"/>
      <c r="Q4935" s="31"/>
      <c r="R4935" s="42"/>
      <c r="S4935" s="42"/>
      <c r="T4935" s="42"/>
      <c r="U4935" s="43"/>
      <c r="V4935" s="32"/>
      <c r="W4935" s="38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</row>
    <row r="4936" spans="1:40" ht="14.25" customHeight="1">
      <c r="A4936" s="7" t="s">
        <v>652</v>
      </c>
      <c r="B4936" s="7" t="s">
        <v>363</v>
      </c>
      <c r="C4936" s="7">
        <v>1425</v>
      </c>
      <c r="D4936" s="7" t="s">
        <v>676</v>
      </c>
      <c r="E4936" s="7" t="str">
        <f t="shared" si="79"/>
        <v>Belén de Andamarca</v>
      </c>
      <c r="F4936" s="7" t="s">
        <v>379</v>
      </c>
      <c r="G4936" s="7">
        <v>200</v>
      </c>
      <c r="H4936" s="7" t="s">
        <v>393</v>
      </c>
      <c r="I4936" s="7"/>
      <c r="J4936" s="7">
        <v>383040</v>
      </c>
      <c r="K4936" s="7">
        <f t="shared" si="80"/>
        <v>606613</v>
      </c>
      <c r="L4936" s="7"/>
      <c r="M4936" s="6"/>
      <c r="N4936" s="7"/>
      <c r="O4936" s="7"/>
      <c r="P4936" s="38"/>
      <c r="Q4936" s="31"/>
      <c r="R4936" s="42"/>
      <c r="S4936" s="42"/>
      <c r="T4936" s="42"/>
      <c r="U4936" s="43"/>
      <c r="V4936" s="32"/>
      <c r="W4936" s="38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</row>
    <row r="4937" spans="1:40" ht="14.25" customHeight="1">
      <c r="A4937" s="7" t="s">
        <v>652</v>
      </c>
      <c r="B4937" s="7" t="s">
        <v>363</v>
      </c>
      <c r="C4937" s="7">
        <v>1425</v>
      </c>
      <c r="D4937" s="7" t="s">
        <v>676</v>
      </c>
      <c r="E4937" s="7" t="str">
        <f t="shared" si="79"/>
        <v>Belén de Andamarca</v>
      </c>
      <c r="F4937" s="7" t="s">
        <v>379</v>
      </c>
      <c r="G4937" s="7">
        <v>210</v>
      </c>
      <c r="H4937" s="7" t="s">
        <v>394</v>
      </c>
      <c r="I4937" s="7"/>
      <c r="J4937" s="7">
        <v>531647</v>
      </c>
      <c r="K4937" s="7">
        <f t="shared" si="80"/>
        <v>606613</v>
      </c>
      <c r="L4937" s="7"/>
      <c r="M4937" s="6"/>
      <c r="N4937" s="7"/>
      <c r="O4937" s="7"/>
      <c r="P4937" s="38"/>
      <c r="Q4937" s="31"/>
      <c r="R4937" s="42"/>
      <c r="S4937" s="42"/>
      <c r="T4937" s="42"/>
      <c r="U4937" s="43"/>
      <c r="V4937" s="32"/>
      <c r="W4937" s="38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</row>
    <row r="4938" spans="1:40" ht="14.25" customHeight="1">
      <c r="A4938" s="7" t="s">
        <v>652</v>
      </c>
      <c r="B4938" s="7" t="s">
        <v>363</v>
      </c>
      <c r="C4938" s="7">
        <v>1425</v>
      </c>
      <c r="D4938" s="7" t="s">
        <v>676</v>
      </c>
      <c r="E4938" s="7" t="str">
        <f t="shared" si="79"/>
        <v>Belén de Andamarca</v>
      </c>
      <c r="F4938" s="7" t="s">
        <v>379</v>
      </c>
      <c r="G4938" s="7">
        <v>220</v>
      </c>
      <c r="H4938" s="7" t="s">
        <v>395</v>
      </c>
      <c r="I4938" s="7"/>
      <c r="J4938" s="7">
        <v>7500</v>
      </c>
      <c r="K4938" s="7">
        <f t="shared" si="80"/>
        <v>606613</v>
      </c>
      <c r="L4938" s="7"/>
      <c r="M4938" s="6"/>
      <c r="N4938" s="7"/>
      <c r="O4938" s="7"/>
      <c r="P4938" s="38"/>
      <c r="Q4938" s="31"/>
      <c r="R4938" s="42"/>
      <c r="S4938" s="42"/>
      <c r="T4938" s="42"/>
      <c r="U4938" s="43"/>
      <c r="V4938" s="32"/>
      <c r="W4938" s="38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</row>
    <row r="4939" spans="1:40" ht="14.25" customHeight="1">
      <c r="A4939" s="7" t="s">
        <v>652</v>
      </c>
      <c r="B4939" s="7" t="s">
        <v>363</v>
      </c>
      <c r="C4939" s="7">
        <v>1425</v>
      </c>
      <c r="D4939" s="7" t="s">
        <v>676</v>
      </c>
      <c r="E4939" s="7" t="str">
        <f t="shared" si="79"/>
        <v>Belén de Andamarca</v>
      </c>
      <c r="F4939" s="7" t="s">
        <v>379</v>
      </c>
      <c r="G4939" s="7">
        <v>230</v>
      </c>
      <c r="H4939" s="7" t="s">
        <v>396</v>
      </c>
      <c r="I4939" s="7"/>
      <c r="J4939" s="7">
        <v>15000</v>
      </c>
      <c r="K4939" s="7">
        <f t="shared" si="80"/>
        <v>606613</v>
      </c>
      <c r="L4939" s="7"/>
      <c r="M4939" s="6"/>
      <c r="N4939" s="7"/>
      <c r="O4939" s="7"/>
      <c r="P4939" s="38"/>
      <c r="Q4939" s="31"/>
      <c r="R4939" s="42"/>
      <c r="S4939" s="42"/>
      <c r="T4939" s="42"/>
      <c r="U4939" s="43"/>
      <c r="V4939" s="32"/>
      <c r="W4939" s="38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</row>
    <row r="4940" spans="1:40" ht="14.25" customHeight="1">
      <c r="A4940" s="7" t="s">
        <v>652</v>
      </c>
      <c r="B4940" s="7" t="s">
        <v>363</v>
      </c>
      <c r="C4940" s="7">
        <v>1425</v>
      </c>
      <c r="D4940" s="7" t="s">
        <v>676</v>
      </c>
      <c r="E4940" s="7" t="str">
        <f t="shared" si="79"/>
        <v>Belén de Andamarca</v>
      </c>
      <c r="F4940" s="7" t="s">
        <v>379</v>
      </c>
      <c r="G4940" s="7">
        <v>250</v>
      </c>
      <c r="H4940" s="7" t="s">
        <v>399</v>
      </c>
      <c r="I4940" s="7"/>
      <c r="J4940" s="7">
        <v>279673</v>
      </c>
      <c r="K4940" s="7">
        <f t="shared" si="80"/>
        <v>606613</v>
      </c>
      <c r="L4940" s="7"/>
      <c r="M4940" s="6"/>
      <c r="N4940" s="7"/>
      <c r="O4940" s="7"/>
      <c r="P4940" s="38"/>
      <c r="Q4940" s="31"/>
      <c r="R4940" s="42"/>
      <c r="S4940" s="42"/>
      <c r="T4940" s="42"/>
      <c r="U4940" s="43"/>
      <c r="V4940" s="32"/>
      <c r="W4940" s="38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</row>
    <row r="4941" spans="1:40" ht="14.25" customHeight="1">
      <c r="A4941" s="7" t="s">
        <v>652</v>
      </c>
      <c r="B4941" s="7" t="s">
        <v>363</v>
      </c>
      <c r="C4941" s="7">
        <v>1425</v>
      </c>
      <c r="D4941" s="7" t="s">
        <v>676</v>
      </c>
      <c r="E4941" s="7" t="str">
        <f t="shared" si="79"/>
        <v>Belén de Andamarca</v>
      </c>
      <c r="F4941" s="7" t="s">
        <v>379</v>
      </c>
      <c r="G4941" s="7">
        <v>260</v>
      </c>
      <c r="H4941" s="7" t="s">
        <v>400</v>
      </c>
      <c r="I4941" s="7"/>
      <c r="J4941" s="7">
        <v>40000</v>
      </c>
      <c r="K4941" s="7">
        <f t="shared" si="80"/>
        <v>606613</v>
      </c>
      <c r="L4941" s="7"/>
      <c r="M4941" s="6"/>
      <c r="N4941" s="7"/>
      <c r="O4941" s="7"/>
      <c r="P4941" s="38"/>
      <c r="Q4941" s="31"/>
      <c r="R4941" s="42"/>
      <c r="S4941" s="42"/>
      <c r="T4941" s="42"/>
      <c r="U4941" s="43"/>
      <c r="V4941" s="32"/>
      <c r="W4941" s="38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</row>
    <row r="4942" spans="1:40" ht="14.25" customHeight="1">
      <c r="A4942" s="7" t="s">
        <v>652</v>
      </c>
      <c r="B4942" s="7" t="s">
        <v>363</v>
      </c>
      <c r="C4942" s="7">
        <v>1425</v>
      </c>
      <c r="D4942" s="7" t="s">
        <v>676</v>
      </c>
      <c r="E4942" s="7" t="str">
        <f t="shared" si="79"/>
        <v>Belén de Andamarca</v>
      </c>
      <c r="F4942" s="7" t="s">
        <v>379</v>
      </c>
      <c r="G4942" s="7">
        <v>310</v>
      </c>
      <c r="H4942" s="7" t="s">
        <v>403</v>
      </c>
      <c r="I4942" s="7"/>
      <c r="J4942" s="7">
        <v>65000</v>
      </c>
      <c r="K4942" s="7">
        <f t="shared" si="80"/>
        <v>606613</v>
      </c>
      <c r="L4942" s="7"/>
      <c r="M4942" s="6"/>
      <c r="N4942" s="7"/>
      <c r="O4942" s="7"/>
      <c r="P4942" s="38"/>
      <c r="Q4942" s="31"/>
      <c r="R4942" s="42"/>
      <c r="S4942" s="42"/>
      <c r="T4942" s="42"/>
      <c r="U4942" s="43"/>
      <c r="V4942" s="32"/>
      <c r="W4942" s="38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</row>
    <row r="4943" spans="1:40" ht="14.25" customHeight="1">
      <c r="A4943" s="7" t="s">
        <v>652</v>
      </c>
      <c r="B4943" s="7" t="s">
        <v>363</v>
      </c>
      <c r="C4943" s="7">
        <v>1425</v>
      </c>
      <c r="D4943" s="7" t="s">
        <v>676</v>
      </c>
      <c r="E4943" s="7" t="str">
        <f t="shared" si="79"/>
        <v>Belén de Andamarca</v>
      </c>
      <c r="F4943" s="7" t="s">
        <v>379</v>
      </c>
      <c r="G4943" s="7">
        <v>330</v>
      </c>
      <c r="H4943" s="7" t="s">
        <v>404</v>
      </c>
      <c r="I4943" s="7"/>
      <c r="J4943" s="7">
        <v>33828</v>
      </c>
      <c r="K4943" s="7">
        <f t="shared" si="80"/>
        <v>606613</v>
      </c>
      <c r="L4943" s="7"/>
      <c r="M4943" s="6"/>
      <c r="N4943" s="7"/>
      <c r="O4943" s="7"/>
      <c r="P4943" s="38"/>
      <c r="Q4943" s="31"/>
      <c r="R4943" s="42"/>
      <c r="S4943" s="42"/>
      <c r="T4943" s="42"/>
      <c r="U4943" s="43"/>
      <c r="V4943" s="32"/>
      <c r="W4943" s="38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</row>
    <row r="4944" spans="1:40" ht="14.25" customHeight="1">
      <c r="A4944" s="7" t="s">
        <v>652</v>
      </c>
      <c r="B4944" s="7" t="s">
        <v>363</v>
      </c>
      <c r="C4944" s="7">
        <v>1425</v>
      </c>
      <c r="D4944" s="7" t="s">
        <v>676</v>
      </c>
      <c r="E4944" s="7" t="str">
        <f t="shared" si="79"/>
        <v>Belén de Andamarca</v>
      </c>
      <c r="F4944" s="7" t="s">
        <v>379</v>
      </c>
      <c r="G4944" s="7">
        <v>340</v>
      </c>
      <c r="H4944" s="7" t="s">
        <v>405</v>
      </c>
      <c r="I4944" s="7"/>
      <c r="J4944" s="7">
        <v>414014</v>
      </c>
      <c r="K4944" s="7">
        <f t="shared" si="80"/>
        <v>606613</v>
      </c>
      <c r="L4944" s="7"/>
      <c r="M4944" s="6"/>
      <c r="N4944" s="7"/>
      <c r="O4944" s="7"/>
      <c r="P4944" s="38"/>
      <c r="Q4944" s="31"/>
      <c r="R4944" s="42"/>
      <c r="S4944" s="42"/>
      <c r="T4944" s="42"/>
      <c r="U4944" s="43"/>
      <c r="V4944" s="32"/>
      <c r="W4944" s="38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</row>
    <row r="4945" spans="1:40" ht="14.25" customHeight="1">
      <c r="A4945" s="7" t="s">
        <v>652</v>
      </c>
      <c r="B4945" s="7" t="s">
        <v>363</v>
      </c>
      <c r="C4945" s="7">
        <v>1425</v>
      </c>
      <c r="D4945" s="7" t="s">
        <v>676</v>
      </c>
      <c r="E4945" s="7" t="str">
        <f t="shared" si="79"/>
        <v>Belén de Andamarca</v>
      </c>
      <c r="F4945" s="7" t="s">
        <v>407</v>
      </c>
      <c r="G4945" s="7">
        <v>170</v>
      </c>
      <c r="H4945" s="7" t="s">
        <v>390</v>
      </c>
      <c r="I4945" s="7"/>
      <c r="J4945" s="7">
        <v>606613</v>
      </c>
      <c r="K4945" s="7">
        <f t="shared" si="80"/>
        <v>606613</v>
      </c>
      <c r="L4945" s="7"/>
      <c r="M4945" s="6"/>
      <c r="N4945" s="7"/>
      <c r="O4945" s="7"/>
      <c r="P4945" s="38"/>
      <c r="Q4945" s="31"/>
      <c r="R4945" s="42"/>
      <c r="S4945" s="42"/>
      <c r="T4945" s="42"/>
      <c r="U4945" s="43"/>
      <c r="V4945" s="32"/>
      <c r="W4945" s="38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</row>
    <row r="4946" spans="1:40" ht="14.25" customHeight="1">
      <c r="A4946" s="7" t="s">
        <v>652</v>
      </c>
      <c r="B4946" s="7" t="s">
        <v>363</v>
      </c>
      <c r="C4946" s="7">
        <v>1427</v>
      </c>
      <c r="D4946" s="7" t="s">
        <v>677</v>
      </c>
      <c r="E4946" s="7" t="str">
        <f t="shared" si="79"/>
        <v>Pampa Aullagas</v>
      </c>
      <c r="F4946" s="7" t="s">
        <v>379</v>
      </c>
      <c r="G4946" s="7">
        <v>0</v>
      </c>
      <c r="H4946" s="7" t="s">
        <v>380</v>
      </c>
      <c r="I4946" s="7"/>
      <c r="J4946" s="7">
        <v>316706</v>
      </c>
      <c r="K4946" s="7">
        <f t="shared" si="80"/>
        <v>107037</v>
      </c>
      <c r="L4946" s="7"/>
      <c r="M4946" s="6"/>
      <c r="N4946" s="7"/>
      <c r="O4946" s="7"/>
      <c r="P4946" s="38"/>
      <c r="Q4946" s="31"/>
      <c r="R4946" s="42"/>
      <c r="S4946" s="42"/>
      <c r="T4946" s="42"/>
      <c r="U4946" s="43"/>
      <c r="V4946" s="32"/>
      <c r="W4946" s="38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</row>
    <row r="4947" spans="1:40" ht="14.25" customHeight="1">
      <c r="A4947" s="7" t="s">
        <v>652</v>
      </c>
      <c r="B4947" s="7" t="s">
        <v>363</v>
      </c>
      <c r="C4947" s="7">
        <v>1427</v>
      </c>
      <c r="D4947" s="7" t="s">
        <v>677</v>
      </c>
      <c r="E4947" s="7" t="str">
        <f t="shared" si="79"/>
        <v>Pampa Aullagas</v>
      </c>
      <c r="F4947" s="7" t="s">
        <v>379</v>
      </c>
      <c r="G4947" s="7">
        <v>1</v>
      </c>
      <c r="H4947" s="7" t="s">
        <v>381</v>
      </c>
      <c r="I4947" s="7"/>
      <c r="J4947" s="7">
        <v>248841</v>
      </c>
      <c r="K4947" s="7">
        <f t="shared" si="80"/>
        <v>107037</v>
      </c>
      <c r="L4947" s="7"/>
      <c r="M4947" s="6"/>
      <c r="N4947" s="7"/>
      <c r="O4947" s="7"/>
      <c r="P4947" s="38"/>
      <c r="Q4947" s="31"/>
      <c r="R4947" s="42"/>
      <c r="S4947" s="42"/>
      <c r="T4947" s="42"/>
      <c r="U4947" s="43"/>
      <c r="V4947" s="32"/>
      <c r="W4947" s="38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</row>
    <row r="4948" spans="1:40" ht="14.25" customHeight="1">
      <c r="A4948" s="7" t="s">
        <v>652</v>
      </c>
      <c r="B4948" s="7" t="s">
        <v>363</v>
      </c>
      <c r="C4948" s="7">
        <v>1427</v>
      </c>
      <c r="D4948" s="7" t="s">
        <v>677</v>
      </c>
      <c r="E4948" s="7" t="str">
        <f t="shared" si="79"/>
        <v>Pampa Aullagas</v>
      </c>
      <c r="F4948" s="7" t="s">
        <v>379</v>
      </c>
      <c r="G4948" s="7">
        <v>97</v>
      </c>
      <c r="H4948" s="7" t="s">
        <v>409</v>
      </c>
      <c r="I4948" s="7"/>
      <c r="J4948" s="7">
        <v>5500</v>
      </c>
      <c r="K4948" s="7">
        <f t="shared" si="80"/>
        <v>107037</v>
      </c>
      <c r="L4948" s="7"/>
      <c r="M4948" s="6"/>
      <c r="N4948" s="7"/>
      <c r="O4948" s="7"/>
      <c r="P4948" s="38"/>
      <c r="Q4948" s="31"/>
      <c r="R4948" s="42"/>
      <c r="S4948" s="42"/>
      <c r="T4948" s="42"/>
      <c r="U4948" s="43"/>
      <c r="V4948" s="32"/>
      <c r="W4948" s="38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</row>
    <row r="4949" spans="1:40" ht="14.25" customHeight="1">
      <c r="A4949" s="7" t="s">
        <v>652</v>
      </c>
      <c r="B4949" s="7" t="s">
        <v>363</v>
      </c>
      <c r="C4949" s="7">
        <v>1427</v>
      </c>
      <c r="D4949" s="7" t="s">
        <v>677</v>
      </c>
      <c r="E4949" s="7" t="str">
        <f t="shared" si="79"/>
        <v>Pampa Aullagas</v>
      </c>
      <c r="F4949" s="7" t="s">
        <v>379</v>
      </c>
      <c r="G4949" s="7">
        <v>100</v>
      </c>
      <c r="H4949" s="7" t="s">
        <v>383</v>
      </c>
      <c r="I4949" s="7"/>
      <c r="J4949" s="7">
        <v>193614</v>
      </c>
      <c r="K4949" s="7">
        <f t="shared" si="80"/>
        <v>107037</v>
      </c>
      <c r="L4949" s="7"/>
      <c r="M4949" s="6"/>
      <c r="N4949" s="7"/>
      <c r="O4949" s="7"/>
      <c r="P4949" s="38"/>
      <c r="Q4949" s="31"/>
      <c r="R4949" s="42"/>
      <c r="S4949" s="42"/>
      <c r="T4949" s="42"/>
      <c r="U4949" s="43"/>
      <c r="V4949" s="32"/>
      <c r="W4949" s="38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</row>
    <row r="4950" spans="1:40" ht="14.25" customHeight="1">
      <c r="A4950" s="7" t="s">
        <v>652</v>
      </c>
      <c r="B4950" s="7" t="s">
        <v>363</v>
      </c>
      <c r="C4950" s="7">
        <v>1427</v>
      </c>
      <c r="D4950" s="7" t="s">
        <v>677</v>
      </c>
      <c r="E4950" s="7" t="str">
        <f t="shared" si="79"/>
        <v>Pampa Aullagas</v>
      </c>
      <c r="F4950" s="7" t="s">
        <v>379</v>
      </c>
      <c r="G4950" s="7">
        <v>110</v>
      </c>
      <c r="H4950" s="7" t="s">
        <v>385</v>
      </c>
      <c r="I4950" s="7"/>
      <c r="J4950" s="7">
        <v>10000</v>
      </c>
      <c r="K4950" s="7">
        <f t="shared" si="80"/>
        <v>107037</v>
      </c>
      <c r="L4950" s="7"/>
      <c r="M4950" s="6"/>
      <c r="N4950" s="7"/>
      <c r="O4950" s="7"/>
      <c r="P4950" s="38"/>
      <c r="Q4950" s="31"/>
      <c r="R4950" s="42"/>
      <c r="S4950" s="42"/>
      <c r="T4950" s="42"/>
      <c r="U4950" s="43"/>
      <c r="V4950" s="32"/>
      <c r="W4950" s="38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</row>
    <row r="4951" spans="1:40" ht="14.25" customHeight="1">
      <c r="A4951" s="7" t="s">
        <v>652</v>
      </c>
      <c r="B4951" s="7" t="s">
        <v>363</v>
      </c>
      <c r="C4951" s="7">
        <v>1427</v>
      </c>
      <c r="D4951" s="7" t="s">
        <v>677</v>
      </c>
      <c r="E4951" s="7" t="str">
        <f t="shared" si="79"/>
        <v>Pampa Aullagas</v>
      </c>
      <c r="F4951" s="7" t="s">
        <v>379</v>
      </c>
      <c r="G4951" s="7">
        <v>130</v>
      </c>
      <c r="H4951" s="7" t="s">
        <v>386</v>
      </c>
      <c r="I4951" s="7"/>
      <c r="J4951" s="7">
        <v>5000</v>
      </c>
      <c r="K4951" s="7">
        <f t="shared" si="80"/>
        <v>107037</v>
      </c>
      <c r="L4951" s="7"/>
      <c r="M4951" s="6"/>
      <c r="N4951" s="7"/>
      <c r="O4951" s="7"/>
      <c r="P4951" s="38"/>
      <c r="Q4951" s="31"/>
      <c r="R4951" s="42"/>
      <c r="S4951" s="42"/>
      <c r="T4951" s="42"/>
      <c r="U4951" s="43"/>
      <c r="V4951" s="32"/>
      <c r="W4951" s="38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</row>
    <row r="4952" spans="1:40" ht="14.25" customHeight="1">
      <c r="A4952" s="7" t="s">
        <v>652</v>
      </c>
      <c r="B4952" s="7" t="s">
        <v>363</v>
      </c>
      <c r="C4952" s="7">
        <v>1427</v>
      </c>
      <c r="D4952" s="7" t="s">
        <v>677</v>
      </c>
      <c r="E4952" s="7" t="str">
        <f t="shared" si="79"/>
        <v>Pampa Aullagas</v>
      </c>
      <c r="F4952" s="7" t="s">
        <v>379</v>
      </c>
      <c r="G4952" s="7">
        <v>140</v>
      </c>
      <c r="H4952" s="7" t="s">
        <v>388</v>
      </c>
      <c r="I4952" s="7"/>
      <c r="J4952" s="7">
        <v>60400</v>
      </c>
      <c r="K4952" s="7">
        <f t="shared" si="80"/>
        <v>107037</v>
      </c>
      <c r="L4952" s="7"/>
      <c r="M4952" s="6"/>
      <c r="N4952" s="7"/>
      <c r="O4952" s="7"/>
      <c r="P4952" s="38"/>
      <c r="Q4952" s="31"/>
      <c r="R4952" s="42"/>
      <c r="S4952" s="42"/>
      <c r="T4952" s="42"/>
      <c r="U4952" s="43"/>
      <c r="V4952" s="32"/>
      <c r="W4952" s="38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</row>
    <row r="4953" spans="1:40" ht="14.25" customHeight="1">
      <c r="A4953" s="7" t="s">
        <v>652</v>
      </c>
      <c r="B4953" s="7" t="s">
        <v>363</v>
      </c>
      <c r="C4953" s="7">
        <v>1427</v>
      </c>
      <c r="D4953" s="7" t="s">
        <v>677</v>
      </c>
      <c r="E4953" s="7" t="str">
        <f t="shared" si="79"/>
        <v>Pampa Aullagas</v>
      </c>
      <c r="F4953" s="7" t="s">
        <v>379</v>
      </c>
      <c r="G4953" s="7">
        <v>150</v>
      </c>
      <c r="H4953" s="7" t="s">
        <v>410</v>
      </c>
      <c r="I4953" s="7"/>
      <c r="J4953" s="7">
        <v>234037</v>
      </c>
      <c r="K4953" s="7">
        <f t="shared" si="80"/>
        <v>107037</v>
      </c>
      <c r="L4953" s="7"/>
      <c r="M4953" s="6"/>
      <c r="N4953" s="7"/>
      <c r="O4953" s="7"/>
      <c r="P4953" s="38"/>
      <c r="Q4953" s="31"/>
      <c r="R4953" s="42"/>
      <c r="S4953" s="42"/>
      <c r="T4953" s="42"/>
      <c r="U4953" s="43"/>
      <c r="V4953" s="32"/>
      <c r="W4953" s="38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</row>
    <row r="4954" spans="1:40" ht="14.25" customHeight="1">
      <c r="A4954" s="7" t="s">
        <v>652</v>
      </c>
      <c r="B4954" s="7" t="s">
        <v>363</v>
      </c>
      <c r="C4954" s="7">
        <v>1427</v>
      </c>
      <c r="D4954" s="7" t="s">
        <v>677</v>
      </c>
      <c r="E4954" s="7" t="str">
        <f t="shared" si="79"/>
        <v>Pampa Aullagas</v>
      </c>
      <c r="F4954" s="7" t="s">
        <v>379</v>
      </c>
      <c r="G4954" s="7">
        <v>160</v>
      </c>
      <c r="H4954" s="7" t="s">
        <v>389</v>
      </c>
      <c r="I4954" s="7"/>
      <c r="J4954" s="7">
        <v>10000</v>
      </c>
      <c r="K4954" s="7">
        <f t="shared" si="80"/>
        <v>107037</v>
      </c>
      <c r="L4954" s="7"/>
      <c r="M4954" s="6"/>
      <c r="N4954" s="7"/>
      <c r="O4954" s="7"/>
      <c r="P4954" s="38"/>
      <c r="Q4954" s="31"/>
      <c r="R4954" s="42"/>
      <c r="S4954" s="42"/>
      <c r="T4954" s="42"/>
      <c r="U4954" s="43"/>
      <c r="V4954" s="32"/>
      <c r="W4954" s="38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</row>
    <row r="4955" spans="1:40" ht="14.25" customHeight="1">
      <c r="A4955" s="7" t="s">
        <v>652</v>
      </c>
      <c r="B4955" s="7" t="s">
        <v>363</v>
      </c>
      <c r="C4955" s="7">
        <v>1427</v>
      </c>
      <c r="D4955" s="7" t="s">
        <v>677</v>
      </c>
      <c r="E4955" s="7" t="str">
        <f t="shared" si="79"/>
        <v>Pampa Aullagas</v>
      </c>
      <c r="F4955" s="7" t="s">
        <v>379</v>
      </c>
      <c r="G4955" s="7">
        <v>170</v>
      </c>
      <c r="H4955" s="7" t="s">
        <v>390</v>
      </c>
      <c r="I4955" s="7"/>
      <c r="J4955" s="7">
        <v>35000</v>
      </c>
      <c r="K4955" s="7">
        <f t="shared" si="80"/>
        <v>107037</v>
      </c>
      <c r="L4955" s="7"/>
      <c r="M4955" s="6"/>
      <c r="N4955" s="7"/>
      <c r="O4955" s="7"/>
      <c r="P4955" s="38"/>
      <c r="Q4955" s="31"/>
      <c r="R4955" s="42"/>
      <c r="S4955" s="42"/>
      <c r="T4955" s="42"/>
      <c r="U4955" s="43"/>
      <c r="V4955" s="32"/>
      <c r="W4955" s="38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</row>
    <row r="4956" spans="1:40" ht="14.25" customHeight="1">
      <c r="A4956" s="7" t="s">
        <v>652</v>
      </c>
      <c r="B4956" s="7" t="s">
        <v>363</v>
      </c>
      <c r="C4956" s="7">
        <v>1427</v>
      </c>
      <c r="D4956" s="7" t="s">
        <v>677</v>
      </c>
      <c r="E4956" s="7" t="str">
        <f t="shared" si="79"/>
        <v>Pampa Aullagas</v>
      </c>
      <c r="F4956" s="7" t="s">
        <v>379</v>
      </c>
      <c r="G4956" s="7">
        <v>180</v>
      </c>
      <c r="H4956" s="7" t="s">
        <v>411</v>
      </c>
      <c r="I4956" s="7"/>
      <c r="J4956" s="7">
        <v>56000</v>
      </c>
      <c r="K4956" s="7">
        <f t="shared" si="80"/>
        <v>107037</v>
      </c>
      <c r="L4956" s="7"/>
      <c r="M4956" s="6"/>
      <c r="N4956" s="7"/>
      <c r="O4956" s="7"/>
      <c r="P4956" s="38"/>
      <c r="Q4956" s="31"/>
      <c r="R4956" s="42"/>
      <c r="S4956" s="42"/>
      <c r="T4956" s="42"/>
      <c r="U4956" s="43"/>
      <c r="V4956" s="32"/>
      <c r="W4956" s="38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</row>
    <row r="4957" spans="1:40" ht="14.25" customHeight="1">
      <c r="A4957" s="7" t="s">
        <v>652</v>
      </c>
      <c r="B4957" s="7" t="s">
        <v>363</v>
      </c>
      <c r="C4957" s="7">
        <v>1427</v>
      </c>
      <c r="D4957" s="7" t="s">
        <v>677</v>
      </c>
      <c r="E4957" s="7" t="str">
        <f t="shared" si="79"/>
        <v>Pampa Aullagas</v>
      </c>
      <c r="F4957" s="7" t="s">
        <v>379</v>
      </c>
      <c r="G4957" s="7">
        <v>200</v>
      </c>
      <c r="H4957" s="7" t="s">
        <v>393</v>
      </c>
      <c r="I4957" s="7"/>
      <c r="J4957" s="7">
        <v>645464</v>
      </c>
      <c r="K4957" s="7">
        <f t="shared" si="80"/>
        <v>107037</v>
      </c>
      <c r="L4957" s="7"/>
      <c r="M4957" s="6"/>
      <c r="N4957" s="7"/>
      <c r="O4957" s="7"/>
      <c r="P4957" s="38"/>
      <c r="Q4957" s="31"/>
      <c r="R4957" s="42"/>
      <c r="S4957" s="42"/>
      <c r="T4957" s="42"/>
      <c r="U4957" s="43"/>
      <c r="V4957" s="32"/>
      <c r="W4957" s="38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</row>
    <row r="4958" spans="1:40" ht="14.25" customHeight="1">
      <c r="A4958" s="7" t="s">
        <v>652</v>
      </c>
      <c r="B4958" s="7" t="s">
        <v>363</v>
      </c>
      <c r="C4958" s="7">
        <v>1427</v>
      </c>
      <c r="D4958" s="7" t="s">
        <v>677</v>
      </c>
      <c r="E4958" s="7" t="str">
        <f t="shared" si="79"/>
        <v>Pampa Aullagas</v>
      </c>
      <c r="F4958" s="7" t="s">
        <v>379</v>
      </c>
      <c r="G4958" s="7">
        <v>210</v>
      </c>
      <c r="H4958" s="7" t="s">
        <v>394</v>
      </c>
      <c r="I4958" s="7"/>
      <c r="J4958" s="7">
        <v>632429</v>
      </c>
      <c r="K4958" s="7">
        <f t="shared" si="80"/>
        <v>107037</v>
      </c>
      <c r="L4958" s="7"/>
      <c r="M4958" s="6"/>
      <c r="N4958" s="7"/>
      <c r="O4958" s="7"/>
      <c r="P4958" s="38"/>
      <c r="Q4958" s="31"/>
      <c r="R4958" s="42"/>
      <c r="S4958" s="42"/>
      <c r="T4958" s="42"/>
      <c r="U4958" s="43"/>
      <c r="V4958" s="32"/>
      <c r="W4958" s="38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</row>
    <row r="4959" spans="1:40" ht="14.25" customHeight="1">
      <c r="A4959" s="7" t="s">
        <v>652</v>
      </c>
      <c r="B4959" s="7" t="s">
        <v>363</v>
      </c>
      <c r="C4959" s="7">
        <v>1427</v>
      </c>
      <c r="D4959" s="7" t="s">
        <v>677</v>
      </c>
      <c r="E4959" s="7" t="str">
        <f t="shared" si="79"/>
        <v>Pampa Aullagas</v>
      </c>
      <c r="F4959" s="7" t="s">
        <v>379</v>
      </c>
      <c r="G4959" s="7">
        <v>220</v>
      </c>
      <c r="H4959" s="7" t="s">
        <v>395</v>
      </c>
      <c r="I4959" s="7"/>
      <c r="J4959" s="7">
        <v>45000</v>
      </c>
      <c r="K4959" s="7">
        <f t="shared" si="80"/>
        <v>107037</v>
      </c>
      <c r="L4959" s="7"/>
      <c r="M4959" s="6"/>
      <c r="N4959" s="7"/>
      <c r="O4959" s="7"/>
      <c r="P4959" s="38"/>
      <c r="Q4959" s="31"/>
      <c r="R4959" s="42"/>
      <c r="S4959" s="42"/>
      <c r="T4959" s="42"/>
      <c r="U4959" s="43"/>
      <c r="V4959" s="32"/>
      <c r="W4959" s="38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</row>
    <row r="4960" spans="1:40" ht="14.25" customHeight="1">
      <c r="A4960" s="7" t="s">
        <v>652</v>
      </c>
      <c r="B4960" s="7" t="s">
        <v>363</v>
      </c>
      <c r="C4960" s="7">
        <v>1427</v>
      </c>
      <c r="D4960" s="7" t="s">
        <v>677</v>
      </c>
      <c r="E4960" s="7" t="str">
        <f t="shared" si="79"/>
        <v>Pampa Aullagas</v>
      </c>
      <c r="F4960" s="7" t="s">
        <v>379</v>
      </c>
      <c r="G4960" s="7">
        <v>230</v>
      </c>
      <c r="H4960" s="7" t="s">
        <v>396</v>
      </c>
      <c r="I4960" s="7"/>
      <c r="J4960" s="7">
        <v>35000</v>
      </c>
      <c r="K4960" s="7">
        <f t="shared" si="80"/>
        <v>107037</v>
      </c>
      <c r="L4960" s="7"/>
      <c r="M4960" s="6"/>
      <c r="N4960" s="7"/>
      <c r="O4960" s="7"/>
      <c r="P4960" s="38"/>
      <c r="Q4960" s="31"/>
      <c r="R4960" s="42"/>
      <c r="S4960" s="42"/>
      <c r="T4960" s="42"/>
      <c r="U4960" s="43"/>
      <c r="V4960" s="32"/>
      <c r="W4960" s="38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</row>
    <row r="4961" spans="1:40" ht="14.25" customHeight="1">
      <c r="A4961" s="7" t="s">
        <v>652</v>
      </c>
      <c r="B4961" s="7" t="s">
        <v>363</v>
      </c>
      <c r="C4961" s="7">
        <v>1427</v>
      </c>
      <c r="D4961" s="7" t="s">
        <v>677</v>
      </c>
      <c r="E4961" s="7" t="str">
        <f t="shared" si="79"/>
        <v>Pampa Aullagas</v>
      </c>
      <c r="F4961" s="7" t="s">
        <v>379</v>
      </c>
      <c r="G4961" s="7">
        <v>240</v>
      </c>
      <c r="H4961" s="7" t="s">
        <v>397</v>
      </c>
      <c r="I4961" s="7"/>
      <c r="J4961" s="7">
        <v>4000</v>
      </c>
      <c r="K4961" s="7">
        <f t="shared" si="80"/>
        <v>107037</v>
      </c>
      <c r="L4961" s="7"/>
      <c r="M4961" s="6"/>
      <c r="N4961" s="7"/>
      <c r="O4961" s="7"/>
      <c r="P4961" s="38"/>
      <c r="Q4961" s="31"/>
      <c r="R4961" s="42"/>
      <c r="S4961" s="42"/>
      <c r="T4961" s="42"/>
      <c r="U4961" s="43"/>
      <c r="V4961" s="32"/>
      <c r="W4961" s="38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</row>
    <row r="4962" spans="1:40" ht="14.25" customHeight="1">
      <c r="A4962" s="7" t="s">
        <v>652</v>
      </c>
      <c r="B4962" s="7" t="s">
        <v>363</v>
      </c>
      <c r="C4962" s="7">
        <v>1427</v>
      </c>
      <c r="D4962" s="7" t="s">
        <v>677</v>
      </c>
      <c r="E4962" s="7" t="str">
        <f t="shared" si="79"/>
        <v>Pampa Aullagas</v>
      </c>
      <c r="F4962" s="7" t="s">
        <v>379</v>
      </c>
      <c r="G4962" s="7">
        <v>250</v>
      </c>
      <c r="H4962" s="7" t="s">
        <v>399</v>
      </c>
      <c r="I4962" s="7"/>
      <c r="J4962" s="7">
        <v>447275</v>
      </c>
      <c r="K4962" s="7">
        <f t="shared" si="80"/>
        <v>107037</v>
      </c>
      <c r="L4962" s="7"/>
      <c r="M4962" s="6"/>
      <c r="N4962" s="7"/>
      <c r="O4962" s="7"/>
      <c r="P4962" s="38"/>
      <c r="Q4962" s="31"/>
      <c r="R4962" s="42"/>
      <c r="S4962" s="42"/>
      <c r="T4962" s="42"/>
      <c r="U4962" s="43"/>
      <c r="V4962" s="32"/>
      <c r="W4962" s="38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</row>
    <row r="4963" spans="1:40" ht="14.25" customHeight="1">
      <c r="A4963" s="7" t="s">
        <v>652</v>
      </c>
      <c r="B4963" s="7" t="s">
        <v>363</v>
      </c>
      <c r="C4963" s="7">
        <v>1427</v>
      </c>
      <c r="D4963" s="7" t="s">
        <v>677</v>
      </c>
      <c r="E4963" s="7" t="str">
        <f t="shared" si="79"/>
        <v>Pampa Aullagas</v>
      </c>
      <c r="F4963" s="7" t="s">
        <v>379</v>
      </c>
      <c r="G4963" s="7">
        <v>260</v>
      </c>
      <c r="H4963" s="7" t="s">
        <v>400</v>
      </c>
      <c r="I4963" s="7"/>
      <c r="J4963" s="7">
        <v>7000</v>
      </c>
      <c r="K4963" s="7">
        <f t="shared" si="80"/>
        <v>107037</v>
      </c>
      <c r="L4963" s="7"/>
      <c r="M4963" s="6"/>
      <c r="N4963" s="7"/>
      <c r="O4963" s="7"/>
      <c r="P4963" s="38"/>
      <c r="Q4963" s="31"/>
      <c r="R4963" s="42"/>
      <c r="S4963" s="42"/>
      <c r="T4963" s="42"/>
      <c r="U4963" s="43"/>
      <c r="V4963" s="32"/>
      <c r="W4963" s="38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</row>
    <row r="4964" spans="1:40" ht="14.25" customHeight="1">
      <c r="A4964" s="7" t="s">
        <v>652</v>
      </c>
      <c r="B4964" s="7" t="s">
        <v>363</v>
      </c>
      <c r="C4964" s="7">
        <v>1427</v>
      </c>
      <c r="D4964" s="7" t="s">
        <v>677</v>
      </c>
      <c r="E4964" s="7" t="str">
        <f t="shared" si="79"/>
        <v>Pampa Aullagas</v>
      </c>
      <c r="F4964" s="7" t="s">
        <v>379</v>
      </c>
      <c r="G4964" s="7">
        <v>310</v>
      </c>
      <c r="H4964" s="7" t="s">
        <v>403</v>
      </c>
      <c r="I4964" s="7"/>
      <c r="J4964" s="7">
        <v>10000</v>
      </c>
      <c r="K4964" s="7">
        <f t="shared" si="80"/>
        <v>107037</v>
      </c>
      <c r="L4964" s="7"/>
      <c r="M4964" s="6"/>
      <c r="N4964" s="7"/>
      <c r="O4964" s="7"/>
      <c r="P4964" s="38"/>
      <c r="Q4964" s="31"/>
      <c r="R4964" s="42"/>
      <c r="S4964" s="42"/>
      <c r="T4964" s="42"/>
      <c r="U4964" s="43"/>
      <c r="V4964" s="32"/>
      <c r="W4964" s="38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</row>
    <row r="4965" spans="1:40" ht="14.25" customHeight="1">
      <c r="A4965" s="7" t="s">
        <v>652</v>
      </c>
      <c r="B4965" s="7" t="s">
        <v>363</v>
      </c>
      <c r="C4965" s="7">
        <v>1427</v>
      </c>
      <c r="D4965" s="7" t="s">
        <v>677</v>
      </c>
      <c r="E4965" s="7" t="str">
        <f t="shared" si="79"/>
        <v>Pampa Aullagas</v>
      </c>
      <c r="F4965" s="7" t="s">
        <v>379</v>
      </c>
      <c r="G4965" s="7">
        <v>330</v>
      </c>
      <c r="H4965" s="7" t="s">
        <v>404</v>
      </c>
      <c r="I4965" s="7"/>
      <c r="J4965" s="7">
        <v>42513</v>
      </c>
      <c r="K4965" s="7">
        <f t="shared" si="80"/>
        <v>107037</v>
      </c>
      <c r="L4965" s="7"/>
      <c r="M4965" s="6"/>
      <c r="N4965" s="7"/>
      <c r="O4965" s="7"/>
      <c r="P4965" s="38"/>
      <c r="Q4965" s="31"/>
      <c r="R4965" s="42"/>
      <c r="S4965" s="42"/>
      <c r="T4965" s="42"/>
      <c r="U4965" s="43"/>
      <c r="V4965" s="32"/>
      <c r="W4965" s="38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</row>
    <row r="4966" spans="1:40" ht="14.25" customHeight="1">
      <c r="A4966" s="7" t="s">
        <v>652</v>
      </c>
      <c r="B4966" s="7" t="s">
        <v>363</v>
      </c>
      <c r="C4966" s="7">
        <v>1427</v>
      </c>
      <c r="D4966" s="7" t="s">
        <v>677</v>
      </c>
      <c r="E4966" s="7" t="str">
        <f t="shared" si="79"/>
        <v>Pampa Aullagas</v>
      </c>
      <c r="F4966" s="7" t="s">
        <v>379</v>
      </c>
      <c r="G4966" s="7">
        <v>340</v>
      </c>
      <c r="H4966" s="7" t="s">
        <v>405</v>
      </c>
      <c r="I4966" s="7"/>
      <c r="J4966" s="7">
        <v>454570</v>
      </c>
      <c r="K4966" s="7">
        <f t="shared" si="80"/>
        <v>107037</v>
      </c>
      <c r="L4966" s="7"/>
      <c r="M4966" s="6"/>
      <c r="N4966" s="7"/>
      <c r="O4966" s="7"/>
      <c r="P4966" s="38"/>
      <c r="Q4966" s="31"/>
      <c r="R4966" s="42"/>
      <c r="S4966" s="42"/>
      <c r="T4966" s="42"/>
      <c r="U4966" s="43"/>
      <c r="V4966" s="32"/>
      <c r="W4966" s="38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</row>
    <row r="4967" spans="1:40" ht="14.25" customHeight="1">
      <c r="A4967" s="7" t="s">
        <v>652</v>
      </c>
      <c r="B4967" s="7" t="s">
        <v>363</v>
      </c>
      <c r="C4967" s="7">
        <v>1427</v>
      </c>
      <c r="D4967" s="7" t="s">
        <v>677</v>
      </c>
      <c r="E4967" s="7" t="str">
        <f t="shared" si="79"/>
        <v>Pampa Aullagas</v>
      </c>
      <c r="F4967" s="7" t="s">
        <v>407</v>
      </c>
      <c r="G4967" s="7">
        <v>170</v>
      </c>
      <c r="H4967" s="7" t="s">
        <v>390</v>
      </c>
      <c r="I4967" s="7"/>
      <c r="J4967" s="7">
        <v>107037</v>
      </c>
      <c r="K4967" s="7">
        <f t="shared" si="80"/>
        <v>107037</v>
      </c>
      <c r="L4967" s="7"/>
      <c r="M4967" s="6"/>
      <c r="N4967" s="7"/>
      <c r="O4967" s="7"/>
      <c r="P4967" s="38"/>
      <c r="Q4967" s="31"/>
      <c r="R4967" s="42"/>
      <c r="S4967" s="42"/>
      <c r="T4967" s="42"/>
      <c r="U4967" s="43"/>
      <c r="V4967" s="32"/>
      <c r="W4967" s="38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</row>
    <row r="4968" spans="1:40" ht="14.25" customHeight="1">
      <c r="A4968" s="7" t="s">
        <v>652</v>
      </c>
      <c r="B4968" s="7" t="s">
        <v>363</v>
      </c>
      <c r="C4968" s="7">
        <v>1428</v>
      </c>
      <c r="D4968" s="7" t="s">
        <v>678</v>
      </c>
      <c r="E4968" s="7" t="str">
        <f t="shared" si="79"/>
        <v>La Rivera</v>
      </c>
      <c r="F4968" s="7" t="s">
        <v>379</v>
      </c>
      <c r="G4968" s="7">
        <v>0</v>
      </c>
      <c r="H4968" s="7" t="s">
        <v>380</v>
      </c>
      <c r="I4968" s="7"/>
      <c r="J4968" s="7">
        <v>195368</v>
      </c>
      <c r="K4968" s="7">
        <f t="shared" si="80"/>
        <v>1054822</v>
      </c>
      <c r="L4968" s="7"/>
      <c r="M4968" s="6"/>
      <c r="N4968" s="7"/>
      <c r="O4968" s="7"/>
      <c r="P4968" s="38"/>
      <c r="Q4968" s="31"/>
      <c r="R4968" s="42"/>
      <c r="S4968" s="42"/>
      <c r="T4968" s="42"/>
      <c r="U4968" s="43"/>
      <c r="V4968" s="32"/>
      <c r="W4968" s="38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</row>
    <row r="4969" spans="1:40" ht="14.25" customHeight="1">
      <c r="A4969" s="7" t="s">
        <v>652</v>
      </c>
      <c r="B4969" s="7" t="s">
        <v>363</v>
      </c>
      <c r="C4969" s="7">
        <v>1428</v>
      </c>
      <c r="D4969" s="7" t="s">
        <v>678</v>
      </c>
      <c r="E4969" s="7" t="str">
        <f t="shared" si="79"/>
        <v>La Rivera</v>
      </c>
      <c r="F4969" s="7" t="s">
        <v>379</v>
      </c>
      <c r="G4969" s="7">
        <v>1</v>
      </c>
      <c r="H4969" s="7" t="s">
        <v>381</v>
      </c>
      <c r="I4969" s="7"/>
      <c r="J4969" s="7">
        <v>99532</v>
      </c>
      <c r="K4969" s="7">
        <f t="shared" si="80"/>
        <v>1054822</v>
      </c>
      <c r="L4969" s="7"/>
      <c r="M4969" s="6"/>
      <c r="N4969" s="7"/>
      <c r="O4969" s="7"/>
      <c r="P4969" s="38"/>
      <c r="Q4969" s="31"/>
      <c r="R4969" s="42"/>
      <c r="S4969" s="42"/>
      <c r="T4969" s="42"/>
      <c r="U4969" s="43"/>
      <c r="V4969" s="32"/>
      <c r="W4969" s="38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</row>
    <row r="4970" spans="1:40" ht="14.25" customHeight="1">
      <c r="A4970" s="7" t="s">
        <v>652</v>
      </c>
      <c r="B4970" s="7" t="s">
        <v>363</v>
      </c>
      <c r="C4970" s="7">
        <v>1428</v>
      </c>
      <c r="D4970" s="7" t="s">
        <v>678</v>
      </c>
      <c r="E4970" s="7" t="str">
        <f t="shared" si="79"/>
        <v>La Rivera</v>
      </c>
      <c r="F4970" s="7" t="s">
        <v>379</v>
      </c>
      <c r="G4970" s="7">
        <v>97</v>
      </c>
      <c r="H4970" s="7" t="s">
        <v>409</v>
      </c>
      <c r="I4970" s="7"/>
      <c r="J4970" s="7">
        <v>153956</v>
      </c>
      <c r="K4970" s="7">
        <f t="shared" si="80"/>
        <v>1054822</v>
      </c>
      <c r="L4970" s="7"/>
      <c r="M4970" s="6"/>
      <c r="N4970" s="7"/>
      <c r="O4970" s="7"/>
      <c r="P4970" s="38"/>
      <c r="Q4970" s="31"/>
      <c r="R4970" s="42"/>
      <c r="S4970" s="42"/>
      <c r="T4970" s="42"/>
      <c r="U4970" s="43"/>
      <c r="V4970" s="32"/>
      <c r="W4970" s="38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</row>
    <row r="4971" spans="1:40" ht="14.25" customHeight="1">
      <c r="A4971" s="7" t="s">
        <v>652</v>
      </c>
      <c r="B4971" s="7" t="s">
        <v>363</v>
      </c>
      <c r="C4971" s="7">
        <v>1428</v>
      </c>
      <c r="D4971" s="7" t="s">
        <v>678</v>
      </c>
      <c r="E4971" s="7" t="str">
        <f t="shared" si="79"/>
        <v>La Rivera</v>
      </c>
      <c r="F4971" s="7" t="s">
        <v>379</v>
      </c>
      <c r="G4971" s="7">
        <v>100</v>
      </c>
      <c r="H4971" s="7" t="s">
        <v>383</v>
      </c>
      <c r="I4971" s="7"/>
      <c r="J4971" s="7">
        <v>1000</v>
      </c>
      <c r="K4971" s="7">
        <f t="shared" si="80"/>
        <v>1054822</v>
      </c>
      <c r="L4971" s="7"/>
      <c r="M4971" s="6"/>
      <c r="N4971" s="7"/>
      <c r="O4971" s="7"/>
      <c r="P4971" s="38"/>
      <c r="Q4971" s="31"/>
      <c r="R4971" s="42"/>
      <c r="S4971" s="42"/>
      <c r="T4971" s="42"/>
      <c r="U4971" s="43"/>
      <c r="V4971" s="32"/>
      <c r="W4971" s="38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</row>
    <row r="4972" spans="1:40" ht="14.25" customHeight="1">
      <c r="A4972" s="7" t="s">
        <v>652</v>
      </c>
      <c r="B4972" s="7" t="s">
        <v>363</v>
      </c>
      <c r="C4972" s="7">
        <v>1428</v>
      </c>
      <c r="D4972" s="7" t="s">
        <v>678</v>
      </c>
      <c r="E4972" s="7" t="str">
        <f t="shared" si="79"/>
        <v>La Rivera</v>
      </c>
      <c r="F4972" s="7" t="s">
        <v>379</v>
      </c>
      <c r="G4972" s="7">
        <v>110</v>
      </c>
      <c r="H4972" s="7" t="s">
        <v>385</v>
      </c>
      <c r="I4972" s="7"/>
      <c r="J4972" s="7">
        <v>1000</v>
      </c>
      <c r="K4972" s="7">
        <f t="shared" si="80"/>
        <v>1054822</v>
      </c>
      <c r="L4972" s="7"/>
      <c r="M4972" s="6"/>
      <c r="N4972" s="7"/>
      <c r="O4972" s="7"/>
      <c r="P4972" s="38"/>
      <c r="Q4972" s="31"/>
      <c r="R4972" s="42"/>
      <c r="S4972" s="42"/>
      <c r="T4972" s="42"/>
      <c r="U4972" s="43"/>
      <c r="V4972" s="32"/>
      <c r="W4972" s="38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</row>
    <row r="4973" spans="1:40" ht="14.25" customHeight="1">
      <c r="A4973" s="7" t="s">
        <v>652</v>
      </c>
      <c r="B4973" s="7" t="s">
        <v>363</v>
      </c>
      <c r="C4973" s="7">
        <v>1428</v>
      </c>
      <c r="D4973" s="7" t="s">
        <v>678</v>
      </c>
      <c r="E4973" s="7" t="str">
        <f t="shared" si="79"/>
        <v>La Rivera</v>
      </c>
      <c r="F4973" s="7" t="s">
        <v>379</v>
      </c>
      <c r="G4973" s="7">
        <v>160</v>
      </c>
      <c r="H4973" s="7" t="s">
        <v>389</v>
      </c>
      <c r="I4973" s="7"/>
      <c r="J4973" s="7">
        <v>8000</v>
      </c>
      <c r="K4973" s="7">
        <f t="shared" si="80"/>
        <v>1054822</v>
      </c>
      <c r="L4973" s="7"/>
      <c r="M4973" s="6"/>
      <c r="N4973" s="7"/>
      <c r="O4973" s="7"/>
      <c r="P4973" s="38"/>
      <c r="Q4973" s="31"/>
      <c r="R4973" s="42"/>
      <c r="S4973" s="42"/>
      <c r="T4973" s="42"/>
      <c r="U4973" s="43"/>
      <c r="V4973" s="32"/>
      <c r="W4973" s="38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</row>
    <row r="4974" spans="1:40" ht="14.25" customHeight="1">
      <c r="A4974" s="7" t="s">
        <v>652</v>
      </c>
      <c r="B4974" s="7" t="s">
        <v>363</v>
      </c>
      <c r="C4974" s="7">
        <v>1428</v>
      </c>
      <c r="D4974" s="7" t="s">
        <v>678</v>
      </c>
      <c r="E4974" s="7" t="str">
        <f t="shared" si="79"/>
        <v>La Rivera</v>
      </c>
      <c r="F4974" s="7" t="s">
        <v>379</v>
      </c>
      <c r="G4974" s="7">
        <v>170</v>
      </c>
      <c r="H4974" s="7" t="s">
        <v>390</v>
      </c>
      <c r="I4974" s="7"/>
      <c r="J4974" s="7">
        <v>5000</v>
      </c>
      <c r="K4974" s="7">
        <f t="shared" si="80"/>
        <v>1054822</v>
      </c>
      <c r="L4974" s="7"/>
      <c r="M4974" s="6"/>
      <c r="N4974" s="7"/>
      <c r="O4974" s="7"/>
      <c r="P4974" s="38"/>
      <c r="Q4974" s="31"/>
      <c r="R4974" s="42"/>
      <c r="S4974" s="42"/>
      <c r="T4974" s="42"/>
      <c r="U4974" s="43"/>
      <c r="V4974" s="32"/>
      <c r="W4974" s="38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</row>
    <row r="4975" spans="1:40" ht="14.25" customHeight="1">
      <c r="A4975" s="7" t="s">
        <v>652</v>
      </c>
      <c r="B4975" s="7" t="s">
        <v>363</v>
      </c>
      <c r="C4975" s="7">
        <v>1428</v>
      </c>
      <c r="D4975" s="7" t="s">
        <v>678</v>
      </c>
      <c r="E4975" s="7" t="str">
        <f t="shared" si="79"/>
        <v>La Rivera</v>
      </c>
      <c r="F4975" s="7" t="s">
        <v>379</v>
      </c>
      <c r="G4975" s="7">
        <v>180</v>
      </c>
      <c r="H4975" s="7" t="s">
        <v>411</v>
      </c>
      <c r="I4975" s="7"/>
      <c r="J4975" s="7">
        <v>30000</v>
      </c>
      <c r="K4975" s="7">
        <f t="shared" si="80"/>
        <v>1054822</v>
      </c>
      <c r="L4975" s="7"/>
      <c r="M4975" s="6"/>
      <c r="N4975" s="7"/>
      <c r="O4975" s="7"/>
      <c r="P4975" s="38"/>
      <c r="Q4975" s="31"/>
      <c r="R4975" s="42"/>
      <c r="S4975" s="42"/>
      <c r="T4975" s="42"/>
      <c r="U4975" s="43"/>
      <c r="V4975" s="32"/>
      <c r="W4975" s="38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</row>
    <row r="4976" spans="1:40" ht="14.25" customHeight="1">
      <c r="A4976" s="7" t="s">
        <v>652</v>
      </c>
      <c r="B4976" s="7" t="s">
        <v>363</v>
      </c>
      <c r="C4976" s="7">
        <v>1428</v>
      </c>
      <c r="D4976" s="7" t="s">
        <v>678</v>
      </c>
      <c r="E4976" s="7" t="str">
        <f t="shared" si="79"/>
        <v>La Rivera</v>
      </c>
      <c r="F4976" s="7" t="s">
        <v>379</v>
      </c>
      <c r="G4976" s="7">
        <v>200</v>
      </c>
      <c r="H4976" s="7" t="s">
        <v>393</v>
      </c>
      <c r="I4976" s="7"/>
      <c r="J4976" s="7">
        <v>135108</v>
      </c>
      <c r="K4976" s="7">
        <f t="shared" si="80"/>
        <v>1054822</v>
      </c>
      <c r="L4976" s="7"/>
      <c r="M4976" s="6"/>
      <c r="N4976" s="7"/>
      <c r="O4976" s="7"/>
      <c r="P4976" s="38"/>
      <c r="Q4976" s="31"/>
      <c r="R4976" s="42"/>
      <c r="S4976" s="42"/>
      <c r="T4976" s="42"/>
      <c r="U4976" s="43"/>
      <c r="V4976" s="32"/>
      <c r="W4976" s="38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</row>
    <row r="4977" spans="1:40" ht="14.25" customHeight="1">
      <c r="A4977" s="7" t="s">
        <v>652</v>
      </c>
      <c r="B4977" s="7" t="s">
        <v>363</v>
      </c>
      <c r="C4977" s="7">
        <v>1428</v>
      </c>
      <c r="D4977" s="7" t="s">
        <v>678</v>
      </c>
      <c r="E4977" s="7" t="str">
        <f t="shared" si="79"/>
        <v>La Rivera</v>
      </c>
      <c r="F4977" s="7" t="s">
        <v>379</v>
      </c>
      <c r="G4977" s="7">
        <v>210</v>
      </c>
      <c r="H4977" s="7" t="s">
        <v>394</v>
      </c>
      <c r="I4977" s="7"/>
      <c r="J4977" s="7">
        <v>222575</v>
      </c>
      <c r="K4977" s="7">
        <f t="shared" si="80"/>
        <v>1054822</v>
      </c>
      <c r="L4977" s="7"/>
      <c r="M4977" s="6"/>
      <c r="N4977" s="7"/>
      <c r="O4977" s="7"/>
      <c r="P4977" s="38"/>
      <c r="Q4977" s="31"/>
      <c r="R4977" s="42"/>
      <c r="S4977" s="42"/>
      <c r="T4977" s="42"/>
      <c r="U4977" s="43"/>
      <c r="V4977" s="32"/>
      <c r="W4977" s="38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</row>
    <row r="4978" spans="1:40" ht="14.25" customHeight="1">
      <c r="A4978" s="7" t="s">
        <v>652</v>
      </c>
      <c r="B4978" s="7" t="s">
        <v>363</v>
      </c>
      <c r="C4978" s="7">
        <v>1428</v>
      </c>
      <c r="D4978" s="7" t="s">
        <v>678</v>
      </c>
      <c r="E4978" s="7" t="str">
        <f t="shared" si="79"/>
        <v>La Rivera</v>
      </c>
      <c r="F4978" s="7" t="s">
        <v>379</v>
      </c>
      <c r="G4978" s="7">
        <v>220</v>
      </c>
      <c r="H4978" s="7" t="s">
        <v>395</v>
      </c>
      <c r="I4978" s="7"/>
      <c r="J4978" s="7">
        <v>29841</v>
      </c>
      <c r="K4978" s="7">
        <f t="shared" si="80"/>
        <v>1054822</v>
      </c>
      <c r="L4978" s="7"/>
      <c r="M4978" s="6"/>
      <c r="N4978" s="7"/>
      <c r="O4978" s="7"/>
      <c r="P4978" s="38"/>
      <c r="Q4978" s="31"/>
      <c r="R4978" s="42"/>
      <c r="S4978" s="42"/>
      <c r="T4978" s="42"/>
      <c r="U4978" s="43"/>
      <c r="V4978" s="32"/>
      <c r="W4978" s="38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</row>
    <row r="4979" spans="1:40" ht="14.25" customHeight="1">
      <c r="A4979" s="7" t="s">
        <v>652</v>
      </c>
      <c r="B4979" s="7" t="s">
        <v>363</v>
      </c>
      <c r="C4979" s="7">
        <v>1428</v>
      </c>
      <c r="D4979" s="7" t="s">
        <v>678</v>
      </c>
      <c r="E4979" s="7" t="str">
        <f t="shared" si="79"/>
        <v>La Rivera</v>
      </c>
      <c r="F4979" s="7" t="s">
        <v>379</v>
      </c>
      <c r="G4979" s="7">
        <v>250</v>
      </c>
      <c r="H4979" s="7" t="s">
        <v>399</v>
      </c>
      <c r="I4979" s="7"/>
      <c r="J4979" s="7">
        <v>78480</v>
      </c>
      <c r="K4979" s="7">
        <f t="shared" si="80"/>
        <v>1054822</v>
      </c>
      <c r="L4979" s="7"/>
      <c r="M4979" s="6"/>
      <c r="N4979" s="7"/>
      <c r="O4979" s="7"/>
      <c r="P4979" s="38"/>
      <c r="Q4979" s="31"/>
      <c r="R4979" s="42"/>
      <c r="S4979" s="42"/>
      <c r="T4979" s="42"/>
      <c r="U4979" s="43"/>
      <c r="V4979" s="32"/>
      <c r="W4979" s="38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</row>
    <row r="4980" spans="1:40" ht="14.25" customHeight="1">
      <c r="A4980" s="7" t="s">
        <v>652</v>
      </c>
      <c r="B4980" s="7" t="s">
        <v>363</v>
      </c>
      <c r="C4980" s="7">
        <v>1428</v>
      </c>
      <c r="D4980" s="7" t="s">
        <v>678</v>
      </c>
      <c r="E4980" s="7" t="str">
        <f t="shared" si="79"/>
        <v>La Rivera</v>
      </c>
      <c r="F4980" s="7" t="s">
        <v>379</v>
      </c>
      <c r="G4980" s="7">
        <v>260</v>
      </c>
      <c r="H4980" s="7" t="s">
        <v>400</v>
      </c>
      <c r="I4980" s="7"/>
      <c r="J4980" s="7">
        <v>5000</v>
      </c>
      <c r="K4980" s="7">
        <f t="shared" si="80"/>
        <v>1054822</v>
      </c>
      <c r="L4980" s="7"/>
      <c r="M4980" s="6"/>
      <c r="N4980" s="7"/>
      <c r="O4980" s="7"/>
      <c r="P4980" s="38"/>
      <c r="Q4980" s="31"/>
      <c r="R4980" s="42"/>
      <c r="S4980" s="42"/>
      <c r="T4980" s="42"/>
      <c r="U4980" s="43"/>
      <c r="V4980" s="32"/>
      <c r="W4980" s="38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</row>
    <row r="4981" spans="1:40" ht="14.25" customHeight="1">
      <c r="A4981" s="7" t="s">
        <v>652</v>
      </c>
      <c r="B4981" s="7" t="s">
        <v>363</v>
      </c>
      <c r="C4981" s="7">
        <v>1428</v>
      </c>
      <c r="D4981" s="7" t="s">
        <v>678</v>
      </c>
      <c r="E4981" s="7" t="str">
        <f t="shared" si="79"/>
        <v>La Rivera</v>
      </c>
      <c r="F4981" s="7" t="s">
        <v>379</v>
      </c>
      <c r="G4981" s="7">
        <v>310</v>
      </c>
      <c r="H4981" s="7" t="s">
        <v>403</v>
      </c>
      <c r="I4981" s="7"/>
      <c r="J4981" s="7">
        <v>5000</v>
      </c>
      <c r="K4981" s="7">
        <f t="shared" si="80"/>
        <v>1054822</v>
      </c>
      <c r="L4981" s="7"/>
      <c r="M4981" s="6"/>
      <c r="N4981" s="7"/>
      <c r="O4981" s="7"/>
      <c r="P4981" s="38"/>
      <c r="Q4981" s="31"/>
      <c r="R4981" s="42"/>
      <c r="S4981" s="42"/>
      <c r="T4981" s="42"/>
      <c r="U4981" s="43"/>
      <c r="V4981" s="32"/>
      <c r="W4981" s="38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</row>
    <row r="4982" spans="1:40" ht="14.25" customHeight="1">
      <c r="A4982" s="7" t="s">
        <v>652</v>
      </c>
      <c r="B4982" s="7" t="s">
        <v>363</v>
      </c>
      <c r="C4982" s="7">
        <v>1428</v>
      </c>
      <c r="D4982" s="7" t="s">
        <v>678</v>
      </c>
      <c r="E4982" s="7" t="str">
        <f t="shared" si="79"/>
        <v>La Rivera</v>
      </c>
      <c r="F4982" s="7" t="s">
        <v>379</v>
      </c>
      <c r="G4982" s="7">
        <v>330</v>
      </c>
      <c r="H4982" s="7" t="s">
        <v>404</v>
      </c>
      <c r="I4982" s="7"/>
      <c r="J4982" s="7">
        <v>8384</v>
      </c>
      <c r="K4982" s="7">
        <f t="shared" si="80"/>
        <v>1054822</v>
      </c>
      <c r="L4982" s="7"/>
      <c r="M4982" s="6"/>
      <c r="N4982" s="7"/>
      <c r="O4982" s="7"/>
      <c r="P4982" s="38"/>
      <c r="Q4982" s="31"/>
      <c r="R4982" s="42"/>
      <c r="S4982" s="42"/>
      <c r="T4982" s="42"/>
      <c r="U4982" s="43"/>
      <c r="V4982" s="32"/>
      <c r="W4982" s="38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</row>
    <row r="4983" spans="1:40" ht="14.25" customHeight="1">
      <c r="A4983" s="7" t="s">
        <v>652</v>
      </c>
      <c r="B4983" s="7" t="s">
        <v>363</v>
      </c>
      <c r="C4983" s="7">
        <v>1428</v>
      </c>
      <c r="D4983" s="7" t="s">
        <v>678</v>
      </c>
      <c r="E4983" s="7" t="str">
        <f t="shared" si="79"/>
        <v>La Rivera</v>
      </c>
      <c r="F4983" s="7" t="s">
        <v>379</v>
      </c>
      <c r="G4983" s="7">
        <v>340</v>
      </c>
      <c r="H4983" s="7" t="s">
        <v>405</v>
      </c>
      <c r="I4983" s="7"/>
      <c r="J4983" s="7">
        <v>412314</v>
      </c>
      <c r="K4983" s="7">
        <f t="shared" si="80"/>
        <v>1054822</v>
      </c>
      <c r="L4983" s="7"/>
      <c r="M4983" s="6"/>
      <c r="N4983" s="7"/>
      <c r="O4983" s="7"/>
      <c r="P4983" s="38"/>
      <c r="Q4983" s="31"/>
      <c r="R4983" s="42"/>
      <c r="S4983" s="42"/>
      <c r="T4983" s="42"/>
      <c r="U4983" s="43"/>
      <c r="V4983" s="32"/>
      <c r="W4983" s="38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</row>
    <row r="4984" spans="1:40" ht="14.25" customHeight="1">
      <c r="A4984" s="7" t="s">
        <v>652</v>
      </c>
      <c r="B4984" s="7" t="s">
        <v>363</v>
      </c>
      <c r="C4984" s="7">
        <v>1428</v>
      </c>
      <c r="D4984" s="7" t="s">
        <v>678</v>
      </c>
      <c r="E4984" s="7" t="str">
        <f t="shared" si="79"/>
        <v>La Rivera</v>
      </c>
      <c r="F4984" s="7" t="s">
        <v>407</v>
      </c>
      <c r="G4984" s="7">
        <v>170</v>
      </c>
      <c r="H4984" s="7" t="s">
        <v>390</v>
      </c>
      <c r="I4984" s="7"/>
      <c r="J4984" s="7">
        <v>1054822</v>
      </c>
      <c r="K4984" s="7">
        <f t="shared" si="80"/>
        <v>1054822</v>
      </c>
      <c r="L4984" s="7"/>
      <c r="M4984" s="6"/>
      <c r="N4984" s="7"/>
      <c r="O4984" s="7"/>
      <c r="P4984" s="38"/>
      <c r="Q4984" s="31"/>
      <c r="R4984" s="42"/>
      <c r="S4984" s="42"/>
      <c r="T4984" s="42"/>
      <c r="U4984" s="43"/>
      <c r="V4984" s="32"/>
      <c r="W4984" s="38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</row>
    <row r="4985" spans="1:40" ht="14.25" customHeight="1">
      <c r="A4985" s="7" t="s">
        <v>652</v>
      </c>
      <c r="B4985" s="7" t="s">
        <v>363</v>
      </c>
      <c r="C4985" s="7">
        <v>1429</v>
      </c>
      <c r="D4985" s="7" t="s">
        <v>679</v>
      </c>
      <c r="E4985" s="7" t="str">
        <f t="shared" si="79"/>
        <v>Todos Santos</v>
      </c>
      <c r="F4985" s="7" t="s">
        <v>379</v>
      </c>
      <c r="G4985" s="7">
        <v>0</v>
      </c>
      <c r="H4985" s="7" t="s">
        <v>380</v>
      </c>
      <c r="I4985" s="7"/>
      <c r="J4985" s="7">
        <v>149302</v>
      </c>
      <c r="K4985" s="7">
        <f t="shared" si="80"/>
        <v>2060077</v>
      </c>
      <c r="L4985" s="7"/>
      <c r="M4985" s="6"/>
      <c r="N4985" s="7"/>
      <c r="O4985" s="7"/>
      <c r="P4985" s="38"/>
      <c r="Q4985" s="31"/>
      <c r="R4985" s="42"/>
      <c r="S4985" s="42"/>
      <c r="T4985" s="42"/>
      <c r="U4985" s="43"/>
      <c r="V4985" s="32"/>
      <c r="W4985" s="38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</row>
    <row r="4986" spans="1:40" ht="14.25" customHeight="1">
      <c r="A4986" s="7" t="s">
        <v>652</v>
      </c>
      <c r="B4986" s="7" t="s">
        <v>363</v>
      </c>
      <c r="C4986" s="7">
        <v>1429</v>
      </c>
      <c r="D4986" s="7" t="s">
        <v>679</v>
      </c>
      <c r="E4986" s="7" t="str">
        <f t="shared" si="79"/>
        <v>Todos Santos</v>
      </c>
      <c r="F4986" s="7" t="s">
        <v>379</v>
      </c>
      <c r="G4986" s="7">
        <v>1</v>
      </c>
      <c r="H4986" s="7" t="s">
        <v>381</v>
      </c>
      <c r="I4986" s="7"/>
      <c r="J4986" s="7">
        <v>73525</v>
      </c>
      <c r="K4986" s="7">
        <f t="shared" si="80"/>
        <v>2060077</v>
      </c>
      <c r="L4986" s="7"/>
      <c r="M4986" s="6"/>
      <c r="N4986" s="7"/>
      <c r="O4986" s="7"/>
      <c r="P4986" s="38"/>
      <c r="Q4986" s="31"/>
      <c r="R4986" s="42"/>
      <c r="S4986" s="42"/>
      <c r="T4986" s="42"/>
      <c r="U4986" s="43"/>
      <c r="V4986" s="32"/>
      <c r="W4986" s="38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</row>
    <row r="4987" spans="1:40" ht="14.25" customHeight="1">
      <c r="A4987" s="7" t="s">
        <v>652</v>
      </c>
      <c r="B4987" s="7" t="s">
        <v>363</v>
      </c>
      <c r="C4987" s="7">
        <v>1429</v>
      </c>
      <c r="D4987" s="7" t="s">
        <v>679</v>
      </c>
      <c r="E4987" s="7" t="str">
        <f t="shared" si="79"/>
        <v>Todos Santos</v>
      </c>
      <c r="F4987" s="7" t="s">
        <v>379</v>
      </c>
      <c r="G4987" s="7">
        <v>97</v>
      </c>
      <c r="H4987" s="7" t="s">
        <v>409</v>
      </c>
      <c r="I4987" s="7"/>
      <c r="J4987" s="7">
        <v>167624</v>
      </c>
      <c r="K4987" s="7">
        <f t="shared" si="80"/>
        <v>2060077</v>
      </c>
      <c r="L4987" s="7"/>
      <c r="M4987" s="6"/>
      <c r="N4987" s="7"/>
      <c r="O4987" s="7"/>
      <c r="P4987" s="38"/>
      <c r="Q4987" s="31"/>
      <c r="R4987" s="42"/>
      <c r="S4987" s="42"/>
      <c r="T4987" s="42"/>
      <c r="U4987" s="43"/>
      <c r="V4987" s="32"/>
      <c r="W4987" s="38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</row>
    <row r="4988" spans="1:40" ht="14.25" customHeight="1">
      <c r="A4988" s="7" t="s">
        <v>652</v>
      </c>
      <c r="B4988" s="7" t="s">
        <v>363</v>
      </c>
      <c r="C4988" s="7">
        <v>1429</v>
      </c>
      <c r="D4988" s="7" t="s">
        <v>679</v>
      </c>
      <c r="E4988" s="7" t="str">
        <f t="shared" si="79"/>
        <v>Todos Santos</v>
      </c>
      <c r="F4988" s="7" t="s">
        <v>379</v>
      </c>
      <c r="G4988" s="7">
        <v>130</v>
      </c>
      <c r="H4988" s="7" t="s">
        <v>386</v>
      </c>
      <c r="I4988" s="7"/>
      <c r="J4988" s="7">
        <v>3000</v>
      </c>
      <c r="K4988" s="7">
        <f t="shared" si="80"/>
        <v>2060077</v>
      </c>
      <c r="L4988" s="7"/>
      <c r="M4988" s="6"/>
      <c r="N4988" s="7"/>
      <c r="O4988" s="7"/>
      <c r="P4988" s="38"/>
      <c r="Q4988" s="31"/>
      <c r="R4988" s="42"/>
      <c r="S4988" s="42"/>
      <c r="T4988" s="42"/>
      <c r="U4988" s="43"/>
      <c r="V4988" s="32"/>
      <c r="W4988" s="38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</row>
    <row r="4989" spans="1:40" ht="14.25" customHeight="1">
      <c r="A4989" s="7" t="s">
        <v>652</v>
      </c>
      <c r="B4989" s="7" t="s">
        <v>363</v>
      </c>
      <c r="C4989" s="7">
        <v>1429</v>
      </c>
      <c r="D4989" s="7" t="s">
        <v>679</v>
      </c>
      <c r="E4989" s="7" t="str">
        <f t="shared" si="79"/>
        <v>Todos Santos</v>
      </c>
      <c r="F4989" s="7" t="s">
        <v>379</v>
      </c>
      <c r="G4989" s="7">
        <v>140</v>
      </c>
      <c r="H4989" s="7" t="s">
        <v>388</v>
      </c>
      <c r="I4989" s="7"/>
      <c r="J4989" s="7">
        <v>5000</v>
      </c>
      <c r="K4989" s="7">
        <f t="shared" si="80"/>
        <v>2060077</v>
      </c>
      <c r="L4989" s="7"/>
      <c r="M4989" s="6"/>
      <c r="N4989" s="7"/>
      <c r="O4989" s="7"/>
      <c r="P4989" s="38"/>
      <c r="Q4989" s="31"/>
      <c r="R4989" s="42"/>
      <c r="S4989" s="42"/>
      <c r="T4989" s="42"/>
      <c r="U4989" s="43"/>
      <c r="V4989" s="32"/>
      <c r="W4989" s="38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</row>
    <row r="4990" spans="1:40" ht="14.25" customHeight="1">
      <c r="A4990" s="7" t="s">
        <v>652</v>
      </c>
      <c r="B4990" s="7" t="s">
        <v>363</v>
      </c>
      <c r="C4990" s="7">
        <v>1429</v>
      </c>
      <c r="D4990" s="7" t="s">
        <v>679</v>
      </c>
      <c r="E4990" s="7" t="str">
        <f t="shared" si="79"/>
        <v>Todos Santos</v>
      </c>
      <c r="F4990" s="7" t="s">
        <v>379</v>
      </c>
      <c r="G4990" s="7">
        <v>150</v>
      </c>
      <c r="H4990" s="7" t="s">
        <v>410</v>
      </c>
      <c r="I4990" s="7"/>
      <c r="J4990" s="7">
        <v>5056</v>
      </c>
      <c r="K4990" s="7">
        <f t="shared" si="80"/>
        <v>2060077</v>
      </c>
      <c r="L4990" s="7"/>
      <c r="M4990" s="6"/>
      <c r="N4990" s="7"/>
      <c r="O4990" s="7"/>
      <c r="P4990" s="38"/>
      <c r="Q4990" s="31"/>
      <c r="R4990" s="42"/>
      <c r="S4990" s="42"/>
      <c r="T4990" s="42"/>
      <c r="U4990" s="43"/>
      <c r="V4990" s="32"/>
      <c r="W4990" s="38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</row>
    <row r="4991" spans="1:40" ht="14.25" customHeight="1">
      <c r="A4991" s="7" t="s">
        <v>652</v>
      </c>
      <c r="B4991" s="7" t="s">
        <v>363</v>
      </c>
      <c r="C4991" s="7">
        <v>1429</v>
      </c>
      <c r="D4991" s="7" t="s">
        <v>679</v>
      </c>
      <c r="E4991" s="7" t="str">
        <f t="shared" si="79"/>
        <v>Todos Santos</v>
      </c>
      <c r="F4991" s="7" t="s">
        <v>379</v>
      </c>
      <c r="G4991" s="7">
        <v>160</v>
      </c>
      <c r="H4991" s="7" t="s">
        <v>389</v>
      </c>
      <c r="I4991" s="7"/>
      <c r="J4991" s="7">
        <v>20000</v>
      </c>
      <c r="K4991" s="7">
        <f t="shared" si="80"/>
        <v>2060077</v>
      </c>
      <c r="L4991" s="7"/>
      <c r="M4991" s="6"/>
      <c r="N4991" s="7"/>
      <c r="O4991" s="7"/>
      <c r="P4991" s="38"/>
      <c r="Q4991" s="31"/>
      <c r="R4991" s="42"/>
      <c r="S4991" s="42"/>
      <c r="T4991" s="42"/>
      <c r="U4991" s="43"/>
      <c r="V4991" s="32"/>
      <c r="W4991" s="38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</row>
    <row r="4992" spans="1:40" ht="14.25" customHeight="1">
      <c r="A4992" s="7" t="s">
        <v>652</v>
      </c>
      <c r="B4992" s="7" t="s">
        <v>363</v>
      </c>
      <c r="C4992" s="7">
        <v>1429</v>
      </c>
      <c r="D4992" s="7" t="s">
        <v>679</v>
      </c>
      <c r="E4992" s="7" t="str">
        <f t="shared" si="79"/>
        <v>Todos Santos</v>
      </c>
      <c r="F4992" s="7" t="s">
        <v>379</v>
      </c>
      <c r="G4992" s="7">
        <v>170</v>
      </c>
      <c r="H4992" s="7" t="s">
        <v>390</v>
      </c>
      <c r="I4992" s="7"/>
      <c r="J4992" s="7">
        <v>40000</v>
      </c>
      <c r="K4992" s="7">
        <f t="shared" si="80"/>
        <v>2060077</v>
      </c>
      <c r="L4992" s="7"/>
      <c r="M4992" s="6"/>
      <c r="N4992" s="7"/>
      <c r="O4992" s="7"/>
      <c r="P4992" s="38"/>
      <c r="Q4992" s="31"/>
      <c r="R4992" s="42"/>
      <c r="S4992" s="42"/>
      <c r="T4992" s="42"/>
      <c r="U4992" s="43"/>
      <c r="V4992" s="32"/>
      <c r="W4992" s="38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</row>
    <row r="4993" spans="1:40" ht="14.25" customHeight="1">
      <c r="A4993" s="7" t="s">
        <v>652</v>
      </c>
      <c r="B4993" s="7" t="s">
        <v>363</v>
      </c>
      <c r="C4993" s="7">
        <v>1429</v>
      </c>
      <c r="D4993" s="7" t="s">
        <v>679</v>
      </c>
      <c r="E4993" s="7" t="str">
        <f t="shared" si="79"/>
        <v>Todos Santos</v>
      </c>
      <c r="F4993" s="7" t="s">
        <v>379</v>
      </c>
      <c r="G4993" s="7">
        <v>200</v>
      </c>
      <c r="H4993" s="7" t="s">
        <v>393</v>
      </c>
      <c r="I4993" s="7"/>
      <c r="J4993" s="7">
        <v>156038</v>
      </c>
      <c r="K4993" s="7">
        <f t="shared" si="80"/>
        <v>2060077</v>
      </c>
      <c r="L4993" s="7"/>
      <c r="M4993" s="6"/>
      <c r="N4993" s="7"/>
      <c r="O4993" s="7"/>
      <c r="P4993" s="38"/>
      <c r="Q4993" s="31"/>
      <c r="R4993" s="42"/>
      <c r="S4993" s="42"/>
      <c r="T4993" s="42"/>
      <c r="U4993" s="43"/>
      <c r="V4993" s="32"/>
      <c r="W4993" s="38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</row>
    <row r="4994" spans="1:40" ht="14.25" customHeight="1">
      <c r="A4994" s="7" t="s">
        <v>652</v>
      </c>
      <c r="B4994" s="7" t="s">
        <v>363</v>
      </c>
      <c r="C4994" s="7">
        <v>1429</v>
      </c>
      <c r="D4994" s="7" t="s">
        <v>679</v>
      </c>
      <c r="E4994" s="7" t="str">
        <f t="shared" si="79"/>
        <v>Todos Santos</v>
      </c>
      <c r="F4994" s="7" t="s">
        <v>379</v>
      </c>
      <c r="G4994" s="7">
        <v>210</v>
      </c>
      <c r="H4994" s="7" t="s">
        <v>394</v>
      </c>
      <c r="I4994" s="7"/>
      <c r="J4994" s="7">
        <v>147534</v>
      </c>
      <c r="K4994" s="7">
        <f t="shared" si="80"/>
        <v>2060077</v>
      </c>
      <c r="L4994" s="7"/>
      <c r="M4994" s="6"/>
      <c r="N4994" s="7"/>
      <c r="O4994" s="7"/>
      <c r="P4994" s="38"/>
      <c r="Q4994" s="31"/>
      <c r="R4994" s="42"/>
      <c r="S4994" s="42"/>
      <c r="T4994" s="42"/>
      <c r="U4994" s="43"/>
      <c r="V4994" s="32"/>
      <c r="W4994" s="38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</row>
    <row r="4995" spans="1:40" ht="14.25" customHeight="1">
      <c r="A4995" s="7" t="s">
        <v>652</v>
      </c>
      <c r="B4995" s="7" t="s">
        <v>363</v>
      </c>
      <c r="C4995" s="7">
        <v>1429</v>
      </c>
      <c r="D4995" s="7" t="s">
        <v>679</v>
      </c>
      <c r="E4995" s="7" t="str">
        <f t="shared" si="79"/>
        <v>Todos Santos</v>
      </c>
      <c r="F4995" s="7" t="s">
        <v>379</v>
      </c>
      <c r="G4995" s="7">
        <v>220</v>
      </c>
      <c r="H4995" s="7" t="s">
        <v>395</v>
      </c>
      <c r="I4995" s="7"/>
      <c r="J4995" s="7">
        <v>13000</v>
      </c>
      <c r="K4995" s="7">
        <f t="shared" si="80"/>
        <v>2060077</v>
      </c>
      <c r="L4995" s="7"/>
      <c r="M4995" s="6"/>
      <c r="N4995" s="7"/>
      <c r="O4995" s="7"/>
      <c r="P4995" s="38"/>
      <c r="Q4995" s="31"/>
      <c r="R4995" s="42"/>
      <c r="S4995" s="42"/>
      <c r="T4995" s="42"/>
      <c r="U4995" s="43"/>
      <c r="V4995" s="32"/>
      <c r="W4995" s="38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</row>
    <row r="4996" spans="1:40" ht="14.25" customHeight="1">
      <c r="A4996" s="7" t="s">
        <v>652</v>
      </c>
      <c r="B4996" s="7" t="s">
        <v>363</v>
      </c>
      <c r="C4996" s="7">
        <v>1429</v>
      </c>
      <c r="D4996" s="7" t="s">
        <v>679</v>
      </c>
      <c r="E4996" s="7" t="str">
        <f t="shared" si="79"/>
        <v>Todos Santos</v>
      </c>
      <c r="F4996" s="7" t="s">
        <v>379</v>
      </c>
      <c r="G4996" s="7">
        <v>230</v>
      </c>
      <c r="H4996" s="7" t="s">
        <v>396</v>
      </c>
      <c r="I4996" s="7"/>
      <c r="J4996" s="7">
        <v>3000</v>
      </c>
      <c r="K4996" s="7">
        <f t="shared" si="80"/>
        <v>2060077</v>
      </c>
      <c r="L4996" s="7"/>
      <c r="M4996" s="6"/>
      <c r="N4996" s="7"/>
      <c r="O4996" s="7"/>
      <c r="P4996" s="38"/>
      <c r="Q4996" s="31"/>
      <c r="R4996" s="42"/>
      <c r="S4996" s="42"/>
      <c r="T4996" s="42"/>
      <c r="U4996" s="43"/>
      <c r="V4996" s="32"/>
      <c r="W4996" s="38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</row>
    <row r="4997" spans="1:40" ht="14.25" customHeight="1">
      <c r="A4997" s="7" t="s">
        <v>652</v>
      </c>
      <c r="B4997" s="7" t="s">
        <v>363</v>
      </c>
      <c r="C4997" s="7">
        <v>1429</v>
      </c>
      <c r="D4997" s="7" t="s">
        <v>679</v>
      </c>
      <c r="E4997" s="7" t="str">
        <f t="shared" si="79"/>
        <v>Todos Santos</v>
      </c>
      <c r="F4997" s="7" t="s">
        <v>379</v>
      </c>
      <c r="G4997" s="7">
        <v>240</v>
      </c>
      <c r="H4997" s="7" t="s">
        <v>397</v>
      </c>
      <c r="I4997" s="7"/>
      <c r="J4997" s="7">
        <v>2000</v>
      </c>
      <c r="K4997" s="7">
        <f t="shared" si="80"/>
        <v>2060077</v>
      </c>
      <c r="L4997" s="7"/>
      <c r="M4997" s="6"/>
      <c r="N4997" s="7"/>
      <c r="O4997" s="7"/>
      <c r="P4997" s="38"/>
      <c r="Q4997" s="31"/>
      <c r="R4997" s="42"/>
      <c r="S4997" s="42"/>
      <c r="T4997" s="42"/>
      <c r="U4997" s="43"/>
      <c r="V4997" s="32"/>
      <c r="W4997" s="38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</row>
    <row r="4998" spans="1:40" ht="14.25" customHeight="1">
      <c r="A4998" s="7" t="s">
        <v>652</v>
      </c>
      <c r="B4998" s="7" t="s">
        <v>363</v>
      </c>
      <c r="C4998" s="7">
        <v>1429</v>
      </c>
      <c r="D4998" s="7" t="s">
        <v>679</v>
      </c>
      <c r="E4998" s="7" t="str">
        <f t="shared" si="79"/>
        <v>Todos Santos</v>
      </c>
      <c r="F4998" s="7" t="s">
        <v>379</v>
      </c>
      <c r="G4998" s="7">
        <v>250</v>
      </c>
      <c r="H4998" s="7" t="s">
        <v>399</v>
      </c>
      <c r="I4998" s="7"/>
      <c r="J4998" s="7">
        <v>114555</v>
      </c>
      <c r="K4998" s="7">
        <f t="shared" si="80"/>
        <v>2060077</v>
      </c>
      <c r="L4998" s="7"/>
      <c r="M4998" s="6"/>
      <c r="N4998" s="7"/>
      <c r="O4998" s="7"/>
      <c r="P4998" s="38"/>
      <c r="Q4998" s="31"/>
      <c r="R4998" s="42"/>
      <c r="S4998" s="42"/>
      <c r="T4998" s="42"/>
      <c r="U4998" s="43"/>
      <c r="V4998" s="32"/>
      <c r="W4998" s="38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</row>
    <row r="4999" spans="1:40" ht="14.25" customHeight="1">
      <c r="A4999" s="7" t="s">
        <v>652</v>
      </c>
      <c r="B4999" s="7" t="s">
        <v>363</v>
      </c>
      <c r="C4999" s="7">
        <v>1429</v>
      </c>
      <c r="D4999" s="7" t="s">
        <v>679</v>
      </c>
      <c r="E4999" s="7" t="str">
        <f t="shared" si="79"/>
        <v>Todos Santos</v>
      </c>
      <c r="F4999" s="7" t="s">
        <v>379</v>
      </c>
      <c r="G4999" s="7">
        <v>260</v>
      </c>
      <c r="H4999" s="7" t="s">
        <v>400</v>
      </c>
      <c r="I4999" s="7"/>
      <c r="J4999" s="7">
        <v>8000</v>
      </c>
      <c r="K4999" s="7">
        <f t="shared" si="80"/>
        <v>2060077</v>
      </c>
      <c r="L4999" s="7"/>
      <c r="M4999" s="6"/>
      <c r="N4999" s="7"/>
      <c r="O4999" s="7"/>
      <c r="P4999" s="38"/>
      <c r="Q4999" s="31"/>
      <c r="R4999" s="42"/>
      <c r="S4999" s="42"/>
      <c r="T4999" s="42"/>
      <c r="U4999" s="43"/>
      <c r="V4999" s="32"/>
      <c r="W4999" s="38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</row>
    <row r="5000" spans="1:40" ht="14.25" customHeight="1">
      <c r="A5000" s="7" t="s">
        <v>652</v>
      </c>
      <c r="B5000" s="7" t="s">
        <v>363</v>
      </c>
      <c r="C5000" s="7">
        <v>1429</v>
      </c>
      <c r="D5000" s="7" t="s">
        <v>679</v>
      </c>
      <c r="E5000" s="7" t="str">
        <f t="shared" si="79"/>
        <v>Todos Santos</v>
      </c>
      <c r="F5000" s="7" t="s">
        <v>379</v>
      </c>
      <c r="G5000" s="7">
        <v>310</v>
      </c>
      <c r="H5000" s="7" t="s">
        <v>403</v>
      </c>
      <c r="I5000" s="7"/>
      <c r="J5000" s="7">
        <v>5000</v>
      </c>
      <c r="K5000" s="7">
        <f t="shared" si="80"/>
        <v>2060077</v>
      </c>
      <c r="L5000" s="7"/>
      <c r="M5000" s="6"/>
      <c r="N5000" s="7"/>
      <c r="O5000" s="7"/>
      <c r="P5000" s="38"/>
      <c r="Q5000" s="31"/>
      <c r="R5000" s="42"/>
      <c r="S5000" s="42"/>
      <c r="T5000" s="42"/>
      <c r="U5000" s="43"/>
      <c r="V5000" s="32"/>
      <c r="W5000" s="38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</row>
    <row r="5001" spans="1:40" ht="14.25" customHeight="1">
      <c r="A5001" s="7" t="s">
        <v>652</v>
      </c>
      <c r="B5001" s="7" t="s">
        <v>363</v>
      </c>
      <c r="C5001" s="7">
        <v>1429</v>
      </c>
      <c r="D5001" s="7" t="s">
        <v>679</v>
      </c>
      <c r="E5001" s="7" t="str">
        <f t="shared" si="79"/>
        <v>Todos Santos</v>
      </c>
      <c r="F5001" s="7" t="s">
        <v>379</v>
      </c>
      <c r="G5001" s="7">
        <v>330</v>
      </c>
      <c r="H5001" s="7" t="s">
        <v>404</v>
      </c>
      <c r="I5001" s="7"/>
      <c r="J5001" s="7">
        <v>11436</v>
      </c>
      <c r="K5001" s="7">
        <f t="shared" si="80"/>
        <v>2060077</v>
      </c>
      <c r="L5001" s="7"/>
      <c r="M5001" s="6"/>
      <c r="N5001" s="7"/>
      <c r="O5001" s="7"/>
      <c r="P5001" s="38"/>
      <c r="Q5001" s="31"/>
      <c r="R5001" s="42"/>
      <c r="S5001" s="42"/>
      <c r="T5001" s="42"/>
      <c r="U5001" s="43"/>
      <c r="V5001" s="32"/>
      <c r="W5001" s="38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</row>
    <row r="5002" spans="1:40" ht="14.25" customHeight="1">
      <c r="A5002" s="7" t="s">
        <v>652</v>
      </c>
      <c r="B5002" s="7" t="s">
        <v>363</v>
      </c>
      <c r="C5002" s="7">
        <v>1429</v>
      </c>
      <c r="D5002" s="7" t="s">
        <v>679</v>
      </c>
      <c r="E5002" s="7" t="str">
        <f t="shared" si="79"/>
        <v>Todos Santos</v>
      </c>
      <c r="F5002" s="7" t="s">
        <v>379</v>
      </c>
      <c r="G5002" s="7">
        <v>340</v>
      </c>
      <c r="H5002" s="7" t="s">
        <v>405</v>
      </c>
      <c r="I5002" s="7"/>
      <c r="J5002" s="7">
        <v>270634</v>
      </c>
      <c r="K5002" s="7">
        <f t="shared" si="80"/>
        <v>2060077</v>
      </c>
      <c r="L5002" s="7"/>
      <c r="M5002" s="6"/>
      <c r="N5002" s="7"/>
      <c r="O5002" s="7"/>
      <c r="P5002" s="38"/>
      <c r="Q5002" s="31"/>
      <c r="R5002" s="42"/>
      <c r="S5002" s="42"/>
      <c r="T5002" s="42"/>
      <c r="U5002" s="43"/>
      <c r="V5002" s="32"/>
      <c r="W5002" s="38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</row>
    <row r="5003" spans="1:40" ht="14.25" customHeight="1">
      <c r="A5003" s="7" t="s">
        <v>652</v>
      </c>
      <c r="B5003" s="7" t="s">
        <v>363</v>
      </c>
      <c r="C5003" s="7">
        <v>1429</v>
      </c>
      <c r="D5003" s="7" t="s">
        <v>679</v>
      </c>
      <c r="E5003" s="7" t="str">
        <f t="shared" si="79"/>
        <v>Todos Santos</v>
      </c>
      <c r="F5003" s="7" t="s">
        <v>407</v>
      </c>
      <c r="G5003" s="7">
        <v>170</v>
      </c>
      <c r="H5003" s="7" t="s">
        <v>390</v>
      </c>
      <c r="I5003" s="7"/>
      <c r="J5003" s="7">
        <v>2060077</v>
      </c>
      <c r="K5003" s="7">
        <f t="shared" si="80"/>
        <v>2060077</v>
      </c>
      <c r="L5003" s="7"/>
      <c r="M5003" s="6"/>
      <c r="N5003" s="7"/>
      <c r="O5003" s="7"/>
      <c r="P5003" s="38"/>
      <c r="Q5003" s="31"/>
      <c r="R5003" s="42"/>
      <c r="S5003" s="42"/>
      <c r="T5003" s="42"/>
      <c r="U5003" s="43"/>
      <c r="V5003" s="32"/>
      <c r="W5003" s="38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</row>
    <row r="5004" spans="1:40" ht="14.25" customHeight="1">
      <c r="A5004" s="7" t="s">
        <v>652</v>
      </c>
      <c r="B5004" s="7" t="s">
        <v>363</v>
      </c>
      <c r="C5004" s="7">
        <v>1430</v>
      </c>
      <c r="D5004" s="7" t="s">
        <v>680</v>
      </c>
      <c r="E5004" s="7" t="str">
        <f t="shared" si="79"/>
        <v>Carangas</v>
      </c>
      <c r="F5004" s="7" t="s">
        <v>379</v>
      </c>
      <c r="G5004" s="7">
        <v>0</v>
      </c>
      <c r="H5004" s="7" t="s">
        <v>380</v>
      </c>
      <c r="I5004" s="7"/>
      <c r="J5004" s="7">
        <v>268613</v>
      </c>
      <c r="K5004" s="7">
        <f t="shared" si="80"/>
        <v>1086541</v>
      </c>
      <c r="L5004" s="7"/>
      <c r="M5004" s="6"/>
      <c r="N5004" s="7"/>
      <c r="O5004" s="7"/>
      <c r="P5004" s="38"/>
      <c r="Q5004" s="31"/>
      <c r="R5004" s="42"/>
      <c r="S5004" s="42"/>
      <c r="T5004" s="42"/>
      <c r="U5004" s="43"/>
      <c r="V5004" s="32"/>
      <c r="W5004" s="38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</row>
    <row r="5005" spans="1:40" ht="14.25" customHeight="1">
      <c r="A5005" s="7" t="s">
        <v>652</v>
      </c>
      <c r="B5005" s="7" t="s">
        <v>363</v>
      </c>
      <c r="C5005" s="7">
        <v>1430</v>
      </c>
      <c r="D5005" s="7" t="s">
        <v>680</v>
      </c>
      <c r="E5005" s="7" t="str">
        <f t="shared" si="79"/>
        <v>Carangas</v>
      </c>
      <c r="F5005" s="7" t="s">
        <v>379</v>
      </c>
      <c r="G5005" s="7">
        <v>1</v>
      </c>
      <c r="H5005" s="7" t="s">
        <v>381</v>
      </c>
      <c r="I5005" s="7"/>
      <c r="J5005" s="7">
        <v>200000</v>
      </c>
      <c r="K5005" s="7">
        <f t="shared" si="80"/>
        <v>1086541</v>
      </c>
      <c r="L5005" s="7"/>
      <c r="M5005" s="6"/>
      <c r="N5005" s="7"/>
      <c r="O5005" s="7"/>
      <c r="P5005" s="38"/>
      <c r="Q5005" s="31"/>
      <c r="R5005" s="42"/>
      <c r="S5005" s="42"/>
      <c r="T5005" s="42"/>
      <c r="U5005" s="43"/>
      <c r="V5005" s="32"/>
      <c r="W5005" s="38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</row>
    <row r="5006" spans="1:40" ht="14.25" customHeight="1">
      <c r="A5006" s="7" t="s">
        <v>652</v>
      </c>
      <c r="B5006" s="7" t="s">
        <v>363</v>
      </c>
      <c r="C5006" s="7">
        <v>1430</v>
      </c>
      <c r="D5006" s="7" t="s">
        <v>680</v>
      </c>
      <c r="E5006" s="7" t="str">
        <f t="shared" si="79"/>
        <v>Carangas</v>
      </c>
      <c r="F5006" s="7" t="s">
        <v>379</v>
      </c>
      <c r="G5006" s="7">
        <v>97</v>
      </c>
      <c r="H5006" s="7" t="s">
        <v>409</v>
      </c>
      <c r="I5006" s="7"/>
      <c r="J5006" s="7">
        <v>321000</v>
      </c>
      <c r="K5006" s="7">
        <f t="shared" si="80"/>
        <v>1086541</v>
      </c>
      <c r="L5006" s="7"/>
      <c r="M5006" s="6"/>
      <c r="N5006" s="7"/>
      <c r="O5006" s="7"/>
      <c r="P5006" s="38"/>
      <c r="Q5006" s="31"/>
      <c r="R5006" s="42"/>
      <c r="S5006" s="42"/>
      <c r="T5006" s="42"/>
      <c r="U5006" s="43"/>
      <c r="V5006" s="32"/>
      <c r="W5006" s="38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</row>
    <row r="5007" spans="1:40" ht="14.25" customHeight="1">
      <c r="A5007" s="7" t="s">
        <v>652</v>
      </c>
      <c r="B5007" s="7" t="s">
        <v>363</v>
      </c>
      <c r="C5007" s="7">
        <v>1430</v>
      </c>
      <c r="D5007" s="7" t="s">
        <v>680</v>
      </c>
      <c r="E5007" s="7" t="str">
        <f t="shared" si="79"/>
        <v>Carangas</v>
      </c>
      <c r="F5007" s="7" t="s">
        <v>379</v>
      </c>
      <c r="G5007" s="7">
        <v>100</v>
      </c>
      <c r="H5007" s="7" t="s">
        <v>383</v>
      </c>
      <c r="I5007" s="7"/>
      <c r="J5007" s="7">
        <v>34972</v>
      </c>
      <c r="K5007" s="7">
        <f t="shared" si="80"/>
        <v>1086541</v>
      </c>
      <c r="L5007" s="7"/>
      <c r="M5007" s="6"/>
      <c r="N5007" s="7"/>
      <c r="O5007" s="7"/>
      <c r="P5007" s="38"/>
      <c r="Q5007" s="31"/>
      <c r="R5007" s="42"/>
      <c r="S5007" s="42"/>
      <c r="T5007" s="42"/>
      <c r="U5007" s="43"/>
      <c r="V5007" s="32"/>
      <c r="W5007" s="38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</row>
    <row r="5008" spans="1:40" ht="14.25" customHeight="1">
      <c r="A5008" s="7" t="s">
        <v>652</v>
      </c>
      <c r="B5008" s="7" t="s">
        <v>363</v>
      </c>
      <c r="C5008" s="7">
        <v>1430</v>
      </c>
      <c r="D5008" s="7" t="s">
        <v>680</v>
      </c>
      <c r="E5008" s="7" t="str">
        <f t="shared" si="79"/>
        <v>Carangas</v>
      </c>
      <c r="F5008" s="7" t="s">
        <v>379</v>
      </c>
      <c r="G5008" s="7">
        <v>120</v>
      </c>
      <c r="H5008" s="7" t="s">
        <v>485</v>
      </c>
      <c r="I5008" s="7"/>
      <c r="J5008" s="7">
        <v>3000</v>
      </c>
      <c r="K5008" s="7">
        <f t="shared" si="80"/>
        <v>1086541</v>
      </c>
      <c r="L5008" s="7"/>
      <c r="M5008" s="6"/>
      <c r="N5008" s="7"/>
      <c r="O5008" s="7"/>
      <c r="P5008" s="38"/>
      <c r="Q5008" s="31"/>
      <c r="R5008" s="42"/>
      <c r="S5008" s="42"/>
      <c r="T5008" s="42"/>
      <c r="U5008" s="43"/>
      <c r="V5008" s="32"/>
      <c r="W5008" s="38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</row>
    <row r="5009" spans="1:40" ht="14.25" customHeight="1">
      <c r="A5009" s="7" t="s">
        <v>652</v>
      </c>
      <c r="B5009" s="7" t="s">
        <v>363</v>
      </c>
      <c r="C5009" s="7">
        <v>1430</v>
      </c>
      <c r="D5009" s="7" t="s">
        <v>680</v>
      </c>
      <c r="E5009" s="7" t="str">
        <f t="shared" si="79"/>
        <v>Carangas</v>
      </c>
      <c r="F5009" s="7" t="s">
        <v>379</v>
      </c>
      <c r="G5009" s="7">
        <v>140</v>
      </c>
      <c r="H5009" s="7" t="s">
        <v>388</v>
      </c>
      <c r="I5009" s="7"/>
      <c r="J5009" s="7">
        <v>10000</v>
      </c>
      <c r="K5009" s="7">
        <f t="shared" si="80"/>
        <v>1086541</v>
      </c>
      <c r="L5009" s="7"/>
      <c r="M5009" s="6"/>
      <c r="N5009" s="7"/>
      <c r="O5009" s="7"/>
      <c r="P5009" s="38"/>
      <c r="Q5009" s="31"/>
      <c r="R5009" s="42"/>
      <c r="S5009" s="42"/>
      <c r="T5009" s="42"/>
      <c r="U5009" s="43"/>
      <c r="V5009" s="32"/>
      <c r="W5009" s="38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</row>
    <row r="5010" spans="1:40" ht="14.25" customHeight="1">
      <c r="A5010" s="7" t="s">
        <v>652</v>
      </c>
      <c r="B5010" s="7" t="s">
        <v>363</v>
      </c>
      <c r="C5010" s="7">
        <v>1430</v>
      </c>
      <c r="D5010" s="7" t="s">
        <v>680</v>
      </c>
      <c r="E5010" s="7" t="str">
        <f t="shared" si="79"/>
        <v>Carangas</v>
      </c>
      <c r="F5010" s="7" t="s">
        <v>379</v>
      </c>
      <c r="G5010" s="7">
        <v>150</v>
      </c>
      <c r="H5010" s="7" t="s">
        <v>410</v>
      </c>
      <c r="I5010" s="7"/>
      <c r="J5010" s="7">
        <v>147000</v>
      </c>
      <c r="K5010" s="7">
        <f t="shared" si="80"/>
        <v>1086541</v>
      </c>
      <c r="L5010" s="7"/>
      <c r="M5010" s="6"/>
      <c r="N5010" s="7"/>
      <c r="O5010" s="7"/>
      <c r="P5010" s="38"/>
      <c r="Q5010" s="31"/>
      <c r="R5010" s="42"/>
      <c r="S5010" s="42"/>
      <c r="T5010" s="42"/>
      <c r="U5010" s="43"/>
      <c r="V5010" s="32"/>
      <c r="W5010" s="38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</row>
    <row r="5011" spans="1:40" ht="14.25" customHeight="1">
      <c r="A5011" s="7" t="s">
        <v>652</v>
      </c>
      <c r="B5011" s="7" t="s">
        <v>363</v>
      </c>
      <c r="C5011" s="7">
        <v>1430</v>
      </c>
      <c r="D5011" s="7" t="s">
        <v>680</v>
      </c>
      <c r="E5011" s="7" t="str">
        <f t="shared" si="79"/>
        <v>Carangas</v>
      </c>
      <c r="F5011" s="7" t="s">
        <v>379</v>
      </c>
      <c r="G5011" s="7">
        <v>160</v>
      </c>
      <c r="H5011" s="7" t="s">
        <v>389</v>
      </c>
      <c r="I5011" s="7"/>
      <c r="J5011" s="7">
        <v>20000</v>
      </c>
      <c r="K5011" s="7">
        <f t="shared" si="80"/>
        <v>1086541</v>
      </c>
      <c r="L5011" s="7"/>
      <c r="M5011" s="6"/>
      <c r="N5011" s="7"/>
      <c r="O5011" s="7"/>
      <c r="P5011" s="38"/>
      <c r="Q5011" s="31"/>
      <c r="R5011" s="42"/>
      <c r="S5011" s="42"/>
      <c r="T5011" s="42"/>
      <c r="U5011" s="43"/>
      <c r="V5011" s="32"/>
      <c r="W5011" s="38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</row>
    <row r="5012" spans="1:40" ht="14.25" customHeight="1">
      <c r="A5012" s="7" t="s">
        <v>652</v>
      </c>
      <c r="B5012" s="7" t="s">
        <v>363</v>
      </c>
      <c r="C5012" s="7">
        <v>1430</v>
      </c>
      <c r="D5012" s="7" t="s">
        <v>680</v>
      </c>
      <c r="E5012" s="7" t="str">
        <f t="shared" si="79"/>
        <v>Carangas</v>
      </c>
      <c r="F5012" s="7" t="s">
        <v>379</v>
      </c>
      <c r="G5012" s="7">
        <v>170</v>
      </c>
      <c r="H5012" s="7" t="s">
        <v>390</v>
      </c>
      <c r="I5012" s="7"/>
      <c r="J5012" s="7">
        <v>15000</v>
      </c>
      <c r="K5012" s="7">
        <f t="shared" si="80"/>
        <v>1086541</v>
      </c>
      <c r="L5012" s="7"/>
      <c r="M5012" s="6"/>
      <c r="N5012" s="7"/>
      <c r="O5012" s="7"/>
      <c r="P5012" s="38"/>
      <c r="Q5012" s="31"/>
      <c r="R5012" s="42"/>
      <c r="S5012" s="42"/>
      <c r="T5012" s="42"/>
      <c r="U5012" s="43"/>
      <c r="V5012" s="32"/>
      <c r="W5012" s="38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</row>
    <row r="5013" spans="1:40" ht="14.25" customHeight="1">
      <c r="A5013" s="7" t="s">
        <v>652</v>
      </c>
      <c r="B5013" s="7" t="s">
        <v>363</v>
      </c>
      <c r="C5013" s="7">
        <v>1430</v>
      </c>
      <c r="D5013" s="7" t="s">
        <v>680</v>
      </c>
      <c r="E5013" s="7" t="str">
        <f t="shared" si="79"/>
        <v>Carangas</v>
      </c>
      <c r="F5013" s="7" t="s">
        <v>379</v>
      </c>
      <c r="G5013" s="7">
        <v>180</v>
      </c>
      <c r="H5013" s="7" t="s">
        <v>411</v>
      </c>
      <c r="I5013" s="7"/>
      <c r="J5013" s="7">
        <v>60000</v>
      </c>
      <c r="K5013" s="7">
        <f t="shared" si="80"/>
        <v>1086541</v>
      </c>
      <c r="L5013" s="7"/>
      <c r="M5013" s="6"/>
      <c r="N5013" s="7"/>
      <c r="O5013" s="7"/>
      <c r="P5013" s="38"/>
      <c r="Q5013" s="31"/>
      <c r="R5013" s="42"/>
      <c r="S5013" s="42"/>
      <c r="T5013" s="42"/>
      <c r="U5013" s="43"/>
      <c r="V5013" s="32"/>
      <c r="W5013" s="38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</row>
    <row r="5014" spans="1:40" ht="14.25" customHeight="1">
      <c r="A5014" s="7" t="s">
        <v>652</v>
      </c>
      <c r="B5014" s="7" t="s">
        <v>363</v>
      </c>
      <c r="C5014" s="7">
        <v>1430</v>
      </c>
      <c r="D5014" s="7" t="s">
        <v>680</v>
      </c>
      <c r="E5014" s="7" t="str">
        <f t="shared" si="79"/>
        <v>Carangas</v>
      </c>
      <c r="F5014" s="7" t="s">
        <v>379</v>
      </c>
      <c r="G5014" s="7">
        <v>190</v>
      </c>
      <c r="H5014" s="7" t="s">
        <v>392</v>
      </c>
      <c r="I5014" s="7"/>
      <c r="J5014" s="7">
        <v>500</v>
      </c>
      <c r="K5014" s="7">
        <f t="shared" si="80"/>
        <v>1086541</v>
      </c>
      <c r="L5014" s="7"/>
      <c r="M5014" s="6"/>
      <c r="N5014" s="7"/>
      <c r="O5014" s="7"/>
      <c r="P5014" s="38"/>
      <c r="Q5014" s="31"/>
      <c r="R5014" s="42"/>
      <c r="S5014" s="42"/>
      <c r="T5014" s="42"/>
      <c r="U5014" s="43"/>
      <c r="V5014" s="32"/>
      <c r="W5014" s="38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</row>
    <row r="5015" spans="1:40" ht="14.25" customHeight="1">
      <c r="A5015" s="7" t="s">
        <v>652</v>
      </c>
      <c r="B5015" s="7" t="s">
        <v>363</v>
      </c>
      <c r="C5015" s="7">
        <v>1430</v>
      </c>
      <c r="D5015" s="7" t="s">
        <v>680</v>
      </c>
      <c r="E5015" s="7" t="str">
        <f t="shared" si="79"/>
        <v>Carangas</v>
      </c>
      <c r="F5015" s="7" t="s">
        <v>379</v>
      </c>
      <c r="G5015" s="7">
        <v>200</v>
      </c>
      <c r="H5015" s="7" t="s">
        <v>393</v>
      </c>
      <c r="I5015" s="7"/>
      <c r="J5015" s="7">
        <v>316913</v>
      </c>
      <c r="K5015" s="7">
        <f t="shared" si="80"/>
        <v>1086541</v>
      </c>
      <c r="L5015" s="7"/>
      <c r="M5015" s="6"/>
      <c r="N5015" s="7"/>
      <c r="O5015" s="7"/>
      <c r="P5015" s="38"/>
      <c r="Q5015" s="31"/>
      <c r="R5015" s="42"/>
      <c r="S5015" s="42"/>
      <c r="T5015" s="42"/>
      <c r="U5015" s="43"/>
      <c r="V5015" s="32"/>
      <c r="W5015" s="38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</row>
    <row r="5016" spans="1:40" ht="14.25" customHeight="1">
      <c r="A5016" s="7" t="s">
        <v>652</v>
      </c>
      <c r="B5016" s="7" t="s">
        <v>363</v>
      </c>
      <c r="C5016" s="7">
        <v>1430</v>
      </c>
      <c r="D5016" s="7" t="s">
        <v>680</v>
      </c>
      <c r="E5016" s="7" t="str">
        <f t="shared" si="79"/>
        <v>Carangas</v>
      </c>
      <c r="F5016" s="7" t="s">
        <v>379</v>
      </c>
      <c r="G5016" s="7">
        <v>210</v>
      </c>
      <c r="H5016" s="7" t="s">
        <v>394</v>
      </c>
      <c r="I5016" s="7"/>
      <c r="J5016" s="7">
        <v>205501</v>
      </c>
      <c r="K5016" s="7">
        <f t="shared" si="80"/>
        <v>1086541</v>
      </c>
      <c r="L5016" s="7"/>
      <c r="M5016" s="6"/>
      <c r="N5016" s="7"/>
      <c r="O5016" s="7"/>
      <c r="P5016" s="38"/>
      <c r="Q5016" s="31"/>
      <c r="R5016" s="42"/>
      <c r="S5016" s="42"/>
      <c r="T5016" s="42"/>
      <c r="U5016" s="43"/>
      <c r="V5016" s="32"/>
      <c r="W5016" s="38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</row>
    <row r="5017" spans="1:40" ht="14.25" customHeight="1">
      <c r="A5017" s="7" t="s">
        <v>652</v>
      </c>
      <c r="B5017" s="7" t="s">
        <v>363</v>
      </c>
      <c r="C5017" s="7">
        <v>1430</v>
      </c>
      <c r="D5017" s="7" t="s">
        <v>680</v>
      </c>
      <c r="E5017" s="7" t="str">
        <f t="shared" si="79"/>
        <v>Carangas</v>
      </c>
      <c r="F5017" s="7" t="s">
        <v>379</v>
      </c>
      <c r="G5017" s="7">
        <v>220</v>
      </c>
      <c r="H5017" s="7" t="s">
        <v>395</v>
      </c>
      <c r="I5017" s="7"/>
      <c r="J5017" s="7">
        <v>23000</v>
      </c>
      <c r="K5017" s="7">
        <f t="shared" si="80"/>
        <v>1086541</v>
      </c>
      <c r="L5017" s="7"/>
      <c r="M5017" s="6"/>
      <c r="N5017" s="7"/>
      <c r="O5017" s="7"/>
      <c r="P5017" s="38"/>
      <c r="Q5017" s="31"/>
      <c r="R5017" s="42"/>
      <c r="S5017" s="42"/>
      <c r="T5017" s="42"/>
      <c r="U5017" s="43"/>
      <c r="V5017" s="32"/>
      <c r="W5017" s="38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</row>
    <row r="5018" spans="1:40" ht="14.25" customHeight="1">
      <c r="A5018" s="7" t="s">
        <v>652</v>
      </c>
      <c r="B5018" s="7" t="s">
        <v>363</v>
      </c>
      <c r="C5018" s="7">
        <v>1430</v>
      </c>
      <c r="D5018" s="7" t="s">
        <v>680</v>
      </c>
      <c r="E5018" s="7" t="str">
        <f t="shared" si="79"/>
        <v>Carangas</v>
      </c>
      <c r="F5018" s="7" t="s">
        <v>379</v>
      </c>
      <c r="G5018" s="7">
        <v>230</v>
      </c>
      <c r="H5018" s="7" t="s">
        <v>396</v>
      </c>
      <c r="I5018" s="7"/>
      <c r="J5018" s="7">
        <v>15000</v>
      </c>
      <c r="K5018" s="7">
        <f t="shared" si="80"/>
        <v>1086541</v>
      </c>
      <c r="L5018" s="7"/>
      <c r="M5018" s="6"/>
      <c r="N5018" s="7"/>
      <c r="O5018" s="7"/>
      <c r="P5018" s="38"/>
      <c r="Q5018" s="31"/>
      <c r="R5018" s="42"/>
      <c r="S5018" s="42"/>
      <c r="T5018" s="42"/>
      <c r="U5018" s="43"/>
      <c r="V5018" s="32"/>
      <c r="W5018" s="38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</row>
    <row r="5019" spans="1:40" ht="14.25" customHeight="1">
      <c r="A5019" s="7" t="s">
        <v>652</v>
      </c>
      <c r="B5019" s="7" t="s">
        <v>363</v>
      </c>
      <c r="C5019" s="7">
        <v>1430</v>
      </c>
      <c r="D5019" s="7" t="s">
        <v>680</v>
      </c>
      <c r="E5019" s="7" t="str">
        <f t="shared" si="79"/>
        <v>Carangas</v>
      </c>
      <c r="F5019" s="7" t="s">
        <v>379</v>
      </c>
      <c r="G5019" s="7">
        <v>250</v>
      </c>
      <c r="H5019" s="7" t="s">
        <v>399</v>
      </c>
      <c r="I5019" s="7"/>
      <c r="J5019" s="7">
        <v>115821</v>
      </c>
      <c r="K5019" s="7">
        <f t="shared" si="80"/>
        <v>1086541</v>
      </c>
      <c r="L5019" s="7"/>
      <c r="M5019" s="6"/>
      <c r="N5019" s="7"/>
      <c r="O5019" s="7"/>
      <c r="P5019" s="38"/>
      <c r="Q5019" s="31"/>
      <c r="R5019" s="42"/>
      <c r="S5019" s="42"/>
      <c r="T5019" s="42"/>
      <c r="U5019" s="43"/>
      <c r="V5019" s="32"/>
      <c r="W5019" s="38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</row>
    <row r="5020" spans="1:40" ht="14.25" customHeight="1">
      <c r="A5020" s="7" t="s">
        <v>652</v>
      </c>
      <c r="B5020" s="7" t="s">
        <v>363</v>
      </c>
      <c r="C5020" s="7">
        <v>1430</v>
      </c>
      <c r="D5020" s="7" t="s">
        <v>680</v>
      </c>
      <c r="E5020" s="7" t="str">
        <f t="shared" si="79"/>
        <v>Carangas</v>
      </c>
      <c r="F5020" s="7" t="s">
        <v>379</v>
      </c>
      <c r="G5020" s="7">
        <v>260</v>
      </c>
      <c r="H5020" s="7" t="s">
        <v>400</v>
      </c>
      <c r="I5020" s="7"/>
      <c r="J5020" s="7">
        <v>4000</v>
      </c>
      <c r="K5020" s="7">
        <f t="shared" si="80"/>
        <v>1086541</v>
      </c>
      <c r="L5020" s="7"/>
      <c r="M5020" s="6"/>
      <c r="N5020" s="7"/>
      <c r="O5020" s="7"/>
      <c r="P5020" s="38"/>
      <c r="Q5020" s="31"/>
      <c r="R5020" s="42"/>
      <c r="S5020" s="42"/>
      <c r="T5020" s="42"/>
      <c r="U5020" s="43"/>
      <c r="V5020" s="32"/>
      <c r="W5020" s="38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</row>
    <row r="5021" spans="1:40" ht="14.25" customHeight="1">
      <c r="A5021" s="7" t="s">
        <v>652</v>
      </c>
      <c r="B5021" s="7" t="s">
        <v>363</v>
      </c>
      <c r="C5021" s="7">
        <v>1430</v>
      </c>
      <c r="D5021" s="7" t="s">
        <v>680</v>
      </c>
      <c r="E5021" s="7" t="str">
        <f t="shared" si="79"/>
        <v>Carangas</v>
      </c>
      <c r="F5021" s="7" t="s">
        <v>379</v>
      </c>
      <c r="G5021" s="7">
        <v>310</v>
      </c>
      <c r="H5021" s="7" t="s">
        <v>403</v>
      </c>
      <c r="I5021" s="7"/>
      <c r="J5021" s="7">
        <v>20000</v>
      </c>
      <c r="K5021" s="7">
        <f t="shared" si="80"/>
        <v>1086541</v>
      </c>
      <c r="L5021" s="7"/>
      <c r="M5021" s="6"/>
      <c r="N5021" s="7"/>
      <c r="O5021" s="7"/>
      <c r="P5021" s="38"/>
      <c r="Q5021" s="31"/>
      <c r="R5021" s="42"/>
      <c r="S5021" s="42"/>
      <c r="T5021" s="42"/>
      <c r="U5021" s="43"/>
      <c r="V5021" s="32"/>
      <c r="W5021" s="38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</row>
    <row r="5022" spans="1:40" ht="14.25" customHeight="1">
      <c r="A5022" s="7" t="s">
        <v>652</v>
      </c>
      <c r="B5022" s="7" t="s">
        <v>363</v>
      </c>
      <c r="C5022" s="7">
        <v>1430</v>
      </c>
      <c r="D5022" s="7" t="s">
        <v>680</v>
      </c>
      <c r="E5022" s="7" t="str">
        <f t="shared" si="79"/>
        <v>Carangas</v>
      </c>
      <c r="F5022" s="7" t="s">
        <v>379</v>
      </c>
      <c r="G5022" s="7">
        <v>330</v>
      </c>
      <c r="H5022" s="7" t="s">
        <v>404</v>
      </c>
      <c r="I5022" s="7"/>
      <c r="J5022" s="7">
        <v>13213</v>
      </c>
      <c r="K5022" s="7">
        <f t="shared" si="80"/>
        <v>1086541</v>
      </c>
      <c r="L5022" s="7"/>
      <c r="M5022" s="6"/>
      <c r="N5022" s="7"/>
      <c r="O5022" s="7"/>
      <c r="P5022" s="38"/>
      <c r="Q5022" s="31"/>
      <c r="R5022" s="42"/>
      <c r="S5022" s="42"/>
      <c r="T5022" s="42"/>
      <c r="U5022" s="43"/>
      <c r="V5022" s="32"/>
      <c r="W5022" s="38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</row>
    <row r="5023" spans="1:40" ht="14.25" customHeight="1">
      <c r="A5023" s="7" t="s">
        <v>652</v>
      </c>
      <c r="B5023" s="7" t="s">
        <v>363</v>
      </c>
      <c r="C5023" s="7">
        <v>1430</v>
      </c>
      <c r="D5023" s="7" t="s">
        <v>680</v>
      </c>
      <c r="E5023" s="7" t="str">
        <f t="shared" si="79"/>
        <v>Carangas</v>
      </c>
      <c r="F5023" s="7" t="s">
        <v>379</v>
      </c>
      <c r="G5023" s="7">
        <v>340</v>
      </c>
      <c r="H5023" s="7" t="s">
        <v>405</v>
      </c>
      <c r="I5023" s="7"/>
      <c r="J5023" s="7">
        <v>424112</v>
      </c>
      <c r="K5023" s="7">
        <f t="shared" si="80"/>
        <v>1086541</v>
      </c>
      <c r="L5023" s="7"/>
      <c r="M5023" s="6"/>
      <c r="N5023" s="7"/>
      <c r="O5023" s="7"/>
      <c r="P5023" s="38"/>
      <c r="Q5023" s="31"/>
      <c r="R5023" s="42"/>
      <c r="S5023" s="42"/>
      <c r="T5023" s="42"/>
      <c r="U5023" s="43"/>
      <c r="V5023" s="32"/>
      <c r="W5023" s="38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</row>
    <row r="5024" spans="1:40" ht="14.25" customHeight="1">
      <c r="A5024" s="7" t="s">
        <v>652</v>
      </c>
      <c r="B5024" s="7" t="s">
        <v>363</v>
      </c>
      <c r="C5024" s="7">
        <v>1430</v>
      </c>
      <c r="D5024" s="7" t="s">
        <v>680</v>
      </c>
      <c r="E5024" s="7" t="str">
        <f t="shared" si="79"/>
        <v>Carangas</v>
      </c>
      <c r="F5024" s="7" t="s">
        <v>407</v>
      </c>
      <c r="G5024" s="7">
        <v>170</v>
      </c>
      <c r="H5024" s="7" t="s">
        <v>390</v>
      </c>
      <c r="I5024" s="7"/>
      <c r="J5024" s="7">
        <v>1086541</v>
      </c>
      <c r="K5024" s="7">
        <f t="shared" si="80"/>
        <v>1086541</v>
      </c>
      <c r="L5024" s="7"/>
      <c r="M5024" s="6"/>
      <c r="N5024" s="7"/>
      <c r="O5024" s="7"/>
      <c r="P5024" s="38"/>
      <c r="Q5024" s="31"/>
      <c r="R5024" s="42"/>
      <c r="S5024" s="42"/>
      <c r="T5024" s="42"/>
      <c r="U5024" s="43"/>
      <c r="V5024" s="32"/>
      <c r="W5024" s="38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</row>
    <row r="5025" spans="1:40" ht="14.25" customHeight="1">
      <c r="A5025" s="7" t="s">
        <v>652</v>
      </c>
      <c r="B5025" s="7" t="s">
        <v>363</v>
      </c>
      <c r="C5025" s="7">
        <v>1431</v>
      </c>
      <c r="D5025" s="7" t="s">
        <v>681</v>
      </c>
      <c r="E5025" s="7" t="str">
        <f t="shared" si="79"/>
        <v>Sabaya</v>
      </c>
      <c r="F5025" s="7" t="s">
        <v>379</v>
      </c>
      <c r="G5025" s="7">
        <v>0</v>
      </c>
      <c r="H5025" s="7" t="s">
        <v>380</v>
      </c>
      <c r="I5025" s="7"/>
      <c r="J5025" s="7">
        <v>1117939</v>
      </c>
      <c r="K5025" s="7">
        <f t="shared" si="80"/>
        <v>1116588</v>
      </c>
      <c r="L5025" s="7"/>
      <c r="M5025" s="6"/>
      <c r="N5025" s="7"/>
      <c r="O5025" s="7"/>
      <c r="P5025" s="38"/>
      <c r="Q5025" s="31"/>
      <c r="R5025" s="42"/>
      <c r="S5025" s="42"/>
      <c r="T5025" s="42"/>
      <c r="U5025" s="43"/>
      <c r="V5025" s="32"/>
      <c r="W5025" s="38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</row>
    <row r="5026" spans="1:40" ht="14.25" customHeight="1">
      <c r="A5026" s="7" t="s">
        <v>652</v>
      </c>
      <c r="B5026" s="7" t="s">
        <v>363</v>
      </c>
      <c r="C5026" s="7">
        <v>1431</v>
      </c>
      <c r="D5026" s="7" t="s">
        <v>681</v>
      </c>
      <c r="E5026" s="7" t="str">
        <f t="shared" si="79"/>
        <v>Sabaya</v>
      </c>
      <c r="F5026" s="7" t="s">
        <v>379</v>
      </c>
      <c r="G5026" s="7">
        <v>1</v>
      </c>
      <c r="H5026" s="7" t="s">
        <v>381</v>
      </c>
      <c r="I5026" s="7"/>
      <c r="J5026" s="7">
        <v>601967</v>
      </c>
      <c r="K5026" s="7">
        <f t="shared" si="80"/>
        <v>1116588</v>
      </c>
      <c r="L5026" s="7"/>
      <c r="M5026" s="6"/>
      <c r="N5026" s="7"/>
      <c r="O5026" s="7"/>
      <c r="P5026" s="38"/>
      <c r="Q5026" s="31"/>
      <c r="R5026" s="42"/>
      <c r="S5026" s="42"/>
      <c r="T5026" s="42"/>
      <c r="U5026" s="43"/>
      <c r="V5026" s="32"/>
      <c r="W5026" s="38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</row>
    <row r="5027" spans="1:40" ht="14.25" customHeight="1">
      <c r="A5027" s="7" t="s">
        <v>652</v>
      </c>
      <c r="B5027" s="7" t="s">
        <v>363</v>
      </c>
      <c r="C5027" s="7">
        <v>1431</v>
      </c>
      <c r="D5027" s="7" t="s">
        <v>681</v>
      </c>
      <c r="E5027" s="7" t="str">
        <f t="shared" si="79"/>
        <v>Sabaya</v>
      </c>
      <c r="F5027" s="7" t="s">
        <v>379</v>
      </c>
      <c r="G5027" s="7">
        <v>97</v>
      </c>
      <c r="H5027" s="7" t="s">
        <v>409</v>
      </c>
      <c r="I5027" s="7"/>
      <c r="J5027" s="7">
        <v>1840573</v>
      </c>
      <c r="K5027" s="7">
        <f t="shared" si="80"/>
        <v>1116588</v>
      </c>
      <c r="L5027" s="7"/>
      <c r="M5027" s="6"/>
      <c r="N5027" s="7"/>
      <c r="O5027" s="7"/>
      <c r="P5027" s="38"/>
      <c r="Q5027" s="31"/>
      <c r="R5027" s="42"/>
      <c r="S5027" s="42"/>
      <c r="T5027" s="42"/>
      <c r="U5027" s="43"/>
      <c r="V5027" s="32"/>
      <c r="W5027" s="38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</row>
    <row r="5028" spans="1:40" ht="14.25" customHeight="1">
      <c r="A5028" s="7" t="s">
        <v>652</v>
      </c>
      <c r="B5028" s="7" t="s">
        <v>363</v>
      </c>
      <c r="C5028" s="7">
        <v>1431</v>
      </c>
      <c r="D5028" s="7" t="s">
        <v>681</v>
      </c>
      <c r="E5028" s="7" t="str">
        <f t="shared" si="79"/>
        <v>Sabaya</v>
      </c>
      <c r="F5028" s="7" t="s">
        <v>379</v>
      </c>
      <c r="G5028" s="7">
        <v>100</v>
      </c>
      <c r="H5028" s="7" t="s">
        <v>383</v>
      </c>
      <c r="I5028" s="7"/>
      <c r="J5028" s="7">
        <v>94000</v>
      </c>
      <c r="K5028" s="7">
        <f t="shared" si="80"/>
        <v>1116588</v>
      </c>
      <c r="L5028" s="7"/>
      <c r="M5028" s="6"/>
      <c r="N5028" s="7"/>
      <c r="O5028" s="7"/>
      <c r="P5028" s="38"/>
      <c r="Q5028" s="31"/>
      <c r="R5028" s="42"/>
      <c r="S5028" s="42"/>
      <c r="T5028" s="42"/>
      <c r="U5028" s="43"/>
      <c r="V5028" s="32"/>
      <c r="W5028" s="38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</row>
    <row r="5029" spans="1:40" ht="14.25" customHeight="1">
      <c r="A5029" s="7" t="s">
        <v>652</v>
      </c>
      <c r="B5029" s="7" t="s">
        <v>363</v>
      </c>
      <c r="C5029" s="7">
        <v>1431</v>
      </c>
      <c r="D5029" s="7" t="s">
        <v>681</v>
      </c>
      <c r="E5029" s="7" t="str">
        <f t="shared" si="79"/>
        <v>Sabaya</v>
      </c>
      <c r="F5029" s="7" t="s">
        <v>379</v>
      </c>
      <c r="G5029" s="7">
        <v>110</v>
      </c>
      <c r="H5029" s="7" t="s">
        <v>385</v>
      </c>
      <c r="I5029" s="7"/>
      <c r="J5029" s="7">
        <v>510000</v>
      </c>
      <c r="K5029" s="7">
        <f t="shared" si="80"/>
        <v>1116588</v>
      </c>
      <c r="L5029" s="7"/>
      <c r="M5029" s="6"/>
      <c r="N5029" s="7"/>
      <c r="O5029" s="7"/>
      <c r="P5029" s="38"/>
      <c r="Q5029" s="31"/>
      <c r="R5029" s="42"/>
      <c r="S5029" s="42"/>
      <c r="T5029" s="42"/>
      <c r="U5029" s="43"/>
      <c r="V5029" s="32"/>
      <c r="W5029" s="38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</row>
    <row r="5030" spans="1:40" ht="14.25" customHeight="1">
      <c r="A5030" s="7" t="s">
        <v>652</v>
      </c>
      <c r="B5030" s="7" t="s">
        <v>363</v>
      </c>
      <c r="C5030" s="7">
        <v>1431</v>
      </c>
      <c r="D5030" s="7" t="s">
        <v>681</v>
      </c>
      <c r="E5030" s="7" t="str">
        <f t="shared" si="79"/>
        <v>Sabaya</v>
      </c>
      <c r="F5030" s="7" t="s">
        <v>379</v>
      </c>
      <c r="G5030" s="7">
        <v>120</v>
      </c>
      <c r="H5030" s="7" t="s">
        <v>485</v>
      </c>
      <c r="I5030" s="7"/>
      <c r="J5030" s="7">
        <v>1000</v>
      </c>
      <c r="K5030" s="7">
        <f t="shared" si="80"/>
        <v>1116588</v>
      </c>
      <c r="L5030" s="7"/>
      <c r="M5030" s="6"/>
      <c r="N5030" s="7"/>
      <c r="O5030" s="7"/>
      <c r="P5030" s="38"/>
      <c r="Q5030" s="31"/>
      <c r="R5030" s="42"/>
      <c r="S5030" s="42"/>
      <c r="T5030" s="42"/>
      <c r="U5030" s="43"/>
      <c r="V5030" s="32"/>
      <c r="W5030" s="38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</row>
    <row r="5031" spans="1:40" ht="14.25" customHeight="1">
      <c r="A5031" s="7" t="s">
        <v>652</v>
      </c>
      <c r="B5031" s="7" t="s">
        <v>363</v>
      </c>
      <c r="C5031" s="7">
        <v>1431</v>
      </c>
      <c r="D5031" s="7" t="s">
        <v>681</v>
      </c>
      <c r="E5031" s="7" t="str">
        <f t="shared" si="79"/>
        <v>Sabaya</v>
      </c>
      <c r="F5031" s="7" t="s">
        <v>379</v>
      </c>
      <c r="G5031" s="7">
        <v>140</v>
      </c>
      <c r="H5031" s="7" t="s">
        <v>388</v>
      </c>
      <c r="I5031" s="7"/>
      <c r="J5031" s="7">
        <v>100000</v>
      </c>
      <c r="K5031" s="7">
        <f t="shared" si="80"/>
        <v>1116588</v>
      </c>
      <c r="L5031" s="7"/>
      <c r="M5031" s="6"/>
      <c r="N5031" s="7"/>
      <c r="O5031" s="7"/>
      <c r="P5031" s="38"/>
      <c r="Q5031" s="31"/>
      <c r="R5031" s="42"/>
      <c r="S5031" s="42"/>
      <c r="T5031" s="42"/>
      <c r="U5031" s="43"/>
      <c r="V5031" s="32"/>
      <c r="W5031" s="38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</row>
    <row r="5032" spans="1:40" ht="14.25" customHeight="1">
      <c r="A5032" s="7" t="s">
        <v>652</v>
      </c>
      <c r="B5032" s="7" t="s">
        <v>363</v>
      </c>
      <c r="C5032" s="7">
        <v>1431</v>
      </c>
      <c r="D5032" s="7" t="s">
        <v>681</v>
      </c>
      <c r="E5032" s="7" t="str">
        <f t="shared" si="79"/>
        <v>Sabaya</v>
      </c>
      <c r="F5032" s="7" t="s">
        <v>379</v>
      </c>
      <c r="G5032" s="7">
        <v>160</v>
      </c>
      <c r="H5032" s="7" t="s">
        <v>389</v>
      </c>
      <c r="I5032" s="7"/>
      <c r="J5032" s="7">
        <v>90000</v>
      </c>
      <c r="K5032" s="7">
        <f t="shared" si="80"/>
        <v>1116588</v>
      </c>
      <c r="L5032" s="7"/>
      <c r="M5032" s="6"/>
      <c r="N5032" s="7"/>
      <c r="O5032" s="7"/>
      <c r="P5032" s="38"/>
      <c r="Q5032" s="31"/>
      <c r="R5032" s="42"/>
      <c r="S5032" s="42"/>
      <c r="T5032" s="42"/>
      <c r="U5032" s="43"/>
      <c r="V5032" s="32"/>
      <c r="W5032" s="38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</row>
    <row r="5033" spans="1:40" ht="14.25" customHeight="1">
      <c r="A5033" s="7" t="s">
        <v>652</v>
      </c>
      <c r="B5033" s="7" t="s">
        <v>363</v>
      </c>
      <c r="C5033" s="7">
        <v>1431</v>
      </c>
      <c r="D5033" s="7" t="s">
        <v>681</v>
      </c>
      <c r="E5033" s="7" t="str">
        <f t="shared" si="79"/>
        <v>Sabaya</v>
      </c>
      <c r="F5033" s="7" t="s">
        <v>379</v>
      </c>
      <c r="G5033" s="7">
        <v>170</v>
      </c>
      <c r="H5033" s="7" t="s">
        <v>390</v>
      </c>
      <c r="I5033" s="7"/>
      <c r="J5033" s="7">
        <v>100000</v>
      </c>
      <c r="K5033" s="7">
        <f t="shared" si="80"/>
        <v>1116588</v>
      </c>
      <c r="L5033" s="7"/>
      <c r="M5033" s="6"/>
      <c r="N5033" s="7"/>
      <c r="O5033" s="7"/>
      <c r="P5033" s="38"/>
      <c r="Q5033" s="31"/>
      <c r="R5033" s="42"/>
      <c r="S5033" s="42"/>
      <c r="T5033" s="42"/>
      <c r="U5033" s="43"/>
      <c r="V5033" s="32"/>
      <c r="W5033" s="38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</row>
    <row r="5034" spans="1:40" ht="14.25" customHeight="1">
      <c r="A5034" s="7" t="s">
        <v>652</v>
      </c>
      <c r="B5034" s="7" t="s">
        <v>363</v>
      </c>
      <c r="C5034" s="7">
        <v>1431</v>
      </c>
      <c r="D5034" s="7" t="s">
        <v>681</v>
      </c>
      <c r="E5034" s="7" t="str">
        <f t="shared" si="79"/>
        <v>Sabaya</v>
      </c>
      <c r="F5034" s="7" t="s">
        <v>379</v>
      </c>
      <c r="G5034" s="7">
        <v>180</v>
      </c>
      <c r="H5034" s="7" t="s">
        <v>411</v>
      </c>
      <c r="I5034" s="7"/>
      <c r="J5034" s="7">
        <v>50000</v>
      </c>
      <c r="K5034" s="7">
        <f t="shared" si="80"/>
        <v>1116588</v>
      </c>
      <c r="L5034" s="7"/>
      <c r="M5034" s="6"/>
      <c r="N5034" s="7"/>
      <c r="O5034" s="7"/>
      <c r="P5034" s="38"/>
      <c r="Q5034" s="31"/>
      <c r="R5034" s="42"/>
      <c r="S5034" s="42"/>
      <c r="T5034" s="42"/>
      <c r="U5034" s="43"/>
      <c r="V5034" s="32"/>
      <c r="W5034" s="38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</row>
    <row r="5035" spans="1:40" ht="14.25" customHeight="1">
      <c r="A5035" s="7" t="s">
        <v>652</v>
      </c>
      <c r="B5035" s="7" t="s">
        <v>363</v>
      </c>
      <c r="C5035" s="7">
        <v>1431</v>
      </c>
      <c r="D5035" s="7" t="s">
        <v>681</v>
      </c>
      <c r="E5035" s="7" t="str">
        <f t="shared" si="79"/>
        <v>Sabaya</v>
      </c>
      <c r="F5035" s="7" t="s">
        <v>379</v>
      </c>
      <c r="G5035" s="7">
        <v>200</v>
      </c>
      <c r="H5035" s="7" t="s">
        <v>393</v>
      </c>
      <c r="I5035" s="7"/>
      <c r="J5035" s="7">
        <v>1812842</v>
      </c>
      <c r="K5035" s="7">
        <f t="shared" si="80"/>
        <v>1116588</v>
      </c>
      <c r="L5035" s="7"/>
      <c r="M5035" s="6"/>
      <c r="N5035" s="7"/>
      <c r="O5035" s="7"/>
      <c r="P5035" s="38"/>
      <c r="Q5035" s="31"/>
      <c r="R5035" s="42"/>
      <c r="S5035" s="42"/>
      <c r="T5035" s="42"/>
      <c r="U5035" s="43"/>
      <c r="V5035" s="32"/>
      <c r="W5035" s="38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</row>
    <row r="5036" spans="1:40" ht="14.25" customHeight="1">
      <c r="A5036" s="7" t="s">
        <v>652</v>
      </c>
      <c r="B5036" s="7" t="s">
        <v>363</v>
      </c>
      <c r="C5036" s="7">
        <v>1431</v>
      </c>
      <c r="D5036" s="7" t="s">
        <v>681</v>
      </c>
      <c r="E5036" s="7" t="str">
        <f t="shared" si="79"/>
        <v>Sabaya</v>
      </c>
      <c r="F5036" s="7" t="s">
        <v>379</v>
      </c>
      <c r="G5036" s="7">
        <v>210</v>
      </c>
      <c r="H5036" s="7" t="s">
        <v>394</v>
      </c>
      <c r="I5036" s="7"/>
      <c r="J5036" s="7">
        <v>1504152</v>
      </c>
      <c r="K5036" s="7">
        <f t="shared" si="80"/>
        <v>1116588</v>
      </c>
      <c r="L5036" s="7"/>
      <c r="M5036" s="6"/>
      <c r="N5036" s="7"/>
      <c r="O5036" s="7"/>
      <c r="P5036" s="38"/>
      <c r="Q5036" s="31"/>
      <c r="R5036" s="42"/>
      <c r="S5036" s="42"/>
      <c r="T5036" s="42"/>
      <c r="U5036" s="43"/>
      <c r="V5036" s="32"/>
      <c r="W5036" s="38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</row>
    <row r="5037" spans="1:40" ht="14.25" customHeight="1">
      <c r="A5037" s="7" t="s">
        <v>652</v>
      </c>
      <c r="B5037" s="7" t="s">
        <v>363</v>
      </c>
      <c r="C5037" s="7">
        <v>1431</v>
      </c>
      <c r="D5037" s="7" t="s">
        <v>681</v>
      </c>
      <c r="E5037" s="7" t="str">
        <f t="shared" si="79"/>
        <v>Sabaya</v>
      </c>
      <c r="F5037" s="7" t="s">
        <v>379</v>
      </c>
      <c r="G5037" s="7">
        <v>220</v>
      </c>
      <c r="H5037" s="7" t="s">
        <v>395</v>
      </c>
      <c r="I5037" s="7"/>
      <c r="J5037" s="7">
        <v>80000</v>
      </c>
      <c r="K5037" s="7">
        <f t="shared" si="80"/>
        <v>1116588</v>
      </c>
      <c r="L5037" s="7"/>
      <c r="M5037" s="6"/>
      <c r="N5037" s="7"/>
      <c r="O5037" s="7"/>
      <c r="P5037" s="38"/>
      <c r="Q5037" s="31"/>
      <c r="R5037" s="42"/>
      <c r="S5037" s="42"/>
      <c r="T5037" s="42"/>
      <c r="U5037" s="43"/>
      <c r="V5037" s="32"/>
      <c r="W5037" s="38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</row>
    <row r="5038" spans="1:40" ht="14.25" customHeight="1">
      <c r="A5038" s="7" t="s">
        <v>652</v>
      </c>
      <c r="B5038" s="7" t="s">
        <v>363</v>
      </c>
      <c r="C5038" s="7">
        <v>1431</v>
      </c>
      <c r="D5038" s="7" t="s">
        <v>681</v>
      </c>
      <c r="E5038" s="7" t="str">
        <f t="shared" si="79"/>
        <v>Sabaya</v>
      </c>
      <c r="F5038" s="7" t="s">
        <v>379</v>
      </c>
      <c r="G5038" s="7">
        <v>230</v>
      </c>
      <c r="H5038" s="7" t="s">
        <v>396</v>
      </c>
      <c r="I5038" s="7"/>
      <c r="J5038" s="7">
        <v>20000</v>
      </c>
      <c r="K5038" s="7">
        <f t="shared" si="80"/>
        <v>1116588</v>
      </c>
      <c r="L5038" s="7"/>
      <c r="M5038" s="6"/>
      <c r="N5038" s="7"/>
      <c r="O5038" s="7"/>
      <c r="P5038" s="38"/>
      <c r="Q5038" s="31"/>
      <c r="R5038" s="42"/>
      <c r="S5038" s="42"/>
      <c r="T5038" s="42"/>
      <c r="U5038" s="43"/>
      <c r="V5038" s="32"/>
      <c r="W5038" s="38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</row>
    <row r="5039" spans="1:40" ht="14.25" customHeight="1">
      <c r="A5039" s="7" t="s">
        <v>652</v>
      </c>
      <c r="B5039" s="7" t="s">
        <v>363</v>
      </c>
      <c r="C5039" s="7">
        <v>1431</v>
      </c>
      <c r="D5039" s="7" t="s">
        <v>681</v>
      </c>
      <c r="E5039" s="7" t="str">
        <f t="shared" si="79"/>
        <v>Sabaya</v>
      </c>
      <c r="F5039" s="7" t="s">
        <v>379</v>
      </c>
      <c r="G5039" s="7">
        <v>240</v>
      </c>
      <c r="H5039" s="7" t="s">
        <v>397</v>
      </c>
      <c r="I5039" s="7"/>
      <c r="J5039" s="7">
        <v>45000</v>
      </c>
      <c r="K5039" s="7">
        <f t="shared" si="80"/>
        <v>1116588</v>
      </c>
      <c r="L5039" s="7"/>
      <c r="M5039" s="6"/>
      <c r="N5039" s="7"/>
      <c r="O5039" s="7"/>
      <c r="P5039" s="38"/>
      <c r="Q5039" s="31"/>
      <c r="R5039" s="42"/>
      <c r="S5039" s="42"/>
      <c r="T5039" s="42"/>
      <c r="U5039" s="43"/>
      <c r="V5039" s="32"/>
      <c r="W5039" s="38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</row>
    <row r="5040" spans="1:40" ht="14.25" customHeight="1">
      <c r="A5040" s="7" t="s">
        <v>652</v>
      </c>
      <c r="B5040" s="7" t="s">
        <v>363</v>
      </c>
      <c r="C5040" s="7">
        <v>1431</v>
      </c>
      <c r="D5040" s="7" t="s">
        <v>681</v>
      </c>
      <c r="E5040" s="7" t="str">
        <f t="shared" si="79"/>
        <v>Sabaya</v>
      </c>
      <c r="F5040" s="7" t="s">
        <v>379</v>
      </c>
      <c r="G5040" s="7">
        <v>250</v>
      </c>
      <c r="H5040" s="7" t="s">
        <v>399</v>
      </c>
      <c r="I5040" s="7"/>
      <c r="J5040" s="7">
        <v>1103706</v>
      </c>
      <c r="K5040" s="7">
        <f t="shared" si="80"/>
        <v>1116588</v>
      </c>
      <c r="L5040" s="7"/>
      <c r="M5040" s="6"/>
      <c r="N5040" s="7"/>
      <c r="O5040" s="7"/>
      <c r="P5040" s="38"/>
      <c r="Q5040" s="31"/>
      <c r="R5040" s="42"/>
      <c r="S5040" s="42"/>
      <c r="T5040" s="42"/>
      <c r="U5040" s="43"/>
      <c r="V5040" s="32"/>
      <c r="W5040" s="38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</row>
    <row r="5041" spans="1:40" ht="14.25" customHeight="1">
      <c r="A5041" s="7" t="s">
        <v>652</v>
      </c>
      <c r="B5041" s="7" t="s">
        <v>363</v>
      </c>
      <c r="C5041" s="7">
        <v>1431</v>
      </c>
      <c r="D5041" s="7" t="s">
        <v>681</v>
      </c>
      <c r="E5041" s="7" t="str">
        <f t="shared" si="79"/>
        <v>Sabaya</v>
      </c>
      <c r="F5041" s="7" t="s">
        <v>379</v>
      </c>
      <c r="G5041" s="7">
        <v>260</v>
      </c>
      <c r="H5041" s="7" t="s">
        <v>400</v>
      </c>
      <c r="I5041" s="7"/>
      <c r="J5041" s="7">
        <v>80000</v>
      </c>
      <c r="K5041" s="7">
        <f t="shared" si="80"/>
        <v>1116588</v>
      </c>
      <c r="L5041" s="7"/>
      <c r="M5041" s="6"/>
      <c r="N5041" s="7"/>
      <c r="O5041" s="7"/>
      <c r="P5041" s="38"/>
      <c r="Q5041" s="31"/>
      <c r="R5041" s="42"/>
      <c r="S5041" s="42"/>
      <c r="T5041" s="42"/>
      <c r="U5041" s="43"/>
      <c r="V5041" s="32"/>
      <c r="W5041" s="38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</row>
    <row r="5042" spans="1:40" ht="14.25" customHeight="1">
      <c r="A5042" s="7" t="s">
        <v>652</v>
      </c>
      <c r="B5042" s="7" t="s">
        <v>363</v>
      </c>
      <c r="C5042" s="7">
        <v>1431</v>
      </c>
      <c r="D5042" s="7" t="s">
        <v>681</v>
      </c>
      <c r="E5042" s="7" t="str">
        <f t="shared" si="79"/>
        <v>Sabaya</v>
      </c>
      <c r="F5042" s="7" t="s">
        <v>379</v>
      </c>
      <c r="G5042" s="7">
        <v>310</v>
      </c>
      <c r="H5042" s="7" t="s">
        <v>403</v>
      </c>
      <c r="I5042" s="7"/>
      <c r="J5042" s="7">
        <v>150000</v>
      </c>
      <c r="K5042" s="7">
        <f t="shared" si="80"/>
        <v>1116588</v>
      </c>
      <c r="L5042" s="7"/>
      <c r="M5042" s="6"/>
      <c r="N5042" s="7"/>
      <c r="O5042" s="7"/>
      <c r="P5042" s="38"/>
      <c r="Q5042" s="31"/>
      <c r="R5042" s="42"/>
      <c r="S5042" s="42"/>
      <c r="T5042" s="42"/>
      <c r="U5042" s="43"/>
      <c r="V5042" s="32"/>
      <c r="W5042" s="38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</row>
    <row r="5043" spans="1:40" ht="14.25" customHeight="1">
      <c r="A5043" s="7" t="s">
        <v>652</v>
      </c>
      <c r="B5043" s="7" t="s">
        <v>363</v>
      </c>
      <c r="C5043" s="7">
        <v>1431</v>
      </c>
      <c r="D5043" s="7" t="s">
        <v>681</v>
      </c>
      <c r="E5043" s="7" t="str">
        <f t="shared" si="79"/>
        <v>Sabaya</v>
      </c>
      <c r="F5043" s="7" t="s">
        <v>379</v>
      </c>
      <c r="G5043" s="7">
        <v>330</v>
      </c>
      <c r="H5043" s="7" t="s">
        <v>404</v>
      </c>
      <c r="I5043" s="7"/>
      <c r="J5043" s="7">
        <v>118655</v>
      </c>
      <c r="K5043" s="7">
        <f t="shared" si="80"/>
        <v>1116588</v>
      </c>
      <c r="L5043" s="7"/>
      <c r="M5043" s="6"/>
      <c r="N5043" s="7"/>
      <c r="O5043" s="7"/>
      <c r="P5043" s="38"/>
      <c r="Q5043" s="31"/>
      <c r="R5043" s="42"/>
      <c r="S5043" s="42"/>
      <c r="T5043" s="42"/>
      <c r="U5043" s="43"/>
      <c r="V5043" s="32"/>
      <c r="W5043" s="38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</row>
    <row r="5044" spans="1:40" ht="14.25" customHeight="1">
      <c r="A5044" s="7" t="s">
        <v>652</v>
      </c>
      <c r="B5044" s="7" t="s">
        <v>363</v>
      </c>
      <c r="C5044" s="7">
        <v>1431</v>
      </c>
      <c r="D5044" s="7" t="s">
        <v>681</v>
      </c>
      <c r="E5044" s="7" t="str">
        <f t="shared" si="79"/>
        <v>Sabaya</v>
      </c>
      <c r="F5044" s="7" t="s">
        <v>379</v>
      </c>
      <c r="G5044" s="7">
        <v>340</v>
      </c>
      <c r="H5044" s="7" t="s">
        <v>405</v>
      </c>
      <c r="I5044" s="7"/>
      <c r="J5044" s="7">
        <v>738765</v>
      </c>
      <c r="K5044" s="7">
        <f t="shared" si="80"/>
        <v>1116588</v>
      </c>
      <c r="L5044" s="7"/>
      <c r="M5044" s="6"/>
      <c r="N5044" s="7"/>
      <c r="O5044" s="7"/>
      <c r="P5044" s="38"/>
      <c r="Q5044" s="31"/>
      <c r="R5044" s="42"/>
      <c r="S5044" s="42"/>
      <c r="T5044" s="42"/>
      <c r="U5044" s="43"/>
      <c r="V5044" s="32"/>
      <c r="W5044" s="38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</row>
    <row r="5045" spans="1:40" ht="14.25" customHeight="1">
      <c r="A5045" s="7" t="s">
        <v>652</v>
      </c>
      <c r="B5045" s="7" t="s">
        <v>363</v>
      </c>
      <c r="C5045" s="7">
        <v>1431</v>
      </c>
      <c r="D5045" s="7" t="s">
        <v>681</v>
      </c>
      <c r="E5045" s="7" t="str">
        <f t="shared" si="79"/>
        <v>Sabaya</v>
      </c>
      <c r="F5045" s="7" t="s">
        <v>379</v>
      </c>
      <c r="G5045" s="7">
        <v>350</v>
      </c>
      <c r="H5045" s="7" t="s">
        <v>406</v>
      </c>
      <c r="I5045" s="7"/>
      <c r="J5045" s="7">
        <v>1</v>
      </c>
      <c r="K5045" s="7">
        <f t="shared" si="80"/>
        <v>1116588</v>
      </c>
      <c r="L5045" s="7"/>
      <c r="M5045" s="6"/>
      <c r="N5045" s="7"/>
      <c r="O5045" s="7"/>
      <c r="P5045" s="38"/>
      <c r="Q5045" s="31"/>
      <c r="R5045" s="42"/>
      <c r="S5045" s="42"/>
      <c r="T5045" s="42"/>
      <c r="U5045" s="43"/>
      <c r="V5045" s="32"/>
      <c r="W5045" s="38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</row>
    <row r="5046" spans="1:40" ht="14.25" customHeight="1">
      <c r="A5046" s="7" t="s">
        <v>652</v>
      </c>
      <c r="B5046" s="7" t="s">
        <v>363</v>
      </c>
      <c r="C5046" s="7">
        <v>1431</v>
      </c>
      <c r="D5046" s="7" t="s">
        <v>681</v>
      </c>
      <c r="E5046" s="7" t="str">
        <f t="shared" si="79"/>
        <v>Sabaya</v>
      </c>
      <c r="F5046" s="7" t="s">
        <v>407</v>
      </c>
      <c r="G5046" s="7">
        <v>170</v>
      </c>
      <c r="H5046" s="7" t="s">
        <v>390</v>
      </c>
      <c r="I5046" s="7"/>
      <c r="J5046" s="7">
        <v>1077129</v>
      </c>
      <c r="K5046" s="7">
        <f t="shared" si="80"/>
        <v>1116588</v>
      </c>
      <c r="L5046" s="7"/>
      <c r="M5046" s="6"/>
      <c r="N5046" s="7"/>
      <c r="O5046" s="7"/>
      <c r="P5046" s="38"/>
      <c r="Q5046" s="31"/>
      <c r="R5046" s="42"/>
      <c r="S5046" s="42"/>
      <c r="T5046" s="42"/>
      <c r="U5046" s="43"/>
      <c r="V5046" s="32"/>
      <c r="W5046" s="38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</row>
    <row r="5047" spans="1:40" ht="14.25" customHeight="1">
      <c r="A5047" s="7" t="s">
        <v>652</v>
      </c>
      <c r="B5047" s="7" t="s">
        <v>363</v>
      </c>
      <c r="C5047" s="7">
        <v>1431</v>
      </c>
      <c r="D5047" s="7" t="s">
        <v>681</v>
      </c>
      <c r="E5047" s="7" t="str">
        <f t="shared" si="79"/>
        <v>Sabaya</v>
      </c>
      <c r="F5047" s="7" t="s">
        <v>407</v>
      </c>
      <c r="G5047" s="7">
        <v>350</v>
      </c>
      <c r="H5047" s="7" t="s">
        <v>406</v>
      </c>
      <c r="I5047" s="7"/>
      <c r="J5047" s="7">
        <v>39459</v>
      </c>
      <c r="K5047" s="7">
        <f t="shared" si="80"/>
        <v>1116588</v>
      </c>
      <c r="L5047" s="7"/>
      <c r="M5047" s="6"/>
      <c r="N5047" s="7"/>
      <c r="O5047" s="7"/>
      <c r="P5047" s="38"/>
      <c r="Q5047" s="31"/>
      <c r="R5047" s="42"/>
      <c r="S5047" s="42"/>
      <c r="T5047" s="42"/>
      <c r="U5047" s="43"/>
      <c r="V5047" s="32"/>
      <c r="W5047" s="38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</row>
    <row r="5048" spans="1:40" ht="14.25" customHeight="1">
      <c r="A5048" s="7" t="s">
        <v>652</v>
      </c>
      <c r="B5048" s="7" t="s">
        <v>363</v>
      </c>
      <c r="C5048" s="7">
        <v>1432</v>
      </c>
      <c r="D5048" s="7" t="s">
        <v>682</v>
      </c>
      <c r="E5048" s="7" t="str">
        <f t="shared" si="79"/>
        <v>Coipasa</v>
      </c>
      <c r="F5048" s="7" t="s">
        <v>379</v>
      </c>
      <c r="G5048" s="7">
        <v>0</v>
      </c>
      <c r="H5048" s="7" t="s">
        <v>380</v>
      </c>
      <c r="I5048" s="7"/>
      <c r="J5048" s="7">
        <v>297931</v>
      </c>
      <c r="K5048" s="7">
        <f t="shared" si="80"/>
        <v>1782430</v>
      </c>
      <c r="L5048" s="7"/>
      <c r="M5048" s="6"/>
      <c r="N5048" s="7"/>
      <c r="O5048" s="7"/>
      <c r="P5048" s="38"/>
      <c r="Q5048" s="31"/>
      <c r="R5048" s="42"/>
      <c r="S5048" s="42"/>
      <c r="T5048" s="42"/>
      <c r="U5048" s="43"/>
      <c r="V5048" s="32"/>
      <c r="W5048" s="38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</row>
    <row r="5049" spans="1:40" ht="14.25" customHeight="1">
      <c r="A5049" s="7" t="s">
        <v>652</v>
      </c>
      <c r="B5049" s="7" t="s">
        <v>363</v>
      </c>
      <c r="C5049" s="7">
        <v>1432</v>
      </c>
      <c r="D5049" s="7" t="s">
        <v>682</v>
      </c>
      <c r="E5049" s="7" t="str">
        <f t="shared" si="79"/>
        <v>Coipasa</v>
      </c>
      <c r="F5049" s="7" t="s">
        <v>379</v>
      </c>
      <c r="G5049" s="7">
        <v>1</v>
      </c>
      <c r="H5049" s="7" t="s">
        <v>381</v>
      </c>
      <c r="I5049" s="7"/>
      <c r="J5049" s="7">
        <v>245429</v>
      </c>
      <c r="K5049" s="7">
        <f t="shared" si="80"/>
        <v>1782430</v>
      </c>
      <c r="L5049" s="7"/>
      <c r="M5049" s="6"/>
      <c r="N5049" s="7"/>
      <c r="O5049" s="7"/>
      <c r="P5049" s="38"/>
      <c r="Q5049" s="31"/>
      <c r="R5049" s="42"/>
      <c r="S5049" s="42"/>
      <c r="T5049" s="42"/>
      <c r="U5049" s="43"/>
      <c r="V5049" s="32"/>
      <c r="W5049" s="38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</row>
    <row r="5050" spans="1:40" ht="14.25" customHeight="1">
      <c r="A5050" s="7" t="s">
        <v>652</v>
      </c>
      <c r="B5050" s="7" t="s">
        <v>363</v>
      </c>
      <c r="C5050" s="7">
        <v>1432</v>
      </c>
      <c r="D5050" s="7" t="s">
        <v>682</v>
      </c>
      <c r="E5050" s="7" t="str">
        <f t="shared" si="79"/>
        <v>Coipasa</v>
      </c>
      <c r="F5050" s="7" t="s">
        <v>379</v>
      </c>
      <c r="G5050" s="7">
        <v>97</v>
      </c>
      <c r="H5050" s="7" t="s">
        <v>409</v>
      </c>
      <c r="I5050" s="7"/>
      <c r="J5050" s="7">
        <v>1937</v>
      </c>
      <c r="K5050" s="7">
        <f t="shared" si="80"/>
        <v>1782430</v>
      </c>
      <c r="L5050" s="7"/>
      <c r="M5050" s="6"/>
      <c r="N5050" s="7"/>
      <c r="O5050" s="7"/>
      <c r="P5050" s="38"/>
      <c r="Q5050" s="31"/>
      <c r="R5050" s="42"/>
      <c r="S5050" s="42"/>
      <c r="T5050" s="42"/>
      <c r="U5050" s="43"/>
      <c r="V5050" s="32"/>
      <c r="W5050" s="38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</row>
    <row r="5051" spans="1:40" ht="14.25" customHeight="1">
      <c r="A5051" s="7" t="s">
        <v>652</v>
      </c>
      <c r="B5051" s="7" t="s">
        <v>363</v>
      </c>
      <c r="C5051" s="7">
        <v>1432</v>
      </c>
      <c r="D5051" s="7" t="s">
        <v>682</v>
      </c>
      <c r="E5051" s="7" t="str">
        <f t="shared" si="79"/>
        <v>Coipasa</v>
      </c>
      <c r="F5051" s="7" t="s">
        <v>379</v>
      </c>
      <c r="G5051" s="7">
        <v>100</v>
      </c>
      <c r="H5051" s="7" t="s">
        <v>383</v>
      </c>
      <c r="I5051" s="7"/>
      <c r="J5051" s="7">
        <v>15000</v>
      </c>
      <c r="K5051" s="7">
        <f t="shared" si="80"/>
        <v>1782430</v>
      </c>
      <c r="L5051" s="7"/>
      <c r="M5051" s="6"/>
      <c r="N5051" s="7"/>
      <c r="O5051" s="7"/>
      <c r="P5051" s="38"/>
      <c r="Q5051" s="31"/>
      <c r="R5051" s="42"/>
      <c r="S5051" s="42"/>
      <c r="T5051" s="42"/>
      <c r="U5051" s="43"/>
      <c r="V5051" s="32"/>
      <c r="W5051" s="38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</row>
    <row r="5052" spans="1:40" ht="14.25" customHeight="1">
      <c r="A5052" s="7" t="s">
        <v>652</v>
      </c>
      <c r="B5052" s="7" t="s">
        <v>363</v>
      </c>
      <c r="C5052" s="7">
        <v>1432</v>
      </c>
      <c r="D5052" s="7" t="s">
        <v>682</v>
      </c>
      <c r="E5052" s="7" t="str">
        <f t="shared" si="79"/>
        <v>Coipasa</v>
      </c>
      <c r="F5052" s="7" t="s">
        <v>379</v>
      </c>
      <c r="G5052" s="7">
        <v>110</v>
      </c>
      <c r="H5052" s="7" t="s">
        <v>385</v>
      </c>
      <c r="I5052" s="7"/>
      <c r="J5052" s="7">
        <v>6000</v>
      </c>
      <c r="K5052" s="7">
        <f t="shared" si="80"/>
        <v>1782430</v>
      </c>
      <c r="L5052" s="7"/>
      <c r="M5052" s="6"/>
      <c r="N5052" s="7"/>
      <c r="O5052" s="7"/>
      <c r="P5052" s="38"/>
      <c r="Q5052" s="31"/>
      <c r="R5052" s="42"/>
      <c r="S5052" s="42"/>
      <c r="T5052" s="42"/>
      <c r="U5052" s="43"/>
      <c r="V5052" s="32"/>
      <c r="W5052" s="38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</row>
    <row r="5053" spans="1:40" ht="14.25" customHeight="1">
      <c r="A5053" s="7" t="s">
        <v>652</v>
      </c>
      <c r="B5053" s="7" t="s">
        <v>363</v>
      </c>
      <c r="C5053" s="7">
        <v>1432</v>
      </c>
      <c r="D5053" s="7" t="s">
        <v>682</v>
      </c>
      <c r="E5053" s="7" t="str">
        <f t="shared" si="79"/>
        <v>Coipasa</v>
      </c>
      <c r="F5053" s="7" t="s">
        <v>379</v>
      </c>
      <c r="G5053" s="7">
        <v>140</v>
      </c>
      <c r="H5053" s="7" t="s">
        <v>388</v>
      </c>
      <c r="I5053" s="7"/>
      <c r="J5053" s="7">
        <v>20000</v>
      </c>
      <c r="K5053" s="7">
        <f t="shared" si="80"/>
        <v>1782430</v>
      </c>
      <c r="L5053" s="7"/>
      <c r="M5053" s="6"/>
      <c r="N5053" s="7"/>
      <c r="O5053" s="7"/>
      <c r="P5053" s="38"/>
      <c r="Q5053" s="31"/>
      <c r="R5053" s="42"/>
      <c r="S5053" s="42"/>
      <c r="T5053" s="42"/>
      <c r="U5053" s="43"/>
      <c r="V5053" s="32"/>
      <c r="W5053" s="38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</row>
    <row r="5054" spans="1:40" ht="14.25" customHeight="1">
      <c r="A5054" s="7" t="s">
        <v>652</v>
      </c>
      <c r="B5054" s="7" t="s">
        <v>363</v>
      </c>
      <c r="C5054" s="7">
        <v>1432</v>
      </c>
      <c r="D5054" s="7" t="s">
        <v>682</v>
      </c>
      <c r="E5054" s="7" t="str">
        <f t="shared" si="79"/>
        <v>Coipasa</v>
      </c>
      <c r="F5054" s="7" t="s">
        <v>379</v>
      </c>
      <c r="G5054" s="7">
        <v>160</v>
      </c>
      <c r="H5054" s="7" t="s">
        <v>389</v>
      </c>
      <c r="I5054" s="7"/>
      <c r="J5054" s="7">
        <v>30000</v>
      </c>
      <c r="K5054" s="7">
        <f t="shared" si="80"/>
        <v>1782430</v>
      </c>
      <c r="L5054" s="7"/>
      <c r="M5054" s="6"/>
      <c r="N5054" s="7"/>
      <c r="O5054" s="7"/>
      <c r="P5054" s="38"/>
      <c r="Q5054" s="31"/>
      <c r="R5054" s="42"/>
      <c r="S5054" s="42"/>
      <c r="T5054" s="42"/>
      <c r="U5054" s="43"/>
      <c r="V5054" s="32"/>
      <c r="W5054" s="38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</row>
    <row r="5055" spans="1:40" ht="14.25" customHeight="1">
      <c r="A5055" s="7" t="s">
        <v>652</v>
      </c>
      <c r="B5055" s="7" t="s">
        <v>363</v>
      </c>
      <c r="C5055" s="7">
        <v>1432</v>
      </c>
      <c r="D5055" s="7" t="s">
        <v>682</v>
      </c>
      <c r="E5055" s="7" t="str">
        <f t="shared" si="79"/>
        <v>Coipasa</v>
      </c>
      <c r="F5055" s="7" t="s">
        <v>379</v>
      </c>
      <c r="G5055" s="7">
        <v>170</v>
      </c>
      <c r="H5055" s="7" t="s">
        <v>390</v>
      </c>
      <c r="I5055" s="7"/>
      <c r="J5055" s="7">
        <v>69354</v>
      </c>
      <c r="K5055" s="7">
        <f t="shared" si="80"/>
        <v>1782430</v>
      </c>
      <c r="L5055" s="7"/>
      <c r="M5055" s="6"/>
      <c r="N5055" s="7"/>
      <c r="O5055" s="7"/>
      <c r="P5055" s="38"/>
      <c r="Q5055" s="31"/>
      <c r="R5055" s="42"/>
      <c r="S5055" s="42"/>
      <c r="T5055" s="42"/>
      <c r="U5055" s="43"/>
      <c r="V5055" s="32"/>
      <c r="W5055" s="38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</row>
    <row r="5056" spans="1:40" ht="14.25" customHeight="1">
      <c r="A5056" s="7" t="s">
        <v>652</v>
      </c>
      <c r="B5056" s="7" t="s">
        <v>363</v>
      </c>
      <c r="C5056" s="7">
        <v>1432</v>
      </c>
      <c r="D5056" s="7" t="s">
        <v>682</v>
      </c>
      <c r="E5056" s="7" t="str">
        <f t="shared" si="79"/>
        <v>Coipasa</v>
      </c>
      <c r="F5056" s="7" t="s">
        <v>379</v>
      </c>
      <c r="G5056" s="7">
        <v>180</v>
      </c>
      <c r="H5056" s="7" t="s">
        <v>411</v>
      </c>
      <c r="I5056" s="7"/>
      <c r="J5056" s="7">
        <v>100000</v>
      </c>
      <c r="K5056" s="7">
        <f t="shared" si="80"/>
        <v>1782430</v>
      </c>
      <c r="L5056" s="7"/>
      <c r="M5056" s="6"/>
      <c r="N5056" s="7"/>
      <c r="O5056" s="7"/>
      <c r="P5056" s="38"/>
      <c r="Q5056" s="31"/>
      <c r="R5056" s="42"/>
      <c r="S5056" s="42"/>
      <c r="T5056" s="42"/>
      <c r="U5056" s="43"/>
      <c r="V5056" s="32"/>
      <c r="W5056" s="38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</row>
    <row r="5057" spans="1:40" ht="14.25" customHeight="1">
      <c r="A5057" s="7" t="s">
        <v>652</v>
      </c>
      <c r="B5057" s="7" t="s">
        <v>363</v>
      </c>
      <c r="C5057" s="7">
        <v>1432</v>
      </c>
      <c r="D5057" s="7" t="s">
        <v>682</v>
      </c>
      <c r="E5057" s="7" t="str">
        <f t="shared" si="79"/>
        <v>Coipasa</v>
      </c>
      <c r="F5057" s="7" t="s">
        <v>379</v>
      </c>
      <c r="G5057" s="7">
        <v>190</v>
      </c>
      <c r="H5057" s="7" t="s">
        <v>392</v>
      </c>
      <c r="I5057" s="7"/>
      <c r="J5057" s="7">
        <v>70000</v>
      </c>
      <c r="K5057" s="7">
        <f t="shared" si="80"/>
        <v>1782430</v>
      </c>
      <c r="L5057" s="7"/>
      <c r="M5057" s="6"/>
      <c r="N5057" s="7"/>
      <c r="O5057" s="7"/>
      <c r="P5057" s="38"/>
      <c r="Q5057" s="31"/>
      <c r="R5057" s="42"/>
      <c r="S5057" s="42"/>
      <c r="T5057" s="42"/>
      <c r="U5057" s="43"/>
      <c r="V5057" s="32"/>
      <c r="W5057" s="38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</row>
    <row r="5058" spans="1:40" ht="14.25" customHeight="1">
      <c r="A5058" s="7" t="s">
        <v>652</v>
      </c>
      <c r="B5058" s="7" t="s">
        <v>363</v>
      </c>
      <c r="C5058" s="7">
        <v>1432</v>
      </c>
      <c r="D5058" s="7" t="s">
        <v>682</v>
      </c>
      <c r="E5058" s="7" t="str">
        <f t="shared" si="79"/>
        <v>Coipasa</v>
      </c>
      <c r="F5058" s="7" t="s">
        <v>379</v>
      </c>
      <c r="G5058" s="7">
        <v>200</v>
      </c>
      <c r="H5058" s="7" t="s">
        <v>393</v>
      </c>
      <c r="I5058" s="7"/>
      <c r="J5058" s="7">
        <v>358382</v>
      </c>
      <c r="K5058" s="7">
        <f t="shared" si="80"/>
        <v>1782430</v>
      </c>
      <c r="L5058" s="7"/>
      <c r="M5058" s="6"/>
      <c r="N5058" s="7"/>
      <c r="O5058" s="7"/>
      <c r="P5058" s="38"/>
      <c r="Q5058" s="31"/>
      <c r="R5058" s="42"/>
      <c r="S5058" s="42"/>
      <c r="T5058" s="42"/>
      <c r="U5058" s="43"/>
      <c r="V5058" s="32"/>
      <c r="W5058" s="38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</row>
    <row r="5059" spans="1:40" ht="14.25" customHeight="1">
      <c r="A5059" s="7" t="s">
        <v>652</v>
      </c>
      <c r="B5059" s="7" t="s">
        <v>363</v>
      </c>
      <c r="C5059" s="7">
        <v>1432</v>
      </c>
      <c r="D5059" s="7" t="s">
        <v>682</v>
      </c>
      <c r="E5059" s="7" t="str">
        <f t="shared" si="79"/>
        <v>Coipasa</v>
      </c>
      <c r="F5059" s="7" t="s">
        <v>379</v>
      </c>
      <c r="G5059" s="7">
        <v>210</v>
      </c>
      <c r="H5059" s="7" t="s">
        <v>394</v>
      </c>
      <c r="I5059" s="7"/>
      <c r="J5059" s="7">
        <v>273738</v>
      </c>
      <c r="K5059" s="7">
        <f t="shared" si="80"/>
        <v>1782430</v>
      </c>
      <c r="L5059" s="7"/>
      <c r="M5059" s="6"/>
      <c r="N5059" s="7"/>
      <c r="O5059" s="7"/>
      <c r="P5059" s="38"/>
      <c r="Q5059" s="31"/>
      <c r="R5059" s="42"/>
      <c r="S5059" s="42"/>
      <c r="T5059" s="42"/>
      <c r="U5059" s="43"/>
      <c r="V5059" s="32"/>
      <c r="W5059" s="38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</row>
    <row r="5060" spans="1:40" ht="14.25" customHeight="1">
      <c r="A5060" s="7" t="s">
        <v>652</v>
      </c>
      <c r="B5060" s="7" t="s">
        <v>363</v>
      </c>
      <c r="C5060" s="7">
        <v>1432</v>
      </c>
      <c r="D5060" s="7" t="s">
        <v>682</v>
      </c>
      <c r="E5060" s="7" t="str">
        <f t="shared" si="79"/>
        <v>Coipasa</v>
      </c>
      <c r="F5060" s="7" t="s">
        <v>379</v>
      </c>
      <c r="G5060" s="7">
        <v>220</v>
      </c>
      <c r="H5060" s="7" t="s">
        <v>395</v>
      </c>
      <c r="I5060" s="7"/>
      <c r="J5060" s="7">
        <v>50000</v>
      </c>
      <c r="K5060" s="7">
        <f t="shared" si="80"/>
        <v>1782430</v>
      </c>
      <c r="L5060" s="7"/>
      <c r="M5060" s="6"/>
      <c r="N5060" s="7"/>
      <c r="O5060" s="7"/>
      <c r="P5060" s="38"/>
      <c r="Q5060" s="31"/>
      <c r="R5060" s="42"/>
      <c r="S5060" s="42"/>
      <c r="T5060" s="42"/>
      <c r="U5060" s="43"/>
      <c r="V5060" s="32"/>
      <c r="W5060" s="38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</row>
    <row r="5061" spans="1:40" ht="14.25" customHeight="1">
      <c r="A5061" s="7" t="s">
        <v>652</v>
      </c>
      <c r="B5061" s="7" t="s">
        <v>363</v>
      </c>
      <c r="C5061" s="7">
        <v>1432</v>
      </c>
      <c r="D5061" s="7" t="s">
        <v>682</v>
      </c>
      <c r="E5061" s="7" t="str">
        <f t="shared" si="79"/>
        <v>Coipasa</v>
      </c>
      <c r="F5061" s="7" t="s">
        <v>379</v>
      </c>
      <c r="G5061" s="7">
        <v>230</v>
      </c>
      <c r="H5061" s="7" t="s">
        <v>396</v>
      </c>
      <c r="I5061" s="7"/>
      <c r="J5061" s="7">
        <v>40000</v>
      </c>
      <c r="K5061" s="7">
        <f t="shared" si="80"/>
        <v>1782430</v>
      </c>
      <c r="L5061" s="7"/>
      <c r="M5061" s="6"/>
      <c r="N5061" s="7"/>
      <c r="O5061" s="7"/>
      <c r="P5061" s="38"/>
      <c r="Q5061" s="31"/>
      <c r="R5061" s="42"/>
      <c r="S5061" s="42"/>
      <c r="T5061" s="42"/>
      <c r="U5061" s="43"/>
      <c r="V5061" s="32"/>
      <c r="W5061" s="38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</row>
    <row r="5062" spans="1:40" ht="14.25" customHeight="1">
      <c r="A5062" s="7" t="s">
        <v>652</v>
      </c>
      <c r="B5062" s="7" t="s">
        <v>363</v>
      </c>
      <c r="C5062" s="7">
        <v>1432</v>
      </c>
      <c r="D5062" s="7" t="s">
        <v>682</v>
      </c>
      <c r="E5062" s="7" t="str">
        <f t="shared" si="79"/>
        <v>Coipasa</v>
      </c>
      <c r="F5062" s="7" t="s">
        <v>379</v>
      </c>
      <c r="G5062" s="7">
        <v>240</v>
      </c>
      <c r="H5062" s="7" t="s">
        <v>397</v>
      </c>
      <c r="I5062" s="7"/>
      <c r="J5062" s="7">
        <v>20000</v>
      </c>
      <c r="K5062" s="7">
        <f t="shared" si="80"/>
        <v>1782430</v>
      </c>
      <c r="L5062" s="7"/>
      <c r="M5062" s="6"/>
      <c r="N5062" s="7"/>
      <c r="O5062" s="7"/>
      <c r="P5062" s="38"/>
      <c r="Q5062" s="31"/>
      <c r="R5062" s="42"/>
      <c r="S5062" s="42"/>
      <c r="T5062" s="42"/>
      <c r="U5062" s="43"/>
      <c r="V5062" s="32"/>
      <c r="W5062" s="38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</row>
    <row r="5063" spans="1:40" ht="14.25" customHeight="1">
      <c r="A5063" s="7" t="s">
        <v>652</v>
      </c>
      <c r="B5063" s="7" t="s">
        <v>363</v>
      </c>
      <c r="C5063" s="7">
        <v>1432</v>
      </c>
      <c r="D5063" s="7" t="s">
        <v>682</v>
      </c>
      <c r="E5063" s="7" t="str">
        <f t="shared" si="79"/>
        <v>Coipasa</v>
      </c>
      <c r="F5063" s="7" t="s">
        <v>379</v>
      </c>
      <c r="G5063" s="7">
        <v>250</v>
      </c>
      <c r="H5063" s="7" t="s">
        <v>399</v>
      </c>
      <c r="I5063" s="7"/>
      <c r="J5063" s="7">
        <v>134617</v>
      </c>
      <c r="K5063" s="7">
        <f t="shared" si="80"/>
        <v>1782430</v>
      </c>
      <c r="L5063" s="7"/>
      <c r="M5063" s="6"/>
      <c r="N5063" s="7"/>
      <c r="O5063" s="7"/>
      <c r="P5063" s="38"/>
      <c r="Q5063" s="31"/>
      <c r="R5063" s="42"/>
      <c r="S5063" s="42"/>
      <c r="T5063" s="42"/>
      <c r="U5063" s="43"/>
      <c r="V5063" s="32"/>
      <c r="W5063" s="38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</row>
    <row r="5064" spans="1:40" ht="14.25" customHeight="1">
      <c r="A5064" s="7" t="s">
        <v>652</v>
      </c>
      <c r="B5064" s="7" t="s">
        <v>363</v>
      </c>
      <c r="C5064" s="7">
        <v>1432</v>
      </c>
      <c r="D5064" s="7" t="s">
        <v>682</v>
      </c>
      <c r="E5064" s="7" t="str">
        <f t="shared" si="79"/>
        <v>Coipasa</v>
      </c>
      <c r="F5064" s="7" t="s">
        <v>379</v>
      </c>
      <c r="G5064" s="7">
        <v>260</v>
      </c>
      <c r="H5064" s="7" t="s">
        <v>400</v>
      </c>
      <c r="I5064" s="7"/>
      <c r="J5064" s="7">
        <v>10000</v>
      </c>
      <c r="K5064" s="7">
        <f t="shared" si="80"/>
        <v>1782430</v>
      </c>
      <c r="L5064" s="7"/>
      <c r="M5064" s="6"/>
      <c r="N5064" s="7"/>
      <c r="O5064" s="7"/>
      <c r="P5064" s="38"/>
      <c r="Q5064" s="31"/>
      <c r="R5064" s="42"/>
      <c r="S5064" s="42"/>
      <c r="T5064" s="42"/>
      <c r="U5064" s="43"/>
      <c r="V5064" s="32"/>
      <c r="W5064" s="38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</row>
    <row r="5065" spans="1:40" ht="14.25" customHeight="1">
      <c r="A5065" s="7" t="s">
        <v>652</v>
      </c>
      <c r="B5065" s="7" t="s">
        <v>363</v>
      </c>
      <c r="C5065" s="7">
        <v>1432</v>
      </c>
      <c r="D5065" s="7" t="s">
        <v>682</v>
      </c>
      <c r="E5065" s="7" t="str">
        <f t="shared" si="79"/>
        <v>Coipasa</v>
      </c>
      <c r="F5065" s="7" t="s">
        <v>379</v>
      </c>
      <c r="G5065" s="7">
        <v>310</v>
      </c>
      <c r="H5065" s="7" t="s">
        <v>403</v>
      </c>
      <c r="I5065" s="7"/>
      <c r="J5065" s="7">
        <v>27480</v>
      </c>
      <c r="K5065" s="7">
        <f t="shared" si="80"/>
        <v>1782430</v>
      </c>
      <c r="L5065" s="7"/>
      <c r="M5065" s="6"/>
      <c r="N5065" s="7"/>
      <c r="O5065" s="7"/>
      <c r="P5065" s="38"/>
      <c r="Q5065" s="31"/>
      <c r="R5065" s="42"/>
      <c r="S5065" s="42"/>
      <c r="T5065" s="42"/>
      <c r="U5065" s="43"/>
      <c r="V5065" s="32"/>
      <c r="W5065" s="38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</row>
    <row r="5066" spans="1:40" ht="14.25" customHeight="1">
      <c r="A5066" s="7" t="s">
        <v>652</v>
      </c>
      <c r="B5066" s="7" t="s">
        <v>363</v>
      </c>
      <c r="C5066" s="7">
        <v>1432</v>
      </c>
      <c r="D5066" s="7" t="s">
        <v>682</v>
      </c>
      <c r="E5066" s="7" t="str">
        <f t="shared" si="79"/>
        <v>Coipasa</v>
      </c>
      <c r="F5066" s="7" t="s">
        <v>379</v>
      </c>
      <c r="G5066" s="7">
        <v>330</v>
      </c>
      <c r="H5066" s="7" t="s">
        <v>404</v>
      </c>
      <c r="I5066" s="7"/>
      <c r="J5066" s="7">
        <v>14204</v>
      </c>
      <c r="K5066" s="7">
        <f t="shared" si="80"/>
        <v>1782430</v>
      </c>
      <c r="L5066" s="7"/>
      <c r="M5066" s="6"/>
      <c r="N5066" s="7"/>
      <c r="O5066" s="7"/>
      <c r="P5066" s="38"/>
      <c r="Q5066" s="31"/>
      <c r="R5066" s="42"/>
      <c r="S5066" s="42"/>
      <c r="T5066" s="42"/>
      <c r="U5066" s="43"/>
      <c r="V5066" s="32"/>
      <c r="W5066" s="38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</row>
    <row r="5067" spans="1:40" ht="14.25" customHeight="1">
      <c r="A5067" s="7" t="s">
        <v>652</v>
      </c>
      <c r="B5067" s="7" t="s">
        <v>363</v>
      </c>
      <c r="C5067" s="7">
        <v>1432</v>
      </c>
      <c r="D5067" s="7" t="s">
        <v>682</v>
      </c>
      <c r="E5067" s="7" t="str">
        <f t="shared" si="79"/>
        <v>Coipasa</v>
      </c>
      <c r="F5067" s="7" t="s">
        <v>379</v>
      </c>
      <c r="G5067" s="7">
        <v>340</v>
      </c>
      <c r="H5067" s="7" t="s">
        <v>405</v>
      </c>
      <c r="I5067" s="7"/>
      <c r="J5067" s="7">
        <v>750296</v>
      </c>
      <c r="K5067" s="7">
        <f t="shared" si="80"/>
        <v>1782430</v>
      </c>
      <c r="L5067" s="7"/>
      <c r="M5067" s="6"/>
      <c r="N5067" s="7"/>
      <c r="O5067" s="7"/>
      <c r="P5067" s="38"/>
      <c r="Q5067" s="31"/>
      <c r="R5067" s="42"/>
      <c r="S5067" s="42"/>
      <c r="T5067" s="42"/>
      <c r="U5067" s="43"/>
      <c r="V5067" s="32"/>
      <c r="W5067" s="38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</row>
    <row r="5068" spans="1:40" ht="14.25" customHeight="1">
      <c r="A5068" s="7" t="s">
        <v>652</v>
      </c>
      <c r="B5068" s="7" t="s">
        <v>363</v>
      </c>
      <c r="C5068" s="7">
        <v>1432</v>
      </c>
      <c r="D5068" s="7" t="s">
        <v>682</v>
      </c>
      <c r="E5068" s="7" t="str">
        <f t="shared" si="79"/>
        <v>Coipasa</v>
      </c>
      <c r="F5068" s="7" t="s">
        <v>379</v>
      </c>
      <c r="G5068" s="7">
        <v>350</v>
      </c>
      <c r="H5068" s="7" t="s">
        <v>406</v>
      </c>
      <c r="I5068" s="7"/>
      <c r="J5068" s="7">
        <v>30000</v>
      </c>
      <c r="K5068" s="7">
        <f t="shared" si="80"/>
        <v>1782430</v>
      </c>
      <c r="L5068" s="7"/>
      <c r="M5068" s="6"/>
      <c r="N5068" s="7"/>
      <c r="O5068" s="7"/>
      <c r="P5068" s="38"/>
      <c r="Q5068" s="31"/>
      <c r="R5068" s="42"/>
      <c r="S5068" s="42"/>
      <c r="T5068" s="42"/>
      <c r="U5068" s="43"/>
      <c r="V5068" s="32"/>
      <c r="W5068" s="38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</row>
    <row r="5069" spans="1:40" ht="14.25" customHeight="1">
      <c r="A5069" s="7" t="s">
        <v>652</v>
      </c>
      <c r="B5069" s="7" t="s">
        <v>363</v>
      </c>
      <c r="C5069" s="7">
        <v>1432</v>
      </c>
      <c r="D5069" s="7" t="s">
        <v>682</v>
      </c>
      <c r="E5069" s="7" t="str">
        <f t="shared" si="79"/>
        <v>Coipasa</v>
      </c>
      <c r="F5069" s="7" t="s">
        <v>407</v>
      </c>
      <c r="G5069" s="7">
        <v>170</v>
      </c>
      <c r="H5069" s="7" t="s">
        <v>390</v>
      </c>
      <c r="I5069" s="7"/>
      <c r="J5069" s="7">
        <v>1782430</v>
      </c>
      <c r="K5069" s="7">
        <f t="shared" si="80"/>
        <v>1782430</v>
      </c>
      <c r="L5069" s="7"/>
      <c r="M5069" s="6"/>
      <c r="N5069" s="7"/>
      <c r="O5069" s="7"/>
      <c r="P5069" s="38"/>
      <c r="Q5069" s="31"/>
      <c r="R5069" s="42"/>
      <c r="S5069" s="42"/>
      <c r="T5069" s="42"/>
      <c r="U5069" s="43"/>
      <c r="V5069" s="32"/>
      <c r="W5069" s="38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</row>
    <row r="5070" spans="1:40" ht="14.25" customHeight="1">
      <c r="A5070" s="7" t="s">
        <v>652</v>
      </c>
      <c r="B5070" s="7" t="s">
        <v>363</v>
      </c>
      <c r="C5070" s="7">
        <v>1434</v>
      </c>
      <c r="D5070" s="7" t="s">
        <v>683</v>
      </c>
      <c r="E5070" s="7" t="str">
        <f t="shared" si="79"/>
        <v>Huayllamarca (Santiago de Huayllamarca)</v>
      </c>
      <c r="F5070" s="7" t="s">
        <v>379</v>
      </c>
      <c r="G5070" s="7">
        <v>0</v>
      </c>
      <c r="H5070" s="7" t="s">
        <v>380</v>
      </c>
      <c r="I5070" s="7"/>
      <c r="J5070" s="7">
        <v>724025</v>
      </c>
      <c r="K5070" s="7">
        <f t="shared" si="80"/>
        <v>546801</v>
      </c>
      <c r="L5070" s="7"/>
      <c r="M5070" s="6"/>
      <c r="N5070" s="7"/>
      <c r="O5070" s="7"/>
      <c r="P5070" s="38"/>
      <c r="Q5070" s="31"/>
      <c r="R5070" s="42"/>
      <c r="S5070" s="42"/>
      <c r="T5070" s="42"/>
      <c r="U5070" s="43"/>
      <c r="V5070" s="32"/>
      <c r="W5070" s="38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</row>
    <row r="5071" spans="1:40" ht="14.25" customHeight="1">
      <c r="A5071" s="7" t="s">
        <v>652</v>
      </c>
      <c r="B5071" s="7" t="s">
        <v>363</v>
      </c>
      <c r="C5071" s="7">
        <v>1434</v>
      </c>
      <c r="D5071" s="7" t="s">
        <v>683</v>
      </c>
      <c r="E5071" s="7" t="str">
        <f t="shared" si="79"/>
        <v>Huayllamarca (Santiago de Huayllamarca)</v>
      </c>
      <c r="F5071" s="7" t="s">
        <v>379</v>
      </c>
      <c r="G5071" s="7">
        <v>1</v>
      </c>
      <c r="H5071" s="7" t="s">
        <v>381</v>
      </c>
      <c r="I5071" s="7"/>
      <c r="J5071" s="7">
        <v>301788</v>
      </c>
      <c r="K5071" s="7">
        <f t="shared" si="80"/>
        <v>546801</v>
      </c>
      <c r="L5071" s="7"/>
      <c r="M5071" s="6"/>
      <c r="N5071" s="7"/>
      <c r="O5071" s="7"/>
      <c r="P5071" s="38"/>
      <c r="Q5071" s="31"/>
      <c r="R5071" s="42"/>
      <c r="S5071" s="42"/>
      <c r="T5071" s="42"/>
      <c r="U5071" s="43"/>
      <c r="V5071" s="32"/>
      <c r="W5071" s="38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</row>
    <row r="5072" spans="1:40" ht="14.25" customHeight="1">
      <c r="A5072" s="7" t="s">
        <v>652</v>
      </c>
      <c r="B5072" s="7" t="s">
        <v>363</v>
      </c>
      <c r="C5072" s="7">
        <v>1434</v>
      </c>
      <c r="D5072" s="7" t="s">
        <v>683</v>
      </c>
      <c r="E5072" s="7" t="str">
        <f t="shared" si="79"/>
        <v>Huayllamarca (Santiago de Huayllamarca)</v>
      </c>
      <c r="F5072" s="7" t="s">
        <v>379</v>
      </c>
      <c r="G5072" s="7">
        <v>97</v>
      </c>
      <c r="H5072" s="7" t="s">
        <v>409</v>
      </c>
      <c r="I5072" s="7"/>
      <c r="J5072" s="7">
        <v>205578</v>
      </c>
      <c r="K5072" s="7">
        <f t="shared" si="80"/>
        <v>546801</v>
      </c>
      <c r="L5072" s="7"/>
      <c r="M5072" s="6"/>
      <c r="N5072" s="7"/>
      <c r="O5072" s="7"/>
      <c r="P5072" s="38"/>
      <c r="Q5072" s="31"/>
      <c r="R5072" s="42"/>
      <c r="S5072" s="42"/>
      <c r="T5072" s="42"/>
      <c r="U5072" s="43"/>
      <c r="V5072" s="32"/>
      <c r="W5072" s="38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</row>
    <row r="5073" spans="1:40" ht="14.25" customHeight="1">
      <c r="A5073" s="7" t="s">
        <v>652</v>
      </c>
      <c r="B5073" s="7" t="s">
        <v>363</v>
      </c>
      <c r="C5073" s="7">
        <v>1434</v>
      </c>
      <c r="D5073" s="7" t="s">
        <v>683</v>
      </c>
      <c r="E5073" s="7" t="str">
        <f t="shared" si="79"/>
        <v>Huayllamarca (Santiago de Huayllamarca)</v>
      </c>
      <c r="F5073" s="7" t="s">
        <v>379</v>
      </c>
      <c r="G5073" s="7">
        <v>99</v>
      </c>
      <c r="H5073" s="7" t="s">
        <v>382</v>
      </c>
      <c r="I5073" s="7"/>
      <c r="J5073" s="7">
        <v>710713</v>
      </c>
      <c r="K5073" s="7">
        <f t="shared" si="80"/>
        <v>546801</v>
      </c>
      <c r="L5073" s="7"/>
      <c r="M5073" s="6"/>
      <c r="N5073" s="7"/>
      <c r="O5073" s="7"/>
      <c r="P5073" s="38"/>
      <c r="Q5073" s="31"/>
      <c r="R5073" s="42"/>
      <c r="S5073" s="42"/>
      <c r="T5073" s="42"/>
      <c r="U5073" s="43"/>
      <c r="V5073" s="32"/>
      <c r="W5073" s="38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</row>
    <row r="5074" spans="1:40" ht="14.25" customHeight="1">
      <c r="A5074" s="7" t="s">
        <v>652</v>
      </c>
      <c r="B5074" s="7" t="s">
        <v>363</v>
      </c>
      <c r="C5074" s="7">
        <v>1434</v>
      </c>
      <c r="D5074" s="7" t="s">
        <v>683</v>
      </c>
      <c r="E5074" s="7" t="str">
        <f t="shared" si="79"/>
        <v>Huayllamarca (Santiago de Huayllamarca)</v>
      </c>
      <c r="F5074" s="7" t="s">
        <v>379</v>
      </c>
      <c r="G5074" s="7">
        <v>100</v>
      </c>
      <c r="H5074" s="7" t="s">
        <v>383</v>
      </c>
      <c r="I5074" s="7"/>
      <c r="J5074" s="7">
        <v>196160</v>
      </c>
      <c r="K5074" s="7">
        <f t="shared" si="80"/>
        <v>546801</v>
      </c>
      <c r="L5074" s="7"/>
      <c r="M5074" s="6"/>
      <c r="N5074" s="7"/>
      <c r="O5074" s="7"/>
      <c r="P5074" s="38"/>
      <c r="Q5074" s="31"/>
      <c r="R5074" s="42"/>
      <c r="S5074" s="42"/>
      <c r="T5074" s="42"/>
      <c r="U5074" s="43"/>
      <c r="V5074" s="32"/>
      <c r="W5074" s="38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</row>
    <row r="5075" spans="1:40" ht="14.25" customHeight="1">
      <c r="A5075" s="7" t="s">
        <v>652</v>
      </c>
      <c r="B5075" s="7" t="s">
        <v>363</v>
      </c>
      <c r="C5075" s="7">
        <v>1434</v>
      </c>
      <c r="D5075" s="7" t="s">
        <v>683</v>
      </c>
      <c r="E5075" s="7" t="str">
        <f t="shared" si="79"/>
        <v>Huayllamarca (Santiago de Huayllamarca)</v>
      </c>
      <c r="F5075" s="7" t="s">
        <v>379</v>
      </c>
      <c r="G5075" s="7">
        <v>110</v>
      </c>
      <c r="H5075" s="7" t="s">
        <v>385</v>
      </c>
      <c r="I5075" s="7"/>
      <c r="J5075" s="7">
        <v>60000</v>
      </c>
      <c r="K5075" s="7">
        <f t="shared" si="80"/>
        <v>546801</v>
      </c>
      <c r="L5075" s="7"/>
      <c r="M5075" s="6"/>
      <c r="N5075" s="7"/>
      <c r="O5075" s="7"/>
      <c r="P5075" s="38"/>
      <c r="Q5075" s="31"/>
      <c r="R5075" s="42"/>
      <c r="S5075" s="42"/>
      <c r="T5075" s="42"/>
      <c r="U5075" s="43"/>
      <c r="V5075" s="32"/>
      <c r="W5075" s="38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</row>
    <row r="5076" spans="1:40" ht="14.25" customHeight="1">
      <c r="A5076" s="7" t="s">
        <v>652</v>
      </c>
      <c r="B5076" s="7" t="s">
        <v>363</v>
      </c>
      <c r="C5076" s="7">
        <v>1434</v>
      </c>
      <c r="D5076" s="7" t="s">
        <v>683</v>
      </c>
      <c r="E5076" s="7" t="str">
        <f t="shared" si="79"/>
        <v>Huayllamarca (Santiago de Huayllamarca)</v>
      </c>
      <c r="F5076" s="7" t="s">
        <v>379</v>
      </c>
      <c r="G5076" s="7">
        <v>120</v>
      </c>
      <c r="H5076" s="7" t="s">
        <v>485</v>
      </c>
      <c r="I5076" s="7"/>
      <c r="J5076" s="7">
        <v>130000</v>
      </c>
      <c r="K5076" s="7">
        <f t="shared" si="80"/>
        <v>546801</v>
      </c>
      <c r="L5076" s="7"/>
      <c r="M5076" s="6"/>
      <c r="N5076" s="7"/>
      <c r="O5076" s="7"/>
      <c r="P5076" s="38"/>
      <c r="Q5076" s="31"/>
      <c r="R5076" s="42"/>
      <c r="S5076" s="42"/>
      <c r="T5076" s="42"/>
      <c r="U5076" s="43"/>
      <c r="V5076" s="32"/>
      <c r="W5076" s="38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</row>
    <row r="5077" spans="1:40" ht="14.25" customHeight="1">
      <c r="A5077" s="7" t="s">
        <v>652</v>
      </c>
      <c r="B5077" s="7" t="s">
        <v>363</v>
      </c>
      <c r="C5077" s="7">
        <v>1434</v>
      </c>
      <c r="D5077" s="7" t="s">
        <v>683</v>
      </c>
      <c r="E5077" s="7" t="str">
        <f t="shared" si="79"/>
        <v>Huayllamarca (Santiago de Huayllamarca)</v>
      </c>
      <c r="F5077" s="7" t="s">
        <v>379</v>
      </c>
      <c r="G5077" s="7">
        <v>130</v>
      </c>
      <c r="H5077" s="7" t="s">
        <v>386</v>
      </c>
      <c r="I5077" s="7"/>
      <c r="J5077" s="7">
        <v>31000</v>
      </c>
      <c r="K5077" s="7">
        <f t="shared" si="80"/>
        <v>546801</v>
      </c>
      <c r="L5077" s="7"/>
      <c r="M5077" s="6"/>
      <c r="N5077" s="7"/>
      <c r="O5077" s="7"/>
      <c r="P5077" s="38"/>
      <c r="Q5077" s="31"/>
      <c r="R5077" s="42"/>
      <c r="S5077" s="42"/>
      <c r="T5077" s="42"/>
      <c r="U5077" s="43"/>
      <c r="V5077" s="32"/>
      <c r="W5077" s="38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</row>
    <row r="5078" spans="1:40" ht="14.25" customHeight="1">
      <c r="A5078" s="7" t="s">
        <v>652</v>
      </c>
      <c r="B5078" s="7" t="s">
        <v>363</v>
      </c>
      <c r="C5078" s="7">
        <v>1434</v>
      </c>
      <c r="D5078" s="7" t="s">
        <v>683</v>
      </c>
      <c r="E5078" s="7" t="str">
        <f t="shared" si="79"/>
        <v>Huayllamarca (Santiago de Huayllamarca)</v>
      </c>
      <c r="F5078" s="7" t="s">
        <v>379</v>
      </c>
      <c r="G5078" s="7">
        <v>140</v>
      </c>
      <c r="H5078" s="7" t="s">
        <v>388</v>
      </c>
      <c r="I5078" s="7"/>
      <c r="J5078" s="7">
        <v>10000</v>
      </c>
      <c r="K5078" s="7">
        <f t="shared" si="80"/>
        <v>546801</v>
      </c>
      <c r="L5078" s="7"/>
      <c r="M5078" s="6"/>
      <c r="N5078" s="7"/>
      <c r="O5078" s="7"/>
      <c r="P5078" s="38"/>
      <c r="Q5078" s="31"/>
      <c r="R5078" s="42"/>
      <c r="S5078" s="42"/>
      <c r="T5078" s="42"/>
      <c r="U5078" s="43"/>
      <c r="V5078" s="32"/>
      <c r="W5078" s="38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</row>
    <row r="5079" spans="1:40" ht="14.25" customHeight="1">
      <c r="A5079" s="7" t="s">
        <v>652</v>
      </c>
      <c r="B5079" s="7" t="s">
        <v>363</v>
      </c>
      <c r="C5079" s="7">
        <v>1434</v>
      </c>
      <c r="D5079" s="7" t="s">
        <v>683</v>
      </c>
      <c r="E5079" s="7" t="str">
        <f t="shared" si="79"/>
        <v>Huayllamarca (Santiago de Huayllamarca)</v>
      </c>
      <c r="F5079" s="7" t="s">
        <v>379</v>
      </c>
      <c r="G5079" s="7">
        <v>160</v>
      </c>
      <c r="H5079" s="7" t="s">
        <v>389</v>
      </c>
      <c r="I5079" s="7"/>
      <c r="J5079" s="7">
        <v>70000</v>
      </c>
      <c r="K5079" s="7">
        <f t="shared" si="80"/>
        <v>546801</v>
      </c>
      <c r="L5079" s="7"/>
      <c r="M5079" s="6"/>
      <c r="N5079" s="7"/>
      <c r="O5079" s="7"/>
      <c r="P5079" s="38"/>
      <c r="Q5079" s="31"/>
      <c r="R5079" s="42"/>
      <c r="S5079" s="42"/>
      <c r="T5079" s="42"/>
      <c r="U5079" s="43"/>
      <c r="V5079" s="32"/>
      <c r="W5079" s="38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</row>
    <row r="5080" spans="1:40" ht="14.25" customHeight="1">
      <c r="A5080" s="7" t="s">
        <v>652</v>
      </c>
      <c r="B5080" s="7" t="s">
        <v>363</v>
      </c>
      <c r="C5080" s="7">
        <v>1434</v>
      </c>
      <c r="D5080" s="7" t="s">
        <v>683</v>
      </c>
      <c r="E5080" s="7" t="str">
        <f t="shared" si="79"/>
        <v>Huayllamarca (Santiago de Huayllamarca)</v>
      </c>
      <c r="F5080" s="7" t="s">
        <v>379</v>
      </c>
      <c r="G5080" s="7">
        <v>170</v>
      </c>
      <c r="H5080" s="7" t="s">
        <v>390</v>
      </c>
      <c r="I5080" s="7"/>
      <c r="J5080" s="7">
        <v>250000</v>
      </c>
      <c r="K5080" s="7">
        <f t="shared" si="80"/>
        <v>546801</v>
      </c>
      <c r="L5080" s="7"/>
      <c r="M5080" s="6"/>
      <c r="N5080" s="7"/>
      <c r="O5080" s="7"/>
      <c r="P5080" s="38"/>
      <c r="Q5080" s="31"/>
      <c r="R5080" s="42"/>
      <c r="S5080" s="42"/>
      <c r="T5080" s="42"/>
      <c r="U5080" s="43"/>
      <c r="V5080" s="32"/>
      <c r="W5080" s="38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</row>
    <row r="5081" spans="1:40" ht="14.25" customHeight="1">
      <c r="A5081" s="7" t="s">
        <v>652</v>
      </c>
      <c r="B5081" s="7" t="s">
        <v>363</v>
      </c>
      <c r="C5081" s="7">
        <v>1434</v>
      </c>
      <c r="D5081" s="7" t="s">
        <v>683</v>
      </c>
      <c r="E5081" s="7" t="str">
        <f t="shared" si="79"/>
        <v>Huayllamarca (Santiago de Huayllamarca)</v>
      </c>
      <c r="F5081" s="7" t="s">
        <v>379</v>
      </c>
      <c r="G5081" s="7">
        <v>180</v>
      </c>
      <c r="H5081" s="7" t="s">
        <v>411</v>
      </c>
      <c r="I5081" s="7"/>
      <c r="J5081" s="7">
        <v>100000</v>
      </c>
      <c r="K5081" s="7">
        <f t="shared" si="80"/>
        <v>546801</v>
      </c>
      <c r="L5081" s="7"/>
      <c r="M5081" s="6"/>
      <c r="N5081" s="7"/>
      <c r="O5081" s="7"/>
      <c r="P5081" s="38"/>
      <c r="Q5081" s="31"/>
      <c r="R5081" s="42"/>
      <c r="S5081" s="42"/>
      <c r="T5081" s="42"/>
      <c r="U5081" s="43"/>
      <c r="V5081" s="32"/>
      <c r="W5081" s="38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</row>
    <row r="5082" spans="1:40" ht="14.25" customHeight="1">
      <c r="A5082" s="7" t="s">
        <v>652</v>
      </c>
      <c r="B5082" s="7" t="s">
        <v>363</v>
      </c>
      <c r="C5082" s="7">
        <v>1434</v>
      </c>
      <c r="D5082" s="7" t="s">
        <v>683</v>
      </c>
      <c r="E5082" s="7" t="str">
        <f t="shared" si="79"/>
        <v>Huayllamarca (Santiago de Huayllamarca)</v>
      </c>
      <c r="F5082" s="7" t="s">
        <v>379</v>
      </c>
      <c r="G5082" s="7">
        <v>200</v>
      </c>
      <c r="H5082" s="7" t="s">
        <v>393</v>
      </c>
      <c r="I5082" s="7"/>
      <c r="J5082" s="7">
        <v>1122504</v>
      </c>
      <c r="K5082" s="7">
        <f t="shared" si="80"/>
        <v>546801</v>
      </c>
      <c r="L5082" s="7"/>
      <c r="M5082" s="6"/>
      <c r="N5082" s="7"/>
      <c r="O5082" s="7"/>
      <c r="P5082" s="38"/>
      <c r="Q5082" s="31"/>
      <c r="R5082" s="42"/>
      <c r="S5082" s="42"/>
      <c r="T5082" s="42"/>
      <c r="U5082" s="43"/>
      <c r="V5082" s="32"/>
      <c r="W5082" s="38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</row>
    <row r="5083" spans="1:40" ht="14.25" customHeight="1">
      <c r="A5083" s="7" t="s">
        <v>652</v>
      </c>
      <c r="B5083" s="7" t="s">
        <v>363</v>
      </c>
      <c r="C5083" s="7">
        <v>1434</v>
      </c>
      <c r="D5083" s="7" t="s">
        <v>683</v>
      </c>
      <c r="E5083" s="7" t="str">
        <f t="shared" si="79"/>
        <v>Huayllamarca (Santiago de Huayllamarca)</v>
      </c>
      <c r="F5083" s="7" t="s">
        <v>379</v>
      </c>
      <c r="G5083" s="7">
        <v>210</v>
      </c>
      <c r="H5083" s="7" t="s">
        <v>394</v>
      </c>
      <c r="I5083" s="7"/>
      <c r="J5083" s="7">
        <v>839496</v>
      </c>
      <c r="K5083" s="7">
        <f t="shared" si="80"/>
        <v>546801</v>
      </c>
      <c r="L5083" s="7"/>
      <c r="M5083" s="6"/>
      <c r="N5083" s="7"/>
      <c r="O5083" s="7"/>
      <c r="P5083" s="38"/>
      <c r="Q5083" s="31"/>
      <c r="R5083" s="42"/>
      <c r="S5083" s="42"/>
      <c r="T5083" s="42"/>
      <c r="U5083" s="43"/>
      <c r="V5083" s="32"/>
      <c r="W5083" s="38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</row>
    <row r="5084" spans="1:40" ht="14.25" customHeight="1">
      <c r="A5084" s="7" t="s">
        <v>652</v>
      </c>
      <c r="B5084" s="7" t="s">
        <v>363</v>
      </c>
      <c r="C5084" s="7">
        <v>1434</v>
      </c>
      <c r="D5084" s="7" t="s">
        <v>683</v>
      </c>
      <c r="E5084" s="7" t="str">
        <f t="shared" si="79"/>
        <v>Huayllamarca (Santiago de Huayllamarca)</v>
      </c>
      <c r="F5084" s="7" t="s">
        <v>379</v>
      </c>
      <c r="G5084" s="7">
        <v>220</v>
      </c>
      <c r="H5084" s="7" t="s">
        <v>395</v>
      </c>
      <c r="I5084" s="7"/>
      <c r="J5084" s="7">
        <v>100000</v>
      </c>
      <c r="K5084" s="7">
        <f t="shared" si="80"/>
        <v>546801</v>
      </c>
      <c r="L5084" s="7"/>
      <c r="M5084" s="6"/>
      <c r="N5084" s="7"/>
      <c r="O5084" s="7"/>
      <c r="P5084" s="38"/>
      <c r="Q5084" s="31"/>
      <c r="R5084" s="42"/>
      <c r="S5084" s="42"/>
      <c r="T5084" s="42"/>
      <c r="U5084" s="43"/>
      <c r="V5084" s="32"/>
      <c r="W5084" s="38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</row>
    <row r="5085" spans="1:40" ht="14.25" customHeight="1">
      <c r="A5085" s="7" t="s">
        <v>652</v>
      </c>
      <c r="B5085" s="7" t="s">
        <v>363</v>
      </c>
      <c r="C5085" s="7">
        <v>1434</v>
      </c>
      <c r="D5085" s="7" t="s">
        <v>683</v>
      </c>
      <c r="E5085" s="7" t="str">
        <f t="shared" si="79"/>
        <v>Huayllamarca (Santiago de Huayllamarca)</v>
      </c>
      <c r="F5085" s="7" t="s">
        <v>379</v>
      </c>
      <c r="G5085" s="7">
        <v>230</v>
      </c>
      <c r="H5085" s="7" t="s">
        <v>396</v>
      </c>
      <c r="I5085" s="7"/>
      <c r="J5085" s="7">
        <v>100000</v>
      </c>
      <c r="K5085" s="7">
        <f t="shared" si="80"/>
        <v>546801</v>
      </c>
      <c r="L5085" s="7"/>
      <c r="M5085" s="6"/>
      <c r="N5085" s="7"/>
      <c r="O5085" s="7"/>
      <c r="P5085" s="38"/>
      <c r="Q5085" s="31"/>
      <c r="R5085" s="42"/>
      <c r="S5085" s="42"/>
      <c r="T5085" s="42"/>
      <c r="U5085" s="43"/>
      <c r="V5085" s="32"/>
      <c r="W5085" s="38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</row>
    <row r="5086" spans="1:40" ht="14.25" customHeight="1">
      <c r="A5086" s="7" t="s">
        <v>652</v>
      </c>
      <c r="B5086" s="7" t="s">
        <v>363</v>
      </c>
      <c r="C5086" s="7">
        <v>1434</v>
      </c>
      <c r="D5086" s="7" t="s">
        <v>683</v>
      </c>
      <c r="E5086" s="7" t="str">
        <f t="shared" si="79"/>
        <v>Huayllamarca (Santiago de Huayllamarca)</v>
      </c>
      <c r="F5086" s="7" t="s">
        <v>379</v>
      </c>
      <c r="G5086" s="7">
        <v>240</v>
      </c>
      <c r="H5086" s="7" t="s">
        <v>397</v>
      </c>
      <c r="I5086" s="7"/>
      <c r="J5086" s="7">
        <v>10000</v>
      </c>
      <c r="K5086" s="7">
        <f t="shared" si="80"/>
        <v>546801</v>
      </c>
      <c r="L5086" s="7"/>
      <c r="M5086" s="6"/>
      <c r="N5086" s="7"/>
      <c r="O5086" s="7"/>
      <c r="P5086" s="38"/>
      <c r="Q5086" s="31"/>
      <c r="R5086" s="42"/>
      <c r="S5086" s="42"/>
      <c r="T5086" s="42"/>
      <c r="U5086" s="43"/>
      <c r="V5086" s="32"/>
      <c r="W5086" s="38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</row>
    <row r="5087" spans="1:40" ht="14.25" customHeight="1">
      <c r="A5087" s="7" t="s">
        <v>652</v>
      </c>
      <c r="B5087" s="7" t="s">
        <v>363</v>
      </c>
      <c r="C5087" s="7">
        <v>1434</v>
      </c>
      <c r="D5087" s="7" t="s">
        <v>683</v>
      </c>
      <c r="E5087" s="7" t="str">
        <f t="shared" si="79"/>
        <v>Huayllamarca (Santiago de Huayllamarca)</v>
      </c>
      <c r="F5087" s="7" t="s">
        <v>379</v>
      </c>
      <c r="G5087" s="7">
        <v>250</v>
      </c>
      <c r="H5087" s="7" t="s">
        <v>399</v>
      </c>
      <c r="I5087" s="7"/>
      <c r="J5087" s="7">
        <v>826780</v>
      </c>
      <c r="K5087" s="7">
        <f t="shared" si="80"/>
        <v>546801</v>
      </c>
      <c r="L5087" s="7"/>
      <c r="M5087" s="6"/>
      <c r="N5087" s="7"/>
      <c r="O5087" s="7"/>
      <c r="P5087" s="38"/>
      <c r="Q5087" s="31"/>
      <c r="R5087" s="42"/>
      <c r="S5087" s="42"/>
      <c r="T5087" s="42"/>
      <c r="U5087" s="43"/>
      <c r="V5087" s="32"/>
      <c r="W5087" s="38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</row>
    <row r="5088" spans="1:40" ht="14.25" customHeight="1">
      <c r="A5088" s="7" t="s">
        <v>652</v>
      </c>
      <c r="B5088" s="7" t="s">
        <v>363</v>
      </c>
      <c r="C5088" s="7">
        <v>1434</v>
      </c>
      <c r="D5088" s="7" t="s">
        <v>683</v>
      </c>
      <c r="E5088" s="7" t="str">
        <f t="shared" si="79"/>
        <v>Huayllamarca (Santiago de Huayllamarca)</v>
      </c>
      <c r="F5088" s="7" t="s">
        <v>379</v>
      </c>
      <c r="G5088" s="7">
        <v>260</v>
      </c>
      <c r="H5088" s="7" t="s">
        <v>400</v>
      </c>
      <c r="I5088" s="7"/>
      <c r="J5088" s="7">
        <v>50000</v>
      </c>
      <c r="K5088" s="7">
        <f t="shared" si="80"/>
        <v>546801</v>
      </c>
      <c r="L5088" s="7"/>
      <c r="M5088" s="6"/>
      <c r="N5088" s="7"/>
      <c r="O5088" s="7"/>
      <c r="P5088" s="38"/>
      <c r="Q5088" s="31"/>
      <c r="R5088" s="42"/>
      <c r="S5088" s="42"/>
      <c r="T5088" s="42"/>
      <c r="U5088" s="43"/>
      <c r="V5088" s="32"/>
      <c r="W5088" s="38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</row>
    <row r="5089" spans="1:40" ht="14.25" customHeight="1">
      <c r="A5089" s="7" t="s">
        <v>652</v>
      </c>
      <c r="B5089" s="7" t="s">
        <v>363</v>
      </c>
      <c r="C5089" s="7">
        <v>1434</v>
      </c>
      <c r="D5089" s="7" t="s">
        <v>683</v>
      </c>
      <c r="E5089" s="7" t="str">
        <f t="shared" si="79"/>
        <v>Huayllamarca (Santiago de Huayllamarca)</v>
      </c>
      <c r="F5089" s="7" t="s">
        <v>379</v>
      </c>
      <c r="G5089" s="7">
        <v>310</v>
      </c>
      <c r="H5089" s="7" t="s">
        <v>403</v>
      </c>
      <c r="I5089" s="7"/>
      <c r="J5089" s="7">
        <v>30000</v>
      </c>
      <c r="K5089" s="7">
        <f t="shared" si="80"/>
        <v>546801</v>
      </c>
      <c r="L5089" s="7"/>
      <c r="M5089" s="6"/>
      <c r="N5089" s="7"/>
      <c r="O5089" s="7"/>
      <c r="P5089" s="38"/>
      <c r="Q5089" s="31"/>
      <c r="R5089" s="42"/>
      <c r="S5089" s="42"/>
      <c r="T5089" s="42"/>
      <c r="U5089" s="43"/>
      <c r="V5089" s="32"/>
      <c r="W5089" s="38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</row>
    <row r="5090" spans="1:40" ht="14.25" customHeight="1">
      <c r="A5090" s="7" t="s">
        <v>652</v>
      </c>
      <c r="B5090" s="7" t="s">
        <v>363</v>
      </c>
      <c r="C5090" s="7">
        <v>1434</v>
      </c>
      <c r="D5090" s="7" t="s">
        <v>683</v>
      </c>
      <c r="E5090" s="7" t="str">
        <f t="shared" si="79"/>
        <v>Huayllamarca (Santiago de Huayllamarca)</v>
      </c>
      <c r="F5090" s="7" t="s">
        <v>379</v>
      </c>
      <c r="G5090" s="7">
        <v>330</v>
      </c>
      <c r="H5090" s="7" t="s">
        <v>404</v>
      </c>
      <c r="I5090" s="7"/>
      <c r="J5090" s="7">
        <v>80677</v>
      </c>
      <c r="K5090" s="7">
        <f t="shared" si="80"/>
        <v>546801</v>
      </c>
      <c r="L5090" s="7"/>
      <c r="M5090" s="6"/>
      <c r="N5090" s="7"/>
      <c r="O5090" s="7"/>
      <c r="P5090" s="38"/>
      <c r="Q5090" s="31"/>
      <c r="R5090" s="42"/>
      <c r="S5090" s="42"/>
      <c r="T5090" s="42"/>
      <c r="U5090" s="43"/>
      <c r="V5090" s="32"/>
      <c r="W5090" s="38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</row>
    <row r="5091" spans="1:40" ht="14.25" customHeight="1">
      <c r="A5091" s="7" t="s">
        <v>652</v>
      </c>
      <c r="B5091" s="7" t="s">
        <v>363</v>
      </c>
      <c r="C5091" s="7">
        <v>1434</v>
      </c>
      <c r="D5091" s="7" t="s">
        <v>683</v>
      </c>
      <c r="E5091" s="7" t="str">
        <f t="shared" si="79"/>
        <v>Huayllamarca (Santiago de Huayllamarca)</v>
      </c>
      <c r="F5091" s="7" t="s">
        <v>379</v>
      </c>
      <c r="G5091" s="7">
        <v>340</v>
      </c>
      <c r="H5091" s="7" t="s">
        <v>405</v>
      </c>
      <c r="I5091" s="7"/>
      <c r="J5091" s="7">
        <v>557775</v>
      </c>
      <c r="K5091" s="7">
        <f t="shared" si="80"/>
        <v>546801</v>
      </c>
      <c r="L5091" s="7"/>
      <c r="M5091" s="6"/>
      <c r="N5091" s="7"/>
      <c r="O5091" s="7"/>
      <c r="P5091" s="38"/>
      <c r="Q5091" s="31"/>
      <c r="R5091" s="42"/>
      <c r="S5091" s="42"/>
      <c r="T5091" s="42"/>
      <c r="U5091" s="43"/>
      <c r="V5091" s="32"/>
      <c r="W5091" s="38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</row>
    <row r="5092" spans="1:40" ht="14.25" customHeight="1">
      <c r="A5092" s="7" t="s">
        <v>652</v>
      </c>
      <c r="B5092" s="7" t="s">
        <v>363</v>
      </c>
      <c r="C5092" s="7">
        <v>1434</v>
      </c>
      <c r="D5092" s="7" t="s">
        <v>683</v>
      </c>
      <c r="E5092" s="7" t="str">
        <f t="shared" si="79"/>
        <v>Huayllamarca (Santiago de Huayllamarca)</v>
      </c>
      <c r="F5092" s="7" t="s">
        <v>407</v>
      </c>
      <c r="G5092" s="7">
        <v>170</v>
      </c>
      <c r="H5092" s="7" t="s">
        <v>390</v>
      </c>
      <c r="I5092" s="7"/>
      <c r="J5092" s="7">
        <v>464961</v>
      </c>
      <c r="K5092" s="7">
        <f t="shared" si="80"/>
        <v>546801</v>
      </c>
      <c r="L5092" s="7"/>
      <c r="M5092" s="6"/>
      <c r="N5092" s="7"/>
      <c r="O5092" s="7"/>
      <c r="P5092" s="38"/>
      <c r="Q5092" s="31"/>
      <c r="R5092" s="42"/>
      <c r="S5092" s="42"/>
      <c r="T5092" s="42"/>
      <c r="U5092" s="43"/>
      <c r="V5092" s="32"/>
      <c r="W5092" s="38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</row>
    <row r="5093" spans="1:40" ht="14.25" customHeight="1">
      <c r="A5093" s="7" t="s">
        <v>652</v>
      </c>
      <c r="B5093" s="7" t="s">
        <v>363</v>
      </c>
      <c r="C5093" s="7">
        <v>1434</v>
      </c>
      <c r="D5093" s="7" t="s">
        <v>683</v>
      </c>
      <c r="E5093" s="7" t="str">
        <f t="shared" si="79"/>
        <v>Huayllamarca (Santiago de Huayllamarca)</v>
      </c>
      <c r="F5093" s="7" t="s">
        <v>407</v>
      </c>
      <c r="G5093" s="7">
        <v>350</v>
      </c>
      <c r="H5093" s="7" t="s">
        <v>406</v>
      </c>
      <c r="I5093" s="7"/>
      <c r="J5093" s="7">
        <v>81840</v>
      </c>
      <c r="K5093" s="7">
        <f t="shared" si="80"/>
        <v>546801</v>
      </c>
      <c r="L5093" s="7"/>
      <c r="M5093" s="6"/>
      <c r="N5093" s="7"/>
      <c r="O5093" s="7"/>
      <c r="P5093" s="38"/>
      <c r="Q5093" s="31"/>
      <c r="R5093" s="42"/>
      <c r="S5093" s="42"/>
      <c r="T5093" s="42"/>
      <c r="U5093" s="43"/>
      <c r="V5093" s="32"/>
      <c r="W5093" s="38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</row>
    <row r="5094" spans="1:40" ht="14.25" customHeight="1">
      <c r="A5094" s="7" t="s">
        <v>652</v>
      </c>
      <c r="B5094" s="7" t="s">
        <v>363</v>
      </c>
      <c r="C5094" s="7">
        <v>1435</v>
      </c>
      <c r="D5094" s="7" t="s">
        <v>684</v>
      </c>
      <c r="E5094" s="7" t="str">
        <f t="shared" si="79"/>
        <v>Soracachi</v>
      </c>
      <c r="F5094" s="7" t="s">
        <v>379</v>
      </c>
      <c r="G5094" s="7">
        <v>0</v>
      </c>
      <c r="H5094" s="7" t="s">
        <v>380</v>
      </c>
      <c r="I5094" s="7"/>
      <c r="J5094" s="7">
        <v>2265042</v>
      </c>
      <c r="K5094" s="7">
        <f t="shared" si="80"/>
        <v>12749203</v>
      </c>
      <c r="L5094" s="7"/>
      <c r="M5094" s="6"/>
      <c r="N5094" s="7"/>
      <c r="O5094" s="7"/>
      <c r="P5094" s="38"/>
      <c r="Q5094" s="31"/>
      <c r="R5094" s="42"/>
      <c r="S5094" s="42"/>
      <c r="T5094" s="42"/>
      <c r="U5094" s="43"/>
      <c r="V5094" s="32"/>
      <c r="W5094" s="38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</row>
    <row r="5095" spans="1:40" ht="14.25" customHeight="1">
      <c r="A5095" s="7" t="s">
        <v>652</v>
      </c>
      <c r="B5095" s="7" t="s">
        <v>363</v>
      </c>
      <c r="C5095" s="7">
        <v>1435</v>
      </c>
      <c r="D5095" s="7" t="s">
        <v>684</v>
      </c>
      <c r="E5095" s="7" t="str">
        <f t="shared" si="79"/>
        <v>Soracachi</v>
      </c>
      <c r="F5095" s="7" t="s">
        <v>379</v>
      </c>
      <c r="G5095" s="7">
        <v>1</v>
      </c>
      <c r="H5095" s="7" t="s">
        <v>381</v>
      </c>
      <c r="I5095" s="7"/>
      <c r="J5095" s="7">
        <v>755014</v>
      </c>
      <c r="K5095" s="7">
        <f t="shared" si="80"/>
        <v>12749203</v>
      </c>
      <c r="L5095" s="7"/>
      <c r="M5095" s="6"/>
      <c r="N5095" s="7"/>
      <c r="O5095" s="7"/>
      <c r="P5095" s="38"/>
      <c r="Q5095" s="31"/>
      <c r="R5095" s="42"/>
      <c r="S5095" s="42"/>
      <c r="T5095" s="42"/>
      <c r="U5095" s="43"/>
      <c r="V5095" s="32"/>
      <c r="W5095" s="38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</row>
    <row r="5096" spans="1:40" ht="14.25" customHeight="1">
      <c r="A5096" s="7" t="s">
        <v>652</v>
      </c>
      <c r="B5096" s="7" t="s">
        <v>363</v>
      </c>
      <c r="C5096" s="7">
        <v>1435</v>
      </c>
      <c r="D5096" s="7" t="s">
        <v>684</v>
      </c>
      <c r="E5096" s="7" t="str">
        <f t="shared" si="79"/>
        <v>Soracachi</v>
      </c>
      <c r="F5096" s="7" t="s">
        <v>379</v>
      </c>
      <c r="G5096" s="7">
        <v>97</v>
      </c>
      <c r="H5096" s="7" t="s">
        <v>409</v>
      </c>
      <c r="I5096" s="7"/>
      <c r="J5096" s="7">
        <v>639138</v>
      </c>
      <c r="K5096" s="7">
        <f t="shared" si="80"/>
        <v>12749203</v>
      </c>
      <c r="L5096" s="7"/>
      <c r="M5096" s="6"/>
      <c r="N5096" s="7"/>
      <c r="O5096" s="7"/>
      <c r="P5096" s="38"/>
      <c r="Q5096" s="31"/>
      <c r="R5096" s="42"/>
      <c r="S5096" s="42"/>
      <c r="T5096" s="42"/>
      <c r="U5096" s="43"/>
      <c r="V5096" s="32"/>
      <c r="W5096" s="38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</row>
    <row r="5097" spans="1:40" ht="14.25" customHeight="1">
      <c r="A5097" s="7" t="s">
        <v>652</v>
      </c>
      <c r="B5097" s="7" t="s">
        <v>363</v>
      </c>
      <c r="C5097" s="7">
        <v>1435</v>
      </c>
      <c r="D5097" s="7" t="s">
        <v>684</v>
      </c>
      <c r="E5097" s="7" t="str">
        <f t="shared" si="79"/>
        <v>Soracachi</v>
      </c>
      <c r="F5097" s="7" t="s">
        <v>379</v>
      </c>
      <c r="G5097" s="7">
        <v>99</v>
      </c>
      <c r="H5097" s="7" t="s">
        <v>382</v>
      </c>
      <c r="I5097" s="7"/>
      <c r="J5097" s="7">
        <v>38000</v>
      </c>
      <c r="K5097" s="7">
        <f t="shared" si="80"/>
        <v>12749203</v>
      </c>
      <c r="L5097" s="7"/>
      <c r="M5097" s="6"/>
      <c r="N5097" s="7"/>
      <c r="O5097" s="7"/>
      <c r="P5097" s="38"/>
      <c r="Q5097" s="31"/>
      <c r="R5097" s="42"/>
      <c r="S5097" s="42"/>
      <c r="T5097" s="42"/>
      <c r="U5097" s="43"/>
      <c r="V5097" s="32"/>
      <c r="W5097" s="38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</row>
    <row r="5098" spans="1:40" ht="14.25" customHeight="1">
      <c r="A5098" s="7" t="s">
        <v>652</v>
      </c>
      <c r="B5098" s="7" t="s">
        <v>363</v>
      </c>
      <c r="C5098" s="7">
        <v>1435</v>
      </c>
      <c r="D5098" s="7" t="s">
        <v>684</v>
      </c>
      <c r="E5098" s="7" t="str">
        <f t="shared" si="79"/>
        <v>Soracachi</v>
      </c>
      <c r="F5098" s="7" t="s">
        <v>379</v>
      </c>
      <c r="G5098" s="7">
        <v>100</v>
      </c>
      <c r="H5098" s="7" t="s">
        <v>383</v>
      </c>
      <c r="I5098" s="7"/>
      <c r="J5098" s="7">
        <v>666277</v>
      </c>
      <c r="K5098" s="7">
        <f t="shared" si="80"/>
        <v>12749203</v>
      </c>
      <c r="L5098" s="7"/>
      <c r="M5098" s="6"/>
      <c r="N5098" s="7"/>
      <c r="O5098" s="7"/>
      <c r="P5098" s="38"/>
      <c r="Q5098" s="31"/>
      <c r="R5098" s="42"/>
      <c r="S5098" s="42"/>
      <c r="T5098" s="42"/>
      <c r="U5098" s="43"/>
      <c r="V5098" s="32"/>
      <c r="W5098" s="38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</row>
    <row r="5099" spans="1:40" ht="14.25" customHeight="1">
      <c r="A5099" s="7" t="s">
        <v>652</v>
      </c>
      <c r="B5099" s="7" t="s">
        <v>363</v>
      </c>
      <c r="C5099" s="7">
        <v>1435</v>
      </c>
      <c r="D5099" s="7" t="s">
        <v>684</v>
      </c>
      <c r="E5099" s="7" t="str">
        <f t="shared" si="79"/>
        <v>Soracachi</v>
      </c>
      <c r="F5099" s="7" t="s">
        <v>379</v>
      </c>
      <c r="G5099" s="7">
        <v>110</v>
      </c>
      <c r="H5099" s="7" t="s">
        <v>385</v>
      </c>
      <c r="I5099" s="7"/>
      <c r="J5099" s="7">
        <v>90000</v>
      </c>
      <c r="K5099" s="7">
        <f t="shared" si="80"/>
        <v>12749203</v>
      </c>
      <c r="L5099" s="7"/>
      <c r="M5099" s="6"/>
      <c r="N5099" s="7"/>
      <c r="O5099" s="7"/>
      <c r="P5099" s="38"/>
      <c r="Q5099" s="31"/>
      <c r="R5099" s="42"/>
      <c r="S5099" s="42"/>
      <c r="T5099" s="42"/>
      <c r="U5099" s="43"/>
      <c r="V5099" s="32"/>
      <c r="W5099" s="38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</row>
    <row r="5100" spans="1:40" ht="14.25" customHeight="1">
      <c r="A5100" s="7" t="s">
        <v>652</v>
      </c>
      <c r="B5100" s="7" t="s">
        <v>363</v>
      </c>
      <c r="C5100" s="7">
        <v>1435</v>
      </c>
      <c r="D5100" s="7" t="s">
        <v>684</v>
      </c>
      <c r="E5100" s="7" t="str">
        <f t="shared" si="79"/>
        <v>Soracachi</v>
      </c>
      <c r="F5100" s="7" t="s">
        <v>379</v>
      </c>
      <c r="G5100" s="7">
        <v>120</v>
      </c>
      <c r="H5100" s="7" t="s">
        <v>485</v>
      </c>
      <c r="I5100" s="7"/>
      <c r="J5100" s="7">
        <v>120000</v>
      </c>
      <c r="K5100" s="7">
        <f t="shared" si="80"/>
        <v>12749203</v>
      </c>
      <c r="L5100" s="7"/>
      <c r="M5100" s="6"/>
      <c r="N5100" s="7"/>
      <c r="O5100" s="7"/>
      <c r="P5100" s="38"/>
      <c r="Q5100" s="31"/>
      <c r="R5100" s="42"/>
      <c r="S5100" s="42"/>
      <c r="T5100" s="42"/>
      <c r="U5100" s="43"/>
      <c r="V5100" s="32"/>
      <c r="W5100" s="38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</row>
    <row r="5101" spans="1:40" ht="14.25" customHeight="1">
      <c r="A5101" s="7" t="s">
        <v>652</v>
      </c>
      <c r="B5101" s="7" t="s">
        <v>363</v>
      </c>
      <c r="C5101" s="7">
        <v>1435</v>
      </c>
      <c r="D5101" s="7" t="s">
        <v>684</v>
      </c>
      <c r="E5101" s="7" t="str">
        <f t="shared" si="79"/>
        <v>Soracachi</v>
      </c>
      <c r="F5101" s="7" t="s">
        <v>379</v>
      </c>
      <c r="G5101" s="7">
        <v>150</v>
      </c>
      <c r="H5101" s="7" t="s">
        <v>410</v>
      </c>
      <c r="I5101" s="7"/>
      <c r="J5101" s="7">
        <v>100000</v>
      </c>
      <c r="K5101" s="7">
        <f t="shared" si="80"/>
        <v>12749203</v>
      </c>
      <c r="L5101" s="7"/>
      <c r="M5101" s="6"/>
      <c r="N5101" s="7"/>
      <c r="O5101" s="7"/>
      <c r="P5101" s="38"/>
      <c r="Q5101" s="31"/>
      <c r="R5101" s="42"/>
      <c r="S5101" s="42"/>
      <c r="T5101" s="42"/>
      <c r="U5101" s="43"/>
      <c r="V5101" s="32"/>
      <c r="W5101" s="38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</row>
    <row r="5102" spans="1:40" ht="14.25" customHeight="1">
      <c r="A5102" s="7" t="s">
        <v>652</v>
      </c>
      <c r="B5102" s="7" t="s">
        <v>363</v>
      </c>
      <c r="C5102" s="7">
        <v>1435</v>
      </c>
      <c r="D5102" s="7" t="s">
        <v>684</v>
      </c>
      <c r="E5102" s="7" t="str">
        <f t="shared" ref="E5102:E5356" si="81">SUBSTITUTE(D5102,"Gobierno Autónomo Municipal de ","")</f>
        <v>Soracachi</v>
      </c>
      <c r="F5102" s="7" t="s">
        <v>379</v>
      </c>
      <c r="G5102" s="7">
        <v>160</v>
      </c>
      <c r="H5102" s="7" t="s">
        <v>389</v>
      </c>
      <c r="I5102" s="7"/>
      <c r="J5102" s="7">
        <v>140000</v>
      </c>
      <c r="K5102" s="7">
        <f t="shared" ref="K5102:K5356" si="82">SUMIFS(J:J, E:E, E5102, F:F, "PROYECT. INVERSION")</f>
        <v>12749203</v>
      </c>
      <c r="L5102" s="7"/>
      <c r="M5102" s="6"/>
      <c r="N5102" s="7"/>
      <c r="O5102" s="7"/>
      <c r="P5102" s="38"/>
      <c r="Q5102" s="31"/>
      <c r="R5102" s="42"/>
      <c r="S5102" s="42"/>
      <c r="T5102" s="42"/>
      <c r="U5102" s="43"/>
      <c r="V5102" s="32"/>
      <c r="W5102" s="38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</row>
    <row r="5103" spans="1:40" ht="14.25" customHeight="1">
      <c r="A5103" s="7" t="s">
        <v>652</v>
      </c>
      <c r="B5103" s="7" t="s">
        <v>363</v>
      </c>
      <c r="C5103" s="7">
        <v>1435</v>
      </c>
      <c r="D5103" s="7" t="s">
        <v>684</v>
      </c>
      <c r="E5103" s="7" t="str">
        <f t="shared" si="81"/>
        <v>Soracachi</v>
      </c>
      <c r="F5103" s="7" t="s">
        <v>379</v>
      </c>
      <c r="G5103" s="7">
        <v>170</v>
      </c>
      <c r="H5103" s="7" t="s">
        <v>390</v>
      </c>
      <c r="I5103" s="7"/>
      <c r="J5103" s="7">
        <v>400000</v>
      </c>
      <c r="K5103" s="7">
        <f t="shared" si="82"/>
        <v>12749203</v>
      </c>
      <c r="L5103" s="7"/>
      <c r="M5103" s="6"/>
      <c r="N5103" s="7"/>
      <c r="O5103" s="7"/>
      <c r="P5103" s="38"/>
      <c r="Q5103" s="31"/>
      <c r="R5103" s="42"/>
      <c r="S5103" s="42"/>
      <c r="T5103" s="42"/>
      <c r="U5103" s="43"/>
      <c r="V5103" s="32"/>
      <c r="W5103" s="38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</row>
    <row r="5104" spans="1:40" ht="14.25" customHeight="1">
      <c r="A5104" s="7" t="s">
        <v>652</v>
      </c>
      <c r="B5104" s="7" t="s">
        <v>363</v>
      </c>
      <c r="C5104" s="7">
        <v>1435</v>
      </c>
      <c r="D5104" s="7" t="s">
        <v>684</v>
      </c>
      <c r="E5104" s="7" t="str">
        <f t="shared" si="81"/>
        <v>Soracachi</v>
      </c>
      <c r="F5104" s="7" t="s">
        <v>379</v>
      </c>
      <c r="G5104" s="7">
        <v>180</v>
      </c>
      <c r="H5104" s="7" t="s">
        <v>411</v>
      </c>
      <c r="I5104" s="7"/>
      <c r="J5104" s="7">
        <v>1019578</v>
      </c>
      <c r="K5104" s="7">
        <f t="shared" si="82"/>
        <v>12749203</v>
      </c>
      <c r="L5104" s="7"/>
      <c r="M5104" s="6"/>
      <c r="N5104" s="7"/>
      <c r="O5104" s="7"/>
      <c r="P5104" s="38"/>
      <c r="Q5104" s="31"/>
      <c r="R5104" s="42"/>
      <c r="S5104" s="42"/>
      <c r="T5104" s="42"/>
      <c r="U5104" s="43"/>
      <c r="V5104" s="32"/>
      <c r="W5104" s="38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</row>
    <row r="5105" spans="1:40" ht="14.25" customHeight="1">
      <c r="A5105" s="7" t="s">
        <v>652</v>
      </c>
      <c r="B5105" s="7" t="s">
        <v>363</v>
      </c>
      <c r="C5105" s="7">
        <v>1435</v>
      </c>
      <c r="D5105" s="7" t="s">
        <v>684</v>
      </c>
      <c r="E5105" s="7" t="str">
        <f t="shared" si="81"/>
        <v>Soracachi</v>
      </c>
      <c r="F5105" s="7" t="s">
        <v>379</v>
      </c>
      <c r="G5105" s="7">
        <v>190</v>
      </c>
      <c r="H5105" s="7" t="s">
        <v>392</v>
      </c>
      <c r="I5105" s="7"/>
      <c r="J5105" s="7">
        <v>379185</v>
      </c>
      <c r="K5105" s="7">
        <f t="shared" si="82"/>
        <v>12749203</v>
      </c>
      <c r="L5105" s="7"/>
      <c r="M5105" s="6"/>
      <c r="N5105" s="7"/>
      <c r="O5105" s="7"/>
      <c r="P5105" s="38"/>
      <c r="Q5105" s="31"/>
      <c r="R5105" s="42"/>
      <c r="S5105" s="42"/>
      <c r="T5105" s="42"/>
      <c r="U5105" s="43"/>
      <c r="V5105" s="32"/>
      <c r="W5105" s="38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</row>
    <row r="5106" spans="1:40" ht="14.25" customHeight="1">
      <c r="A5106" s="7" t="s">
        <v>652</v>
      </c>
      <c r="B5106" s="7" t="s">
        <v>363</v>
      </c>
      <c r="C5106" s="7">
        <v>1435</v>
      </c>
      <c r="D5106" s="7" t="s">
        <v>684</v>
      </c>
      <c r="E5106" s="7" t="str">
        <f t="shared" si="81"/>
        <v>Soracachi</v>
      </c>
      <c r="F5106" s="7" t="s">
        <v>379</v>
      </c>
      <c r="G5106" s="7">
        <v>200</v>
      </c>
      <c r="H5106" s="7" t="s">
        <v>393</v>
      </c>
      <c r="I5106" s="7"/>
      <c r="J5106" s="7">
        <v>2810295</v>
      </c>
      <c r="K5106" s="7">
        <f t="shared" si="82"/>
        <v>12749203</v>
      </c>
      <c r="L5106" s="7"/>
      <c r="M5106" s="6"/>
      <c r="N5106" s="7"/>
      <c r="O5106" s="7"/>
      <c r="P5106" s="38"/>
      <c r="Q5106" s="31"/>
      <c r="R5106" s="42"/>
      <c r="S5106" s="42"/>
      <c r="T5106" s="42"/>
      <c r="U5106" s="43"/>
      <c r="V5106" s="32"/>
      <c r="W5106" s="38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</row>
    <row r="5107" spans="1:40" ht="14.25" customHeight="1">
      <c r="A5107" s="7" t="s">
        <v>652</v>
      </c>
      <c r="B5107" s="7" t="s">
        <v>363</v>
      </c>
      <c r="C5107" s="7">
        <v>1435</v>
      </c>
      <c r="D5107" s="7" t="s">
        <v>684</v>
      </c>
      <c r="E5107" s="7" t="str">
        <f t="shared" si="81"/>
        <v>Soracachi</v>
      </c>
      <c r="F5107" s="7" t="s">
        <v>379</v>
      </c>
      <c r="G5107" s="7">
        <v>210</v>
      </c>
      <c r="H5107" s="7" t="s">
        <v>394</v>
      </c>
      <c r="I5107" s="7"/>
      <c r="J5107" s="7">
        <v>3175497</v>
      </c>
      <c r="K5107" s="7">
        <f t="shared" si="82"/>
        <v>12749203</v>
      </c>
      <c r="L5107" s="7"/>
      <c r="M5107" s="6"/>
      <c r="N5107" s="7"/>
      <c r="O5107" s="7"/>
      <c r="P5107" s="38"/>
      <c r="Q5107" s="31"/>
      <c r="R5107" s="42"/>
      <c r="S5107" s="42"/>
      <c r="T5107" s="42"/>
      <c r="U5107" s="43"/>
      <c r="V5107" s="32"/>
      <c r="W5107" s="38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</row>
    <row r="5108" spans="1:40" ht="14.25" customHeight="1">
      <c r="A5108" s="7" t="s">
        <v>652</v>
      </c>
      <c r="B5108" s="7" t="s">
        <v>363</v>
      </c>
      <c r="C5108" s="7">
        <v>1435</v>
      </c>
      <c r="D5108" s="7" t="s">
        <v>684</v>
      </c>
      <c r="E5108" s="7" t="str">
        <f t="shared" si="81"/>
        <v>Soracachi</v>
      </c>
      <c r="F5108" s="7" t="s">
        <v>379</v>
      </c>
      <c r="G5108" s="7">
        <v>220</v>
      </c>
      <c r="H5108" s="7" t="s">
        <v>395</v>
      </c>
      <c r="I5108" s="7"/>
      <c r="J5108" s="7">
        <v>140000</v>
      </c>
      <c r="K5108" s="7">
        <f t="shared" si="82"/>
        <v>12749203</v>
      </c>
      <c r="L5108" s="7"/>
      <c r="M5108" s="6"/>
      <c r="N5108" s="7"/>
      <c r="O5108" s="7"/>
      <c r="P5108" s="38"/>
      <c r="Q5108" s="31"/>
      <c r="R5108" s="42"/>
      <c r="S5108" s="42"/>
      <c r="T5108" s="42"/>
      <c r="U5108" s="43"/>
      <c r="V5108" s="32"/>
      <c r="W5108" s="38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</row>
    <row r="5109" spans="1:40" ht="14.25" customHeight="1">
      <c r="A5109" s="7" t="s">
        <v>652</v>
      </c>
      <c r="B5109" s="7" t="s">
        <v>363</v>
      </c>
      <c r="C5109" s="7">
        <v>1435</v>
      </c>
      <c r="D5109" s="7" t="s">
        <v>684</v>
      </c>
      <c r="E5109" s="7" t="str">
        <f t="shared" si="81"/>
        <v>Soracachi</v>
      </c>
      <c r="F5109" s="7" t="s">
        <v>379</v>
      </c>
      <c r="G5109" s="7">
        <v>230</v>
      </c>
      <c r="H5109" s="7" t="s">
        <v>396</v>
      </c>
      <c r="I5109" s="7"/>
      <c r="J5109" s="7">
        <v>130000</v>
      </c>
      <c r="K5109" s="7">
        <f t="shared" si="82"/>
        <v>12749203</v>
      </c>
      <c r="L5109" s="7"/>
      <c r="M5109" s="6"/>
      <c r="N5109" s="7"/>
      <c r="O5109" s="7"/>
      <c r="P5109" s="38"/>
      <c r="Q5109" s="31"/>
      <c r="R5109" s="42"/>
      <c r="S5109" s="42"/>
      <c r="T5109" s="42"/>
      <c r="U5109" s="43"/>
      <c r="V5109" s="32"/>
      <c r="W5109" s="38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</row>
    <row r="5110" spans="1:40" ht="14.25" customHeight="1">
      <c r="A5110" s="7" t="s">
        <v>652</v>
      </c>
      <c r="B5110" s="7" t="s">
        <v>363</v>
      </c>
      <c r="C5110" s="7">
        <v>1435</v>
      </c>
      <c r="D5110" s="7" t="s">
        <v>684</v>
      </c>
      <c r="E5110" s="7" t="str">
        <f t="shared" si="81"/>
        <v>Soracachi</v>
      </c>
      <c r="F5110" s="7" t="s">
        <v>379</v>
      </c>
      <c r="G5110" s="7">
        <v>240</v>
      </c>
      <c r="H5110" s="7" t="s">
        <v>397</v>
      </c>
      <c r="I5110" s="7"/>
      <c r="J5110" s="7">
        <v>50000</v>
      </c>
      <c r="K5110" s="7">
        <f t="shared" si="82"/>
        <v>12749203</v>
      </c>
      <c r="L5110" s="7"/>
      <c r="M5110" s="6"/>
      <c r="N5110" s="7"/>
      <c r="O5110" s="7"/>
      <c r="P5110" s="38"/>
      <c r="Q5110" s="31"/>
      <c r="R5110" s="42"/>
      <c r="S5110" s="42"/>
      <c r="T5110" s="42"/>
      <c r="U5110" s="43"/>
      <c r="V5110" s="32"/>
      <c r="W5110" s="38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</row>
    <row r="5111" spans="1:40" ht="14.25" customHeight="1">
      <c r="A5111" s="7" t="s">
        <v>652</v>
      </c>
      <c r="B5111" s="7" t="s">
        <v>363</v>
      </c>
      <c r="C5111" s="7">
        <v>1435</v>
      </c>
      <c r="D5111" s="7" t="s">
        <v>684</v>
      </c>
      <c r="E5111" s="7" t="str">
        <f t="shared" si="81"/>
        <v>Soracachi</v>
      </c>
      <c r="F5111" s="7" t="s">
        <v>379</v>
      </c>
      <c r="G5111" s="7">
        <v>250</v>
      </c>
      <c r="H5111" s="7" t="s">
        <v>399</v>
      </c>
      <c r="I5111" s="7"/>
      <c r="J5111" s="7">
        <v>1768165</v>
      </c>
      <c r="K5111" s="7">
        <f t="shared" si="82"/>
        <v>12749203</v>
      </c>
      <c r="L5111" s="7"/>
      <c r="M5111" s="6"/>
      <c r="N5111" s="7"/>
      <c r="O5111" s="7"/>
      <c r="P5111" s="38"/>
      <c r="Q5111" s="31"/>
      <c r="R5111" s="42"/>
      <c r="S5111" s="42"/>
      <c r="T5111" s="42"/>
      <c r="U5111" s="43"/>
      <c r="V5111" s="32"/>
      <c r="W5111" s="38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</row>
    <row r="5112" spans="1:40" ht="14.25" customHeight="1">
      <c r="A5112" s="7" t="s">
        <v>652</v>
      </c>
      <c r="B5112" s="7" t="s">
        <v>363</v>
      </c>
      <c r="C5112" s="7">
        <v>1435</v>
      </c>
      <c r="D5112" s="7" t="s">
        <v>684</v>
      </c>
      <c r="E5112" s="7" t="str">
        <f t="shared" si="81"/>
        <v>Soracachi</v>
      </c>
      <c r="F5112" s="7" t="s">
        <v>379</v>
      </c>
      <c r="G5112" s="7">
        <v>260</v>
      </c>
      <c r="H5112" s="7" t="s">
        <v>400</v>
      </c>
      <c r="I5112" s="7"/>
      <c r="J5112" s="7">
        <v>10000</v>
      </c>
      <c r="K5112" s="7">
        <f t="shared" si="82"/>
        <v>12749203</v>
      </c>
      <c r="L5112" s="7"/>
      <c r="M5112" s="6"/>
      <c r="N5112" s="7"/>
      <c r="O5112" s="7"/>
      <c r="P5112" s="38"/>
      <c r="Q5112" s="31"/>
      <c r="R5112" s="42"/>
      <c r="S5112" s="42"/>
      <c r="T5112" s="42"/>
      <c r="U5112" s="43"/>
      <c r="V5112" s="32"/>
      <c r="W5112" s="38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</row>
    <row r="5113" spans="1:40" ht="14.25" customHeight="1">
      <c r="A5113" s="7" t="s">
        <v>652</v>
      </c>
      <c r="B5113" s="7" t="s">
        <v>363</v>
      </c>
      <c r="C5113" s="7">
        <v>1435</v>
      </c>
      <c r="D5113" s="7" t="s">
        <v>684</v>
      </c>
      <c r="E5113" s="7" t="str">
        <f t="shared" si="81"/>
        <v>Soracachi</v>
      </c>
      <c r="F5113" s="7" t="s">
        <v>379</v>
      </c>
      <c r="G5113" s="7">
        <v>310</v>
      </c>
      <c r="H5113" s="7" t="s">
        <v>403</v>
      </c>
      <c r="I5113" s="7"/>
      <c r="J5113" s="7">
        <v>30000</v>
      </c>
      <c r="K5113" s="7">
        <f t="shared" si="82"/>
        <v>12749203</v>
      </c>
      <c r="L5113" s="7"/>
      <c r="M5113" s="6"/>
      <c r="N5113" s="7"/>
      <c r="O5113" s="7"/>
      <c r="P5113" s="38"/>
      <c r="Q5113" s="31"/>
      <c r="R5113" s="42"/>
      <c r="S5113" s="42"/>
      <c r="T5113" s="42"/>
      <c r="U5113" s="43"/>
      <c r="V5113" s="32"/>
      <c r="W5113" s="38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</row>
    <row r="5114" spans="1:40" ht="14.25" customHeight="1">
      <c r="A5114" s="7" t="s">
        <v>652</v>
      </c>
      <c r="B5114" s="7" t="s">
        <v>363</v>
      </c>
      <c r="C5114" s="7">
        <v>1435</v>
      </c>
      <c r="D5114" s="7" t="s">
        <v>684</v>
      </c>
      <c r="E5114" s="7" t="str">
        <f t="shared" si="81"/>
        <v>Soracachi</v>
      </c>
      <c r="F5114" s="7" t="s">
        <v>379</v>
      </c>
      <c r="G5114" s="7">
        <v>320</v>
      </c>
      <c r="H5114" s="7" t="s">
        <v>427</v>
      </c>
      <c r="I5114" s="7"/>
      <c r="J5114" s="7">
        <v>155000</v>
      </c>
      <c r="K5114" s="7">
        <f t="shared" si="82"/>
        <v>12749203</v>
      </c>
      <c r="L5114" s="7"/>
      <c r="M5114" s="6"/>
      <c r="N5114" s="7"/>
      <c r="O5114" s="7"/>
      <c r="P5114" s="38"/>
      <c r="Q5114" s="31"/>
      <c r="R5114" s="42"/>
      <c r="S5114" s="42"/>
      <c r="T5114" s="42"/>
      <c r="U5114" s="43"/>
      <c r="V5114" s="32"/>
      <c r="W5114" s="38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</row>
    <row r="5115" spans="1:40" ht="14.25" customHeight="1">
      <c r="A5115" s="7" t="s">
        <v>652</v>
      </c>
      <c r="B5115" s="7" t="s">
        <v>363</v>
      </c>
      <c r="C5115" s="7">
        <v>1435</v>
      </c>
      <c r="D5115" s="7" t="s">
        <v>684</v>
      </c>
      <c r="E5115" s="7" t="str">
        <f t="shared" si="81"/>
        <v>Soracachi</v>
      </c>
      <c r="F5115" s="7" t="s">
        <v>379</v>
      </c>
      <c r="G5115" s="7">
        <v>330</v>
      </c>
      <c r="H5115" s="7" t="s">
        <v>404</v>
      </c>
      <c r="I5115" s="7"/>
      <c r="J5115" s="7">
        <v>183694</v>
      </c>
      <c r="K5115" s="7">
        <f t="shared" si="82"/>
        <v>12749203</v>
      </c>
      <c r="L5115" s="7"/>
      <c r="M5115" s="6"/>
      <c r="N5115" s="7"/>
      <c r="O5115" s="7"/>
      <c r="P5115" s="38"/>
      <c r="Q5115" s="31"/>
      <c r="R5115" s="42"/>
      <c r="S5115" s="42"/>
      <c r="T5115" s="42"/>
      <c r="U5115" s="43"/>
      <c r="V5115" s="32"/>
      <c r="W5115" s="38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</row>
    <row r="5116" spans="1:40" ht="14.25" customHeight="1">
      <c r="A5116" s="7" t="s">
        <v>652</v>
      </c>
      <c r="B5116" s="7" t="s">
        <v>363</v>
      </c>
      <c r="C5116" s="7">
        <v>1435</v>
      </c>
      <c r="D5116" s="7" t="s">
        <v>684</v>
      </c>
      <c r="E5116" s="7" t="str">
        <f t="shared" si="81"/>
        <v>Soracachi</v>
      </c>
      <c r="F5116" s="7" t="s">
        <v>379</v>
      </c>
      <c r="G5116" s="7">
        <v>340</v>
      </c>
      <c r="H5116" s="7" t="s">
        <v>405</v>
      </c>
      <c r="I5116" s="7"/>
      <c r="J5116" s="7">
        <v>2041837</v>
      </c>
      <c r="K5116" s="7">
        <f t="shared" si="82"/>
        <v>12749203</v>
      </c>
      <c r="L5116" s="7"/>
      <c r="M5116" s="6"/>
      <c r="N5116" s="7"/>
      <c r="O5116" s="7"/>
      <c r="P5116" s="38"/>
      <c r="Q5116" s="31"/>
      <c r="R5116" s="42"/>
      <c r="S5116" s="42"/>
      <c r="T5116" s="42"/>
      <c r="U5116" s="43"/>
      <c r="V5116" s="32"/>
      <c r="W5116" s="38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</row>
    <row r="5117" spans="1:40" ht="14.25" customHeight="1">
      <c r="A5117" s="7" t="s">
        <v>652</v>
      </c>
      <c r="B5117" s="7" t="s">
        <v>363</v>
      </c>
      <c r="C5117" s="7">
        <v>1435</v>
      </c>
      <c r="D5117" s="7" t="s">
        <v>684</v>
      </c>
      <c r="E5117" s="7" t="str">
        <f t="shared" si="81"/>
        <v>Soracachi</v>
      </c>
      <c r="F5117" s="7" t="s">
        <v>407</v>
      </c>
      <c r="G5117" s="7">
        <v>170</v>
      </c>
      <c r="H5117" s="7" t="s">
        <v>390</v>
      </c>
      <c r="I5117" s="7"/>
      <c r="J5117" s="7">
        <v>808235</v>
      </c>
      <c r="K5117" s="7">
        <f t="shared" si="82"/>
        <v>12749203</v>
      </c>
      <c r="L5117" s="7"/>
      <c r="M5117" s="6"/>
      <c r="N5117" s="7"/>
      <c r="O5117" s="7"/>
      <c r="P5117" s="38"/>
      <c r="Q5117" s="31"/>
      <c r="R5117" s="42"/>
      <c r="S5117" s="42"/>
      <c r="T5117" s="42"/>
      <c r="U5117" s="43"/>
      <c r="V5117" s="32"/>
      <c r="W5117" s="38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</row>
    <row r="5118" spans="1:40" ht="14.25" customHeight="1">
      <c r="A5118" s="7" t="s">
        <v>652</v>
      </c>
      <c r="B5118" s="7" t="s">
        <v>363</v>
      </c>
      <c r="C5118" s="7">
        <v>1435</v>
      </c>
      <c r="D5118" s="7" t="s">
        <v>684</v>
      </c>
      <c r="E5118" s="7" t="str">
        <f t="shared" si="81"/>
        <v>Soracachi</v>
      </c>
      <c r="F5118" s="7" t="s">
        <v>407</v>
      </c>
      <c r="G5118" s="7">
        <v>210</v>
      </c>
      <c r="H5118" s="7" t="s">
        <v>394</v>
      </c>
      <c r="I5118" s="7"/>
      <c r="J5118" s="7">
        <v>315000</v>
      </c>
      <c r="K5118" s="7">
        <f t="shared" si="82"/>
        <v>12749203</v>
      </c>
      <c r="L5118" s="7"/>
      <c r="M5118" s="6"/>
      <c r="N5118" s="7"/>
      <c r="O5118" s="7"/>
      <c r="P5118" s="38"/>
      <c r="Q5118" s="31"/>
      <c r="R5118" s="42"/>
      <c r="S5118" s="42"/>
      <c r="T5118" s="42"/>
      <c r="U5118" s="43"/>
      <c r="V5118" s="32"/>
      <c r="W5118" s="38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</row>
    <row r="5119" spans="1:40" ht="14.25" customHeight="1">
      <c r="A5119" s="41" t="s">
        <v>652</v>
      </c>
      <c r="B5119" s="7" t="s">
        <v>363</v>
      </c>
      <c r="C5119" s="7">
        <v>1435</v>
      </c>
      <c r="D5119" s="7" t="s">
        <v>684</v>
      </c>
      <c r="E5119" s="7" t="str">
        <f t="shared" si="81"/>
        <v>Soracachi</v>
      </c>
      <c r="F5119" s="7" t="s">
        <v>407</v>
      </c>
      <c r="G5119" s="7">
        <v>350</v>
      </c>
      <c r="H5119" s="7" t="s">
        <v>406</v>
      </c>
      <c r="I5119" s="7"/>
      <c r="J5119" s="7">
        <v>11625968</v>
      </c>
      <c r="K5119" s="7">
        <f t="shared" si="82"/>
        <v>12749203</v>
      </c>
      <c r="L5119" s="7"/>
      <c r="M5119" s="6"/>
      <c r="N5119" s="7"/>
      <c r="O5119" s="7"/>
      <c r="P5119" s="38"/>
      <c r="Q5119" s="31"/>
      <c r="R5119" s="42"/>
      <c r="S5119" s="42"/>
      <c r="T5119" s="42"/>
      <c r="U5119" s="43"/>
      <c r="V5119" s="32"/>
      <c r="W5119" s="38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</row>
    <row r="5120" spans="1:40" ht="14.25" customHeight="1">
      <c r="A5120" s="7" t="s">
        <v>685</v>
      </c>
      <c r="B5120" s="7" t="s">
        <v>363</v>
      </c>
      <c r="C5120" s="7">
        <v>1901</v>
      </c>
      <c r="D5120" s="7" t="s">
        <v>686</v>
      </c>
      <c r="E5120" s="7" t="str">
        <f t="shared" si="81"/>
        <v>Cobija</v>
      </c>
      <c r="F5120" s="7" t="s">
        <v>379</v>
      </c>
      <c r="G5120" s="7">
        <v>0</v>
      </c>
      <c r="H5120" s="7" t="s">
        <v>380</v>
      </c>
      <c r="I5120" s="7"/>
      <c r="J5120" s="7">
        <v>12420565</v>
      </c>
      <c r="K5120" s="7">
        <f t="shared" si="82"/>
        <v>7859571</v>
      </c>
      <c r="L5120" s="7"/>
      <c r="M5120" s="6"/>
      <c r="N5120" s="7"/>
      <c r="O5120" s="7"/>
      <c r="P5120" s="38"/>
      <c r="Q5120" s="31"/>
      <c r="R5120" s="42"/>
      <c r="S5120" s="42"/>
      <c r="T5120" s="42"/>
      <c r="U5120" s="43"/>
      <c r="V5120" s="32"/>
      <c r="W5120" s="38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</row>
    <row r="5121" spans="1:40" ht="14.25" customHeight="1">
      <c r="A5121" s="7" t="s">
        <v>685</v>
      </c>
      <c r="B5121" s="7" t="s">
        <v>363</v>
      </c>
      <c r="C5121" s="7">
        <v>1901</v>
      </c>
      <c r="D5121" s="7" t="s">
        <v>686</v>
      </c>
      <c r="E5121" s="7" t="str">
        <f t="shared" si="81"/>
        <v>Cobija</v>
      </c>
      <c r="F5121" s="7" t="s">
        <v>379</v>
      </c>
      <c r="G5121" s="7">
        <v>1</v>
      </c>
      <c r="H5121" s="7" t="s">
        <v>381</v>
      </c>
      <c r="I5121" s="7"/>
      <c r="J5121" s="7">
        <v>3337232</v>
      </c>
      <c r="K5121" s="7">
        <f t="shared" si="82"/>
        <v>7859571</v>
      </c>
      <c r="L5121" s="7"/>
      <c r="M5121" s="6"/>
      <c r="N5121" s="7"/>
      <c r="O5121" s="7"/>
      <c r="P5121" s="38"/>
      <c r="Q5121" s="31"/>
      <c r="R5121" s="42"/>
      <c r="S5121" s="42"/>
      <c r="T5121" s="42"/>
      <c r="U5121" s="43"/>
      <c r="V5121" s="32"/>
      <c r="W5121" s="38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</row>
    <row r="5122" spans="1:40" ht="14.25" customHeight="1">
      <c r="A5122" s="7" t="s">
        <v>685</v>
      </c>
      <c r="B5122" s="7" t="s">
        <v>363</v>
      </c>
      <c r="C5122" s="7">
        <v>1901</v>
      </c>
      <c r="D5122" s="7" t="s">
        <v>686</v>
      </c>
      <c r="E5122" s="7" t="str">
        <f t="shared" si="81"/>
        <v>Cobija</v>
      </c>
      <c r="F5122" s="7" t="s">
        <v>379</v>
      </c>
      <c r="G5122" s="7">
        <v>97</v>
      </c>
      <c r="H5122" s="7" t="s">
        <v>409</v>
      </c>
      <c r="I5122" s="7"/>
      <c r="J5122" s="7">
        <v>161708</v>
      </c>
      <c r="K5122" s="7">
        <f t="shared" si="82"/>
        <v>7859571</v>
      </c>
      <c r="L5122" s="7"/>
      <c r="M5122" s="6"/>
      <c r="N5122" s="7"/>
      <c r="O5122" s="7"/>
      <c r="P5122" s="38"/>
      <c r="Q5122" s="31"/>
      <c r="R5122" s="42"/>
      <c r="S5122" s="42"/>
      <c r="T5122" s="42"/>
      <c r="U5122" s="43"/>
      <c r="V5122" s="32"/>
      <c r="W5122" s="38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</row>
    <row r="5123" spans="1:40" ht="14.25" customHeight="1">
      <c r="A5123" s="7" t="s">
        <v>685</v>
      </c>
      <c r="B5123" s="7" t="s">
        <v>363</v>
      </c>
      <c r="C5123" s="7">
        <v>1901</v>
      </c>
      <c r="D5123" s="7" t="s">
        <v>686</v>
      </c>
      <c r="E5123" s="7" t="str">
        <f t="shared" si="81"/>
        <v>Cobija</v>
      </c>
      <c r="F5123" s="7" t="s">
        <v>379</v>
      </c>
      <c r="G5123" s="7">
        <v>99</v>
      </c>
      <c r="H5123" s="7" t="s">
        <v>382</v>
      </c>
      <c r="I5123" s="7"/>
      <c r="J5123" s="7">
        <v>27275302</v>
      </c>
      <c r="K5123" s="7">
        <f t="shared" si="82"/>
        <v>7859571</v>
      </c>
      <c r="L5123" s="7"/>
      <c r="M5123" s="6"/>
      <c r="N5123" s="7"/>
      <c r="O5123" s="7"/>
      <c r="P5123" s="38"/>
      <c r="Q5123" s="31"/>
      <c r="R5123" s="42"/>
      <c r="S5123" s="42"/>
      <c r="T5123" s="42"/>
      <c r="U5123" s="43"/>
      <c r="V5123" s="32"/>
      <c r="W5123" s="38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</row>
    <row r="5124" spans="1:40" ht="14.25" customHeight="1">
      <c r="A5124" s="7" t="s">
        <v>685</v>
      </c>
      <c r="B5124" s="7" t="s">
        <v>363</v>
      </c>
      <c r="C5124" s="7">
        <v>1901</v>
      </c>
      <c r="D5124" s="7" t="s">
        <v>686</v>
      </c>
      <c r="E5124" s="7" t="str">
        <f t="shared" si="81"/>
        <v>Cobija</v>
      </c>
      <c r="F5124" s="7" t="s">
        <v>379</v>
      </c>
      <c r="G5124" s="7">
        <v>100</v>
      </c>
      <c r="H5124" s="7" t="s">
        <v>383</v>
      </c>
      <c r="I5124" s="7"/>
      <c r="J5124" s="7">
        <v>1150000</v>
      </c>
      <c r="K5124" s="7">
        <f t="shared" si="82"/>
        <v>7859571</v>
      </c>
      <c r="L5124" s="7"/>
      <c r="M5124" s="6"/>
      <c r="N5124" s="7"/>
      <c r="O5124" s="7"/>
      <c r="P5124" s="38"/>
      <c r="Q5124" s="31"/>
      <c r="R5124" s="42"/>
      <c r="S5124" s="42"/>
      <c r="T5124" s="42"/>
      <c r="U5124" s="43"/>
      <c r="V5124" s="32"/>
      <c r="W5124" s="38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</row>
    <row r="5125" spans="1:40" ht="14.25" customHeight="1">
      <c r="A5125" s="7" t="s">
        <v>685</v>
      </c>
      <c r="B5125" s="7" t="s">
        <v>363</v>
      </c>
      <c r="C5125" s="7">
        <v>1901</v>
      </c>
      <c r="D5125" s="7" t="s">
        <v>686</v>
      </c>
      <c r="E5125" s="7" t="str">
        <f t="shared" si="81"/>
        <v>Cobija</v>
      </c>
      <c r="F5125" s="7" t="s">
        <v>379</v>
      </c>
      <c r="G5125" s="7">
        <v>110</v>
      </c>
      <c r="H5125" s="7" t="s">
        <v>385</v>
      </c>
      <c r="I5125" s="7"/>
      <c r="J5125" s="7">
        <v>500000</v>
      </c>
      <c r="K5125" s="7">
        <f t="shared" si="82"/>
        <v>7859571</v>
      </c>
      <c r="L5125" s="7"/>
      <c r="M5125" s="6"/>
      <c r="N5125" s="7"/>
      <c r="O5125" s="7"/>
      <c r="P5125" s="38"/>
      <c r="Q5125" s="31"/>
      <c r="R5125" s="42"/>
      <c r="S5125" s="42"/>
      <c r="T5125" s="42"/>
      <c r="U5125" s="43"/>
      <c r="V5125" s="32"/>
      <c r="W5125" s="38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</row>
    <row r="5126" spans="1:40" ht="14.25" customHeight="1">
      <c r="A5126" s="7" t="s">
        <v>685</v>
      </c>
      <c r="B5126" s="7" t="s">
        <v>363</v>
      </c>
      <c r="C5126" s="7">
        <v>1901</v>
      </c>
      <c r="D5126" s="7" t="s">
        <v>686</v>
      </c>
      <c r="E5126" s="7" t="str">
        <f t="shared" si="81"/>
        <v>Cobija</v>
      </c>
      <c r="F5126" s="7" t="s">
        <v>379</v>
      </c>
      <c r="G5126" s="7">
        <v>130</v>
      </c>
      <c r="H5126" s="7" t="s">
        <v>386</v>
      </c>
      <c r="I5126" s="7"/>
      <c r="J5126" s="7">
        <v>274275</v>
      </c>
      <c r="K5126" s="7">
        <f t="shared" si="82"/>
        <v>7859571</v>
      </c>
      <c r="L5126" s="7"/>
      <c r="M5126" s="6"/>
      <c r="N5126" s="7"/>
      <c r="O5126" s="7"/>
      <c r="P5126" s="38"/>
      <c r="Q5126" s="31"/>
      <c r="R5126" s="42"/>
      <c r="S5126" s="42"/>
      <c r="T5126" s="42"/>
      <c r="U5126" s="43"/>
      <c r="V5126" s="32"/>
      <c r="W5126" s="38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</row>
    <row r="5127" spans="1:40" ht="14.25" customHeight="1">
      <c r="A5127" s="7" t="s">
        <v>685</v>
      </c>
      <c r="B5127" s="7" t="s">
        <v>363</v>
      </c>
      <c r="C5127" s="7">
        <v>1901</v>
      </c>
      <c r="D5127" s="7" t="s">
        <v>686</v>
      </c>
      <c r="E5127" s="7" t="str">
        <f t="shared" si="81"/>
        <v>Cobija</v>
      </c>
      <c r="F5127" s="7" t="s">
        <v>379</v>
      </c>
      <c r="G5127" s="7">
        <v>140</v>
      </c>
      <c r="H5127" s="7" t="s">
        <v>388</v>
      </c>
      <c r="I5127" s="7"/>
      <c r="J5127" s="7">
        <v>4700001</v>
      </c>
      <c r="K5127" s="7">
        <f t="shared" si="82"/>
        <v>7859571</v>
      </c>
      <c r="L5127" s="7"/>
      <c r="M5127" s="6"/>
      <c r="N5127" s="7"/>
      <c r="O5127" s="7"/>
      <c r="P5127" s="38"/>
      <c r="Q5127" s="31"/>
      <c r="R5127" s="42"/>
      <c r="S5127" s="42"/>
      <c r="T5127" s="42"/>
      <c r="U5127" s="43"/>
      <c r="V5127" s="32"/>
      <c r="W5127" s="38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</row>
    <row r="5128" spans="1:40" ht="14.25" customHeight="1">
      <c r="A5128" s="7" t="s">
        <v>685</v>
      </c>
      <c r="B5128" s="7" t="s">
        <v>363</v>
      </c>
      <c r="C5128" s="7">
        <v>1901</v>
      </c>
      <c r="D5128" s="7" t="s">
        <v>686</v>
      </c>
      <c r="E5128" s="7" t="str">
        <f t="shared" si="81"/>
        <v>Cobija</v>
      </c>
      <c r="F5128" s="7" t="s">
        <v>379</v>
      </c>
      <c r="G5128" s="7">
        <v>160</v>
      </c>
      <c r="H5128" s="7" t="s">
        <v>389</v>
      </c>
      <c r="I5128" s="7"/>
      <c r="J5128" s="7">
        <v>3435000</v>
      </c>
      <c r="K5128" s="7">
        <f t="shared" si="82"/>
        <v>7859571</v>
      </c>
      <c r="L5128" s="7"/>
      <c r="M5128" s="6"/>
      <c r="N5128" s="7"/>
      <c r="O5128" s="7"/>
      <c r="P5128" s="38"/>
      <c r="Q5128" s="31"/>
      <c r="R5128" s="42"/>
      <c r="S5128" s="42"/>
      <c r="T5128" s="42"/>
      <c r="U5128" s="43"/>
      <c r="V5128" s="32"/>
      <c r="W5128" s="38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</row>
    <row r="5129" spans="1:40" ht="14.25" customHeight="1">
      <c r="A5129" s="7" t="s">
        <v>685</v>
      </c>
      <c r="B5129" s="7" t="s">
        <v>363</v>
      </c>
      <c r="C5129" s="7">
        <v>1901</v>
      </c>
      <c r="D5129" s="7" t="s">
        <v>686</v>
      </c>
      <c r="E5129" s="7" t="str">
        <f t="shared" si="81"/>
        <v>Cobija</v>
      </c>
      <c r="F5129" s="7" t="s">
        <v>379</v>
      </c>
      <c r="G5129" s="7">
        <v>170</v>
      </c>
      <c r="H5129" s="7" t="s">
        <v>390</v>
      </c>
      <c r="I5129" s="7"/>
      <c r="J5129" s="7">
        <v>7194618</v>
      </c>
      <c r="K5129" s="7">
        <f t="shared" si="82"/>
        <v>7859571</v>
      </c>
      <c r="L5129" s="7"/>
      <c r="M5129" s="6"/>
      <c r="N5129" s="7"/>
      <c r="O5129" s="7"/>
      <c r="P5129" s="38"/>
      <c r="Q5129" s="31"/>
      <c r="R5129" s="42"/>
      <c r="S5129" s="42"/>
      <c r="T5129" s="42"/>
      <c r="U5129" s="43"/>
      <c r="V5129" s="32"/>
      <c r="W5129" s="38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</row>
    <row r="5130" spans="1:40" ht="14.25" customHeight="1">
      <c r="A5130" s="7" t="s">
        <v>685</v>
      </c>
      <c r="B5130" s="7" t="s">
        <v>363</v>
      </c>
      <c r="C5130" s="7">
        <v>1901</v>
      </c>
      <c r="D5130" s="7" t="s">
        <v>686</v>
      </c>
      <c r="E5130" s="7" t="str">
        <f t="shared" si="81"/>
        <v>Cobija</v>
      </c>
      <c r="F5130" s="7" t="s">
        <v>379</v>
      </c>
      <c r="G5130" s="7">
        <v>180</v>
      </c>
      <c r="H5130" s="7" t="s">
        <v>411</v>
      </c>
      <c r="I5130" s="7"/>
      <c r="J5130" s="7">
        <v>800000</v>
      </c>
      <c r="K5130" s="7">
        <f t="shared" si="82"/>
        <v>7859571</v>
      </c>
      <c r="L5130" s="7"/>
      <c r="M5130" s="6"/>
      <c r="N5130" s="7"/>
      <c r="O5130" s="7"/>
      <c r="P5130" s="38"/>
      <c r="Q5130" s="31"/>
      <c r="R5130" s="42"/>
      <c r="S5130" s="42"/>
      <c r="T5130" s="42"/>
      <c r="U5130" s="43"/>
      <c r="V5130" s="32"/>
      <c r="W5130" s="38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</row>
    <row r="5131" spans="1:40" ht="14.25" customHeight="1">
      <c r="A5131" s="7" t="s">
        <v>685</v>
      </c>
      <c r="B5131" s="7" t="s">
        <v>363</v>
      </c>
      <c r="C5131" s="7">
        <v>1901</v>
      </c>
      <c r="D5131" s="7" t="s">
        <v>686</v>
      </c>
      <c r="E5131" s="7" t="str">
        <f t="shared" si="81"/>
        <v>Cobija</v>
      </c>
      <c r="F5131" s="7" t="s">
        <v>379</v>
      </c>
      <c r="G5131" s="7">
        <v>200</v>
      </c>
      <c r="H5131" s="7" t="s">
        <v>393</v>
      </c>
      <c r="I5131" s="7"/>
      <c r="J5131" s="7">
        <v>29916110</v>
      </c>
      <c r="K5131" s="7">
        <f t="shared" si="82"/>
        <v>7859571</v>
      </c>
      <c r="L5131" s="7"/>
      <c r="M5131" s="6"/>
      <c r="N5131" s="7"/>
      <c r="O5131" s="7"/>
      <c r="P5131" s="38"/>
      <c r="Q5131" s="31"/>
      <c r="R5131" s="42"/>
      <c r="S5131" s="42"/>
      <c r="T5131" s="42"/>
      <c r="U5131" s="43"/>
      <c r="V5131" s="32"/>
      <c r="W5131" s="38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</row>
    <row r="5132" spans="1:40" ht="14.25" customHeight="1">
      <c r="A5132" s="7" t="s">
        <v>685</v>
      </c>
      <c r="B5132" s="7" t="s">
        <v>363</v>
      </c>
      <c r="C5132" s="7">
        <v>1901</v>
      </c>
      <c r="D5132" s="7" t="s">
        <v>686</v>
      </c>
      <c r="E5132" s="7" t="str">
        <f t="shared" si="81"/>
        <v>Cobija</v>
      </c>
      <c r="F5132" s="7" t="s">
        <v>379</v>
      </c>
      <c r="G5132" s="7">
        <v>210</v>
      </c>
      <c r="H5132" s="7" t="s">
        <v>394</v>
      </c>
      <c r="I5132" s="7"/>
      <c r="J5132" s="7">
        <v>17075940</v>
      </c>
      <c r="K5132" s="7">
        <f t="shared" si="82"/>
        <v>7859571</v>
      </c>
      <c r="L5132" s="7"/>
      <c r="M5132" s="6"/>
      <c r="N5132" s="7"/>
      <c r="O5132" s="7"/>
      <c r="P5132" s="38"/>
      <c r="Q5132" s="31"/>
      <c r="R5132" s="42"/>
      <c r="S5132" s="42"/>
      <c r="T5132" s="42"/>
      <c r="U5132" s="43"/>
      <c r="V5132" s="32"/>
      <c r="W5132" s="38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</row>
    <row r="5133" spans="1:40" ht="14.25" customHeight="1">
      <c r="A5133" s="7" t="s">
        <v>685</v>
      </c>
      <c r="B5133" s="7" t="s">
        <v>363</v>
      </c>
      <c r="C5133" s="7">
        <v>1901</v>
      </c>
      <c r="D5133" s="7" t="s">
        <v>686</v>
      </c>
      <c r="E5133" s="7" t="str">
        <f t="shared" si="81"/>
        <v>Cobija</v>
      </c>
      <c r="F5133" s="7" t="s">
        <v>379</v>
      </c>
      <c r="G5133" s="7">
        <v>220</v>
      </c>
      <c r="H5133" s="7" t="s">
        <v>395</v>
      </c>
      <c r="I5133" s="7"/>
      <c r="J5133" s="7">
        <v>800000</v>
      </c>
      <c r="K5133" s="7">
        <f t="shared" si="82"/>
        <v>7859571</v>
      </c>
      <c r="L5133" s="7"/>
      <c r="M5133" s="6"/>
      <c r="N5133" s="7"/>
      <c r="O5133" s="7"/>
      <c r="P5133" s="38"/>
      <c r="Q5133" s="31"/>
      <c r="R5133" s="42"/>
      <c r="S5133" s="42"/>
      <c r="T5133" s="42"/>
      <c r="U5133" s="43"/>
      <c r="V5133" s="32"/>
      <c r="W5133" s="38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</row>
    <row r="5134" spans="1:40" ht="14.25" customHeight="1">
      <c r="A5134" s="7" t="s">
        <v>685</v>
      </c>
      <c r="B5134" s="7" t="s">
        <v>363</v>
      </c>
      <c r="C5134" s="7">
        <v>1901</v>
      </c>
      <c r="D5134" s="7" t="s">
        <v>686</v>
      </c>
      <c r="E5134" s="7" t="str">
        <f t="shared" si="81"/>
        <v>Cobija</v>
      </c>
      <c r="F5134" s="7" t="s">
        <v>379</v>
      </c>
      <c r="G5134" s="7">
        <v>240</v>
      </c>
      <c r="H5134" s="7" t="s">
        <v>397</v>
      </c>
      <c r="I5134" s="7"/>
      <c r="J5134" s="7">
        <v>100000</v>
      </c>
      <c r="K5134" s="7">
        <f t="shared" si="82"/>
        <v>7859571</v>
      </c>
      <c r="L5134" s="7"/>
      <c r="M5134" s="6"/>
      <c r="N5134" s="7"/>
      <c r="O5134" s="7"/>
      <c r="P5134" s="38"/>
      <c r="Q5134" s="31"/>
      <c r="R5134" s="42"/>
      <c r="S5134" s="42"/>
      <c r="T5134" s="42"/>
      <c r="U5134" s="43"/>
      <c r="V5134" s="32"/>
      <c r="W5134" s="38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</row>
    <row r="5135" spans="1:40" ht="14.25" customHeight="1">
      <c r="A5135" s="7" t="s">
        <v>685</v>
      </c>
      <c r="B5135" s="7" t="s">
        <v>363</v>
      </c>
      <c r="C5135" s="7">
        <v>1901</v>
      </c>
      <c r="D5135" s="7" t="s">
        <v>686</v>
      </c>
      <c r="E5135" s="7" t="str">
        <f t="shared" si="81"/>
        <v>Cobija</v>
      </c>
      <c r="F5135" s="7" t="s">
        <v>379</v>
      </c>
      <c r="G5135" s="7">
        <v>250</v>
      </c>
      <c r="H5135" s="7" t="s">
        <v>399</v>
      </c>
      <c r="I5135" s="7"/>
      <c r="J5135" s="7">
        <v>28055467</v>
      </c>
      <c r="K5135" s="7">
        <f t="shared" si="82"/>
        <v>7859571</v>
      </c>
      <c r="L5135" s="7"/>
      <c r="M5135" s="6"/>
      <c r="N5135" s="7"/>
      <c r="O5135" s="7"/>
      <c r="P5135" s="38"/>
      <c r="Q5135" s="31"/>
      <c r="R5135" s="42"/>
      <c r="S5135" s="42"/>
      <c r="T5135" s="42"/>
      <c r="U5135" s="43"/>
      <c r="V5135" s="32"/>
      <c r="W5135" s="38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</row>
    <row r="5136" spans="1:40" ht="14.25" customHeight="1">
      <c r="A5136" s="7" t="s">
        <v>685</v>
      </c>
      <c r="B5136" s="7" t="s">
        <v>363</v>
      </c>
      <c r="C5136" s="7">
        <v>1901</v>
      </c>
      <c r="D5136" s="7" t="s">
        <v>686</v>
      </c>
      <c r="E5136" s="7" t="str">
        <f t="shared" si="81"/>
        <v>Cobija</v>
      </c>
      <c r="F5136" s="7" t="s">
        <v>379</v>
      </c>
      <c r="G5136" s="7">
        <v>260</v>
      </c>
      <c r="H5136" s="7" t="s">
        <v>400</v>
      </c>
      <c r="I5136" s="7"/>
      <c r="J5136" s="7">
        <v>1304176</v>
      </c>
      <c r="K5136" s="7">
        <f t="shared" si="82"/>
        <v>7859571</v>
      </c>
      <c r="L5136" s="7"/>
      <c r="M5136" s="6"/>
      <c r="N5136" s="7"/>
      <c r="O5136" s="7"/>
      <c r="P5136" s="38"/>
      <c r="Q5136" s="31"/>
      <c r="R5136" s="42"/>
      <c r="S5136" s="42"/>
      <c r="T5136" s="42"/>
      <c r="U5136" s="43"/>
      <c r="V5136" s="32"/>
      <c r="W5136" s="38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</row>
    <row r="5137" spans="1:40" ht="14.25" customHeight="1">
      <c r="A5137" s="7" t="s">
        <v>685</v>
      </c>
      <c r="B5137" s="7" t="s">
        <v>363</v>
      </c>
      <c r="C5137" s="7">
        <v>1901</v>
      </c>
      <c r="D5137" s="7" t="s">
        <v>686</v>
      </c>
      <c r="E5137" s="7" t="str">
        <f t="shared" si="81"/>
        <v>Cobija</v>
      </c>
      <c r="F5137" s="7" t="s">
        <v>379</v>
      </c>
      <c r="G5137" s="7">
        <v>300</v>
      </c>
      <c r="H5137" s="7" t="s">
        <v>417</v>
      </c>
      <c r="I5137" s="7"/>
      <c r="J5137" s="7">
        <v>193256</v>
      </c>
      <c r="K5137" s="7">
        <f t="shared" si="82"/>
        <v>7859571</v>
      </c>
      <c r="L5137" s="7"/>
      <c r="M5137" s="6"/>
      <c r="N5137" s="7"/>
      <c r="O5137" s="7"/>
      <c r="P5137" s="38"/>
      <c r="Q5137" s="31"/>
      <c r="R5137" s="42"/>
      <c r="S5137" s="42"/>
      <c r="T5137" s="42"/>
      <c r="U5137" s="43"/>
      <c r="V5137" s="32"/>
      <c r="W5137" s="38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</row>
    <row r="5138" spans="1:40" ht="14.25" customHeight="1">
      <c r="A5138" s="7" t="s">
        <v>685</v>
      </c>
      <c r="B5138" s="7" t="s">
        <v>363</v>
      </c>
      <c r="C5138" s="7">
        <v>1901</v>
      </c>
      <c r="D5138" s="7" t="s">
        <v>686</v>
      </c>
      <c r="E5138" s="7" t="str">
        <f t="shared" si="81"/>
        <v>Cobija</v>
      </c>
      <c r="F5138" s="7" t="s">
        <v>379</v>
      </c>
      <c r="G5138" s="7">
        <v>310</v>
      </c>
      <c r="H5138" s="7" t="s">
        <v>403</v>
      </c>
      <c r="I5138" s="7"/>
      <c r="J5138" s="7">
        <v>483000</v>
      </c>
      <c r="K5138" s="7">
        <f t="shared" si="82"/>
        <v>7859571</v>
      </c>
      <c r="L5138" s="7"/>
      <c r="M5138" s="6"/>
      <c r="N5138" s="7"/>
      <c r="O5138" s="7"/>
      <c r="P5138" s="38"/>
      <c r="Q5138" s="31"/>
      <c r="R5138" s="42"/>
      <c r="S5138" s="42"/>
      <c r="T5138" s="42"/>
      <c r="U5138" s="43"/>
      <c r="V5138" s="32"/>
      <c r="W5138" s="38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</row>
    <row r="5139" spans="1:40" ht="14.25" customHeight="1">
      <c r="A5139" s="7" t="s">
        <v>685</v>
      </c>
      <c r="B5139" s="7" t="s">
        <v>363</v>
      </c>
      <c r="C5139" s="7">
        <v>1901</v>
      </c>
      <c r="D5139" s="7" t="s">
        <v>686</v>
      </c>
      <c r="E5139" s="7" t="str">
        <f t="shared" si="81"/>
        <v>Cobija</v>
      </c>
      <c r="F5139" s="7" t="s">
        <v>379</v>
      </c>
      <c r="G5139" s="7">
        <v>330</v>
      </c>
      <c r="H5139" s="7" t="s">
        <v>404</v>
      </c>
      <c r="I5139" s="7"/>
      <c r="J5139" s="7">
        <v>2720398</v>
      </c>
      <c r="K5139" s="7">
        <f t="shared" si="82"/>
        <v>7859571</v>
      </c>
      <c r="L5139" s="7"/>
      <c r="M5139" s="6"/>
      <c r="N5139" s="7"/>
      <c r="O5139" s="7"/>
      <c r="P5139" s="38"/>
      <c r="Q5139" s="31"/>
      <c r="R5139" s="42"/>
      <c r="S5139" s="42"/>
      <c r="T5139" s="42"/>
      <c r="U5139" s="43"/>
      <c r="V5139" s="32"/>
      <c r="W5139" s="38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</row>
    <row r="5140" spans="1:40" ht="14.25" customHeight="1">
      <c r="A5140" s="7" t="s">
        <v>685</v>
      </c>
      <c r="B5140" s="7" t="s">
        <v>363</v>
      </c>
      <c r="C5140" s="7">
        <v>1901</v>
      </c>
      <c r="D5140" s="7" t="s">
        <v>686</v>
      </c>
      <c r="E5140" s="7" t="str">
        <f t="shared" si="81"/>
        <v>Cobija</v>
      </c>
      <c r="F5140" s="7" t="s">
        <v>379</v>
      </c>
      <c r="G5140" s="7">
        <v>340</v>
      </c>
      <c r="H5140" s="7" t="s">
        <v>405</v>
      </c>
      <c r="I5140" s="7"/>
      <c r="J5140" s="7">
        <v>14280311</v>
      </c>
      <c r="K5140" s="7">
        <f t="shared" si="82"/>
        <v>7859571</v>
      </c>
      <c r="L5140" s="7"/>
      <c r="M5140" s="6"/>
      <c r="N5140" s="7"/>
      <c r="O5140" s="7"/>
      <c r="P5140" s="38"/>
      <c r="Q5140" s="31"/>
      <c r="R5140" s="42"/>
      <c r="S5140" s="42"/>
      <c r="T5140" s="42"/>
      <c r="U5140" s="43"/>
      <c r="V5140" s="32"/>
      <c r="W5140" s="38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</row>
    <row r="5141" spans="1:40" ht="14.25" customHeight="1">
      <c r="A5141" s="7" t="s">
        <v>685</v>
      </c>
      <c r="B5141" s="7" t="s">
        <v>363</v>
      </c>
      <c r="C5141" s="7">
        <v>1901</v>
      </c>
      <c r="D5141" s="7" t="s">
        <v>686</v>
      </c>
      <c r="E5141" s="7" t="str">
        <f t="shared" si="81"/>
        <v>Cobija</v>
      </c>
      <c r="F5141" s="7" t="s">
        <v>379</v>
      </c>
      <c r="G5141" s="7">
        <v>360</v>
      </c>
      <c r="H5141" s="7" t="s">
        <v>506</v>
      </c>
      <c r="I5141" s="7"/>
      <c r="J5141" s="7">
        <v>3158679</v>
      </c>
      <c r="K5141" s="7">
        <f t="shared" si="82"/>
        <v>7859571</v>
      </c>
      <c r="L5141" s="7"/>
      <c r="M5141" s="6"/>
      <c r="N5141" s="7"/>
      <c r="O5141" s="7"/>
      <c r="P5141" s="38"/>
      <c r="Q5141" s="31"/>
      <c r="R5141" s="42"/>
      <c r="S5141" s="42"/>
      <c r="T5141" s="42"/>
      <c r="U5141" s="43"/>
      <c r="V5141" s="32"/>
      <c r="W5141" s="38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</row>
    <row r="5142" spans="1:40" ht="14.25" customHeight="1">
      <c r="A5142" s="7" t="s">
        <v>685</v>
      </c>
      <c r="B5142" s="7" t="s">
        <v>363</v>
      </c>
      <c r="C5142" s="7">
        <v>1901</v>
      </c>
      <c r="D5142" s="7" t="s">
        <v>686</v>
      </c>
      <c r="E5142" s="7" t="str">
        <f t="shared" si="81"/>
        <v>Cobija</v>
      </c>
      <c r="F5142" s="7" t="s">
        <v>407</v>
      </c>
      <c r="G5142" s="7">
        <v>350</v>
      </c>
      <c r="H5142" s="7" t="s">
        <v>406</v>
      </c>
      <c r="I5142" s="7"/>
      <c r="J5142" s="7">
        <v>7859571</v>
      </c>
      <c r="K5142" s="7">
        <f t="shared" si="82"/>
        <v>7859571</v>
      </c>
      <c r="L5142" s="7"/>
      <c r="M5142" s="6"/>
      <c r="N5142" s="7"/>
      <c r="O5142" s="7"/>
      <c r="P5142" s="38"/>
      <c r="Q5142" s="31"/>
      <c r="R5142" s="42"/>
      <c r="S5142" s="42"/>
      <c r="T5142" s="42"/>
      <c r="U5142" s="43"/>
      <c r="V5142" s="32"/>
      <c r="W5142" s="38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</row>
    <row r="5143" spans="1:40" ht="14.25" customHeight="1">
      <c r="A5143" s="7" t="s">
        <v>685</v>
      </c>
      <c r="B5143" s="7" t="s">
        <v>363</v>
      </c>
      <c r="C5143" s="7">
        <v>1902</v>
      </c>
      <c r="D5143" s="7" t="s">
        <v>687</v>
      </c>
      <c r="E5143" s="7" t="str">
        <f t="shared" si="81"/>
        <v>Porvenir</v>
      </c>
      <c r="F5143" s="7" t="s">
        <v>379</v>
      </c>
      <c r="G5143" s="7">
        <v>0</v>
      </c>
      <c r="H5143" s="7" t="s">
        <v>380</v>
      </c>
      <c r="I5143" s="7"/>
      <c r="J5143" s="7">
        <v>823225</v>
      </c>
      <c r="K5143" s="7">
        <f t="shared" si="82"/>
        <v>748860</v>
      </c>
      <c r="L5143" s="7"/>
      <c r="M5143" s="6"/>
      <c r="N5143" s="7"/>
      <c r="O5143" s="7"/>
      <c r="P5143" s="38"/>
      <c r="Q5143" s="31"/>
      <c r="R5143" s="42"/>
      <c r="S5143" s="42"/>
      <c r="T5143" s="42"/>
      <c r="U5143" s="43"/>
      <c r="V5143" s="32"/>
      <c r="W5143" s="38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</row>
    <row r="5144" spans="1:40" ht="14.25" customHeight="1">
      <c r="A5144" s="7" t="s">
        <v>685</v>
      </c>
      <c r="B5144" s="7" t="s">
        <v>363</v>
      </c>
      <c r="C5144" s="7">
        <v>1902</v>
      </c>
      <c r="D5144" s="7" t="s">
        <v>687</v>
      </c>
      <c r="E5144" s="7" t="str">
        <f t="shared" si="81"/>
        <v>Porvenir</v>
      </c>
      <c r="F5144" s="7" t="s">
        <v>379</v>
      </c>
      <c r="G5144" s="7">
        <v>1</v>
      </c>
      <c r="H5144" s="7" t="s">
        <v>381</v>
      </c>
      <c r="I5144" s="7"/>
      <c r="J5144" s="7">
        <v>823225</v>
      </c>
      <c r="K5144" s="7">
        <f t="shared" si="82"/>
        <v>748860</v>
      </c>
      <c r="L5144" s="7"/>
      <c r="M5144" s="6"/>
      <c r="N5144" s="7"/>
      <c r="O5144" s="7"/>
      <c r="P5144" s="38"/>
      <c r="Q5144" s="31"/>
      <c r="R5144" s="42"/>
      <c r="S5144" s="42"/>
      <c r="T5144" s="42"/>
      <c r="U5144" s="43"/>
      <c r="V5144" s="32"/>
      <c r="W5144" s="38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</row>
    <row r="5145" spans="1:40" ht="14.25" customHeight="1">
      <c r="A5145" s="7" t="s">
        <v>685</v>
      </c>
      <c r="B5145" s="7" t="s">
        <v>363</v>
      </c>
      <c r="C5145" s="7">
        <v>1902</v>
      </c>
      <c r="D5145" s="7" t="s">
        <v>687</v>
      </c>
      <c r="E5145" s="7" t="str">
        <f t="shared" si="81"/>
        <v>Porvenir</v>
      </c>
      <c r="F5145" s="7" t="s">
        <v>379</v>
      </c>
      <c r="G5145" s="7">
        <v>99</v>
      </c>
      <c r="H5145" s="7" t="s">
        <v>382</v>
      </c>
      <c r="I5145" s="7"/>
      <c r="J5145" s="7">
        <v>188034</v>
      </c>
      <c r="K5145" s="7">
        <f t="shared" si="82"/>
        <v>748860</v>
      </c>
      <c r="L5145" s="7"/>
      <c r="M5145" s="6"/>
      <c r="N5145" s="7"/>
      <c r="O5145" s="7"/>
      <c r="P5145" s="38"/>
      <c r="Q5145" s="31"/>
      <c r="R5145" s="42"/>
      <c r="S5145" s="42"/>
      <c r="T5145" s="42"/>
      <c r="U5145" s="43"/>
      <c r="V5145" s="32"/>
      <c r="W5145" s="38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</row>
    <row r="5146" spans="1:40" ht="14.25" customHeight="1">
      <c r="A5146" s="7" t="s">
        <v>685</v>
      </c>
      <c r="B5146" s="7" t="s">
        <v>363</v>
      </c>
      <c r="C5146" s="7">
        <v>1902</v>
      </c>
      <c r="D5146" s="7" t="s">
        <v>687</v>
      </c>
      <c r="E5146" s="7" t="str">
        <f t="shared" si="81"/>
        <v>Porvenir</v>
      </c>
      <c r="F5146" s="7" t="s">
        <v>379</v>
      </c>
      <c r="G5146" s="7">
        <v>100</v>
      </c>
      <c r="H5146" s="7" t="s">
        <v>383</v>
      </c>
      <c r="I5146" s="7"/>
      <c r="J5146" s="7">
        <v>1553248</v>
      </c>
      <c r="K5146" s="7">
        <f t="shared" si="82"/>
        <v>748860</v>
      </c>
      <c r="L5146" s="7"/>
      <c r="M5146" s="6"/>
      <c r="N5146" s="7"/>
      <c r="O5146" s="7"/>
      <c r="P5146" s="38"/>
      <c r="Q5146" s="31"/>
      <c r="R5146" s="42"/>
      <c r="S5146" s="42"/>
      <c r="T5146" s="42"/>
      <c r="U5146" s="43"/>
      <c r="V5146" s="32"/>
      <c r="W5146" s="38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</row>
    <row r="5147" spans="1:40" ht="14.25" customHeight="1">
      <c r="A5147" s="7" t="s">
        <v>685</v>
      </c>
      <c r="B5147" s="7" t="s">
        <v>363</v>
      </c>
      <c r="C5147" s="7">
        <v>1902</v>
      </c>
      <c r="D5147" s="7" t="s">
        <v>687</v>
      </c>
      <c r="E5147" s="7" t="str">
        <f t="shared" si="81"/>
        <v>Porvenir</v>
      </c>
      <c r="F5147" s="7" t="s">
        <v>379</v>
      </c>
      <c r="G5147" s="7">
        <v>110</v>
      </c>
      <c r="H5147" s="7" t="s">
        <v>385</v>
      </c>
      <c r="I5147" s="7"/>
      <c r="J5147" s="7">
        <v>765914</v>
      </c>
      <c r="K5147" s="7">
        <f t="shared" si="82"/>
        <v>748860</v>
      </c>
      <c r="L5147" s="7"/>
      <c r="M5147" s="6"/>
      <c r="N5147" s="7"/>
      <c r="O5147" s="7"/>
      <c r="P5147" s="38"/>
      <c r="Q5147" s="31"/>
      <c r="R5147" s="42"/>
      <c r="S5147" s="42"/>
      <c r="T5147" s="42"/>
      <c r="U5147" s="43"/>
      <c r="V5147" s="32"/>
      <c r="W5147" s="38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</row>
    <row r="5148" spans="1:40" ht="14.25" customHeight="1">
      <c r="A5148" s="7" t="s">
        <v>685</v>
      </c>
      <c r="B5148" s="7" t="s">
        <v>363</v>
      </c>
      <c r="C5148" s="7">
        <v>1902</v>
      </c>
      <c r="D5148" s="7" t="s">
        <v>687</v>
      </c>
      <c r="E5148" s="7" t="str">
        <f t="shared" si="81"/>
        <v>Porvenir</v>
      </c>
      <c r="F5148" s="7" t="s">
        <v>379</v>
      </c>
      <c r="G5148" s="7">
        <v>130</v>
      </c>
      <c r="H5148" s="7" t="s">
        <v>386</v>
      </c>
      <c r="I5148" s="7"/>
      <c r="J5148" s="7">
        <v>169479</v>
      </c>
      <c r="K5148" s="7">
        <f t="shared" si="82"/>
        <v>748860</v>
      </c>
      <c r="L5148" s="7"/>
      <c r="M5148" s="6"/>
      <c r="N5148" s="7"/>
      <c r="O5148" s="7"/>
      <c r="P5148" s="38"/>
      <c r="Q5148" s="31"/>
      <c r="R5148" s="42"/>
      <c r="S5148" s="42"/>
      <c r="T5148" s="42"/>
      <c r="U5148" s="43"/>
      <c r="V5148" s="32"/>
      <c r="W5148" s="38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</row>
    <row r="5149" spans="1:40" ht="14.25" customHeight="1">
      <c r="A5149" s="7" t="s">
        <v>685</v>
      </c>
      <c r="B5149" s="7" t="s">
        <v>363</v>
      </c>
      <c r="C5149" s="7">
        <v>1902</v>
      </c>
      <c r="D5149" s="7" t="s">
        <v>687</v>
      </c>
      <c r="E5149" s="7" t="str">
        <f t="shared" si="81"/>
        <v>Porvenir</v>
      </c>
      <c r="F5149" s="7" t="s">
        <v>379</v>
      </c>
      <c r="G5149" s="7">
        <v>140</v>
      </c>
      <c r="H5149" s="7" t="s">
        <v>388</v>
      </c>
      <c r="I5149" s="7"/>
      <c r="J5149" s="7">
        <v>374572</v>
      </c>
      <c r="K5149" s="7">
        <f t="shared" si="82"/>
        <v>748860</v>
      </c>
      <c r="L5149" s="7"/>
      <c r="M5149" s="6"/>
      <c r="N5149" s="7"/>
      <c r="O5149" s="7"/>
      <c r="P5149" s="38"/>
      <c r="Q5149" s="31"/>
      <c r="R5149" s="42"/>
      <c r="S5149" s="42"/>
      <c r="T5149" s="42"/>
      <c r="U5149" s="43"/>
      <c r="V5149" s="32"/>
      <c r="W5149" s="38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</row>
    <row r="5150" spans="1:40" ht="14.25" customHeight="1">
      <c r="A5150" s="7" t="s">
        <v>685</v>
      </c>
      <c r="B5150" s="7" t="s">
        <v>363</v>
      </c>
      <c r="C5150" s="7">
        <v>1902</v>
      </c>
      <c r="D5150" s="7" t="s">
        <v>687</v>
      </c>
      <c r="E5150" s="7" t="str">
        <f t="shared" si="81"/>
        <v>Porvenir</v>
      </c>
      <c r="F5150" s="7" t="s">
        <v>379</v>
      </c>
      <c r="G5150" s="7">
        <v>160</v>
      </c>
      <c r="H5150" s="7" t="s">
        <v>389</v>
      </c>
      <c r="I5150" s="7"/>
      <c r="J5150" s="7">
        <v>334896</v>
      </c>
      <c r="K5150" s="7">
        <f t="shared" si="82"/>
        <v>748860</v>
      </c>
      <c r="L5150" s="7"/>
      <c r="M5150" s="6"/>
      <c r="N5150" s="7"/>
      <c r="O5150" s="7"/>
      <c r="P5150" s="38"/>
      <c r="Q5150" s="31"/>
      <c r="R5150" s="42"/>
      <c r="S5150" s="42"/>
      <c r="T5150" s="42"/>
      <c r="U5150" s="43"/>
      <c r="V5150" s="32"/>
      <c r="W5150" s="38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</row>
    <row r="5151" spans="1:40" ht="14.25" customHeight="1">
      <c r="A5151" s="7" t="s">
        <v>685</v>
      </c>
      <c r="B5151" s="7" t="s">
        <v>363</v>
      </c>
      <c r="C5151" s="7">
        <v>1902</v>
      </c>
      <c r="D5151" s="7" t="s">
        <v>687</v>
      </c>
      <c r="E5151" s="7" t="str">
        <f t="shared" si="81"/>
        <v>Porvenir</v>
      </c>
      <c r="F5151" s="7" t="s">
        <v>379</v>
      </c>
      <c r="G5151" s="7">
        <v>170</v>
      </c>
      <c r="H5151" s="7" t="s">
        <v>390</v>
      </c>
      <c r="I5151" s="7"/>
      <c r="J5151" s="7">
        <v>1378944</v>
      </c>
      <c r="K5151" s="7">
        <f t="shared" si="82"/>
        <v>748860</v>
      </c>
      <c r="L5151" s="7"/>
      <c r="M5151" s="6"/>
      <c r="N5151" s="7"/>
      <c r="O5151" s="7"/>
      <c r="P5151" s="38"/>
      <c r="Q5151" s="31"/>
      <c r="R5151" s="42"/>
      <c r="S5151" s="42"/>
      <c r="T5151" s="42"/>
      <c r="U5151" s="43"/>
      <c r="V5151" s="32"/>
      <c r="W5151" s="38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</row>
    <row r="5152" spans="1:40" ht="14.25" customHeight="1">
      <c r="A5152" s="7" t="s">
        <v>685</v>
      </c>
      <c r="B5152" s="7" t="s">
        <v>363</v>
      </c>
      <c r="C5152" s="7">
        <v>1902</v>
      </c>
      <c r="D5152" s="7" t="s">
        <v>687</v>
      </c>
      <c r="E5152" s="7" t="str">
        <f t="shared" si="81"/>
        <v>Porvenir</v>
      </c>
      <c r="F5152" s="7" t="s">
        <v>379</v>
      </c>
      <c r="G5152" s="7">
        <v>180</v>
      </c>
      <c r="H5152" s="7" t="s">
        <v>411</v>
      </c>
      <c r="I5152" s="7"/>
      <c r="J5152" s="7">
        <v>371176</v>
      </c>
      <c r="K5152" s="7">
        <f t="shared" si="82"/>
        <v>748860</v>
      </c>
      <c r="L5152" s="7"/>
      <c r="M5152" s="6"/>
      <c r="N5152" s="7"/>
      <c r="O5152" s="7"/>
      <c r="P5152" s="38"/>
      <c r="Q5152" s="31"/>
      <c r="R5152" s="42"/>
      <c r="S5152" s="42"/>
      <c r="T5152" s="42"/>
      <c r="U5152" s="43"/>
      <c r="V5152" s="32"/>
      <c r="W5152" s="38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</row>
    <row r="5153" spans="1:40" ht="14.25" customHeight="1">
      <c r="A5153" s="7" t="s">
        <v>685</v>
      </c>
      <c r="B5153" s="7" t="s">
        <v>363</v>
      </c>
      <c r="C5153" s="7">
        <v>1902</v>
      </c>
      <c r="D5153" s="7" t="s">
        <v>687</v>
      </c>
      <c r="E5153" s="7" t="str">
        <f t="shared" si="81"/>
        <v>Porvenir</v>
      </c>
      <c r="F5153" s="7" t="s">
        <v>379</v>
      </c>
      <c r="G5153" s="7">
        <v>190</v>
      </c>
      <c r="H5153" s="7" t="s">
        <v>392</v>
      </c>
      <c r="I5153" s="7"/>
      <c r="J5153" s="7">
        <v>55700</v>
      </c>
      <c r="K5153" s="7">
        <f t="shared" si="82"/>
        <v>748860</v>
      </c>
      <c r="L5153" s="7"/>
      <c r="M5153" s="6"/>
      <c r="N5153" s="7"/>
      <c r="O5153" s="7"/>
      <c r="P5153" s="38"/>
      <c r="Q5153" s="31"/>
      <c r="R5153" s="42"/>
      <c r="S5153" s="42"/>
      <c r="T5153" s="42"/>
      <c r="U5153" s="43"/>
      <c r="V5153" s="32"/>
      <c r="W5153" s="38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</row>
    <row r="5154" spans="1:40" ht="14.25" customHeight="1">
      <c r="A5154" s="7" t="s">
        <v>685</v>
      </c>
      <c r="B5154" s="7" t="s">
        <v>363</v>
      </c>
      <c r="C5154" s="7">
        <v>1902</v>
      </c>
      <c r="D5154" s="7" t="s">
        <v>687</v>
      </c>
      <c r="E5154" s="7" t="str">
        <f t="shared" si="81"/>
        <v>Porvenir</v>
      </c>
      <c r="F5154" s="7" t="s">
        <v>379</v>
      </c>
      <c r="G5154" s="7">
        <v>200</v>
      </c>
      <c r="H5154" s="7" t="s">
        <v>393</v>
      </c>
      <c r="I5154" s="7"/>
      <c r="J5154" s="7">
        <v>2905031</v>
      </c>
      <c r="K5154" s="7">
        <f t="shared" si="82"/>
        <v>748860</v>
      </c>
      <c r="L5154" s="7"/>
      <c r="M5154" s="6"/>
      <c r="N5154" s="7"/>
      <c r="O5154" s="7"/>
      <c r="P5154" s="38"/>
      <c r="Q5154" s="31"/>
      <c r="R5154" s="42"/>
      <c r="S5154" s="42"/>
      <c r="T5154" s="42"/>
      <c r="U5154" s="43"/>
      <c r="V5154" s="32"/>
      <c r="W5154" s="38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</row>
    <row r="5155" spans="1:40" ht="14.25" customHeight="1">
      <c r="A5155" s="7" t="s">
        <v>685</v>
      </c>
      <c r="B5155" s="7" t="s">
        <v>363</v>
      </c>
      <c r="C5155" s="7">
        <v>1902</v>
      </c>
      <c r="D5155" s="7" t="s">
        <v>687</v>
      </c>
      <c r="E5155" s="7" t="str">
        <f t="shared" si="81"/>
        <v>Porvenir</v>
      </c>
      <c r="F5155" s="7" t="s">
        <v>379</v>
      </c>
      <c r="G5155" s="7">
        <v>210</v>
      </c>
      <c r="H5155" s="7" t="s">
        <v>394</v>
      </c>
      <c r="I5155" s="7"/>
      <c r="J5155" s="7">
        <v>2791474</v>
      </c>
      <c r="K5155" s="7">
        <f t="shared" si="82"/>
        <v>748860</v>
      </c>
      <c r="L5155" s="7"/>
      <c r="M5155" s="6"/>
      <c r="N5155" s="7"/>
      <c r="O5155" s="7"/>
      <c r="P5155" s="38"/>
      <c r="Q5155" s="31"/>
      <c r="R5155" s="42"/>
      <c r="S5155" s="42"/>
      <c r="T5155" s="42"/>
      <c r="U5155" s="43"/>
      <c r="V5155" s="32"/>
      <c r="W5155" s="38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</row>
    <row r="5156" spans="1:40" ht="14.25" customHeight="1">
      <c r="A5156" s="7" t="s">
        <v>685</v>
      </c>
      <c r="B5156" s="7" t="s">
        <v>363</v>
      </c>
      <c r="C5156" s="7">
        <v>1902</v>
      </c>
      <c r="D5156" s="7" t="s">
        <v>687</v>
      </c>
      <c r="E5156" s="7" t="str">
        <f t="shared" si="81"/>
        <v>Porvenir</v>
      </c>
      <c r="F5156" s="7" t="s">
        <v>379</v>
      </c>
      <c r="G5156" s="7">
        <v>220</v>
      </c>
      <c r="H5156" s="7" t="s">
        <v>395</v>
      </c>
      <c r="I5156" s="7"/>
      <c r="J5156" s="7">
        <v>177823</v>
      </c>
      <c r="K5156" s="7">
        <f t="shared" si="82"/>
        <v>748860</v>
      </c>
      <c r="L5156" s="7"/>
      <c r="M5156" s="6"/>
      <c r="N5156" s="7"/>
      <c r="O5156" s="7"/>
      <c r="P5156" s="38"/>
      <c r="Q5156" s="31"/>
      <c r="R5156" s="42"/>
      <c r="S5156" s="42"/>
      <c r="T5156" s="42"/>
      <c r="U5156" s="43"/>
      <c r="V5156" s="32"/>
      <c r="W5156" s="38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</row>
    <row r="5157" spans="1:40" ht="14.25" customHeight="1">
      <c r="A5157" s="7" t="s">
        <v>685</v>
      </c>
      <c r="B5157" s="7" t="s">
        <v>363</v>
      </c>
      <c r="C5157" s="7">
        <v>1902</v>
      </c>
      <c r="D5157" s="7" t="s">
        <v>687</v>
      </c>
      <c r="E5157" s="7" t="str">
        <f t="shared" si="81"/>
        <v>Porvenir</v>
      </c>
      <c r="F5157" s="7" t="s">
        <v>379</v>
      </c>
      <c r="G5157" s="7">
        <v>230</v>
      </c>
      <c r="H5157" s="7" t="s">
        <v>396</v>
      </c>
      <c r="I5157" s="7"/>
      <c r="J5157" s="7">
        <v>57720</v>
      </c>
      <c r="K5157" s="7">
        <f t="shared" si="82"/>
        <v>748860</v>
      </c>
      <c r="L5157" s="7"/>
      <c r="M5157" s="6"/>
      <c r="N5157" s="7"/>
      <c r="O5157" s="7"/>
      <c r="P5157" s="38"/>
      <c r="Q5157" s="31"/>
      <c r="R5157" s="42"/>
      <c r="S5157" s="42"/>
      <c r="T5157" s="42"/>
      <c r="U5157" s="43"/>
      <c r="V5157" s="32"/>
      <c r="W5157" s="38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</row>
    <row r="5158" spans="1:40" ht="14.25" customHeight="1">
      <c r="A5158" s="7" t="s">
        <v>685</v>
      </c>
      <c r="B5158" s="7" t="s">
        <v>363</v>
      </c>
      <c r="C5158" s="7">
        <v>1902</v>
      </c>
      <c r="D5158" s="7" t="s">
        <v>687</v>
      </c>
      <c r="E5158" s="7" t="str">
        <f t="shared" si="81"/>
        <v>Porvenir</v>
      </c>
      <c r="F5158" s="7" t="s">
        <v>379</v>
      </c>
      <c r="G5158" s="7">
        <v>240</v>
      </c>
      <c r="H5158" s="7" t="s">
        <v>397</v>
      </c>
      <c r="I5158" s="7"/>
      <c r="J5158" s="7">
        <v>307856</v>
      </c>
      <c r="K5158" s="7">
        <f t="shared" si="82"/>
        <v>748860</v>
      </c>
      <c r="L5158" s="7"/>
      <c r="M5158" s="6"/>
      <c r="N5158" s="7"/>
      <c r="O5158" s="7"/>
      <c r="P5158" s="38"/>
      <c r="Q5158" s="31"/>
      <c r="R5158" s="42"/>
      <c r="S5158" s="42"/>
      <c r="T5158" s="42"/>
      <c r="U5158" s="43"/>
      <c r="V5158" s="32"/>
      <c r="W5158" s="38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</row>
    <row r="5159" spans="1:40" ht="14.25" customHeight="1">
      <c r="A5159" s="7" t="s">
        <v>685</v>
      </c>
      <c r="B5159" s="7" t="s">
        <v>363</v>
      </c>
      <c r="C5159" s="7">
        <v>1902</v>
      </c>
      <c r="D5159" s="7" t="s">
        <v>687</v>
      </c>
      <c r="E5159" s="7" t="str">
        <f t="shared" si="81"/>
        <v>Porvenir</v>
      </c>
      <c r="F5159" s="7" t="s">
        <v>379</v>
      </c>
      <c r="G5159" s="7">
        <v>250</v>
      </c>
      <c r="H5159" s="7" t="s">
        <v>399</v>
      </c>
      <c r="I5159" s="7"/>
      <c r="J5159" s="7">
        <v>4779497</v>
      </c>
      <c r="K5159" s="7">
        <f t="shared" si="82"/>
        <v>748860</v>
      </c>
      <c r="L5159" s="7"/>
      <c r="M5159" s="6"/>
      <c r="N5159" s="7"/>
      <c r="O5159" s="7"/>
      <c r="P5159" s="38"/>
      <c r="Q5159" s="31"/>
      <c r="R5159" s="42"/>
      <c r="S5159" s="42"/>
      <c r="T5159" s="42"/>
      <c r="U5159" s="43"/>
      <c r="V5159" s="32"/>
      <c r="W5159" s="38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</row>
    <row r="5160" spans="1:40" ht="14.25" customHeight="1">
      <c r="A5160" s="7" t="s">
        <v>685</v>
      </c>
      <c r="B5160" s="7" t="s">
        <v>363</v>
      </c>
      <c r="C5160" s="7">
        <v>1902</v>
      </c>
      <c r="D5160" s="7" t="s">
        <v>687</v>
      </c>
      <c r="E5160" s="7" t="str">
        <f t="shared" si="81"/>
        <v>Porvenir</v>
      </c>
      <c r="F5160" s="7" t="s">
        <v>379</v>
      </c>
      <c r="G5160" s="7">
        <v>260</v>
      </c>
      <c r="H5160" s="7" t="s">
        <v>400</v>
      </c>
      <c r="I5160" s="7"/>
      <c r="J5160" s="7">
        <v>209640</v>
      </c>
      <c r="K5160" s="7">
        <f t="shared" si="82"/>
        <v>748860</v>
      </c>
      <c r="L5160" s="7"/>
      <c r="M5160" s="6"/>
      <c r="N5160" s="7"/>
      <c r="O5160" s="7"/>
      <c r="P5160" s="38"/>
      <c r="Q5160" s="31"/>
      <c r="R5160" s="42"/>
      <c r="S5160" s="42"/>
      <c r="T5160" s="42"/>
      <c r="U5160" s="43"/>
      <c r="V5160" s="32"/>
      <c r="W5160" s="38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</row>
    <row r="5161" spans="1:40" ht="14.25" customHeight="1">
      <c r="A5161" s="7" t="s">
        <v>685</v>
      </c>
      <c r="B5161" s="7" t="s">
        <v>363</v>
      </c>
      <c r="C5161" s="7">
        <v>1902</v>
      </c>
      <c r="D5161" s="7" t="s">
        <v>687</v>
      </c>
      <c r="E5161" s="7" t="str">
        <f t="shared" si="81"/>
        <v>Porvenir</v>
      </c>
      <c r="F5161" s="7" t="s">
        <v>379</v>
      </c>
      <c r="G5161" s="7">
        <v>310</v>
      </c>
      <c r="H5161" s="7" t="s">
        <v>403</v>
      </c>
      <c r="I5161" s="7"/>
      <c r="J5161" s="7">
        <v>50000</v>
      </c>
      <c r="K5161" s="7">
        <f t="shared" si="82"/>
        <v>748860</v>
      </c>
      <c r="L5161" s="7"/>
      <c r="M5161" s="6"/>
      <c r="N5161" s="7"/>
      <c r="O5161" s="7"/>
      <c r="P5161" s="38"/>
      <c r="Q5161" s="31"/>
      <c r="R5161" s="42"/>
      <c r="S5161" s="42"/>
      <c r="T5161" s="42"/>
      <c r="U5161" s="43"/>
      <c r="V5161" s="32"/>
      <c r="W5161" s="38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</row>
    <row r="5162" spans="1:40" ht="14.25" customHeight="1">
      <c r="A5162" s="7" t="s">
        <v>685</v>
      </c>
      <c r="B5162" s="7" t="s">
        <v>363</v>
      </c>
      <c r="C5162" s="7">
        <v>1902</v>
      </c>
      <c r="D5162" s="7" t="s">
        <v>687</v>
      </c>
      <c r="E5162" s="7" t="str">
        <f t="shared" si="81"/>
        <v>Porvenir</v>
      </c>
      <c r="F5162" s="7" t="s">
        <v>379</v>
      </c>
      <c r="G5162" s="7">
        <v>330</v>
      </c>
      <c r="H5162" s="7" t="s">
        <v>404</v>
      </c>
      <c r="I5162" s="7"/>
      <c r="J5162" s="7">
        <v>452650</v>
      </c>
      <c r="K5162" s="7">
        <f t="shared" si="82"/>
        <v>748860</v>
      </c>
      <c r="L5162" s="7"/>
      <c r="M5162" s="6"/>
      <c r="N5162" s="7"/>
      <c r="O5162" s="7"/>
      <c r="P5162" s="38"/>
      <c r="Q5162" s="31"/>
      <c r="R5162" s="42"/>
      <c r="S5162" s="42"/>
      <c r="T5162" s="42"/>
      <c r="U5162" s="43"/>
      <c r="V5162" s="32"/>
      <c r="W5162" s="38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</row>
    <row r="5163" spans="1:40" ht="14.25" customHeight="1">
      <c r="A5163" s="7" t="s">
        <v>685</v>
      </c>
      <c r="B5163" s="7" t="s">
        <v>363</v>
      </c>
      <c r="C5163" s="7">
        <v>1902</v>
      </c>
      <c r="D5163" s="7" t="s">
        <v>687</v>
      </c>
      <c r="E5163" s="7" t="str">
        <f t="shared" si="81"/>
        <v>Porvenir</v>
      </c>
      <c r="F5163" s="7" t="s">
        <v>379</v>
      </c>
      <c r="G5163" s="7">
        <v>340</v>
      </c>
      <c r="H5163" s="7" t="s">
        <v>405</v>
      </c>
      <c r="I5163" s="7"/>
      <c r="J5163" s="7">
        <v>2442996</v>
      </c>
      <c r="K5163" s="7">
        <f t="shared" si="82"/>
        <v>748860</v>
      </c>
      <c r="L5163" s="7"/>
      <c r="M5163" s="6"/>
      <c r="N5163" s="7"/>
      <c r="O5163" s="7"/>
      <c r="P5163" s="38"/>
      <c r="Q5163" s="31"/>
      <c r="R5163" s="42"/>
      <c r="S5163" s="42"/>
      <c r="T5163" s="42"/>
      <c r="U5163" s="43"/>
      <c r="V5163" s="32"/>
      <c r="W5163" s="38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</row>
    <row r="5164" spans="1:40" ht="14.25" customHeight="1">
      <c r="A5164" s="7" t="s">
        <v>685</v>
      </c>
      <c r="B5164" s="7" t="s">
        <v>363</v>
      </c>
      <c r="C5164" s="7">
        <v>1902</v>
      </c>
      <c r="D5164" s="7" t="s">
        <v>687</v>
      </c>
      <c r="E5164" s="7" t="str">
        <f t="shared" si="81"/>
        <v>Porvenir</v>
      </c>
      <c r="F5164" s="7" t="s">
        <v>379</v>
      </c>
      <c r="G5164" s="7">
        <v>350</v>
      </c>
      <c r="H5164" s="7" t="s">
        <v>406</v>
      </c>
      <c r="I5164" s="7"/>
      <c r="J5164" s="7">
        <v>420000</v>
      </c>
      <c r="K5164" s="7">
        <f t="shared" si="82"/>
        <v>748860</v>
      </c>
      <c r="L5164" s="7"/>
      <c r="M5164" s="6"/>
      <c r="N5164" s="7"/>
      <c r="O5164" s="7"/>
      <c r="P5164" s="38"/>
      <c r="Q5164" s="31"/>
      <c r="R5164" s="42"/>
      <c r="S5164" s="42"/>
      <c r="T5164" s="42"/>
      <c r="U5164" s="43"/>
      <c r="V5164" s="32"/>
      <c r="W5164" s="38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</row>
    <row r="5165" spans="1:40" ht="14.25" customHeight="1">
      <c r="A5165" s="7" t="s">
        <v>685</v>
      </c>
      <c r="B5165" s="7" t="s">
        <v>363</v>
      </c>
      <c r="C5165" s="7">
        <v>1902</v>
      </c>
      <c r="D5165" s="7" t="s">
        <v>687</v>
      </c>
      <c r="E5165" s="7" t="str">
        <f t="shared" si="81"/>
        <v>Porvenir</v>
      </c>
      <c r="F5165" s="7" t="s">
        <v>379</v>
      </c>
      <c r="G5165" s="7">
        <v>360</v>
      </c>
      <c r="H5165" s="7" t="s">
        <v>506</v>
      </c>
      <c r="I5165" s="7"/>
      <c r="J5165" s="7">
        <v>390568</v>
      </c>
      <c r="K5165" s="7">
        <f t="shared" si="82"/>
        <v>748860</v>
      </c>
      <c r="L5165" s="7"/>
      <c r="M5165" s="6"/>
      <c r="N5165" s="7"/>
      <c r="O5165" s="7"/>
      <c r="P5165" s="38"/>
      <c r="Q5165" s="31"/>
      <c r="R5165" s="42"/>
      <c r="S5165" s="42"/>
      <c r="T5165" s="42"/>
      <c r="U5165" s="43"/>
      <c r="V5165" s="32"/>
      <c r="W5165" s="38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</row>
    <row r="5166" spans="1:40" ht="14.25" customHeight="1">
      <c r="A5166" s="7" t="s">
        <v>685</v>
      </c>
      <c r="B5166" s="7" t="s">
        <v>363</v>
      </c>
      <c r="C5166" s="7">
        <v>1902</v>
      </c>
      <c r="D5166" s="7" t="s">
        <v>687</v>
      </c>
      <c r="E5166" s="7" t="str">
        <f t="shared" si="81"/>
        <v>Porvenir</v>
      </c>
      <c r="F5166" s="7" t="s">
        <v>407</v>
      </c>
      <c r="G5166" s="7">
        <v>170</v>
      </c>
      <c r="H5166" s="7" t="s">
        <v>390</v>
      </c>
      <c r="I5166" s="7"/>
      <c r="J5166" s="7">
        <v>748860</v>
      </c>
      <c r="K5166" s="7">
        <f t="shared" si="82"/>
        <v>748860</v>
      </c>
      <c r="L5166" s="7"/>
      <c r="M5166" s="6"/>
      <c r="N5166" s="7"/>
      <c r="O5166" s="7"/>
      <c r="P5166" s="38"/>
      <c r="Q5166" s="31"/>
      <c r="R5166" s="42"/>
      <c r="S5166" s="42"/>
      <c r="T5166" s="42"/>
      <c r="U5166" s="43"/>
      <c r="V5166" s="32"/>
      <c r="W5166" s="38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</row>
    <row r="5167" spans="1:40" ht="14.25" customHeight="1">
      <c r="A5167" s="7" t="s">
        <v>685</v>
      </c>
      <c r="B5167" s="7" t="s">
        <v>363</v>
      </c>
      <c r="C5167" s="7">
        <v>1903</v>
      </c>
      <c r="D5167" s="7" t="s">
        <v>688</v>
      </c>
      <c r="E5167" s="7" t="str">
        <f t="shared" si="81"/>
        <v>Bolpebra</v>
      </c>
      <c r="F5167" s="7" t="s">
        <v>379</v>
      </c>
      <c r="G5167" s="7">
        <v>0</v>
      </c>
      <c r="H5167" s="7" t="s">
        <v>380</v>
      </c>
      <c r="I5167" s="7"/>
      <c r="J5167" s="7">
        <v>187056</v>
      </c>
      <c r="K5167" s="7">
        <f t="shared" si="82"/>
        <v>6090566</v>
      </c>
      <c r="L5167" s="7"/>
      <c r="M5167" s="6"/>
      <c r="N5167" s="7"/>
      <c r="O5167" s="7"/>
      <c r="P5167" s="38"/>
      <c r="Q5167" s="31"/>
      <c r="R5167" s="42"/>
      <c r="S5167" s="42"/>
      <c r="T5167" s="42"/>
      <c r="U5167" s="43"/>
      <c r="V5167" s="32"/>
      <c r="W5167" s="38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</row>
    <row r="5168" spans="1:40" ht="14.25" customHeight="1">
      <c r="A5168" s="7" t="s">
        <v>685</v>
      </c>
      <c r="B5168" s="7" t="s">
        <v>363</v>
      </c>
      <c r="C5168" s="7">
        <v>1903</v>
      </c>
      <c r="D5168" s="7" t="s">
        <v>688</v>
      </c>
      <c r="E5168" s="7" t="str">
        <f t="shared" si="81"/>
        <v>Bolpebra</v>
      </c>
      <c r="F5168" s="7" t="s">
        <v>379</v>
      </c>
      <c r="G5168" s="7">
        <v>1</v>
      </c>
      <c r="H5168" s="7" t="s">
        <v>381</v>
      </c>
      <c r="I5168" s="7"/>
      <c r="J5168" s="7">
        <v>243084</v>
      </c>
      <c r="K5168" s="7">
        <f t="shared" si="82"/>
        <v>6090566</v>
      </c>
      <c r="L5168" s="7"/>
      <c r="M5168" s="6"/>
      <c r="N5168" s="7"/>
      <c r="O5168" s="7"/>
      <c r="P5168" s="38"/>
      <c r="Q5168" s="31"/>
      <c r="R5168" s="42"/>
      <c r="S5168" s="42"/>
      <c r="T5168" s="42"/>
      <c r="U5168" s="43"/>
      <c r="V5168" s="32"/>
      <c r="W5168" s="38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</row>
    <row r="5169" spans="1:40" ht="14.25" customHeight="1">
      <c r="A5169" s="7" t="s">
        <v>685</v>
      </c>
      <c r="B5169" s="7" t="s">
        <v>363</v>
      </c>
      <c r="C5169" s="7">
        <v>1903</v>
      </c>
      <c r="D5169" s="7" t="s">
        <v>688</v>
      </c>
      <c r="E5169" s="7" t="str">
        <f t="shared" si="81"/>
        <v>Bolpebra</v>
      </c>
      <c r="F5169" s="7" t="s">
        <v>379</v>
      </c>
      <c r="G5169" s="7">
        <v>97</v>
      </c>
      <c r="H5169" s="7" t="s">
        <v>409</v>
      </c>
      <c r="I5169" s="7"/>
      <c r="J5169" s="7">
        <v>24779</v>
      </c>
      <c r="K5169" s="7">
        <f t="shared" si="82"/>
        <v>6090566</v>
      </c>
      <c r="L5169" s="7"/>
      <c r="M5169" s="6"/>
      <c r="N5169" s="7"/>
      <c r="O5169" s="7"/>
      <c r="P5169" s="38"/>
      <c r="Q5169" s="31"/>
      <c r="R5169" s="42"/>
      <c r="S5169" s="42"/>
      <c r="T5169" s="42"/>
      <c r="U5169" s="43"/>
      <c r="V5169" s="32"/>
      <c r="W5169" s="38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</row>
    <row r="5170" spans="1:40" ht="14.25" customHeight="1">
      <c r="A5170" s="7" t="s">
        <v>685</v>
      </c>
      <c r="B5170" s="7" t="s">
        <v>363</v>
      </c>
      <c r="C5170" s="7">
        <v>1903</v>
      </c>
      <c r="D5170" s="7" t="s">
        <v>688</v>
      </c>
      <c r="E5170" s="7" t="str">
        <f t="shared" si="81"/>
        <v>Bolpebra</v>
      </c>
      <c r="F5170" s="7" t="s">
        <v>379</v>
      </c>
      <c r="G5170" s="7">
        <v>100</v>
      </c>
      <c r="H5170" s="7" t="s">
        <v>383</v>
      </c>
      <c r="I5170" s="7"/>
      <c r="J5170" s="7">
        <v>600000</v>
      </c>
      <c r="K5170" s="7">
        <f t="shared" si="82"/>
        <v>6090566</v>
      </c>
      <c r="L5170" s="7"/>
      <c r="M5170" s="6"/>
      <c r="N5170" s="7"/>
      <c r="O5170" s="7"/>
      <c r="P5170" s="38"/>
      <c r="Q5170" s="31"/>
      <c r="R5170" s="42"/>
      <c r="S5170" s="42"/>
      <c r="T5170" s="42"/>
      <c r="U5170" s="43"/>
      <c r="V5170" s="32"/>
      <c r="W5170" s="38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</row>
    <row r="5171" spans="1:40" ht="14.25" customHeight="1">
      <c r="A5171" s="7" t="s">
        <v>685</v>
      </c>
      <c r="B5171" s="7" t="s">
        <v>363</v>
      </c>
      <c r="C5171" s="7">
        <v>1903</v>
      </c>
      <c r="D5171" s="7" t="s">
        <v>688</v>
      </c>
      <c r="E5171" s="7" t="str">
        <f t="shared" si="81"/>
        <v>Bolpebra</v>
      </c>
      <c r="F5171" s="7" t="s">
        <v>379</v>
      </c>
      <c r="G5171" s="7">
        <v>110</v>
      </c>
      <c r="H5171" s="7" t="s">
        <v>385</v>
      </c>
      <c r="I5171" s="7"/>
      <c r="J5171" s="7">
        <v>25500</v>
      </c>
      <c r="K5171" s="7">
        <f t="shared" si="82"/>
        <v>6090566</v>
      </c>
      <c r="L5171" s="7"/>
      <c r="M5171" s="6"/>
      <c r="N5171" s="7"/>
      <c r="O5171" s="7"/>
      <c r="P5171" s="38"/>
      <c r="Q5171" s="31"/>
      <c r="R5171" s="42"/>
      <c r="S5171" s="42"/>
      <c r="T5171" s="42"/>
      <c r="U5171" s="43"/>
      <c r="V5171" s="32"/>
      <c r="W5171" s="38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</row>
    <row r="5172" spans="1:40" ht="14.25" customHeight="1">
      <c r="A5172" s="7" t="s">
        <v>685</v>
      </c>
      <c r="B5172" s="7" t="s">
        <v>363</v>
      </c>
      <c r="C5172" s="7">
        <v>1903</v>
      </c>
      <c r="D5172" s="7" t="s">
        <v>688</v>
      </c>
      <c r="E5172" s="7" t="str">
        <f t="shared" si="81"/>
        <v>Bolpebra</v>
      </c>
      <c r="F5172" s="7" t="s">
        <v>379</v>
      </c>
      <c r="G5172" s="7">
        <v>130</v>
      </c>
      <c r="H5172" s="7" t="s">
        <v>386</v>
      </c>
      <c r="I5172" s="7"/>
      <c r="J5172" s="7">
        <v>67000</v>
      </c>
      <c r="K5172" s="7">
        <f t="shared" si="82"/>
        <v>6090566</v>
      </c>
      <c r="L5172" s="7"/>
      <c r="M5172" s="6"/>
      <c r="N5172" s="7"/>
      <c r="O5172" s="7"/>
      <c r="P5172" s="38"/>
      <c r="Q5172" s="31"/>
      <c r="R5172" s="42"/>
      <c r="S5172" s="42"/>
      <c r="T5172" s="42"/>
      <c r="U5172" s="43"/>
      <c r="V5172" s="32"/>
      <c r="W5172" s="38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</row>
    <row r="5173" spans="1:40" ht="14.25" customHeight="1">
      <c r="A5173" s="7" t="s">
        <v>685</v>
      </c>
      <c r="B5173" s="7" t="s">
        <v>363</v>
      </c>
      <c r="C5173" s="7">
        <v>1903</v>
      </c>
      <c r="D5173" s="7" t="s">
        <v>688</v>
      </c>
      <c r="E5173" s="7" t="str">
        <f t="shared" si="81"/>
        <v>Bolpebra</v>
      </c>
      <c r="F5173" s="7" t="s">
        <v>379</v>
      </c>
      <c r="G5173" s="7">
        <v>150</v>
      </c>
      <c r="H5173" s="7" t="s">
        <v>410</v>
      </c>
      <c r="I5173" s="7"/>
      <c r="J5173" s="7">
        <v>23000</v>
      </c>
      <c r="K5173" s="7">
        <f t="shared" si="82"/>
        <v>6090566</v>
      </c>
      <c r="L5173" s="7"/>
      <c r="M5173" s="6"/>
      <c r="N5173" s="7"/>
      <c r="O5173" s="7"/>
      <c r="P5173" s="38"/>
      <c r="Q5173" s="31"/>
      <c r="R5173" s="42"/>
      <c r="S5173" s="42"/>
      <c r="T5173" s="42"/>
      <c r="U5173" s="43"/>
      <c r="V5173" s="32"/>
      <c r="W5173" s="38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</row>
    <row r="5174" spans="1:40" ht="14.25" customHeight="1">
      <c r="A5174" s="7" t="s">
        <v>685</v>
      </c>
      <c r="B5174" s="7" t="s">
        <v>363</v>
      </c>
      <c r="C5174" s="7">
        <v>1903</v>
      </c>
      <c r="D5174" s="7" t="s">
        <v>688</v>
      </c>
      <c r="E5174" s="7" t="str">
        <f t="shared" si="81"/>
        <v>Bolpebra</v>
      </c>
      <c r="F5174" s="7" t="s">
        <v>379</v>
      </c>
      <c r="G5174" s="7">
        <v>170</v>
      </c>
      <c r="H5174" s="7" t="s">
        <v>390</v>
      </c>
      <c r="I5174" s="7"/>
      <c r="J5174" s="7">
        <v>30000</v>
      </c>
      <c r="K5174" s="7">
        <f t="shared" si="82"/>
        <v>6090566</v>
      </c>
      <c r="L5174" s="7"/>
      <c r="M5174" s="6"/>
      <c r="N5174" s="7"/>
      <c r="O5174" s="7"/>
      <c r="P5174" s="38"/>
      <c r="Q5174" s="31"/>
      <c r="R5174" s="42"/>
      <c r="S5174" s="42"/>
      <c r="T5174" s="42"/>
      <c r="U5174" s="43"/>
      <c r="V5174" s="32"/>
      <c r="W5174" s="38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</row>
    <row r="5175" spans="1:40" ht="14.25" customHeight="1">
      <c r="A5175" s="7" t="s">
        <v>685</v>
      </c>
      <c r="B5175" s="7" t="s">
        <v>363</v>
      </c>
      <c r="C5175" s="7">
        <v>1903</v>
      </c>
      <c r="D5175" s="7" t="s">
        <v>688</v>
      </c>
      <c r="E5175" s="7" t="str">
        <f t="shared" si="81"/>
        <v>Bolpebra</v>
      </c>
      <c r="F5175" s="7" t="s">
        <v>379</v>
      </c>
      <c r="G5175" s="7">
        <v>180</v>
      </c>
      <c r="H5175" s="7" t="s">
        <v>411</v>
      </c>
      <c r="I5175" s="7"/>
      <c r="J5175" s="7">
        <v>168972</v>
      </c>
      <c r="K5175" s="7">
        <f t="shared" si="82"/>
        <v>6090566</v>
      </c>
      <c r="L5175" s="7"/>
      <c r="M5175" s="6"/>
      <c r="N5175" s="7"/>
      <c r="O5175" s="7"/>
      <c r="P5175" s="38"/>
      <c r="Q5175" s="31"/>
      <c r="R5175" s="42"/>
      <c r="S5175" s="42"/>
      <c r="T5175" s="42"/>
      <c r="U5175" s="43"/>
      <c r="V5175" s="32"/>
      <c r="W5175" s="38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</row>
    <row r="5176" spans="1:40" ht="14.25" customHeight="1">
      <c r="A5176" s="7" t="s">
        <v>685</v>
      </c>
      <c r="B5176" s="7" t="s">
        <v>363</v>
      </c>
      <c r="C5176" s="7">
        <v>1903</v>
      </c>
      <c r="D5176" s="7" t="s">
        <v>688</v>
      </c>
      <c r="E5176" s="7" t="str">
        <f t="shared" si="81"/>
        <v>Bolpebra</v>
      </c>
      <c r="F5176" s="7" t="s">
        <v>379</v>
      </c>
      <c r="G5176" s="7">
        <v>190</v>
      </c>
      <c r="H5176" s="7" t="s">
        <v>392</v>
      </c>
      <c r="I5176" s="7"/>
      <c r="J5176" s="7">
        <v>53740</v>
      </c>
      <c r="K5176" s="7">
        <f t="shared" si="82"/>
        <v>6090566</v>
      </c>
      <c r="L5176" s="7"/>
      <c r="M5176" s="6"/>
      <c r="N5176" s="7"/>
      <c r="O5176" s="7"/>
      <c r="P5176" s="38"/>
      <c r="Q5176" s="31"/>
      <c r="R5176" s="42"/>
      <c r="S5176" s="42"/>
      <c r="T5176" s="42"/>
      <c r="U5176" s="43"/>
      <c r="V5176" s="32"/>
      <c r="W5176" s="38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</row>
    <row r="5177" spans="1:40" ht="14.25" customHeight="1">
      <c r="A5177" s="7" t="s">
        <v>685</v>
      </c>
      <c r="B5177" s="7" t="s">
        <v>363</v>
      </c>
      <c r="C5177" s="7">
        <v>1903</v>
      </c>
      <c r="D5177" s="7" t="s">
        <v>688</v>
      </c>
      <c r="E5177" s="7" t="str">
        <f t="shared" si="81"/>
        <v>Bolpebra</v>
      </c>
      <c r="F5177" s="7" t="s">
        <v>379</v>
      </c>
      <c r="G5177" s="7">
        <v>200</v>
      </c>
      <c r="H5177" s="7" t="s">
        <v>393</v>
      </c>
      <c r="I5177" s="7"/>
      <c r="J5177" s="7">
        <v>772789</v>
      </c>
      <c r="K5177" s="7">
        <f t="shared" si="82"/>
        <v>6090566</v>
      </c>
      <c r="L5177" s="7"/>
      <c r="M5177" s="6"/>
      <c r="N5177" s="7"/>
      <c r="O5177" s="7"/>
      <c r="P5177" s="38"/>
      <c r="Q5177" s="31"/>
      <c r="R5177" s="42"/>
      <c r="S5177" s="42"/>
      <c r="T5177" s="42"/>
      <c r="U5177" s="43"/>
      <c r="V5177" s="32"/>
      <c r="W5177" s="38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</row>
    <row r="5178" spans="1:40" ht="14.25" customHeight="1">
      <c r="A5178" s="7" t="s">
        <v>685</v>
      </c>
      <c r="B5178" s="7" t="s">
        <v>363</v>
      </c>
      <c r="C5178" s="7">
        <v>1903</v>
      </c>
      <c r="D5178" s="7" t="s">
        <v>688</v>
      </c>
      <c r="E5178" s="7" t="str">
        <f t="shared" si="81"/>
        <v>Bolpebra</v>
      </c>
      <c r="F5178" s="7" t="s">
        <v>379</v>
      </c>
      <c r="G5178" s="7">
        <v>210</v>
      </c>
      <c r="H5178" s="7" t="s">
        <v>394</v>
      </c>
      <c r="I5178" s="7"/>
      <c r="J5178" s="7">
        <v>752952</v>
      </c>
      <c r="K5178" s="7">
        <f t="shared" si="82"/>
        <v>6090566</v>
      </c>
      <c r="L5178" s="7"/>
      <c r="M5178" s="6"/>
      <c r="N5178" s="7"/>
      <c r="O5178" s="7"/>
      <c r="P5178" s="38"/>
      <c r="Q5178" s="31"/>
      <c r="R5178" s="42"/>
      <c r="S5178" s="42"/>
      <c r="T5178" s="42"/>
      <c r="U5178" s="43"/>
      <c r="V5178" s="32"/>
      <c r="W5178" s="38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</row>
    <row r="5179" spans="1:40" ht="14.25" customHeight="1">
      <c r="A5179" s="7" t="s">
        <v>685</v>
      </c>
      <c r="B5179" s="7" t="s">
        <v>363</v>
      </c>
      <c r="C5179" s="7">
        <v>1903</v>
      </c>
      <c r="D5179" s="7" t="s">
        <v>688</v>
      </c>
      <c r="E5179" s="7" t="str">
        <f t="shared" si="81"/>
        <v>Bolpebra</v>
      </c>
      <c r="F5179" s="7" t="s">
        <v>379</v>
      </c>
      <c r="G5179" s="7">
        <v>220</v>
      </c>
      <c r="H5179" s="7" t="s">
        <v>395</v>
      </c>
      <c r="I5179" s="7"/>
      <c r="J5179" s="7">
        <v>40617</v>
      </c>
      <c r="K5179" s="7">
        <f t="shared" si="82"/>
        <v>6090566</v>
      </c>
      <c r="L5179" s="7"/>
      <c r="M5179" s="6"/>
      <c r="N5179" s="7"/>
      <c r="O5179" s="7"/>
      <c r="P5179" s="38"/>
      <c r="Q5179" s="31"/>
      <c r="R5179" s="42"/>
      <c r="S5179" s="42"/>
      <c r="T5179" s="42"/>
      <c r="U5179" s="43"/>
      <c r="V5179" s="32"/>
      <c r="W5179" s="38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</row>
    <row r="5180" spans="1:40" ht="14.25" customHeight="1">
      <c r="A5180" s="7" t="s">
        <v>685</v>
      </c>
      <c r="B5180" s="7" t="s">
        <v>363</v>
      </c>
      <c r="C5180" s="7">
        <v>1903</v>
      </c>
      <c r="D5180" s="7" t="s">
        <v>688</v>
      </c>
      <c r="E5180" s="7" t="str">
        <f t="shared" si="81"/>
        <v>Bolpebra</v>
      </c>
      <c r="F5180" s="7" t="s">
        <v>379</v>
      </c>
      <c r="G5180" s="7">
        <v>230</v>
      </c>
      <c r="H5180" s="7" t="s">
        <v>396</v>
      </c>
      <c r="I5180" s="7"/>
      <c r="J5180" s="7">
        <v>50000</v>
      </c>
      <c r="K5180" s="7">
        <f t="shared" si="82"/>
        <v>6090566</v>
      </c>
      <c r="L5180" s="7"/>
      <c r="M5180" s="6"/>
      <c r="N5180" s="7"/>
      <c r="O5180" s="7"/>
      <c r="P5180" s="38"/>
      <c r="Q5180" s="31"/>
      <c r="R5180" s="42"/>
      <c r="S5180" s="42"/>
      <c r="T5180" s="42"/>
      <c r="U5180" s="43"/>
      <c r="V5180" s="32"/>
      <c r="W5180" s="38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</row>
    <row r="5181" spans="1:40" ht="14.25" customHeight="1">
      <c r="A5181" s="7" t="s">
        <v>685</v>
      </c>
      <c r="B5181" s="7" t="s">
        <v>363</v>
      </c>
      <c r="C5181" s="7">
        <v>1903</v>
      </c>
      <c r="D5181" s="7" t="s">
        <v>688</v>
      </c>
      <c r="E5181" s="7" t="str">
        <f t="shared" si="81"/>
        <v>Bolpebra</v>
      </c>
      <c r="F5181" s="7" t="s">
        <v>379</v>
      </c>
      <c r="G5181" s="7">
        <v>250</v>
      </c>
      <c r="H5181" s="7" t="s">
        <v>399</v>
      </c>
      <c r="I5181" s="7"/>
      <c r="J5181" s="7">
        <v>1231439</v>
      </c>
      <c r="K5181" s="7">
        <f t="shared" si="82"/>
        <v>6090566</v>
      </c>
      <c r="L5181" s="7"/>
      <c r="M5181" s="6"/>
      <c r="N5181" s="7"/>
      <c r="O5181" s="7"/>
      <c r="P5181" s="38"/>
      <c r="Q5181" s="31"/>
      <c r="R5181" s="42"/>
      <c r="S5181" s="42"/>
      <c r="T5181" s="42"/>
      <c r="U5181" s="43"/>
      <c r="V5181" s="32"/>
      <c r="W5181" s="38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</row>
    <row r="5182" spans="1:40" ht="14.25" customHeight="1">
      <c r="A5182" s="7" t="s">
        <v>685</v>
      </c>
      <c r="B5182" s="7" t="s">
        <v>363</v>
      </c>
      <c r="C5182" s="7">
        <v>1903</v>
      </c>
      <c r="D5182" s="7" t="s">
        <v>688</v>
      </c>
      <c r="E5182" s="7" t="str">
        <f t="shared" si="81"/>
        <v>Bolpebra</v>
      </c>
      <c r="F5182" s="7" t="s">
        <v>379</v>
      </c>
      <c r="G5182" s="7">
        <v>260</v>
      </c>
      <c r="H5182" s="7" t="s">
        <v>400</v>
      </c>
      <c r="I5182" s="7"/>
      <c r="J5182" s="7">
        <v>39500</v>
      </c>
      <c r="K5182" s="7">
        <f t="shared" si="82"/>
        <v>6090566</v>
      </c>
      <c r="L5182" s="7"/>
      <c r="M5182" s="6"/>
      <c r="N5182" s="7"/>
      <c r="O5182" s="7"/>
      <c r="P5182" s="38"/>
      <c r="Q5182" s="31"/>
      <c r="R5182" s="42"/>
      <c r="S5182" s="42"/>
      <c r="T5182" s="42"/>
      <c r="U5182" s="43"/>
      <c r="V5182" s="32"/>
      <c r="W5182" s="38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</row>
    <row r="5183" spans="1:40" ht="14.25" customHeight="1">
      <c r="A5183" s="7" t="s">
        <v>685</v>
      </c>
      <c r="B5183" s="7" t="s">
        <v>363</v>
      </c>
      <c r="C5183" s="7">
        <v>1903</v>
      </c>
      <c r="D5183" s="7" t="s">
        <v>688</v>
      </c>
      <c r="E5183" s="7" t="str">
        <f t="shared" si="81"/>
        <v>Bolpebra</v>
      </c>
      <c r="F5183" s="7" t="s">
        <v>379</v>
      </c>
      <c r="G5183" s="7">
        <v>310</v>
      </c>
      <c r="H5183" s="7" t="s">
        <v>403</v>
      </c>
      <c r="I5183" s="7"/>
      <c r="J5183" s="7">
        <v>20000</v>
      </c>
      <c r="K5183" s="7">
        <f t="shared" si="82"/>
        <v>6090566</v>
      </c>
      <c r="L5183" s="7"/>
      <c r="M5183" s="6"/>
      <c r="N5183" s="7"/>
      <c r="O5183" s="7"/>
      <c r="P5183" s="38"/>
      <c r="Q5183" s="31"/>
      <c r="R5183" s="42"/>
      <c r="S5183" s="42"/>
      <c r="T5183" s="42"/>
      <c r="U5183" s="43"/>
      <c r="V5183" s="32"/>
      <c r="W5183" s="38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</row>
    <row r="5184" spans="1:40" ht="14.25" customHeight="1">
      <c r="A5184" s="7" t="s">
        <v>685</v>
      </c>
      <c r="B5184" s="7" t="s">
        <v>363</v>
      </c>
      <c r="C5184" s="7">
        <v>1903</v>
      </c>
      <c r="D5184" s="7" t="s">
        <v>688</v>
      </c>
      <c r="E5184" s="7" t="str">
        <f t="shared" si="81"/>
        <v>Bolpebra</v>
      </c>
      <c r="F5184" s="7" t="s">
        <v>379</v>
      </c>
      <c r="G5184" s="7">
        <v>330</v>
      </c>
      <c r="H5184" s="7" t="s">
        <v>404</v>
      </c>
      <c r="I5184" s="7"/>
      <c r="J5184" s="7">
        <v>118288</v>
      </c>
      <c r="K5184" s="7">
        <f t="shared" si="82"/>
        <v>6090566</v>
      </c>
      <c r="L5184" s="7"/>
      <c r="M5184" s="6"/>
      <c r="N5184" s="7"/>
      <c r="O5184" s="7"/>
      <c r="P5184" s="38"/>
      <c r="Q5184" s="31"/>
      <c r="R5184" s="42"/>
      <c r="S5184" s="42"/>
      <c r="T5184" s="42"/>
      <c r="U5184" s="43"/>
      <c r="V5184" s="32"/>
      <c r="W5184" s="38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</row>
    <row r="5185" spans="1:40" ht="14.25" customHeight="1">
      <c r="A5185" s="7" t="s">
        <v>685</v>
      </c>
      <c r="B5185" s="7" t="s">
        <v>363</v>
      </c>
      <c r="C5185" s="7">
        <v>1903</v>
      </c>
      <c r="D5185" s="7" t="s">
        <v>688</v>
      </c>
      <c r="E5185" s="7" t="str">
        <f t="shared" si="81"/>
        <v>Bolpebra</v>
      </c>
      <c r="F5185" s="7" t="s">
        <v>379</v>
      </c>
      <c r="G5185" s="7">
        <v>340</v>
      </c>
      <c r="H5185" s="7" t="s">
        <v>405</v>
      </c>
      <c r="I5185" s="7"/>
      <c r="J5185" s="7">
        <v>1290429</v>
      </c>
      <c r="K5185" s="7">
        <f t="shared" si="82"/>
        <v>6090566</v>
      </c>
      <c r="L5185" s="7"/>
      <c r="M5185" s="6"/>
      <c r="N5185" s="7"/>
      <c r="O5185" s="7"/>
      <c r="P5185" s="38"/>
      <c r="Q5185" s="31"/>
      <c r="R5185" s="42"/>
      <c r="S5185" s="42"/>
      <c r="T5185" s="42"/>
      <c r="U5185" s="43"/>
      <c r="V5185" s="32"/>
      <c r="W5185" s="38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</row>
    <row r="5186" spans="1:40" ht="14.25" customHeight="1">
      <c r="A5186" s="7" t="s">
        <v>685</v>
      </c>
      <c r="B5186" s="7" t="s">
        <v>363</v>
      </c>
      <c r="C5186" s="7">
        <v>1903</v>
      </c>
      <c r="D5186" s="7" t="s">
        <v>688</v>
      </c>
      <c r="E5186" s="7" t="str">
        <f t="shared" si="81"/>
        <v>Bolpebra</v>
      </c>
      <c r="F5186" s="7" t="s">
        <v>407</v>
      </c>
      <c r="G5186" s="7">
        <v>170</v>
      </c>
      <c r="H5186" s="7" t="s">
        <v>390</v>
      </c>
      <c r="I5186" s="7"/>
      <c r="J5186" s="7">
        <v>182457</v>
      </c>
      <c r="K5186" s="7">
        <f t="shared" si="82"/>
        <v>6090566</v>
      </c>
      <c r="L5186" s="7"/>
      <c r="M5186" s="6"/>
      <c r="N5186" s="7"/>
      <c r="O5186" s="7"/>
      <c r="P5186" s="38"/>
      <c r="Q5186" s="31"/>
      <c r="R5186" s="42"/>
      <c r="S5186" s="42"/>
      <c r="T5186" s="42"/>
      <c r="U5186" s="43"/>
      <c r="V5186" s="32"/>
      <c r="W5186" s="38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</row>
    <row r="5187" spans="1:40" ht="14.25" customHeight="1">
      <c r="A5187" s="7" t="s">
        <v>685</v>
      </c>
      <c r="B5187" s="7" t="s">
        <v>363</v>
      </c>
      <c r="C5187" s="7">
        <v>1903</v>
      </c>
      <c r="D5187" s="7" t="s">
        <v>688</v>
      </c>
      <c r="E5187" s="7" t="str">
        <f t="shared" si="81"/>
        <v>Bolpebra</v>
      </c>
      <c r="F5187" s="7" t="s">
        <v>407</v>
      </c>
      <c r="G5187" s="7">
        <v>350</v>
      </c>
      <c r="H5187" s="7" t="s">
        <v>406</v>
      </c>
      <c r="I5187" s="7"/>
      <c r="J5187" s="7">
        <v>5908109</v>
      </c>
      <c r="K5187" s="7">
        <f t="shared" si="82"/>
        <v>6090566</v>
      </c>
      <c r="L5187" s="7"/>
      <c r="M5187" s="6"/>
      <c r="N5187" s="7"/>
      <c r="O5187" s="7"/>
      <c r="P5187" s="38"/>
      <c r="Q5187" s="31"/>
      <c r="R5187" s="42"/>
      <c r="S5187" s="42"/>
      <c r="T5187" s="42"/>
      <c r="U5187" s="43"/>
      <c r="V5187" s="32"/>
      <c r="W5187" s="38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</row>
    <row r="5188" spans="1:40" ht="14.25" customHeight="1">
      <c r="A5188" s="7" t="s">
        <v>685</v>
      </c>
      <c r="B5188" s="7" t="s">
        <v>363</v>
      </c>
      <c r="C5188" s="7">
        <v>1904</v>
      </c>
      <c r="D5188" s="7" t="s">
        <v>689</v>
      </c>
      <c r="E5188" s="7" t="str">
        <f t="shared" si="81"/>
        <v>Bella Flor</v>
      </c>
      <c r="F5188" s="7" t="s">
        <v>379</v>
      </c>
      <c r="G5188" s="7">
        <v>0</v>
      </c>
      <c r="H5188" s="7" t="s">
        <v>380</v>
      </c>
      <c r="I5188" s="7"/>
      <c r="J5188" s="7">
        <v>378580</v>
      </c>
      <c r="K5188" s="7">
        <f t="shared" si="82"/>
        <v>10986162</v>
      </c>
      <c r="L5188" s="7"/>
      <c r="M5188" s="6"/>
      <c r="N5188" s="7"/>
      <c r="O5188" s="7"/>
      <c r="P5188" s="38"/>
      <c r="Q5188" s="31"/>
      <c r="R5188" s="42"/>
      <c r="S5188" s="42"/>
      <c r="T5188" s="42"/>
      <c r="U5188" s="43"/>
      <c r="V5188" s="32"/>
      <c r="W5188" s="38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</row>
    <row r="5189" spans="1:40" ht="14.25" customHeight="1">
      <c r="A5189" s="7" t="s">
        <v>685</v>
      </c>
      <c r="B5189" s="7" t="s">
        <v>363</v>
      </c>
      <c r="C5189" s="7">
        <v>1904</v>
      </c>
      <c r="D5189" s="7" t="s">
        <v>689</v>
      </c>
      <c r="E5189" s="7" t="str">
        <f t="shared" si="81"/>
        <v>Bella Flor</v>
      </c>
      <c r="F5189" s="7" t="s">
        <v>379</v>
      </c>
      <c r="G5189" s="7">
        <v>1</v>
      </c>
      <c r="H5189" s="7" t="s">
        <v>381</v>
      </c>
      <c r="I5189" s="7"/>
      <c r="J5189" s="7">
        <v>413695</v>
      </c>
      <c r="K5189" s="7">
        <f t="shared" si="82"/>
        <v>10986162</v>
      </c>
      <c r="L5189" s="7"/>
      <c r="M5189" s="6"/>
      <c r="N5189" s="7"/>
      <c r="O5189" s="7"/>
      <c r="P5189" s="38"/>
      <c r="Q5189" s="31"/>
      <c r="R5189" s="42"/>
      <c r="S5189" s="42"/>
      <c r="T5189" s="42"/>
      <c r="U5189" s="43"/>
      <c r="V5189" s="32"/>
      <c r="W5189" s="38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</row>
    <row r="5190" spans="1:40" ht="14.25" customHeight="1">
      <c r="A5190" s="7" t="s">
        <v>685</v>
      </c>
      <c r="B5190" s="7" t="s">
        <v>363</v>
      </c>
      <c r="C5190" s="7">
        <v>1904</v>
      </c>
      <c r="D5190" s="7" t="s">
        <v>689</v>
      </c>
      <c r="E5190" s="7" t="str">
        <f t="shared" si="81"/>
        <v>Bella Flor</v>
      </c>
      <c r="F5190" s="7" t="s">
        <v>379</v>
      </c>
      <c r="G5190" s="7">
        <v>99</v>
      </c>
      <c r="H5190" s="7" t="s">
        <v>382</v>
      </c>
      <c r="I5190" s="7"/>
      <c r="J5190" s="7">
        <v>353400</v>
      </c>
      <c r="K5190" s="7">
        <f t="shared" si="82"/>
        <v>10986162</v>
      </c>
      <c r="L5190" s="7"/>
      <c r="M5190" s="6"/>
      <c r="N5190" s="7"/>
      <c r="O5190" s="7"/>
      <c r="P5190" s="38"/>
      <c r="Q5190" s="31"/>
      <c r="R5190" s="42"/>
      <c r="S5190" s="42"/>
      <c r="T5190" s="42"/>
      <c r="U5190" s="43"/>
      <c r="V5190" s="32"/>
      <c r="W5190" s="38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</row>
    <row r="5191" spans="1:40" ht="14.25" customHeight="1">
      <c r="A5191" s="7" t="s">
        <v>685</v>
      </c>
      <c r="B5191" s="7" t="s">
        <v>363</v>
      </c>
      <c r="C5191" s="7">
        <v>1904</v>
      </c>
      <c r="D5191" s="7" t="s">
        <v>689</v>
      </c>
      <c r="E5191" s="7" t="str">
        <f t="shared" si="81"/>
        <v>Bella Flor</v>
      </c>
      <c r="F5191" s="7" t="s">
        <v>379</v>
      </c>
      <c r="G5191" s="7">
        <v>100</v>
      </c>
      <c r="H5191" s="7" t="s">
        <v>383</v>
      </c>
      <c r="I5191" s="7"/>
      <c r="J5191" s="7">
        <v>396648</v>
      </c>
      <c r="K5191" s="7">
        <f t="shared" si="82"/>
        <v>10986162</v>
      </c>
      <c r="L5191" s="7"/>
      <c r="M5191" s="6"/>
      <c r="N5191" s="7"/>
      <c r="O5191" s="7"/>
      <c r="P5191" s="38"/>
      <c r="Q5191" s="31"/>
      <c r="R5191" s="42"/>
      <c r="S5191" s="42"/>
      <c r="T5191" s="42"/>
      <c r="U5191" s="43"/>
      <c r="V5191" s="32"/>
      <c r="W5191" s="38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</row>
    <row r="5192" spans="1:40" ht="14.25" customHeight="1">
      <c r="A5192" s="7" t="s">
        <v>685</v>
      </c>
      <c r="B5192" s="7" t="s">
        <v>363</v>
      </c>
      <c r="C5192" s="7">
        <v>1904</v>
      </c>
      <c r="D5192" s="7" t="s">
        <v>689</v>
      </c>
      <c r="E5192" s="7" t="str">
        <f t="shared" si="81"/>
        <v>Bella Flor</v>
      </c>
      <c r="F5192" s="7" t="s">
        <v>379</v>
      </c>
      <c r="G5192" s="7">
        <v>110</v>
      </c>
      <c r="H5192" s="7" t="s">
        <v>385</v>
      </c>
      <c r="I5192" s="7"/>
      <c r="J5192" s="7">
        <v>154648</v>
      </c>
      <c r="K5192" s="7">
        <f t="shared" si="82"/>
        <v>10986162</v>
      </c>
      <c r="L5192" s="7"/>
      <c r="M5192" s="6"/>
      <c r="N5192" s="7"/>
      <c r="O5192" s="7"/>
      <c r="P5192" s="38"/>
      <c r="Q5192" s="31"/>
      <c r="R5192" s="42"/>
      <c r="S5192" s="42"/>
      <c r="T5192" s="42"/>
      <c r="U5192" s="43"/>
      <c r="V5192" s="32"/>
      <c r="W5192" s="38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</row>
    <row r="5193" spans="1:40" ht="14.25" customHeight="1">
      <c r="A5193" s="7" t="s">
        <v>685</v>
      </c>
      <c r="B5193" s="7" t="s">
        <v>363</v>
      </c>
      <c r="C5193" s="7">
        <v>1904</v>
      </c>
      <c r="D5193" s="7" t="s">
        <v>689</v>
      </c>
      <c r="E5193" s="7" t="str">
        <f t="shared" si="81"/>
        <v>Bella Flor</v>
      </c>
      <c r="F5193" s="7" t="s">
        <v>379</v>
      </c>
      <c r="G5193" s="7">
        <v>130</v>
      </c>
      <c r="H5193" s="7" t="s">
        <v>386</v>
      </c>
      <c r="I5193" s="7"/>
      <c r="J5193" s="7">
        <v>157102</v>
      </c>
      <c r="K5193" s="7">
        <f t="shared" si="82"/>
        <v>10986162</v>
      </c>
      <c r="L5193" s="7"/>
      <c r="M5193" s="6"/>
      <c r="N5193" s="7"/>
      <c r="O5193" s="7"/>
      <c r="P5193" s="38"/>
      <c r="Q5193" s="31"/>
      <c r="R5193" s="42"/>
      <c r="S5193" s="42"/>
      <c r="T5193" s="42"/>
      <c r="U5193" s="43"/>
      <c r="V5193" s="32"/>
      <c r="W5193" s="38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</row>
    <row r="5194" spans="1:40" ht="14.25" customHeight="1">
      <c r="A5194" s="7" t="s">
        <v>685</v>
      </c>
      <c r="B5194" s="7" t="s">
        <v>363</v>
      </c>
      <c r="C5194" s="7">
        <v>1904</v>
      </c>
      <c r="D5194" s="7" t="s">
        <v>689</v>
      </c>
      <c r="E5194" s="7" t="str">
        <f t="shared" si="81"/>
        <v>Bella Flor</v>
      </c>
      <c r="F5194" s="7" t="s">
        <v>379</v>
      </c>
      <c r="G5194" s="7">
        <v>140</v>
      </c>
      <c r="H5194" s="7" t="s">
        <v>388</v>
      </c>
      <c r="I5194" s="7"/>
      <c r="J5194" s="7">
        <v>149600</v>
      </c>
      <c r="K5194" s="7">
        <f t="shared" si="82"/>
        <v>10986162</v>
      </c>
      <c r="L5194" s="7"/>
      <c r="M5194" s="6"/>
      <c r="N5194" s="7"/>
      <c r="O5194" s="7"/>
      <c r="P5194" s="38"/>
      <c r="Q5194" s="31"/>
      <c r="R5194" s="42"/>
      <c r="S5194" s="42"/>
      <c r="T5194" s="42"/>
      <c r="U5194" s="43"/>
      <c r="V5194" s="32"/>
      <c r="W5194" s="38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</row>
    <row r="5195" spans="1:40" ht="14.25" customHeight="1">
      <c r="A5195" s="7" t="s">
        <v>685</v>
      </c>
      <c r="B5195" s="7" t="s">
        <v>363</v>
      </c>
      <c r="C5195" s="7">
        <v>1904</v>
      </c>
      <c r="D5195" s="7" t="s">
        <v>689</v>
      </c>
      <c r="E5195" s="7" t="str">
        <f t="shared" si="81"/>
        <v>Bella Flor</v>
      </c>
      <c r="F5195" s="7" t="s">
        <v>379</v>
      </c>
      <c r="G5195" s="7">
        <v>150</v>
      </c>
      <c r="H5195" s="7" t="s">
        <v>410</v>
      </c>
      <c r="I5195" s="7"/>
      <c r="J5195" s="7">
        <v>6000</v>
      </c>
      <c r="K5195" s="7">
        <f t="shared" si="82"/>
        <v>10986162</v>
      </c>
      <c r="L5195" s="7"/>
      <c r="M5195" s="6"/>
      <c r="N5195" s="7"/>
      <c r="O5195" s="7"/>
      <c r="P5195" s="38"/>
      <c r="Q5195" s="31"/>
      <c r="R5195" s="42"/>
      <c r="S5195" s="42"/>
      <c r="T5195" s="42"/>
      <c r="U5195" s="43"/>
      <c r="V5195" s="32"/>
      <c r="W5195" s="38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</row>
    <row r="5196" spans="1:40" ht="14.25" customHeight="1">
      <c r="A5196" s="7" t="s">
        <v>685</v>
      </c>
      <c r="B5196" s="7" t="s">
        <v>363</v>
      </c>
      <c r="C5196" s="7">
        <v>1904</v>
      </c>
      <c r="D5196" s="7" t="s">
        <v>689</v>
      </c>
      <c r="E5196" s="7" t="str">
        <f t="shared" si="81"/>
        <v>Bella Flor</v>
      </c>
      <c r="F5196" s="7" t="s">
        <v>379</v>
      </c>
      <c r="G5196" s="7">
        <v>170</v>
      </c>
      <c r="H5196" s="7" t="s">
        <v>390</v>
      </c>
      <c r="I5196" s="7"/>
      <c r="J5196" s="7">
        <v>393744</v>
      </c>
      <c r="K5196" s="7">
        <f t="shared" si="82"/>
        <v>10986162</v>
      </c>
      <c r="L5196" s="7"/>
      <c r="M5196" s="6"/>
      <c r="N5196" s="7"/>
      <c r="O5196" s="7"/>
      <c r="P5196" s="38"/>
      <c r="Q5196" s="31"/>
      <c r="R5196" s="42"/>
      <c r="S5196" s="42"/>
      <c r="T5196" s="42"/>
      <c r="U5196" s="43"/>
      <c r="V5196" s="32"/>
      <c r="W5196" s="38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</row>
    <row r="5197" spans="1:40" ht="14.25" customHeight="1">
      <c r="A5197" s="7" t="s">
        <v>685</v>
      </c>
      <c r="B5197" s="7" t="s">
        <v>363</v>
      </c>
      <c r="C5197" s="7">
        <v>1904</v>
      </c>
      <c r="D5197" s="7" t="s">
        <v>689</v>
      </c>
      <c r="E5197" s="7" t="str">
        <f t="shared" si="81"/>
        <v>Bella Flor</v>
      </c>
      <c r="F5197" s="7" t="s">
        <v>379</v>
      </c>
      <c r="G5197" s="7">
        <v>180</v>
      </c>
      <c r="H5197" s="7" t="s">
        <v>411</v>
      </c>
      <c r="I5197" s="7"/>
      <c r="J5197" s="7">
        <v>82400</v>
      </c>
      <c r="K5197" s="7">
        <f t="shared" si="82"/>
        <v>10986162</v>
      </c>
      <c r="L5197" s="7"/>
      <c r="M5197" s="6"/>
      <c r="N5197" s="7"/>
      <c r="O5197" s="7"/>
      <c r="P5197" s="38"/>
      <c r="Q5197" s="31"/>
      <c r="R5197" s="42"/>
      <c r="S5197" s="42"/>
      <c r="T5197" s="42"/>
      <c r="U5197" s="43"/>
      <c r="V5197" s="32"/>
      <c r="W5197" s="38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</row>
    <row r="5198" spans="1:40" ht="14.25" customHeight="1">
      <c r="A5198" s="7" t="s">
        <v>685</v>
      </c>
      <c r="B5198" s="7" t="s">
        <v>363</v>
      </c>
      <c r="C5198" s="7">
        <v>1904</v>
      </c>
      <c r="D5198" s="7" t="s">
        <v>689</v>
      </c>
      <c r="E5198" s="7" t="str">
        <f t="shared" si="81"/>
        <v>Bella Flor</v>
      </c>
      <c r="F5198" s="7" t="s">
        <v>379</v>
      </c>
      <c r="G5198" s="7">
        <v>190</v>
      </c>
      <c r="H5198" s="7" t="s">
        <v>392</v>
      </c>
      <c r="I5198" s="7"/>
      <c r="J5198" s="7">
        <v>258048</v>
      </c>
      <c r="K5198" s="7">
        <f t="shared" si="82"/>
        <v>10986162</v>
      </c>
      <c r="L5198" s="7"/>
      <c r="M5198" s="6"/>
      <c r="N5198" s="7"/>
      <c r="O5198" s="7"/>
      <c r="P5198" s="38"/>
      <c r="Q5198" s="31"/>
      <c r="R5198" s="42"/>
      <c r="S5198" s="42"/>
      <c r="T5198" s="42"/>
      <c r="U5198" s="43"/>
      <c r="V5198" s="32"/>
      <c r="W5198" s="38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</row>
    <row r="5199" spans="1:40" ht="14.25" customHeight="1">
      <c r="A5199" s="7" t="s">
        <v>685</v>
      </c>
      <c r="B5199" s="7" t="s">
        <v>363</v>
      </c>
      <c r="C5199" s="7">
        <v>1904</v>
      </c>
      <c r="D5199" s="7" t="s">
        <v>689</v>
      </c>
      <c r="E5199" s="7" t="str">
        <f t="shared" si="81"/>
        <v>Bella Flor</v>
      </c>
      <c r="F5199" s="7" t="s">
        <v>379</v>
      </c>
      <c r="G5199" s="7">
        <v>200</v>
      </c>
      <c r="H5199" s="7" t="s">
        <v>393</v>
      </c>
      <c r="I5199" s="7"/>
      <c r="J5199" s="7">
        <v>1964983</v>
      </c>
      <c r="K5199" s="7">
        <f t="shared" si="82"/>
        <v>10986162</v>
      </c>
      <c r="L5199" s="7"/>
      <c r="M5199" s="6"/>
      <c r="N5199" s="7"/>
      <c r="O5199" s="7"/>
      <c r="P5199" s="38"/>
      <c r="Q5199" s="31"/>
      <c r="R5199" s="42"/>
      <c r="S5199" s="42"/>
      <c r="T5199" s="42"/>
      <c r="U5199" s="43"/>
      <c r="V5199" s="32"/>
      <c r="W5199" s="38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</row>
    <row r="5200" spans="1:40" ht="14.25" customHeight="1">
      <c r="A5200" s="7" t="s">
        <v>685</v>
      </c>
      <c r="B5200" s="7" t="s">
        <v>363</v>
      </c>
      <c r="C5200" s="7">
        <v>1904</v>
      </c>
      <c r="D5200" s="7" t="s">
        <v>689</v>
      </c>
      <c r="E5200" s="7" t="str">
        <f t="shared" si="81"/>
        <v>Bella Flor</v>
      </c>
      <c r="F5200" s="7" t="s">
        <v>379</v>
      </c>
      <c r="G5200" s="7">
        <v>210</v>
      </c>
      <c r="H5200" s="7" t="s">
        <v>394</v>
      </c>
      <c r="I5200" s="7"/>
      <c r="J5200" s="7">
        <v>1915893</v>
      </c>
      <c r="K5200" s="7">
        <f t="shared" si="82"/>
        <v>10986162</v>
      </c>
      <c r="L5200" s="7"/>
      <c r="M5200" s="6"/>
      <c r="N5200" s="7"/>
      <c r="O5200" s="7"/>
      <c r="P5200" s="38"/>
      <c r="Q5200" s="31"/>
      <c r="R5200" s="42"/>
      <c r="S5200" s="42"/>
      <c r="T5200" s="42"/>
      <c r="U5200" s="43"/>
      <c r="V5200" s="32"/>
      <c r="W5200" s="38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</row>
    <row r="5201" spans="1:40" ht="14.25" customHeight="1">
      <c r="A5201" s="7" t="s">
        <v>685</v>
      </c>
      <c r="B5201" s="7" t="s">
        <v>363</v>
      </c>
      <c r="C5201" s="7">
        <v>1904</v>
      </c>
      <c r="D5201" s="7" t="s">
        <v>689</v>
      </c>
      <c r="E5201" s="7" t="str">
        <f t="shared" si="81"/>
        <v>Bella Flor</v>
      </c>
      <c r="F5201" s="7" t="s">
        <v>379</v>
      </c>
      <c r="G5201" s="7">
        <v>220</v>
      </c>
      <c r="H5201" s="7" t="s">
        <v>395</v>
      </c>
      <c r="I5201" s="7"/>
      <c r="J5201" s="7">
        <v>87457</v>
      </c>
      <c r="K5201" s="7">
        <f t="shared" si="82"/>
        <v>10986162</v>
      </c>
      <c r="L5201" s="7"/>
      <c r="M5201" s="6"/>
      <c r="N5201" s="7"/>
      <c r="O5201" s="7"/>
      <c r="P5201" s="38"/>
      <c r="Q5201" s="31"/>
      <c r="R5201" s="42"/>
      <c r="S5201" s="42"/>
      <c r="T5201" s="42"/>
      <c r="U5201" s="43"/>
      <c r="V5201" s="32"/>
      <c r="W5201" s="38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</row>
    <row r="5202" spans="1:40" ht="14.25" customHeight="1">
      <c r="A5202" s="7" t="s">
        <v>685</v>
      </c>
      <c r="B5202" s="7" t="s">
        <v>363</v>
      </c>
      <c r="C5202" s="7">
        <v>1904</v>
      </c>
      <c r="D5202" s="7" t="s">
        <v>689</v>
      </c>
      <c r="E5202" s="7" t="str">
        <f t="shared" si="81"/>
        <v>Bella Flor</v>
      </c>
      <c r="F5202" s="7" t="s">
        <v>379</v>
      </c>
      <c r="G5202" s="7">
        <v>250</v>
      </c>
      <c r="H5202" s="7" t="s">
        <v>399</v>
      </c>
      <c r="I5202" s="7"/>
      <c r="J5202" s="7">
        <v>2372446</v>
      </c>
      <c r="K5202" s="7">
        <f t="shared" si="82"/>
        <v>10986162</v>
      </c>
      <c r="L5202" s="7"/>
      <c r="M5202" s="6"/>
      <c r="N5202" s="7"/>
      <c r="O5202" s="7"/>
      <c r="P5202" s="38"/>
      <c r="Q5202" s="31"/>
      <c r="R5202" s="42"/>
      <c r="S5202" s="42"/>
      <c r="T5202" s="42"/>
      <c r="U5202" s="43"/>
      <c r="V5202" s="32"/>
      <c r="W5202" s="38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</row>
    <row r="5203" spans="1:40" ht="14.25" customHeight="1">
      <c r="A5203" s="7" t="s">
        <v>685</v>
      </c>
      <c r="B5203" s="7" t="s">
        <v>363</v>
      </c>
      <c r="C5203" s="7">
        <v>1904</v>
      </c>
      <c r="D5203" s="7" t="s">
        <v>689</v>
      </c>
      <c r="E5203" s="7" t="str">
        <f t="shared" si="81"/>
        <v>Bella Flor</v>
      </c>
      <c r="F5203" s="7" t="s">
        <v>379</v>
      </c>
      <c r="G5203" s="7">
        <v>260</v>
      </c>
      <c r="H5203" s="7" t="s">
        <v>400</v>
      </c>
      <c r="I5203" s="7"/>
      <c r="J5203" s="7">
        <v>71600</v>
      </c>
      <c r="K5203" s="7">
        <f t="shared" si="82"/>
        <v>10986162</v>
      </c>
      <c r="L5203" s="7"/>
      <c r="M5203" s="6"/>
      <c r="N5203" s="7"/>
      <c r="O5203" s="7"/>
      <c r="P5203" s="38"/>
      <c r="Q5203" s="31"/>
      <c r="R5203" s="42"/>
      <c r="S5203" s="42"/>
      <c r="T5203" s="42"/>
      <c r="U5203" s="43"/>
      <c r="V5203" s="32"/>
      <c r="W5203" s="38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</row>
    <row r="5204" spans="1:40" ht="14.25" customHeight="1">
      <c r="A5204" s="7" t="s">
        <v>685</v>
      </c>
      <c r="B5204" s="7" t="s">
        <v>363</v>
      </c>
      <c r="C5204" s="7">
        <v>1904</v>
      </c>
      <c r="D5204" s="7" t="s">
        <v>689</v>
      </c>
      <c r="E5204" s="7" t="str">
        <f t="shared" si="81"/>
        <v>Bella Flor</v>
      </c>
      <c r="F5204" s="7" t="s">
        <v>379</v>
      </c>
      <c r="G5204" s="7">
        <v>310</v>
      </c>
      <c r="H5204" s="7" t="s">
        <v>403</v>
      </c>
      <c r="I5204" s="7"/>
      <c r="J5204" s="7">
        <v>42245</v>
      </c>
      <c r="K5204" s="7">
        <f t="shared" si="82"/>
        <v>10986162</v>
      </c>
      <c r="L5204" s="7"/>
      <c r="M5204" s="6"/>
      <c r="N5204" s="7"/>
      <c r="O5204" s="7"/>
      <c r="P5204" s="38"/>
      <c r="Q5204" s="31"/>
      <c r="R5204" s="42"/>
      <c r="S5204" s="42"/>
      <c r="T5204" s="42"/>
      <c r="U5204" s="43"/>
      <c r="V5204" s="32"/>
      <c r="W5204" s="38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</row>
    <row r="5205" spans="1:40" ht="14.25" customHeight="1">
      <c r="A5205" s="7" t="s">
        <v>685</v>
      </c>
      <c r="B5205" s="7" t="s">
        <v>363</v>
      </c>
      <c r="C5205" s="7">
        <v>1904</v>
      </c>
      <c r="D5205" s="7" t="s">
        <v>689</v>
      </c>
      <c r="E5205" s="7" t="str">
        <f t="shared" si="81"/>
        <v>Bella Flor</v>
      </c>
      <c r="F5205" s="7" t="s">
        <v>379</v>
      </c>
      <c r="G5205" s="7">
        <v>330</v>
      </c>
      <c r="H5205" s="7" t="s">
        <v>404</v>
      </c>
      <c r="I5205" s="7"/>
      <c r="J5205" s="7">
        <v>220786</v>
      </c>
      <c r="K5205" s="7">
        <f t="shared" si="82"/>
        <v>10986162</v>
      </c>
      <c r="L5205" s="7"/>
      <c r="M5205" s="6"/>
      <c r="N5205" s="7"/>
      <c r="O5205" s="7"/>
      <c r="P5205" s="38"/>
      <c r="Q5205" s="31"/>
      <c r="R5205" s="42"/>
      <c r="S5205" s="42"/>
      <c r="T5205" s="42"/>
      <c r="U5205" s="43"/>
      <c r="V5205" s="32"/>
      <c r="W5205" s="38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</row>
    <row r="5206" spans="1:40" ht="14.25" customHeight="1">
      <c r="A5206" s="7" t="s">
        <v>685</v>
      </c>
      <c r="B5206" s="7" t="s">
        <v>363</v>
      </c>
      <c r="C5206" s="7">
        <v>1904</v>
      </c>
      <c r="D5206" s="7" t="s">
        <v>689</v>
      </c>
      <c r="E5206" s="7" t="str">
        <f t="shared" si="81"/>
        <v>Bella Flor</v>
      </c>
      <c r="F5206" s="7" t="s">
        <v>379</v>
      </c>
      <c r="G5206" s="7">
        <v>340</v>
      </c>
      <c r="H5206" s="7" t="s">
        <v>405</v>
      </c>
      <c r="I5206" s="7"/>
      <c r="J5206" s="7">
        <v>1145565</v>
      </c>
      <c r="K5206" s="7">
        <f t="shared" si="82"/>
        <v>10986162</v>
      </c>
      <c r="L5206" s="7"/>
      <c r="M5206" s="6"/>
      <c r="N5206" s="7"/>
      <c r="O5206" s="7"/>
      <c r="P5206" s="38"/>
      <c r="Q5206" s="31"/>
      <c r="R5206" s="42"/>
      <c r="S5206" s="42"/>
      <c r="T5206" s="42"/>
      <c r="U5206" s="43"/>
      <c r="V5206" s="32"/>
      <c r="W5206" s="38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</row>
    <row r="5207" spans="1:40" ht="14.25" customHeight="1">
      <c r="A5207" s="7" t="s">
        <v>685</v>
      </c>
      <c r="B5207" s="7" t="s">
        <v>363</v>
      </c>
      <c r="C5207" s="7">
        <v>1904</v>
      </c>
      <c r="D5207" s="7" t="s">
        <v>689</v>
      </c>
      <c r="E5207" s="7" t="str">
        <f t="shared" si="81"/>
        <v>Bella Flor</v>
      </c>
      <c r="F5207" s="7" t="s">
        <v>407</v>
      </c>
      <c r="G5207" s="7">
        <v>170</v>
      </c>
      <c r="H5207" s="7" t="s">
        <v>390</v>
      </c>
      <c r="I5207" s="7"/>
      <c r="J5207" s="7">
        <v>231668</v>
      </c>
      <c r="K5207" s="7">
        <f t="shared" si="82"/>
        <v>10986162</v>
      </c>
      <c r="L5207" s="7"/>
      <c r="M5207" s="6"/>
      <c r="N5207" s="7"/>
      <c r="O5207" s="7"/>
      <c r="P5207" s="38"/>
      <c r="Q5207" s="31"/>
      <c r="R5207" s="42"/>
      <c r="S5207" s="42"/>
      <c r="T5207" s="42"/>
      <c r="U5207" s="43"/>
      <c r="V5207" s="32"/>
      <c r="W5207" s="38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</row>
    <row r="5208" spans="1:40" ht="14.25" customHeight="1">
      <c r="A5208" s="7" t="s">
        <v>685</v>
      </c>
      <c r="B5208" s="7" t="s">
        <v>363</v>
      </c>
      <c r="C5208" s="7">
        <v>1904</v>
      </c>
      <c r="D5208" s="7" t="s">
        <v>689</v>
      </c>
      <c r="E5208" s="7" t="str">
        <f t="shared" si="81"/>
        <v>Bella Flor</v>
      </c>
      <c r="F5208" s="7" t="s">
        <v>407</v>
      </c>
      <c r="G5208" s="7">
        <v>350</v>
      </c>
      <c r="H5208" s="7" t="s">
        <v>406</v>
      </c>
      <c r="I5208" s="7"/>
      <c r="J5208" s="7">
        <v>10754494</v>
      </c>
      <c r="K5208" s="7">
        <f t="shared" si="82"/>
        <v>10986162</v>
      </c>
      <c r="L5208" s="7"/>
      <c r="M5208" s="6"/>
      <c r="N5208" s="7"/>
      <c r="O5208" s="7"/>
      <c r="P5208" s="38"/>
      <c r="Q5208" s="31"/>
      <c r="R5208" s="42"/>
      <c r="S5208" s="42"/>
      <c r="T5208" s="42"/>
      <c r="U5208" s="43"/>
      <c r="V5208" s="32"/>
      <c r="W5208" s="38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</row>
    <row r="5209" spans="1:40" ht="14.25" customHeight="1">
      <c r="A5209" s="7" t="s">
        <v>685</v>
      </c>
      <c r="B5209" s="7" t="s">
        <v>363</v>
      </c>
      <c r="C5209" s="7">
        <v>1905</v>
      </c>
      <c r="D5209" s="7" t="s">
        <v>690</v>
      </c>
      <c r="E5209" s="7" t="str">
        <f t="shared" si="81"/>
        <v>Puerto Rico</v>
      </c>
      <c r="F5209" s="7" t="s">
        <v>379</v>
      </c>
      <c r="G5209" s="7">
        <v>0</v>
      </c>
      <c r="H5209" s="7" t="s">
        <v>380</v>
      </c>
      <c r="I5209" s="7"/>
      <c r="J5209" s="7">
        <v>232644</v>
      </c>
      <c r="K5209" s="7">
        <f t="shared" si="82"/>
        <v>0</v>
      </c>
      <c r="L5209" s="7"/>
      <c r="M5209" s="6"/>
      <c r="N5209" s="7"/>
      <c r="O5209" s="7"/>
      <c r="P5209" s="38"/>
      <c r="Q5209" s="31"/>
      <c r="R5209" s="42"/>
      <c r="S5209" s="42"/>
      <c r="T5209" s="42"/>
      <c r="U5209" s="43"/>
      <c r="V5209" s="32"/>
      <c r="W5209" s="38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</row>
    <row r="5210" spans="1:40" ht="14.25" customHeight="1">
      <c r="A5210" s="7" t="s">
        <v>685</v>
      </c>
      <c r="B5210" s="7" t="s">
        <v>363</v>
      </c>
      <c r="C5210" s="7">
        <v>1905</v>
      </c>
      <c r="D5210" s="7" t="s">
        <v>690</v>
      </c>
      <c r="E5210" s="7" t="str">
        <f t="shared" si="81"/>
        <v>Puerto Rico</v>
      </c>
      <c r="F5210" s="7" t="s">
        <v>379</v>
      </c>
      <c r="G5210" s="7">
        <v>1</v>
      </c>
      <c r="H5210" s="7" t="s">
        <v>381</v>
      </c>
      <c r="I5210" s="7"/>
      <c r="J5210" s="7">
        <v>930578</v>
      </c>
      <c r="K5210" s="7">
        <f t="shared" si="82"/>
        <v>0</v>
      </c>
      <c r="L5210" s="7"/>
      <c r="M5210" s="6"/>
      <c r="N5210" s="7"/>
      <c r="O5210" s="7"/>
      <c r="P5210" s="38"/>
      <c r="Q5210" s="31"/>
      <c r="R5210" s="42"/>
      <c r="S5210" s="42"/>
      <c r="T5210" s="42"/>
      <c r="U5210" s="43"/>
      <c r="V5210" s="32"/>
      <c r="W5210" s="38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</row>
    <row r="5211" spans="1:40" ht="14.25" customHeight="1">
      <c r="A5211" s="7" t="s">
        <v>685</v>
      </c>
      <c r="B5211" s="7" t="s">
        <v>363</v>
      </c>
      <c r="C5211" s="7">
        <v>1905</v>
      </c>
      <c r="D5211" s="7" t="s">
        <v>690</v>
      </c>
      <c r="E5211" s="7" t="str">
        <f t="shared" si="81"/>
        <v>Puerto Rico</v>
      </c>
      <c r="F5211" s="7" t="s">
        <v>379</v>
      </c>
      <c r="G5211" s="7">
        <v>97</v>
      </c>
      <c r="H5211" s="7" t="s">
        <v>409</v>
      </c>
      <c r="I5211" s="7"/>
      <c r="J5211" s="7">
        <v>10576044</v>
      </c>
      <c r="K5211" s="7">
        <f t="shared" si="82"/>
        <v>0</v>
      </c>
      <c r="L5211" s="7"/>
      <c r="M5211" s="6"/>
      <c r="N5211" s="7"/>
      <c r="O5211" s="7"/>
      <c r="P5211" s="38"/>
      <c r="Q5211" s="31"/>
      <c r="R5211" s="42"/>
      <c r="S5211" s="42"/>
      <c r="T5211" s="42"/>
      <c r="U5211" s="43"/>
      <c r="V5211" s="32"/>
      <c r="W5211" s="38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</row>
    <row r="5212" spans="1:40" ht="14.25" customHeight="1">
      <c r="A5212" s="7" t="s">
        <v>685</v>
      </c>
      <c r="B5212" s="7" t="s">
        <v>363</v>
      </c>
      <c r="C5212" s="7">
        <v>1905</v>
      </c>
      <c r="D5212" s="7" t="s">
        <v>690</v>
      </c>
      <c r="E5212" s="7" t="str">
        <f t="shared" si="81"/>
        <v>Puerto Rico</v>
      </c>
      <c r="F5212" s="7" t="s">
        <v>379</v>
      </c>
      <c r="G5212" s="7">
        <v>200</v>
      </c>
      <c r="H5212" s="7" t="s">
        <v>393</v>
      </c>
      <c r="I5212" s="7"/>
      <c r="J5212" s="7">
        <v>721198</v>
      </c>
      <c r="K5212" s="7">
        <f t="shared" si="82"/>
        <v>0</v>
      </c>
      <c r="L5212" s="7"/>
      <c r="M5212" s="6"/>
      <c r="N5212" s="7"/>
      <c r="O5212" s="7"/>
      <c r="P5212" s="38"/>
      <c r="Q5212" s="31"/>
      <c r="R5212" s="42"/>
      <c r="S5212" s="42"/>
      <c r="T5212" s="42"/>
      <c r="U5212" s="43"/>
      <c r="V5212" s="32"/>
      <c r="W5212" s="38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</row>
    <row r="5213" spans="1:40" ht="14.25" customHeight="1">
      <c r="A5213" s="7" t="s">
        <v>685</v>
      </c>
      <c r="B5213" s="7" t="s">
        <v>363</v>
      </c>
      <c r="C5213" s="7">
        <v>1905</v>
      </c>
      <c r="D5213" s="7" t="s">
        <v>690</v>
      </c>
      <c r="E5213" s="7" t="str">
        <f t="shared" si="81"/>
        <v>Puerto Rico</v>
      </c>
      <c r="F5213" s="7" t="s">
        <v>379</v>
      </c>
      <c r="G5213" s="7">
        <v>210</v>
      </c>
      <c r="H5213" s="7" t="s">
        <v>394</v>
      </c>
      <c r="I5213" s="7"/>
      <c r="J5213" s="7">
        <v>22832</v>
      </c>
      <c r="K5213" s="7">
        <f t="shared" si="82"/>
        <v>0</v>
      </c>
      <c r="L5213" s="7"/>
      <c r="M5213" s="6"/>
      <c r="N5213" s="7"/>
      <c r="O5213" s="7"/>
      <c r="P5213" s="38"/>
      <c r="Q5213" s="31"/>
      <c r="R5213" s="42"/>
      <c r="S5213" s="42"/>
      <c r="T5213" s="42"/>
      <c r="U5213" s="43"/>
      <c r="V5213" s="32"/>
      <c r="W5213" s="38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</row>
    <row r="5214" spans="1:40" ht="14.25" customHeight="1">
      <c r="A5214" s="7" t="s">
        <v>685</v>
      </c>
      <c r="B5214" s="7" t="s">
        <v>363</v>
      </c>
      <c r="C5214" s="7">
        <v>1905</v>
      </c>
      <c r="D5214" s="7" t="s">
        <v>690</v>
      </c>
      <c r="E5214" s="7" t="str">
        <f t="shared" si="81"/>
        <v>Puerto Rico</v>
      </c>
      <c r="F5214" s="7" t="s">
        <v>379</v>
      </c>
      <c r="G5214" s="7">
        <v>250</v>
      </c>
      <c r="H5214" s="7" t="s">
        <v>399</v>
      </c>
      <c r="I5214" s="7"/>
      <c r="J5214" s="7">
        <v>3553177</v>
      </c>
      <c r="K5214" s="7">
        <f t="shared" si="82"/>
        <v>0</v>
      </c>
      <c r="L5214" s="7"/>
      <c r="M5214" s="6"/>
      <c r="N5214" s="7"/>
      <c r="O5214" s="7"/>
      <c r="P5214" s="38"/>
      <c r="Q5214" s="31"/>
      <c r="R5214" s="42"/>
      <c r="S5214" s="42"/>
      <c r="T5214" s="42"/>
      <c r="U5214" s="43"/>
      <c r="V5214" s="32"/>
      <c r="W5214" s="38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</row>
    <row r="5215" spans="1:40" ht="14.25" customHeight="1">
      <c r="A5215" s="7" t="s">
        <v>685</v>
      </c>
      <c r="B5215" s="7" t="s">
        <v>363</v>
      </c>
      <c r="C5215" s="7">
        <v>1905</v>
      </c>
      <c r="D5215" s="7" t="s">
        <v>690</v>
      </c>
      <c r="E5215" s="7" t="str">
        <f t="shared" si="81"/>
        <v>Puerto Rico</v>
      </c>
      <c r="F5215" s="7" t="s">
        <v>379</v>
      </c>
      <c r="G5215" s="7">
        <v>330</v>
      </c>
      <c r="H5215" s="7" t="s">
        <v>404</v>
      </c>
      <c r="I5215" s="7"/>
      <c r="J5215" s="7">
        <v>432542</v>
      </c>
      <c r="K5215" s="7">
        <f t="shared" si="82"/>
        <v>0</v>
      </c>
      <c r="L5215" s="7"/>
      <c r="M5215" s="6"/>
      <c r="N5215" s="7"/>
      <c r="O5215" s="7"/>
      <c r="P5215" s="38"/>
      <c r="Q5215" s="31"/>
      <c r="R5215" s="42"/>
      <c r="S5215" s="42"/>
      <c r="T5215" s="42"/>
      <c r="U5215" s="43"/>
      <c r="V5215" s="32"/>
      <c r="W5215" s="38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</row>
    <row r="5216" spans="1:40" ht="14.25" customHeight="1">
      <c r="A5216" s="7" t="s">
        <v>685</v>
      </c>
      <c r="B5216" s="7" t="s">
        <v>363</v>
      </c>
      <c r="C5216" s="7">
        <v>1906</v>
      </c>
      <c r="D5216" s="7" t="s">
        <v>691</v>
      </c>
      <c r="E5216" s="7" t="str">
        <f t="shared" si="81"/>
        <v>San Pedro</v>
      </c>
      <c r="F5216" s="7" t="s">
        <v>379</v>
      </c>
      <c r="G5216" s="7">
        <v>0</v>
      </c>
      <c r="H5216" s="7" t="s">
        <v>380</v>
      </c>
      <c r="I5216" s="7"/>
      <c r="J5216" s="7">
        <v>139054</v>
      </c>
      <c r="K5216" s="7">
        <f t="shared" si="82"/>
        <v>0</v>
      </c>
      <c r="L5216" s="7"/>
      <c r="M5216" s="6"/>
      <c r="N5216" s="7"/>
      <c r="O5216" s="7"/>
      <c r="P5216" s="38"/>
      <c r="Q5216" s="31"/>
      <c r="R5216" s="42"/>
      <c r="S5216" s="42"/>
      <c r="T5216" s="42"/>
      <c r="U5216" s="43"/>
      <c r="V5216" s="32"/>
      <c r="W5216" s="38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</row>
    <row r="5217" spans="1:40" ht="14.25" customHeight="1">
      <c r="A5217" s="7" t="s">
        <v>685</v>
      </c>
      <c r="B5217" s="7" t="s">
        <v>363</v>
      </c>
      <c r="C5217" s="7">
        <v>1906</v>
      </c>
      <c r="D5217" s="7" t="s">
        <v>691</v>
      </c>
      <c r="E5217" s="7" t="str">
        <f t="shared" si="81"/>
        <v>San Pedro</v>
      </c>
      <c r="F5217" s="7" t="s">
        <v>379</v>
      </c>
      <c r="G5217" s="7">
        <v>1</v>
      </c>
      <c r="H5217" s="7" t="s">
        <v>381</v>
      </c>
      <c r="I5217" s="7"/>
      <c r="J5217" s="7">
        <v>418599</v>
      </c>
      <c r="K5217" s="7">
        <f t="shared" si="82"/>
        <v>0</v>
      </c>
      <c r="L5217" s="7"/>
      <c r="M5217" s="6"/>
      <c r="N5217" s="7"/>
      <c r="O5217" s="7"/>
      <c r="P5217" s="38"/>
      <c r="Q5217" s="31"/>
      <c r="R5217" s="42"/>
      <c r="S5217" s="42"/>
      <c r="T5217" s="42"/>
      <c r="U5217" s="43"/>
      <c r="V5217" s="32"/>
      <c r="W5217" s="38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</row>
    <row r="5218" spans="1:40" ht="14.25" customHeight="1">
      <c r="A5218" s="7" t="s">
        <v>685</v>
      </c>
      <c r="B5218" s="7" t="s">
        <v>363</v>
      </c>
      <c r="C5218" s="7">
        <v>1906</v>
      </c>
      <c r="D5218" s="7" t="s">
        <v>691</v>
      </c>
      <c r="E5218" s="7" t="str">
        <f t="shared" si="81"/>
        <v>San Pedro</v>
      </c>
      <c r="F5218" s="7" t="s">
        <v>379</v>
      </c>
      <c r="G5218" s="7">
        <v>97</v>
      </c>
      <c r="H5218" s="7" t="s">
        <v>409</v>
      </c>
      <c r="I5218" s="7"/>
      <c r="J5218" s="7">
        <v>500000</v>
      </c>
      <c r="K5218" s="7">
        <f t="shared" si="82"/>
        <v>0</v>
      </c>
      <c r="L5218" s="7"/>
      <c r="M5218" s="6"/>
      <c r="N5218" s="7"/>
      <c r="O5218" s="7"/>
      <c r="P5218" s="38"/>
      <c r="Q5218" s="31"/>
      <c r="R5218" s="42"/>
      <c r="S5218" s="42"/>
      <c r="T5218" s="42"/>
      <c r="U5218" s="43"/>
      <c r="V5218" s="32"/>
      <c r="W5218" s="38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</row>
    <row r="5219" spans="1:40" ht="14.25" customHeight="1">
      <c r="A5219" s="7" t="s">
        <v>685</v>
      </c>
      <c r="B5219" s="7" t="s">
        <v>363</v>
      </c>
      <c r="C5219" s="7">
        <v>1906</v>
      </c>
      <c r="D5219" s="7" t="s">
        <v>691</v>
      </c>
      <c r="E5219" s="7" t="str">
        <f t="shared" si="81"/>
        <v>San Pedro</v>
      </c>
      <c r="F5219" s="7" t="s">
        <v>379</v>
      </c>
      <c r="G5219" s="7">
        <v>99</v>
      </c>
      <c r="H5219" s="7" t="s">
        <v>382</v>
      </c>
      <c r="I5219" s="7"/>
      <c r="J5219" s="7">
        <v>209380</v>
      </c>
      <c r="K5219" s="7">
        <f t="shared" si="82"/>
        <v>0</v>
      </c>
      <c r="L5219" s="7"/>
      <c r="M5219" s="6"/>
      <c r="N5219" s="7"/>
      <c r="O5219" s="7"/>
      <c r="P5219" s="38"/>
      <c r="Q5219" s="31"/>
      <c r="R5219" s="42"/>
      <c r="S5219" s="42"/>
      <c r="T5219" s="42"/>
      <c r="U5219" s="43"/>
      <c r="V5219" s="32"/>
      <c r="W5219" s="38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</row>
    <row r="5220" spans="1:40" ht="14.25" customHeight="1">
      <c r="A5220" s="7" t="s">
        <v>685</v>
      </c>
      <c r="B5220" s="7" t="s">
        <v>363</v>
      </c>
      <c r="C5220" s="7">
        <v>1906</v>
      </c>
      <c r="D5220" s="7" t="s">
        <v>691</v>
      </c>
      <c r="E5220" s="7" t="str">
        <f t="shared" si="81"/>
        <v>San Pedro</v>
      </c>
      <c r="F5220" s="7" t="s">
        <v>379</v>
      </c>
      <c r="G5220" s="7">
        <v>100</v>
      </c>
      <c r="H5220" s="7" t="s">
        <v>383</v>
      </c>
      <c r="I5220" s="7"/>
      <c r="J5220" s="7">
        <v>50000</v>
      </c>
      <c r="K5220" s="7">
        <f t="shared" si="82"/>
        <v>0</v>
      </c>
      <c r="L5220" s="7"/>
      <c r="M5220" s="6"/>
      <c r="N5220" s="7"/>
      <c r="O5220" s="7"/>
      <c r="P5220" s="38"/>
      <c r="Q5220" s="31"/>
      <c r="R5220" s="42"/>
      <c r="S5220" s="42"/>
      <c r="T5220" s="42"/>
      <c r="U5220" s="43"/>
      <c r="V5220" s="32"/>
      <c r="W5220" s="38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</row>
    <row r="5221" spans="1:40" ht="14.25" customHeight="1">
      <c r="A5221" s="7" t="s">
        <v>685</v>
      </c>
      <c r="B5221" s="7" t="s">
        <v>363</v>
      </c>
      <c r="C5221" s="7">
        <v>1906</v>
      </c>
      <c r="D5221" s="7" t="s">
        <v>691</v>
      </c>
      <c r="E5221" s="7" t="str">
        <f t="shared" si="81"/>
        <v>San Pedro</v>
      </c>
      <c r="F5221" s="7" t="s">
        <v>379</v>
      </c>
      <c r="G5221" s="7">
        <v>110</v>
      </c>
      <c r="H5221" s="7" t="s">
        <v>385</v>
      </c>
      <c r="I5221" s="7"/>
      <c r="J5221" s="7">
        <v>10000</v>
      </c>
      <c r="K5221" s="7">
        <f t="shared" si="82"/>
        <v>0</v>
      </c>
      <c r="L5221" s="7"/>
      <c r="M5221" s="6"/>
      <c r="N5221" s="7"/>
      <c r="O5221" s="7"/>
      <c r="P5221" s="38"/>
      <c r="Q5221" s="31"/>
      <c r="R5221" s="42"/>
      <c r="S5221" s="42"/>
      <c r="T5221" s="42"/>
      <c r="U5221" s="43"/>
      <c r="V5221" s="32"/>
      <c r="W5221" s="38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</row>
    <row r="5222" spans="1:40" ht="14.25" customHeight="1">
      <c r="A5222" s="7" t="s">
        <v>685</v>
      </c>
      <c r="B5222" s="7" t="s">
        <v>363</v>
      </c>
      <c r="C5222" s="7">
        <v>1906</v>
      </c>
      <c r="D5222" s="7" t="s">
        <v>691</v>
      </c>
      <c r="E5222" s="7" t="str">
        <f t="shared" si="81"/>
        <v>San Pedro</v>
      </c>
      <c r="F5222" s="7" t="s">
        <v>379</v>
      </c>
      <c r="G5222" s="7">
        <v>130</v>
      </c>
      <c r="H5222" s="7" t="s">
        <v>386</v>
      </c>
      <c r="I5222" s="7"/>
      <c r="J5222" s="7">
        <v>91856</v>
      </c>
      <c r="K5222" s="7">
        <f t="shared" si="82"/>
        <v>0</v>
      </c>
      <c r="L5222" s="7"/>
      <c r="M5222" s="6"/>
      <c r="N5222" s="7"/>
      <c r="O5222" s="7"/>
      <c r="P5222" s="38"/>
      <c r="Q5222" s="31"/>
      <c r="R5222" s="42"/>
      <c r="S5222" s="42"/>
      <c r="T5222" s="42"/>
      <c r="U5222" s="43"/>
      <c r="V5222" s="32"/>
      <c r="W5222" s="38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</row>
    <row r="5223" spans="1:40" ht="14.25" customHeight="1">
      <c r="A5223" s="7" t="s">
        <v>685</v>
      </c>
      <c r="B5223" s="7" t="s">
        <v>363</v>
      </c>
      <c r="C5223" s="7">
        <v>1906</v>
      </c>
      <c r="D5223" s="7" t="s">
        <v>691</v>
      </c>
      <c r="E5223" s="7" t="str">
        <f t="shared" si="81"/>
        <v>San Pedro</v>
      </c>
      <c r="F5223" s="7" t="s">
        <v>379</v>
      </c>
      <c r="G5223" s="7">
        <v>150</v>
      </c>
      <c r="H5223" s="7" t="s">
        <v>410</v>
      </c>
      <c r="I5223" s="7"/>
      <c r="J5223" s="7">
        <v>50000</v>
      </c>
      <c r="K5223" s="7">
        <f t="shared" si="82"/>
        <v>0</v>
      </c>
      <c r="L5223" s="7"/>
      <c r="M5223" s="6"/>
      <c r="N5223" s="7"/>
      <c r="O5223" s="7"/>
      <c r="P5223" s="38"/>
      <c r="Q5223" s="31"/>
      <c r="R5223" s="42"/>
      <c r="S5223" s="42"/>
      <c r="T5223" s="42"/>
      <c r="U5223" s="43"/>
      <c r="V5223" s="32"/>
      <c r="W5223" s="38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</row>
    <row r="5224" spans="1:40" ht="14.25" customHeight="1">
      <c r="A5224" s="7" t="s">
        <v>685</v>
      </c>
      <c r="B5224" s="7" t="s">
        <v>363</v>
      </c>
      <c r="C5224" s="7">
        <v>1906</v>
      </c>
      <c r="D5224" s="7" t="s">
        <v>691</v>
      </c>
      <c r="E5224" s="7" t="str">
        <f t="shared" si="81"/>
        <v>San Pedro</v>
      </c>
      <c r="F5224" s="7" t="s">
        <v>379</v>
      </c>
      <c r="G5224" s="7">
        <v>170</v>
      </c>
      <c r="H5224" s="7" t="s">
        <v>390</v>
      </c>
      <c r="I5224" s="7"/>
      <c r="J5224" s="7">
        <v>1150125</v>
      </c>
      <c r="K5224" s="7">
        <f t="shared" si="82"/>
        <v>0</v>
      </c>
      <c r="L5224" s="7"/>
      <c r="M5224" s="6"/>
      <c r="N5224" s="7"/>
      <c r="O5224" s="7"/>
      <c r="P5224" s="38"/>
      <c r="Q5224" s="31"/>
      <c r="R5224" s="42"/>
      <c r="S5224" s="42"/>
      <c r="T5224" s="42"/>
      <c r="U5224" s="43"/>
      <c r="V5224" s="32"/>
      <c r="W5224" s="38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</row>
    <row r="5225" spans="1:40" ht="14.25" customHeight="1">
      <c r="A5225" s="7" t="s">
        <v>685</v>
      </c>
      <c r="B5225" s="7" t="s">
        <v>363</v>
      </c>
      <c r="C5225" s="7">
        <v>1906</v>
      </c>
      <c r="D5225" s="7" t="s">
        <v>691</v>
      </c>
      <c r="E5225" s="7" t="str">
        <f t="shared" si="81"/>
        <v>San Pedro</v>
      </c>
      <c r="F5225" s="7" t="s">
        <v>379</v>
      </c>
      <c r="G5225" s="7">
        <v>180</v>
      </c>
      <c r="H5225" s="7" t="s">
        <v>411</v>
      </c>
      <c r="I5225" s="7"/>
      <c r="J5225" s="7">
        <v>100000</v>
      </c>
      <c r="K5225" s="7">
        <f t="shared" si="82"/>
        <v>0</v>
      </c>
      <c r="L5225" s="7"/>
      <c r="M5225" s="6"/>
      <c r="N5225" s="7"/>
      <c r="O5225" s="7"/>
      <c r="P5225" s="38"/>
      <c r="Q5225" s="31"/>
      <c r="R5225" s="42"/>
      <c r="S5225" s="42"/>
      <c r="T5225" s="42"/>
      <c r="U5225" s="43"/>
      <c r="V5225" s="32"/>
      <c r="W5225" s="38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</row>
    <row r="5226" spans="1:40" ht="14.25" customHeight="1">
      <c r="A5226" s="7" t="s">
        <v>685</v>
      </c>
      <c r="B5226" s="7" t="s">
        <v>363</v>
      </c>
      <c r="C5226" s="7">
        <v>1906</v>
      </c>
      <c r="D5226" s="7" t="s">
        <v>691</v>
      </c>
      <c r="E5226" s="7" t="str">
        <f t="shared" si="81"/>
        <v>San Pedro</v>
      </c>
      <c r="F5226" s="7" t="s">
        <v>379</v>
      </c>
      <c r="G5226" s="7">
        <v>200</v>
      </c>
      <c r="H5226" s="7" t="s">
        <v>393</v>
      </c>
      <c r="I5226" s="7"/>
      <c r="J5226" s="7">
        <v>1145745</v>
      </c>
      <c r="K5226" s="7">
        <f t="shared" si="82"/>
        <v>0</v>
      </c>
      <c r="L5226" s="7"/>
      <c r="M5226" s="6"/>
      <c r="N5226" s="7"/>
      <c r="O5226" s="7"/>
      <c r="P5226" s="38"/>
      <c r="Q5226" s="31"/>
      <c r="R5226" s="42"/>
      <c r="S5226" s="42"/>
      <c r="T5226" s="42"/>
      <c r="U5226" s="43"/>
      <c r="V5226" s="32"/>
      <c r="W5226" s="38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</row>
    <row r="5227" spans="1:40" ht="14.25" customHeight="1">
      <c r="A5227" s="7" t="s">
        <v>685</v>
      </c>
      <c r="B5227" s="7" t="s">
        <v>363</v>
      </c>
      <c r="C5227" s="7">
        <v>1906</v>
      </c>
      <c r="D5227" s="7" t="s">
        <v>691</v>
      </c>
      <c r="E5227" s="7" t="str">
        <f t="shared" si="81"/>
        <v>San Pedro</v>
      </c>
      <c r="F5227" s="7" t="s">
        <v>379</v>
      </c>
      <c r="G5227" s="7">
        <v>210</v>
      </c>
      <c r="H5227" s="7" t="s">
        <v>394</v>
      </c>
      <c r="I5227" s="7"/>
      <c r="J5227" s="7">
        <v>1006946</v>
      </c>
      <c r="K5227" s="7">
        <f t="shared" si="82"/>
        <v>0</v>
      </c>
      <c r="L5227" s="7"/>
      <c r="M5227" s="6"/>
      <c r="N5227" s="7"/>
      <c r="O5227" s="7"/>
      <c r="P5227" s="38"/>
      <c r="Q5227" s="31"/>
      <c r="R5227" s="42"/>
      <c r="S5227" s="42"/>
      <c r="T5227" s="42"/>
      <c r="U5227" s="43"/>
      <c r="V5227" s="32"/>
      <c r="W5227" s="38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</row>
    <row r="5228" spans="1:40" ht="14.25" customHeight="1">
      <c r="A5228" s="7" t="s">
        <v>685</v>
      </c>
      <c r="B5228" s="7" t="s">
        <v>363</v>
      </c>
      <c r="C5228" s="7">
        <v>1906</v>
      </c>
      <c r="D5228" s="7" t="s">
        <v>691</v>
      </c>
      <c r="E5228" s="7" t="str">
        <f t="shared" si="81"/>
        <v>San Pedro</v>
      </c>
      <c r="F5228" s="7" t="s">
        <v>379</v>
      </c>
      <c r="G5228" s="7">
        <v>220</v>
      </c>
      <c r="H5228" s="7" t="s">
        <v>395</v>
      </c>
      <c r="I5228" s="7"/>
      <c r="J5228" s="7">
        <v>88000</v>
      </c>
      <c r="K5228" s="7">
        <f t="shared" si="82"/>
        <v>0</v>
      </c>
      <c r="L5228" s="7"/>
      <c r="M5228" s="6"/>
      <c r="N5228" s="7"/>
      <c r="O5228" s="7"/>
      <c r="P5228" s="38"/>
      <c r="Q5228" s="31"/>
      <c r="R5228" s="42"/>
      <c r="S5228" s="42"/>
      <c r="T5228" s="42"/>
      <c r="U5228" s="43"/>
      <c r="V5228" s="32"/>
      <c r="W5228" s="38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</row>
    <row r="5229" spans="1:40" ht="14.25" customHeight="1">
      <c r="A5229" s="7" t="s">
        <v>685</v>
      </c>
      <c r="B5229" s="7" t="s">
        <v>363</v>
      </c>
      <c r="C5229" s="7">
        <v>1906</v>
      </c>
      <c r="D5229" s="7" t="s">
        <v>691</v>
      </c>
      <c r="E5229" s="7" t="str">
        <f t="shared" si="81"/>
        <v>San Pedro</v>
      </c>
      <c r="F5229" s="7" t="s">
        <v>379</v>
      </c>
      <c r="G5229" s="7">
        <v>250</v>
      </c>
      <c r="H5229" s="7" t="s">
        <v>399</v>
      </c>
      <c r="I5229" s="7"/>
      <c r="J5229" s="7">
        <v>1682567</v>
      </c>
      <c r="K5229" s="7">
        <f t="shared" si="82"/>
        <v>0</v>
      </c>
      <c r="L5229" s="7"/>
      <c r="M5229" s="6"/>
      <c r="N5229" s="7"/>
      <c r="O5229" s="7"/>
      <c r="P5229" s="38"/>
      <c r="Q5229" s="31"/>
      <c r="R5229" s="42"/>
      <c r="S5229" s="42"/>
      <c r="T5229" s="42"/>
      <c r="U5229" s="43"/>
      <c r="V5229" s="32"/>
      <c r="W5229" s="38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</row>
    <row r="5230" spans="1:40" ht="14.25" customHeight="1">
      <c r="A5230" s="7" t="s">
        <v>685</v>
      </c>
      <c r="B5230" s="7" t="s">
        <v>363</v>
      </c>
      <c r="C5230" s="7">
        <v>1906</v>
      </c>
      <c r="D5230" s="7" t="s">
        <v>691</v>
      </c>
      <c r="E5230" s="7" t="str">
        <f t="shared" si="81"/>
        <v>San Pedro</v>
      </c>
      <c r="F5230" s="7" t="s">
        <v>379</v>
      </c>
      <c r="G5230" s="7">
        <v>260</v>
      </c>
      <c r="H5230" s="7" t="s">
        <v>400</v>
      </c>
      <c r="I5230" s="7"/>
      <c r="J5230" s="7">
        <v>65000</v>
      </c>
      <c r="K5230" s="7">
        <f t="shared" si="82"/>
        <v>0</v>
      </c>
      <c r="L5230" s="7"/>
      <c r="M5230" s="6"/>
      <c r="N5230" s="7"/>
      <c r="O5230" s="7"/>
      <c r="P5230" s="38"/>
      <c r="Q5230" s="31"/>
      <c r="R5230" s="42"/>
      <c r="S5230" s="42"/>
      <c r="T5230" s="42"/>
      <c r="U5230" s="43"/>
      <c r="V5230" s="32"/>
      <c r="W5230" s="38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</row>
    <row r="5231" spans="1:40" ht="14.25" customHeight="1">
      <c r="A5231" s="7" t="s">
        <v>685</v>
      </c>
      <c r="B5231" s="7" t="s">
        <v>363</v>
      </c>
      <c r="C5231" s="7">
        <v>1906</v>
      </c>
      <c r="D5231" s="7" t="s">
        <v>691</v>
      </c>
      <c r="E5231" s="7" t="str">
        <f t="shared" si="81"/>
        <v>San Pedro</v>
      </c>
      <c r="F5231" s="7" t="s">
        <v>379</v>
      </c>
      <c r="G5231" s="7">
        <v>310</v>
      </c>
      <c r="H5231" s="7" t="s">
        <v>403</v>
      </c>
      <c r="I5231" s="7"/>
      <c r="J5231" s="7">
        <v>10000</v>
      </c>
      <c r="K5231" s="7">
        <f t="shared" si="82"/>
        <v>0</v>
      </c>
      <c r="L5231" s="7"/>
      <c r="M5231" s="6"/>
      <c r="N5231" s="7"/>
      <c r="O5231" s="7"/>
      <c r="P5231" s="38"/>
      <c r="Q5231" s="31"/>
      <c r="R5231" s="42"/>
      <c r="S5231" s="42"/>
      <c r="T5231" s="42"/>
      <c r="U5231" s="43"/>
      <c r="V5231" s="32"/>
      <c r="W5231" s="38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</row>
    <row r="5232" spans="1:40" ht="14.25" customHeight="1">
      <c r="A5232" s="7" t="s">
        <v>685</v>
      </c>
      <c r="B5232" s="7" t="s">
        <v>363</v>
      </c>
      <c r="C5232" s="7">
        <v>1906</v>
      </c>
      <c r="D5232" s="7" t="s">
        <v>691</v>
      </c>
      <c r="E5232" s="7" t="str">
        <f t="shared" si="81"/>
        <v>San Pedro</v>
      </c>
      <c r="F5232" s="7" t="s">
        <v>379</v>
      </c>
      <c r="G5232" s="7">
        <v>330</v>
      </c>
      <c r="H5232" s="7" t="s">
        <v>404</v>
      </c>
      <c r="I5232" s="7"/>
      <c r="J5232" s="7">
        <v>164815</v>
      </c>
      <c r="K5232" s="7">
        <f t="shared" si="82"/>
        <v>0</v>
      </c>
      <c r="L5232" s="7"/>
      <c r="M5232" s="6"/>
      <c r="N5232" s="7"/>
      <c r="O5232" s="7"/>
      <c r="P5232" s="38"/>
      <c r="Q5232" s="31"/>
      <c r="R5232" s="42"/>
      <c r="S5232" s="42"/>
      <c r="T5232" s="42"/>
      <c r="U5232" s="43"/>
      <c r="V5232" s="32"/>
      <c r="W5232" s="38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</row>
    <row r="5233" spans="1:40" ht="14.25" customHeight="1">
      <c r="A5233" s="7" t="s">
        <v>685</v>
      </c>
      <c r="B5233" s="7" t="s">
        <v>363</v>
      </c>
      <c r="C5233" s="7">
        <v>1906</v>
      </c>
      <c r="D5233" s="7" t="s">
        <v>691</v>
      </c>
      <c r="E5233" s="7" t="str">
        <f t="shared" si="81"/>
        <v>San Pedro</v>
      </c>
      <c r="F5233" s="7" t="s">
        <v>379</v>
      </c>
      <c r="G5233" s="7">
        <v>340</v>
      </c>
      <c r="H5233" s="7" t="s">
        <v>405</v>
      </c>
      <c r="I5233" s="7"/>
      <c r="J5233" s="7">
        <v>679165</v>
      </c>
      <c r="K5233" s="7">
        <f t="shared" si="82"/>
        <v>0</v>
      </c>
      <c r="L5233" s="7"/>
      <c r="M5233" s="6"/>
      <c r="N5233" s="7"/>
      <c r="O5233" s="7"/>
      <c r="P5233" s="38"/>
      <c r="Q5233" s="31"/>
      <c r="R5233" s="42"/>
      <c r="S5233" s="42"/>
      <c r="T5233" s="42"/>
      <c r="U5233" s="43"/>
      <c r="V5233" s="32"/>
      <c r="W5233" s="38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</row>
    <row r="5234" spans="1:40" ht="14.25" customHeight="1">
      <c r="A5234" s="7" t="s">
        <v>685</v>
      </c>
      <c r="B5234" s="7" t="s">
        <v>363</v>
      </c>
      <c r="C5234" s="7">
        <v>1906</v>
      </c>
      <c r="D5234" s="7" t="s">
        <v>691</v>
      </c>
      <c r="E5234" s="7" t="str">
        <f t="shared" si="81"/>
        <v>San Pedro</v>
      </c>
      <c r="F5234" s="7" t="s">
        <v>379</v>
      </c>
      <c r="G5234" s="7">
        <v>350</v>
      </c>
      <c r="H5234" s="7" t="s">
        <v>406</v>
      </c>
      <c r="I5234" s="7"/>
      <c r="J5234" s="7">
        <v>150000</v>
      </c>
      <c r="K5234" s="7">
        <f t="shared" si="82"/>
        <v>0</v>
      </c>
      <c r="L5234" s="7"/>
      <c r="M5234" s="6"/>
      <c r="N5234" s="7"/>
      <c r="O5234" s="7"/>
      <c r="P5234" s="38"/>
      <c r="Q5234" s="31"/>
      <c r="R5234" s="42"/>
      <c r="S5234" s="42"/>
      <c r="T5234" s="42"/>
      <c r="U5234" s="43"/>
      <c r="V5234" s="32"/>
      <c r="W5234" s="38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</row>
    <row r="5235" spans="1:40" ht="14.25" customHeight="1">
      <c r="A5235" s="7" t="s">
        <v>685</v>
      </c>
      <c r="B5235" s="7" t="s">
        <v>363</v>
      </c>
      <c r="C5235" s="7">
        <v>1907</v>
      </c>
      <c r="D5235" s="7" t="s">
        <v>692</v>
      </c>
      <c r="E5235" s="7" t="str">
        <f t="shared" si="81"/>
        <v>Filadelfia</v>
      </c>
      <c r="F5235" s="7" t="s">
        <v>379</v>
      </c>
      <c r="G5235" s="7">
        <v>0</v>
      </c>
      <c r="H5235" s="7" t="s">
        <v>380</v>
      </c>
      <c r="I5235" s="7"/>
      <c r="J5235" s="7">
        <v>468975</v>
      </c>
      <c r="K5235" s="7">
        <f t="shared" si="82"/>
        <v>1156174</v>
      </c>
      <c r="L5235" s="7"/>
      <c r="M5235" s="6"/>
      <c r="N5235" s="7"/>
      <c r="O5235" s="7"/>
      <c r="P5235" s="38"/>
      <c r="Q5235" s="31"/>
      <c r="R5235" s="42"/>
      <c r="S5235" s="42"/>
      <c r="T5235" s="42"/>
      <c r="U5235" s="43"/>
      <c r="V5235" s="32"/>
      <c r="W5235" s="38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</row>
    <row r="5236" spans="1:40" ht="14.25" customHeight="1">
      <c r="A5236" s="7" t="s">
        <v>685</v>
      </c>
      <c r="B5236" s="7" t="s">
        <v>363</v>
      </c>
      <c r="C5236" s="7">
        <v>1907</v>
      </c>
      <c r="D5236" s="7" t="s">
        <v>692</v>
      </c>
      <c r="E5236" s="7" t="str">
        <f t="shared" si="81"/>
        <v>Filadelfia</v>
      </c>
      <c r="F5236" s="7" t="s">
        <v>379</v>
      </c>
      <c r="G5236" s="7">
        <v>1</v>
      </c>
      <c r="H5236" s="7" t="s">
        <v>381</v>
      </c>
      <c r="I5236" s="7"/>
      <c r="J5236" s="7">
        <v>641695</v>
      </c>
      <c r="K5236" s="7">
        <f t="shared" si="82"/>
        <v>1156174</v>
      </c>
      <c r="L5236" s="7"/>
      <c r="M5236" s="6"/>
      <c r="N5236" s="7"/>
      <c r="O5236" s="7"/>
      <c r="P5236" s="38"/>
      <c r="Q5236" s="31"/>
      <c r="R5236" s="42"/>
      <c r="S5236" s="42"/>
      <c r="T5236" s="42"/>
      <c r="U5236" s="43"/>
      <c r="V5236" s="32"/>
      <c r="W5236" s="38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</row>
    <row r="5237" spans="1:40" ht="14.25" customHeight="1">
      <c r="A5237" s="7" t="s">
        <v>685</v>
      </c>
      <c r="B5237" s="7" t="s">
        <v>363</v>
      </c>
      <c r="C5237" s="7">
        <v>1907</v>
      </c>
      <c r="D5237" s="7" t="s">
        <v>692</v>
      </c>
      <c r="E5237" s="7" t="str">
        <f t="shared" si="81"/>
        <v>Filadelfia</v>
      </c>
      <c r="F5237" s="7" t="s">
        <v>379</v>
      </c>
      <c r="G5237" s="7">
        <v>99</v>
      </c>
      <c r="H5237" s="7" t="s">
        <v>382</v>
      </c>
      <c r="I5237" s="7"/>
      <c r="J5237" s="7">
        <v>86844</v>
      </c>
      <c r="K5237" s="7">
        <f t="shared" si="82"/>
        <v>1156174</v>
      </c>
      <c r="L5237" s="7"/>
      <c r="M5237" s="6"/>
      <c r="N5237" s="7"/>
      <c r="O5237" s="7"/>
      <c r="P5237" s="38"/>
      <c r="Q5237" s="31"/>
      <c r="R5237" s="42"/>
      <c r="S5237" s="42"/>
      <c r="T5237" s="42"/>
      <c r="U5237" s="43"/>
      <c r="V5237" s="32"/>
      <c r="W5237" s="38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</row>
    <row r="5238" spans="1:40" ht="14.25" customHeight="1">
      <c r="A5238" s="7" t="s">
        <v>685</v>
      </c>
      <c r="B5238" s="7" t="s">
        <v>363</v>
      </c>
      <c r="C5238" s="7">
        <v>1907</v>
      </c>
      <c r="D5238" s="7" t="s">
        <v>692</v>
      </c>
      <c r="E5238" s="7" t="str">
        <f t="shared" si="81"/>
        <v>Filadelfia</v>
      </c>
      <c r="F5238" s="7" t="s">
        <v>379</v>
      </c>
      <c r="G5238" s="7">
        <v>100</v>
      </c>
      <c r="H5238" s="7" t="s">
        <v>383</v>
      </c>
      <c r="I5238" s="7"/>
      <c r="J5238" s="7">
        <v>472970</v>
      </c>
      <c r="K5238" s="7">
        <f t="shared" si="82"/>
        <v>1156174</v>
      </c>
      <c r="L5238" s="7"/>
      <c r="M5238" s="6"/>
      <c r="N5238" s="7"/>
      <c r="O5238" s="7"/>
      <c r="P5238" s="38"/>
      <c r="Q5238" s="31"/>
      <c r="R5238" s="42"/>
      <c r="S5238" s="42"/>
      <c r="T5238" s="42"/>
      <c r="U5238" s="43"/>
      <c r="V5238" s="32"/>
      <c r="W5238" s="38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</row>
    <row r="5239" spans="1:40" ht="14.25" customHeight="1">
      <c r="A5239" s="7" t="s">
        <v>685</v>
      </c>
      <c r="B5239" s="7" t="s">
        <v>363</v>
      </c>
      <c r="C5239" s="7">
        <v>1907</v>
      </c>
      <c r="D5239" s="7" t="s">
        <v>692</v>
      </c>
      <c r="E5239" s="7" t="str">
        <f t="shared" si="81"/>
        <v>Filadelfia</v>
      </c>
      <c r="F5239" s="7" t="s">
        <v>379</v>
      </c>
      <c r="G5239" s="7">
        <v>130</v>
      </c>
      <c r="H5239" s="7" t="s">
        <v>386</v>
      </c>
      <c r="I5239" s="7"/>
      <c r="J5239" s="7">
        <v>112650</v>
      </c>
      <c r="K5239" s="7">
        <f t="shared" si="82"/>
        <v>1156174</v>
      </c>
      <c r="L5239" s="7"/>
      <c r="M5239" s="6"/>
      <c r="N5239" s="7"/>
      <c r="O5239" s="7"/>
      <c r="P5239" s="38"/>
      <c r="Q5239" s="31"/>
      <c r="R5239" s="42"/>
      <c r="S5239" s="42"/>
      <c r="T5239" s="42"/>
      <c r="U5239" s="43"/>
      <c r="V5239" s="32"/>
      <c r="W5239" s="38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</row>
    <row r="5240" spans="1:40" ht="14.25" customHeight="1">
      <c r="A5240" s="7" t="s">
        <v>685</v>
      </c>
      <c r="B5240" s="7" t="s">
        <v>363</v>
      </c>
      <c r="C5240" s="7">
        <v>1907</v>
      </c>
      <c r="D5240" s="7" t="s">
        <v>692</v>
      </c>
      <c r="E5240" s="7" t="str">
        <f t="shared" si="81"/>
        <v>Filadelfia</v>
      </c>
      <c r="F5240" s="7" t="s">
        <v>379</v>
      </c>
      <c r="G5240" s="7">
        <v>140</v>
      </c>
      <c r="H5240" s="7" t="s">
        <v>388</v>
      </c>
      <c r="I5240" s="7"/>
      <c r="J5240" s="7">
        <v>25000</v>
      </c>
      <c r="K5240" s="7">
        <f t="shared" si="82"/>
        <v>1156174</v>
      </c>
      <c r="L5240" s="7"/>
      <c r="M5240" s="6"/>
      <c r="N5240" s="7"/>
      <c r="O5240" s="7"/>
      <c r="P5240" s="38"/>
      <c r="Q5240" s="31"/>
      <c r="R5240" s="42"/>
      <c r="S5240" s="42"/>
      <c r="T5240" s="42"/>
      <c r="U5240" s="43"/>
      <c r="V5240" s="32"/>
      <c r="W5240" s="38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</row>
    <row r="5241" spans="1:40" ht="14.25" customHeight="1">
      <c r="A5241" s="7" t="s">
        <v>685</v>
      </c>
      <c r="B5241" s="7" t="s">
        <v>363</v>
      </c>
      <c r="C5241" s="7">
        <v>1907</v>
      </c>
      <c r="D5241" s="7" t="s">
        <v>692</v>
      </c>
      <c r="E5241" s="7" t="str">
        <f t="shared" si="81"/>
        <v>Filadelfia</v>
      </c>
      <c r="F5241" s="7" t="s">
        <v>379</v>
      </c>
      <c r="G5241" s="7">
        <v>160</v>
      </c>
      <c r="H5241" s="7" t="s">
        <v>389</v>
      </c>
      <c r="I5241" s="7"/>
      <c r="J5241" s="7">
        <v>310000</v>
      </c>
      <c r="K5241" s="7">
        <f t="shared" si="82"/>
        <v>1156174</v>
      </c>
      <c r="L5241" s="7"/>
      <c r="M5241" s="6"/>
      <c r="N5241" s="7"/>
      <c r="O5241" s="7"/>
      <c r="P5241" s="38"/>
      <c r="Q5241" s="31"/>
      <c r="R5241" s="42"/>
      <c r="S5241" s="42"/>
      <c r="T5241" s="42"/>
      <c r="U5241" s="43"/>
      <c r="V5241" s="32"/>
      <c r="W5241" s="38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</row>
    <row r="5242" spans="1:40" ht="14.25" customHeight="1">
      <c r="A5242" s="7" t="s">
        <v>685</v>
      </c>
      <c r="B5242" s="7" t="s">
        <v>363</v>
      </c>
      <c r="C5242" s="7">
        <v>1907</v>
      </c>
      <c r="D5242" s="7" t="s">
        <v>692</v>
      </c>
      <c r="E5242" s="7" t="str">
        <f t="shared" si="81"/>
        <v>Filadelfia</v>
      </c>
      <c r="F5242" s="7" t="s">
        <v>379</v>
      </c>
      <c r="G5242" s="7">
        <v>180</v>
      </c>
      <c r="H5242" s="7" t="s">
        <v>411</v>
      </c>
      <c r="I5242" s="7"/>
      <c r="J5242" s="7">
        <v>1052691</v>
      </c>
      <c r="K5242" s="7">
        <f t="shared" si="82"/>
        <v>1156174</v>
      </c>
      <c r="L5242" s="7"/>
      <c r="M5242" s="6"/>
      <c r="N5242" s="7"/>
      <c r="O5242" s="7"/>
      <c r="P5242" s="38"/>
      <c r="Q5242" s="31"/>
      <c r="R5242" s="42"/>
      <c r="S5242" s="42"/>
      <c r="T5242" s="42"/>
      <c r="U5242" s="43"/>
      <c r="V5242" s="32"/>
      <c r="W5242" s="38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</row>
    <row r="5243" spans="1:40" ht="14.25" customHeight="1">
      <c r="A5243" s="7" t="s">
        <v>685</v>
      </c>
      <c r="B5243" s="7" t="s">
        <v>363</v>
      </c>
      <c r="C5243" s="7">
        <v>1907</v>
      </c>
      <c r="D5243" s="7" t="s">
        <v>692</v>
      </c>
      <c r="E5243" s="7" t="str">
        <f t="shared" si="81"/>
        <v>Filadelfia</v>
      </c>
      <c r="F5243" s="7" t="s">
        <v>379</v>
      </c>
      <c r="G5243" s="7">
        <v>190</v>
      </c>
      <c r="H5243" s="7" t="s">
        <v>392</v>
      </c>
      <c r="I5243" s="7"/>
      <c r="J5243" s="7">
        <v>60000</v>
      </c>
      <c r="K5243" s="7">
        <f t="shared" si="82"/>
        <v>1156174</v>
      </c>
      <c r="L5243" s="7"/>
      <c r="M5243" s="6"/>
      <c r="N5243" s="7"/>
      <c r="O5243" s="7"/>
      <c r="P5243" s="38"/>
      <c r="Q5243" s="31"/>
      <c r="R5243" s="42"/>
      <c r="S5243" s="42"/>
      <c r="T5243" s="42"/>
      <c r="U5243" s="43"/>
      <c r="V5243" s="32"/>
      <c r="W5243" s="38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</row>
    <row r="5244" spans="1:40" ht="14.25" customHeight="1">
      <c r="A5244" s="7" t="s">
        <v>685</v>
      </c>
      <c r="B5244" s="7" t="s">
        <v>363</v>
      </c>
      <c r="C5244" s="7">
        <v>1907</v>
      </c>
      <c r="D5244" s="7" t="s">
        <v>692</v>
      </c>
      <c r="E5244" s="7" t="str">
        <f t="shared" si="81"/>
        <v>Filadelfia</v>
      </c>
      <c r="F5244" s="7" t="s">
        <v>379</v>
      </c>
      <c r="G5244" s="7">
        <v>200</v>
      </c>
      <c r="H5244" s="7" t="s">
        <v>393</v>
      </c>
      <c r="I5244" s="7"/>
      <c r="J5244" s="7">
        <v>2537865</v>
      </c>
      <c r="K5244" s="7">
        <f t="shared" si="82"/>
        <v>1156174</v>
      </c>
      <c r="L5244" s="7"/>
      <c r="M5244" s="6"/>
      <c r="N5244" s="7"/>
      <c r="O5244" s="7"/>
      <c r="P5244" s="38"/>
      <c r="Q5244" s="31"/>
      <c r="R5244" s="42"/>
      <c r="S5244" s="42"/>
      <c r="T5244" s="42"/>
      <c r="U5244" s="43"/>
      <c r="V5244" s="32"/>
      <c r="W5244" s="38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</row>
    <row r="5245" spans="1:40" ht="14.25" customHeight="1">
      <c r="A5245" s="7" t="s">
        <v>685</v>
      </c>
      <c r="B5245" s="7" t="s">
        <v>363</v>
      </c>
      <c r="C5245" s="7">
        <v>1907</v>
      </c>
      <c r="D5245" s="7" t="s">
        <v>692</v>
      </c>
      <c r="E5245" s="7" t="str">
        <f t="shared" si="81"/>
        <v>Filadelfia</v>
      </c>
      <c r="F5245" s="7" t="s">
        <v>379</v>
      </c>
      <c r="G5245" s="7">
        <v>210</v>
      </c>
      <c r="H5245" s="7" t="s">
        <v>394</v>
      </c>
      <c r="I5245" s="7"/>
      <c r="J5245" s="7">
        <v>4204931</v>
      </c>
      <c r="K5245" s="7">
        <f t="shared" si="82"/>
        <v>1156174</v>
      </c>
      <c r="L5245" s="7"/>
      <c r="M5245" s="6"/>
      <c r="N5245" s="7"/>
      <c r="O5245" s="7"/>
      <c r="P5245" s="38"/>
      <c r="Q5245" s="31"/>
      <c r="R5245" s="42"/>
      <c r="S5245" s="42"/>
      <c r="T5245" s="42"/>
      <c r="U5245" s="43"/>
      <c r="V5245" s="32"/>
      <c r="W5245" s="38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</row>
    <row r="5246" spans="1:40" ht="14.25" customHeight="1">
      <c r="A5246" s="7" t="s">
        <v>685</v>
      </c>
      <c r="B5246" s="7" t="s">
        <v>363</v>
      </c>
      <c r="C5246" s="7">
        <v>1907</v>
      </c>
      <c r="D5246" s="7" t="s">
        <v>692</v>
      </c>
      <c r="E5246" s="7" t="str">
        <f t="shared" si="81"/>
        <v>Filadelfia</v>
      </c>
      <c r="F5246" s="7" t="s">
        <v>379</v>
      </c>
      <c r="G5246" s="7">
        <v>220</v>
      </c>
      <c r="H5246" s="7" t="s">
        <v>395</v>
      </c>
      <c r="I5246" s="7"/>
      <c r="J5246" s="7">
        <v>128780</v>
      </c>
      <c r="K5246" s="7">
        <f t="shared" si="82"/>
        <v>1156174</v>
      </c>
      <c r="L5246" s="7"/>
      <c r="M5246" s="6"/>
      <c r="N5246" s="7"/>
      <c r="O5246" s="7"/>
      <c r="P5246" s="38"/>
      <c r="Q5246" s="31"/>
      <c r="R5246" s="42"/>
      <c r="S5246" s="42"/>
      <c r="T5246" s="42"/>
      <c r="U5246" s="43"/>
      <c r="V5246" s="32"/>
      <c r="W5246" s="38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</row>
    <row r="5247" spans="1:40" ht="14.25" customHeight="1">
      <c r="A5247" s="7" t="s">
        <v>685</v>
      </c>
      <c r="B5247" s="7" t="s">
        <v>363</v>
      </c>
      <c r="C5247" s="7">
        <v>1907</v>
      </c>
      <c r="D5247" s="7" t="s">
        <v>692</v>
      </c>
      <c r="E5247" s="7" t="str">
        <f t="shared" si="81"/>
        <v>Filadelfia</v>
      </c>
      <c r="F5247" s="7" t="s">
        <v>379</v>
      </c>
      <c r="G5247" s="7">
        <v>250</v>
      </c>
      <c r="H5247" s="7" t="s">
        <v>399</v>
      </c>
      <c r="I5247" s="7"/>
      <c r="J5247" s="7">
        <v>3407718</v>
      </c>
      <c r="K5247" s="7">
        <f t="shared" si="82"/>
        <v>1156174</v>
      </c>
      <c r="L5247" s="7"/>
      <c r="M5247" s="6"/>
      <c r="N5247" s="7"/>
      <c r="O5247" s="7"/>
      <c r="P5247" s="38"/>
      <c r="Q5247" s="31"/>
      <c r="R5247" s="42"/>
      <c r="S5247" s="42"/>
      <c r="T5247" s="42"/>
      <c r="U5247" s="43"/>
      <c r="V5247" s="32"/>
      <c r="W5247" s="38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</row>
    <row r="5248" spans="1:40" ht="14.25" customHeight="1">
      <c r="A5248" s="7" t="s">
        <v>685</v>
      </c>
      <c r="B5248" s="7" t="s">
        <v>363</v>
      </c>
      <c r="C5248" s="7">
        <v>1907</v>
      </c>
      <c r="D5248" s="7" t="s">
        <v>692</v>
      </c>
      <c r="E5248" s="7" t="str">
        <f t="shared" si="81"/>
        <v>Filadelfia</v>
      </c>
      <c r="F5248" s="7" t="s">
        <v>379</v>
      </c>
      <c r="G5248" s="7">
        <v>260</v>
      </c>
      <c r="H5248" s="7" t="s">
        <v>400</v>
      </c>
      <c r="I5248" s="7"/>
      <c r="J5248" s="7">
        <v>77500</v>
      </c>
      <c r="K5248" s="7">
        <f t="shared" si="82"/>
        <v>1156174</v>
      </c>
      <c r="L5248" s="7"/>
      <c r="M5248" s="6"/>
      <c r="N5248" s="7"/>
      <c r="O5248" s="7"/>
      <c r="P5248" s="38"/>
      <c r="Q5248" s="31"/>
      <c r="R5248" s="42"/>
      <c r="S5248" s="42"/>
      <c r="T5248" s="42"/>
      <c r="U5248" s="43"/>
      <c r="V5248" s="32"/>
      <c r="W5248" s="38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</row>
    <row r="5249" spans="1:40" ht="14.25" customHeight="1">
      <c r="A5249" s="7" t="s">
        <v>685</v>
      </c>
      <c r="B5249" s="7" t="s">
        <v>363</v>
      </c>
      <c r="C5249" s="7">
        <v>1907</v>
      </c>
      <c r="D5249" s="7" t="s">
        <v>692</v>
      </c>
      <c r="E5249" s="7" t="str">
        <f t="shared" si="81"/>
        <v>Filadelfia</v>
      </c>
      <c r="F5249" s="7" t="s">
        <v>379</v>
      </c>
      <c r="G5249" s="7">
        <v>310</v>
      </c>
      <c r="H5249" s="7" t="s">
        <v>403</v>
      </c>
      <c r="I5249" s="7"/>
      <c r="J5249" s="7">
        <v>5000</v>
      </c>
      <c r="K5249" s="7">
        <f t="shared" si="82"/>
        <v>1156174</v>
      </c>
      <c r="L5249" s="7"/>
      <c r="M5249" s="6"/>
      <c r="N5249" s="7"/>
      <c r="O5249" s="7"/>
      <c r="P5249" s="38"/>
      <c r="Q5249" s="31"/>
      <c r="R5249" s="42"/>
      <c r="S5249" s="42"/>
      <c r="T5249" s="42"/>
      <c r="U5249" s="43"/>
      <c r="V5249" s="32"/>
      <c r="W5249" s="38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</row>
    <row r="5250" spans="1:40" ht="14.25" customHeight="1">
      <c r="A5250" s="7" t="s">
        <v>685</v>
      </c>
      <c r="B5250" s="7" t="s">
        <v>363</v>
      </c>
      <c r="C5250" s="7">
        <v>1907</v>
      </c>
      <c r="D5250" s="7" t="s">
        <v>692</v>
      </c>
      <c r="E5250" s="7" t="str">
        <f t="shared" si="81"/>
        <v>Filadelfia</v>
      </c>
      <c r="F5250" s="7" t="s">
        <v>379</v>
      </c>
      <c r="G5250" s="7">
        <v>330</v>
      </c>
      <c r="H5250" s="7" t="s">
        <v>404</v>
      </c>
      <c r="I5250" s="7"/>
      <c r="J5250" s="7">
        <v>331760</v>
      </c>
      <c r="K5250" s="7">
        <f t="shared" si="82"/>
        <v>1156174</v>
      </c>
      <c r="L5250" s="7"/>
      <c r="M5250" s="6"/>
      <c r="N5250" s="7"/>
      <c r="O5250" s="7"/>
      <c r="P5250" s="38"/>
      <c r="Q5250" s="31"/>
      <c r="R5250" s="42"/>
      <c r="S5250" s="42"/>
      <c r="T5250" s="42"/>
      <c r="U5250" s="43"/>
      <c r="V5250" s="32"/>
      <c r="W5250" s="38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</row>
    <row r="5251" spans="1:40" ht="14.25" customHeight="1">
      <c r="A5251" s="7" t="s">
        <v>685</v>
      </c>
      <c r="B5251" s="7" t="s">
        <v>363</v>
      </c>
      <c r="C5251" s="7">
        <v>1907</v>
      </c>
      <c r="D5251" s="7" t="s">
        <v>692</v>
      </c>
      <c r="E5251" s="7" t="str">
        <f t="shared" si="81"/>
        <v>Filadelfia</v>
      </c>
      <c r="F5251" s="7" t="s">
        <v>379</v>
      </c>
      <c r="G5251" s="7">
        <v>340</v>
      </c>
      <c r="H5251" s="7" t="s">
        <v>405</v>
      </c>
      <c r="I5251" s="7"/>
      <c r="J5251" s="7">
        <v>1281619</v>
      </c>
      <c r="K5251" s="7">
        <f t="shared" si="82"/>
        <v>1156174</v>
      </c>
      <c r="L5251" s="7"/>
      <c r="M5251" s="6"/>
      <c r="N5251" s="7"/>
      <c r="O5251" s="7"/>
      <c r="P5251" s="38"/>
      <c r="Q5251" s="31"/>
      <c r="R5251" s="42"/>
      <c r="S5251" s="42"/>
      <c r="T5251" s="42"/>
      <c r="U5251" s="43"/>
      <c r="V5251" s="32"/>
      <c r="W5251" s="38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</row>
    <row r="5252" spans="1:40" ht="14.25" customHeight="1">
      <c r="A5252" s="7" t="s">
        <v>685</v>
      </c>
      <c r="B5252" s="7" t="s">
        <v>363</v>
      </c>
      <c r="C5252" s="7">
        <v>1907</v>
      </c>
      <c r="D5252" s="7" t="s">
        <v>692</v>
      </c>
      <c r="E5252" s="7" t="str">
        <f t="shared" si="81"/>
        <v>Filadelfia</v>
      </c>
      <c r="F5252" s="7" t="s">
        <v>407</v>
      </c>
      <c r="G5252" s="7">
        <v>170</v>
      </c>
      <c r="H5252" s="7" t="s">
        <v>390</v>
      </c>
      <c r="I5252" s="7"/>
      <c r="J5252" s="7">
        <v>299225</v>
      </c>
      <c r="K5252" s="7">
        <f t="shared" si="82"/>
        <v>1156174</v>
      </c>
      <c r="L5252" s="7"/>
      <c r="M5252" s="6"/>
      <c r="N5252" s="7"/>
      <c r="O5252" s="7"/>
      <c r="P5252" s="38"/>
      <c r="Q5252" s="31"/>
      <c r="R5252" s="42"/>
      <c r="S5252" s="42"/>
      <c r="T5252" s="42"/>
      <c r="U5252" s="43"/>
      <c r="V5252" s="32"/>
      <c r="W5252" s="38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</row>
    <row r="5253" spans="1:40" ht="14.25" customHeight="1">
      <c r="A5253" s="7" t="s">
        <v>685</v>
      </c>
      <c r="B5253" s="7" t="s">
        <v>363</v>
      </c>
      <c r="C5253" s="7">
        <v>1907</v>
      </c>
      <c r="D5253" s="7" t="s">
        <v>692</v>
      </c>
      <c r="E5253" s="7" t="str">
        <f t="shared" si="81"/>
        <v>Filadelfia</v>
      </c>
      <c r="F5253" s="7" t="s">
        <v>407</v>
      </c>
      <c r="G5253" s="7">
        <v>350</v>
      </c>
      <c r="H5253" s="7" t="s">
        <v>406</v>
      </c>
      <c r="I5253" s="7"/>
      <c r="J5253" s="7">
        <v>856949</v>
      </c>
      <c r="K5253" s="7">
        <f t="shared" si="82"/>
        <v>1156174</v>
      </c>
      <c r="L5253" s="7"/>
      <c r="M5253" s="6"/>
      <c r="N5253" s="7"/>
      <c r="O5253" s="7"/>
      <c r="P5253" s="38"/>
      <c r="Q5253" s="31"/>
      <c r="R5253" s="42"/>
      <c r="S5253" s="42"/>
      <c r="T5253" s="42"/>
      <c r="U5253" s="43"/>
      <c r="V5253" s="32"/>
      <c r="W5253" s="38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</row>
    <row r="5254" spans="1:40" ht="14.25" customHeight="1">
      <c r="A5254" s="7" t="s">
        <v>685</v>
      </c>
      <c r="B5254" s="7" t="s">
        <v>363</v>
      </c>
      <c r="C5254" s="7">
        <v>1908</v>
      </c>
      <c r="D5254" s="7" t="s">
        <v>693</v>
      </c>
      <c r="E5254" s="7" t="str">
        <f t="shared" si="81"/>
        <v>Puerto Gonzalo Moreno</v>
      </c>
      <c r="F5254" s="7" t="s">
        <v>379</v>
      </c>
      <c r="G5254" s="7">
        <v>0</v>
      </c>
      <c r="H5254" s="7" t="s">
        <v>380</v>
      </c>
      <c r="I5254" s="7"/>
      <c r="J5254" s="7">
        <v>745981</v>
      </c>
      <c r="K5254" s="7">
        <f t="shared" si="82"/>
        <v>11696078</v>
      </c>
      <c r="L5254" s="7"/>
      <c r="M5254" s="6"/>
      <c r="N5254" s="7"/>
      <c r="O5254" s="7"/>
      <c r="P5254" s="38"/>
      <c r="Q5254" s="31"/>
      <c r="R5254" s="42"/>
      <c r="S5254" s="42"/>
      <c r="T5254" s="42"/>
      <c r="U5254" s="43"/>
      <c r="V5254" s="32"/>
      <c r="W5254" s="38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</row>
    <row r="5255" spans="1:40" ht="14.25" customHeight="1">
      <c r="A5255" s="7" t="s">
        <v>685</v>
      </c>
      <c r="B5255" s="7" t="s">
        <v>363</v>
      </c>
      <c r="C5255" s="7">
        <v>1908</v>
      </c>
      <c r="D5255" s="7" t="s">
        <v>693</v>
      </c>
      <c r="E5255" s="7" t="str">
        <f t="shared" si="81"/>
        <v>Puerto Gonzalo Moreno</v>
      </c>
      <c r="F5255" s="7" t="s">
        <v>379</v>
      </c>
      <c r="G5255" s="7">
        <v>1</v>
      </c>
      <c r="H5255" s="7" t="s">
        <v>381</v>
      </c>
      <c r="I5255" s="7"/>
      <c r="J5255" s="7">
        <v>789150</v>
      </c>
      <c r="K5255" s="7">
        <f t="shared" si="82"/>
        <v>11696078</v>
      </c>
      <c r="L5255" s="7"/>
      <c r="M5255" s="6"/>
      <c r="N5255" s="7"/>
      <c r="O5255" s="7"/>
      <c r="P5255" s="38"/>
      <c r="Q5255" s="31"/>
      <c r="R5255" s="42"/>
      <c r="S5255" s="42"/>
      <c r="T5255" s="42"/>
      <c r="U5255" s="43"/>
      <c r="V5255" s="32"/>
      <c r="W5255" s="38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</row>
    <row r="5256" spans="1:40" ht="14.25" customHeight="1">
      <c r="A5256" s="7" t="s">
        <v>685</v>
      </c>
      <c r="B5256" s="7" t="s">
        <v>363</v>
      </c>
      <c r="C5256" s="7">
        <v>1908</v>
      </c>
      <c r="D5256" s="7" t="s">
        <v>693</v>
      </c>
      <c r="E5256" s="7" t="str">
        <f t="shared" si="81"/>
        <v>Puerto Gonzalo Moreno</v>
      </c>
      <c r="F5256" s="7" t="s">
        <v>379</v>
      </c>
      <c r="G5256" s="7">
        <v>97</v>
      </c>
      <c r="H5256" s="7" t="s">
        <v>409</v>
      </c>
      <c r="I5256" s="7"/>
      <c r="J5256" s="7">
        <v>16269</v>
      </c>
      <c r="K5256" s="7">
        <f t="shared" si="82"/>
        <v>11696078</v>
      </c>
      <c r="L5256" s="7"/>
      <c r="M5256" s="6"/>
      <c r="N5256" s="7"/>
      <c r="O5256" s="7"/>
      <c r="P5256" s="38"/>
      <c r="Q5256" s="31"/>
      <c r="R5256" s="42"/>
      <c r="S5256" s="42"/>
      <c r="T5256" s="42"/>
      <c r="U5256" s="43"/>
      <c r="V5256" s="32"/>
      <c r="W5256" s="38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</row>
    <row r="5257" spans="1:40" ht="14.25" customHeight="1">
      <c r="A5257" s="7" t="s">
        <v>685</v>
      </c>
      <c r="B5257" s="7" t="s">
        <v>363</v>
      </c>
      <c r="C5257" s="7">
        <v>1908</v>
      </c>
      <c r="D5257" s="7" t="s">
        <v>693</v>
      </c>
      <c r="E5257" s="7" t="str">
        <f t="shared" si="81"/>
        <v>Puerto Gonzalo Moreno</v>
      </c>
      <c r="F5257" s="7" t="s">
        <v>379</v>
      </c>
      <c r="G5257" s="7">
        <v>99</v>
      </c>
      <c r="H5257" s="7" t="s">
        <v>382</v>
      </c>
      <c r="I5257" s="7"/>
      <c r="J5257" s="7">
        <v>1010369</v>
      </c>
      <c r="K5257" s="7">
        <f t="shared" si="82"/>
        <v>11696078</v>
      </c>
      <c r="L5257" s="7"/>
      <c r="M5257" s="6"/>
      <c r="N5257" s="7"/>
      <c r="O5257" s="7"/>
      <c r="P5257" s="38"/>
      <c r="Q5257" s="31"/>
      <c r="R5257" s="42"/>
      <c r="S5257" s="42"/>
      <c r="T5257" s="42"/>
      <c r="U5257" s="43"/>
      <c r="V5257" s="32"/>
      <c r="W5257" s="38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</row>
    <row r="5258" spans="1:40" ht="14.25" customHeight="1">
      <c r="A5258" s="7" t="s">
        <v>685</v>
      </c>
      <c r="B5258" s="7" t="s">
        <v>363</v>
      </c>
      <c r="C5258" s="7">
        <v>1908</v>
      </c>
      <c r="D5258" s="7" t="s">
        <v>693</v>
      </c>
      <c r="E5258" s="7" t="str">
        <f t="shared" si="81"/>
        <v>Puerto Gonzalo Moreno</v>
      </c>
      <c r="F5258" s="7" t="s">
        <v>379</v>
      </c>
      <c r="G5258" s="7">
        <v>100</v>
      </c>
      <c r="H5258" s="7" t="s">
        <v>383</v>
      </c>
      <c r="I5258" s="7"/>
      <c r="J5258" s="7">
        <v>1515493</v>
      </c>
      <c r="K5258" s="7">
        <f t="shared" si="82"/>
        <v>11696078</v>
      </c>
      <c r="L5258" s="7"/>
      <c r="M5258" s="6"/>
      <c r="N5258" s="7"/>
      <c r="O5258" s="7"/>
      <c r="P5258" s="38"/>
      <c r="Q5258" s="31"/>
      <c r="R5258" s="42"/>
      <c r="S5258" s="42"/>
      <c r="T5258" s="42"/>
      <c r="U5258" s="43"/>
      <c r="V5258" s="32"/>
      <c r="W5258" s="38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</row>
    <row r="5259" spans="1:40" ht="14.25" customHeight="1">
      <c r="A5259" s="7" t="s">
        <v>685</v>
      </c>
      <c r="B5259" s="7" t="s">
        <v>363</v>
      </c>
      <c r="C5259" s="7">
        <v>1908</v>
      </c>
      <c r="D5259" s="7" t="s">
        <v>693</v>
      </c>
      <c r="E5259" s="7" t="str">
        <f t="shared" si="81"/>
        <v>Puerto Gonzalo Moreno</v>
      </c>
      <c r="F5259" s="7" t="s">
        <v>379</v>
      </c>
      <c r="G5259" s="7">
        <v>110</v>
      </c>
      <c r="H5259" s="7" t="s">
        <v>385</v>
      </c>
      <c r="I5259" s="7"/>
      <c r="J5259" s="7">
        <v>65354</v>
      </c>
      <c r="K5259" s="7">
        <f t="shared" si="82"/>
        <v>11696078</v>
      </c>
      <c r="L5259" s="7"/>
      <c r="M5259" s="6"/>
      <c r="N5259" s="7"/>
      <c r="O5259" s="7"/>
      <c r="P5259" s="38"/>
      <c r="Q5259" s="31"/>
      <c r="R5259" s="42"/>
      <c r="S5259" s="42"/>
      <c r="T5259" s="42"/>
      <c r="U5259" s="43"/>
      <c r="V5259" s="32"/>
      <c r="W5259" s="38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</row>
    <row r="5260" spans="1:40" ht="14.25" customHeight="1">
      <c r="A5260" s="7" t="s">
        <v>685</v>
      </c>
      <c r="B5260" s="7" t="s">
        <v>363</v>
      </c>
      <c r="C5260" s="7">
        <v>1908</v>
      </c>
      <c r="D5260" s="7" t="s">
        <v>693</v>
      </c>
      <c r="E5260" s="7" t="str">
        <f t="shared" si="81"/>
        <v>Puerto Gonzalo Moreno</v>
      </c>
      <c r="F5260" s="7" t="s">
        <v>379</v>
      </c>
      <c r="G5260" s="7">
        <v>130</v>
      </c>
      <c r="H5260" s="7" t="s">
        <v>386</v>
      </c>
      <c r="I5260" s="7"/>
      <c r="J5260" s="7">
        <v>241539</v>
      </c>
      <c r="K5260" s="7">
        <f t="shared" si="82"/>
        <v>11696078</v>
      </c>
      <c r="L5260" s="7"/>
      <c r="M5260" s="6"/>
      <c r="N5260" s="7"/>
      <c r="O5260" s="7"/>
      <c r="P5260" s="38"/>
      <c r="Q5260" s="31"/>
      <c r="R5260" s="42"/>
      <c r="S5260" s="42"/>
      <c r="T5260" s="42"/>
      <c r="U5260" s="43"/>
      <c r="V5260" s="32"/>
      <c r="W5260" s="38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</row>
    <row r="5261" spans="1:40" ht="14.25" customHeight="1">
      <c r="A5261" s="7" t="s">
        <v>685</v>
      </c>
      <c r="B5261" s="7" t="s">
        <v>363</v>
      </c>
      <c r="C5261" s="7">
        <v>1908</v>
      </c>
      <c r="D5261" s="7" t="s">
        <v>693</v>
      </c>
      <c r="E5261" s="7" t="str">
        <f t="shared" si="81"/>
        <v>Puerto Gonzalo Moreno</v>
      </c>
      <c r="F5261" s="7" t="s">
        <v>379</v>
      </c>
      <c r="G5261" s="7">
        <v>140</v>
      </c>
      <c r="H5261" s="7" t="s">
        <v>388</v>
      </c>
      <c r="I5261" s="7"/>
      <c r="J5261" s="7">
        <v>48471</v>
      </c>
      <c r="K5261" s="7">
        <f t="shared" si="82"/>
        <v>11696078</v>
      </c>
      <c r="L5261" s="7"/>
      <c r="M5261" s="6"/>
      <c r="N5261" s="7"/>
      <c r="O5261" s="7"/>
      <c r="P5261" s="38"/>
      <c r="Q5261" s="31"/>
      <c r="R5261" s="42"/>
      <c r="S5261" s="42"/>
      <c r="T5261" s="42"/>
      <c r="U5261" s="43"/>
      <c r="V5261" s="32"/>
      <c r="W5261" s="38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</row>
    <row r="5262" spans="1:40" ht="14.25" customHeight="1">
      <c r="A5262" s="7" t="s">
        <v>685</v>
      </c>
      <c r="B5262" s="7" t="s">
        <v>363</v>
      </c>
      <c r="C5262" s="7">
        <v>1908</v>
      </c>
      <c r="D5262" s="7" t="s">
        <v>693</v>
      </c>
      <c r="E5262" s="7" t="str">
        <f t="shared" si="81"/>
        <v>Puerto Gonzalo Moreno</v>
      </c>
      <c r="F5262" s="7" t="s">
        <v>379</v>
      </c>
      <c r="G5262" s="7">
        <v>160</v>
      </c>
      <c r="H5262" s="7" t="s">
        <v>389</v>
      </c>
      <c r="I5262" s="7"/>
      <c r="J5262" s="7">
        <v>183042</v>
      </c>
      <c r="K5262" s="7">
        <f t="shared" si="82"/>
        <v>11696078</v>
      </c>
      <c r="L5262" s="7"/>
      <c r="M5262" s="6"/>
      <c r="N5262" s="7"/>
      <c r="O5262" s="7"/>
      <c r="P5262" s="38"/>
      <c r="Q5262" s="31"/>
      <c r="R5262" s="42"/>
      <c r="S5262" s="42"/>
      <c r="T5262" s="42"/>
      <c r="U5262" s="43"/>
      <c r="V5262" s="32"/>
      <c r="W5262" s="38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</row>
    <row r="5263" spans="1:40" ht="14.25" customHeight="1">
      <c r="A5263" s="7" t="s">
        <v>685</v>
      </c>
      <c r="B5263" s="7" t="s">
        <v>363</v>
      </c>
      <c r="C5263" s="7">
        <v>1908</v>
      </c>
      <c r="D5263" s="7" t="s">
        <v>693</v>
      </c>
      <c r="E5263" s="7" t="str">
        <f t="shared" si="81"/>
        <v>Puerto Gonzalo Moreno</v>
      </c>
      <c r="F5263" s="7" t="s">
        <v>379</v>
      </c>
      <c r="G5263" s="7">
        <v>170</v>
      </c>
      <c r="H5263" s="7" t="s">
        <v>390</v>
      </c>
      <c r="I5263" s="7"/>
      <c r="J5263" s="7">
        <v>233379</v>
      </c>
      <c r="K5263" s="7">
        <f t="shared" si="82"/>
        <v>11696078</v>
      </c>
      <c r="L5263" s="7"/>
      <c r="M5263" s="6"/>
      <c r="N5263" s="7"/>
      <c r="O5263" s="7"/>
      <c r="P5263" s="38"/>
      <c r="Q5263" s="31"/>
      <c r="R5263" s="42"/>
      <c r="S5263" s="42"/>
      <c r="T5263" s="42"/>
      <c r="U5263" s="43"/>
      <c r="V5263" s="32"/>
      <c r="W5263" s="38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</row>
    <row r="5264" spans="1:40" ht="14.25" customHeight="1">
      <c r="A5264" s="7" t="s">
        <v>685</v>
      </c>
      <c r="B5264" s="7" t="s">
        <v>363</v>
      </c>
      <c r="C5264" s="7">
        <v>1908</v>
      </c>
      <c r="D5264" s="7" t="s">
        <v>693</v>
      </c>
      <c r="E5264" s="7" t="str">
        <f t="shared" si="81"/>
        <v>Puerto Gonzalo Moreno</v>
      </c>
      <c r="F5264" s="7" t="s">
        <v>379</v>
      </c>
      <c r="G5264" s="7">
        <v>180</v>
      </c>
      <c r="H5264" s="7" t="s">
        <v>411</v>
      </c>
      <c r="I5264" s="7"/>
      <c r="J5264" s="7">
        <v>743302</v>
      </c>
      <c r="K5264" s="7">
        <f t="shared" si="82"/>
        <v>11696078</v>
      </c>
      <c r="L5264" s="7"/>
      <c r="M5264" s="6"/>
      <c r="N5264" s="7"/>
      <c r="O5264" s="7"/>
      <c r="P5264" s="38"/>
      <c r="Q5264" s="31"/>
      <c r="R5264" s="42"/>
      <c r="S5264" s="42"/>
      <c r="T5264" s="42"/>
      <c r="U5264" s="43"/>
      <c r="V5264" s="32"/>
      <c r="W5264" s="38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</row>
    <row r="5265" spans="1:40" ht="14.25" customHeight="1">
      <c r="A5265" s="7" t="s">
        <v>685</v>
      </c>
      <c r="B5265" s="7" t="s">
        <v>363</v>
      </c>
      <c r="C5265" s="7">
        <v>1908</v>
      </c>
      <c r="D5265" s="7" t="s">
        <v>693</v>
      </c>
      <c r="E5265" s="7" t="str">
        <f t="shared" si="81"/>
        <v>Puerto Gonzalo Moreno</v>
      </c>
      <c r="F5265" s="7" t="s">
        <v>379</v>
      </c>
      <c r="G5265" s="7">
        <v>190</v>
      </c>
      <c r="H5265" s="7" t="s">
        <v>392</v>
      </c>
      <c r="I5265" s="7"/>
      <c r="J5265" s="7">
        <v>58920</v>
      </c>
      <c r="K5265" s="7">
        <f t="shared" si="82"/>
        <v>11696078</v>
      </c>
      <c r="L5265" s="7"/>
      <c r="M5265" s="6"/>
      <c r="N5265" s="7"/>
      <c r="O5265" s="7"/>
      <c r="P5265" s="38"/>
      <c r="Q5265" s="31"/>
      <c r="R5265" s="42"/>
      <c r="S5265" s="42"/>
      <c r="T5265" s="42"/>
      <c r="U5265" s="43"/>
      <c r="V5265" s="32"/>
      <c r="W5265" s="38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</row>
    <row r="5266" spans="1:40" ht="14.25" customHeight="1">
      <c r="A5266" s="7" t="s">
        <v>685</v>
      </c>
      <c r="B5266" s="7" t="s">
        <v>363</v>
      </c>
      <c r="C5266" s="7">
        <v>1908</v>
      </c>
      <c r="D5266" s="7" t="s">
        <v>693</v>
      </c>
      <c r="E5266" s="7" t="str">
        <f t="shared" si="81"/>
        <v>Puerto Gonzalo Moreno</v>
      </c>
      <c r="F5266" s="7" t="s">
        <v>379</v>
      </c>
      <c r="G5266" s="7">
        <v>200</v>
      </c>
      <c r="H5266" s="7" t="s">
        <v>393</v>
      </c>
      <c r="I5266" s="7"/>
      <c r="J5266" s="7">
        <v>4165886</v>
      </c>
      <c r="K5266" s="7">
        <f t="shared" si="82"/>
        <v>11696078</v>
      </c>
      <c r="L5266" s="7"/>
      <c r="M5266" s="6"/>
      <c r="N5266" s="7"/>
      <c r="O5266" s="7"/>
      <c r="P5266" s="38"/>
      <c r="Q5266" s="31"/>
      <c r="R5266" s="42"/>
      <c r="S5266" s="42"/>
      <c r="T5266" s="42"/>
      <c r="U5266" s="43"/>
      <c r="V5266" s="32"/>
      <c r="W5266" s="38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</row>
    <row r="5267" spans="1:40" ht="14.25" customHeight="1">
      <c r="A5267" s="7" t="s">
        <v>685</v>
      </c>
      <c r="B5267" s="7" t="s">
        <v>363</v>
      </c>
      <c r="C5267" s="7">
        <v>1908</v>
      </c>
      <c r="D5267" s="7" t="s">
        <v>693</v>
      </c>
      <c r="E5267" s="7" t="str">
        <f t="shared" si="81"/>
        <v>Puerto Gonzalo Moreno</v>
      </c>
      <c r="F5267" s="7" t="s">
        <v>379</v>
      </c>
      <c r="G5267" s="7">
        <v>210</v>
      </c>
      <c r="H5267" s="7" t="s">
        <v>394</v>
      </c>
      <c r="I5267" s="7"/>
      <c r="J5267" s="7">
        <v>3195474</v>
      </c>
      <c r="K5267" s="7">
        <f t="shared" si="82"/>
        <v>11696078</v>
      </c>
      <c r="L5267" s="7"/>
      <c r="M5267" s="6"/>
      <c r="N5267" s="7"/>
      <c r="O5267" s="7"/>
      <c r="P5267" s="38"/>
      <c r="Q5267" s="31"/>
      <c r="R5267" s="42"/>
      <c r="S5267" s="42"/>
      <c r="T5267" s="42"/>
      <c r="U5267" s="43"/>
      <c r="V5267" s="32"/>
      <c r="W5267" s="38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</row>
    <row r="5268" spans="1:40" ht="14.25" customHeight="1">
      <c r="A5268" s="7" t="s">
        <v>685</v>
      </c>
      <c r="B5268" s="7" t="s">
        <v>363</v>
      </c>
      <c r="C5268" s="7">
        <v>1908</v>
      </c>
      <c r="D5268" s="7" t="s">
        <v>693</v>
      </c>
      <c r="E5268" s="7" t="str">
        <f t="shared" si="81"/>
        <v>Puerto Gonzalo Moreno</v>
      </c>
      <c r="F5268" s="7" t="s">
        <v>379</v>
      </c>
      <c r="G5268" s="7">
        <v>220</v>
      </c>
      <c r="H5268" s="7" t="s">
        <v>395</v>
      </c>
      <c r="I5268" s="7"/>
      <c r="J5268" s="7">
        <v>314416</v>
      </c>
      <c r="K5268" s="7">
        <f t="shared" si="82"/>
        <v>11696078</v>
      </c>
      <c r="L5268" s="7"/>
      <c r="M5268" s="6"/>
      <c r="N5268" s="7"/>
      <c r="O5268" s="7"/>
      <c r="P5268" s="38"/>
      <c r="Q5268" s="31"/>
      <c r="R5268" s="42"/>
      <c r="S5268" s="42"/>
      <c r="T5268" s="42"/>
      <c r="U5268" s="43"/>
      <c r="V5268" s="32"/>
      <c r="W5268" s="38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</row>
    <row r="5269" spans="1:40" ht="14.25" customHeight="1">
      <c r="A5269" s="7" t="s">
        <v>685</v>
      </c>
      <c r="B5269" s="7" t="s">
        <v>363</v>
      </c>
      <c r="C5269" s="7">
        <v>1908</v>
      </c>
      <c r="D5269" s="7" t="s">
        <v>693</v>
      </c>
      <c r="E5269" s="7" t="str">
        <f t="shared" si="81"/>
        <v>Puerto Gonzalo Moreno</v>
      </c>
      <c r="F5269" s="7" t="s">
        <v>379</v>
      </c>
      <c r="G5269" s="7">
        <v>230</v>
      </c>
      <c r="H5269" s="7" t="s">
        <v>396</v>
      </c>
      <c r="I5269" s="7"/>
      <c r="J5269" s="7">
        <v>24557</v>
      </c>
      <c r="K5269" s="7">
        <f t="shared" si="82"/>
        <v>11696078</v>
      </c>
      <c r="L5269" s="7"/>
      <c r="M5269" s="6"/>
      <c r="N5269" s="7"/>
      <c r="O5269" s="7"/>
      <c r="P5269" s="38"/>
      <c r="Q5269" s="31"/>
      <c r="R5269" s="42"/>
      <c r="S5269" s="42"/>
      <c r="T5269" s="42"/>
      <c r="U5269" s="43"/>
      <c r="V5269" s="32"/>
      <c r="W5269" s="38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</row>
    <row r="5270" spans="1:40" ht="14.25" customHeight="1">
      <c r="A5270" s="7" t="s">
        <v>685</v>
      </c>
      <c r="B5270" s="7" t="s">
        <v>363</v>
      </c>
      <c r="C5270" s="7">
        <v>1908</v>
      </c>
      <c r="D5270" s="7" t="s">
        <v>693</v>
      </c>
      <c r="E5270" s="7" t="str">
        <f t="shared" si="81"/>
        <v>Puerto Gonzalo Moreno</v>
      </c>
      <c r="F5270" s="7" t="s">
        <v>379</v>
      </c>
      <c r="G5270" s="7">
        <v>240</v>
      </c>
      <c r="H5270" s="7" t="s">
        <v>397</v>
      </c>
      <c r="I5270" s="7"/>
      <c r="J5270" s="7">
        <v>61578</v>
      </c>
      <c r="K5270" s="7">
        <f t="shared" si="82"/>
        <v>11696078</v>
      </c>
      <c r="L5270" s="7"/>
      <c r="M5270" s="6"/>
      <c r="N5270" s="7"/>
      <c r="O5270" s="7"/>
      <c r="P5270" s="38"/>
      <c r="Q5270" s="31"/>
      <c r="R5270" s="42"/>
      <c r="S5270" s="42"/>
      <c r="T5270" s="42"/>
      <c r="U5270" s="43"/>
      <c r="V5270" s="32"/>
      <c r="W5270" s="38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</row>
    <row r="5271" spans="1:40" ht="14.25" customHeight="1">
      <c r="A5271" s="7" t="s">
        <v>685</v>
      </c>
      <c r="B5271" s="7" t="s">
        <v>363</v>
      </c>
      <c r="C5271" s="7">
        <v>1908</v>
      </c>
      <c r="D5271" s="7" t="s">
        <v>693</v>
      </c>
      <c r="E5271" s="7" t="str">
        <f t="shared" si="81"/>
        <v>Puerto Gonzalo Moreno</v>
      </c>
      <c r="F5271" s="7" t="s">
        <v>379</v>
      </c>
      <c r="G5271" s="7">
        <v>250</v>
      </c>
      <c r="H5271" s="7" t="s">
        <v>399</v>
      </c>
      <c r="I5271" s="7"/>
      <c r="J5271" s="7">
        <v>5077195</v>
      </c>
      <c r="K5271" s="7">
        <f t="shared" si="82"/>
        <v>11696078</v>
      </c>
      <c r="L5271" s="7"/>
      <c r="M5271" s="6"/>
      <c r="N5271" s="7"/>
      <c r="O5271" s="7"/>
      <c r="P5271" s="38"/>
      <c r="Q5271" s="31"/>
      <c r="R5271" s="42"/>
      <c r="S5271" s="42"/>
      <c r="T5271" s="42"/>
      <c r="U5271" s="43"/>
      <c r="V5271" s="32"/>
      <c r="W5271" s="38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</row>
    <row r="5272" spans="1:40" ht="14.25" customHeight="1">
      <c r="A5272" s="7" t="s">
        <v>685</v>
      </c>
      <c r="B5272" s="7" t="s">
        <v>363</v>
      </c>
      <c r="C5272" s="7">
        <v>1908</v>
      </c>
      <c r="D5272" s="7" t="s">
        <v>693</v>
      </c>
      <c r="E5272" s="7" t="str">
        <f t="shared" si="81"/>
        <v>Puerto Gonzalo Moreno</v>
      </c>
      <c r="F5272" s="7" t="s">
        <v>379</v>
      </c>
      <c r="G5272" s="7">
        <v>260</v>
      </c>
      <c r="H5272" s="7" t="s">
        <v>400</v>
      </c>
      <c r="I5272" s="7"/>
      <c r="J5272" s="7">
        <v>118444</v>
      </c>
      <c r="K5272" s="7">
        <f t="shared" si="82"/>
        <v>11696078</v>
      </c>
      <c r="L5272" s="7"/>
      <c r="M5272" s="6"/>
      <c r="N5272" s="7"/>
      <c r="O5272" s="7"/>
      <c r="P5272" s="38"/>
      <c r="Q5272" s="31"/>
      <c r="R5272" s="42"/>
      <c r="S5272" s="42"/>
      <c r="T5272" s="42"/>
      <c r="U5272" s="43"/>
      <c r="V5272" s="32"/>
      <c r="W5272" s="38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</row>
    <row r="5273" spans="1:40" ht="14.25" customHeight="1">
      <c r="A5273" s="7" t="s">
        <v>685</v>
      </c>
      <c r="B5273" s="7" t="s">
        <v>363</v>
      </c>
      <c r="C5273" s="7">
        <v>1908</v>
      </c>
      <c r="D5273" s="7" t="s">
        <v>693</v>
      </c>
      <c r="E5273" s="7" t="str">
        <f t="shared" si="81"/>
        <v>Puerto Gonzalo Moreno</v>
      </c>
      <c r="F5273" s="7" t="s">
        <v>379</v>
      </c>
      <c r="G5273" s="7">
        <v>280</v>
      </c>
      <c r="H5273" s="7" t="s">
        <v>402</v>
      </c>
      <c r="I5273" s="7"/>
      <c r="J5273" s="7">
        <v>101506</v>
      </c>
      <c r="K5273" s="7">
        <f t="shared" si="82"/>
        <v>11696078</v>
      </c>
      <c r="L5273" s="7"/>
      <c r="M5273" s="6"/>
      <c r="N5273" s="7"/>
      <c r="O5273" s="7"/>
      <c r="P5273" s="38"/>
      <c r="Q5273" s="31"/>
      <c r="R5273" s="42"/>
      <c r="S5273" s="42"/>
      <c r="T5273" s="42"/>
      <c r="U5273" s="43"/>
      <c r="V5273" s="32"/>
      <c r="W5273" s="38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</row>
    <row r="5274" spans="1:40" ht="14.25" customHeight="1">
      <c r="A5274" s="7" t="s">
        <v>685</v>
      </c>
      <c r="B5274" s="7" t="s">
        <v>363</v>
      </c>
      <c r="C5274" s="7">
        <v>1908</v>
      </c>
      <c r="D5274" s="7" t="s">
        <v>693</v>
      </c>
      <c r="E5274" s="7" t="str">
        <f t="shared" si="81"/>
        <v>Puerto Gonzalo Moreno</v>
      </c>
      <c r="F5274" s="7" t="s">
        <v>379</v>
      </c>
      <c r="G5274" s="7">
        <v>310</v>
      </c>
      <c r="H5274" s="7" t="s">
        <v>403</v>
      </c>
      <c r="I5274" s="7"/>
      <c r="J5274" s="7">
        <v>164525</v>
      </c>
      <c r="K5274" s="7">
        <f t="shared" si="82"/>
        <v>11696078</v>
      </c>
      <c r="L5274" s="7"/>
      <c r="M5274" s="6"/>
      <c r="N5274" s="7"/>
      <c r="O5274" s="7"/>
      <c r="P5274" s="38"/>
      <c r="Q5274" s="31"/>
      <c r="R5274" s="42"/>
      <c r="S5274" s="42"/>
      <c r="T5274" s="42"/>
      <c r="U5274" s="43"/>
      <c r="V5274" s="32"/>
      <c r="W5274" s="38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</row>
    <row r="5275" spans="1:40" ht="14.25" customHeight="1">
      <c r="A5275" s="7" t="s">
        <v>685</v>
      </c>
      <c r="B5275" s="7" t="s">
        <v>363</v>
      </c>
      <c r="C5275" s="7">
        <v>1908</v>
      </c>
      <c r="D5275" s="7" t="s">
        <v>693</v>
      </c>
      <c r="E5275" s="7" t="str">
        <f t="shared" si="81"/>
        <v>Puerto Gonzalo Moreno</v>
      </c>
      <c r="F5275" s="7" t="s">
        <v>379</v>
      </c>
      <c r="G5275" s="7">
        <v>330</v>
      </c>
      <c r="H5275" s="7" t="s">
        <v>404</v>
      </c>
      <c r="I5275" s="7"/>
      <c r="J5275" s="7">
        <v>570345</v>
      </c>
      <c r="K5275" s="7">
        <f t="shared" si="82"/>
        <v>11696078</v>
      </c>
      <c r="L5275" s="7"/>
      <c r="M5275" s="6"/>
      <c r="N5275" s="7"/>
      <c r="O5275" s="7"/>
      <c r="P5275" s="38"/>
      <c r="Q5275" s="31"/>
      <c r="R5275" s="42"/>
      <c r="S5275" s="42"/>
      <c r="T5275" s="42"/>
      <c r="U5275" s="43"/>
      <c r="V5275" s="32"/>
      <c r="W5275" s="38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</row>
    <row r="5276" spans="1:40" ht="14.25" customHeight="1">
      <c r="A5276" s="7" t="s">
        <v>685</v>
      </c>
      <c r="B5276" s="7" t="s">
        <v>363</v>
      </c>
      <c r="C5276" s="7">
        <v>1908</v>
      </c>
      <c r="D5276" s="7" t="s">
        <v>693</v>
      </c>
      <c r="E5276" s="7" t="str">
        <f t="shared" si="81"/>
        <v>Puerto Gonzalo Moreno</v>
      </c>
      <c r="F5276" s="7" t="s">
        <v>379</v>
      </c>
      <c r="G5276" s="7">
        <v>340</v>
      </c>
      <c r="H5276" s="7" t="s">
        <v>405</v>
      </c>
      <c r="I5276" s="7"/>
      <c r="J5276" s="7">
        <v>1607911</v>
      </c>
      <c r="K5276" s="7">
        <f t="shared" si="82"/>
        <v>11696078</v>
      </c>
      <c r="L5276" s="7"/>
      <c r="M5276" s="6"/>
      <c r="N5276" s="7"/>
      <c r="O5276" s="7"/>
      <c r="P5276" s="38"/>
      <c r="Q5276" s="31"/>
      <c r="R5276" s="42"/>
      <c r="S5276" s="42"/>
      <c r="T5276" s="42"/>
      <c r="U5276" s="43"/>
      <c r="V5276" s="32"/>
      <c r="W5276" s="38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</row>
    <row r="5277" spans="1:40" ht="14.25" customHeight="1">
      <c r="A5277" s="7" t="s">
        <v>685</v>
      </c>
      <c r="B5277" s="7" t="s">
        <v>363</v>
      </c>
      <c r="C5277" s="7">
        <v>1908</v>
      </c>
      <c r="D5277" s="7" t="s">
        <v>693</v>
      </c>
      <c r="E5277" s="7" t="str">
        <f t="shared" si="81"/>
        <v>Puerto Gonzalo Moreno</v>
      </c>
      <c r="F5277" s="7" t="s">
        <v>379</v>
      </c>
      <c r="G5277" s="7">
        <v>350</v>
      </c>
      <c r="H5277" s="7" t="s">
        <v>406</v>
      </c>
      <c r="I5277" s="7"/>
      <c r="J5277" s="7">
        <v>1018800</v>
      </c>
      <c r="K5277" s="7">
        <f t="shared" si="82"/>
        <v>11696078</v>
      </c>
      <c r="L5277" s="7"/>
      <c r="M5277" s="6"/>
      <c r="N5277" s="7"/>
      <c r="O5277" s="7"/>
      <c r="P5277" s="38"/>
      <c r="Q5277" s="31"/>
      <c r="R5277" s="42"/>
      <c r="S5277" s="42"/>
      <c r="T5277" s="42"/>
      <c r="U5277" s="43"/>
      <c r="V5277" s="32"/>
      <c r="W5277" s="38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</row>
    <row r="5278" spans="1:40" ht="14.25" customHeight="1">
      <c r="A5278" s="7" t="s">
        <v>685</v>
      </c>
      <c r="B5278" s="7" t="s">
        <v>363</v>
      </c>
      <c r="C5278" s="7">
        <v>1908</v>
      </c>
      <c r="D5278" s="7" t="s">
        <v>693</v>
      </c>
      <c r="E5278" s="7" t="str">
        <f t="shared" si="81"/>
        <v>Puerto Gonzalo Moreno</v>
      </c>
      <c r="F5278" s="7" t="s">
        <v>407</v>
      </c>
      <c r="G5278" s="7">
        <v>170</v>
      </c>
      <c r="H5278" s="7" t="s">
        <v>390</v>
      </c>
      <c r="I5278" s="7"/>
      <c r="J5278" s="7">
        <v>2975613</v>
      </c>
      <c r="K5278" s="7">
        <f t="shared" si="82"/>
        <v>11696078</v>
      </c>
      <c r="L5278" s="7"/>
      <c r="M5278" s="6"/>
      <c r="N5278" s="7"/>
      <c r="O5278" s="7"/>
      <c r="P5278" s="38"/>
      <c r="Q5278" s="31"/>
      <c r="R5278" s="42"/>
      <c r="S5278" s="42"/>
      <c r="T5278" s="42"/>
      <c r="U5278" s="43"/>
      <c r="V5278" s="32"/>
      <c r="W5278" s="38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</row>
    <row r="5279" spans="1:40" ht="14.25" customHeight="1">
      <c r="A5279" s="7" t="s">
        <v>685</v>
      </c>
      <c r="B5279" s="7" t="s">
        <v>363</v>
      </c>
      <c r="C5279" s="7">
        <v>1908</v>
      </c>
      <c r="D5279" s="7" t="s">
        <v>693</v>
      </c>
      <c r="E5279" s="7" t="str">
        <f t="shared" si="81"/>
        <v>Puerto Gonzalo Moreno</v>
      </c>
      <c r="F5279" s="7" t="s">
        <v>407</v>
      </c>
      <c r="G5279" s="7">
        <v>350</v>
      </c>
      <c r="H5279" s="7" t="s">
        <v>406</v>
      </c>
      <c r="I5279" s="7"/>
      <c r="J5279" s="7">
        <v>8720465</v>
      </c>
      <c r="K5279" s="7">
        <f t="shared" si="82"/>
        <v>11696078</v>
      </c>
      <c r="L5279" s="7"/>
      <c r="M5279" s="6"/>
      <c r="N5279" s="7"/>
      <c r="O5279" s="7"/>
      <c r="P5279" s="38"/>
      <c r="Q5279" s="31"/>
      <c r="R5279" s="42"/>
      <c r="S5279" s="42"/>
      <c r="T5279" s="42"/>
      <c r="U5279" s="43"/>
      <c r="V5279" s="32"/>
      <c r="W5279" s="38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</row>
    <row r="5280" spans="1:40" ht="14.25" customHeight="1">
      <c r="A5280" s="7" t="s">
        <v>685</v>
      </c>
      <c r="B5280" s="7" t="s">
        <v>363</v>
      </c>
      <c r="C5280" s="7">
        <v>1909</v>
      </c>
      <c r="D5280" s="7" t="s">
        <v>694</v>
      </c>
      <c r="E5280" s="7" t="str">
        <f t="shared" si="81"/>
        <v>San Lorenzo</v>
      </c>
      <c r="F5280" s="7" t="s">
        <v>379</v>
      </c>
      <c r="G5280" s="7">
        <v>0</v>
      </c>
      <c r="H5280" s="7" t="s">
        <v>380</v>
      </c>
      <c r="I5280" s="7"/>
      <c r="J5280" s="7">
        <v>534232</v>
      </c>
      <c r="K5280" s="7">
        <f t="shared" si="82"/>
        <v>3525655</v>
      </c>
      <c r="L5280" s="7"/>
      <c r="M5280" s="6"/>
      <c r="N5280" s="7"/>
      <c r="O5280" s="7"/>
      <c r="P5280" s="38"/>
      <c r="Q5280" s="31"/>
      <c r="R5280" s="42"/>
      <c r="S5280" s="42"/>
      <c r="T5280" s="42"/>
      <c r="U5280" s="43"/>
      <c r="V5280" s="32"/>
      <c r="W5280" s="38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</row>
    <row r="5281" spans="1:40" ht="14.25" customHeight="1">
      <c r="A5281" s="7" t="s">
        <v>685</v>
      </c>
      <c r="B5281" s="7" t="s">
        <v>363</v>
      </c>
      <c r="C5281" s="7">
        <v>1909</v>
      </c>
      <c r="D5281" s="7" t="s">
        <v>694</v>
      </c>
      <c r="E5281" s="7" t="str">
        <f t="shared" si="81"/>
        <v>San Lorenzo</v>
      </c>
      <c r="F5281" s="7" t="s">
        <v>379</v>
      </c>
      <c r="G5281" s="7">
        <v>1</v>
      </c>
      <c r="H5281" s="7" t="s">
        <v>381</v>
      </c>
      <c r="I5281" s="7"/>
      <c r="J5281" s="7">
        <v>630393</v>
      </c>
      <c r="K5281" s="7">
        <f t="shared" si="82"/>
        <v>3525655</v>
      </c>
      <c r="L5281" s="7"/>
      <c r="M5281" s="6"/>
      <c r="N5281" s="7"/>
      <c r="O5281" s="7"/>
      <c r="P5281" s="38"/>
      <c r="Q5281" s="31"/>
      <c r="R5281" s="42"/>
      <c r="S5281" s="42"/>
      <c r="T5281" s="42"/>
      <c r="U5281" s="43"/>
      <c r="V5281" s="32"/>
      <c r="W5281" s="38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</row>
    <row r="5282" spans="1:40" ht="14.25" customHeight="1">
      <c r="A5282" s="7" t="s">
        <v>685</v>
      </c>
      <c r="B5282" s="7" t="s">
        <v>363</v>
      </c>
      <c r="C5282" s="7">
        <v>1909</v>
      </c>
      <c r="D5282" s="7" t="s">
        <v>694</v>
      </c>
      <c r="E5282" s="7" t="str">
        <f t="shared" si="81"/>
        <v>San Lorenzo</v>
      </c>
      <c r="F5282" s="7" t="s">
        <v>379</v>
      </c>
      <c r="G5282" s="7">
        <v>97</v>
      </c>
      <c r="H5282" s="7" t="s">
        <v>409</v>
      </c>
      <c r="I5282" s="7"/>
      <c r="J5282" s="7">
        <v>1680263</v>
      </c>
      <c r="K5282" s="7">
        <f t="shared" si="82"/>
        <v>3525655</v>
      </c>
      <c r="L5282" s="7"/>
      <c r="M5282" s="6"/>
      <c r="N5282" s="7"/>
      <c r="O5282" s="7"/>
      <c r="P5282" s="38"/>
      <c r="Q5282" s="31"/>
      <c r="R5282" s="42"/>
      <c r="S5282" s="42"/>
      <c r="T5282" s="42"/>
      <c r="U5282" s="43"/>
      <c r="V5282" s="32"/>
      <c r="W5282" s="38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</row>
    <row r="5283" spans="1:40" ht="14.25" customHeight="1">
      <c r="A5283" s="7" t="s">
        <v>685</v>
      </c>
      <c r="B5283" s="7" t="s">
        <v>363</v>
      </c>
      <c r="C5283" s="7">
        <v>1909</v>
      </c>
      <c r="D5283" s="7" t="s">
        <v>694</v>
      </c>
      <c r="E5283" s="7" t="str">
        <f t="shared" si="81"/>
        <v>San Lorenzo</v>
      </c>
      <c r="F5283" s="7" t="s">
        <v>379</v>
      </c>
      <c r="G5283" s="7">
        <v>99</v>
      </c>
      <c r="H5283" s="7" t="s">
        <v>382</v>
      </c>
      <c r="I5283" s="7"/>
      <c r="J5283" s="7">
        <v>124904</v>
      </c>
      <c r="K5283" s="7">
        <f t="shared" si="82"/>
        <v>3525655</v>
      </c>
      <c r="L5283" s="7"/>
      <c r="M5283" s="6"/>
      <c r="N5283" s="7"/>
      <c r="O5283" s="7"/>
      <c r="P5283" s="38"/>
      <c r="Q5283" s="31"/>
      <c r="R5283" s="42"/>
      <c r="S5283" s="42"/>
      <c r="T5283" s="42"/>
      <c r="U5283" s="43"/>
      <c r="V5283" s="32"/>
      <c r="W5283" s="38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</row>
    <row r="5284" spans="1:40" ht="14.25" customHeight="1">
      <c r="A5284" s="7" t="s">
        <v>685</v>
      </c>
      <c r="B5284" s="7" t="s">
        <v>363</v>
      </c>
      <c r="C5284" s="7">
        <v>1909</v>
      </c>
      <c r="D5284" s="7" t="s">
        <v>694</v>
      </c>
      <c r="E5284" s="7" t="str">
        <f t="shared" si="81"/>
        <v>San Lorenzo</v>
      </c>
      <c r="F5284" s="7" t="s">
        <v>379</v>
      </c>
      <c r="G5284" s="7">
        <v>100</v>
      </c>
      <c r="H5284" s="7" t="s">
        <v>383</v>
      </c>
      <c r="I5284" s="7"/>
      <c r="J5284" s="7">
        <v>930691</v>
      </c>
      <c r="K5284" s="7">
        <f t="shared" si="82"/>
        <v>3525655</v>
      </c>
      <c r="L5284" s="7"/>
      <c r="M5284" s="6"/>
      <c r="N5284" s="7"/>
      <c r="O5284" s="7"/>
      <c r="P5284" s="38"/>
      <c r="Q5284" s="31"/>
      <c r="R5284" s="42"/>
      <c r="S5284" s="42"/>
      <c r="T5284" s="42"/>
      <c r="U5284" s="43"/>
      <c r="V5284" s="32"/>
      <c r="W5284" s="38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</row>
    <row r="5285" spans="1:40" ht="14.25" customHeight="1">
      <c r="A5285" s="7" t="s">
        <v>685</v>
      </c>
      <c r="B5285" s="7" t="s">
        <v>363</v>
      </c>
      <c r="C5285" s="7">
        <v>1909</v>
      </c>
      <c r="D5285" s="7" t="s">
        <v>694</v>
      </c>
      <c r="E5285" s="7" t="str">
        <f t="shared" si="81"/>
        <v>San Lorenzo</v>
      </c>
      <c r="F5285" s="7" t="s">
        <v>379</v>
      </c>
      <c r="G5285" s="7">
        <v>110</v>
      </c>
      <c r="H5285" s="7" t="s">
        <v>385</v>
      </c>
      <c r="I5285" s="7"/>
      <c r="J5285" s="7">
        <v>124090</v>
      </c>
      <c r="K5285" s="7">
        <f t="shared" si="82"/>
        <v>3525655</v>
      </c>
      <c r="L5285" s="7"/>
      <c r="M5285" s="6"/>
      <c r="N5285" s="7"/>
      <c r="O5285" s="7"/>
      <c r="P5285" s="38"/>
      <c r="Q5285" s="31"/>
      <c r="R5285" s="42"/>
      <c r="S5285" s="42"/>
      <c r="T5285" s="42"/>
      <c r="U5285" s="43"/>
      <c r="V5285" s="32"/>
      <c r="W5285" s="38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</row>
    <row r="5286" spans="1:40" ht="14.25" customHeight="1">
      <c r="A5286" s="7" t="s">
        <v>685</v>
      </c>
      <c r="B5286" s="7" t="s">
        <v>363</v>
      </c>
      <c r="C5286" s="7">
        <v>1909</v>
      </c>
      <c r="D5286" s="7" t="s">
        <v>694</v>
      </c>
      <c r="E5286" s="7" t="str">
        <f t="shared" si="81"/>
        <v>San Lorenzo</v>
      </c>
      <c r="F5286" s="7" t="s">
        <v>379</v>
      </c>
      <c r="G5286" s="7">
        <v>130</v>
      </c>
      <c r="H5286" s="7" t="s">
        <v>386</v>
      </c>
      <c r="I5286" s="7"/>
      <c r="J5286" s="7">
        <v>159615</v>
      </c>
      <c r="K5286" s="7">
        <f t="shared" si="82"/>
        <v>3525655</v>
      </c>
      <c r="L5286" s="7"/>
      <c r="M5286" s="6"/>
      <c r="N5286" s="7"/>
      <c r="O5286" s="7"/>
      <c r="P5286" s="38"/>
      <c r="Q5286" s="31"/>
      <c r="R5286" s="42"/>
      <c r="S5286" s="42"/>
      <c r="T5286" s="42"/>
      <c r="U5286" s="43"/>
      <c r="V5286" s="32"/>
      <c r="W5286" s="38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</row>
    <row r="5287" spans="1:40" ht="14.25" customHeight="1">
      <c r="A5287" s="7" t="s">
        <v>685</v>
      </c>
      <c r="B5287" s="7" t="s">
        <v>363</v>
      </c>
      <c r="C5287" s="7">
        <v>1909</v>
      </c>
      <c r="D5287" s="7" t="s">
        <v>694</v>
      </c>
      <c r="E5287" s="7" t="str">
        <f t="shared" si="81"/>
        <v>San Lorenzo</v>
      </c>
      <c r="F5287" s="7" t="s">
        <v>379</v>
      </c>
      <c r="G5287" s="7">
        <v>140</v>
      </c>
      <c r="H5287" s="7" t="s">
        <v>388</v>
      </c>
      <c r="I5287" s="7"/>
      <c r="J5287" s="7">
        <v>258641</v>
      </c>
      <c r="K5287" s="7">
        <f t="shared" si="82"/>
        <v>3525655</v>
      </c>
      <c r="L5287" s="7"/>
      <c r="M5287" s="6"/>
      <c r="N5287" s="7"/>
      <c r="O5287" s="7"/>
      <c r="P5287" s="38"/>
      <c r="Q5287" s="31"/>
      <c r="R5287" s="42"/>
      <c r="S5287" s="42"/>
      <c r="T5287" s="42"/>
      <c r="U5287" s="43"/>
      <c r="V5287" s="32"/>
      <c r="W5287" s="38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</row>
    <row r="5288" spans="1:40" ht="14.25" customHeight="1">
      <c r="A5288" s="7" t="s">
        <v>685</v>
      </c>
      <c r="B5288" s="7" t="s">
        <v>363</v>
      </c>
      <c r="C5288" s="7">
        <v>1909</v>
      </c>
      <c r="D5288" s="7" t="s">
        <v>694</v>
      </c>
      <c r="E5288" s="7" t="str">
        <f t="shared" si="81"/>
        <v>San Lorenzo</v>
      </c>
      <c r="F5288" s="7" t="s">
        <v>379</v>
      </c>
      <c r="G5288" s="7">
        <v>160</v>
      </c>
      <c r="H5288" s="7" t="s">
        <v>389</v>
      </c>
      <c r="I5288" s="7"/>
      <c r="J5288" s="7">
        <v>68219</v>
      </c>
      <c r="K5288" s="7">
        <f t="shared" si="82"/>
        <v>3525655</v>
      </c>
      <c r="L5288" s="7"/>
      <c r="M5288" s="6"/>
      <c r="N5288" s="7"/>
      <c r="O5288" s="7"/>
      <c r="P5288" s="38"/>
      <c r="Q5288" s="31"/>
      <c r="R5288" s="42"/>
      <c r="S5288" s="42"/>
      <c r="T5288" s="42"/>
      <c r="U5288" s="43"/>
      <c r="V5288" s="32"/>
      <c r="W5288" s="38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</row>
    <row r="5289" spans="1:40" ht="14.25" customHeight="1">
      <c r="A5289" s="7" t="s">
        <v>685</v>
      </c>
      <c r="B5289" s="7" t="s">
        <v>363</v>
      </c>
      <c r="C5289" s="7">
        <v>1909</v>
      </c>
      <c r="D5289" s="7" t="s">
        <v>694</v>
      </c>
      <c r="E5289" s="7" t="str">
        <f t="shared" si="81"/>
        <v>San Lorenzo</v>
      </c>
      <c r="F5289" s="7" t="s">
        <v>379</v>
      </c>
      <c r="G5289" s="7">
        <v>170</v>
      </c>
      <c r="H5289" s="7" t="s">
        <v>390</v>
      </c>
      <c r="I5289" s="7"/>
      <c r="J5289" s="7">
        <v>252401</v>
      </c>
      <c r="K5289" s="7">
        <f t="shared" si="82"/>
        <v>3525655</v>
      </c>
      <c r="L5289" s="7"/>
      <c r="M5289" s="6"/>
      <c r="N5289" s="7"/>
      <c r="O5289" s="7"/>
      <c r="P5289" s="38"/>
      <c r="Q5289" s="31"/>
      <c r="R5289" s="42"/>
      <c r="S5289" s="42"/>
      <c r="T5289" s="42"/>
      <c r="U5289" s="43"/>
      <c r="V5289" s="32"/>
      <c r="W5289" s="38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</row>
    <row r="5290" spans="1:40" ht="14.25" customHeight="1">
      <c r="A5290" s="7" t="s">
        <v>685</v>
      </c>
      <c r="B5290" s="7" t="s">
        <v>363</v>
      </c>
      <c r="C5290" s="7">
        <v>1909</v>
      </c>
      <c r="D5290" s="7" t="s">
        <v>694</v>
      </c>
      <c r="E5290" s="7" t="str">
        <f t="shared" si="81"/>
        <v>San Lorenzo</v>
      </c>
      <c r="F5290" s="7" t="s">
        <v>379</v>
      </c>
      <c r="G5290" s="7">
        <v>180</v>
      </c>
      <c r="H5290" s="7" t="s">
        <v>411</v>
      </c>
      <c r="I5290" s="7"/>
      <c r="J5290" s="7">
        <v>895671</v>
      </c>
      <c r="K5290" s="7">
        <f t="shared" si="82"/>
        <v>3525655</v>
      </c>
      <c r="L5290" s="7"/>
      <c r="M5290" s="6"/>
      <c r="N5290" s="7"/>
      <c r="O5290" s="7"/>
      <c r="P5290" s="38"/>
      <c r="Q5290" s="31"/>
      <c r="R5290" s="42"/>
      <c r="S5290" s="42"/>
      <c r="T5290" s="42"/>
      <c r="U5290" s="43"/>
      <c r="V5290" s="32"/>
      <c r="W5290" s="38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</row>
    <row r="5291" spans="1:40" ht="14.25" customHeight="1">
      <c r="A5291" s="7" t="s">
        <v>685</v>
      </c>
      <c r="B5291" s="7" t="s">
        <v>363</v>
      </c>
      <c r="C5291" s="7">
        <v>1909</v>
      </c>
      <c r="D5291" s="7" t="s">
        <v>694</v>
      </c>
      <c r="E5291" s="7" t="str">
        <f t="shared" si="81"/>
        <v>San Lorenzo</v>
      </c>
      <c r="F5291" s="7" t="s">
        <v>379</v>
      </c>
      <c r="G5291" s="7">
        <v>190</v>
      </c>
      <c r="H5291" s="7" t="s">
        <v>392</v>
      </c>
      <c r="I5291" s="7"/>
      <c r="J5291" s="7">
        <v>104192</v>
      </c>
      <c r="K5291" s="7">
        <f t="shared" si="82"/>
        <v>3525655</v>
      </c>
      <c r="L5291" s="7"/>
      <c r="M5291" s="6"/>
      <c r="N5291" s="7"/>
      <c r="O5291" s="7"/>
      <c r="P5291" s="38"/>
      <c r="Q5291" s="31"/>
      <c r="R5291" s="42"/>
      <c r="S5291" s="42"/>
      <c r="T5291" s="42"/>
      <c r="U5291" s="43"/>
      <c r="V5291" s="32"/>
      <c r="W5291" s="38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</row>
    <row r="5292" spans="1:40" ht="14.25" customHeight="1">
      <c r="A5292" s="7" t="s">
        <v>685</v>
      </c>
      <c r="B5292" s="7" t="s">
        <v>363</v>
      </c>
      <c r="C5292" s="7">
        <v>1909</v>
      </c>
      <c r="D5292" s="7" t="s">
        <v>694</v>
      </c>
      <c r="E5292" s="7" t="str">
        <f t="shared" si="81"/>
        <v>San Lorenzo</v>
      </c>
      <c r="F5292" s="7" t="s">
        <v>379</v>
      </c>
      <c r="G5292" s="7">
        <v>200</v>
      </c>
      <c r="H5292" s="7" t="s">
        <v>393</v>
      </c>
      <c r="I5292" s="7"/>
      <c r="J5292" s="7">
        <v>3347628</v>
      </c>
      <c r="K5292" s="7">
        <f t="shared" si="82"/>
        <v>3525655</v>
      </c>
      <c r="L5292" s="7"/>
      <c r="M5292" s="6"/>
      <c r="N5292" s="7"/>
      <c r="O5292" s="7"/>
      <c r="P5292" s="38"/>
      <c r="Q5292" s="31"/>
      <c r="R5292" s="42"/>
      <c r="S5292" s="42"/>
      <c r="T5292" s="42"/>
      <c r="U5292" s="43"/>
      <c r="V5292" s="32"/>
      <c r="W5292" s="38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</row>
    <row r="5293" spans="1:40" ht="14.25" customHeight="1">
      <c r="A5293" s="7" t="s">
        <v>685</v>
      </c>
      <c r="B5293" s="7" t="s">
        <v>363</v>
      </c>
      <c r="C5293" s="7">
        <v>1909</v>
      </c>
      <c r="D5293" s="7" t="s">
        <v>694</v>
      </c>
      <c r="E5293" s="7" t="str">
        <f t="shared" si="81"/>
        <v>San Lorenzo</v>
      </c>
      <c r="F5293" s="7" t="s">
        <v>379</v>
      </c>
      <c r="G5293" s="7">
        <v>210</v>
      </c>
      <c r="H5293" s="7" t="s">
        <v>394</v>
      </c>
      <c r="I5293" s="7"/>
      <c r="J5293" s="7">
        <v>2347331</v>
      </c>
      <c r="K5293" s="7">
        <f t="shared" si="82"/>
        <v>3525655</v>
      </c>
      <c r="L5293" s="7"/>
      <c r="M5293" s="6"/>
      <c r="N5293" s="7"/>
      <c r="O5293" s="7"/>
      <c r="P5293" s="38"/>
      <c r="Q5293" s="31"/>
      <c r="R5293" s="42"/>
      <c r="S5293" s="42"/>
      <c r="T5293" s="42"/>
      <c r="U5293" s="43"/>
      <c r="V5293" s="32"/>
      <c r="W5293" s="38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</row>
    <row r="5294" spans="1:40" ht="14.25" customHeight="1">
      <c r="A5294" s="7" t="s">
        <v>685</v>
      </c>
      <c r="B5294" s="7" t="s">
        <v>363</v>
      </c>
      <c r="C5294" s="7">
        <v>1909</v>
      </c>
      <c r="D5294" s="7" t="s">
        <v>694</v>
      </c>
      <c r="E5294" s="7" t="str">
        <f t="shared" si="81"/>
        <v>San Lorenzo</v>
      </c>
      <c r="F5294" s="7" t="s">
        <v>379</v>
      </c>
      <c r="G5294" s="7">
        <v>220</v>
      </c>
      <c r="H5294" s="7" t="s">
        <v>395</v>
      </c>
      <c r="I5294" s="7"/>
      <c r="J5294" s="7">
        <v>176621</v>
      </c>
      <c r="K5294" s="7">
        <f t="shared" si="82"/>
        <v>3525655</v>
      </c>
      <c r="L5294" s="7"/>
      <c r="M5294" s="6"/>
      <c r="N5294" s="7"/>
      <c r="O5294" s="7"/>
      <c r="P5294" s="38"/>
      <c r="Q5294" s="31"/>
      <c r="R5294" s="42"/>
      <c r="S5294" s="42"/>
      <c r="T5294" s="42"/>
      <c r="U5294" s="43"/>
      <c r="V5294" s="32"/>
      <c r="W5294" s="38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</row>
    <row r="5295" spans="1:40" ht="14.25" customHeight="1">
      <c r="A5295" s="7" t="s">
        <v>685</v>
      </c>
      <c r="B5295" s="7" t="s">
        <v>363</v>
      </c>
      <c r="C5295" s="7">
        <v>1909</v>
      </c>
      <c r="D5295" s="7" t="s">
        <v>694</v>
      </c>
      <c r="E5295" s="7" t="str">
        <f t="shared" si="81"/>
        <v>San Lorenzo</v>
      </c>
      <c r="F5295" s="7" t="s">
        <v>379</v>
      </c>
      <c r="G5295" s="7">
        <v>230</v>
      </c>
      <c r="H5295" s="7" t="s">
        <v>396</v>
      </c>
      <c r="I5295" s="7"/>
      <c r="J5295" s="7">
        <v>149527</v>
      </c>
      <c r="K5295" s="7">
        <f t="shared" si="82"/>
        <v>3525655</v>
      </c>
      <c r="L5295" s="7"/>
      <c r="M5295" s="6"/>
      <c r="N5295" s="7"/>
      <c r="O5295" s="7"/>
      <c r="P5295" s="38"/>
      <c r="Q5295" s="31"/>
      <c r="R5295" s="42"/>
      <c r="S5295" s="42"/>
      <c r="T5295" s="42"/>
      <c r="U5295" s="43"/>
      <c r="V5295" s="32"/>
      <c r="W5295" s="38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</row>
    <row r="5296" spans="1:40" ht="14.25" customHeight="1">
      <c r="A5296" s="7" t="s">
        <v>685</v>
      </c>
      <c r="B5296" s="7" t="s">
        <v>363</v>
      </c>
      <c r="C5296" s="7">
        <v>1909</v>
      </c>
      <c r="D5296" s="7" t="s">
        <v>694</v>
      </c>
      <c r="E5296" s="7" t="str">
        <f t="shared" si="81"/>
        <v>San Lorenzo</v>
      </c>
      <c r="F5296" s="7" t="s">
        <v>379</v>
      </c>
      <c r="G5296" s="7">
        <v>240</v>
      </c>
      <c r="H5296" s="7" t="s">
        <v>397</v>
      </c>
      <c r="I5296" s="7"/>
      <c r="J5296" s="7">
        <v>252706</v>
      </c>
      <c r="K5296" s="7">
        <f t="shared" si="82"/>
        <v>3525655</v>
      </c>
      <c r="L5296" s="7"/>
      <c r="M5296" s="6"/>
      <c r="N5296" s="7"/>
      <c r="O5296" s="7"/>
      <c r="P5296" s="38"/>
      <c r="Q5296" s="31"/>
      <c r="R5296" s="42"/>
      <c r="S5296" s="42"/>
      <c r="T5296" s="42"/>
      <c r="U5296" s="43"/>
      <c r="V5296" s="32"/>
      <c r="W5296" s="38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</row>
    <row r="5297" spans="1:40" ht="14.25" customHeight="1">
      <c r="A5297" s="7" t="s">
        <v>685</v>
      </c>
      <c r="B5297" s="7" t="s">
        <v>363</v>
      </c>
      <c r="C5297" s="7">
        <v>1909</v>
      </c>
      <c r="D5297" s="7" t="s">
        <v>694</v>
      </c>
      <c r="E5297" s="7" t="str">
        <f t="shared" si="81"/>
        <v>San Lorenzo</v>
      </c>
      <c r="F5297" s="7" t="s">
        <v>379</v>
      </c>
      <c r="G5297" s="7">
        <v>250</v>
      </c>
      <c r="H5297" s="7" t="s">
        <v>399</v>
      </c>
      <c r="I5297" s="7"/>
      <c r="J5297" s="7">
        <v>4477055</v>
      </c>
      <c r="K5297" s="7">
        <f t="shared" si="82"/>
        <v>3525655</v>
      </c>
      <c r="L5297" s="7"/>
      <c r="M5297" s="6"/>
      <c r="N5297" s="7"/>
      <c r="O5297" s="7"/>
      <c r="P5297" s="38"/>
      <c r="Q5297" s="31"/>
      <c r="R5297" s="42"/>
      <c r="S5297" s="42"/>
      <c r="T5297" s="42"/>
      <c r="U5297" s="43"/>
      <c r="V5297" s="32"/>
      <c r="W5297" s="38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</row>
    <row r="5298" spans="1:40" ht="14.25" customHeight="1">
      <c r="A5298" s="7" t="s">
        <v>685</v>
      </c>
      <c r="B5298" s="7" t="s">
        <v>363</v>
      </c>
      <c r="C5298" s="7">
        <v>1909</v>
      </c>
      <c r="D5298" s="7" t="s">
        <v>694</v>
      </c>
      <c r="E5298" s="7" t="str">
        <f t="shared" si="81"/>
        <v>San Lorenzo</v>
      </c>
      <c r="F5298" s="7" t="s">
        <v>379</v>
      </c>
      <c r="G5298" s="7">
        <v>260</v>
      </c>
      <c r="H5298" s="7" t="s">
        <v>400</v>
      </c>
      <c r="I5298" s="7"/>
      <c r="J5298" s="7">
        <v>146287</v>
      </c>
      <c r="K5298" s="7">
        <f t="shared" si="82"/>
        <v>3525655</v>
      </c>
      <c r="L5298" s="7"/>
      <c r="M5298" s="6"/>
      <c r="N5298" s="7"/>
      <c r="O5298" s="7"/>
      <c r="P5298" s="38"/>
      <c r="Q5298" s="31"/>
      <c r="R5298" s="42"/>
      <c r="S5298" s="42"/>
      <c r="T5298" s="42"/>
      <c r="U5298" s="43"/>
      <c r="V5298" s="32"/>
      <c r="W5298" s="38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</row>
    <row r="5299" spans="1:40" ht="14.25" customHeight="1">
      <c r="A5299" s="7" t="s">
        <v>685</v>
      </c>
      <c r="B5299" s="7" t="s">
        <v>363</v>
      </c>
      <c r="C5299" s="7">
        <v>1909</v>
      </c>
      <c r="D5299" s="7" t="s">
        <v>694</v>
      </c>
      <c r="E5299" s="7" t="str">
        <f t="shared" si="81"/>
        <v>San Lorenzo</v>
      </c>
      <c r="F5299" s="7" t="s">
        <v>379</v>
      </c>
      <c r="G5299" s="7">
        <v>280</v>
      </c>
      <c r="H5299" s="7" t="s">
        <v>402</v>
      </c>
      <c r="I5299" s="7"/>
      <c r="J5299" s="7">
        <v>70308</v>
      </c>
      <c r="K5299" s="7">
        <f t="shared" si="82"/>
        <v>3525655</v>
      </c>
      <c r="L5299" s="7"/>
      <c r="M5299" s="6"/>
      <c r="N5299" s="7"/>
      <c r="O5299" s="7"/>
      <c r="P5299" s="38"/>
      <c r="Q5299" s="31"/>
      <c r="R5299" s="42"/>
      <c r="S5299" s="42"/>
      <c r="T5299" s="42"/>
      <c r="U5299" s="43"/>
      <c r="V5299" s="32"/>
      <c r="W5299" s="38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</row>
    <row r="5300" spans="1:40" ht="14.25" customHeight="1">
      <c r="A5300" s="7" t="s">
        <v>685</v>
      </c>
      <c r="B5300" s="7" t="s">
        <v>363</v>
      </c>
      <c r="C5300" s="7">
        <v>1909</v>
      </c>
      <c r="D5300" s="7" t="s">
        <v>694</v>
      </c>
      <c r="E5300" s="7" t="str">
        <f t="shared" si="81"/>
        <v>San Lorenzo</v>
      </c>
      <c r="F5300" s="7" t="s">
        <v>379</v>
      </c>
      <c r="G5300" s="7">
        <v>310</v>
      </c>
      <c r="H5300" s="7" t="s">
        <v>403</v>
      </c>
      <c r="I5300" s="7"/>
      <c r="J5300" s="7">
        <v>20000</v>
      </c>
      <c r="K5300" s="7">
        <f t="shared" si="82"/>
        <v>3525655</v>
      </c>
      <c r="L5300" s="7"/>
      <c r="M5300" s="6"/>
      <c r="N5300" s="7"/>
      <c r="O5300" s="7"/>
      <c r="P5300" s="38"/>
      <c r="Q5300" s="31"/>
      <c r="R5300" s="42"/>
      <c r="S5300" s="42"/>
      <c r="T5300" s="42"/>
      <c r="U5300" s="43"/>
      <c r="V5300" s="32"/>
      <c r="W5300" s="38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</row>
    <row r="5301" spans="1:40" ht="14.25" customHeight="1">
      <c r="A5301" s="7" t="s">
        <v>685</v>
      </c>
      <c r="B5301" s="7" t="s">
        <v>363</v>
      </c>
      <c r="C5301" s="7">
        <v>1909</v>
      </c>
      <c r="D5301" s="7" t="s">
        <v>694</v>
      </c>
      <c r="E5301" s="7" t="str">
        <f t="shared" si="81"/>
        <v>San Lorenzo</v>
      </c>
      <c r="F5301" s="7" t="s">
        <v>379</v>
      </c>
      <c r="G5301" s="7">
        <v>330</v>
      </c>
      <c r="H5301" s="7" t="s">
        <v>404</v>
      </c>
      <c r="I5301" s="7"/>
      <c r="J5301" s="7">
        <v>418866</v>
      </c>
      <c r="K5301" s="7">
        <f t="shared" si="82"/>
        <v>3525655</v>
      </c>
      <c r="L5301" s="7"/>
      <c r="M5301" s="6"/>
      <c r="N5301" s="7"/>
      <c r="O5301" s="7"/>
      <c r="P5301" s="38"/>
      <c r="Q5301" s="31"/>
      <c r="R5301" s="42"/>
      <c r="S5301" s="42"/>
      <c r="T5301" s="42"/>
      <c r="U5301" s="43"/>
      <c r="V5301" s="32"/>
      <c r="W5301" s="38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</row>
    <row r="5302" spans="1:40" ht="14.25" customHeight="1">
      <c r="A5302" s="7" t="s">
        <v>685</v>
      </c>
      <c r="B5302" s="7" t="s">
        <v>363</v>
      </c>
      <c r="C5302" s="7">
        <v>1909</v>
      </c>
      <c r="D5302" s="7" t="s">
        <v>694</v>
      </c>
      <c r="E5302" s="7" t="str">
        <f t="shared" si="81"/>
        <v>San Lorenzo</v>
      </c>
      <c r="F5302" s="7" t="s">
        <v>379</v>
      </c>
      <c r="G5302" s="7">
        <v>340</v>
      </c>
      <c r="H5302" s="7" t="s">
        <v>405</v>
      </c>
      <c r="I5302" s="7"/>
      <c r="J5302" s="7">
        <v>2578914</v>
      </c>
      <c r="K5302" s="7">
        <f t="shared" si="82"/>
        <v>3525655</v>
      </c>
      <c r="L5302" s="7"/>
      <c r="M5302" s="6"/>
      <c r="N5302" s="7"/>
      <c r="O5302" s="7"/>
      <c r="P5302" s="38"/>
      <c r="Q5302" s="31"/>
      <c r="R5302" s="42"/>
      <c r="S5302" s="42"/>
      <c r="T5302" s="42"/>
      <c r="U5302" s="43"/>
      <c r="V5302" s="32"/>
      <c r="W5302" s="38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</row>
    <row r="5303" spans="1:40" ht="14.25" customHeight="1">
      <c r="A5303" s="7" t="s">
        <v>685</v>
      </c>
      <c r="B5303" s="7" t="s">
        <v>363</v>
      </c>
      <c r="C5303" s="7">
        <v>1909</v>
      </c>
      <c r="D5303" s="7" t="s">
        <v>694</v>
      </c>
      <c r="E5303" s="7" t="str">
        <f t="shared" si="81"/>
        <v>San Lorenzo</v>
      </c>
      <c r="F5303" s="7" t="s">
        <v>379</v>
      </c>
      <c r="G5303" s="7">
        <v>350</v>
      </c>
      <c r="H5303" s="7" t="s">
        <v>406</v>
      </c>
      <c r="I5303" s="7"/>
      <c r="J5303" s="7">
        <v>20000</v>
      </c>
      <c r="K5303" s="7">
        <f t="shared" si="82"/>
        <v>3525655</v>
      </c>
      <c r="L5303" s="7"/>
      <c r="M5303" s="6"/>
      <c r="N5303" s="7"/>
      <c r="O5303" s="7"/>
      <c r="P5303" s="38"/>
      <c r="Q5303" s="31"/>
      <c r="R5303" s="42"/>
      <c r="S5303" s="42"/>
      <c r="T5303" s="42"/>
      <c r="U5303" s="43"/>
      <c r="V5303" s="32"/>
      <c r="W5303" s="38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</row>
    <row r="5304" spans="1:40" ht="14.25" customHeight="1">
      <c r="A5304" s="7" t="s">
        <v>685</v>
      </c>
      <c r="B5304" s="7" t="s">
        <v>363</v>
      </c>
      <c r="C5304" s="7">
        <v>1909</v>
      </c>
      <c r="D5304" s="7" t="s">
        <v>694</v>
      </c>
      <c r="E5304" s="7" t="str">
        <f t="shared" si="81"/>
        <v>San Lorenzo</v>
      </c>
      <c r="F5304" s="7" t="s">
        <v>407</v>
      </c>
      <c r="G5304" s="7">
        <v>170</v>
      </c>
      <c r="H5304" s="7" t="s">
        <v>390</v>
      </c>
      <c r="I5304" s="7"/>
      <c r="J5304" s="7">
        <v>219447</v>
      </c>
      <c r="K5304" s="7">
        <f t="shared" si="82"/>
        <v>3525655</v>
      </c>
      <c r="L5304" s="7"/>
      <c r="M5304" s="6"/>
      <c r="N5304" s="7"/>
      <c r="O5304" s="7"/>
      <c r="P5304" s="38"/>
      <c r="Q5304" s="31"/>
      <c r="R5304" s="42"/>
      <c r="S5304" s="42"/>
      <c r="T5304" s="42"/>
      <c r="U5304" s="43"/>
      <c r="V5304" s="32"/>
      <c r="W5304" s="38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</row>
    <row r="5305" spans="1:40" ht="14.25" customHeight="1">
      <c r="A5305" s="7" t="s">
        <v>685</v>
      </c>
      <c r="B5305" s="7" t="s">
        <v>363</v>
      </c>
      <c r="C5305" s="7">
        <v>1909</v>
      </c>
      <c r="D5305" s="7" t="s">
        <v>694</v>
      </c>
      <c r="E5305" s="7" t="str">
        <f t="shared" si="81"/>
        <v>San Lorenzo</v>
      </c>
      <c r="F5305" s="7" t="s">
        <v>407</v>
      </c>
      <c r="G5305" s="7">
        <v>350</v>
      </c>
      <c r="H5305" s="7" t="s">
        <v>406</v>
      </c>
      <c r="I5305" s="7"/>
      <c r="J5305" s="7">
        <v>462144</v>
      </c>
      <c r="K5305" s="7">
        <f t="shared" si="82"/>
        <v>3525655</v>
      </c>
      <c r="L5305" s="7"/>
      <c r="M5305" s="6"/>
      <c r="N5305" s="7"/>
      <c r="O5305" s="7"/>
      <c r="P5305" s="38"/>
      <c r="Q5305" s="31"/>
      <c r="R5305" s="42"/>
      <c r="S5305" s="42"/>
      <c r="T5305" s="42"/>
      <c r="U5305" s="43"/>
      <c r="V5305" s="32"/>
      <c r="W5305" s="38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</row>
    <row r="5306" spans="1:40" ht="14.25" customHeight="1">
      <c r="A5306" s="7" t="s">
        <v>685</v>
      </c>
      <c r="B5306" s="7" t="s">
        <v>363</v>
      </c>
      <c r="C5306" s="7">
        <v>1910</v>
      </c>
      <c r="D5306" s="7" t="s">
        <v>695</v>
      </c>
      <c r="E5306" s="7" t="str">
        <f t="shared" si="81"/>
        <v>Sena</v>
      </c>
      <c r="F5306" s="7" t="s">
        <v>379</v>
      </c>
      <c r="G5306" s="7">
        <v>0</v>
      </c>
      <c r="H5306" s="7" t="s">
        <v>380</v>
      </c>
      <c r="I5306" s="7"/>
      <c r="J5306" s="7">
        <v>1028562</v>
      </c>
      <c r="K5306" s="7">
        <f t="shared" si="82"/>
        <v>2863197</v>
      </c>
      <c r="L5306" s="7"/>
      <c r="M5306" s="6"/>
      <c r="N5306" s="7"/>
      <c r="O5306" s="7"/>
      <c r="P5306" s="38"/>
      <c r="Q5306" s="31"/>
      <c r="R5306" s="42"/>
      <c r="S5306" s="42"/>
      <c r="T5306" s="42"/>
      <c r="U5306" s="43"/>
      <c r="V5306" s="32"/>
      <c r="W5306" s="38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</row>
    <row r="5307" spans="1:40" ht="14.25" customHeight="1">
      <c r="A5307" s="7" t="s">
        <v>685</v>
      </c>
      <c r="B5307" s="7" t="s">
        <v>363</v>
      </c>
      <c r="C5307" s="7">
        <v>1910</v>
      </c>
      <c r="D5307" s="7" t="s">
        <v>695</v>
      </c>
      <c r="E5307" s="7" t="str">
        <f t="shared" si="81"/>
        <v>Sena</v>
      </c>
      <c r="F5307" s="7" t="s">
        <v>379</v>
      </c>
      <c r="G5307" s="7">
        <v>1</v>
      </c>
      <c r="H5307" s="7" t="s">
        <v>381</v>
      </c>
      <c r="I5307" s="7"/>
      <c r="J5307" s="7">
        <v>864635</v>
      </c>
      <c r="K5307" s="7">
        <f t="shared" si="82"/>
        <v>2863197</v>
      </c>
      <c r="L5307" s="7"/>
      <c r="M5307" s="6"/>
      <c r="N5307" s="7"/>
      <c r="O5307" s="7"/>
      <c r="P5307" s="38"/>
      <c r="Q5307" s="31"/>
      <c r="R5307" s="42"/>
      <c r="S5307" s="42"/>
      <c r="T5307" s="42"/>
      <c r="U5307" s="43"/>
      <c r="V5307" s="32"/>
      <c r="W5307" s="38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</row>
    <row r="5308" spans="1:40" ht="14.25" customHeight="1">
      <c r="A5308" s="7" t="s">
        <v>685</v>
      </c>
      <c r="B5308" s="7" t="s">
        <v>363</v>
      </c>
      <c r="C5308" s="7">
        <v>1910</v>
      </c>
      <c r="D5308" s="7" t="s">
        <v>695</v>
      </c>
      <c r="E5308" s="7" t="str">
        <f t="shared" si="81"/>
        <v>Sena</v>
      </c>
      <c r="F5308" s="7" t="s">
        <v>379</v>
      </c>
      <c r="G5308" s="7">
        <v>99</v>
      </c>
      <c r="H5308" s="7" t="s">
        <v>382</v>
      </c>
      <c r="I5308" s="7"/>
      <c r="J5308" s="7">
        <v>1020137</v>
      </c>
      <c r="K5308" s="7">
        <f t="shared" si="82"/>
        <v>2863197</v>
      </c>
      <c r="L5308" s="7"/>
      <c r="M5308" s="6"/>
      <c r="N5308" s="7"/>
      <c r="O5308" s="7"/>
      <c r="P5308" s="38"/>
      <c r="Q5308" s="31"/>
      <c r="R5308" s="42"/>
      <c r="S5308" s="42"/>
      <c r="T5308" s="42"/>
      <c r="U5308" s="43"/>
      <c r="V5308" s="32"/>
      <c r="W5308" s="38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</row>
    <row r="5309" spans="1:40" ht="14.25" customHeight="1">
      <c r="A5309" s="7" t="s">
        <v>685</v>
      </c>
      <c r="B5309" s="7" t="s">
        <v>363</v>
      </c>
      <c r="C5309" s="7">
        <v>1910</v>
      </c>
      <c r="D5309" s="7" t="s">
        <v>695</v>
      </c>
      <c r="E5309" s="7" t="str">
        <f t="shared" si="81"/>
        <v>Sena</v>
      </c>
      <c r="F5309" s="7" t="s">
        <v>379</v>
      </c>
      <c r="G5309" s="7">
        <v>100</v>
      </c>
      <c r="H5309" s="7" t="s">
        <v>383</v>
      </c>
      <c r="I5309" s="7"/>
      <c r="J5309" s="7">
        <v>1556401</v>
      </c>
      <c r="K5309" s="7">
        <f t="shared" si="82"/>
        <v>2863197</v>
      </c>
      <c r="L5309" s="7"/>
      <c r="M5309" s="6"/>
      <c r="N5309" s="7"/>
      <c r="O5309" s="7"/>
      <c r="P5309" s="38"/>
      <c r="Q5309" s="31"/>
      <c r="R5309" s="42"/>
      <c r="S5309" s="42"/>
      <c r="T5309" s="42"/>
      <c r="U5309" s="43"/>
      <c r="V5309" s="32"/>
      <c r="W5309" s="38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</row>
    <row r="5310" spans="1:40" ht="14.25" customHeight="1">
      <c r="A5310" s="7" t="s">
        <v>685</v>
      </c>
      <c r="B5310" s="7" t="s">
        <v>363</v>
      </c>
      <c r="C5310" s="7">
        <v>1910</v>
      </c>
      <c r="D5310" s="7" t="s">
        <v>695</v>
      </c>
      <c r="E5310" s="7" t="str">
        <f t="shared" si="81"/>
        <v>Sena</v>
      </c>
      <c r="F5310" s="7" t="s">
        <v>379</v>
      </c>
      <c r="G5310" s="7">
        <v>110</v>
      </c>
      <c r="H5310" s="7" t="s">
        <v>385</v>
      </c>
      <c r="I5310" s="7"/>
      <c r="J5310" s="7">
        <v>774534</v>
      </c>
      <c r="K5310" s="7">
        <f t="shared" si="82"/>
        <v>2863197</v>
      </c>
      <c r="L5310" s="7"/>
      <c r="M5310" s="6"/>
      <c r="N5310" s="7"/>
      <c r="O5310" s="7"/>
      <c r="P5310" s="38"/>
      <c r="Q5310" s="31"/>
      <c r="R5310" s="42"/>
      <c r="S5310" s="42"/>
      <c r="T5310" s="42"/>
      <c r="U5310" s="43"/>
      <c r="V5310" s="32"/>
      <c r="W5310" s="38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</row>
    <row r="5311" spans="1:40" ht="14.25" customHeight="1">
      <c r="A5311" s="7" t="s">
        <v>685</v>
      </c>
      <c r="B5311" s="7" t="s">
        <v>363</v>
      </c>
      <c r="C5311" s="7">
        <v>1910</v>
      </c>
      <c r="D5311" s="7" t="s">
        <v>695</v>
      </c>
      <c r="E5311" s="7" t="str">
        <f t="shared" si="81"/>
        <v>Sena</v>
      </c>
      <c r="F5311" s="7" t="s">
        <v>379</v>
      </c>
      <c r="G5311" s="7">
        <v>130</v>
      </c>
      <c r="H5311" s="7" t="s">
        <v>386</v>
      </c>
      <c r="I5311" s="7"/>
      <c r="J5311" s="7">
        <v>856378</v>
      </c>
      <c r="K5311" s="7">
        <f t="shared" si="82"/>
        <v>2863197</v>
      </c>
      <c r="L5311" s="7"/>
      <c r="M5311" s="6"/>
      <c r="N5311" s="7"/>
      <c r="O5311" s="7"/>
      <c r="P5311" s="38"/>
      <c r="Q5311" s="31"/>
      <c r="R5311" s="42"/>
      <c r="S5311" s="42"/>
      <c r="T5311" s="42"/>
      <c r="U5311" s="43"/>
      <c r="V5311" s="32"/>
      <c r="W5311" s="38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</row>
    <row r="5312" spans="1:40" ht="14.25" customHeight="1">
      <c r="A5312" s="7" t="s">
        <v>685</v>
      </c>
      <c r="B5312" s="7" t="s">
        <v>363</v>
      </c>
      <c r="C5312" s="7">
        <v>1910</v>
      </c>
      <c r="D5312" s="7" t="s">
        <v>695</v>
      </c>
      <c r="E5312" s="7" t="str">
        <f t="shared" si="81"/>
        <v>Sena</v>
      </c>
      <c r="F5312" s="7" t="s">
        <v>379</v>
      </c>
      <c r="G5312" s="7">
        <v>140</v>
      </c>
      <c r="H5312" s="7" t="s">
        <v>388</v>
      </c>
      <c r="I5312" s="7"/>
      <c r="J5312" s="7">
        <v>461142</v>
      </c>
      <c r="K5312" s="7">
        <f t="shared" si="82"/>
        <v>2863197</v>
      </c>
      <c r="L5312" s="7"/>
      <c r="M5312" s="6"/>
      <c r="N5312" s="7"/>
      <c r="O5312" s="7"/>
      <c r="P5312" s="38"/>
      <c r="Q5312" s="31"/>
      <c r="R5312" s="42"/>
      <c r="S5312" s="42"/>
      <c r="T5312" s="42"/>
      <c r="U5312" s="43"/>
      <c r="V5312" s="32"/>
      <c r="W5312" s="38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</row>
    <row r="5313" spans="1:40" ht="14.25" customHeight="1">
      <c r="A5313" s="7" t="s">
        <v>685</v>
      </c>
      <c r="B5313" s="7" t="s">
        <v>363</v>
      </c>
      <c r="C5313" s="7">
        <v>1910</v>
      </c>
      <c r="D5313" s="7" t="s">
        <v>695</v>
      </c>
      <c r="E5313" s="7" t="str">
        <f t="shared" si="81"/>
        <v>Sena</v>
      </c>
      <c r="F5313" s="7" t="s">
        <v>379</v>
      </c>
      <c r="G5313" s="7">
        <v>160</v>
      </c>
      <c r="H5313" s="7" t="s">
        <v>389</v>
      </c>
      <c r="I5313" s="7"/>
      <c r="J5313" s="7">
        <v>240000</v>
      </c>
      <c r="K5313" s="7">
        <f t="shared" si="82"/>
        <v>2863197</v>
      </c>
      <c r="L5313" s="7"/>
      <c r="M5313" s="6"/>
      <c r="N5313" s="7"/>
      <c r="O5313" s="7"/>
      <c r="P5313" s="38"/>
      <c r="Q5313" s="31"/>
      <c r="R5313" s="42"/>
      <c r="S5313" s="42"/>
      <c r="T5313" s="42"/>
      <c r="U5313" s="43"/>
      <c r="V5313" s="32"/>
      <c r="W5313" s="38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</row>
    <row r="5314" spans="1:40" ht="14.25" customHeight="1">
      <c r="A5314" s="7" t="s">
        <v>685</v>
      </c>
      <c r="B5314" s="7" t="s">
        <v>363</v>
      </c>
      <c r="C5314" s="7">
        <v>1910</v>
      </c>
      <c r="D5314" s="7" t="s">
        <v>695</v>
      </c>
      <c r="E5314" s="7" t="str">
        <f t="shared" si="81"/>
        <v>Sena</v>
      </c>
      <c r="F5314" s="7" t="s">
        <v>379</v>
      </c>
      <c r="G5314" s="7">
        <v>170</v>
      </c>
      <c r="H5314" s="7" t="s">
        <v>390</v>
      </c>
      <c r="I5314" s="7"/>
      <c r="J5314" s="7">
        <v>763850</v>
      </c>
      <c r="K5314" s="7">
        <f t="shared" si="82"/>
        <v>2863197</v>
      </c>
      <c r="L5314" s="7"/>
      <c r="M5314" s="6"/>
      <c r="N5314" s="7"/>
      <c r="O5314" s="7"/>
      <c r="P5314" s="38"/>
      <c r="Q5314" s="31"/>
      <c r="R5314" s="42"/>
      <c r="S5314" s="42"/>
      <c r="T5314" s="42"/>
      <c r="U5314" s="43"/>
      <c r="V5314" s="32"/>
      <c r="W5314" s="38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</row>
    <row r="5315" spans="1:40" ht="14.25" customHeight="1">
      <c r="A5315" s="7" t="s">
        <v>685</v>
      </c>
      <c r="B5315" s="7" t="s">
        <v>363</v>
      </c>
      <c r="C5315" s="7">
        <v>1910</v>
      </c>
      <c r="D5315" s="7" t="s">
        <v>695</v>
      </c>
      <c r="E5315" s="7" t="str">
        <f t="shared" si="81"/>
        <v>Sena</v>
      </c>
      <c r="F5315" s="7" t="s">
        <v>379</v>
      </c>
      <c r="G5315" s="7">
        <v>180</v>
      </c>
      <c r="H5315" s="7" t="s">
        <v>411</v>
      </c>
      <c r="I5315" s="7"/>
      <c r="J5315" s="7">
        <v>1900726</v>
      </c>
      <c r="K5315" s="7">
        <f t="shared" si="82"/>
        <v>2863197</v>
      </c>
      <c r="L5315" s="7"/>
      <c r="M5315" s="6"/>
      <c r="N5315" s="7"/>
      <c r="O5315" s="7"/>
      <c r="P5315" s="38"/>
      <c r="Q5315" s="31"/>
      <c r="R5315" s="42"/>
      <c r="S5315" s="42"/>
      <c r="T5315" s="42"/>
      <c r="U5315" s="43"/>
      <c r="V5315" s="32"/>
      <c r="W5315" s="38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</row>
    <row r="5316" spans="1:40" ht="14.25" customHeight="1">
      <c r="A5316" s="7" t="s">
        <v>685</v>
      </c>
      <c r="B5316" s="7" t="s">
        <v>363</v>
      </c>
      <c r="C5316" s="7">
        <v>1910</v>
      </c>
      <c r="D5316" s="7" t="s">
        <v>695</v>
      </c>
      <c r="E5316" s="7" t="str">
        <f t="shared" si="81"/>
        <v>Sena</v>
      </c>
      <c r="F5316" s="7" t="s">
        <v>379</v>
      </c>
      <c r="G5316" s="7">
        <v>190</v>
      </c>
      <c r="H5316" s="7" t="s">
        <v>392</v>
      </c>
      <c r="I5316" s="7"/>
      <c r="J5316" s="7">
        <v>271036</v>
      </c>
      <c r="K5316" s="7">
        <f t="shared" si="82"/>
        <v>2863197</v>
      </c>
      <c r="L5316" s="7"/>
      <c r="M5316" s="6"/>
      <c r="N5316" s="7"/>
      <c r="O5316" s="7"/>
      <c r="P5316" s="38"/>
      <c r="Q5316" s="31"/>
      <c r="R5316" s="42"/>
      <c r="S5316" s="42"/>
      <c r="T5316" s="42"/>
      <c r="U5316" s="43"/>
      <c r="V5316" s="32"/>
      <c r="W5316" s="38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</row>
    <row r="5317" spans="1:40" ht="14.25" customHeight="1">
      <c r="A5317" s="7" t="s">
        <v>685</v>
      </c>
      <c r="B5317" s="7" t="s">
        <v>363</v>
      </c>
      <c r="C5317" s="7">
        <v>1910</v>
      </c>
      <c r="D5317" s="7" t="s">
        <v>695</v>
      </c>
      <c r="E5317" s="7" t="str">
        <f t="shared" si="81"/>
        <v>Sena</v>
      </c>
      <c r="F5317" s="7" t="s">
        <v>379</v>
      </c>
      <c r="G5317" s="7">
        <v>200</v>
      </c>
      <c r="H5317" s="7" t="s">
        <v>393</v>
      </c>
      <c r="I5317" s="7"/>
      <c r="J5317" s="7">
        <v>3413985</v>
      </c>
      <c r="K5317" s="7">
        <f t="shared" si="82"/>
        <v>2863197</v>
      </c>
      <c r="L5317" s="7"/>
      <c r="M5317" s="6"/>
      <c r="N5317" s="7"/>
      <c r="O5317" s="7"/>
      <c r="P5317" s="38"/>
      <c r="Q5317" s="31"/>
      <c r="R5317" s="42"/>
      <c r="S5317" s="42"/>
      <c r="T5317" s="42"/>
      <c r="U5317" s="43"/>
      <c r="V5317" s="32"/>
      <c r="W5317" s="38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</row>
    <row r="5318" spans="1:40" ht="14.25" customHeight="1">
      <c r="A5318" s="7" t="s">
        <v>685</v>
      </c>
      <c r="B5318" s="7" t="s">
        <v>363</v>
      </c>
      <c r="C5318" s="7">
        <v>1910</v>
      </c>
      <c r="D5318" s="7" t="s">
        <v>695</v>
      </c>
      <c r="E5318" s="7" t="str">
        <f t="shared" si="81"/>
        <v>Sena</v>
      </c>
      <c r="F5318" s="7" t="s">
        <v>379</v>
      </c>
      <c r="G5318" s="7">
        <v>210</v>
      </c>
      <c r="H5318" s="7" t="s">
        <v>394</v>
      </c>
      <c r="I5318" s="7"/>
      <c r="J5318" s="7">
        <v>2754080</v>
      </c>
      <c r="K5318" s="7">
        <f t="shared" si="82"/>
        <v>2863197</v>
      </c>
      <c r="L5318" s="7"/>
      <c r="M5318" s="6"/>
      <c r="N5318" s="7"/>
      <c r="O5318" s="7"/>
      <c r="P5318" s="38"/>
      <c r="Q5318" s="31"/>
      <c r="R5318" s="42"/>
      <c r="S5318" s="42"/>
      <c r="T5318" s="42"/>
      <c r="U5318" s="43"/>
      <c r="V5318" s="32"/>
      <c r="W5318" s="38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</row>
    <row r="5319" spans="1:40" ht="14.25" customHeight="1">
      <c r="A5319" s="7" t="s">
        <v>685</v>
      </c>
      <c r="B5319" s="7" t="s">
        <v>363</v>
      </c>
      <c r="C5319" s="7">
        <v>1910</v>
      </c>
      <c r="D5319" s="7" t="s">
        <v>695</v>
      </c>
      <c r="E5319" s="7" t="str">
        <f t="shared" si="81"/>
        <v>Sena</v>
      </c>
      <c r="F5319" s="7" t="s">
        <v>379</v>
      </c>
      <c r="G5319" s="7">
        <v>220</v>
      </c>
      <c r="H5319" s="7" t="s">
        <v>395</v>
      </c>
      <c r="I5319" s="7"/>
      <c r="J5319" s="7">
        <v>117520</v>
      </c>
      <c r="K5319" s="7">
        <f t="shared" si="82"/>
        <v>2863197</v>
      </c>
      <c r="L5319" s="7"/>
      <c r="M5319" s="6"/>
      <c r="N5319" s="7"/>
      <c r="O5319" s="7"/>
      <c r="P5319" s="38"/>
      <c r="Q5319" s="31"/>
      <c r="R5319" s="42"/>
      <c r="S5319" s="42"/>
      <c r="T5319" s="42"/>
      <c r="U5319" s="43"/>
      <c r="V5319" s="32"/>
      <c r="W5319" s="38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</row>
    <row r="5320" spans="1:40" ht="14.25" customHeight="1">
      <c r="A5320" s="7" t="s">
        <v>685</v>
      </c>
      <c r="B5320" s="7" t="s">
        <v>363</v>
      </c>
      <c r="C5320" s="7">
        <v>1910</v>
      </c>
      <c r="D5320" s="7" t="s">
        <v>695</v>
      </c>
      <c r="E5320" s="7" t="str">
        <f t="shared" si="81"/>
        <v>Sena</v>
      </c>
      <c r="F5320" s="7" t="s">
        <v>379</v>
      </c>
      <c r="G5320" s="7">
        <v>230</v>
      </c>
      <c r="H5320" s="7" t="s">
        <v>396</v>
      </c>
      <c r="I5320" s="7"/>
      <c r="J5320" s="7">
        <v>98330</v>
      </c>
      <c r="K5320" s="7">
        <f t="shared" si="82"/>
        <v>2863197</v>
      </c>
      <c r="L5320" s="7"/>
      <c r="M5320" s="6"/>
      <c r="N5320" s="7"/>
      <c r="O5320" s="7"/>
      <c r="P5320" s="38"/>
      <c r="Q5320" s="31"/>
      <c r="R5320" s="42"/>
      <c r="S5320" s="42"/>
      <c r="T5320" s="42"/>
      <c r="U5320" s="43"/>
      <c r="V5320" s="32"/>
      <c r="W5320" s="38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</row>
    <row r="5321" spans="1:40" ht="14.25" customHeight="1">
      <c r="A5321" s="7" t="s">
        <v>685</v>
      </c>
      <c r="B5321" s="7" t="s">
        <v>363</v>
      </c>
      <c r="C5321" s="7">
        <v>1910</v>
      </c>
      <c r="D5321" s="7" t="s">
        <v>695</v>
      </c>
      <c r="E5321" s="7" t="str">
        <f t="shared" si="81"/>
        <v>Sena</v>
      </c>
      <c r="F5321" s="7" t="s">
        <v>379</v>
      </c>
      <c r="G5321" s="7">
        <v>240</v>
      </c>
      <c r="H5321" s="7" t="s">
        <v>397</v>
      </c>
      <c r="I5321" s="7"/>
      <c r="J5321" s="7">
        <v>242858</v>
      </c>
      <c r="K5321" s="7">
        <f t="shared" si="82"/>
        <v>2863197</v>
      </c>
      <c r="L5321" s="7"/>
      <c r="M5321" s="6"/>
      <c r="N5321" s="7"/>
      <c r="O5321" s="7"/>
      <c r="P5321" s="38"/>
      <c r="Q5321" s="31"/>
      <c r="R5321" s="42"/>
      <c r="S5321" s="42"/>
      <c r="T5321" s="42"/>
      <c r="U5321" s="43"/>
      <c r="V5321" s="32"/>
      <c r="W5321" s="38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</row>
    <row r="5322" spans="1:40" ht="14.25" customHeight="1">
      <c r="A5322" s="7" t="s">
        <v>685</v>
      </c>
      <c r="B5322" s="7" t="s">
        <v>363</v>
      </c>
      <c r="C5322" s="7">
        <v>1910</v>
      </c>
      <c r="D5322" s="7" t="s">
        <v>695</v>
      </c>
      <c r="E5322" s="7" t="str">
        <f t="shared" si="81"/>
        <v>Sena</v>
      </c>
      <c r="F5322" s="7" t="s">
        <v>379</v>
      </c>
      <c r="G5322" s="7">
        <v>250</v>
      </c>
      <c r="H5322" s="7" t="s">
        <v>399</v>
      </c>
      <c r="I5322" s="7"/>
      <c r="J5322" s="7">
        <v>4800101</v>
      </c>
      <c r="K5322" s="7">
        <f t="shared" si="82"/>
        <v>2863197</v>
      </c>
      <c r="L5322" s="7"/>
      <c r="M5322" s="6"/>
      <c r="N5322" s="7"/>
      <c r="O5322" s="7"/>
      <c r="P5322" s="38"/>
      <c r="Q5322" s="31"/>
      <c r="R5322" s="42"/>
      <c r="S5322" s="42"/>
      <c r="T5322" s="42"/>
      <c r="U5322" s="43"/>
      <c r="V5322" s="32"/>
      <c r="W5322" s="38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</row>
    <row r="5323" spans="1:40" ht="14.25" customHeight="1">
      <c r="A5323" s="7" t="s">
        <v>685</v>
      </c>
      <c r="B5323" s="7" t="s">
        <v>363</v>
      </c>
      <c r="C5323" s="7">
        <v>1910</v>
      </c>
      <c r="D5323" s="7" t="s">
        <v>695</v>
      </c>
      <c r="E5323" s="7" t="str">
        <f t="shared" si="81"/>
        <v>Sena</v>
      </c>
      <c r="F5323" s="7" t="s">
        <v>379</v>
      </c>
      <c r="G5323" s="7">
        <v>260</v>
      </c>
      <c r="H5323" s="7" t="s">
        <v>400</v>
      </c>
      <c r="I5323" s="7"/>
      <c r="J5323" s="7">
        <v>384949</v>
      </c>
      <c r="K5323" s="7">
        <f t="shared" si="82"/>
        <v>2863197</v>
      </c>
      <c r="L5323" s="7"/>
      <c r="M5323" s="6"/>
      <c r="N5323" s="7"/>
      <c r="O5323" s="7"/>
      <c r="P5323" s="38"/>
      <c r="Q5323" s="31"/>
      <c r="R5323" s="42"/>
      <c r="S5323" s="42"/>
      <c r="T5323" s="42"/>
      <c r="U5323" s="43"/>
      <c r="V5323" s="32"/>
      <c r="W5323" s="38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</row>
    <row r="5324" spans="1:40" ht="14.25" customHeight="1">
      <c r="A5324" s="7" t="s">
        <v>685</v>
      </c>
      <c r="B5324" s="7" t="s">
        <v>363</v>
      </c>
      <c r="C5324" s="7">
        <v>1910</v>
      </c>
      <c r="D5324" s="7" t="s">
        <v>695</v>
      </c>
      <c r="E5324" s="7" t="str">
        <f t="shared" si="81"/>
        <v>Sena</v>
      </c>
      <c r="F5324" s="7" t="s">
        <v>379</v>
      </c>
      <c r="G5324" s="7">
        <v>280</v>
      </c>
      <c r="H5324" s="7" t="s">
        <v>402</v>
      </c>
      <c r="I5324" s="7"/>
      <c r="J5324" s="7">
        <v>148623</v>
      </c>
      <c r="K5324" s="7">
        <f t="shared" si="82"/>
        <v>2863197</v>
      </c>
      <c r="L5324" s="7"/>
      <c r="M5324" s="6"/>
      <c r="N5324" s="7"/>
      <c r="O5324" s="7"/>
      <c r="P5324" s="38"/>
      <c r="Q5324" s="31"/>
      <c r="R5324" s="42"/>
      <c r="S5324" s="42"/>
      <c r="T5324" s="42"/>
      <c r="U5324" s="43"/>
      <c r="V5324" s="32"/>
      <c r="W5324" s="38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</row>
    <row r="5325" spans="1:40" ht="14.25" customHeight="1">
      <c r="A5325" s="7" t="s">
        <v>685</v>
      </c>
      <c r="B5325" s="7" t="s">
        <v>363</v>
      </c>
      <c r="C5325" s="7">
        <v>1910</v>
      </c>
      <c r="D5325" s="7" t="s">
        <v>695</v>
      </c>
      <c r="E5325" s="7" t="str">
        <f t="shared" si="81"/>
        <v>Sena</v>
      </c>
      <c r="F5325" s="7" t="s">
        <v>379</v>
      </c>
      <c r="G5325" s="7">
        <v>310</v>
      </c>
      <c r="H5325" s="7" t="s">
        <v>403</v>
      </c>
      <c r="I5325" s="7"/>
      <c r="J5325" s="7">
        <v>150000</v>
      </c>
      <c r="K5325" s="7">
        <f t="shared" si="82"/>
        <v>2863197</v>
      </c>
      <c r="L5325" s="7"/>
      <c r="M5325" s="6"/>
      <c r="N5325" s="7"/>
      <c r="O5325" s="7"/>
      <c r="P5325" s="38"/>
      <c r="Q5325" s="31"/>
      <c r="R5325" s="42"/>
      <c r="S5325" s="42"/>
      <c r="T5325" s="42"/>
      <c r="U5325" s="43"/>
      <c r="V5325" s="32"/>
      <c r="W5325" s="38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</row>
    <row r="5326" spans="1:40" ht="14.25" customHeight="1">
      <c r="A5326" s="7" t="s">
        <v>685</v>
      </c>
      <c r="B5326" s="7" t="s">
        <v>363</v>
      </c>
      <c r="C5326" s="7">
        <v>1910</v>
      </c>
      <c r="D5326" s="7" t="s">
        <v>695</v>
      </c>
      <c r="E5326" s="7" t="str">
        <f t="shared" si="81"/>
        <v>Sena</v>
      </c>
      <c r="F5326" s="7" t="s">
        <v>379</v>
      </c>
      <c r="G5326" s="7">
        <v>330</v>
      </c>
      <c r="H5326" s="7" t="s">
        <v>404</v>
      </c>
      <c r="I5326" s="7"/>
      <c r="J5326" s="7">
        <v>454525</v>
      </c>
      <c r="K5326" s="7">
        <f t="shared" si="82"/>
        <v>2863197</v>
      </c>
      <c r="L5326" s="7"/>
      <c r="M5326" s="6"/>
      <c r="N5326" s="7"/>
      <c r="O5326" s="7"/>
      <c r="P5326" s="38"/>
      <c r="Q5326" s="31"/>
      <c r="R5326" s="42"/>
      <c r="S5326" s="42"/>
      <c r="T5326" s="42"/>
      <c r="U5326" s="43"/>
      <c r="V5326" s="32"/>
      <c r="W5326" s="38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</row>
    <row r="5327" spans="1:40" ht="14.25" customHeight="1">
      <c r="A5327" s="7" t="s">
        <v>685</v>
      </c>
      <c r="B5327" s="7" t="s">
        <v>363</v>
      </c>
      <c r="C5327" s="7">
        <v>1910</v>
      </c>
      <c r="D5327" s="7" t="s">
        <v>695</v>
      </c>
      <c r="E5327" s="7" t="str">
        <f t="shared" si="81"/>
        <v>Sena</v>
      </c>
      <c r="F5327" s="7" t="s">
        <v>379</v>
      </c>
      <c r="G5327" s="7">
        <v>340</v>
      </c>
      <c r="H5327" s="7" t="s">
        <v>405</v>
      </c>
      <c r="I5327" s="7"/>
      <c r="J5327" s="7">
        <v>1001033</v>
      </c>
      <c r="K5327" s="7">
        <f t="shared" si="82"/>
        <v>2863197</v>
      </c>
      <c r="L5327" s="7"/>
      <c r="M5327" s="6"/>
      <c r="N5327" s="7"/>
      <c r="O5327" s="7"/>
      <c r="P5327" s="38"/>
      <c r="Q5327" s="31"/>
      <c r="R5327" s="42"/>
      <c r="S5327" s="42"/>
      <c r="T5327" s="42"/>
      <c r="U5327" s="43"/>
      <c r="V5327" s="32"/>
      <c r="W5327" s="38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</row>
    <row r="5328" spans="1:40" ht="14.25" customHeight="1">
      <c r="A5328" s="7" t="s">
        <v>685</v>
      </c>
      <c r="B5328" s="7" t="s">
        <v>363</v>
      </c>
      <c r="C5328" s="7">
        <v>1910</v>
      </c>
      <c r="D5328" s="7" t="s">
        <v>695</v>
      </c>
      <c r="E5328" s="7" t="str">
        <f t="shared" si="81"/>
        <v>Sena</v>
      </c>
      <c r="F5328" s="7" t="s">
        <v>407</v>
      </c>
      <c r="G5328" s="7">
        <v>170</v>
      </c>
      <c r="H5328" s="7" t="s">
        <v>390</v>
      </c>
      <c r="I5328" s="7"/>
      <c r="J5328" s="7">
        <v>747287</v>
      </c>
      <c r="K5328" s="7">
        <f t="shared" si="82"/>
        <v>2863197</v>
      </c>
      <c r="L5328" s="7"/>
      <c r="M5328" s="6"/>
      <c r="N5328" s="7"/>
      <c r="O5328" s="7"/>
      <c r="P5328" s="38"/>
      <c r="Q5328" s="31"/>
      <c r="R5328" s="42"/>
      <c r="S5328" s="42"/>
      <c r="T5328" s="42"/>
      <c r="U5328" s="43"/>
      <c r="V5328" s="32"/>
      <c r="W5328" s="38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</row>
    <row r="5329" spans="1:40" ht="14.25" customHeight="1">
      <c r="A5329" s="7" t="s">
        <v>685</v>
      </c>
      <c r="B5329" s="7" t="s">
        <v>363</v>
      </c>
      <c r="C5329" s="7">
        <v>1910</v>
      </c>
      <c r="D5329" s="7" t="s">
        <v>695</v>
      </c>
      <c r="E5329" s="7" t="str">
        <f t="shared" si="81"/>
        <v>Sena</v>
      </c>
      <c r="F5329" s="7" t="s">
        <v>407</v>
      </c>
      <c r="G5329" s="7">
        <v>350</v>
      </c>
      <c r="H5329" s="7" t="s">
        <v>406</v>
      </c>
      <c r="I5329" s="7"/>
      <c r="J5329" s="7">
        <v>2115910</v>
      </c>
      <c r="K5329" s="7">
        <f t="shared" si="82"/>
        <v>2863197</v>
      </c>
      <c r="L5329" s="7"/>
      <c r="M5329" s="6"/>
      <c r="N5329" s="7"/>
      <c r="O5329" s="7"/>
      <c r="P5329" s="38"/>
      <c r="Q5329" s="31"/>
      <c r="R5329" s="42"/>
      <c r="S5329" s="42"/>
      <c r="T5329" s="42"/>
      <c r="U5329" s="43"/>
      <c r="V5329" s="32"/>
      <c r="W5329" s="38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</row>
    <row r="5330" spans="1:40" ht="14.25" customHeight="1">
      <c r="A5330" s="7" t="s">
        <v>685</v>
      </c>
      <c r="B5330" s="7" t="s">
        <v>363</v>
      </c>
      <c r="C5330" s="7">
        <v>1911</v>
      </c>
      <c r="D5330" s="7" t="s">
        <v>696</v>
      </c>
      <c r="E5330" s="7" t="str">
        <f t="shared" si="81"/>
        <v>Santa Rosa del Abuná</v>
      </c>
      <c r="F5330" s="7" t="s">
        <v>379</v>
      </c>
      <c r="G5330" s="7">
        <v>0</v>
      </c>
      <c r="H5330" s="7" t="s">
        <v>380</v>
      </c>
      <c r="I5330" s="7"/>
      <c r="J5330" s="7">
        <v>87524</v>
      </c>
      <c r="K5330" s="7">
        <f t="shared" si="82"/>
        <v>0</v>
      </c>
      <c r="L5330" s="7"/>
      <c r="M5330" s="6"/>
      <c r="N5330" s="7"/>
      <c r="O5330" s="7"/>
      <c r="P5330" s="38"/>
      <c r="Q5330" s="31"/>
      <c r="R5330" s="42"/>
      <c r="S5330" s="42"/>
      <c r="T5330" s="42"/>
      <c r="U5330" s="43"/>
      <c r="V5330" s="32"/>
      <c r="W5330" s="38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</row>
    <row r="5331" spans="1:40" ht="14.25" customHeight="1">
      <c r="A5331" s="7" t="s">
        <v>685</v>
      </c>
      <c r="B5331" s="7" t="s">
        <v>363</v>
      </c>
      <c r="C5331" s="7">
        <v>1911</v>
      </c>
      <c r="D5331" s="7" t="s">
        <v>696</v>
      </c>
      <c r="E5331" s="7" t="str">
        <f t="shared" si="81"/>
        <v>Santa Rosa del Abuná</v>
      </c>
      <c r="F5331" s="7" t="s">
        <v>379</v>
      </c>
      <c r="G5331" s="7">
        <v>1</v>
      </c>
      <c r="H5331" s="7" t="s">
        <v>381</v>
      </c>
      <c r="I5331" s="7"/>
      <c r="J5331" s="7">
        <v>366509</v>
      </c>
      <c r="K5331" s="7">
        <f t="shared" si="82"/>
        <v>0</v>
      </c>
      <c r="L5331" s="7"/>
      <c r="M5331" s="6"/>
      <c r="N5331" s="7"/>
      <c r="O5331" s="7"/>
      <c r="P5331" s="38"/>
      <c r="Q5331" s="31"/>
      <c r="R5331" s="42"/>
      <c r="S5331" s="42"/>
      <c r="T5331" s="42"/>
      <c r="U5331" s="43"/>
      <c r="V5331" s="32"/>
      <c r="W5331" s="38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</row>
    <row r="5332" spans="1:40" ht="14.25" customHeight="1">
      <c r="A5332" s="7" t="s">
        <v>685</v>
      </c>
      <c r="B5332" s="7" t="s">
        <v>363</v>
      </c>
      <c r="C5332" s="7">
        <v>1911</v>
      </c>
      <c r="D5332" s="7" t="s">
        <v>696</v>
      </c>
      <c r="E5332" s="7" t="str">
        <f t="shared" si="81"/>
        <v>Santa Rosa del Abuná</v>
      </c>
      <c r="F5332" s="7" t="s">
        <v>379</v>
      </c>
      <c r="G5332" s="7">
        <v>97</v>
      </c>
      <c r="H5332" s="7" t="s">
        <v>409</v>
      </c>
      <c r="I5332" s="7"/>
      <c r="J5332" s="7">
        <v>4064248</v>
      </c>
      <c r="K5332" s="7">
        <f t="shared" si="82"/>
        <v>0</v>
      </c>
      <c r="L5332" s="7"/>
      <c r="M5332" s="6"/>
      <c r="N5332" s="7"/>
      <c r="O5332" s="7"/>
      <c r="P5332" s="38"/>
      <c r="Q5332" s="31"/>
      <c r="R5332" s="42"/>
      <c r="S5332" s="42"/>
      <c r="T5332" s="42"/>
      <c r="U5332" s="43"/>
      <c r="V5332" s="32"/>
      <c r="W5332" s="38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</row>
    <row r="5333" spans="1:40" ht="14.25" customHeight="1">
      <c r="A5333" s="7" t="s">
        <v>685</v>
      </c>
      <c r="B5333" s="7" t="s">
        <v>363</v>
      </c>
      <c r="C5333" s="7">
        <v>1911</v>
      </c>
      <c r="D5333" s="7" t="s">
        <v>696</v>
      </c>
      <c r="E5333" s="7" t="str">
        <f t="shared" si="81"/>
        <v>Santa Rosa del Abuná</v>
      </c>
      <c r="F5333" s="7" t="s">
        <v>379</v>
      </c>
      <c r="G5333" s="7">
        <v>200</v>
      </c>
      <c r="H5333" s="7" t="s">
        <v>393</v>
      </c>
      <c r="I5333" s="7"/>
      <c r="J5333" s="7">
        <v>276850</v>
      </c>
      <c r="K5333" s="7">
        <f t="shared" si="82"/>
        <v>0</v>
      </c>
      <c r="L5333" s="7"/>
      <c r="M5333" s="6"/>
      <c r="N5333" s="7"/>
      <c r="O5333" s="7"/>
      <c r="P5333" s="38"/>
      <c r="Q5333" s="31"/>
      <c r="R5333" s="42"/>
      <c r="S5333" s="42"/>
      <c r="T5333" s="42"/>
      <c r="U5333" s="43"/>
      <c r="V5333" s="32"/>
      <c r="W5333" s="38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</row>
    <row r="5334" spans="1:40" ht="14.25" customHeight="1">
      <c r="A5334" s="7" t="s">
        <v>685</v>
      </c>
      <c r="B5334" s="7" t="s">
        <v>363</v>
      </c>
      <c r="C5334" s="7">
        <v>1911</v>
      </c>
      <c r="D5334" s="7" t="s">
        <v>696</v>
      </c>
      <c r="E5334" s="7" t="str">
        <f t="shared" si="81"/>
        <v>Santa Rosa del Abuná</v>
      </c>
      <c r="F5334" s="7" t="s">
        <v>379</v>
      </c>
      <c r="G5334" s="7">
        <v>210</v>
      </c>
      <c r="H5334" s="7" t="s">
        <v>394</v>
      </c>
      <c r="I5334" s="7"/>
      <c r="J5334" s="7">
        <v>8765</v>
      </c>
      <c r="K5334" s="7">
        <f t="shared" si="82"/>
        <v>0</v>
      </c>
      <c r="L5334" s="7"/>
      <c r="M5334" s="6"/>
      <c r="N5334" s="7"/>
      <c r="O5334" s="7"/>
      <c r="P5334" s="38"/>
      <c r="Q5334" s="31"/>
      <c r="R5334" s="42"/>
      <c r="S5334" s="42"/>
      <c r="T5334" s="42"/>
      <c r="U5334" s="43"/>
      <c r="V5334" s="32"/>
      <c r="W5334" s="38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</row>
    <row r="5335" spans="1:40" ht="14.25" customHeight="1">
      <c r="A5335" s="7" t="s">
        <v>685</v>
      </c>
      <c r="B5335" s="7" t="s">
        <v>363</v>
      </c>
      <c r="C5335" s="7">
        <v>1911</v>
      </c>
      <c r="D5335" s="7" t="s">
        <v>696</v>
      </c>
      <c r="E5335" s="7" t="str">
        <f t="shared" si="81"/>
        <v>Santa Rosa del Abuná</v>
      </c>
      <c r="F5335" s="7" t="s">
        <v>379</v>
      </c>
      <c r="G5335" s="7">
        <v>250</v>
      </c>
      <c r="H5335" s="7" t="s">
        <v>399</v>
      </c>
      <c r="I5335" s="7"/>
      <c r="J5335" s="7">
        <v>1376183</v>
      </c>
      <c r="K5335" s="7">
        <f t="shared" si="82"/>
        <v>0</v>
      </c>
      <c r="L5335" s="7"/>
      <c r="M5335" s="6"/>
      <c r="N5335" s="7"/>
      <c r="O5335" s="7"/>
      <c r="P5335" s="38"/>
      <c r="Q5335" s="31"/>
      <c r="R5335" s="42"/>
      <c r="S5335" s="42"/>
      <c r="T5335" s="42"/>
      <c r="U5335" s="43"/>
      <c r="V5335" s="32"/>
      <c r="W5335" s="38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</row>
    <row r="5336" spans="1:40" ht="14.25" customHeight="1">
      <c r="A5336" s="7" t="s">
        <v>685</v>
      </c>
      <c r="B5336" s="7" t="s">
        <v>363</v>
      </c>
      <c r="C5336" s="7">
        <v>1911</v>
      </c>
      <c r="D5336" s="7" t="s">
        <v>696</v>
      </c>
      <c r="E5336" s="7" t="str">
        <f t="shared" si="81"/>
        <v>Santa Rosa del Abuná</v>
      </c>
      <c r="F5336" s="7" t="s">
        <v>379</v>
      </c>
      <c r="G5336" s="7">
        <v>330</v>
      </c>
      <c r="H5336" s="7" t="s">
        <v>404</v>
      </c>
      <c r="I5336" s="7"/>
      <c r="J5336" s="7">
        <v>130372</v>
      </c>
      <c r="K5336" s="7">
        <f t="shared" si="82"/>
        <v>0</v>
      </c>
      <c r="L5336" s="7"/>
      <c r="M5336" s="6"/>
      <c r="N5336" s="7"/>
      <c r="O5336" s="7"/>
      <c r="P5336" s="38"/>
      <c r="Q5336" s="31"/>
      <c r="R5336" s="42"/>
      <c r="S5336" s="42"/>
      <c r="T5336" s="42"/>
      <c r="U5336" s="43"/>
      <c r="V5336" s="32"/>
      <c r="W5336" s="38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</row>
    <row r="5337" spans="1:40" ht="14.25" customHeight="1">
      <c r="A5337" s="7" t="s">
        <v>685</v>
      </c>
      <c r="B5337" s="7" t="s">
        <v>363</v>
      </c>
      <c r="C5337" s="7">
        <v>1912</v>
      </c>
      <c r="D5337" s="7" t="s">
        <v>697</v>
      </c>
      <c r="E5337" s="7" t="str">
        <f t="shared" si="81"/>
        <v>Ingavi (Humaita)</v>
      </c>
      <c r="F5337" s="7" t="s">
        <v>379</v>
      </c>
      <c r="G5337" s="7">
        <v>0</v>
      </c>
      <c r="H5337" s="7" t="s">
        <v>380</v>
      </c>
      <c r="I5337" s="7"/>
      <c r="J5337" s="7">
        <v>84194</v>
      </c>
      <c r="K5337" s="7">
        <f t="shared" si="82"/>
        <v>0</v>
      </c>
      <c r="L5337" s="7"/>
      <c r="M5337" s="6"/>
      <c r="N5337" s="7"/>
      <c r="O5337" s="7"/>
      <c r="P5337" s="38"/>
      <c r="Q5337" s="31"/>
      <c r="R5337" s="42"/>
      <c r="S5337" s="42"/>
      <c r="T5337" s="42"/>
      <c r="U5337" s="43"/>
      <c r="V5337" s="32"/>
      <c r="W5337" s="38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</row>
    <row r="5338" spans="1:40" ht="14.25" customHeight="1">
      <c r="A5338" s="7" t="s">
        <v>685</v>
      </c>
      <c r="B5338" s="7" t="s">
        <v>363</v>
      </c>
      <c r="C5338" s="7">
        <v>1912</v>
      </c>
      <c r="D5338" s="7" t="s">
        <v>697</v>
      </c>
      <c r="E5338" s="7" t="str">
        <f t="shared" si="81"/>
        <v>Ingavi (Humaita)</v>
      </c>
      <c r="F5338" s="7" t="s">
        <v>379</v>
      </c>
      <c r="G5338" s="7">
        <v>1</v>
      </c>
      <c r="H5338" s="7" t="s">
        <v>381</v>
      </c>
      <c r="I5338" s="7"/>
      <c r="J5338" s="7">
        <v>198820</v>
      </c>
      <c r="K5338" s="7">
        <f t="shared" si="82"/>
        <v>0</v>
      </c>
      <c r="L5338" s="7"/>
      <c r="M5338" s="6"/>
      <c r="N5338" s="7"/>
      <c r="O5338" s="7"/>
      <c r="P5338" s="38"/>
      <c r="Q5338" s="31"/>
      <c r="R5338" s="42"/>
      <c r="S5338" s="42"/>
      <c r="T5338" s="42"/>
      <c r="U5338" s="43"/>
      <c r="V5338" s="32"/>
      <c r="W5338" s="38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</row>
    <row r="5339" spans="1:40" ht="14.25" customHeight="1">
      <c r="A5339" s="7" t="s">
        <v>685</v>
      </c>
      <c r="B5339" s="7" t="s">
        <v>363</v>
      </c>
      <c r="C5339" s="7">
        <v>1912</v>
      </c>
      <c r="D5339" s="7" t="s">
        <v>697</v>
      </c>
      <c r="E5339" s="7" t="str">
        <f t="shared" si="81"/>
        <v>Ingavi (Humaita)</v>
      </c>
      <c r="F5339" s="7" t="s">
        <v>379</v>
      </c>
      <c r="G5339" s="7">
        <v>97</v>
      </c>
      <c r="H5339" s="7" t="s">
        <v>409</v>
      </c>
      <c r="I5339" s="7"/>
      <c r="J5339" s="7">
        <v>2840250</v>
      </c>
      <c r="K5339" s="7">
        <f t="shared" si="82"/>
        <v>0</v>
      </c>
      <c r="L5339" s="7"/>
      <c r="M5339" s="6"/>
      <c r="N5339" s="7"/>
      <c r="O5339" s="7"/>
      <c r="P5339" s="38"/>
      <c r="Q5339" s="31"/>
      <c r="R5339" s="42"/>
      <c r="S5339" s="42"/>
      <c r="T5339" s="42"/>
      <c r="U5339" s="43"/>
      <c r="V5339" s="32"/>
      <c r="W5339" s="38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</row>
    <row r="5340" spans="1:40" ht="14.25" customHeight="1">
      <c r="A5340" s="7" t="s">
        <v>685</v>
      </c>
      <c r="B5340" s="7" t="s">
        <v>363</v>
      </c>
      <c r="C5340" s="7">
        <v>1912</v>
      </c>
      <c r="D5340" s="7" t="s">
        <v>697</v>
      </c>
      <c r="E5340" s="7" t="str">
        <f t="shared" si="81"/>
        <v>Ingavi (Humaita)</v>
      </c>
      <c r="F5340" s="7" t="s">
        <v>379</v>
      </c>
      <c r="G5340" s="7">
        <v>200</v>
      </c>
      <c r="H5340" s="7" t="s">
        <v>393</v>
      </c>
      <c r="I5340" s="7"/>
      <c r="J5340" s="7">
        <v>191194</v>
      </c>
      <c r="K5340" s="7">
        <f t="shared" si="82"/>
        <v>0</v>
      </c>
      <c r="L5340" s="7"/>
      <c r="M5340" s="6"/>
      <c r="N5340" s="7"/>
      <c r="O5340" s="7"/>
      <c r="P5340" s="38"/>
      <c r="Q5340" s="31"/>
      <c r="R5340" s="42"/>
      <c r="S5340" s="42"/>
      <c r="T5340" s="42"/>
      <c r="U5340" s="43"/>
      <c r="V5340" s="32"/>
      <c r="W5340" s="38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</row>
    <row r="5341" spans="1:40" ht="14.25" customHeight="1">
      <c r="A5341" s="7" t="s">
        <v>685</v>
      </c>
      <c r="B5341" s="7" t="s">
        <v>363</v>
      </c>
      <c r="C5341" s="7">
        <v>1912</v>
      </c>
      <c r="D5341" s="7" t="s">
        <v>697</v>
      </c>
      <c r="E5341" s="7" t="str">
        <f t="shared" si="81"/>
        <v>Ingavi (Humaita)</v>
      </c>
      <c r="F5341" s="7" t="s">
        <v>379</v>
      </c>
      <c r="G5341" s="7">
        <v>210</v>
      </c>
      <c r="H5341" s="7" t="s">
        <v>394</v>
      </c>
      <c r="I5341" s="7"/>
      <c r="J5341" s="7">
        <v>6053</v>
      </c>
      <c r="K5341" s="7">
        <f t="shared" si="82"/>
        <v>0</v>
      </c>
      <c r="L5341" s="7"/>
      <c r="M5341" s="6"/>
      <c r="N5341" s="7"/>
      <c r="O5341" s="7"/>
      <c r="P5341" s="38"/>
      <c r="Q5341" s="31"/>
      <c r="R5341" s="42"/>
      <c r="S5341" s="42"/>
      <c r="T5341" s="42"/>
      <c r="U5341" s="43"/>
      <c r="V5341" s="32"/>
      <c r="W5341" s="38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</row>
    <row r="5342" spans="1:40" ht="14.25" customHeight="1">
      <c r="A5342" s="7" t="s">
        <v>685</v>
      </c>
      <c r="B5342" s="7" t="s">
        <v>363</v>
      </c>
      <c r="C5342" s="7">
        <v>1912</v>
      </c>
      <c r="D5342" s="7" t="s">
        <v>697</v>
      </c>
      <c r="E5342" s="7" t="str">
        <f t="shared" si="81"/>
        <v>Ingavi (Humaita)</v>
      </c>
      <c r="F5342" s="7" t="s">
        <v>379</v>
      </c>
      <c r="G5342" s="7">
        <v>250</v>
      </c>
      <c r="H5342" s="7" t="s">
        <v>399</v>
      </c>
      <c r="I5342" s="7"/>
      <c r="J5342" s="7">
        <v>935561</v>
      </c>
      <c r="K5342" s="7">
        <f t="shared" si="82"/>
        <v>0</v>
      </c>
      <c r="L5342" s="7"/>
      <c r="M5342" s="6"/>
      <c r="N5342" s="7"/>
      <c r="O5342" s="7"/>
      <c r="P5342" s="38"/>
      <c r="Q5342" s="31"/>
      <c r="R5342" s="42"/>
      <c r="S5342" s="42"/>
      <c r="T5342" s="42"/>
      <c r="U5342" s="43"/>
      <c r="V5342" s="32"/>
      <c r="W5342" s="38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</row>
    <row r="5343" spans="1:40" ht="14.25" customHeight="1">
      <c r="A5343" s="7" t="s">
        <v>685</v>
      </c>
      <c r="B5343" s="7" t="s">
        <v>363</v>
      </c>
      <c r="C5343" s="7">
        <v>1912</v>
      </c>
      <c r="D5343" s="7" t="s">
        <v>697</v>
      </c>
      <c r="E5343" s="7" t="str">
        <f t="shared" si="81"/>
        <v>Ingavi (Humaita)</v>
      </c>
      <c r="F5343" s="7" t="s">
        <v>379</v>
      </c>
      <c r="G5343" s="7">
        <v>330</v>
      </c>
      <c r="H5343" s="7" t="s">
        <v>404</v>
      </c>
      <c r="I5343" s="7"/>
      <c r="J5343" s="7">
        <v>90035</v>
      </c>
      <c r="K5343" s="7">
        <f t="shared" si="82"/>
        <v>0</v>
      </c>
      <c r="L5343" s="7"/>
      <c r="M5343" s="6"/>
      <c r="N5343" s="7"/>
      <c r="O5343" s="7"/>
      <c r="P5343" s="38"/>
      <c r="Q5343" s="31"/>
      <c r="R5343" s="42"/>
      <c r="S5343" s="42"/>
      <c r="T5343" s="42"/>
      <c r="U5343" s="43"/>
      <c r="V5343" s="32"/>
      <c r="W5343" s="38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</row>
    <row r="5344" spans="1:40" ht="14.25" customHeight="1">
      <c r="A5344" s="7" t="s">
        <v>685</v>
      </c>
      <c r="B5344" s="7" t="s">
        <v>363</v>
      </c>
      <c r="C5344" s="7">
        <v>1913</v>
      </c>
      <c r="D5344" s="7" t="s">
        <v>698</v>
      </c>
      <c r="E5344" s="7" t="str">
        <f t="shared" si="81"/>
        <v>Nueva Esperanza</v>
      </c>
      <c r="F5344" s="7" t="s">
        <v>379</v>
      </c>
      <c r="G5344" s="7">
        <v>0</v>
      </c>
      <c r="H5344" s="7" t="s">
        <v>380</v>
      </c>
      <c r="I5344" s="7"/>
      <c r="J5344" s="7">
        <v>162189</v>
      </c>
      <c r="K5344" s="7">
        <f t="shared" si="82"/>
        <v>0</v>
      </c>
      <c r="L5344" s="7"/>
      <c r="M5344" s="6"/>
      <c r="N5344" s="7"/>
      <c r="O5344" s="7"/>
      <c r="P5344" s="38"/>
      <c r="Q5344" s="31"/>
      <c r="R5344" s="42"/>
      <c r="S5344" s="42"/>
      <c r="T5344" s="42"/>
      <c r="U5344" s="43"/>
      <c r="V5344" s="32"/>
      <c r="W5344" s="38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</row>
    <row r="5345" spans="1:40" ht="14.25" customHeight="1">
      <c r="A5345" s="7" t="s">
        <v>685</v>
      </c>
      <c r="B5345" s="7" t="s">
        <v>363</v>
      </c>
      <c r="C5345" s="7">
        <v>1913</v>
      </c>
      <c r="D5345" s="7" t="s">
        <v>698</v>
      </c>
      <c r="E5345" s="7" t="str">
        <f t="shared" si="81"/>
        <v>Nueva Esperanza</v>
      </c>
      <c r="F5345" s="7" t="s">
        <v>379</v>
      </c>
      <c r="G5345" s="7">
        <v>1</v>
      </c>
      <c r="H5345" s="7" t="s">
        <v>381</v>
      </c>
      <c r="I5345" s="7"/>
      <c r="J5345" s="7">
        <v>228377</v>
      </c>
      <c r="K5345" s="7">
        <f t="shared" si="82"/>
        <v>0</v>
      </c>
      <c r="L5345" s="7"/>
      <c r="M5345" s="6"/>
      <c r="N5345" s="7"/>
      <c r="O5345" s="7"/>
      <c r="P5345" s="38"/>
      <c r="Q5345" s="31"/>
      <c r="R5345" s="42"/>
      <c r="S5345" s="42"/>
      <c r="T5345" s="42"/>
      <c r="U5345" s="43"/>
      <c r="V5345" s="32"/>
      <c r="W5345" s="38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</row>
    <row r="5346" spans="1:40" ht="14.25" customHeight="1">
      <c r="A5346" s="7" t="s">
        <v>685</v>
      </c>
      <c r="B5346" s="7" t="s">
        <v>363</v>
      </c>
      <c r="C5346" s="7">
        <v>1913</v>
      </c>
      <c r="D5346" s="7" t="s">
        <v>698</v>
      </c>
      <c r="E5346" s="7" t="str">
        <f t="shared" si="81"/>
        <v>Nueva Esperanza</v>
      </c>
      <c r="F5346" s="7" t="s">
        <v>379</v>
      </c>
      <c r="G5346" s="7">
        <v>99</v>
      </c>
      <c r="H5346" s="7" t="s">
        <v>382</v>
      </c>
      <c r="I5346" s="7"/>
      <c r="J5346" s="7">
        <v>5000</v>
      </c>
      <c r="K5346" s="7">
        <f t="shared" si="82"/>
        <v>0</v>
      </c>
      <c r="L5346" s="7"/>
      <c r="M5346" s="6"/>
      <c r="N5346" s="7"/>
      <c r="O5346" s="7"/>
      <c r="P5346" s="38"/>
      <c r="Q5346" s="31"/>
      <c r="R5346" s="42"/>
      <c r="S5346" s="42"/>
      <c r="T5346" s="42"/>
      <c r="U5346" s="43"/>
      <c r="V5346" s="32"/>
      <c r="W5346" s="38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</row>
    <row r="5347" spans="1:40" ht="14.25" customHeight="1">
      <c r="A5347" s="7" t="s">
        <v>685</v>
      </c>
      <c r="B5347" s="7" t="s">
        <v>363</v>
      </c>
      <c r="C5347" s="7">
        <v>1913</v>
      </c>
      <c r="D5347" s="7" t="s">
        <v>698</v>
      </c>
      <c r="E5347" s="7" t="str">
        <f t="shared" si="81"/>
        <v>Nueva Esperanza</v>
      </c>
      <c r="F5347" s="7" t="s">
        <v>379</v>
      </c>
      <c r="G5347" s="7">
        <v>100</v>
      </c>
      <c r="H5347" s="7" t="s">
        <v>383</v>
      </c>
      <c r="I5347" s="7"/>
      <c r="J5347" s="7">
        <v>317375</v>
      </c>
      <c r="K5347" s="7">
        <f t="shared" si="82"/>
        <v>0</v>
      </c>
      <c r="L5347" s="7"/>
      <c r="M5347" s="6"/>
      <c r="N5347" s="7"/>
      <c r="O5347" s="7"/>
      <c r="P5347" s="38"/>
      <c r="Q5347" s="31"/>
      <c r="R5347" s="42"/>
      <c r="S5347" s="42"/>
      <c r="T5347" s="42"/>
      <c r="U5347" s="43"/>
      <c r="V5347" s="32"/>
      <c r="W5347" s="38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</row>
    <row r="5348" spans="1:40" ht="14.25" customHeight="1">
      <c r="A5348" s="7" t="s">
        <v>685</v>
      </c>
      <c r="B5348" s="7" t="s">
        <v>363</v>
      </c>
      <c r="C5348" s="7">
        <v>1913</v>
      </c>
      <c r="D5348" s="7" t="s">
        <v>698</v>
      </c>
      <c r="E5348" s="7" t="str">
        <f t="shared" si="81"/>
        <v>Nueva Esperanza</v>
      </c>
      <c r="F5348" s="7" t="s">
        <v>379</v>
      </c>
      <c r="G5348" s="7">
        <v>110</v>
      </c>
      <c r="H5348" s="7" t="s">
        <v>385</v>
      </c>
      <c r="I5348" s="7"/>
      <c r="J5348" s="7">
        <v>10000</v>
      </c>
      <c r="K5348" s="7">
        <f t="shared" si="82"/>
        <v>0</v>
      </c>
      <c r="L5348" s="7"/>
      <c r="M5348" s="6"/>
      <c r="N5348" s="7"/>
      <c r="O5348" s="7"/>
      <c r="P5348" s="38"/>
      <c r="Q5348" s="31"/>
      <c r="R5348" s="42"/>
      <c r="S5348" s="42"/>
      <c r="T5348" s="42"/>
      <c r="U5348" s="43"/>
      <c r="V5348" s="32"/>
      <c r="W5348" s="38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</row>
    <row r="5349" spans="1:40" ht="14.25" customHeight="1">
      <c r="A5349" s="7" t="s">
        <v>685</v>
      </c>
      <c r="B5349" s="7" t="s">
        <v>363</v>
      </c>
      <c r="C5349" s="7">
        <v>1913</v>
      </c>
      <c r="D5349" s="7" t="s">
        <v>698</v>
      </c>
      <c r="E5349" s="7" t="str">
        <f t="shared" si="81"/>
        <v>Nueva Esperanza</v>
      </c>
      <c r="F5349" s="7" t="s">
        <v>379</v>
      </c>
      <c r="G5349" s="7">
        <v>130</v>
      </c>
      <c r="H5349" s="7" t="s">
        <v>386</v>
      </c>
      <c r="I5349" s="7"/>
      <c r="J5349" s="7">
        <v>80499</v>
      </c>
      <c r="K5349" s="7">
        <f t="shared" si="82"/>
        <v>0</v>
      </c>
      <c r="L5349" s="7"/>
      <c r="M5349" s="6"/>
      <c r="N5349" s="7"/>
      <c r="O5349" s="7"/>
      <c r="P5349" s="38"/>
      <c r="Q5349" s="31"/>
      <c r="R5349" s="42"/>
      <c r="S5349" s="42"/>
      <c r="T5349" s="42"/>
      <c r="U5349" s="43"/>
      <c r="V5349" s="32"/>
      <c r="W5349" s="38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</row>
    <row r="5350" spans="1:40" ht="14.25" customHeight="1">
      <c r="A5350" s="7" t="s">
        <v>685</v>
      </c>
      <c r="B5350" s="7" t="s">
        <v>363</v>
      </c>
      <c r="C5350" s="7">
        <v>1913</v>
      </c>
      <c r="D5350" s="7" t="s">
        <v>698</v>
      </c>
      <c r="E5350" s="7" t="str">
        <f t="shared" si="81"/>
        <v>Nueva Esperanza</v>
      </c>
      <c r="F5350" s="7" t="s">
        <v>379</v>
      </c>
      <c r="G5350" s="7">
        <v>150</v>
      </c>
      <c r="H5350" s="7" t="s">
        <v>410</v>
      </c>
      <c r="I5350" s="7"/>
      <c r="J5350" s="7">
        <v>11000</v>
      </c>
      <c r="K5350" s="7">
        <f t="shared" si="82"/>
        <v>0</v>
      </c>
      <c r="L5350" s="7"/>
      <c r="M5350" s="6"/>
      <c r="N5350" s="7"/>
      <c r="O5350" s="7"/>
      <c r="P5350" s="38"/>
      <c r="Q5350" s="31"/>
      <c r="R5350" s="42"/>
      <c r="S5350" s="42"/>
      <c r="T5350" s="42"/>
      <c r="U5350" s="43"/>
      <c r="V5350" s="32"/>
      <c r="W5350" s="38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</row>
    <row r="5351" spans="1:40" ht="14.25" customHeight="1">
      <c r="A5351" s="7" t="s">
        <v>685</v>
      </c>
      <c r="B5351" s="7" t="s">
        <v>363</v>
      </c>
      <c r="C5351" s="7">
        <v>1913</v>
      </c>
      <c r="D5351" s="7" t="s">
        <v>698</v>
      </c>
      <c r="E5351" s="7" t="str">
        <f t="shared" si="81"/>
        <v>Nueva Esperanza</v>
      </c>
      <c r="F5351" s="7" t="s">
        <v>379</v>
      </c>
      <c r="G5351" s="7">
        <v>170</v>
      </c>
      <c r="H5351" s="7" t="s">
        <v>390</v>
      </c>
      <c r="I5351" s="7"/>
      <c r="J5351" s="7">
        <v>78968</v>
      </c>
      <c r="K5351" s="7">
        <f t="shared" si="82"/>
        <v>0</v>
      </c>
      <c r="L5351" s="7"/>
      <c r="M5351" s="6"/>
      <c r="N5351" s="7"/>
      <c r="O5351" s="7"/>
      <c r="P5351" s="38"/>
      <c r="Q5351" s="31"/>
      <c r="R5351" s="42"/>
      <c r="S5351" s="42"/>
      <c r="T5351" s="42"/>
      <c r="U5351" s="43"/>
      <c r="V5351" s="32"/>
      <c r="W5351" s="38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</row>
    <row r="5352" spans="1:40" ht="14.25" customHeight="1">
      <c r="A5352" s="7" t="s">
        <v>685</v>
      </c>
      <c r="B5352" s="7" t="s">
        <v>363</v>
      </c>
      <c r="C5352" s="7">
        <v>1913</v>
      </c>
      <c r="D5352" s="7" t="s">
        <v>698</v>
      </c>
      <c r="E5352" s="7" t="str">
        <f t="shared" si="81"/>
        <v>Nueva Esperanza</v>
      </c>
      <c r="F5352" s="7" t="s">
        <v>379</v>
      </c>
      <c r="G5352" s="7">
        <v>180</v>
      </c>
      <c r="H5352" s="7" t="s">
        <v>411</v>
      </c>
      <c r="I5352" s="7"/>
      <c r="J5352" s="7">
        <v>274543</v>
      </c>
      <c r="K5352" s="7">
        <f t="shared" si="82"/>
        <v>0</v>
      </c>
      <c r="L5352" s="7"/>
      <c r="M5352" s="6"/>
      <c r="N5352" s="7"/>
      <c r="O5352" s="7"/>
      <c r="P5352" s="38"/>
      <c r="Q5352" s="31"/>
      <c r="R5352" s="42"/>
      <c r="S5352" s="42"/>
      <c r="T5352" s="42"/>
      <c r="U5352" s="43"/>
      <c r="V5352" s="32"/>
      <c r="W5352" s="38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</row>
    <row r="5353" spans="1:40" ht="14.25" customHeight="1">
      <c r="A5353" s="7" t="s">
        <v>685</v>
      </c>
      <c r="B5353" s="7" t="s">
        <v>363</v>
      </c>
      <c r="C5353" s="7">
        <v>1913</v>
      </c>
      <c r="D5353" s="7" t="s">
        <v>698</v>
      </c>
      <c r="E5353" s="7" t="str">
        <f t="shared" si="81"/>
        <v>Nueva Esperanza</v>
      </c>
      <c r="F5353" s="7" t="s">
        <v>379</v>
      </c>
      <c r="G5353" s="7">
        <v>200</v>
      </c>
      <c r="H5353" s="7" t="s">
        <v>393</v>
      </c>
      <c r="I5353" s="7"/>
      <c r="J5353" s="7">
        <v>1121873</v>
      </c>
      <c r="K5353" s="7">
        <f t="shared" si="82"/>
        <v>0</v>
      </c>
      <c r="L5353" s="7"/>
      <c r="M5353" s="6"/>
      <c r="N5353" s="7"/>
      <c r="O5353" s="7"/>
      <c r="P5353" s="38"/>
      <c r="Q5353" s="31"/>
      <c r="R5353" s="42"/>
      <c r="S5353" s="42"/>
      <c r="T5353" s="42"/>
      <c r="U5353" s="43"/>
      <c r="V5353" s="32"/>
      <c r="W5353" s="38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</row>
    <row r="5354" spans="1:40" ht="14.25" customHeight="1">
      <c r="A5354" s="7" t="s">
        <v>685</v>
      </c>
      <c r="B5354" s="7" t="s">
        <v>363</v>
      </c>
      <c r="C5354" s="7">
        <v>1913</v>
      </c>
      <c r="D5354" s="7" t="s">
        <v>698</v>
      </c>
      <c r="E5354" s="7" t="str">
        <f t="shared" si="81"/>
        <v>Nueva Esperanza</v>
      </c>
      <c r="F5354" s="7" t="s">
        <v>379</v>
      </c>
      <c r="G5354" s="7">
        <v>210</v>
      </c>
      <c r="H5354" s="7" t="s">
        <v>394</v>
      </c>
      <c r="I5354" s="7"/>
      <c r="J5354" s="7">
        <v>905101</v>
      </c>
      <c r="K5354" s="7">
        <f t="shared" si="82"/>
        <v>0</v>
      </c>
      <c r="L5354" s="7"/>
      <c r="M5354" s="6"/>
      <c r="N5354" s="7"/>
      <c r="O5354" s="7"/>
      <c r="P5354" s="38"/>
      <c r="Q5354" s="31"/>
      <c r="R5354" s="42"/>
      <c r="S5354" s="42"/>
      <c r="T5354" s="42"/>
      <c r="U5354" s="43"/>
      <c r="V5354" s="32"/>
      <c r="W5354" s="38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</row>
    <row r="5355" spans="1:40" ht="14.25" customHeight="1">
      <c r="A5355" s="7" t="s">
        <v>685</v>
      </c>
      <c r="B5355" s="7" t="s">
        <v>363</v>
      </c>
      <c r="C5355" s="7">
        <v>1913</v>
      </c>
      <c r="D5355" s="7" t="s">
        <v>698</v>
      </c>
      <c r="E5355" s="7" t="str">
        <f t="shared" si="81"/>
        <v>Nueva Esperanza</v>
      </c>
      <c r="F5355" s="7" t="s">
        <v>379</v>
      </c>
      <c r="G5355" s="7">
        <v>220</v>
      </c>
      <c r="H5355" s="7" t="s">
        <v>395</v>
      </c>
      <c r="I5355" s="7"/>
      <c r="J5355" s="7">
        <v>46268</v>
      </c>
      <c r="K5355" s="7">
        <f t="shared" si="82"/>
        <v>0</v>
      </c>
      <c r="L5355" s="7"/>
      <c r="M5355" s="6"/>
      <c r="N5355" s="7"/>
      <c r="O5355" s="7"/>
      <c r="P5355" s="38"/>
      <c r="Q5355" s="31"/>
      <c r="R5355" s="42"/>
      <c r="S5355" s="42"/>
      <c r="T5355" s="42"/>
      <c r="U5355" s="43"/>
      <c r="V5355" s="32"/>
      <c r="W5355" s="38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</row>
    <row r="5356" spans="1:40" ht="14.25" customHeight="1">
      <c r="A5356" s="7" t="s">
        <v>685</v>
      </c>
      <c r="B5356" s="7" t="s">
        <v>363</v>
      </c>
      <c r="C5356" s="7">
        <v>1913</v>
      </c>
      <c r="D5356" s="7" t="s">
        <v>698</v>
      </c>
      <c r="E5356" s="7" t="str">
        <f t="shared" si="81"/>
        <v>Nueva Esperanza</v>
      </c>
      <c r="F5356" s="7" t="s">
        <v>379</v>
      </c>
      <c r="G5356" s="7">
        <v>230</v>
      </c>
      <c r="H5356" s="7" t="s">
        <v>396</v>
      </c>
      <c r="I5356" s="7"/>
      <c r="J5356" s="7">
        <v>3000</v>
      </c>
      <c r="K5356" s="7">
        <f t="shared" si="82"/>
        <v>0</v>
      </c>
      <c r="L5356" s="7"/>
      <c r="M5356" s="6"/>
      <c r="N5356" s="7"/>
      <c r="O5356" s="7"/>
      <c r="P5356" s="38"/>
      <c r="Q5356" s="31"/>
      <c r="R5356" s="42"/>
      <c r="S5356" s="42"/>
      <c r="T5356" s="42"/>
      <c r="U5356" s="43"/>
      <c r="V5356" s="32"/>
      <c r="W5356" s="38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</row>
    <row r="5357" spans="1:40" ht="14.25" customHeight="1">
      <c r="A5357" s="7" t="s">
        <v>685</v>
      </c>
      <c r="B5357" s="7" t="s">
        <v>363</v>
      </c>
      <c r="C5357" s="7">
        <v>1913</v>
      </c>
      <c r="D5357" s="7" t="s">
        <v>698</v>
      </c>
      <c r="E5357" s="7" t="str">
        <f t="shared" ref="E5357:E5611" si="83">SUBSTITUTE(D5357,"Gobierno Autónomo Municipal de ","")</f>
        <v>Nueva Esperanza</v>
      </c>
      <c r="F5357" s="7" t="s">
        <v>379</v>
      </c>
      <c r="G5357" s="7">
        <v>250</v>
      </c>
      <c r="H5357" s="7" t="s">
        <v>399</v>
      </c>
      <c r="I5357" s="7"/>
      <c r="J5357" s="7">
        <v>1191544</v>
      </c>
      <c r="K5357" s="7">
        <f t="shared" ref="K5357:K5611" si="84">SUMIFS(J:J, E:E, E5357, F:F, "PROYECT. INVERSION")</f>
        <v>0</v>
      </c>
      <c r="L5357" s="7"/>
      <c r="M5357" s="6"/>
      <c r="N5357" s="7"/>
      <c r="O5357" s="7"/>
      <c r="P5357" s="38"/>
      <c r="Q5357" s="31"/>
      <c r="R5357" s="42"/>
      <c r="S5357" s="42"/>
      <c r="T5357" s="42"/>
      <c r="U5357" s="43"/>
      <c r="V5357" s="32"/>
      <c r="W5357" s="38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</row>
    <row r="5358" spans="1:40" ht="14.25" customHeight="1">
      <c r="A5358" s="7" t="s">
        <v>685</v>
      </c>
      <c r="B5358" s="7" t="s">
        <v>363</v>
      </c>
      <c r="C5358" s="7">
        <v>1913</v>
      </c>
      <c r="D5358" s="7" t="s">
        <v>698</v>
      </c>
      <c r="E5358" s="7" t="str">
        <f t="shared" si="83"/>
        <v>Nueva Esperanza</v>
      </c>
      <c r="F5358" s="7" t="s">
        <v>379</v>
      </c>
      <c r="G5358" s="7">
        <v>260</v>
      </c>
      <c r="H5358" s="7" t="s">
        <v>400</v>
      </c>
      <c r="I5358" s="7"/>
      <c r="J5358" s="7">
        <v>34560</v>
      </c>
      <c r="K5358" s="7">
        <f t="shared" si="84"/>
        <v>0</v>
      </c>
      <c r="L5358" s="7"/>
      <c r="M5358" s="6"/>
      <c r="N5358" s="7"/>
      <c r="O5358" s="7"/>
      <c r="P5358" s="38"/>
      <c r="Q5358" s="31"/>
      <c r="R5358" s="42"/>
      <c r="S5358" s="42"/>
      <c r="T5358" s="42"/>
      <c r="U5358" s="43"/>
      <c r="V5358" s="32"/>
      <c r="W5358" s="38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</row>
    <row r="5359" spans="1:40" ht="14.25" customHeight="1">
      <c r="A5359" s="7" t="s">
        <v>685</v>
      </c>
      <c r="B5359" s="7" t="s">
        <v>363</v>
      </c>
      <c r="C5359" s="7">
        <v>1913</v>
      </c>
      <c r="D5359" s="7" t="s">
        <v>698</v>
      </c>
      <c r="E5359" s="7" t="str">
        <f t="shared" si="83"/>
        <v>Nueva Esperanza</v>
      </c>
      <c r="F5359" s="7" t="s">
        <v>379</v>
      </c>
      <c r="G5359" s="7">
        <v>310</v>
      </c>
      <c r="H5359" s="7" t="s">
        <v>403</v>
      </c>
      <c r="I5359" s="7"/>
      <c r="J5359" s="7">
        <v>10000</v>
      </c>
      <c r="K5359" s="7">
        <f t="shared" si="84"/>
        <v>0</v>
      </c>
      <c r="L5359" s="7"/>
      <c r="M5359" s="6"/>
      <c r="N5359" s="7"/>
      <c r="O5359" s="7"/>
      <c r="P5359" s="38"/>
      <c r="Q5359" s="31"/>
      <c r="R5359" s="42"/>
      <c r="S5359" s="42"/>
      <c r="T5359" s="42"/>
      <c r="U5359" s="43"/>
      <c r="V5359" s="32"/>
      <c r="W5359" s="38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</row>
    <row r="5360" spans="1:40" ht="14.25" customHeight="1">
      <c r="A5360" s="7" t="s">
        <v>685</v>
      </c>
      <c r="B5360" s="7" t="s">
        <v>363</v>
      </c>
      <c r="C5360" s="7">
        <v>1913</v>
      </c>
      <c r="D5360" s="7" t="s">
        <v>698</v>
      </c>
      <c r="E5360" s="7" t="str">
        <f t="shared" si="83"/>
        <v>Nueva Esperanza</v>
      </c>
      <c r="F5360" s="7" t="s">
        <v>379</v>
      </c>
      <c r="G5360" s="7">
        <v>330</v>
      </c>
      <c r="H5360" s="7" t="s">
        <v>404</v>
      </c>
      <c r="I5360" s="7"/>
      <c r="J5360" s="7">
        <v>112571</v>
      </c>
      <c r="K5360" s="7">
        <f t="shared" si="84"/>
        <v>0</v>
      </c>
      <c r="L5360" s="7"/>
      <c r="M5360" s="6"/>
      <c r="N5360" s="7"/>
      <c r="O5360" s="7"/>
      <c r="P5360" s="38"/>
      <c r="Q5360" s="31"/>
      <c r="R5360" s="42"/>
      <c r="S5360" s="42"/>
      <c r="T5360" s="42"/>
      <c r="U5360" s="43"/>
      <c r="V5360" s="32"/>
      <c r="W5360" s="38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</row>
    <row r="5361" spans="1:40" ht="14.25" customHeight="1">
      <c r="A5361" s="7" t="s">
        <v>685</v>
      </c>
      <c r="B5361" s="7" t="s">
        <v>363</v>
      </c>
      <c r="C5361" s="7">
        <v>1913</v>
      </c>
      <c r="D5361" s="7" t="s">
        <v>698</v>
      </c>
      <c r="E5361" s="7" t="str">
        <f t="shared" si="83"/>
        <v>Nueva Esperanza</v>
      </c>
      <c r="F5361" s="7" t="s">
        <v>379</v>
      </c>
      <c r="G5361" s="7">
        <v>340</v>
      </c>
      <c r="H5361" s="7" t="s">
        <v>405</v>
      </c>
      <c r="I5361" s="7"/>
      <c r="J5361" s="7">
        <v>783849</v>
      </c>
      <c r="K5361" s="7">
        <f t="shared" si="84"/>
        <v>0</v>
      </c>
      <c r="L5361" s="7"/>
      <c r="M5361" s="6"/>
      <c r="N5361" s="7"/>
      <c r="O5361" s="7"/>
      <c r="P5361" s="38"/>
      <c r="Q5361" s="31"/>
      <c r="R5361" s="42"/>
      <c r="S5361" s="42"/>
      <c r="T5361" s="42"/>
      <c r="U5361" s="43"/>
      <c r="V5361" s="32"/>
      <c r="W5361" s="38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</row>
    <row r="5362" spans="1:40" ht="14.25" customHeight="1">
      <c r="A5362" s="7" t="s">
        <v>685</v>
      </c>
      <c r="B5362" s="7" t="s">
        <v>363</v>
      </c>
      <c r="C5362" s="7">
        <v>1914</v>
      </c>
      <c r="D5362" s="7" t="s">
        <v>699</v>
      </c>
      <c r="E5362" s="7" t="str">
        <f t="shared" si="83"/>
        <v>Villa Nueva (Loma Alta)</v>
      </c>
      <c r="F5362" s="7" t="s">
        <v>379</v>
      </c>
      <c r="G5362" s="7">
        <v>0</v>
      </c>
      <c r="H5362" s="7" t="s">
        <v>380</v>
      </c>
      <c r="I5362" s="7"/>
      <c r="J5362" s="7">
        <v>198952</v>
      </c>
      <c r="K5362" s="7">
        <f t="shared" si="84"/>
        <v>0</v>
      </c>
      <c r="L5362" s="7"/>
      <c r="M5362" s="6"/>
      <c r="N5362" s="7"/>
      <c r="O5362" s="7"/>
      <c r="P5362" s="38"/>
      <c r="Q5362" s="31"/>
      <c r="R5362" s="42"/>
      <c r="S5362" s="42"/>
      <c r="T5362" s="42"/>
      <c r="U5362" s="43"/>
      <c r="V5362" s="32"/>
      <c r="W5362" s="38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</row>
    <row r="5363" spans="1:40" ht="14.25" customHeight="1">
      <c r="A5363" s="7" t="s">
        <v>685</v>
      </c>
      <c r="B5363" s="7" t="s">
        <v>363</v>
      </c>
      <c r="C5363" s="7">
        <v>1914</v>
      </c>
      <c r="D5363" s="7" t="s">
        <v>699</v>
      </c>
      <c r="E5363" s="7" t="str">
        <f t="shared" si="83"/>
        <v>Villa Nueva (Loma Alta)</v>
      </c>
      <c r="F5363" s="7" t="s">
        <v>379</v>
      </c>
      <c r="G5363" s="7">
        <v>1</v>
      </c>
      <c r="H5363" s="7" t="s">
        <v>381</v>
      </c>
      <c r="I5363" s="7"/>
      <c r="J5363" s="7">
        <v>323277</v>
      </c>
      <c r="K5363" s="7">
        <f t="shared" si="84"/>
        <v>0</v>
      </c>
      <c r="L5363" s="7"/>
      <c r="M5363" s="6"/>
      <c r="N5363" s="7"/>
      <c r="O5363" s="7"/>
      <c r="P5363" s="38"/>
      <c r="Q5363" s="31"/>
      <c r="R5363" s="42"/>
      <c r="S5363" s="42"/>
      <c r="T5363" s="42"/>
      <c r="U5363" s="43"/>
      <c r="V5363" s="32"/>
      <c r="W5363" s="38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</row>
    <row r="5364" spans="1:40" ht="14.25" customHeight="1">
      <c r="A5364" s="7" t="s">
        <v>685</v>
      </c>
      <c r="B5364" s="7" t="s">
        <v>363</v>
      </c>
      <c r="C5364" s="7">
        <v>1914</v>
      </c>
      <c r="D5364" s="7" t="s">
        <v>699</v>
      </c>
      <c r="E5364" s="7" t="str">
        <f t="shared" si="83"/>
        <v>Villa Nueva (Loma Alta)</v>
      </c>
      <c r="F5364" s="7" t="s">
        <v>379</v>
      </c>
      <c r="G5364" s="7">
        <v>99</v>
      </c>
      <c r="H5364" s="7" t="s">
        <v>382</v>
      </c>
      <c r="I5364" s="7"/>
      <c r="J5364" s="7">
        <v>175000</v>
      </c>
      <c r="K5364" s="7">
        <f t="shared" si="84"/>
        <v>0</v>
      </c>
      <c r="L5364" s="7"/>
      <c r="M5364" s="6"/>
      <c r="N5364" s="7"/>
      <c r="O5364" s="7"/>
      <c r="P5364" s="38"/>
      <c r="Q5364" s="31"/>
      <c r="R5364" s="42"/>
      <c r="S5364" s="42"/>
      <c r="T5364" s="42"/>
      <c r="U5364" s="43"/>
      <c r="V5364" s="32"/>
      <c r="W5364" s="38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</row>
    <row r="5365" spans="1:40" ht="14.25" customHeight="1">
      <c r="A5365" s="7" t="s">
        <v>685</v>
      </c>
      <c r="B5365" s="7" t="s">
        <v>363</v>
      </c>
      <c r="C5365" s="7">
        <v>1914</v>
      </c>
      <c r="D5365" s="7" t="s">
        <v>699</v>
      </c>
      <c r="E5365" s="7" t="str">
        <f t="shared" si="83"/>
        <v>Villa Nueva (Loma Alta)</v>
      </c>
      <c r="F5365" s="7" t="s">
        <v>379</v>
      </c>
      <c r="G5365" s="7">
        <v>100</v>
      </c>
      <c r="H5365" s="7" t="s">
        <v>383</v>
      </c>
      <c r="I5365" s="7"/>
      <c r="J5365" s="7">
        <v>783404</v>
      </c>
      <c r="K5365" s="7">
        <f t="shared" si="84"/>
        <v>0</v>
      </c>
      <c r="L5365" s="7"/>
      <c r="M5365" s="6"/>
      <c r="N5365" s="7"/>
      <c r="O5365" s="7"/>
      <c r="P5365" s="38"/>
      <c r="Q5365" s="31"/>
      <c r="R5365" s="42"/>
      <c r="S5365" s="42"/>
      <c r="T5365" s="42"/>
      <c r="U5365" s="43"/>
      <c r="V5365" s="32"/>
      <c r="W5365" s="38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</row>
    <row r="5366" spans="1:40" ht="14.25" customHeight="1">
      <c r="A5366" s="7" t="s">
        <v>685</v>
      </c>
      <c r="B5366" s="7" t="s">
        <v>363</v>
      </c>
      <c r="C5366" s="7">
        <v>1914</v>
      </c>
      <c r="D5366" s="7" t="s">
        <v>699</v>
      </c>
      <c r="E5366" s="7" t="str">
        <f t="shared" si="83"/>
        <v>Villa Nueva (Loma Alta)</v>
      </c>
      <c r="F5366" s="7" t="s">
        <v>379</v>
      </c>
      <c r="G5366" s="7">
        <v>110</v>
      </c>
      <c r="H5366" s="7" t="s">
        <v>385</v>
      </c>
      <c r="I5366" s="7"/>
      <c r="J5366" s="7">
        <v>85000</v>
      </c>
      <c r="K5366" s="7">
        <f t="shared" si="84"/>
        <v>0</v>
      </c>
      <c r="L5366" s="7"/>
      <c r="M5366" s="6"/>
      <c r="N5366" s="7"/>
      <c r="O5366" s="7"/>
      <c r="P5366" s="38"/>
      <c r="Q5366" s="31"/>
      <c r="R5366" s="42"/>
      <c r="S5366" s="42"/>
      <c r="T5366" s="42"/>
      <c r="U5366" s="43"/>
      <c r="V5366" s="32"/>
      <c r="W5366" s="38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</row>
    <row r="5367" spans="1:40" ht="14.25" customHeight="1">
      <c r="A5367" s="7" t="s">
        <v>685</v>
      </c>
      <c r="B5367" s="7" t="s">
        <v>363</v>
      </c>
      <c r="C5367" s="7">
        <v>1914</v>
      </c>
      <c r="D5367" s="7" t="s">
        <v>699</v>
      </c>
      <c r="E5367" s="7" t="str">
        <f t="shared" si="83"/>
        <v>Villa Nueva (Loma Alta)</v>
      </c>
      <c r="F5367" s="7" t="s">
        <v>379</v>
      </c>
      <c r="G5367" s="7">
        <v>130</v>
      </c>
      <c r="H5367" s="7" t="s">
        <v>386</v>
      </c>
      <c r="I5367" s="7"/>
      <c r="J5367" s="7">
        <v>132222</v>
      </c>
      <c r="K5367" s="7">
        <f t="shared" si="84"/>
        <v>0</v>
      </c>
      <c r="L5367" s="7"/>
      <c r="M5367" s="6"/>
      <c r="N5367" s="7"/>
      <c r="O5367" s="7"/>
      <c r="P5367" s="38"/>
      <c r="Q5367" s="31"/>
      <c r="R5367" s="42"/>
      <c r="S5367" s="42"/>
      <c r="T5367" s="42"/>
      <c r="U5367" s="43"/>
      <c r="V5367" s="32"/>
      <c r="W5367" s="38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</row>
    <row r="5368" spans="1:40" ht="14.25" customHeight="1">
      <c r="A5368" s="7" t="s">
        <v>685</v>
      </c>
      <c r="B5368" s="7" t="s">
        <v>363</v>
      </c>
      <c r="C5368" s="7">
        <v>1914</v>
      </c>
      <c r="D5368" s="7" t="s">
        <v>699</v>
      </c>
      <c r="E5368" s="7" t="str">
        <f t="shared" si="83"/>
        <v>Villa Nueva (Loma Alta)</v>
      </c>
      <c r="F5368" s="7" t="s">
        <v>379</v>
      </c>
      <c r="G5368" s="7">
        <v>160</v>
      </c>
      <c r="H5368" s="7" t="s">
        <v>389</v>
      </c>
      <c r="I5368" s="7"/>
      <c r="J5368" s="7">
        <v>72500</v>
      </c>
      <c r="K5368" s="7">
        <f t="shared" si="84"/>
        <v>0</v>
      </c>
      <c r="L5368" s="7"/>
      <c r="M5368" s="6"/>
      <c r="N5368" s="7"/>
      <c r="O5368" s="7"/>
      <c r="P5368" s="38"/>
      <c r="Q5368" s="31"/>
      <c r="R5368" s="42"/>
      <c r="S5368" s="42"/>
      <c r="T5368" s="42"/>
      <c r="U5368" s="43"/>
      <c r="V5368" s="32"/>
      <c r="W5368" s="38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</row>
    <row r="5369" spans="1:40" ht="14.25" customHeight="1">
      <c r="A5369" s="7" t="s">
        <v>685</v>
      </c>
      <c r="B5369" s="7" t="s">
        <v>363</v>
      </c>
      <c r="C5369" s="7">
        <v>1914</v>
      </c>
      <c r="D5369" s="7" t="s">
        <v>699</v>
      </c>
      <c r="E5369" s="7" t="str">
        <f t="shared" si="83"/>
        <v>Villa Nueva (Loma Alta)</v>
      </c>
      <c r="F5369" s="7" t="s">
        <v>379</v>
      </c>
      <c r="G5369" s="7">
        <v>170</v>
      </c>
      <c r="H5369" s="7" t="s">
        <v>390</v>
      </c>
      <c r="I5369" s="7"/>
      <c r="J5369" s="7">
        <v>196106</v>
      </c>
      <c r="K5369" s="7">
        <f t="shared" si="84"/>
        <v>0</v>
      </c>
      <c r="L5369" s="7"/>
      <c r="M5369" s="6"/>
      <c r="N5369" s="7"/>
      <c r="O5369" s="7"/>
      <c r="P5369" s="38"/>
      <c r="Q5369" s="31"/>
      <c r="R5369" s="42"/>
      <c r="S5369" s="42"/>
      <c r="T5369" s="42"/>
      <c r="U5369" s="43"/>
      <c r="V5369" s="32"/>
      <c r="W5369" s="38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</row>
    <row r="5370" spans="1:40" ht="14.25" customHeight="1">
      <c r="A5370" s="7" t="s">
        <v>685</v>
      </c>
      <c r="B5370" s="7" t="s">
        <v>363</v>
      </c>
      <c r="C5370" s="7">
        <v>1914</v>
      </c>
      <c r="D5370" s="7" t="s">
        <v>699</v>
      </c>
      <c r="E5370" s="7" t="str">
        <f t="shared" si="83"/>
        <v>Villa Nueva (Loma Alta)</v>
      </c>
      <c r="F5370" s="7" t="s">
        <v>379</v>
      </c>
      <c r="G5370" s="7">
        <v>180</v>
      </c>
      <c r="H5370" s="7" t="s">
        <v>411</v>
      </c>
      <c r="I5370" s="7"/>
      <c r="J5370" s="7">
        <v>60000</v>
      </c>
      <c r="K5370" s="7">
        <f t="shared" si="84"/>
        <v>0</v>
      </c>
      <c r="L5370" s="7"/>
      <c r="M5370" s="6"/>
      <c r="N5370" s="7"/>
      <c r="O5370" s="7"/>
      <c r="P5370" s="38"/>
      <c r="Q5370" s="31"/>
      <c r="R5370" s="42"/>
      <c r="S5370" s="42"/>
      <c r="T5370" s="42"/>
      <c r="U5370" s="43"/>
      <c r="V5370" s="32"/>
      <c r="W5370" s="38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</row>
    <row r="5371" spans="1:40" ht="14.25" customHeight="1">
      <c r="A5371" s="7" t="s">
        <v>685</v>
      </c>
      <c r="B5371" s="7" t="s">
        <v>363</v>
      </c>
      <c r="C5371" s="7">
        <v>1914</v>
      </c>
      <c r="D5371" s="7" t="s">
        <v>699</v>
      </c>
      <c r="E5371" s="7" t="str">
        <f t="shared" si="83"/>
        <v>Villa Nueva (Loma Alta)</v>
      </c>
      <c r="F5371" s="7" t="s">
        <v>379</v>
      </c>
      <c r="G5371" s="7">
        <v>190</v>
      </c>
      <c r="H5371" s="7" t="s">
        <v>392</v>
      </c>
      <c r="I5371" s="7"/>
      <c r="J5371" s="7">
        <v>25000</v>
      </c>
      <c r="K5371" s="7">
        <f t="shared" si="84"/>
        <v>0</v>
      </c>
      <c r="L5371" s="7"/>
      <c r="M5371" s="6"/>
      <c r="N5371" s="7"/>
      <c r="O5371" s="7"/>
      <c r="P5371" s="38"/>
      <c r="Q5371" s="31"/>
      <c r="R5371" s="42"/>
      <c r="S5371" s="42"/>
      <c r="T5371" s="42"/>
      <c r="U5371" s="43"/>
      <c r="V5371" s="32"/>
      <c r="W5371" s="38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</row>
    <row r="5372" spans="1:40" ht="14.25" customHeight="1">
      <c r="A5372" s="7" t="s">
        <v>685</v>
      </c>
      <c r="B5372" s="7" t="s">
        <v>363</v>
      </c>
      <c r="C5372" s="7">
        <v>1914</v>
      </c>
      <c r="D5372" s="7" t="s">
        <v>699</v>
      </c>
      <c r="E5372" s="7" t="str">
        <f t="shared" si="83"/>
        <v>Villa Nueva (Loma Alta)</v>
      </c>
      <c r="F5372" s="7" t="s">
        <v>379</v>
      </c>
      <c r="G5372" s="7">
        <v>200</v>
      </c>
      <c r="H5372" s="7" t="s">
        <v>393</v>
      </c>
      <c r="I5372" s="7"/>
      <c r="J5372" s="7">
        <v>1283118</v>
      </c>
      <c r="K5372" s="7">
        <f t="shared" si="84"/>
        <v>0</v>
      </c>
      <c r="L5372" s="7"/>
      <c r="M5372" s="6"/>
      <c r="N5372" s="7"/>
      <c r="O5372" s="7"/>
      <c r="P5372" s="38"/>
      <c r="Q5372" s="31"/>
      <c r="R5372" s="42"/>
      <c r="S5372" s="42"/>
      <c r="T5372" s="42"/>
      <c r="U5372" s="43"/>
      <c r="V5372" s="32"/>
      <c r="W5372" s="38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</row>
    <row r="5373" spans="1:40" ht="14.25" customHeight="1">
      <c r="A5373" s="7" t="s">
        <v>685</v>
      </c>
      <c r="B5373" s="7" t="s">
        <v>363</v>
      </c>
      <c r="C5373" s="7">
        <v>1914</v>
      </c>
      <c r="D5373" s="7" t="s">
        <v>699</v>
      </c>
      <c r="E5373" s="7" t="str">
        <f t="shared" si="83"/>
        <v>Villa Nueva (Loma Alta)</v>
      </c>
      <c r="F5373" s="7" t="s">
        <v>379</v>
      </c>
      <c r="G5373" s="7">
        <v>210</v>
      </c>
      <c r="H5373" s="7" t="s">
        <v>394</v>
      </c>
      <c r="I5373" s="7"/>
      <c r="J5373" s="7">
        <v>1063430</v>
      </c>
      <c r="K5373" s="7">
        <f t="shared" si="84"/>
        <v>0</v>
      </c>
      <c r="L5373" s="7"/>
      <c r="M5373" s="6"/>
      <c r="N5373" s="7"/>
      <c r="O5373" s="7"/>
      <c r="P5373" s="38"/>
      <c r="Q5373" s="31"/>
      <c r="R5373" s="42"/>
      <c r="S5373" s="42"/>
      <c r="T5373" s="42"/>
      <c r="U5373" s="43"/>
      <c r="V5373" s="32"/>
      <c r="W5373" s="38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</row>
    <row r="5374" spans="1:40" ht="14.25" customHeight="1">
      <c r="A5374" s="7" t="s">
        <v>685</v>
      </c>
      <c r="B5374" s="7" t="s">
        <v>363</v>
      </c>
      <c r="C5374" s="7">
        <v>1914</v>
      </c>
      <c r="D5374" s="7" t="s">
        <v>699</v>
      </c>
      <c r="E5374" s="7" t="str">
        <f t="shared" si="83"/>
        <v>Villa Nueva (Loma Alta)</v>
      </c>
      <c r="F5374" s="7" t="s">
        <v>379</v>
      </c>
      <c r="G5374" s="7">
        <v>220</v>
      </c>
      <c r="H5374" s="7" t="s">
        <v>395</v>
      </c>
      <c r="I5374" s="7"/>
      <c r="J5374" s="7">
        <v>62667</v>
      </c>
      <c r="K5374" s="7">
        <f t="shared" si="84"/>
        <v>0</v>
      </c>
      <c r="L5374" s="7"/>
      <c r="M5374" s="6"/>
      <c r="N5374" s="7"/>
      <c r="O5374" s="7"/>
      <c r="P5374" s="38"/>
      <c r="Q5374" s="31"/>
      <c r="R5374" s="42"/>
      <c r="S5374" s="42"/>
      <c r="T5374" s="42"/>
      <c r="U5374" s="43"/>
      <c r="V5374" s="32"/>
      <c r="W5374" s="38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</row>
    <row r="5375" spans="1:40" ht="14.25" customHeight="1">
      <c r="A5375" s="7" t="s">
        <v>685</v>
      </c>
      <c r="B5375" s="7" t="s">
        <v>363</v>
      </c>
      <c r="C5375" s="7">
        <v>1914</v>
      </c>
      <c r="D5375" s="7" t="s">
        <v>699</v>
      </c>
      <c r="E5375" s="7" t="str">
        <f t="shared" si="83"/>
        <v>Villa Nueva (Loma Alta)</v>
      </c>
      <c r="F5375" s="7" t="s">
        <v>379</v>
      </c>
      <c r="G5375" s="7">
        <v>250</v>
      </c>
      <c r="H5375" s="7" t="s">
        <v>399</v>
      </c>
      <c r="I5375" s="7"/>
      <c r="J5375" s="7">
        <v>1637576</v>
      </c>
      <c r="K5375" s="7">
        <f t="shared" si="84"/>
        <v>0</v>
      </c>
      <c r="L5375" s="7"/>
      <c r="M5375" s="6"/>
      <c r="N5375" s="7"/>
      <c r="O5375" s="7"/>
      <c r="P5375" s="38"/>
      <c r="Q5375" s="31"/>
      <c r="R5375" s="42"/>
      <c r="S5375" s="42"/>
      <c r="T5375" s="42"/>
      <c r="U5375" s="43"/>
      <c r="V5375" s="32"/>
      <c r="W5375" s="38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</row>
    <row r="5376" spans="1:40" ht="14.25" customHeight="1">
      <c r="A5376" s="7" t="s">
        <v>685</v>
      </c>
      <c r="B5376" s="7" t="s">
        <v>363</v>
      </c>
      <c r="C5376" s="7">
        <v>1914</v>
      </c>
      <c r="D5376" s="7" t="s">
        <v>699</v>
      </c>
      <c r="E5376" s="7" t="str">
        <f t="shared" si="83"/>
        <v>Villa Nueva (Loma Alta)</v>
      </c>
      <c r="F5376" s="7" t="s">
        <v>379</v>
      </c>
      <c r="G5376" s="7">
        <v>260</v>
      </c>
      <c r="H5376" s="7" t="s">
        <v>400</v>
      </c>
      <c r="I5376" s="7"/>
      <c r="J5376" s="7">
        <v>134452</v>
      </c>
      <c r="K5376" s="7">
        <f t="shared" si="84"/>
        <v>0</v>
      </c>
      <c r="L5376" s="7"/>
      <c r="M5376" s="6"/>
      <c r="N5376" s="7"/>
      <c r="O5376" s="7"/>
      <c r="P5376" s="38"/>
      <c r="Q5376" s="31"/>
      <c r="R5376" s="42"/>
      <c r="S5376" s="42"/>
      <c r="T5376" s="42"/>
      <c r="U5376" s="43"/>
      <c r="V5376" s="32"/>
      <c r="W5376" s="38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</row>
    <row r="5377" spans="1:40" ht="14.25" customHeight="1">
      <c r="A5377" s="7" t="s">
        <v>685</v>
      </c>
      <c r="B5377" s="7" t="s">
        <v>363</v>
      </c>
      <c r="C5377" s="7">
        <v>1914</v>
      </c>
      <c r="D5377" s="7" t="s">
        <v>699</v>
      </c>
      <c r="E5377" s="7" t="str">
        <f t="shared" si="83"/>
        <v>Villa Nueva (Loma Alta)</v>
      </c>
      <c r="F5377" s="7" t="s">
        <v>379</v>
      </c>
      <c r="G5377" s="7">
        <v>310</v>
      </c>
      <c r="H5377" s="7" t="s">
        <v>403</v>
      </c>
      <c r="I5377" s="7"/>
      <c r="J5377" s="7">
        <v>25000</v>
      </c>
      <c r="K5377" s="7">
        <f t="shared" si="84"/>
        <v>0</v>
      </c>
      <c r="L5377" s="7"/>
      <c r="M5377" s="6"/>
      <c r="N5377" s="7"/>
      <c r="O5377" s="7"/>
      <c r="P5377" s="38"/>
      <c r="Q5377" s="31"/>
      <c r="R5377" s="42"/>
      <c r="S5377" s="42"/>
      <c r="T5377" s="42"/>
      <c r="U5377" s="43"/>
      <c r="V5377" s="32"/>
      <c r="W5377" s="38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</row>
    <row r="5378" spans="1:40" ht="14.25" customHeight="1">
      <c r="A5378" s="7" t="s">
        <v>685</v>
      </c>
      <c r="B5378" s="7" t="s">
        <v>363</v>
      </c>
      <c r="C5378" s="7">
        <v>1914</v>
      </c>
      <c r="D5378" s="7" t="s">
        <v>699</v>
      </c>
      <c r="E5378" s="7" t="str">
        <f t="shared" si="83"/>
        <v>Villa Nueva (Loma Alta)</v>
      </c>
      <c r="F5378" s="7" t="s">
        <v>379</v>
      </c>
      <c r="G5378" s="7">
        <v>330</v>
      </c>
      <c r="H5378" s="7" t="s">
        <v>404</v>
      </c>
      <c r="I5378" s="7"/>
      <c r="J5378" s="7">
        <v>157473</v>
      </c>
      <c r="K5378" s="7">
        <f t="shared" si="84"/>
        <v>0</v>
      </c>
      <c r="L5378" s="7"/>
      <c r="M5378" s="6"/>
      <c r="N5378" s="7"/>
      <c r="O5378" s="7"/>
      <c r="P5378" s="38"/>
      <c r="Q5378" s="31"/>
      <c r="R5378" s="42"/>
      <c r="S5378" s="42"/>
      <c r="T5378" s="42"/>
      <c r="U5378" s="43"/>
      <c r="V5378" s="32"/>
      <c r="W5378" s="38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</row>
    <row r="5379" spans="1:40" ht="14.25" customHeight="1">
      <c r="A5379" s="7" t="s">
        <v>685</v>
      </c>
      <c r="B5379" s="7" t="s">
        <v>363</v>
      </c>
      <c r="C5379" s="7">
        <v>1914</v>
      </c>
      <c r="D5379" s="7" t="s">
        <v>699</v>
      </c>
      <c r="E5379" s="7" t="str">
        <f t="shared" si="83"/>
        <v>Villa Nueva (Loma Alta)</v>
      </c>
      <c r="F5379" s="7" t="s">
        <v>379</v>
      </c>
      <c r="G5379" s="7">
        <v>340</v>
      </c>
      <c r="H5379" s="7" t="s">
        <v>405</v>
      </c>
      <c r="I5379" s="7"/>
      <c r="J5379" s="7">
        <v>843359</v>
      </c>
      <c r="K5379" s="7">
        <f t="shared" si="84"/>
        <v>0</v>
      </c>
      <c r="L5379" s="7"/>
      <c r="M5379" s="6"/>
      <c r="N5379" s="7"/>
      <c r="O5379" s="7"/>
      <c r="P5379" s="38"/>
      <c r="Q5379" s="31"/>
      <c r="R5379" s="42"/>
      <c r="S5379" s="42"/>
      <c r="T5379" s="42"/>
      <c r="U5379" s="43"/>
      <c r="V5379" s="32"/>
      <c r="W5379" s="38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</row>
    <row r="5380" spans="1:40" ht="14.25" customHeight="1">
      <c r="A5380" s="7" t="s">
        <v>685</v>
      </c>
      <c r="B5380" s="7" t="s">
        <v>363</v>
      </c>
      <c r="C5380" s="7">
        <v>1915</v>
      </c>
      <c r="D5380" s="7" t="s">
        <v>700</v>
      </c>
      <c r="E5380" s="7" t="str">
        <f t="shared" si="83"/>
        <v>Santos Mercado</v>
      </c>
      <c r="F5380" s="7" t="s">
        <v>379</v>
      </c>
      <c r="G5380" s="7">
        <v>0</v>
      </c>
      <c r="H5380" s="7" t="s">
        <v>380</v>
      </c>
      <c r="I5380" s="7"/>
      <c r="J5380" s="7">
        <v>77850</v>
      </c>
      <c r="K5380" s="7">
        <f t="shared" si="84"/>
        <v>0</v>
      </c>
      <c r="L5380" s="7"/>
      <c r="M5380" s="6"/>
      <c r="N5380" s="7"/>
      <c r="O5380" s="7"/>
      <c r="P5380" s="38"/>
      <c r="Q5380" s="31"/>
      <c r="R5380" s="42"/>
      <c r="S5380" s="42"/>
      <c r="T5380" s="42"/>
      <c r="U5380" s="43"/>
      <c r="V5380" s="32"/>
      <c r="W5380" s="38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</row>
    <row r="5381" spans="1:40" ht="14.25" customHeight="1">
      <c r="A5381" s="7" t="s">
        <v>685</v>
      </c>
      <c r="B5381" s="7" t="s">
        <v>363</v>
      </c>
      <c r="C5381" s="7">
        <v>1915</v>
      </c>
      <c r="D5381" s="7" t="s">
        <v>700</v>
      </c>
      <c r="E5381" s="7" t="str">
        <f t="shared" si="83"/>
        <v>Santos Mercado</v>
      </c>
      <c r="F5381" s="7" t="s">
        <v>379</v>
      </c>
      <c r="G5381" s="7">
        <v>1</v>
      </c>
      <c r="H5381" s="7" t="s">
        <v>381</v>
      </c>
      <c r="I5381" s="7"/>
      <c r="J5381" s="7">
        <v>300104</v>
      </c>
      <c r="K5381" s="7">
        <f t="shared" si="84"/>
        <v>0</v>
      </c>
      <c r="L5381" s="7"/>
      <c r="M5381" s="6"/>
      <c r="N5381" s="7"/>
      <c r="O5381" s="7"/>
      <c r="P5381" s="38"/>
      <c r="Q5381" s="31"/>
      <c r="R5381" s="42"/>
      <c r="S5381" s="42"/>
      <c r="T5381" s="42"/>
      <c r="U5381" s="43"/>
      <c r="V5381" s="32"/>
      <c r="W5381" s="38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</row>
    <row r="5382" spans="1:40" ht="14.25" customHeight="1">
      <c r="A5382" s="7" t="s">
        <v>685</v>
      </c>
      <c r="B5382" s="7" t="s">
        <v>363</v>
      </c>
      <c r="C5382" s="7">
        <v>1915</v>
      </c>
      <c r="D5382" s="7" t="s">
        <v>700</v>
      </c>
      <c r="E5382" s="7" t="str">
        <f t="shared" si="83"/>
        <v>Santos Mercado</v>
      </c>
      <c r="F5382" s="7" t="s">
        <v>379</v>
      </c>
      <c r="G5382" s="7">
        <v>97</v>
      </c>
      <c r="H5382" s="7" t="s">
        <v>409</v>
      </c>
      <c r="I5382" s="7"/>
      <c r="J5382" s="7">
        <v>34049</v>
      </c>
      <c r="K5382" s="7">
        <f t="shared" si="84"/>
        <v>0</v>
      </c>
      <c r="L5382" s="7"/>
      <c r="M5382" s="6"/>
      <c r="N5382" s="7"/>
      <c r="O5382" s="7"/>
      <c r="P5382" s="38"/>
      <c r="Q5382" s="31"/>
      <c r="R5382" s="42"/>
      <c r="S5382" s="42"/>
      <c r="T5382" s="42"/>
      <c r="U5382" s="43"/>
      <c r="V5382" s="32"/>
      <c r="W5382" s="38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</row>
    <row r="5383" spans="1:40" ht="14.25" customHeight="1">
      <c r="A5383" s="7" t="s">
        <v>685</v>
      </c>
      <c r="B5383" s="7" t="s">
        <v>363</v>
      </c>
      <c r="C5383" s="7">
        <v>1915</v>
      </c>
      <c r="D5383" s="7" t="s">
        <v>700</v>
      </c>
      <c r="E5383" s="7" t="str">
        <f t="shared" si="83"/>
        <v>Santos Mercado</v>
      </c>
      <c r="F5383" s="7" t="s">
        <v>379</v>
      </c>
      <c r="G5383" s="7">
        <v>99</v>
      </c>
      <c r="H5383" s="7" t="s">
        <v>382</v>
      </c>
      <c r="I5383" s="7"/>
      <c r="J5383" s="7">
        <v>315092</v>
      </c>
      <c r="K5383" s="7">
        <f t="shared" si="84"/>
        <v>0</v>
      </c>
      <c r="L5383" s="7"/>
      <c r="M5383" s="6"/>
      <c r="N5383" s="7"/>
      <c r="O5383" s="7"/>
      <c r="P5383" s="38"/>
      <c r="Q5383" s="31"/>
      <c r="R5383" s="42"/>
      <c r="S5383" s="42"/>
      <c r="T5383" s="42"/>
      <c r="U5383" s="43"/>
      <c r="V5383" s="32"/>
      <c r="W5383" s="38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</row>
    <row r="5384" spans="1:40" ht="14.25" customHeight="1">
      <c r="A5384" s="7" t="s">
        <v>685</v>
      </c>
      <c r="B5384" s="7" t="s">
        <v>363</v>
      </c>
      <c r="C5384" s="7">
        <v>1915</v>
      </c>
      <c r="D5384" s="7" t="s">
        <v>700</v>
      </c>
      <c r="E5384" s="7" t="str">
        <f t="shared" si="83"/>
        <v>Santos Mercado</v>
      </c>
      <c r="F5384" s="7" t="s">
        <v>379</v>
      </c>
      <c r="G5384" s="7">
        <v>100</v>
      </c>
      <c r="H5384" s="7" t="s">
        <v>383</v>
      </c>
      <c r="I5384" s="7"/>
      <c r="J5384" s="7">
        <v>219000</v>
      </c>
      <c r="K5384" s="7">
        <f t="shared" si="84"/>
        <v>0</v>
      </c>
      <c r="L5384" s="7"/>
      <c r="M5384" s="6"/>
      <c r="N5384" s="7"/>
      <c r="O5384" s="7"/>
      <c r="P5384" s="38"/>
      <c r="Q5384" s="31"/>
      <c r="R5384" s="42"/>
      <c r="S5384" s="42"/>
      <c r="T5384" s="42"/>
      <c r="U5384" s="43"/>
      <c r="V5384" s="32"/>
      <c r="W5384" s="38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</row>
    <row r="5385" spans="1:40" ht="14.25" customHeight="1">
      <c r="A5385" s="7" t="s">
        <v>685</v>
      </c>
      <c r="B5385" s="7" t="s">
        <v>363</v>
      </c>
      <c r="C5385" s="7">
        <v>1915</v>
      </c>
      <c r="D5385" s="7" t="s">
        <v>700</v>
      </c>
      <c r="E5385" s="7" t="str">
        <f t="shared" si="83"/>
        <v>Santos Mercado</v>
      </c>
      <c r="F5385" s="7" t="s">
        <v>379</v>
      </c>
      <c r="G5385" s="7">
        <v>130</v>
      </c>
      <c r="H5385" s="7" t="s">
        <v>386</v>
      </c>
      <c r="I5385" s="7"/>
      <c r="J5385" s="7">
        <v>128553</v>
      </c>
      <c r="K5385" s="7">
        <f t="shared" si="84"/>
        <v>0</v>
      </c>
      <c r="L5385" s="7"/>
      <c r="M5385" s="6"/>
      <c r="N5385" s="7"/>
      <c r="O5385" s="7"/>
      <c r="P5385" s="38"/>
      <c r="Q5385" s="31"/>
      <c r="R5385" s="42"/>
      <c r="S5385" s="42"/>
      <c r="T5385" s="42"/>
      <c r="U5385" s="43"/>
      <c r="V5385" s="32"/>
      <c r="W5385" s="38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</row>
    <row r="5386" spans="1:40" ht="14.25" customHeight="1">
      <c r="A5386" s="7" t="s">
        <v>685</v>
      </c>
      <c r="B5386" s="7" t="s">
        <v>363</v>
      </c>
      <c r="C5386" s="7">
        <v>1915</v>
      </c>
      <c r="D5386" s="7" t="s">
        <v>700</v>
      </c>
      <c r="E5386" s="7" t="str">
        <f t="shared" si="83"/>
        <v>Santos Mercado</v>
      </c>
      <c r="F5386" s="7" t="s">
        <v>379</v>
      </c>
      <c r="G5386" s="7">
        <v>180</v>
      </c>
      <c r="H5386" s="7" t="s">
        <v>411</v>
      </c>
      <c r="I5386" s="7"/>
      <c r="J5386" s="7">
        <v>859316</v>
      </c>
      <c r="K5386" s="7">
        <f t="shared" si="84"/>
        <v>0</v>
      </c>
      <c r="L5386" s="7"/>
      <c r="M5386" s="6"/>
      <c r="N5386" s="7"/>
      <c r="O5386" s="7"/>
      <c r="P5386" s="38"/>
      <c r="Q5386" s="31"/>
      <c r="R5386" s="42"/>
      <c r="S5386" s="42"/>
      <c r="T5386" s="42"/>
      <c r="U5386" s="43"/>
      <c r="V5386" s="32"/>
      <c r="W5386" s="38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</row>
    <row r="5387" spans="1:40" ht="14.25" customHeight="1">
      <c r="A5387" s="7" t="s">
        <v>685</v>
      </c>
      <c r="B5387" s="7" t="s">
        <v>363</v>
      </c>
      <c r="C5387" s="7">
        <v>1915</v>
      </c>
      <c r="D5387" s="7" t="s">
        <v>700</v>
      </c>
      <c r="E5387" s="7" t="str">
        <f t="shared" si="83"/>
        <v>Santos Mercado</v>
      </c>
      <c r="F5387" s="7" t="s">
        <v>379</v>
      </c>
      <c r="G5387" s="7">
        <v>200</v>
      </c>
      <c r="H5387" s="7" t="s">
        <v>393</v>
      </c>
      <c r="I5387" s="7"/>
      <c r="J5387" s="7">
        <v>912712</v>
      </c>
      <c r="K5387" s="7">
        <f t="shared" si="84"/>
        <v>0</v>
      </c>
      <c r="L5387" s="7"/>
      <c r="M5387" s="6"/>
      <c r="N5387" s="7"/>
      <c r="O5387" s="7"/>
      <c r="P5387" s="38"/>
      <c r="Q5387" s="31"/>
      <c r="R5387" s="42"/>
      <c r="S5387" s="42"/>
      <c r="T5387" s="42"/>
      <c r="U5387" s="43"/>
      <c r="V5387" s="32"/>
      <c r="W5387" s="38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</row>
    <row r="5388" spans="1:40" ht="14.25" customHeight="1">
      <c r="A5388" s="7" t="s">
        <v>685</v>
      </c>
      <c r="B5388" s="7" t="s">
        <v>363</v>
      </c>
      <c r="C5388" s="7">
        <v>1915</v>
      </c>
      <c r="D5388" s="7" t="s">
        <v>700</v>
      </c>
      <c r="E5388" s="7" t="str">
        <f t="shared" si="83"/>
        <v>Santos Mercado</v>
      </c>
      <c r="F5388" s="7" t="s">
        <v>379</v>
      </c>
      <c r="G5388" s="7">
        <v>210</v>
      </c>
      <c r="H5388" s="7" t="s">
        <v>394</v>
      </c>
      <c r="I5388" s="7"/>
      <c r="J5388" s="7">
        <v>784414</v>
      </c>
      <c r="K5388" s="7">
        <f t="shared" si="84"/>
        <v>0</v>
      </c>
      <c r="L5388" s="7"/>
      <c r="M5388" s="6"/>
      <c r="N5388" s="7"/>
      <c r="O5388" s="7"/>
      <c r="P5388" s="38"/>
      <c r="Q5388" s="31"/>
      <c r="R5388" s="42"/>
      <c r="S5388" s="42"/>
      <c r="T5388" s="42"/>
      <c r="U5388" s="43"/>
      <c r="V5388" s="32"/>
      <c r="W5388" s="38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</row>
    <row r="5389" spans="1:40" ht="14.25" customHeight="1">
      <c r="A5389" s="7" t="s">
        <v>685</v>
      </c>
      <c r="B5389" s="7" t="s">
        <v>363</v>
      </c>
      <c r="C5389" s="7">
        <v>1915</v>
      </c>
      <c r="D5389" s="7" t="s">
        <v>700</v>
      </c>
      <c r="E5389" s="7" t="str">
        <f t="shared" si="83"/>
        <v>Santos Mercado</v>
      </c>
      <c r="F5389" s="7" t="s">
        <v>379</v>
      </c>
      <c r="G5389" s="7">
        <v>220</v>
      </c>
      <c r="H5389" s="7" t="s">
        <v>395</v>
      </c>
      <c r="I5389" s="7"/>
      <c r="J5389" s="7">
        <v>113500</v>
      </c>
      <c r="K5389" s="7">
        <f t="shared" si="84"/>
        <v>0</v>
      </c>
      <c r="L5389" s="7"/>
      <c r="M5389" s="6"/>
      <c r="N5389" s="7"/>
      <c r="O5389" s="7"/>
      <c r="P5389" s="38"/>
      <c r="Q5389" s="31"/>
      <c r="R5389" s="42"/>
      <c r="S5389" s="42"/>
      <c r="T5389" s="42"/>
      <c r="U5389" s="43"/>
      <c r="V5389" s="32"/>
      <c r="W5389" s="38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</row>
    <row r="5390" spans="1:40" ht="14.25" customHeight="1">
      <c r="A5390" s="7" t="s">
        <v>685</v>
      </c>
      <c r="B5390" s="7" t="s">
        <v>363</v>
      </c>
      <c r="C5390" s="7">
        <v>1915</v>
      </c>
      <c r="D5390" s="7" t="s">
        <v>700</v>
      </c>
      <c r="E5390" s="7" t="str">
        <f t="shared" si="83"/>
        <v>Santos Mercado</v>
      </c>
      <c r="F5390" s="7" t="s">
        <v>379</v>
      </c>
      <c r="G5390" s="7">
        <v>250</v>
      </c>
      <c r="H5390" s="7" t="s">
        <v>399</v>
      </c>
      <c r="I5390" s="7"/>
      <c r="J5390" s="7">
        <v>1269220</v>
      </c>
      <c r="K5390" s="7">
        <f t="shared" si="84"/>
        <v>0</v>
      </c>
      <c r="L5390" s="7"/>
      <c r="M5390" s="6"/>
      <c r="N5390" s="7"/>
      <c r="O5390" s="7"/>
      <c r="P5390" s="38"/>
      <c r="Q5390" s="31"/>
      <c r="R5390" s="42"/>
      <c r="S5390" s="42"/>
      <c r="T5390" s="42"/>
      <c r="U5390" s="43"/>
      <c r="V5390" s="32"/>
      <c r="W5390" s="38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</row>
    <row r="5391" spans="1:40" ht="14.25" customHeight="1">
      <c r="A5391" s="7" t="s">
        <v>685</v>
      </c>
      <c r="B5391" s="7" t="s">
        <v>363</v>
      </c>
      <c r="C5391" s="7">
        <v>1915</v>
      </c>
      <c r="D5391" s="7" t="s">
        <v>700</v>
      </c>
      <c r="E5391" s="7" t="str">
        <f t="shared" si="83"/>
        <v>Santos Mercado</v>
      </c>
      <c r="F5391" s="7" t="s">
        <v>379</v>
      </c>
      <c r="G5391" s="7">
        <v>260</v>
      </c>
      <c r="H5391" s="7" t="s">
        <v>400</v>
      </c>
      <c r="I5391" s="7"/>
      <c r="J5391" s="7">
        <v>67264</v>
      </c>
      <c r="K5391" s="7">
        <f t="shared" si="84"/>
        <v>0</v>
      </c>
      <c r="L5391" s="7"/>
      <c r="M5391" s="6"/>
      <c r="N5391" s="7"/>
      <c r="O5391" s="7"/>
      <c r="P5391" s="38"/>
      <c r="Q5391" s="31"/>
      <c r="R5391" s="42"/>
      <c r="S5391" s="42"/>
      <c r="T5391" s="42"/>
      <c r="U5391" s="43"/>
      <c r="V5391" s="32"/>
      <c r="W5391" s="38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</row>
    <row r="5392" spans="1:40" ht="14.25" customHeight="1">
      <c r="A5392" s="7" t="s">
        <v>685</v>
      </c>
      <c r="B5392" s="7" t="s">
        <v>363</v>
      </c>
      <c r="C5392" s="7">
        <v>1915</v>
      </c>
      <c r="D5392" s="7" t="s">
        <v>700</v>
      </c>
      <c r="E5392" s="7" t="str">
        <f t="shared" si="83"/>
        <v>Santos Mercado</v>
      </c>
      <c r="F5392" s="7" t="s">
        <v>379</v>
      </c>
      <c r="G5392" s="7">
        <v>310</v>
      </c>
      <c r="H5392" s="7" t="s">
        <v>403</v>
      </c>
      <c r="I5392" s="7"/>
      <c r="J5392" s="7">
        <v>16500</v>
      </c>
      <c r="K5392" s="7">
        <f t="shared" si="84"/>
        <v>0</v>
      </c>
      <c r="L5392" s="7"/>
      <c r="M5392" s="6"/>
      <c r="N5392" s="7"/>
      <c r="O5392" s="7"/>
      <c r="P5392" s="38"/>
      <c r="Q5392" s="31"/>
      <c r="R5392" s="42"/>
      <c r="S5392" s="42"/>
      <c r="T5392" s="42"/>
      <c r="U5392" s="43"/>
      <c r="V5392" s="32"/>
      <c r="W5392" s="38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</row>
    <row r="5393" spans="1:40" ht="14.25" customHeight="1">
      <c r="A5393" s="7" t="s">
        <v>685</v>
      </c>
      <c r="B5393" s="7" t="s">
        <v>363</v>
      </c>
      <c r="C5393" s="7">
        <v>1915</v>
      </c>
      <c r="D5393" s="7" t="s">
        <v>700</v>
      </c>
      <c r="E5393" s="7" t="str">
        <f t="shared" si="83"/>
        <v>Santos Mercado</v>
      </c>
      <c r="F5393" s="7" t="s">
        <v>379</v>
      </c>
      <c r="G5393" s="7">
        <v>330</v>
      </c>
      <c r="H5393" s="7" t="s">
        <v>404</v>
      </c>
      <c r="I5393" s="7"/>
      <c r="J5393" s="7">
        <v>172852</v>
      </c>
      <c r="K5393" s="7">
        <f t="shared" si="84"/>
        <v>0</v>
      </c>
      <c r="L5393" s="7"/>
      <c r="M5393" s="6"/>
      <c r="N5393" s="7"/>
      <c r="O5393" s="7"/>
      <c r="P5393" s="38"/>
      <c r="Q5393" s="31"/>
      <c r="R5393" s="42"/>
      <c r="S5393" s="42"/>
      <c r="T5393" s="42"/>
      <c r="U5393" s="43"/>
      <c r="V5393" s="32"/>
      <c r="W5393" s="38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</row>
    <row r="5394" spans="1:40" ht="14.25" customHeight="1">
      <c r="A5394" s="41" t="s">
        <v>685</v>
      </c>
      <c r="B5394" s="7" t="s">
        <v>363</v>
      </c>
      <c r="C5394" s="7">
        <v>1915</v>
      </c>
      <c r="D5394" s="7" t="s">
        <v>700</v>
      </c>
      <c r="E5394" s="7" t="str">
        <f t="shared" si="83"/>
        <v>Santos Mercado</v>
      </c>
      <c r="F5394" s="7" t="s">
        <v>379</v>
      </c>
      <c r="G5394" s="7">
        <v>340</v>
      </c>
      <c r="H5394" s="7" t="s">
        <v>405</v>
      </c>
      <c r="I5394" s="7"/>
      <c r="J5394" s="7">
        <v>347821</v>
      </c>
      <c r="K5394" s="7">
        <f t="shared" si="84"/>
        <v>0</v>
      </c>
      <c r="L5394" s="7"/>
      <c r="M5394" s="6"/>
      <c r="N5394" s="7"/>
      <c r="O5394" s="7"/>
      <c r="P5394" s="38"/>
      <c r="Q5394" s="31"/>
      <c r="R5394" s="42"/>
      <c r="S5394" s="42"/>
      <c r="T5394" s="42"/>
      <c r="U5394" s="43"/>
      <c r="V5394" s="32"/>
      <c r="W5394" s="38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</row>
    <row r="5395" spans="1:40" ht="14.25" customHeight="1">
      <c r="A5395" s="7" t="s">
        <v>701</v>
      </c>
      <c r="B5395" s="7" t="s">
        <v>517</v>
      </c>
      <c r="C5395" s="7">
        <v>1542</v>
      </c>
      <c r="D5395" s="7" t="s">
        <v>446</v>
      </c>
      <c r="E5395" s="7" t="str">
        <f t="shared" si="83"/>
        <v>3501 Gobierno Autónomo Indígena Originario Campesino de la Autonomía Originaria del Jatún Ayllu Yura</v>
      </c>
      <c r="F5395" s="7" t="s">
        <v>379</v>
      </c>
      <c r="G5395" s="7">
        <v>0</v>
      </c>
      <c r="H5395" s="7" t="s">
        <v>380</v>
      </c>
      <c r="I5395" s="7"/>
      <c r="J5395" s="7">
        <v>1051233</v>
      </c>
      <c r="K5395" s="7">
        <f t="shared" si="84"/>
        <v>0</v>
      </c>
      <c r="L5395" s="7"/>
      <c r="M5395" s="6"/>
      <c r="N5395" s="7"/>
      <c r="O5395" s="7"/>
      <c r="P5395" s="38"/>
      <c r="Q5395" s="31"/>
      <c r="R5395" s="42"/>
      <c r="S5395" s="42"/>
      <c r="T5395" s="42"/>
      <c r="U5395" s="43"/>
      <c r="V5395" s="32"/>
      <c r="W5395" s="38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</row>
    <row r="5396" spans="1:40" ht="14.25" customHeight="1">
      <c r="A5396" s="7" t="s">
        <v>701</v>
      </c>
      <c r="B5396" s="7" t="s">
        <v>517</v>
      </c>
      <c r="C5396" s="7">
        <v>1542</v>
      </c>
      <c r="D5396" s="7" t="s">
        <v>446</v>
      </c>
      <c r="E5396" s="7" t="str">
        <f t="shared" si="83"/>
        <v>3501 Gobierno Autónomo Indígena Originario Campesino de la Autonomía Originaria del Jatún Ayllu Yura</v>
      </c>
      <c r="F5396" s="7" t="s">
        <v>379</v>
      </c>
      <c r="G5396" s="7">
        <v>1</v>
      </c>
      <c r="H5396" s="7" t="s">
        <v>381</v>
      </c>
      <c r="I5396" s="7"/>
      <c r="J5396" s="7">
        <v>13500</v>
      </c>
      <c r="K5396" s="7">
        <f t="shared" si="84"/>
        <v>0</v>
      </c>
      <c r="L5396" s="7"/>
      <c r="M5396" s="6"/>
      <c r="N5396" s="7"/>
      <c r="O5396" s="7"/>
      <c r="P5396" s="38"/>
      <c r="Q5396" s="31"/>
      <c r="R5396" s="42"/>
      <c r="S5396" s="42"/>
      <c r="T5396" s="42"/>
      <c r="U5396" s="43"/>
      <c r="V5396" s="32"/>
      <c r="W5396" s="38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</row>
    <row r="5397" spans="1:40" ht="14.25" customHeight="1">
      <c r="A5397" s="7" t="s">
        <v>701</v>
      </c>
      <c r="B5397" s="7" t="s">
        <v>517</v>
      </c>
      <c r="C5397" s="7">
        <v>1542</v>
      </c>
      <c r="D5397" s="7" t="s">
        <v>446</v>
      </c>
      <c r="E5397" s="7" t="str">
        <f t="shared" si="83"/>
        <v>3501 Gobierno Autónomo Indígena Originario Campesino de la Autonomía Originaria del Jatún Ayllu Yura</v>
      </c>
      <c r="F5397" s="7" t="s">
        <v>379</v>
      </c>
      <c r="G5397" s="7">
        <v>97</v>
      </c>
      <c r="H5397" s="7" t="s">
        <v>409</v>
      </c>
      <c r="I5397" s="7"/>
      <c r="J5397" s="7">
        <v>1700000</v>
      </c>
      <c r="K5397" s="7">
        <f t="shared" si="84"/>
        <v>0</v>
      </c>
      <c r="L5397" s="7"/>
      <c r="M5397" s="6"/>
      <c r="N5397" s="7"/>
      <c r="O5397" s="7"/>
      <c r="P5397" s="38"/>
      <c r="Q5397" s="31"/>
      <c r="R5397" s="42"/>
      <c r="S5397" s="42"/>
      <c r="T5397" s="42"/>
      <c r="U5397" s="43"/>
      <c r="V5397" s="32"/>
      <c r="W5397" s="38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</row>
    <row r="5398" spans="1:40" ht="14.25" customHeight="1">
      <c r="A5398" s="7" t="s">
        <v>701</v>
      </c>
      <c r="B5398" s="7" t="s">
        <v>517</v>
      </c>
      <c r="C5398" s="7">
        <v>1542</v>
      </c>
      <c r="D5398" s="7" t="s">
        <v>446</v>
      </c>
      <c r="E5398" s="7" t="str">
        <f t="shared" si="83"/>
        <v>3501 Gobierno Autónomo Indígena Originario Campesino de la Autonomía Originaria del Jatún Ayllu Yura</v>
      </c>
      <c r="F5398" s="7" t="s">
        <v>379</v>
      </c>
      <c r="G5398" s="7">
        <v>100</v>
      </c>
      <c r="H5398" s="7" t="s">
        <v>383</v>
      </c>
      <c r="I5398" s="7"/>
      <c r="J5398" s="7">
        <v>107000</v>
      </c>
      <c r="K5398" s="7">
        <f t="shared" si="84"/>
        <v>0</v>
      </c>
      <c r="L5398" s="7"/>
      <c r="M5398" s="6"/>
      <c r="N5398" s="7"/>
      <c r="O5398" s="7"/>
      <c r="P5398" s="38"/>
      <c r="Q5398" s="31"/>
      <c r="R5398" s="42"/>
      <c r="S5398" s="42"/>
      <c r="T5398" s="42"/>
      <c r="U5398" s="43"/>
      <c r="V5398" s="32"/>
      <c r="W5398" s="38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</row>
    <row r="5399" spans="1:40" ht="14.25" customHeight="1">
      <c r="A5399" s="7" t="s">
        <v>701</v>
      </c>
      <c r="B5399" s="7" t="s">
        <v>517</v>
      </c>
      <c r="C5399" s="7">
        <v>1542</v>
      </c>
      <c r="D5399" s="7" t="s">
        <v>446</v>
      </c>
      <c r="E5399" s="7" t="str">
        <f t="shared" si="83"/>
        <v>3501 Gobierno Autónomo Indígena Originario Campesino de la Autonomía Originaria del Jatún Ayllu Yura</v>
      </c>
      <c r="F5399" s="7" t="s">
        <v>379</v>
      </c>
      <c r="G5399" s="7">
        <v>130</v>
      </c>
      <c r="H5399" s="7" t="s">
        <v>386</v>
      </c>
      <c r="I5399" s="7"/>
      <c r="J5399" s="7">
        <v>64000</v>
      </c>
      <c r="K5399" s="7">
        <f t="shared" si="84"/>
        <v>0</v>
      </c>
      <c r="L5399" s="7"/>
      <c r="M5399" s="6"/>
      <c r="N5399" s="7"/>
      <c r="O5399" s="7"/>
      <c r="P5399" s="38"/>
      <c r="Q5399" s="31"/>
      <c r="R5399" s="42"/>
      <c r="S5399" s="42"/>
      <c r="T5399" s="42"/>
      <c r="U5399" s="43"/>
      <c r="V5399" s="32"/>
      <c r="W5399" s="38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</row>
    <row r="5400" spans="1:40" ht="14.25" customHeight="1">
      <c r="A5400" s="7" t="s">
        <v>701</v>
      </c>
      <c r="B5400" s="7" t="s">
        <v>517</v>
      </c>
      <c r="C5400" s="7">
        <v>1542</v>
      </c>
      <c r="D5400" s="7" t="s">
        <v>446</v>
      </c>
      <c r="E5400" s="7" t="str">
        <f t="shared" si="83"/>
        <v>3501 Gobierno Autónomo Indígena Originario Campesino de la Autonomía Originaria del Jatún Ayllu Yura</v>
      </c>
      <c r="F5400" s="7" t="s">
        <v>379</v>
      </c>
      <c r="G5400" s="7">
        <v>140</v>
      </c>
      <c r="H5400" s="7" t="s">
        <v>388</v>
      </c>
      <c r="I5400" s="7"/>
      <c r="J5400" s="7">
        <v>4000</v>
      </c>
      <c r="K5400" s="7">
        <f t="shared" si="84"/>
        <v>0</v>
      </c>
      <c r="L5400" s="7"/>
      <c r="M5400" s="6"/>
      <c r="N5400" s="7"/>
      <c r="O5400" s="7"/>
      <c r="P5400" s="38"/>
      <c r="Q5400" s="31"/>
      <c r="R5400" s="42"/>
      <c r="S5400" s="42"/>
      <c r="T5400" s="42"/>
      <c r="U5400" s="43"/>
      <c r="V5400" s="32"/>
      <c r="W5400" s="38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</row>
    <row r="5401" spans="1:40" ht="14.25" customHeight="1">
      <c r="A5401" s="7" t="s">
        <v>701</v>
      </c>
      <c r="B5401" s="7" t="s">
        <v>517</v>
      </c>
      <c r="C5401" s="7">
        <v>1542</v>
      </c>
      <c r="D5401" s="7" t="s">
        <v>446</v>
      </c>
      <c r="E5401" s="7" t="str">
        <f t="shared" si="83"/>
        <v>3501 Gobierno Autónomo Indígena Originario Campesino de la Autonomía Originaria del Jatún Ayllu Yura</v>
      </c>
      <c r="F5401" s="7" t="s">
        <v>379</v>
      </c>
      <c r="G5401" s="7">
        <v>160</v>
      </c>
      <c r="H5401" s="7" t="s">
        <v>389</v>
      </c>
      <c r="I5401" s="7"/>
      <c r="J5401" s="7">
        <v>65000</v>
      </c>
      <c r="K5401" s="7">
        <f t="shared" si="84"/>
        <v>0</v>
      </c>
      <c r="L5401" s="7"/>
      <c r="M5401" s="6"/>
      <c r="N5401" s="7"/>
      <c r="O5401" s="7"/>
      <c r="P5401" s="38"/>
      <c r="Q5401" s="31"/>
      <c r="R5401" s="42"/>
      <c r="S5401" s="42"/>
      <c r="T5401" s="42"/>
      <c r="U5401" s="43"/>
      <c r="V5401" s="32"/>
      <c r="W5401" s="38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</row>
    <row r="5402" spans="1:40" ht="14.25" customHeight="1">
      <c r="A5402" s="7" t="s">
        <v>701</v>
      </c>
      <c r="B5402" s="7" t="s">
        <v>517</v>
      </c>
      <c r="C5402" s="7">
        <v>1542</v>
      </c>
      <c r="D5402" s="7" t="s">
        <v>446</v>
      </c>
      <c r="E5402" s="7" t="str">
        <f t="shared" si="83"/>
        <v>3501 Gobierno Autónomo Indígena Originario Campesino de la Autonomía Originaria del Jatún Ayllu Yura</v>
      </c>
      <c r="F5402" s="7" t="s">
        <v>379</v>
      </c>
      <c r="G5402" s="7">
        <v>180</v>
      </c>
      <c r="H5402" s="7" t="s">
        <v>411</v>
      </c>
      <c r="I5402" s="7"/>
      <c r="J5402" s="7">
        <v>67000</v>
      </c>
      <c r="K5402" s="7">
        <f t="shared" si="84"/>
        <v>0</v>
      </c>
      <c r="L5402" s="7"/>
      <c r="M5402" s="6"/>
      <c r="N5402" s="7"/>
      <c r="O5402" s="7"/>
      <c r="P5402" s="38"/>
      <c r="Q5402" s="31"/>
      <c r="R5402" s="42"/>
      <c r="S5402" s="42"/>
      <c r="T5402" s="42"/>
      <c r="U5402" s="43"/>
      <c r="V5402" s="32"/>
      <c r="W5402" s="38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</row>
    <row r="5403" spans="1:40" ht="14.25" customHeight="1">
      <c r="A5403" s="7" t="s">
        <v>701</v>
      </c>
      <c r="B5403" s="7" t="s">
        <v>517</v>
      </c>
      <c r="C5403" s="7">
        <v>1542</v>
      </c>
      <c r="D5403" s="7" t="s">
        <v>446</v>
      </c>
      <c r="E5403" s="7" t="str">
        <f t="shared" si="83"/>
        <v>3501 Gobierno Autónomo Indígena Originario Campesino de la Autonomía Originaria del Jatún Ayllu Yura</v>
      </c>
      <c r="F5403" s="7" t="s">
        <v>379</v>
      </c>
      <c r="G5403" s="7">
        <v>200</v>
      </c>
      <c r="H5403" s="7" t="s">
        <v>393</v>
      </c>
      <c r="I5403" s="7"/>
      <c r="J5403" s="7">
        <v>1351455</v>
      </c>
      <c r="K5403" s="7">
        <f t="shared" si="84"/>
        <v>0</v>
      </c>
      <c r="L5403" s="7"/>
      <c r="M5403" s="6"/>
      <c r="N5403" s="7"/>
      <c r="O5403" s="7"/>
      <c r="P5403" s="38"/>
      <c r="Q5403" s="31"/>
      <c r="R5403" s="42"/>
      <c r="S5403" s="42"/>
      <c r="T5403" s="42"/>
      <c r="U5403" s="43"/>
      <c r="V5403" s="32"/>
      <c r="W5403" s="38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</row>
    <row r="5404" spans="1:40" ht="14.25" customHeight="1">
      <c r="A5404" s="7" t="s">
        <v>701</v>
      </c>
      <c r="B5404" s="7" t="s">
        <v>517</v>
      </c>
      <c r="C5404" s="7">
        <v>1542</v>
      </c>
      <c r="D5404" s="7" t="s">
        <v>446</v>
      </c>
      <c r="E5404" s="7" t="str">
        <f t="shared" si="83"/>
        <v>3501 Gobierno Autónomo Indígena Originario Campesino de la Autonomía Originaria del Jatún Ayllu Yura</v>
      </c>
      <c r="F5404" s="7" t="s">
        <v>379</v>
      </c>
      <c r="G5404" s="7">
        <v>210</v>
      </c>
      <c r="H5404" s="7" t="s">
        <v>394</v>
      </c>
      <c r="I5404" s="7"/>
      <c r="J5404" s="7">
        <v>820395</v>
      </c>
      <c r="K5404" s="7">
        <f t="shared" si="84"/>
        <v>0</v>
      </c>
      <c r="L5404" s="7"/>
      <c r="M5404" s="6"/>
      <c r="N5404" s="7"/>
      <c r="O5404" s="7"/>
      <c r="P5404" s="38"/>
      <c r="Q5404" s="31"/>
      <c r="R5404" s="42"/>
      <c r="S5404" s="42"/>
      <c r="T5404" s="42"/>
      <c r="U5404" s="43"/>
      <c r="V5404" s="32"/>
      <c r="W5404" s="38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</row>
    <row r="5405" spans="1:40" ht="14.25" customHeight="1">
      <c r="A5405" s="7" t="s">
        <v>701</v>
      </c>
      <c r="B5405" s="7" t="s">
        <v>517</v>
      </c>
      <c r="C5405" s="7">
        <v>1542</v>
      </c>
      <c r="D5405" s="7" t="s">
        <v>446</v>
      </c>
      <c r="E5405" s="7" t="str">
        <f t="shared" si="83"/>
        <v>3501 Gobierno Autónomo Indígena Originario Campesino de la Autonomía Originaria del Jatún Ayllu Yura</v>
      </c>
      <c r="F5405" s="7" t="s">
        <v>379</v>
      </c>
      <c r="G5405" s="7">
        <v>220</v>
      </c>
      <c r="H5405" s="7" t="s">
        <v>395</v>
      </c>
      <c r="I5405" s="7"/>
      <c r="J5405" s="7">
        <v>93800</v>
      </c>
      <c r="K5405" s="7">
        <f t="shared" si="84"/>
        <v>0</v>
      </c>
      <c r="L5405" s="7"/>
      <c r="M5405" s="6"/>
      <c r="N5405" s="7"/>
      <c r="O5405" s="7"/>
      <c r="P5405" s="38"/>
      <c r="Q5405" s="31"/>
      <c r="R5405" s="42"/>
      <c r="S5405" s="42"/>
      <c r="T5405" s="42"/>
      <c r="U5405" s="43"/>
      <c r="V5405" s="32"/>
      <c r="W5405" s="38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</row>
    <row r="5406" spans="1:40" ht="14.25" customHeight="1">
      <c r="A5406" s="7" t="s">
        <v>701</v>
      </c>
      <c r="B5406" s="7" t="s">
        <v>517</v>
      </c>
      <c r="C5406" s="7">
        <v>1542</v>
      </c>
      <c r="D5406" s="7" t="s">
        <v>446</v>
      </c>
      <c r="E5406" s="7" t="str">
        <f t="shared" si="83"/>
        <v>3501 Gobierno Autónomo Indígena Originario Campesino de la Autonomía Originaria del Jatún Ayllu Yura</v>
      </c>
      <c r="F5406" s="7" t="s">
        <v>379</v>
      </c>
      <c r="G5406" s="7">
        <v>230</v>
      </c>
      <c r="H5406" s="7" t="s">
        <v>396</v>
      </c>
      <c r="I5406" s="7"/>
      <c r="J5406" s="7">
        <v>15000</v>
      </c>
      <c r="K5406" s="7">
        <f t="shared" si="84"/>
        <v>0</v>
      </c>
      <c r="L5406" s="7"/>
      <c r="M5406" s="6"/>
      <c r="N5406" s="7"/>
      <c r="O5406" s="7"/>
      <c r="P5406" s="38"/>
      <c r="Q5406" s="31"/>
      <c r="R5406" s="42"/>
      <c r="S5406" s="42"/>
      <c r="T5406" s="42"/>
      <c r="U5406" s="43"/>
      <c r="V5406" s="32"/>
      <c r="W5406" s="38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</row>
    <row r="5407" spans="1:40" ht="14.25" customHeight="1">
      <c r="A5407" s="7" t="s">
        <v>701</v>
      </c>
      <c r="B5407" s="7" t="s">
        <v>517</v>
      </c>
      <c r="C5407" s="7">
        <v>1542</v>
      </c>
      <c r="D5407" s="7" t="s">
        <v>446</v>
      </c>
      <c r="E5407" s="7" t="str">
        <f t="shared" si="83"/>
        <v>3501 Gobierno Autónomo Indígena Originario Campesino de la Autonomía Originaria del Jatún Ayllu Yura</v>
      </c>
      <c r="F5407" s="7" t="s">
        <v>379</v>
      </c>
      <c r="G5407" s="7">
        <v>240</v>
      </c>
      <c r="H5407" s="7" t="s">
        <v>397</v>
      </c>
      <c r="I5407" s="7"/>
      <c r="J5407" s="7">
        <v>1000</v>
      </c>
      <c r="K5407" s="7">
        <f t="shared" si="84"/>
        <v>0</v>
      </c>
      <c r="L5407" s="7"/>
      <c r="M5407" s="6"/>
      <c r="N5407" s="7"/>
      <c r="O5407" s="7"/>
      <c r="P5407" s="38"/>
      <c r="Q5407" s="31"/>
      <c r="R5407" s="42"/>
      <c r="S5407" s="42"/>
      <c r="T5407" s="42"/>
      <c r="U5407" s="43"/>
      <c r="V5407" s="32"/>
      <c r="W5407" s="38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</row>
    <row r="5408" spans="1:40" ht="14.25" customHeight="1">
      <c r="A5408" s="7" t="s">
        <v>701</v>
      </c>
      <c r="B5408" s="7" t="s">
        <v>517</v>
      </c>
      <c r="C5408" s="7">
        <v>1542</v>
      </c>
      <c r="D5408" s="7" t="s">
        <v>446</v>
      </c>
      <c r="E5408" s="7" t="str">
        <f t="shared" si="83"/>
        <v>3501 Gobierno Autónomo Indígena Originario Campesino de la Autonomía Originaria del Jatún Ayllu Yura</v>
      </c>
      <c r="F5408" s="7" t="s">
        <v>379</v>
      </c>
      <c r="G5408" s="7">
        <v>250</v>
      </c>
      <c r="H5408" s="7" t="s">
        <v>399</v>
      </c>
      <c r="I5408" s="7"/>
      <c r="J5408" s="7">
        <v>478852</v>
      </c>
      <c r="K5408" s="7">
        <f t="shared" si="84"/>
        <v>0</v>
      </c>
      <c r="L5408" s="7"/>
      <c r="M5408" s="6"/>
      <c r="N5408" s="7"/>
      <c r="O5408" s="7"/>
      <c r="P5408" s="38"/>
      <c r="Q5408" s="31"/>
      <c r="R5408" s="42"/>
      <c r="S5408" s="42"/>
      <c r="T5408" s="42"/>
      <c r="U5408" s="43"/>
      <c r="V5408" s="32"/>
      <c r="W5408" s="38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</row>
    <row r="5409" spans="1:40" ht="14.25" customHeight="1">
      <c r="A5409" s="7" t="s">
        <v>701</v>
      </c>
      <c r="B5409" s="7" t="s">
        <v>517</v>
      </c>
      <c r="C5409" s="7">
        <v>1542</v>
      </c>
      <c r="D5409" s="7" t="s">
        <v>446</v>
      </c>
      <c r="E5409" s="7" t="str">
        <f t="shared" si="83"/>
        <v>3501 Gobierno Autónomo Indígena Originario Campesino de la Autonomía Originaria del Jatún Ayllu Yura</v>
      </c>
      <c r="F5409" s="7" t="s">
        <v>379</v>
      </c>
      <c r="G5409" s="7">
        <v>260</v>
      </c>
      <c r="H5409" s="7" t="s">
        <v>400</v>
      </c>
      <c r="I5409" s="7"/>
      <c r="J5409" s="7">
        <v>55200</v>
      </c>
      <c r="K5409" s="7">
        <f t="shared" si="84"/>
        <v>0</v>
      </c>
      <c r="L5409" s="7"/>
      <c r="M5409" s="6"/>
      <c r="N5409" s="7"/>
      <c r="O5409" s="7"/>
      <c r="P5409" s="38"/>
      <c r="Q5409" s="31"/>
      <c r="R5409" s="42"/>
      <c r="S5409" s="42"/>
      <c r="T5409" s="42"/>
      <c r="U5409" s="43"/>
      <c r="V5409" s="32"/>
      <c r="W5409" s="38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</row>
    <row r="5410" spans="1:40" ht="14.25" customHeight="1">
      <c r="A5410" s="7" t="s">
        <v>701</v>
      </c>
      <c r="B5410" s="7" t="s">
        <v>517</v>
      </c>
      <c r="C5410" s="7">
        <v>1542</v>
      </c>
      <c r="D5410" s="7" t="s">
        <v>446</v>
      </c>
      <c r="E5410" s="7" t="str">
        <f t="shared" si="83"/>
        <v>3501 Gobierno Autónomo Indígena Originario Campesino de la Autonomía Originaria del Jatún Ayllu Yura</v>
      </c>
      <c r="F5410" s="7" t="s">
        <v>379</v>
      </c>
      <c r="G5410" s="7">
        <v>280</v>
      </c>
      <c r="H5410" s="7" t="s">
        <v>402</v>
      </c>
      <c r="I5410" s="7"/>
      <c r="J5410" s="7">
        <v>28440</v>
      </c>
      <c r="K5410" s="7">
        <f t="shared" si="84"/>
        <v>0</v>
      </c>
      <c r="L5410" s="7"/>
      <c r="M5410" s="6"/>
      <c r="N5410" s="7"/>
      <c r="O5410" s="7"/>
      <c r="P5410" s="38"/>
      <c r="Q5410" s="31"/>
      <c r="R5410" s="42"/>
      <c r="S5410" s="42"/>
      <c r="T5410" s="42"/>
      <c r="U5410" s="43"/>
      <c r="V5410" s="32"/>
      <c r="W5410" s="38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</row>
    <row r="5411" spans="1:40" ht="14.25" customHeight="1">
      <c r="A5411" s="7" t="s">
        <v>701</v>
      </c>
      <c r="B5411" s="7" t="s">
        <v>517</v>
      </c>
      <c r="C5411" s="7">
        <v>1542</v>
      </c>
      <c r="D5411" s="7" t="s">
        <v>446</v>
      </c>
      <c r="E5411" s="7" t="str">
        <f t="shared" si="83"/>
        <v>3501 Gobierno Autónomo Indígena Originario Campesino de la Autonomía Originaria del Jatún Ayllu Yura</v>
      </c>
      <c r="F5411" s="7" t="s">
        <v>379</v>
      </c>
      <c r="G5411" s="7">
        <v>310</v>
      </c>
      <c r="H5411" s="7" t="s">
        <v>403</v>
      </c>
      <c r="I5411" s="7"/>
      <c r="J5411" s="7">
        <v>132000</v>
      </c>
      <c r="K5411" s="7">
        <f t="shared" si="84"/>
        <v>0</v>
      </c>
      <c r="L5411" s="7"/>
      <c r="M5411" s="6"/>
      <c r="N5411" s="7"/>
      <c r="O5411" s="7"/>
      <c r="P5411" s="38"/>
      <c r="Q5411" s="31"/>
      <c r="R5411" s="42"/>
      <c r="S5411" s="42"/>
      <c r="T5411" s="42"/>
      <c r="U5411" s="43"/>
      <c r="V5411" s="32"/>
      <c r="W5411" s="38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</row>
    <row r="5412" spans="1:40" ht="14.25" customHeight="1">
      <c r="A5412" s="7" t="s">
        <v>701</v>
      </c>
      <c r="B5412" s="7" t="s">
        <v>517</v>
      </c>
      <c r="C5412" s="7">
        <v>1542</v>
      </c>
      <c r="D5412" s="7" t="s">
        <v>446</v>
      </c>
      <c r="E5412" s="7" t="str">
        <f t="shared" si="83"/>
        <v>3501 Gobierno Autónomo Indígena Originario Campesino de la Autonomía Originaria del Jatún Ayllu Yura</v>
      </c>
      <c r="F5412" s="7" t="s">
        <v>379</v>
      </c>
      <c r="G5412" s="7">
        <v>330</v>
      </c>
      <c r="H5412" s="7" t="s">
        <v>404</v>
      </c>
      <c r="I5412" s="7"/>
      <c r="J5412" s="7">
        <v>44064</v>
      </c>
      <c r="K5412" s="7">
        <f t="shared" si="84"/>
        <v>0</v>
      </c>
      <c r="L5412" s="7"/>
      <c r="M5412" s="6"/>
      <c r="N5412" s="7"/>
      <c r="O5412" s="7"/>
      <c r="P5412" s="38"/>
      <c r="Q5412" s="31"/>
      <c r="R5412" s="42"/>
      <c r="S5412" s="42"/>
      <c r="T5412" s="42"/>
      <c r="U5412" s="43"/>
      <c r="V5412" s="32"/>
      <c r="W5412" s="38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</row>
    <row r="5413" spans="1:40" ht="14.25" customHeight="1">
      <c r="A5413" s="7" t="s">
        <v>701</v>
      </c>
      <c r="B5413" s="7" t="s">
        <v>517</v>
      </c>
      <c r="C5413" s="7">
        <v>1542</v>
      </c>
      <c r="D5413" s="7" t="s">
        <v>446</v>
      </c>
      <c r="E5413" s="7" t="str">
        <f t="shared" si="83"/>
        <v>3501 Gobierno Autónomo Indígena Originario Campesino de la Autonomía Originaria del Jatún Ayllu Yura</v>
      </c>
      <c r="F5413" s="7" t="s">
        <v>379</v>
      </c>
      <c r="G5413" s="7">
        <v>340</v>
      </c>
      <c r="H5413" s="7" t="s">
        <v>405</v>
      </c>
      <c r="I5413" s="7"/>
      <c r="J5413" s="7">
        <v>688594</v>
      </c>
      <c r="K5413" s="7">
        <f t="shared" si="84"/>
        <v>0</v>
      </c>
      <c r="L5413" s="7"/>
      <c r="M5413" s="6"/>
      <c r="N5413" s="7"/>
      <c r="O5413" s="7"/>
      <c r="P5413" s="38"/>
      <c r="Q5413" s="31"/>
      <c r="R5413" s="42"/>
      <c r="S5413" s="42"/>
      <c r="T5413" s="42"/>
      <c r="U5413" s="43"/>
      <c r="V5413" s="32"/>
      <c r="W5413" s="38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</row>
    <row r="5414" spans="1:40" ht="14.25" customHeight="1">
      <c r="A5414" s="7" t="s">
        <v>701</v>
      </c>
      <c r="B5414" s="7" t="s">
        <v>363</v>
      </c>
      <c r="C5414" s="7">
        <v>1501</v>
      </c>
      <c r="D5414" s="7" t="s">
        <v>702</v>
      </c>
      <c r="E5414" s="7" t="str">
        <f t="shared" si="83"/>
        <v>Potosí</v>
      </c>
      <c r="F5414" s="7" t="s">
        <v>379</v>
      </c>
      <c r="G5414" s="7">
        <v>0</v>
      </c>
      <c r="H5414" s="7" t="s">
        <v>380</v>
      </c>
      <c r="I5414" s="7"/>
      <c r="J5414" s="7">
        <v>63610726</v>
      </c>
      <c r="K5414" s="7">
        <f t="shared" si="84"/>
        <v>98171288</v>
      </c>
      <c r="L5414" s="7"/>
      <c r="M5414" s="6"/>
      <c r="N5414" s="7"/>
      <c r="O5414" s="7"/>
      <c r="P5414" s="38"/>
      <c r="Q5414" s="31"/>
      <c r="R5414" s="42"/>
      <c r="S5414" s="42"/>
      <c r="T5414" s="42"/>
      <c r="U5414" s="43"/>
      <c r="V5414" s="32"/>
      <c r="W5414" s="38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</row>
    <row r="5415" spans="1:40" ht="14.25" customHeight="1">
      <c r="A5415" s="7" t="s">
        <v>701</v>
      </c>
      <c r="B5415" s="7" t="s">
        <v>363</v>
      </c>
      <c r="C5415" s="7">
        <v>1501</v>
      </c>
      <c r="D5415" s="7" t="s">
        <v>702</v>
      </c>
      <c r="E5415" s="7" t="str">
        <f t="shared" si="83"/>
        <v>Potosí</v>
      </c>
      <c r="F5415" s="7" t="s">
        <v>379</v>
      </c>
      <c r="G5415" s="7">
        <v>1</v>
      </c>
      <c r="H5415" s="7" t="s">
        <v>381</v>
      </c>
      <c r="I5415" s="7"/>
      <c r="J5415" s="7">
        <v>11225422</v>
      </c>
      <c r="K5415" s="7">
        <f t="shared" si="84"/>
        <v>98171288</v>
      </c>
      <c r="L5415" s="7"/>
      <c r="M5415" s="6"/>
      <c r="N5415" s="7"/>
      <c r="O5415" s="7"/>
      <c r="P5415" s="38"/>
      <c r="Q5415" s="31"/>
      <c r="R5415" s="42"/>
      <c r="S5415" s="42"/>
      <c r="T5415" s="42"/>
      <c r="U5415" s="43"/>
      <c r="V5415" s="32"/>
      <c r="W5415" s="38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</row>
    <row r="5416" spans="1:40" ht="14.25" customHeight="1">
      <c r="A5416" s="7" t="s">
        <v>701</v>
      </c>
      <c r="B5416" s="7" t="s">
        <v>363</v>
      </c>
      <c r="C5416" s="7">
        <v>1501</v>
      </c>
      <c r="D5416" s="7" t="s">
        <v>702</v>
      </c>
      <c r="E5416" s="7" t="str">
        <f t="shared" si="83"/>
        <v>Potosí</v>
      </c>
      <c r="F5416" s="7" t="s">
        <v>379</v>
      </c>
      <c r="G5416" s="7">
        <v>97</v>
      </c>
      <c r="H5416" s="7" t="s">
        <v>409</v>
      </c>
      <c r="I5416" s="7"/>
      <c r="J5416" s="7">
        <v>8035370</v>
      </c>
      <c r="K5416" s="7">
        <f t="shared" si="84"/>
        <v>98171288</v>
      </c>
      <c r="L5416" s="7"/>
      <c r="M5416" s="6"/>
      <c r="N5416" s="7"/>
      <c r="O5416" s="7"/>
      <c r="P5416" s="38"/>
      <c r="Q5416" s="31"/>
      <c r="R5416" s="42"/>
      <c r="S5416" s="42"/>
      <c r="T5416" s="42"/>
      <c r="U5416" s="43"/>
      <c r="V5416" s="32"/>
      <c r="W5416" s="38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</row>
    <row r="5417" spans="1:40" ht="14.25" customHeight="1">
      <c r="A5417" s="7" t="s">
        <v>701</v>
      </c>
      <c r="B5417" s="7" t="s">
        <v>363</v>
      </c>
      <c r="C5417" s="7">
        <v>1501</v>
      </c>
      <c r="D5417" s="7" t="s">
        <v>702</v>
      </c>
      <c r="E5417" s="7" t="str">
        <f t="shared" si="83"/>
        <v>Potosí</v>
      </c>
      <c r="F5417" s="7" t="s">
        <v>379</v>
      </c>
      <c r="G5417" s="7">
        <v>99</v>
      </c>
      <c r="H5417" s="7" t="s">
        <v>382</v>
      </c>
      <c r="I5417" s="7"/>
      <c r="J5417" s="7">
        <v>7542986</v>
      </c>
      <c r="K5417" s="7">
        <f t="shared" si="84"/>
        <v>98171288</v>
      </c>
      <c r="L5417" s="7"/>
      <c r="M5417" s="6"/>
      <c r="N5417" s="7"/>
      <c r="O5417" s="7"/>
      <c r="P5417" s="38"/>
      <c r="Q5417" s="31"/>
      <c r="R5417" s="42"/>
      <c r="S5417" s="42"/>
      <c r="T5417" s="42"/>
      <c r="U5417" s="43"/>
      <c r="V5417" s="32"/>
      <c r="W5417" s="38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</row>
    <row r="5418" spans="1:40" ht="14.25" customHeight="1">
      <c r="A5418" s="7" t="s">
        <v>701</v>
      </c>
      <c r="B5418" s="7" t="s">
        <v>363</v>
      </c>
      <c r="C5418" s="7">
        <v>1501</v>
      </c>
      <c r="D5418" s="7" t="s">
        <v>702</v>
      </c>
      <c r="E5418" s="7" t="str">
        <f t="shared" si="83"/>
        <v>Potosí</v>
      </c>
      <c r="F5418" s="7" t="s">
        <v>379</v>
      </c>
      <c r="G5418" s="7">
        <v>100</v>
      </c>
      <c r="H5418" s="7" t="s">
        <v>383</v>
      </c>
      <c r="I5418" s="7"/>
      <c r="J5418" s="7">
        <v>215000</v>
      </c>
      <c r="K5418" s="7">
        <f t="shared" si="84"/>
        <v>98171288</v>
      </c>
      <c r="L5418" s="7"/>
      <c r="M5418" s="6"/>
      <c r="N5418" s="7"/>
      <c r="O5418" s="7"/>
      <c r="P5418" s="38"/>
      <c r="Q5418" s="31"/>
      <c r="R5418" s="42"/>
      <c r="S5418" s="42"/>
      <c r="T5418" s="42"/>
      <c r="U5418" s="43"/>
      <c r="V5418" s="32"/>
      <c r="W5418" s="38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</row>
    <row r="5419" spans="1:40" ht="14.25" customHeight="1">
      <c r="A5419" s="7" t="s">
        <v>701</v>
      </c>
      <c r="B5419" s="7" t="s">
        <v>363</v>
      </c>
      <c r="C5419" s="7">
        <v>1501</v>
      </c>
      <c r="D5419" s="7" t="s">
        <v>702</v>
      </c>
      <c r="E5419" s="7" t="str">
        <f t="shared" si="83"/>
        <v>Potosí</v>
      </c>
      <c r="F5419" s="7" t="s">
        <v>379</v>
      </c>
      <c r="G5419" s="7">
        <v>110</v>
      </c>
      <c r="H5419" s="7" t="s">
        <v>385</v>
      </c>
      <c r="I5419" s="7"/>
      <c r="J5419" s="7">
        <v>1110284</v>
      </c>
      <c r="K5419" s="7">
        <f t="shared" si="84"/>
        <v>98171288</v>
      </c>
      <c r="L5419" s="7"/>
      <c r="M5419" s="6"/>
      <c r="N5419" s="7"/>
      <c r="O5419" s="7"/>
      <c r="P5419" s="38"/>
      <c r="Q5419" s="31"/>
      <c r="R5419" s="42"/>
      <c r="S5419" s="42"/>
      <c r="T5419" s="42"/>
      <c r="U5419" s="43"/>
      <c r="V5419" s="32"/>
      <c r="W5419" s="38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</row>
    <row r="5420" spans="1:40" ht="14.25" customHeight="1">
      <c r="A5420" s="7" t="s">
        <v>701</v>
      </c>
      <c r="B5420" s="7" t="s">
        <v>363</v>
      </c>
      <c r="C5420" s="7">
        <v>1501</v>
      </c>
      <c r="D5420" s="7" t="s">
        <v>702</v>
      </c>
      <c r="E5420" s="7" t="str">
        <f t="shared" si="83"/>
        <v>Potosí</v>
      </c>
      <c r="F5420" s="7" t="s">
        <v>379</v>
      </c>
      <c r="G5420" s="7">
        <v>120</v>
      </c>
      <c r="H5420" s="7" t="s">
        <v>485</v>
      </c>
      <c r="I5420" s="7"/>
      <c r="J5420" s="7">
        <v>45000</v>
      </c>
      <c r="K5420" s="7">
        <f t="shared" si="84"/>
        <v>98171288</v>
      </c>
      <c r="L5420" s="7"/>
      <c r="M5420" s="6"/>
      <c r="N5420" s="7"/>
      <c r="O5420" s="7"/>
      <c r="P5420" s="38"/>
      <c r="Q5420" s="31"/>
      <c r="R5420" s="42"/>
      <c r="S5420" s="42"/>
      <c r="T5420" s="42"/>
      <c r="U5420" s="43"/>
      <c r="V5420" s="32"/>
      <c r="W5420" s="38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</row>
    <row r="5421" spans="1:40" ht="14.25" customHeight="1">
      <c r="A5421" s="7" t="s">
        <v>701</v>
      </c>
      <c r="B5421" s="7" t="s">
        <v>363</v>
      </c>
      <c r="C5421" s="7">
        <v>1501</v>
      </c>
      <c r="D5421" s="7" t="s">
        <v>702</v>
      </c>
      <c r="E5421" s="7" t="str">
        <f t="shared" si="83"/>
        <v>Potosí</v>
      </c>
      <c r="F5421" s="7" t="s">
        <v>379</v>
      </c>
      <c r="G5421" s="7">
        <v>130</v>
      </c>
      <c r="H5421" s="7" t="s">
        <v>386</v>
      </c>
      <c r="I5421" s="7"/>
      <c r="J5421" s="7">
        <v>8945804</v>
      </c>
      <c r="K5421" s="7">
        <f t="shared" si="84"/>
        <v>98171288</v>
      </c>
      <c r="L5421" s="7"/>
      <c r="M5421" s="6"/>
      <c r="N5421" s="7"/>
      <c r="O5421" s="7"/>
      <c r="P5421" s="38"/>
      <c r="Q5421" s="31"/>
      <c r="R5421" s="42"/>
      <c r="S5421" s="42"/>
      <c r="T5421" s="42"/>
      <c r="U5421" s="43"/>
      <c r="V5421" s="32"/>
      <c r="W5421" s="38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</row>
    <row r="5422" spans="1:40" ht="14.25" customHeight="1">
      <c r="A5422" s="7" t="s">
        <v>701</v>
      </c>
      <c r="B5422" s="7" t="s">
        <v>363</v>
      </c>
      <c r="C5422" s="7">
        <v>1501</v>
      </c>
      <c r="D5422" s="7" t="s">
        <v>702</v>
      </c>
      <c r="E5422" s="7" t="str">
        <f t="shared" si="83"/>
        <v>Potosí</v>
      </c>
      <c r="F5422" s="7" t="s">
        <v>379</v>
      </c>
      <c r="G5422" s="7">
        <v>140</v>
      </c>
      <c r="H5422" s="7" t="s">
        <v>388</v>
      </c>
      <c r="I5422" s="7"/>
      <c r="J5422" s="7">
        <v>6636000</v>
      </c>
      <c r="K5422" s="7">
        <f t="shared" si="84"/>
        <v>98171288</v>
      </c>
      <c r="L5422" s="7"/>
      <c r="M5422" s="6"/>
      <c r="N5422" s="7"/>
      <c r="O5422" s="7"/>
      <c r="P5422" s="38"/>
      <c r="Q5422" s="31"/>
      <c r="R5422" s="42"/>
      <c r="S5422" s="42"/>
      <c r="T5422" s="42"/>
      <c r="U5422" s="43"/>
      <c r="V5422" s="32"/>
      <c r="W5422" s="38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</row>
    <row r="5423" spans="1:40" ht="14.25" customHeight="1">
      <c r="A5423" s="7" t="s">
        <v>701</v>
      </c>
      <c r="B5423" s="7" t="s">
        <v>363</v>
      </c>
      <c r="C5423" s="7">
        <v>1501</v>
      </c>
      <c r="D5423" s="7" t="s">
        <v>702</v>
      </c>
      <c r="E5423" s="7" t="str">
        <f t="shared" si="83"/>
        <v>Potosí</v>
      </c>
      <c r="F5423" s="7" t="s">
        <v>379</v>
      </c>
      <c r="G5423" s="7">
        <v>160</v>
      </c>
      <c r="H5423" s="7" t="s">
        <v>389</v>
      </c>
      <c r="I5423" s="7"/>
      <c r="J5423" s="7">
        <v>5004163</v>
      </c>
      <c r="K5423" s="7">
        <f t="shared" si="84"/>
        <v>98171288</v>
      </c>
      <c r="L5423" s="7"/>
      <c r="M5423" s="6"/>
      <c r="N5423" s="7"/>
      <c r="O5423" s="7"/>
      <c r="P5423" s="38"/>
      <c r="Q5423" s="31"/>
      <c r="R5423" s="42"/>
      <c r="S5423" s="42"/>
      <c r="T5423" s="42"/>
      <c r="U5423" s="43"/>
      <c r="V5423" s="32"/>
      <c r="W5423" s="38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</row>
    <row r="5424" spans="1:40" ht="14.25" customHeight="1">
      <c r="A5424" s="7" t="s">
        <v>701</v>
      </c>
      <c r="B5424" s="7" t="s">
        <v>363</v>
      </c>
      <c r="C5424" s="7">
        <v>1501</v>
      </c>
      <c r="D5424" s="7" t="s">
        <v>702</v>
      </c>
      <c r="E5424" s="7" t="str">
        <f t="shared" si="83"/>
        <v>Potosí</v>
      </c>
      <c r="F5424" s="7" t="s">
        <v>379</v>
      </c>
      <c r="G5424" s="7">
        <v>170</v>
      </c>
      <c r="H5424" s="7" t="s">
        <v>390</v>
      </c>
      <c r="I5424" s="7"/>
      <c r="J5424" s="7">
        <v>22467298</v>
      </c>
      <c r="K5424" s="7">
        <f t="shared" si="84"/>
        <v>98171288</v>
      </c>
      <c r="L5424" s="7"/>
      <c r="M5424" s="6"/>
      <c r="N5424" s="7"/>
      <c r="O5424" s="7"/>
      <c r="P5424" s="38"/>
      <c r="Q5424" s="31"/>
      <c r="R5424" s="42"/>
      <c r="S5424" s="42"/>
      <c r="T5424" s="42"/>
      <c r="U5424" s="43"/>
      <c r="V5424" s="32"/>
      <c r="W5424" s="38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</row>
    <row r="5425" spans="1:40" ht="14.25" customHeight="1">
      <c r="A5425" s="7" t="s">
        <v>701</v>
      </c>
      <c r="B5425" s="7" t="s">
        <v>363</v>
      </c>
      <c r="C5425" s="7">
        <v>1501</v>
      </c>
      <c r="D5425" s="7" t="s">
        <v>702</v>
      </c>
      <c r="E5425" s="7" t="str">
        <f t="shared" si="83"/>
        <v>Potosí</v>
      </c>
      <c r="F5425" s="7" t="s">
        <v>379</v>
      </c>
      <c r="G5425" s="7">
        <v>180</v>
      </c>
      <c r="H5425" s="7" t="s">
        <v>411</v>
      </c>
      <c r="I5425" s="7"/>
      <c r="J5425" s="7">
        <v>1045000</v>
      </c>
      <c r="K5425" s="7">
        <f t="shared" si="84"/>
        <v>98171288</v>
      </c>
      <c r="L5425" s="7"/>
      <c r="M5425" s="6"/>
      <c r="N5425" s="7"/>
      <c r="O5425" s="7"/>
      <c r="P5425" s="38"/>
      <c r="Q5425" s="31"/>
      <c r="R5425" s="42"/>
      <c r="S5425" s="42"/>
      <c r="T5425" s="42"/>
      <c r="U5425" s="43"/>
      <c r="V5425" s="32"/>
      <c r="W5425" s="38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</row>
    <row r="5426" spans="1:40" ht="14.25" customHeight="1">
      <c r="A5426" s="7" t="s">
        <v>701</v>
      </c>
      <c r="B5426" s="7" t="s">
        <v>363</v>
      </c>
      <c r="C5426" s="7">
        <v>1501</v>
      </c>
      <c r="D5426" s="7" t="s">
        <v>702</v>
      </c>
      <c r="E5426" s="7" t="str">
        <f t="shared" si="83"/>
        <v>Potosí</v>
      </c>
      <c r="F5426" s="7" t="s">
        <v>379</v>
      </c>
      <c r="G5426" s="7">
        <v>190</v>
      </c>
      <c r="H5426" s="7" t="s">
        <v>392</v>
      </c>
      <c r="I5426" s="7"/>
      <c r="J5426" s="7">
        <v>3600000</v>
      </c>
      <c r="K5426" s="7">
        <f t="shared" si="84"/>
        <v>98171288</v>
      </c>
      <c r="L5426" s="7"/>
      <c r="M5426" s="6"/>
      <c r="N5426" s="7"/>
      <c r="O5426" s="7"/>
      <c r="P5426" s="38"/>
      <c r="Q5426" s="31"/>
      <c r="R5426" s="42"/>
      <c r="S5426" s="42"/>
      <c r="T5426" s="42"/>
      <c r="U5426" s="43"/>
      <c r="V5426" s="32"/>
      <c r="W5426" s="38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</row>
    <row r="5427" spans="1:40" ht="14.25" customHeight="1">
      <c r="A5427" s="7" t="s">
        <v>701</v>
      </c>
      <c r="B5427" s="7" t="s">
        <v>363</v>
      </c>
      <c r="C5427" s="7">
        <v>1501</v>
      </c>
      <c r="D5427" s="7" t="s">
        <v>702</v>
      </c>
      <c r="E5427" s="7" t="str">
        <f t="shared" si="83"/>
        <v>Potosí</v>
      </c>
      <c r="F5427" s="7" t="s">
        <v>379</v>
      </c>
      <c r="G5427" s="7">
        <v>200</v>
      </c>
      <c r="H5427" s="7" t="s">
        <v>393</v>
      </c>
      <c r="I5427" s="7"/>
      <c r="J5427" s="7">
        <v>49495508</v>
      </c>
      <c r="K5427" s="7">
        <f t="shared" si="84"/>
        <v>98171288</v>
      </c>
      <c r="L5427" s="7"/>
      <c r="M5427" s="6"/>
      <c r="N5427" s="7"/>
      <c r="O5427" s="7"/>
      <c r="P5427" s="38"/>
      <c r="Q5427" s="31"/>
      <c r="R5427" s="42"/>
      <c r="S5427" s="42"/>
      <c r="T5427" s="42"/>
      <c r="U5427" s="43"/>
      <c r="V5427" s="32"/>
      <c r="W5427" s="38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</row>
    <row r="5428" spans="1:40" ht="14.25" customHeight="1">
      <c r="A5428" s="7" t="s">
        <v>701</v>
      </c>
      <c r="B5428" s="7" t="s">
        <v>363</v>
      </c>
      <c r="C5428" s="7">
        <v>1501</v>
      </c>
      <c r="D5428" s="7" t="s">
        <v>702</v>
      </c>
      <c r="E5428" s="7" t="str">
        <f t="shared" si="83"/>
        <v>Potosí</v>
      </c>
      <c r="F5428" s="7" t="s">
        <v>379</v>
      </c>
      <c r="G5428" s="7">
        <v>210</v>
      </c>
      <c r="H5428" s="7" t="s">
        <v>394</v>
      </c>
      <c r="I5428" s="7"/>
      <c r="J5428" s="7">
        <v>39327617</v>
      </c>
      <c r="K5428" s="7">
        <f t="shared" si="84"/>
        <v>98171288</v>
      </c>
      <c r="L5428" s="7"/>
      <c r="M5428" s="6"/>
      <c r="N5428" s="7"/>
      <c r="O5428" s="7"/>
      <c r="P5428" s="38"/>
      <c r="Q5428" s="31"/>
      <c r="R5428" s="42"/>
      <c r="S5428" s="42"/>
      <c r="T5428" s="42"/>
      <c r="U5428" s="43"/>
      <c r="V5428" s="32"/>
      <c r="W5428" s="38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</row>
    <row r="5429" spans="1:40" ht="14.25" customHeight="1">
      <c r="A5429" s="7" t="s">
        <v>701</v>
      </c>
      <c r="B5429" s="7" t="s">
        <v>363</v>
      </c>
      <c r="C5429" s="7">
        <v>1501</v>
      </c>
      <c r="D5429" s="7" t="s">
        <v>702</v>
      </c>
      <c r="E5429" s="7" t="str">
        <f t="shared" si="83"/>
        <v>Potosí</v>
      </c>
      <c r="F5429" s="7" t="s">
        <v>379</v>
      </c>
      <c r="G5429" s="7">
        <v>220</v>
      </c>
      <c r="H5429" s="7" t="s">
        <v>395</v>
      </c>
      <c r="I5429" s="7"/>
      <c r="J5429" s="7">
        <v>4224945</v>
      </c>
      <c r="K5429" s="7">
        <f t="shared" si="84"/>
        <v>98171288</v>
      </c>
      <c r="L5429" s="7"/>
      <c r="M5429" s="6"/>
      <c r="N5429" s="7"/>
      <c r="O5429" s="7"/>
      <c r="P5429" s="38"/>
      <c r="Q5429" s="31"/>
      <c r="R5429" s="42"/>
      <c r="S5429" s="42"/>
      <c r="T5429" s="42"/>
      <c r="U5429" s="43"/>
      <c r="V5429" s="32"/>
      <c r="W5429" s="38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</row>
    <row r="5430" spans="1:40" ht="14.25" customHeight="1">
      <c r="A5430" s="7" t="s">
        <v>701</v>
      </c>
      <c r="B5430" s="7" t="s">
        <v>363</v>
      </c>
      <c r="C5430" s="7">
        <v>1501</v>
      </c>
      <c r="D5430" s="7" t="s">
        <v>702</v>
      </c>
      <c r="E5430" s="7" t="str">
        <f t="shared" si="83"/>
        <v>Potosí</v>
      </c>
      <c r="F5430" s="7" t="s">
        <v>379</v>
      </c>
      <c r="G5430" s="7">
        <v>230</v>
      </c>
      <c r="H5430" s="7" t="s">
        <v>396</v>
      </c>
      <c r="I5430" s="7"/>
      <c r="J5430" s="7">
        <v>7068196</v>
      </c>
      <c r="K5430" s="7">
        <f t="shared" si="84"/>
        <v>98171288</v>
      </c>
      <c r="L5430" s="7"/>
      <c r="M5430" s="6"/>
      <c r="N5430" s="7"/>
      <c r="O5430" s="7"/>
      <c r="P5430" s="38"/>
      <c r="Q5430" s="31"/>
      <c r="R5430" s="42"/>
      <c r="S5430" s="42"/>
      <c r="T5430" s="42"/>
      <c r="U5430" s="43"/>
      <c r="V5430" s="32"/>
      <c r="W5430" s="38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</row>
    <row r="5431" spans="1:40" ht="14.25" customHeight="1">
      <c r="A5431" s="7" t="s">
        <v>701</v>
      </c>
      <c r="B5431" s="7" t="s">
        <v>363</v>
      </c>
      <c r="C5431" s="7">
        <v>1501</v>
      </c>
      <c r="D5431" s="7" t="s">
        <v>702</v>
      </c>
      <c r="E5431" s="7" t="str">
        <f t="shared" si="83"/>
        <v>Potosí</v>
      </c>
      <c r="F5431" s="7" t="s">
        <v>379</v>
      </c>
      <c r="G5431" s="7">
        <v>240</v>
      </c>
      <c r="H5431" s="7" t="s">
        <v>397</v>
      </c>
      <c r="I5431" s="7"/>
      <c r="J5431" s="7">
        <v>1318126</v>
      </c>
      <c r="K5431" s="7">
        <f t="shared" si="84"/>
        <v>98171288</v>
      </c>
      <c r="L5431" s="7"/>
      <c r="M5431" s="6"/>
      <c r="N5431" s="7"/>
      <c r="O5431" s="7"/>
      <c r="P5431" s="38"/>
      <c r="Q5431" s="31"/>
      <c r="R5431" s="42"/>
      <c r="S5431" s="42"/>
      <c r="T5431" s="42"/>
      <c r="U5431" s="43"/>
      <c r="V5431" s="32"/>
      <c r="W5431" s="38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</row>
    <row r="5432" spans="1:40" ht="14.25" customHeight="1">
      <c r="A5432" s="7" t="s">
        <v>701</v>
      </c>
      <c r="B5432" s="7" t="s">
        <v>363</v>
      </c>
      <c r="C5432" s="7">
        <v>1501</v>
      </c>
      <c r="D5432" s="7" t="s">
        <v>702</v>
      </c>
      <c r="E5432" s="7" t="str">
        <f t="shared" si="83"/>
        <v>Potosí</v>
      </c>
      <c r="F5432" s="7" t="s">
        <v>379</v>
      </c>
      <c r="G5432" s="7">
        <v>250</v>
      </c>
      <c r="H5432" s="7" t="s">
        <v>399</v>
      </c>
      <c r="I5432" s="7"/>
      <c r="J5432" s="7">
        <v>21036277</v>
      </c>
      <c r="K5432" s="7">
        <f t="shared" si="84"/>
        <v>98171288</v>
      </c>
      <c r="L5432" s="7"/>
      <c r="M5432" s="6"/>
      <c r="N5432" s="7"/>
      <c r="O5432" s="7"/>
      <c r="P5432" s="38"/>
      <c r="Q5432" s="31"/>
      <c r="R5432" s="42"/>
      <c r="S5432" s="42"/>
      <c r="T5432" s="42"/>
      <c r="U5432" s="43"/>
      <c r="V5432" s="32"/>
      <c r="W5432" s="38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</row>
    <row r="5433" spans="1:40" ht="14.25" customHeight="1">
      <c r="A5433" s="7" t="s">
        <v>701</v>
      </c>
      <c r="B5433" s="7" t="s">
        <v>363</v>
      </c>
      <c r="C5433" s="7">
        <v>1501</v>
      </c>
      <c r="D5433" s="7" t="s">
        <v>702</v>
      </c>
      <c r="E5433" s="7" t="str">
        <f t="shared" si="83"/>
        <v>Potosí</v>
      </c>
      <c r="F5433" s="7" t="s">
        <v>379</v>
      </c>
      <c r="G5433" s="7">
        <v>260</v>
      </c>
      <c r="H5433" s="7" t="s">
        <v>400</v>
      </c>
      <c r="I5433" s="7"/>
      <c r="J5433" s="7">
        <v>4389034</v>
      </c>
      <c r="K5433" s="7">
        <f t="shared" si="84"/>
        <v>98171288</v>
      </c>
      <c r="L5433" s="7"/>
      <c r="M5433" s="6"/>
      <c r="N5433" s="7"/>
      <c r="O5433" s="7"/>
      <c r="P5433" s="38"/>
      <c r="Q5433" s="31"/>
      <c r="R5433" s="42"/>
      <c r="S5433" s="42"/>
      <c r="T5433" s="42"/>
      <c r="U5433" s="43"/>
      <c r="V5433" s="32"/>
      <c r="W5433" s="38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</row>
    <row r="5434" spans="1:40" ht="14.25" customHeight="1">
      <c r="A5434" s="7" t="s">
        <v>701</v>
      </c>
      <c r="B5434" s="7" t="s">
        <v>363</v>
      </c>
      <c r="C5434" s="7">
        <v>1501</v>
      </c>
      <c r="D5434" s="7" t="s">
        <v>702</v>
      </c>
      <c r="E5434" s="7" t="str">
        <f t="shared" si="83"/>
        <v>Potosí</v>
      </c>
      <c r="F5434" s="7" t="s">
        <v>379</v>
      </c>
      <c r="G5434" s="7">
        <v>270</v>
      </c>
      <c r="H5434" s="7" t="s">
        <v>401</v>
      </c>
      <c r="I5434" s="7"/>
      <c r="J5434" s="7">
        <v>1304539</v>
      </c>
      <c r="K5434" s="7">
        <f t="shared" si="84"/>
        <v>98171288</v>
      </c>
      <c r="L5434" s="7"/>
      <c r="M5434" s="6"/>
      <c r="N5434" s="7"/>
      <c r="O5434" s="7"/>
      <c r="P5434" s="38"/>
      <c r="Q5434" s="31"/>
      <c r="R5434" s="42"/>
      <c r="S5434" s="42"/>
      <c r="T5434" s="42"/>
      <c r="U5434" s="43"/>
      <c r="V5434" s="32"/>
      <c r="W5434" s="38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</row>
    <row r="5435" spans="1:40" ht="14.25" customHeight="1">
      <c r="A5435" s="7" t="s">
        <v>701</v>
      </c>
      <c r="B5435" s="7" t="s">
        <v>363</v>
      </c>
      <c r="C5435" s="7">
        <v>1501</v>
      </c>
      <c r="D5435" s="7" t="s">
        <v>702</v>
      </c>
      <c r="E5435" s="7" t="str">
        <f t="shared" si="83"/>
        <v>Potosí</v>
      </c>
      <c r="F5435" s="7" t="s">
        <v>379</v>
      </c>
      <c r="G5435" s="7">
        <v>300</v>
      </c>
      <c r="H5435" s="7" t="s">
        <v>417</v>
      </c>
      <c r="I5435" s="7"/>
      <c r="J5435" s="7">
        <v>350000</v>
      </c>
      <c r="K5435" s="7">
        <f t="shared" si="84"/>
        <v>98171288</v>
      </c>
      <c r="L5435" s="7"/>
      <c r="M5435" s="6"/>
      <c r="N5435" s="7"/>
      <c r="O5435" s="7"/>
      <c r="P5435" s="38"/>
      <c r="Q5435" s="31"/>
      <c r="R5435" s="42"/>
      <c r="S5435" s="42"/>
      <c r="T5435" s="42"/>
      <c r="U5435" s="43"/>
      <c r="V5435" s="32"/>
      <c r="W5435" s="38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</row>
    <row r="5436" spans="1:40" ht="14.25" customHeight="1">
      <c r="A5436" s="7" t="s">
        <v>701</v>
      </c>
      <c r="B5436" s="7" t="s">
        <v>363</v>
      </c>
      <c r="C5436" s="7">
        <v>1501</v>
      </c>
      <c r="D5436" s="7" t="s">
        <v>702</v>
      </c>
      <c r="E5436" s="7" t="str">
        <f t="shared" si="83"/>
        <v>Potosí</v>
      </c>
      <c r="F5436" s="7" t="s">
        <v>379</v>
      </c>
      <c r="G5436" s="7">
        <v>310</v>
      </c>
      <c r="H5436" s="7" t="s">
        <v>403</v>
      </c>
      <c r="I5436" s="7"/>
      <c r="J5436" s="7">
        <v>1239138</v>
      </c>
      <c r="K5436" s="7">
        <f t="shared" si="84"/>
        <v>98171288</v>
      </c>
      <c r="L5436" s="7"/>
      <c r="M5436" s="6"/>
      <c r="N5436" s="7"/>
      <c r="O5436" s="7"/>
      <c r="P5436" s="38"/>
      <c r="Q5436" s="31"/>
      <c r="R5436" s="42"/>
      <c r="S5436" s="42"/>
      <c r="T5436" s="42"/>
      <c r="U5436" s="43"/>
      <c r="V5436" s="32"/>
      <c r="W5436" s="38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</row>
    <row r="5437" spans="1:40" ht="14.25" customHeight="1">
      <c r="A5437" s="7" t="s">
        <v>701</v>
      </c>
      <c r="B5437" s="7" t="s">
        <v>363</v>
      </c>
      <c r="C5437" s="7">
        <v>1501</v>
      </c>
      <c r="D5437" s="7" t="s">
        <v>702</v>
      </c>
      <c r="E5437" s="7" t="str">
        <f t="shared" si="83"/>
        <v>Potosí</v>
      </c>
      <c r="F5437" s="7" t="s">
        <v>379</v>
      </c>
      <c r="G5437" s="7">
        <v>330</v>
      </c>
      <c r="H5437" s="7" t="s">
        <v>404</v>
      </c>
      <c r="I5437" s="7"/>
      <c r="J5437" s="7">
        <v>5512819</v>
      </c>
      <c r="K5437" s="7">
        <f t="shared" si="84"/>
        <v>98171288</v>
      </c>
      <c r="L5437" s="7"/>
      <c r="M5437" s="6"/>
      <c r="N5437" s="7"/>
      <c r="O5437" s="7"/>
      <c r="P5437" s="38"/>
      <c r="Q5437" s="31"/>
      <c r="R5437" s="42"/>
      <c r="S5437" s="42"/>
      <c r="T5437" s="42"/>
      <c r="U5437" s="43"/>
      <c r="V5437" s="32"/>
      <c r="W5437" s="38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</row>
    <row r="5438" spans="1:40" ht="14.25" customHeight="1">
      <c r="A5438" s="7" t="s">
        <v>701</v>
      </c>
      <c r="B5438" s="7" t="s">
        <v>363</v>
      </c>
      <c r="C5438" s="7">
        <v>1501</v>
      </c>
      <c r="D5438" s="7" t="s">
        <v>702</v>
      </c>
      <c r="E5438" s="7" t="str">
        <f t="shared" si="83"/>
        <v>Potosí</v>
      </c>
      <c r="F5438" s="7" t="s">
        <v>379</v>
      </c>
      <c r="G5438" s="7">
        <v>340</v>
      </c>
      <c r="H5438" s="7" t="s">
        <v>405</v>
      </c>
      <c r="I5438" s="7"/>
      <c r="J5438" s="7">
        <v>43070753</v>
      </c>
      <c r="K5438" s="7">
        <f t="shared" si="84"/>
        <v>98171288</v>
      </c>
      <c r="L5438" s="7"/>
      <c r="M5438" s="6"/>
      <c r="N5438" s="7"/>
      <c r="O5438" s="7"/>
      <c r="P5438" s="38"/>
      <c r="Q5438" s="31"/>
      <c r="R5438" s="42"/>
      <c r="S5438" s="42"/>
      <c r="T5438" s="42"/>
      <c r="U5438" s="43"/>
      <c r="V5438" s="32"/>
      <c r="W5438" s="38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</row>
    <row r="5439" spans="1:40" ht="14.25" customHeight="1">
      <c r="A5439" s="7" t="s">
        <v>701</v>
      </c>
      <c r="B5439" s="7" t="s">
        <v>363</v>
      </c>
      <c r="C5439" s="7">
        <v>1501</v>
      </c>
      <c r="D5439" s="7" t="s">
        <v>702</v>
      </c>
      <c r="E5439" s="7" t="str">
        <f t="shared" si="83"/>
        <v>Potosí</v>
      </c>
      <c r="F5439" s="7" t="s">
        <v>379</v>
      </c>
      <c r="G5439" s="7">
        <v>350</v>
      </c>
      <c r="H5439" s="7" t="s">
        <v>406</v>
      </c>
      <c r="I5439" s="7"/>
      <c r="J5439" s="7">
        <v>1547592</v>
      </c>
      <c r="K5439" s="7">
        <f t="shared" si="84"/>
        <v>98171288</v>
      </c>
      <c r="L5439" s="7"/>
      <c r="M5439" s="6"/>
      <c r="N5439" s="7"/>
      <c r="O5439" s="7"/>
      <c r="P5439" s="38"/>
      <c r="Q5439" s="31"/>
      <c r="R5439" s="42"/>
      <c r="S5439" s="42"/>
      <c r="T5439" s="42"/>
      <c r="U5439" s="43"/>
      <c r="V5439" s="32"/>
      <c r="W5439" s="38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</row>
    <row r="5440" spans="1:40" ht="14.25" customHeight="1">
      <c r="A5440" s="7" t="s">
        <v>701</v>
      </c>
      <c r="B5440" s="7" t="s">
        <v>363</v>
      </c>
      <c r="C5440" s="7">
        <v>1501</v>
      </c>
      <c r="D5440" s="7" t="s">
        <v>702</v>
      </c>
      <c r="E5440" s="7" t="str">
        <f t="shared" si="83"/>
        <v>Potosí</v>
      </c>
      <c r="F5440" s="7" t="s">
        <v>407</v>
      </c>
      <c r="G5440" s="7">
        <v>100</v>
      </c>
      <c r="H5440" s="7" t="s">
        <v>383</v>
      </c>
      <c r="I5440" s="7"/>
      <c r="J5440" s="7">
        <v>100000</v>
      </c>
      <c r="K5440" s="7">
        <f t="shared" si="84"/>
        <v>98171288</v>
      </c>
      <c r="L5440" s="7"/>
      <c r="M5440" s="6"/>
      <c r="N5440" s="7"/>
      <c r="O5440" s="7"/>
      <c r="P5440" s="38"/>
      <c r="Q5440" s="31"/>
      <c r="R5440" s="42"/>
      <c r="S5440" s="42"/>
      <c r="T5440" s="42"/>
      <c r="U5440" s="43"/>
      <c r="V5440" s="32"/>
      <c r="W5440" s="38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</row>
    <row r="5441" spans="1:40" ht="14.25" customHeight="1">
      <c r="A5441" s="7" t="s">
        <v>701</v>
      </c>
      <c r="B5441" s="7" t="s">
        <v>363</v>
      </c>
      <c r="C5441" s="7">
        <v>1501</v>
      </c>
      <c r="D5441" s="7" t="s">
        <v>702</v>
      </c>
      <c r="E5441" s="7" t="str">
        <f t="shared" si="83"/>
        <v>Potosí</v>
      </c>
      <c r="F5441" s="7" t="s">
        <v>407</v>
      </c>
      <c r="G5441" s="7">
        <v>110</v>
      </c>
      <c r="H5441" s="7" t="s">
        <v>385</v>
      </c>
      <c r="I5441" s="7"/>
      <c r="J5441" s="7">
        <v>7577975</v>
      </c>
      <c r="K5441" s="7">
        <f t="shared" si="84"/>
        <v>98171288</v>
      </c>
      <c r="L5441" s="7"/>
      <c r="M5441" s="6"/>
      <c r="N5441" s="7"/>
      <c r="O5441" s="7"/>
      <c r="P5441" s="38"/>
      <c r="Q5441" s="31"/>
      <c r="R5441" s="42"/>
      <c r="S5441" s="42"/>
      <c r="T5441" s="42"/>
      <c r="U5441" s="43"/>
      <c r="V5441" s="32"/>
      <c r="W5441" s="38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</row>
    <row r="5442" spans="1:40" ht="14.25" customHeight="1">
      <c r="A5442" s="7" t="s">
        <v>701</v>
      </c>
      <c r="B5442" s="7" t="s">
        <v>363</v>
      </c>
      <c r="C5442" s="7">
        <v>1501</v>
      </c>
      <c r="D5442" s="7" t="s">
        <v>702</v>
      </c>
      <c r="E5442" s="7" t="str">
        <f t="shared" si="83"/>
        <v>Potosí</v>
      </c>
      <c r="F5442" s="7" t="s">
        <v>407</v>
      </c>
      <c r="G5442" s="7">
        <v>120</v>
      </c>
      <c r="H5442" s="7" t="s">
        <v>485</v>
      </c>
      <c r="I5442" s="7"/>
      <c r="J5442" s="7">
        <v>3398000</v>
      </c>
      <c r="K5442" s="7">
        <f t="shared" si="84"/>
        <v>98171288</v>
      </c>
      <c r="L5442" s="7"/>
      <c r="M5442" s="6"/>
      <c r="N5442" s="7"/>
      <c r="O5442" s="7"/>
      <c r="P5442" s="38"/>
      <c r="Q5442" s="31"/>
      <c r="R5442" s="42"/>
      <c r="S5442" s="42"/>
      <c r="T5442" s="42"/>
      <c r="U5442" s="43"/>
      <c r="V5442" s="32"/>
      <c r="W5442" s="38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</row>
    <row r="5443" spans="1:40" ht="14.25" customHeight="1">
      <c r="A5443" s="7" t="s">
        <v>701</v>
      </c>
      <c r="B5443" s="7" t="s">
        <v>363</v>
      </c>
      <c r="C5443" s="7">
        <v>1501</v>
      </c>
      <c r="D5443" s="7" t="s">
        <v>702</v>
      </c>
      <c r="E5443" s="7" t="str">
        <f t="shared" si="83"/>
        <v>Potosí</v>
      </c>
      <c r="F5443" s="7" t="s">
        <v>407</v>
      </c>
      <c r="G5443" s="7">
        <v>170</v>
      </c>
      <c r="H5443" s="7" t="s">
        <v>390</v>
      </c>
      <c r="I5443" s="7"/>
      <c r="J5443" s="7">
        <v>33396725</v>
      </c>
      <c r="K5443" s="7">
        <f t="shared" si="84"/>
        <v>98171288</v>
      </c>
      <c r="L5443" s="7"/>
      <c r="M5443" s="6"/>
      <c r="N5443" s="7"/>
      <c r="O5443" s="7"/>
      <c r="P5443" s="38"/>
      <c r="Q5443" s="31"/>
      <c r="R5443" s="42"/>
      <c r="S5443" s="42"/>
      <c r="T5443" s="42"/>
      <c r="U5443" s="43"/>
      <c r="V5443" s="32"/>
      <c r="W5443" s="38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</row>
    <row r="5444" spans="1:40" ht="14.25" customHeight="1">
      <c r="A5444" s="7" t="s">
        <v>701</v>
      </c>
      <c r="B5444" s="7" t="s">
        <v>363</v>
      </c>
      <c r="C5444" s="7">
        <v>1501</v>
      </c>
      <c r="D5444" s="7" t="s">
        <v>702</v>
      </c>
      <c r="E5444" s="7" t="str">
        <f t="shared" si="83"/>
        <v>Potosí</v>
      </c>
      <c r="F5444" s="7" t="s">
        <v>407</v>
      </c>
      <c r="G5444" s="7">
        <v>180</v>
      </c>
      <c r="H5444" s="7" t="s">
        <v>411</v>
      </c>
      <c r="I5444" s="7"/>
      <c r="J5444" s="7">
        <v>14178105</v>
      </c>
      <c r="K5444" s="7">
        <f t="shared" si="84"/>
        <v>98171288</v>
      </c>
      <c r="L5444" s="7"/>
      <c r="M5444" s="6"/>
      <c r="N5444" s="7"/>
      <c r="O5444" s="7"/>
      <c r="P5444" s="38"/>
      <c r="Q5444" s="31"/>
      <c r="R5444" s="42"/>
      <c r="S5444" s="42"/>
      <c r="T5444" s="42"/>
      <c r="U5444" s="43"/>
      <c r="V5444" s="32"/>
      <c r="W5444" s="38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</row>
    <row r="5445" spans="1:40" ht="14.25" customHeight="1">
      <c r="A5445" s="7" t="s">
        <v>701</v>
      </c>
      <c r="B5445" s="7" t="s">
        <v>363</v>
      </c>
      <c r="C5445" s="7">
        <v>1501</v>
      </c>
      <c r="D5445" s="7" t="s">
        <v>702</v>
      </c>
      <c r="E5445" s="7" t="str">
        <f t="shared" si="83"/>
        <v>Potosí</v>
      </c>
      <c r="F5445" s="7" t="s">
        <v>407</v>
      </c>
      <c r="G5445" s="7">
        <v>200</v>
      </c>
      <c r="H5445" s="7" t="s">
        <v>393</v>
      </c>
      <c r="I5445" s="7"/>
      <c r="J5445" s="7">
        <v>24773065</v>
      </c>
      <c r="K5445" s="7">
        <f t="shared" si="84"/>
        <v>98171288</v>
      </c>
      <c r="L5445" s="7"/>
      <c r="M5445" s="6"/>
      <c r="N5445" s="7"/>
      <c r="O5445" s="7"/>
      <c r="P5445" s="38"/>
      <c r="Q5445" s="31"/>
      <c r="R5445" s="42"/>
      <c r="S5445" s="42"/>
      <c r="T5445" s="42"/>
      <c r="U5445" s="43"/>
      <c r="V5445" s="32"/>
      <c r="W5445" s="38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</row>
    <row r="5446" spans="1:40" ht="14.25" customHeight="1">
      <c r="A5446" s="7" t="s">
        <v>701</v>
      </c>
      <c r="B5446" s="7" t="s">
        <v>363</v>
      </c>
      <c r="C5446" s="7">
        <v>1501</v>
      </c>
      <c r="D5446" s="7" t="s">
        <v>702</v>
      </c>
      <c r="E5446" s="7" t="str">
        <f t="shared" si="83"/>
        <v>Potosí</v>
      </c>
      <c r="F5446" s="7" t="s">
        <v>407</v>
      </c>
      <c r="G5446" s="7">
        <v>210</v>
      </c>
      <c r="H5446" s="7" t="s">
        <v>394</v>
      </c>
      <c r="I5446" s="7"/>
      <c r="J5446" s="7">
        <v>4804889</v>
      </c>
      <c r="K5446" s="7">
        <f t="shared" si="84"/>
        <v>98171288</v>
      </c>
      <c r="L5446" s="7"/>
      <c r="M5446" s="6"/>
      <c r="N5446" s="7"/>
      <c r="O5446" s="7"/>
      <c r="P5446" s="38"/>
      <c r="Q5446" s="31"/>
      <c r="R5446" s="42"/>
      <c r="S5446" s="42"/>
      <c r="T5446" s="42"/>
      <c r="U5446" s="43"/>
      <c r="V5446" s="32"/>
      <c r="W5446" s="38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</row>
    <row r="5447" spans="1:40" ht="14.25" customHeight="1">
      <c r="A5447" s="7" t="s">
        <v>701</v>
      </c>
      <c r="B5447" s="7" t="s">
        <v>363</v>
      </c>
      <c r="C5447" s="7">
        <v>1501</v>
      </c>
      <c r="D5447" s="7" t="s">
        <v>702</v>
      </c>
      <c r="E5447" s="7" t="str">
        <f t="shared" si="83"/>
        <v>Potosí</v>
      </c>
      <c r="F5447" s="7" t="s">
        <v>407</v>
      </c>
      <c r="G5447" s="7">
        <v>220</v>
      </c>
      <c r="H5447" s="7" t="s">
        <v>395</v>
      </c>
      <c r="I5447" s="7"/>
      <c r="J5447" s="7">
        <v>4144841</v>
      </c>
      <c r="K5447" s="7">
        <f t="shared" si="84"/>
        <v>98171288</v>
      </c>
      <c r="L5447" s="7"/>
      <c r="M5447" s="6"/>
      <c r="N5447" s="7"/>
      <c r="O5447" s="7"/>
      <c r="P5447" s="38"/>
      <c r="Q5447" s="31"/>
      <c r="R5447" s="42"/>
      <c r="S5447" s="42"/>
      <c r="T5447" s="42"/>
      <c r="U5447" s="43"/>
      <c r="V5447" s="32"/>
      <c r="W5447" s="38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</row>
    <row r="5448" spans="1:40" ht="14.25" customHeight="1">
      <c r="A5448" s="7" t="s">
        <v>701</v>
      </c>
      <c r="B5448" s="7" t="s">
        <v>363</v>
      </c>
      <c r="C5448" s="7">
        <v>1501</v>
      </c>
      <c r="D5448" s="7" t="s">
        <v>702</v>
      </c>
      <c r="E5448" s="7" t="str">
        <f t="shared" si="83"/>
        <v>Potosí</v>
      </c>
      <c r="F5448" s="7" t="s">
        <v>407</v>
      </c>
      <c r="G5448" s="7">
        <v>230</v>
      </c>
      <c r="H5448" s="7" t="s">
        <v>396</v>
      </c>
      <c r="I5448" s="7"/>
      <c r="J5448" s="7">
        <v>4210392</v>
      </c>
      <c r="K5448" s="7">
        <f t="shared" si="84"/>
        <v>98171288</v>
      </c>
      <c r="L5448" s="7"/>
      <c r="M5448" s="6"/>
      <c r="N5448" s="7"/>
      <c r="O5448" s="7"/>
      <c r="P5448" s="38"/>
      <c r="Q5448" s="31"/>
      <c r="R5448" s="42"/>
      <c r="S5448" s="42"/>
      <c r="T5448" s="42"/>
      <c r="U5448" s="43"/>
      <c r="V5448" s="32"/>
      <c r="W5448" s="38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</row>
    <row r="5449" spans="1:40" ht="14.25" customHeight="1">
      <c r="A5449" s="7" t="s">
        <v>701</v>
      </c>
      <c r="B5449" s="7" t="s">
        <v>363</v>
      </c>
      <c r="C5449" s="7">
        <v>1501</v>
      </c>
      <c r="D5449" s="7" t="s">
        <v>702</v>
      </c>
      <c r="E5449" s="7" t="str">
        <f t="shared" si="83"/>
        <v>Potosí</v>
      </c>
      <c r="F5449" s="7" t="s">
        <v>407</v>
      </c>
      <c r="G5449" s="7">
        <v>240</v>
      </c>
      <c r="H5449" s="7" t="s">
        <v>397</v>
      </c>
      <c r="I5449" s="7"/>
      <c r="J5449" s="7">
        <v>100000</v>
      </c>
      <c r="K5449" s="7">
        <f t="shared" si="84"/>
        <v>98171288</v>
      </c>
      <c r="L5449" s="7"/>
      <c r="M5449" s="6"/>
      <c r="N5449" s="7"/>
      <c r="O5449" s="7"/>
      <c r="P5449" s="38"/>
      <c r="Q5449" s="31"/>
      <c r="R5449" s="42"/>
      <c r="S5449" s="42"/>
      <c r="T5449" s="42"/>
      <c r="U5449" s="43"/>
      <c r="V5449" s="32"/>
      <c r="W5449" s="38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</row>
    <row r="5450" spans="1:40" ht="14.25" customHeight="1">
      <c r="A5450" s="7" t="s">
        <v>701</v>
      </c>
      <c r="B5450" s="7" t="s">
        <v>363</v>
      </c>
      <c r="C5450" s="7">
        <v>1501</v>
      </c>
      <c r="D5450" s="7" t="s">
        <v>702</v>
      </c>
      <c r="E5450" s="7" t="str">
        <f t="shared" si="83"/>
        <v>Potosí</v>
      </c>
      <c r="F5450" s="7" t="s">
        <v>407</v>
      </c>
      <c r="G5450" s="7">
        <v>310</v>
      </c>
      <c r="H5450" s="7" t="s">
        <v>403</v>
      </c>
      <c r="I5450" s="7"/>
      <c r="J5450" s="7">
        <v>500000</v>
      </c>
      <c r="K5450" s="7">
        <f t="shared" si="84"/>
        <v>98171288</v>
      </c>
      <c r="L5450" s="7"/>
      <c r="M5450" s="6"/>
      <c r="N5450" s="7"/>
      <c r="O5450" s="7"/>
      <c r="P5450" s="38"/>
      <c r="Q5450" s="31"/>
      <c r="R5450" s="42"/>
      <c r="S5450" s="42"/>
      <c r="T5450" s="42"/>
      <c r="U5450" s="43"/>
      <c r="V5450" s="32"/>
      <c r="W5450" s="38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</row>
    <row r="5451" spans="1:40" ht="14.25" customHeight="1">
      <c r="A5451" s="7" t="s">
        <v>701</v>
      </c>
      <c r="B5451" s="7" t="s">
        <v>363</v>
      </c>
      <c r="C5451" s="7">
        <v>1501</v>
      </c>
      <c r="D5451" s="7" t="s">
        <v>702</v>
      </c>
      <c r="E5451" s="7" t="str">
        <f t="shared" si="83"/>
        <v>Potosí</v>
      </c>
      <c r="F5451" s="7" t="s">
        <v>407</v>
      </c>
      <c r="G5451" s="7">
        <v>330</v>
      </c>
      <c r="H5451" s="7" t="s">
        <v>404</v>
      </c>
      <c r="I5451" s="7"/>
      <c r="J5451" s="7">
        <v>737296</v>
      </c>
      <c r="K5451" s="7">
        <f t="shared" si="84"/>
        <v>98171288</v>
      </c>
      <c r="L5451" s="7"/>
      <c r="M5451" s="6"/>
      <c r="N5451" s="7"/>
      <c r="O5451" s="7"/>
      <c r="P5451" s="38"/>
      <c r="Q5451" s="31"/>
      <c r="R5451" s="42"/>
      <c r="S5451" s="42"/>
      <c r="T5451" s="42"/>
      <c r="U5451" s="43"/>
      <c r="V5451" s="32"/>
      <c r="W5451" s="38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</row>
    <row r="5452" spans="1:40" ht="14.25" customHeight="1">
      <c r="A5452" s="7" t="s">
        <v>701</v>
      </c>
      <c r="B5452" s="7" t="s">
        <v>363</v>
      </c>
      <c r="C5452" s="7">
        <v>1501</v>
      </c>
      <c r="D5452" s="7" t="s">
        <v>702</v>
      </c>
      <c r="E5452" s="7" t="str">
        <f t="shared" si="83"/>
        <v>Potosí</v>
      </c>
      <c r="F5452" s="7" t="s">
        <v>407</v>
      </c>
      <c r="G5452" s="7">
        <v>340</v>
      </c>
      <c r="H5452" s="7" t="s">
        <v>405</v>
      </c>
      <c r="I5452" s="7"/>
      <c r="J5452" s="7">
        <v>250000</v>
      </c>
      <c r="K5452" s="7">
        <f t="shared" si="84"/>
        <v>98171288</v>
      </c>
      <c r="L5452" s="7"/>
      <c r="M5452" s="6"/>
      <c r="N5452" s="7"/>
      <c r="O5452" s="7"/>
      <c r="P5452" s="38"/>
      <c r="Q5452" s="31"/>
      <c r="R5452" s="42"/>
      <c r="S5452" s="42"/>
      <c r="T5452" s="42"/>
      <c r="U5452" s="43"/>
      <c r="V5452" s="32"/>
      <c r="W5452" s="38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</row>
    <row r="5453" spans="1:40" ht="14.25" customHeight="1">
      <c r="A5453" s="7" t="s">
        <v>701</v>
      </c>
      <c r="B5453" s="7" t="s">
        <v>363</v>
      </c>
      <c r="C5453" s="7">
        <v>1502</v>
      </c>
      <c r="D5453" s="7" t="s">
        <v>703</v>
      </c>
      <c r="E5453" s="7" t="str">
        <f t="shared" si="83"/>
        <v>Tinguipaya</v>
      </c>
      <c r="F5453" s="7" t="s">
        <v>379</v>
      </c>
      <c r="G5453" s="7">
        <v>0</v>
      </c>
      <c r="H5453" s="7" t="s">
        <v>380</v>
      </c>
      <c r="I5453" s="7"/>
      <c r="J5453" s="7">
        <v>3756786</v>
      </c>
      <c r="K5453" s="7">
        <f t="shared" si="84"/>
        <v>3433255</v>
      </c>
      <c r="L5453" s="7"/>
      <c r="M5453" s="6"/>
      <c r="N5453" s="7"/>
      <c r="O5453" s="7"/>
      <c r="P5453" s="38"/>
      <c r="Q5453" s="31"/>
      <c r="R5453" s="42"/>
      <c r="S5453" s="42"/>
      <c r="T5453" s="42"/>
      <c r="U5453" s="43"/>
      <c r="V5453" s="32"/>
      <c r="W5453" s="38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</row>
    <row r="5454" spans="1:40" ht="14.25" customHeight="1">
      <c r="A5454" s="7" t="s">
        <v>701</v>
      </c>
      <c r="B5454" s="7" t="s">
        <v>363</v>
      </c>
      <c r="C5454" s="7">
        <v>1502</v>
      </c>
      <c r="D5454" s="7" t="s">
        <v>703</v>
      </c>
      <c r="E5454" s="7" t="str">
        <f t="shared" si="83"/>
        <v>Tinguipaya</v>
      </c>
      <c r="F5454" s="7" t="s">
        <v>379</v>
      </c>
      <c r="G5454" s="7">
        <v>1</v>
      </c>
      <c r="H5454" s="7" t="s">
        <v>381</v>
      </c>
      <c r="I5454" s="7"/>
      <c r="J5454" s="7">
        <v>1447483</v>
      </c>
      <c r="K5454" s="7">
        <f t="shared" si="84"/>
        <v>3433255</v>
      </c>
      <c r="L5454" s="7"/>
      <c r="M5454" s="6"/>
      <c r="N5454" s="7"/>
      <c r="O5454" s="7"/>
      <c r="P5454" s="38"/>
      <c r="Q5454" s="31"/>
      <c r="R5454" s="42"/>
      <c r="S5454" s="42"/>
      <c r="T5454" s="42"/>
      <c r="U5454" s="43"/>
      <c r="V5454" s="32"/>
      <c r="W5454" s="38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</row>
    <row r="5455" spans="1:40" ht="14.25" customHeight="1">
      <c r="A5455" s="7" t="s">
        <v>701</v>
      </c>
      <c r="B5455" s="7" t="s">
        <v>363</v>
      </c>
      <c r="C5455" s="7">
        <v>1502</v>
      </c>
      <c r="D5455" s="7" t="s">
        <v>703</v>
      </c>
      <c r="E5455" s="7" t="str">
        <f t="shared" si="83"/>
        <v>Tinguipaya</v>
      </c>
      <c r="F5455" s="7" t="s">
        <v>379</v>
      </c>
      <c r="G5455" s="7">
        <v>97</v>
      </c>
      <c r="H5455" s="7" t="s">
        <v>409</v>
      </c>
      <c r="I5455" s="7"/>
      <c r="J5455" s="7">
        <v>4841187</v>
      </c>
      <c r="K5455" s="7">
        <f t="shared" si="84"/>
        <v>3433255</v>
      </c>
      <c r="L5455" s="7"/>
      <c r="M5455" s="6"/>
      <c r="N5455" s="7"/>
      <c r="O5455" s="7"/>
      <c r="P5455" s="38"/>
      <c r="Q5455" s="31"/>
      <c r="R5455" s="42"/>
      <c r="S5455" s="42"/>
      <c r="T5455" s="42"/>
      <c r="U5455" s="43"/>
      <c r="V5455" s="32"/>
      <c r="W5455" s="38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</row>
    <row r="5456" spans="1:40" ht="14.25" customHeight="1">
      <c r="A5456" s="7" t="s">
        <v>701</v>
      </c>
      <c r="B5456" s="7" t="s">
        <v>363</v>
      </c>
      <c r="C5456" s="7">
        <v>1502</v>
      </c>
      <c r="D5456" s="7" t="s">
        <v>703</v>
      </c>
      <c r="E5456" s="7" t="str">
        <f t="shared" si="83"/>
        <v>Tinguipaya</v>
      </c>
      <c r="F5456" s="7" t="s">
        <v>379</v>
      </c>
      <c r="G5456" s="7">
        <v>99</v>
      </c>
      <c r="H5456" s="7" t="s">
        <v>382</v>
      </c>
      <c r="I5456" s="7"/>
      <c r="J5456" s="7">
        <v>184846</v>
      </c>
      <c r="K5456" s="7">
        <f t="shared" si="84"/>
        <v>3433255</v>
      </c>
      <c r="L5456" s="7"/>
      <c r="M5456" s="6"/>
      <c r="N5456" s="7"/>
      <c r="O5456" s="7"/>
      <c r="P5456" s="38"/>
      <c r="Q5456" s="31"/>
      <c r="R5456" s="42"/>
      <c r="S5456" s="42"/>
      <c r="T5456" s="42"/>
      <c r="U5456" s="43"/>
      <c r="V5456" s="32"/>
      <c r="W5456" s="38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</row>
    <row r="5457" spans="1:40" ht="14.25" customHeight="1">
      <c r="A5457" s="7" t="s">
        <v>701</v>
      </c>
      <c r="B5457" s="7" t="s">
        <v>363</v>
      </c>
      <c r="C5457" s="7">
        <v>1502</v>
      </c>
      <c r="D5457" s="7" t="s">
        <v>703</v>
      </c>
      <c r="E5457" s="7" t="str">
        <f t="shared" si="83"/>
        <v>Tinguipaya</v>
      </c>
      <c r="F5457" s="7" t="s">
        <v>379</v>
      </c>
      <c r="G5457" s="7">
        <v>100</v>
      </c>
      <c r="H5457" s="7" t="s">
        <v>383</v>
      </c>
      <c r="I5457" s="7"/>
      <c r="J5457" s="7">
        <v>799250</v>
      </c>
      <c r="K5457" s="7">
        <f t="shared" si="84"/>
        <v>3433255</v>
      </c>
      <c r="L5457" s="7"/>
      <c r="M5457" s="6"/>
      <c r="N5457" s="7"/>
      <c r="O5457" s="7"/>
      <c r="P5457" s="38"/>
      <c r="Q5457" s="31"/>
      <c r="R5457" s="42"/>
      <c r="S5457" s="42"/>
      <c r="T5457" s="42"/>
      <c r="U5457" s="43"/>
      <c r="V5457" s="32"/>
      <c r="W5457" s="38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</row>
    <row r="5458" spans="1:40" ht="14.25" customHeight="1">
      <c r="A5458" s="7" t="s">
        <v>701</v>
      </c>
      <c r="B5458" s="7" t="s">
        <v>363</v>
      </c>
      <c r="C5458" s="7">
        <v>1502</v>
      </c>
      <c r="D5458" s="7" t="s">
        <v>703</v>
      </c>
      <c r="E5458" s="7" t="str">
        <f t="shared" si="83"/>
        <v>Tinguipaya</v>
      </c>
      <c r="F5458" s="7" t="s">
        <v>379</v>
      </c>
      <c r="G5458" s="7">
        <v>110</v>
      </c>
      <c r="H5458" s="7" t="s">
        <v>385</v>
      </c>
      <c r="I5458" s="7"/>
      <c r="J5458" s="7">
        <v>97432</v>
      </c>
      <c r="K5458" s="7">
        <f t="shared" si="84"/>
        <v>3433255</v>
      </c>
      <c r="L5458" s="7"/>
      <c r="M5458" s="6"/>
      <c r="N5458" s="7"/>
      <c r="O5458" s="7"/>
      <c r="P5458" s="38"/>
      <c r="Q5458" s="31"/>
      <c r="R5458" s="42"/>
      <c r="S5458" s="42"/>
      <c r="T5458" s="42"/>
      <c r="U5458" s="43"/>
      <c r="V5458" s="32"/>
      <c r="W5458" s="38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</row>
    <row r="5459" spans="1:40" ht="14.25" customHeight="1">
      <c r="A5459" s="7" t="s">
        <v>701</v>
      </c>
      <c r="B5459" s="7" t="s">
        <v>363</v>
      </c>
      <c r="C5459" s="7">
        <v>1502</v>
      </c>
      <c r="D5459" s="7" t="s">
        <v>703</v>
      </c>
      <c r="E5459" s="7" t="str">
        <f t="shared" si="83"/>
        <v>Tinguipaya</v>
      </c>
      <c r="F5459" s="7" t="s">
        <v>379</v>
      </c>
      <c r="G5459" s="7">
        <v>120</v>
      </c>
      <c r="H5459" s="7" t="s">
        <v>485</v>
      </c>
      <c r="I5459" s="7"/>
      <c r="J5459" s="7">
        <v>216153</v>
      </c>
      <c r="K5459" s="7">
        <f t="shared" si="84"/>
        <v>3433255</v>
      </c>
      <c r="L5459" s="7"/>
      <c r="M5459" s="6"/>
      <c r="N5459" s="7"/>
      <c r="O5459" s="7"/>
      <c r="P5459" s="38"/>
      <c r="Q5459" s="31"/>
      <c r="R5459" s="42"/>
      <c r="S5459" s="42"/>
      <c r="T5459" s="42"/>
      <c r="U5459" s="43"/>
      <c r="V5459" s="32"/>
      <c r="W5459" s="38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</row>
    <row r="5460" spans="1:40" ht="14.25" customHeight="1">
      <c r="A5460" s="7" t="s">
        <v>701</v>
      </c>
      <c r="B5460" s="7" t="s">
        <v>363</v>
      </c>
      <c r="C5460" s="7">
        <v>1502</v>
      </c>
      <c r="D5460" s="7" t="s">
        <v>703</v>
      </c>
      <c r="E5460" s="7" t="str">
        <f t="shared" si="83"/>
        <v>Tinguipaya</v>
      </c>
      <c r="F5460" s="7" t="s">
        <v>379</v>
      </c>
      <c r="G5460" s="7">
        <v>130</v>
      </c>
      <c r="H5460" s="7" t="s">
        <v>386</v>
      </c>
      <c r="I5460" s="7"/>
      <c r="J5460" s="7">
        <v>54000</v>
      </c>
      <c r="K5460" s="7">
        <f t="shared" si="84"/>
        <v>3433255</v>
      </c>
      <c r="L5460" s="7"/>
      <c r="M5460" s="6"/>
      <c r="N5460" s="7"/>
      <c r="O5460" s="7"/>
      <c r="P5460" s="38"/>
      <c r="Q5460" s="31"/>
      <c r="R5460" s="42"/>
      <c r="S5460" s="42"/>
      <c r="T5460" s="42"/>
      <c r="U5460" s="43"/>
      <c r="V5460" s="32"/>
      <c r="W5460" s="38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</row>
    <row r="5461" spans="1:40" ht="14.25" customHeight="1">
      <c r="A5461" s="7" t="s">
        <v>701</v>
      </c>
      <c r="B5461" s="7" t="s">
        <v>363</v>
      </c>
      <c r="C5461" s="7">
        <v>1502</v>
      </c>
      <c r="D5461" s="7" t="s">
        <v>703</v>
      </c>
      <c r="E5461" s="7" t="str">
        <f t="shared" si="83"/>
        <v>Tinguipaya</v>
      </c>
      <c r="F5461" s="7" t="s">
        <v>379</v>
      </c>
      <c r="G5461" s="7">
        <v>140</v>
      </c>
      <c r="H5461" s="7" t="s">
        <v>388</v>
      </c>
      <c r="I5461" s="7"/>
      <c r="J5461" s="7">
        <v>18000</v>
      </c>
      <c r="K5461" s="7">
        <f t="shared" si="84"/>
        <v>3433255</v>
      </c>
      <c r="L5461" s="7"/>
      <c r="M5461" s="6"/>
      <c r="N5461" s="7"/>
      <c r="O5461" s="7"/>
      <c r="P5461" s="38"/>
      <c r="Q5461" s="31"/>
      <c r="R5461" s="42"/>
      <c r="S5461" s="42"/>
      <c r="T5461" s="42"/>
      <c r="U5461" s="43"/>
      <c r="V5461" s="32"/>
      <c r="W5461" s="38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</row>
    <row r="5462" spans="1:40" ht="14.25" customHeight="1">
      <c r="A5462" s="7" t="s">
        <v>701</v>
      </c>
      <c r="B5462" s="7" t="s">
        <v>363</v>
      </c>
      <c r="C5462" s="7">
        <v>1502</v>
      </c>
      <c r="D5462" s="7" t="s">
        <v>703</v>
      </c>
      <c r="E5462" s="7" t="str">
        <f t="shared" si="83"/>
        <v>Tinguipaya</v>
      </c>
      <c r="F5462" s="7" t="s">
        <v>379</v>
      </c>
      <c r="G5462" s="7">
        <v>160</v>
      </c>
      <c r="H5462" s="7" t="s">
        <v>389</v>
      </c>
      <c r="I5462" s="7"/>
      <c r="J5462" s="7">
        <v>145446</v>
      </c>
      <c r="K5462" s="7">
        <f t="shared" si="84"/>
        <v>3433255</v>
      </c>
      <c r="L5462" s="7"/>
      <c r="M5462" s="6"/>
      <c r="N5462" s="7"/>
      <c r="O5462" s="7"/>
      <c r="P5462" s="38"/>
      <c r="Q5462" s="31"/>
      <c r="R5462" s="42"/>
      <c r="S5462" s="42"/>
      <c r="T5462" s="42"/>
      <c r="U5462" s="43"/>
      <c r="V5462" s="32"/>
      <c r="W5462" s="38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</row>
    <row r="5463" spans="1:40" ht="14.25" customHeight="1">
      <c r="A5463" s="7" t="s">
        <v>701</v>
      </c>
      <c r="B5463" s="7" t="s">
        <v>363</v>
      </c>
      <c r="C5463" s="7">
        <v>1502</v>
      </c>
      <c r="D5463" s="7" t="s">
        <v>703</v>
      </c>
      <c r="E5463" s="7" t="str">
        <f t="shared" si="83"/>
        <v>Tinguipaya</v>
      </c>
      <c r="F5463" s="7" t="s">
        <v>379</v>
      </c>
      <c r="G5463" s="7">
        <v>170</v>
      </c>
      <c r="H5463" s="7" t="s">
        <v>390</v>
      </c>
      <c r="I5463" s="7"/>
      <c r="J5463" s="7">
        <v>50000</v>
      </c>
      <c r="K5463" s="7">
        <f t="shared" si="84"/>
        <v>3433255</v>
      </c>
      <c r="L5463" s="7"/>
      <c r="M5463" s="6"/>
      <c r="N5463" s="7"/>
      <c r="O5463" s="7"/>
      <c r="P5463" s="38"/>
      <c r="Q5463" s="31"/>
      <c r="R5463" s="42"/>
      <c r="S5463" s="42"/>
      <c r="T5463" s="42"/>
      <c r="U5463" s="43"/>
      <c r="V5463" s="32"/>
      <c r="W5463" s="38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</row>
    <row r="5464" spans="1:40" ht="14.25" customHeight="1">
      <c r="A5464" s="7" t="s">
        <v>701</v>
      </c>
      <c r="B5464" s="7" t="s">
        <v>363</v>
      </c>
      <c r="C5464" s="7">
        <v>1502</v>
      </c>
      <c r="D5464" s="7" t="s">
        <v>703</v>
      </c>
      <c r="E5464" s="7" t="str">
        <f t="shared" si="83"/>
        <v>Tinguipaya</v>
      </c>
      <c r="F5464" s="7" t="s">
        <v>379</v>
      </c>
      <c r="G5464" s="7">
        <v>180</v>
      </c>
      <c r="H5464" s="7" t="s">
        <v>411</v>
      </c>
      <c r="I5464" s="7"/>
      <c r="J5464" s="7">
        <v>1250000</v>
      </c>
      <c r="K5464" s="7">
        <f t="shared" si="84"/>
        <v>3433255</v>
      </c>
      <c r="L5464" s="7"/>
      <c r="M5464" s="6"/>
      <c r="N5464" s="7"/>
      <c r="O5464" s="7"/>
      <c r="P5464" s="38"/>
      <c r="Q5464" s="31"/>
      <c r="R5464" s="42"/>
      <c r="S5464" s="42"/>
      <c r="T5464" s="42"/>
      <c r="U5464" s="43"/>
      <c r="V5464" s="32"/>
      <c r="W5464" s="38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</row>
    <row r="5465" spans="1:40" ht="14.25" customHeight="1">
      <c r="A5465" s="7" t="s">
        <v>701</v>
      </c>
      <c r="B5465" s="7" t="s">
        <v>363</v>
      </c>
      <c r="C5465" s="7">
        <v>1502</v>
      </c>
      <c r="D5465" s="7" t="s">
        <v>703</v>
      </c>
      <c r="E5465" s="7" t="str">
        <f t="shared" si="83"/>
        <v>Tinguipaya</v>
      </c>
      <c r="F5465" s="7" t="s">
        <v>379</v>
      </c>
      <c r="G5465" s="7">
        <v>190</v>
      </c>
      <c r="H5465" s="7" t="s">
        <v>392</v>
      </c>
      <c r="I5465" s="7"/>
      <c r="J5465" s="7">
        <v>126528</v>
      </c>
      <c r="K5465" s="7">
        <f t="shared" si="84"/>
        <v>3433255</v>
      </c>
      <c r="L5465" s="7"/>
      <c r="M5465" s="6"/>
      <c r="N5465" s="7"/>
      <c r="O5465" s="7"/>
      <c r="P5465" s="38"/>
      <c r="Q5465" s="31"/>
      <c r="R5465" s="42"/>
      <c r="S5465" s="42"/>
      <c r="T5465" s="42"/>
      <c r="U5465" s="43"/>
      <c r="V5465" s="32"/>
      <c r="W5465" s="38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</row>
    <row r="5466" spans="1:40" ht="14.25" customHeight="1">
      <c r="A5466" s="7" t="s">
        <v>701</v>
      </c>
      <c r="B5466" s="7" t="s">
        <v>363</v>
      </c>
      <c r="C5466" s="7">
        <v>1502</v>
      </c>
      <c r="D5466" s="7" t="s">
        <v>703</v>
      </c>
      <c r="E5466" s="7" t="str">
        <f t="shared" si="83"/>
        <v>Tinguipaya</v>
      </c>
      <c r="F5466" s="7" t="s">
        <v>379</v>
      </c>
      <c r="G5466" s="7">
        <v>200</v>
      </c>
      <c r="H5466" s="7" t="s">
        <v>393</v>
      </c>
      <c r="I5466" s="7"/>
      <c r="J5466" s="7">
        <v>6036100</v>
      </c>
      <c r="K5466" s="7">
        <f t="shared" si="84"/>
        <v>3433255</v>
      </c>
      <c r="L5466" s="7"/>
      <c r="M5466" s="6"/>
      <c r="N5466" s="7"/>
      <c r="O5466" s="7"/>
      <c r="P5466" s="38"/>
      <c r="Q5466" s="31"/>
      <c r="R5466" s="42"/>
      <c r="S5466" s="42"/>
      <c r="T5466" s="42"/>
      <c r="U5466" s="43"/>
      <c r="V5466" s="32"/>
      <c r="W5466" s="38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</row>
    <row r="5467" spans="1:40" ht="14.25" customHeight="1">
      <c r="A5467" s="7" t="s">
        <v>701</v>
      </c>
      <c r="B5467" s="7" t="s">
        <v>363</v>
      </c>
      <c r="C5467" s="7">
        <v>1502</v>
      </c>
      <c r="D5467" s="7" t="s">
        <v>703</v>
      </c>
      <c r="E5467" s="7" t="str">
        <f t="shared" si="83"/>
        <v>Tinguipaya</v>
      </c>
      <c r="F5467" s="7" t="s">
        <v>379</v>
      </c>
      <c r="G5467" s="7">
        <v>210</v>
      </c>
      <c r="H5467" s="7" t="s">
        <v>394</v>
      </c>
      <c r="I5467" s="7"/>
      <c r="J5467" s="7">
        <v>4571033</v>
      </c>
      <c r="K5467" s="7">
        <f t="shared" si="84"/>
        <v>3433255</v>
      </c>
      <c r="L5467" s="7"/>
      <c r="M5467" s="6"/>
      <c r="N5467" s="7"/>
      <c r="O5467" s="7"/>
      <c r="P5467" s="38"/>
      <c r="Q5467" s="31"/>
      <c r="R5467" s="42"/>
      <c r="S5467" s="42"/>
      <c r="T5467" s="42"/>
      <c r="U5467" s="43"/>
      <c r="V5467" s="32"/>
      <c r="W5467" s="38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</row>
    <row r="5468" spans="1:40" ht="14.25" customHeight="1">
      <c r="A5468" s="7" t="s">
        <v>701</v>
      </c>
      <c r="B5468" s="7" t="s">
        <v>363</v>
      </c>
      <c r="C5468" s="7">
        <v>1502</v>
      </c>
      <c r="D5468" s="7" t="s">
        <v>703</v>
      </c>
      <c r="E5468" s="7" t="str">
        <f t="shared" si="83"/>
        <v>Tinguipaya</v>
      </c>
      <c r="F5468" s="7" t="s">
        <v>379</v>
      </c>
      <c r="G5468" s="7">
        <v>220</v>
      </c>
      <c r="H5468" s="7" t="s">
        <v>395</v>
      </c>
      <c r="I5468" s="7"/>
      <c r="J5468" s="7">
        <v>666452</v>
      </c>
      <c r="K5468" s="7">
        <f t="shared" si="84"/>
        <v>3433255</v>
      </c>
      <c r="L5468" s="7"/>
      <c r="M5468" s="6"/>
      <c r="N5468" s="7"/>
      <c r="O5468" s="7"/>
      <c r="P5468" s="38"/>
      <c r="Q5468" s="31"/>
      <c r="R5468" s="42"/>
      <c r="S5468" s="42"/>
      <c r="T5468" s="42"/>
      <c r="U5468" s="43"/>
      <c r="V5468" s="32"/>
      <c r="W5468" s="38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</row>
    <row r="5469" spans="1:40" ht="14.25" customHeight="1">
      <c r="A5469" s="7" t="s">
        <v>701</v>
      </c>
      <c r="B5469" s="7" t="s">
        <v>363</v>
      </c>
      <c r="C5469" s="7">
        <v>1502</v>
      </c>
      <c r="D5469" s="7" t="s">
        <v>703</v>
      </c>
      <c r="E5469" s="7" t="str">
        <f t="shared" si="83"/>
        <v>Tinguipaya</v>
      </c>
      <c r="F5469" s="7" t="s">
        <v>379</v>
      </c>
      <c r="G5469" s="7">
        <v>230</v>
      </c>
      <c r="H5469" s="7" t="s">
        <v>396</v>
      </c>
      <c r="I5469" s="7"/>
      <c r="J5469" s="7">
        <v>174400</v>
      </c>
      <c r="K5469" s="7">
        <f t="shared" si="84"/>
        <v>3433255</v>
      </c>
      <c r="L5469" s="7"/>
      <c r="M5469" s="6"/>
      <c r="N5469" s="7"/>
      <c r="O5469" s="7"/>
      <c r="P5469" s="38"/>
      <c r="Q5469" s="31"/>
      <c r="R5469" s="42"/>
      <c r="S5469" s="42"/>
      <c r="T5469" s="42"/>
      <c r="U5469" s="43"/>
      <c r="V5469" s="32"/>
      <c r="W5469" s="38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</row>
    <row r="5470" spans="1:40" ht="14.25" customHeight="1">
      <c r="A5470" s="7" t="s">
        <v>701</v>
      </c>
      <c r="B5470" s="7" t="s">
        <v>363</v>
      </c>
      <c r="C5470" s="7">
        <v>1502</v>
      </c>
      <c r="D5470" s="7" t="s">
        <v>703</v>
      </c>
      <c r="E5470" s="7" t="str">
        <f t="shared" si="83"/>
        <v>Tinguipaya</v>
      </c>
      <c r="F5470" s="7" t="s">
        <v>379</v>
      </c>
      <c r="G5470" s="7">
        <v>240</v>
      </c>
      <c r="H5470" s="7" t="s">
        <v>397</v>
      </c>
      <c r="I5470" s="7"/>
      <c r="J5470" s="7">
        <v>49500</v>
      </c>
      <c r="K5470" s="7">
        <f t="shared" si="84"/>
        <v>3433255</v>
      </c>
      <c r="L5470" s="7"/>
      <c r="M5470" s="6"/>
      <c r="N5470" s="7"/>
      <c r="O5470" s="7"/>
      <c r="P5470" s="38"/>
      <c r="Q5470" s="31"/>
      <c r="R5470" s="42"/>
      <c r="S5470" s="42"/>
      <c r="T5470" s="42"/>
      <c r="U5470" s="43"/>
      <c r="V5470" s="32"/>
      <c r="W5470" s="38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</row>
    <row r="5471" spans="1:40" ht="14.25" customHeight="1">
      <c r="A5471" s="7" t="s">
        <v>701</v>
      </c>
      <c r="B5471" s="7" t="s">
        <v>363</v>
      </c>
      <c r="C5471" s="7">
        <v>1502</v>
      </c>
      <c r="D5471" s="7" t="s">
        <v>703</v>
      </c>
      <c r="E5471" s="7" t="str">
        <f t="shared" si="83"/>
        <v>Tinguipaya</v>
      </c>
      <c r="F5471" s="7" t="s">
        <v>379</v>
      </c>
      <c r="G5471" s="7">
        <v>250</v>
      </c>
      <c r="H5471" s="7" t="s">
        <v>399</v>
      </c>
      <c r="I5471" s="7"/>
      <c r="J5471" s="7">
        <v>2183162</v>
      </c>
      <c r="K5471" s="7">
        <f t="shared" si="84"/>
        <v>3433255</v>
      </c>
      <c r="L5471" s="7"/>
      <c r="M5471" s="6"/>
      <c r="N5471" s="7"/>
      <c r="O5471" s="7"/>
      <c r="P5471" s="38"/>
      <c r="Q5471" s="31"/>
      <c r="R5471" s="42"/>
      <c r="S5471" s="42"/>
      <c r="T5471" s="42"/>
      <c r="U5471" s="43"/>
      <c r="V5471" s="32"/>
      <c r="W5471" s="38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</row>
    <row r="5472" spans="1:40" ht="14.25" customHeight="1">
      <c r="A5472" s="7" t="s">
        <v>701</v>
      </c>
      <c r="B5472" s="7" t="s">
        <v>363</v>
      </c>
      <c r="C5472" s="7">
        <v>1502</v>
      </c>
      <c r="D5472" s="7" t="s">
        <v>703</v>
      </c>
      <c r="E5472" s="7" t="str">
        <f t="shared" si="83"/>
        <v>Tinguipaya</v>
      </c>
      <c r="F5472" s="7" t="s">
        <v>379</v>
      </c>
      <c r="G5472" s="7">
        <v>260</v>
      </c>
      <c r="H5472" s="7" t="s">
        <v>400</v>
      </c>
      <c r="I5472" s="7"/>
      <c r="J5472" s="7">
        <v>177063</v>
      </c>
      <c r="K5472" s="7">
        <f t="shared" si="84"/>
        <v>3433255</v>
      </c>
      <c r="L5472" s="7"/>
      <c r="M5472" s="6"/>
      <c r="N5472" s="7"/>
      <c r="O5472" s="7"/>
      <c r="P5472" s="38"/>
      <c r="Q5472" s="31"/>
      <c r="R5472" s="42"/>
      <c r="S5472" s="42"/>
      <c r="T5472" s="42"/>
      <c r="U5472" s="43"/>
      <c r="V5472" s="32"/>
      <c r="W5472" s="38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</row>
    <row r="5473" spans="1:40" ht="14.25" customHeight="1">
      <c r="A5473" s="7" t="s">
        <v>701</v>
      </c>
      <c r="B5473" s="7" t="s">
        <v>363</v>
      </c>
      <c r="C5473" s="7">
        <v>1502</v>
      </c>
      <c r="D5473" s="7" t="s">
        <v>703</v>
      </c>
      <c r="E5473" s="7" t="str">
        <f t="shared" si="83"/>
        <v>Tinguipaya</v>
      </c>
      <c r="F5473" s="7" t="s">
        <v>379</v>
      </c>
      <c r="G5473" s="7">
        <v>310</v>
      </c>
      <c r="H5473" s="7" t="s">
        <v>403</v>
      </c>
      <c r="I5473" s="7"/>
      <c r="J5473" s="7">
        <v>300000</v>
      </c>
      <c r="K5473" s="7">
        <f t="shared" si="84"/>
        <v>3433255</v>
      </c>
      <c r="L5473" s="7"/>
      <c r="M5473" s="6"/>
      <c r="N5473" s="7"/>
      <c r="O5473" s="7"/>
      <c r="P5473" s="38"/>
      <c r="Q5473" s="31"/>
      <c r="R5473" s="42"/>
      <c r="S5473" s="42"/>
      <c r="T5473" s="42"/>
      <c r="U5473" s="43"/>
      <c r="V5473" s="32"/>
      <c r="W5473" s="38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</row>
    <row r="5474" spans="1:40" ht="14.25" customHeight="1">
      <c r="A5474" s="7" t="s">
        <v>701</v>
      </c>
      <c r="B5474" s="7" t="s">
        <v>363</v>
      </c>
      <c r="C5474" s="7">
        <v>1502</v>
      </c>
      <c r="D5474" s="7" t="s">
        <v>703</v>
      </c>
      <c r="E5474" s="7" t="str">
        <f t="shared" si="83"/>
        <v>Tinguipaya</v>
      </c>
      <c r="F5474" s="7" t="s">
        <v>379</v>
      </c>
      <c r="G5474" s="7">
        <v>330</v>
      </c>
      <c r="H5474" s="7" t="s">
        <v>404</v>
      </c>
      <c r="I5474" s="7"/>
      <c r="J5474" s="7">
        <v>186750</v>
      </c>
      <c r="K5474" s="7">
        <f t="shared" si="84"/>
        <v>3433255</v>
      </c>
      <c r="L5474" s="7"/>
      <c r="M5474" s="6"/>
      <c r="N5474" s="7"/>
      <c r="O5474" s="7"/>
      <c r="P5474" s="38"/>
      <c r="Q5474" s="31"/>
      <c r="R5474" s="42"/>
      <c r="S5474" s="42"/>
      <c r="T5474" s="42"/>
      <c r="U5474" s="43"/>
      <c r="V5474" s="32"/>
      <c r="W5474" s="38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</row>
    <row r="5475" spans="1:40" ht="14.25" customHeight="1">
      <c r="A5475" s="7" t="s">
        <v>701</v>
      </c>
      <c r="B5475" s="7" t="s">
        <v>363</v>
      </c>
      <c r="C5475" s="7">
        <v>1502</v>
      </c>
      <c r="D5475" s="7" t="s">
        <v>703</v>
      </c>
      <c r="E5475" s="7" t="str">
        <f t="shared" si="83"/>
        <v>Tinguipaya</v>
      </c>
      <c r="F5475" s="7" t="s">
        <v>379</v>
      </c>
      <c r="G5475" s="7">
        <v>340</v>
      </c>
      <c r="H5475" s="7" t="s">
        <v>405</v>
      </c>
      <c r="I5475" s="7"/>
      <c r="J5475" s="7">
        <v>844473</v>
      </c>
      <c r="K5475" s="7">
        <f t="shared" si="84"/>
        <v>3433255</v>
      </c>
      <c r="L5475" s="7"/>
      <c r="M5475" s="6"/>
      <c r="N5475" s="7"/>
      <c r="O5475" s="7"/>
      <c r="P5475" s="38"/>
      <c r="Q5475" s="31"/>
      <c r="R5475" s="42"/>
      <c r="S5475" s="42"/>
      <c r="T5475" s="42"/>
      <c r="U5475" s="43"/>
      <c r="V5475" s="32"/>
      <c r="W5475" s="38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</row>
    <row r="5476" spans="1:40" ht="14.25" customHeight="1">
      <c r="A5476" s="7" t="s">
        <v>701</v>
      </c>
      <c r="B5476" s="7" t="s">
        <v>363</v>
      </c>
      <c r="C5476" s="7">
        <v>1502</v>
      </c>
      <c r="D5476" s="7" t="s">
        <v>703</v>
      </c>
      <c r="E5476" s="7" t="str">
        <f t="shared" si="83"/>
        <v>Tinguipaya</v>
      </c>
      <c r="F5476" s="7" t="s">
        <v>407</v>
      </c>
      <c r="G5476" s="7">
        <v>110</v>
      </c>
      <c r="H5476" s="7" t="s">
        <v>385</v>
      </c>
      <c r="I5476" s="7"/>
      <c r="J5476" s="7">
        <v>1013025</v>
      </c>
      <c r="K5476" s="7">
        <f t="shared" si="84"/>
        <v>3433255</v>
      </c>
      <c r="L5476" s="7"/>
      <c r="M5476" s="6"/>
      <c r="N5476" s="7"/>
      <c r="O5476" s="7"/>
      <c r="P5476" s="38"/>
      <c r="Q5476" s="31"/>
      <c r="R5476" s="42"/>
      <c r="S5476" s="42"/>
      <c r="T5476" s="42"/>
      <c r="U5476" s="43"/>
      <c r="V5476" s="32"/>
      <c r="W5476" s="38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</row>
    <row r="5477" spans="1:40" ht="14.25" customHeight="1">
      <c r="A5477" s="7" t="s">
        <v>701</v>
      </c>
      <c r="B5477" s="7" t="s">
        <v>363</v>
      </c>
      <c r="C5477" s="7">
        <v>1502</v>
      </c>
      <c r="D5477" s="7" t="s">
        <v>703</v>
      </c>
      <c r="E5477" s="7" t="str">
        <f t="shared" si="83"/>
        <v>Tinguipaya</v>
      </c>
      <c r="F5477" s="7" t="s">
        <v>407</v>
      </c>
      <c r="G5477" s="7">
        <v>120</v>
      </c>
      <c r="H5477" s="7" t="s">
        <v>485</v>
      </c>
      <c r="I5477" s="7"/>
      <c r="J5477" s="7">
        <v>555132</v>
      </c>
      <c r="K5477" s="7">
        <f t="shared" si="84"/>
        <v>3433255</v>
      </c>
      <c r="L5477" s="7"/>
      <c r="M5477" s="6"/>
      <c r="N5477" s="7"/>
      <c r="O5477" s="7"/>
      <c r="P5477" s="38"/>
      <c r="Q5477" s="31"/>
      <c r="R5477" s="42"/>
      <c r="S5477" s="42"/>
      <c r="T5477" s="42"/>
      <c r="U5477" s="43"/>
      <c r="V5477" s="32"/>
      <c r="W5477" s="38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</row>
    <row r="5478" spans="1:40" ht="14.25" customHeight="1">
      <c r="A5478" s="7" t="s">
        <v>701</v>
      </c>
      <c r="B5478" s="7" t="s">
        <v>363</v>
      </c>
      <c r="C5478" s="7">
        <v>1502</v>
      </c>
      <c r="D5478" s="7" t="s">
        <v>703</v>
      </c>
      <c r="E5478" s="7" t="str">
        <f t="shared" si="83"/>
        <v>Tinguipaya</v>
      </c>
      <c r="F5478" s="7" t="s">
        <v>407</v>
      </c>
      <c r="G5478" s="7">
        <v>170</v>
      </c>
      <c r="H5478" s="7" t="s">
        <v>390</v>
      </c>
      <c r="I5478" s="7"/>
      <c r="J5478" s="7">
        <v>314527</v>
      </c>
      <c r="K5478" s="7">
        <f t="shared" si="84"/>
        <v>3433255</v>
      </c>
      <c r="L5478" s="7"/>
      <c r="M5478" s="6"/>
      <c r="N5478" s="7"/>
      <c r="O5478" s="7"/>
      <c r="P5478" s="38"/>
      <c r="Q5478" s="31"/>
      <c r="R5478" s="42"/>
      <c r="S5478" s="42"/>
      <c r="T5478" s="42"/>
      <c r="U5478" s="43"/>
      <c r="V5478" s="32"/>
      <c r="W5478" s="38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</row>
    <row r="5479" spans="1:40" ht="14.25" customHeight="1">
      <c r="A5479" s="7" t="s">
        <v>701</v>
      </c>
      <c r="B5479" s="7" t="s">
        <v>363</v>
      </c>
      <c r="C5479" s="7">
        <v>1502</v>
      </c>
      <c r="D5479" s="7" t="s">
        <v>703</v>
      </c>
      <c r="E5479" s="7" t="str">
        <f t="shared" si="83"/>
        <v>Tinguipaya</v>
      </c>
      <c r="F5479" s="7" t="s">
        <v>407</v>
      </c>
      <c r="G5479" s="7">
        <v>180</v>
      </c>
      <c r="H5479" s="7" t="s">
        <v>411</v>
      </c>
      <c r="I5479" s="7"/>
      <c r="J5479" s="7">
        <v>591970</v>
      </c>
      <c r="K5479" s="7">
        <f t="shared" si="84"/>
        <v>3433255</v>
      </c>
      <c r="L5479" s="7"/>
      <c r="M5479" s="6"/>
      <c r="N5479" s="7"/>
      <c r="O5479" s="7"/>
      <c r="P5479" s="38"/>
      <c r="Q5479" s="31"/>
      <c r="R5479" s="42"/>
      <c r="S5479" s="42"/>
      <c r="T5479" s="42"/>
      <c r="U5479" s="43"/>
      <c r="V5479" s="32"/>
      <c r="W5479" s="38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</row>
    <row r="5480" spans="1:40" ht="14.25" customHeight="1">
      <c r="A5480" s="7" t="s">
        <v>701</v>
      </c>
      <c r="B5480" s="7" t="s">
        <v>363</v>
      </c>
      <c r="C5480" s="7">
        <v>1502</v>
      </c>
      <c r="D5480" s="7" t="s">
        <v>703</v>
      </c>
      <c r="E5480" s="7" t="str">
        <f t="shared" si="83"/>
        <v>Tinguipaya</v>
      </c>
      <c r="F5480" s="7" t="s">
        <v>407</v>
      </c>
      <c r="G5480" s="7">
        <v>200</v>
      </c>
      <c r="H5480" s="7" t="s">
        <v>393</v>
      </c>
      <c r="I5480" s="7"/>
      <c r="J5480" s="7">
        <v>755000</v>
      </c>
      <c r="K5480" s="7">
        <f t="shared" si="84"/>
        <v>3433255</v>
      </c>
      <c r="L5480" s="7"/>
      <c r="M5480" s="6"/>
      <c r="N5480" s="7"/>
      <c r="O5480" s="7"/>
      <c r="P5480" s="38"/>
      <c r="Q5480" s="31"/>
      <c r="R5480" s="42"/>
      <c r="S5480" s="42"/>
      <c r="T5480" s="42"/>
      <c r="U5480" s="43"/>
      <c r="V5480" s="32"/>
      <c r="W5480" s="38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</row>
    <row r="5481" spans="1:40" ht="14.25" customHeight="1">
      <c r="A5481" s="7" t="s">
        <v>701</v>
      </c>
      <c r="B5481" s="7" t="s">
        <v>363</v>
      </c>
      <c r="C5481" s="7">
        <v>1502</v>
      </c>
      <c r="D5481" s="7" t="s">
        <v>703</v>
      </c>
      <c r="E5481" s="7" t="str">
        <f t="shared" si="83"/>
        <v>Tinguipaya</v>
      </c>
      <c r="F5481" s="7" t="s">
        <v>407</v>
      </c>
      <c r="G5481" s="7">
        <v>210</v>
      </c>
      <c r="H5481" s="7" t="s">
        <v>394</v>
      </c>
      <c r="I5481" s="7"/>
      <c r="J5481" s="7">
        <v>203601</v>
      </c>
      <c r="K5481" s="7">
        <f t="shared" si="84"/>
        <v>3433255</v>
      </c>
      <c r="L5481" s="7"/>
      <c r="M5481" s="6"/>
      <c r="N5481" s="7"/>
      <c r="O5481" s="7"/>
      <c r="P5481" s="38"/>
      <c r="Q5481" s="31"/>
      <c r="R5481" s="42"/>
      <c r="S5481" s="42"/>
      <c r="T5481" s="42"/>
      <c r="U5481" s="43"/>
      <c r="V5481" s="32"/>
      <c r="W5481" s="38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</row>
    <row r="5482" spans="1:40" ht="14.25" customHeight="1">
      <c r="A5482" s="7" t="s">
        <v>701</v>
      </c>
      <c r="B5482" s="7" t="s">
        <v>363</v>
      </c>
      <c r="C5482" s="7">
        <v>1503</v>
      </c>
      <c r="D5482" s="7" t="s">
        <v>704</v>
      </c>
      <c r="E5482" s="7" t="str">
        <f t="shared" si="83"/>
        <v>Yocalla</v>
      </c>
      <c r="F5482" s="7" t="s">
        <v>379</v>
      </c>
      <c r="G5482" s="7">
        <v>0</v>
      </c>
      <c r="H5482" s="7" t="s">
        <v>380</v>
      </c>
      <c r="I5482" s="7"/>
      <c r="J5482" s="7">
        <v>1122270</v>
      </c>
      <c r="K5482" s="7">
        <f t="shared" si="84"/>
        <v>0</v>
      </c>
      <c r="L5482" s="7"/>
      <c r="M5482" s="6"/>
      <c r="N5482" s="7"/>
      <c r="O5482" s="7"/>
      <c r="P5482" s="38"/>
      <c r="Q5482" s="31"/>
      <c r="R5482" s="42"/>
      <c r="S5482" s="42"/>
      <c r="T5482" s="42"/>
      <c r="U5482" s="43"/>
      <c r="V5482" s="32"/>
      <c r="W5482" s="38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</row>
    <row r="5483" spans="1:40" ht="14.25" customHeight="1">
      <c r="A5483" s="7" t="s">
        <v>701</v>
      </c>
      <c r="B5483" s="7" t="s">
        <v>363</v>
      </c>
      <c r="C5483" s="7">
        <v>1503</v>
      </c>
      <c r="D5483" s="7" t="s">
        <v>704</v>
      </c>
      <c r="E5483" s="7" t="str">
        <f t="shared" si="83"/>
        <v>Yocalla</v>
      </c>
      <c r="F5483" s="7" t="s">
        <v>379</v>
      </c>
      <c r="G5483" s="7">
        <v>1</v>
      </c>
      <c r="H5483" s="7" t="s">
        <v>381</v>
      </c>
      <c r="I5483" s="7"/>
      <c r="J5483" s="7">
        <v>528045</v>
      </c>
      <c r="K5483" s="7">
        <f t="shared" si="84"/>
        <v>0</v>
      </c>
      <c r="L5483" s="7"/>
      <c r="M5483" s="6"/>
      <c r="N5483" s="7"/>
      <c r="O5483" s="7"/>
      <c r="P5483" s="38"/>
      <c r="Q5483" s="31"/>
      <c r="R5483" s="42"/>
      <c r="S5483" s="42"/>
      <c r="T5483" s="42"/>
      <c r="U5483" s="43"/>
      <c r="V5483" s="32"/>
      <c r="W5483" s="38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</row>
    <row r="5484" spans="1:40" ht="14.25" customHeight="1">
      <c r="A5484" s="7" t="s">
        <v>701</v>
      </c>
      <c r="B5484" s="7" t="s">
        <v>363</v>
      </c>
      <c r="C5484" s="7">
        <v>1503</v>
      </c>
      <c r="D5484" s="7" t="s">
        <v>704</v>
      </c>
      <c r="E5484" s="7" t="str">
        <f t="shared" si="83"/>
        <v>Yocalla</v>
      </c>
      <c r="F5484" s="7" t="s">
        <v>379</v>
      </c>
      <c r="G5484" s="7">
        <v>97</v>
      </c>
      <c r="H5484" s="7" t="s">
        <v>409</v>
      </c>
      <c r="I5484" s="7"/>
      <c r="J5484" s="7">
        <v>824295</v>
      </c>
      <c r="K5484" s="7">
        <f t="shared" si="84"/>
        <v>0</v>
      </c>
      <c r="L5484" s="7"/>
      <c r="M5484" s="6"/>
      <c r="N5484" s="7"/>
      <c r="O5484" s="7"/>
      <c r="P5484" s="38"/>
      <c r="Q5484" s="31"/>
      <c r="R5484" s="42"/>
      <c r="S5484" s="42"/>
      <c r="T5484" s="42"/>
      <c r="U5484" s="43"/>
      <c r="V5484" s="32"/>
      <c r="W5484" s="38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</row>
    <row r="5485" spans="1:40" ht="14.25" customHeight="1">
      <c r="A5485" s="7" t="s">
        <v>701</v>
      </c>
      <c r="B5485" s="7" t="s">
        <v>363</v>
      </c>
      <c r="C5485" s="7">
        <v>1503</v>
      </c>
      <c r="D5485" s="7" t="s">
        <v>704</v>
      </c>
      <c r="E5485" s="7" t="str">
        <f t="shared" si="83"/>
        <v>Yocalla</v>
      </c>
      <c r="F5485" s="7" t="s">
        <v>379</v>
      </c>
      <c r="G5485" s="7">
        <v>99</v>
      </c>
      <c r="H5485" s="7" t="s">
        <v>382</v>
      </c>
      <c r="I5485" s="7"/>
      <c r="J5485" s="7">
        <v>50000</v>
      </c>
      <c r="K5485" s="7">
        <f t="shared" si="84"/>
        <v>0</v>
      </c>
      <c r="L5485" s="7"/>
      <c r="M5485" s="6"/>
      <c r="N5485" s="7"/>
      <c r="O5485" s="7"/>
      <c r="P5485" s="38"/>
      <c r="Q5485" s="31"/>
      <c r="R5485" s="42"/>
      <c r="S5485" s="42"/>
      <c r="T5485" s="42"/>
      <c r="U5485" s="43"/>
      <c r="V5485" s="32"/>
      <c r="W5485" s="38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</row>
    <row r="5486" spans="1:40" ht="14.25" customHeight="1">
      <c r="A5486" s="7" t="s">
        <v>701</v>
      </c>
      <c r="B5486" s="7" t="s">
        <v>363</v>
      </c>
      <c r="C5486" s="7">
        <v>1503</v>
      </c>
      <c r="D5486" s="7" t="s">
        <v>704</v>
      </c>
      <c r="E5486" s="7" t="str">
        <f t="shared" si="83"/>
        <v>Yocalla</v>
      </c>
      <c r="F5486" s="7" t="s">
        <v>379</v>
      </c>
      <c r="G5486" s="7">
        <v>100</v>
      </c>
      <c r="H5486" s="7" t="s">
        <v>383</v>
      </c>
      <c r="I5486" s="7"/>
      <c r="J5486" s="7">
        <v>305399</v>
      </c>
      <c r="K5486" s="7">
        <f t="shared" si="84"/>
        <v>0</v>
      </c>
      <c r="L5486" s="7"/>
      <c r="M5486" s="6"/>
      <c r="N5486" s="7"/>
      <c r="O5486" s="7"/>
      <c r="P5486" s="38"/>
      <c r="Q5486" s="31"/>
      <c r="R5486" s="42"/>
      <c r="S5486" s="42"/>
      <c r="T5486" s="42"/>
      <c r="U5486" s="43"/>
      <c r="V5486" s="32"/>
      <c r="W5486" s="38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</row>
    <row r="5487" spans="1:40" ht="14.25" customHeight="1">
      <c r="A5487" s="7" t="s">
        <v>701</v>
      </c>
      <c r="B5487" s="7" t="s">
        <v>363</v>
      </c>
      <c r="C5487" s="7">
        <v>1503</v>
      </c>
      <c r="D5487" s="7" t="s">
        <v>704</v>
      </c>
      <c r="E5487" s="7" t="str">
        <f t="shared" si="83"/>
        <v>Yocalla</v>
      </c>
      <c r="F5487" s="7" t="s">
        <v>379</v>
      </c>
      <c r="G5487" s="7">
        <v>130</v>
      </c>
      <c r="H5487" s="7" t="s">
        <v>386</v>
      </c>
      <c r="I5487" s="7"/>
      <c r="J5487" s="7">
        <v>12000</v>
      </c>
      <c r="K5487" s="7">
        <f t="shared" si="84"/>
        <v>0</v>
      </c>
      <c r="L5487" s="7"/>
      <c r="M5487" s="6"/>
      <c r="N5487" s="7"/>
      <c r="O5487" s="7"/>
      <c r="P5487" s="38"/>
      <c r="Q5487" s="31"/>
      <c r="R5487" s="42"/>
      <c r="S5487" s="42"/>
      <c r="T5487" s="42"/>
      <c r="U5487" s="43"/>
      <c r="V5487" s="32"/>
      <c r="W5487" s="38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</row>
    <row r="5488" spans="1:40" ht="14.25" customHeight="1">
      <c r="A5488" s="7" t="s">
        <v>701</v>
      </c>
      <c r="B5488" s="7" t="s">
        <v>363</v>
      </c>
      <c r="C5488" s="7">
        <v>1503</v>
      </c>
      <c r="D5488" s="7" t="s">
        <v>704</v>
      </c>
      <c r="E5488" s="7" t="str">
        <f t="shared" si="83"/>
        <v>Yocalla</v>
      </c>
      <c r="F5488" s="7" t="s">
        <v>379</v>
      </c>
      <c r="G5488" s="7">
        <v>140</v>
      </c>
      <c r="H5488" s="7" t="s">
        <v>388</v>
      </c>
      <c r="I5488" s="7"/>
      <c r="J5488" s="7">
        <v>20000</v>
      </c>
      <c r="K5488" s="7">
        <f t="shared" si="84"/>
        <v>0</v>
      </c>
      <c r="L5488" s="7"/>
      <c r="M5488" s="6"/>
      <c r="N5488" s="7"/>
      <c r="O5488" s="7"/>
      <c r="P5488" s="38"/>
      <c r="Q5488" s="31"/>
      <c r="R5488" s="42"/>
      <c r="S5488" s="42"/>
      <c r="T5488" s="42"/>
      <c r="U5488" s="43"/>
      <c r="V5488" s="32"/>
      <c r="W5488" s="38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</row>
    <row r="5489" spans="1:40" ht="14.25" customHeight="1">
      <c r="A5489" s="7" t="s">
        <v>701</v>
      </c>
      <c r="B5489" s="7" t="s">
        <v>363</v>
      </c>
      <c r="C5489" s="7">
        <v>1503</v>
      </c>
      <c r="D5489" s="7" t="s">
        <v>704</v>
      </c>
      <c r="E5489" s="7" t="str">
        <f t="shared" si="83"/>
        <v>Yocalla</v>
      </c>
      <c r="F5489" s="7" t="s">
        <v>379</v>
      </c>
      <c r="G5489" s="7">
        <v>160</v>
      </c>
      <c r="H5489" s="7" t="s">
        <v>389</v>
      </c>
      <c r="I5489" s="7"/>
      <c r="J5489" s="7">
        <v>150000</v>
      </c>
      <c r="K5489" s="7">
        <f t="shared" si="84"/>
        <v>0</v>
      </c>
      <c r="L5489" s="7"/>
      <c r="M5489" s="6"/>
      <c r="N5489" s="7"/>
      <c r="O5489" s="7"/>
      <c r="P5489" s="38"/>
      <c r="Q5489" s="31"/>
      <c r="R5489" s="42"/>
      <c r="S5489" s="42"/>
      <c r="T5489" s="42"/>
      <c r="U5489" s="43"/>
      <c r="V5489" s="32"/>
      <c r="W5489" s="38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</row>
    <row r="5490" spans="1:40" ht="14.25" customHeight="1">
      <c r="A5490" s="7" t="s">
        <v>701</v>
      </c>
      <c r="B5490" s="7" t="s">
        <v>363</v>
      </c>
      <c r="C5490" s="7">
        <v>1503</v>
      </c>
      <c r="D5490" s="7" t="s">
        <v>704</v>
      </c>
      <c r="E5490" s="7" t="str">
        <f t="shared" si="83"/>
        <v>Yocalla</v>
      </c>
      <c r="F5490" s="7" t="s">
        <v>379</v>
      </c>
      <c r="G5490" s="7">
        <v>180</v>
      </c>
      <c r="H5490" s="7" t="s">
        <v>411</v>
      </c>
      <c r="I5490" s="7"/>
      <c r="J5490" s="7">
        <v>1550000</v>
      </c>
      <c r="K5490" s="7">
        <f t="shared" si="84"/>
        <v>0</v>
      </c>
      <c r="L5490" s="7"/>
      <c r="M5490" s="6"/>
      <c r="N5490" s="7"/>
      <c r="O5490" s="7"/>
      <c r="P5490" s="38"/>
      <c r="Q5490" s="31"/>
      <c r="R5490" s="42"/>
      <c r="S5490" s="42"/>
      <c r="T5490" s="42"/>
      <c r="U5490" s="43"/>
      <c r="V5490" s="32"/>
      <c r="W5490" s="38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</row>
    <row r="5491" spans="1:40" ht="14.25" customHeight="1">
      <c r="A5491" s="7" t="s">
        <v>701</v>
      </c>
      <c r="B5491" s="7" t="s">
        <v>363</v>
      </c>
      <c r="C5491" s="7">
        <v>1503</v>
      </c>
      <c r="D5491" s="7" t="s">
        <v>704</v>
      </c>
      <c r="E5491" s="7" t="str">
        <f t="shared" si="83"/>
        <v>Yocalla</v>
      </c>
      <c r="F5491" s="7" t="s">
        <v>379</v>
      </c>
      <c r="G5491" s="7">
        <v>190</v>
      </c>
      <c r="H5491" s="7" t="s">
        <v>392</v>
      </c>
      <c r="I5491" s="7"/>
      <c r="J5491" s="7">
        <v>200000</v>
      </c>
      <c r="K5491" s="7">
        <f t="shared" si="84"/>
        <v>0</v>
      </c>
      <c r="L5491" s="7"/>
      <c r="M5491" s="6"/>
      <c r="N5491" s="7"/>
      <c r="O5491" s="7"/>
      <c r="P5491" s="38"/>
      <c r="Q5491" s="31"/>
      <c r="R5491" s="42"/>
      <c r="S5491" s="42"/>
      <c r="T5491" s="42"/>
      <c r="U5491" s="43"/>
      <c r="V5491" s="32"/>
      <c r="W5491" s="38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</row>
    <row r="5492" spans="1:40" ht="14.25" customHeight="1">
      <c r="A5492" s="7" t="s">
        <v>701</v>
      </c>
      <c r="B5492" s="7" t="s">
        <v>363</v>
      </c>
      <c r="C5492" s="7">
        <v>1503</v>
      </c>
      <c r="D5492" s="7" t="s">
        <v>704</v>
      </c>
      <c r="E5492" s="7" t="str">
        <f t="shared" si="83"/>
        <v>Yocalla</v>
      </c>
      <c r="F5492" s="7" t="s">
        <v>379</v>
      </c>
      <c r="G5492" s="7">
        <v>200</v>
      </c>
      <c r="H5492" s="7" t="s">
        <v>393</v>
      </c>
      <c r="I5492" s="7"/>
      <c r="J5492" s="7">
        <v>1627929</v>
      </c>
      <c r="K5492" s="7">
        <f t="shared" si="84"/>
        <v>0</v>
      </c>
      <c r="L5492" s="7"/>
      <c r="M5492" s="6"/>
      <c r="N5492" s="7"/>
      <c r="O5492" s="7"/>
      <c r="P5492" s="38"/>
      <c r="Q5492" s="31"/>
      <c r="R5492" s="42"/>
      <c r="S5492" s="42"/>
      <c r="T5492" s="42"/>
      <c r="U5492" s="43"/>
      <c r="V5492" s="32"/>
      <c r="W5492" s="38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</row>
    <row r="5493" spans="1:40" ht="14.25" customHeight="1">
      <c r="A5493" s="7" t="s">
        <v>701</v>
      </c>
      <c r="B5493" s="7" t="s">
        <v>363</v>
      </c>
      <c r="C5493" s="7">
        <v>1503</v>
      </c>
      <c r="D5493" s="7" t="s">
        <v>704</v>
      </c>
      <c r="E5493" s="7" t="str">
        <f t="shared" si="83"/>
        <v>Yocalla</v>
      </c>
      <c r="F5493" s="7" t="s">
        <v>379</v>
      </c>
      <c r="G5493" s="7">
        <v>210</v>
      </c>
      <c r="H5493" s="7" t="s">
        <v>394</v>
      </c>
      <c r="I5493" s="7"/>
      <c r="J5493" s="7">
        <v>1184380</v>
      </c>
      <c r="K5493" s="7">
        <f t="shared" si="84"/>
        <v>0</v>
      </c>
      <c r="L5493" s="7"/>
      <c r="M5493" s="6"/>
      <c r="N5493" s="7"/>
      <c r="O5493" s="7"/>
      <c r="P5493" s="38"/>
      <c r="Q5493" s="31"/>
      <c r="R5493" s="42"/>
      <c r="S5493" s="42"/>
      <c r="T5493" s="42"/>
      <c r="U5493" s="43"/>
      <c r="V5493" s="32"/>
      <c r="W5493" s="38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</row>
    <row r="5494" spans="1:40" ht="14.25" customHeight="1">
      <c r="A5494" s="7" t="s">
        <v>701</v>
      </c>
      <c r="B5494" s="7" t="s">
        <v>363</v>
      </c>
      <c r="C5494" s="7">
        <v>1503</v>
      </c>
      <c r="D5494" s="7" t="s">
        <v>704</v>
      </c>
      <c r="E5494" s="7" t="str">
        <f t="shared" si="83"/>
        <v>Yocalla</v>
      </c>
      <c r="F5494" s="7" t="s">
        <v>379</v>
      </c>
      <c r="G5494" s="7">
        <v>220</v>
      </c>
      <c r="H5494" s="7" t="s">
        <v>395</v>
      </c>
      <c r="I5494" s="7"/>
      <c r="J5494" s="7">
        <v>30000</v>
      </c>
      <c r="K5494" s="7">
        <f t="shared" si="84"/>
        <v>0</v>
      </c>
      <c r="L5494" s="7"/>
      <c r="M5494" s="6"/>
      <c r="N5494" s="7"/>
      <c r="O5494" s="7"/>
      <c r="P5494" s="38"/>
      <c r="Q5494" s="31"/>
      <c r="R5494" s="42"/>
      <c r="S5494" s="42"/>
      <c r="T5494" s="42"/>
      <c r="U5494" s="43"/>
      <c r="V5494" s="32"/>
      <c r="W5494" s="38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</row>
    <row r="5495" spans="1:40" ht="14.25" customHeight="1">
      <c r="A5495" s="7" t="s">
        <v>701</v>
      </c>
      <c r="B5495" s="7" t="s">
        <v>363</v>
      </c>
      <c r="C5495" s="7">
        <v>1503</v>
      </c>
      <c r="D5495" s="7" t="s">
        <v>704</v>
      </c>
      <c r="E5495" s="7" t="str">
        <f t="shared" si="83"/>
        <v>Yocalla</v>
      </c>
      <c r="F5495" s="7" t="s">
        <v>379</v>
      </c>
      <c r="G5495" s="7">
        <v>250</v>
      </c>
      <c r="H5495" s="7" t="s">
        <v>399</v>
      </c>
      <c r="I5495" s="7"/>
      <c r="J5495" s="7">
        <v>835974</v>
      </c>
      <c r="K5495" s="7">
        <f t="shared" si="84"/>
        <v>0</v>
      </c>
      <c r="L5495" s="7"/>
      <c r="M5495" s="6"/>
      <c r="N5495" s="7"/>
      <c r="O5495" s="7"/>
      <c r="P5495" s="38"/>
      <c r="Q5495" s="31"/>
      <c r="R5495" s="42"/>
      <c r="S5495" s="42"/>
      <c r="T5495" s="42"/>
      <c r="U5495" s="43"/>
      <c r="V5495" s="32"/>
      <c r="W5495" s="38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</row>
    <row r="5496" spans="1:40" ht="14.25" customHeight="1">
      <c r="A5496" s="7" t="s">
        <v>701</v>
      </c>
      <c r="B5496" s="7" t="s">
        <v>363</v>
      </c>
      <c r="C5496" s="7">
        <v>1503</v>
      </c>
      <c r="D5496" s="7" t="s">
        <v>704</v>
      </c>
      <c r="E5496" s="7" t="str">
        <f t="shared" si="83"/>
        <v>Yocalla</v>
      </c>
      <c r="F5496" s="7" t="s">
        <v>379</v>
      </c>
      <c r="G5496" s="7">
        <v>260</v>
      </c>
      <c r="H5496" s="7" t="s">
        <v>400</v>
      </c>
      <c r="I5496" s="7"/>
      <c r="J5496" s="7">
        <v>22000</v>
      </c>
      <c r="K5496" s="7">
        <f t="shared" si="84"/>
        <v>0</v>
      </c>
      <c r="L5496" s="7"/>
      <c r="M5496" s="6"/>
      <c r="N5496" s="7"/>
      <c r="O5496" s="7"/>
      <c r="P5496" s="38"/>
      <c r="Q5496" s="31"/>
      <c r="R5496" s="42"/>
      <c r="S5496" s="42"/>
      <c r="T5496" s="42"/>
      <c r="U5496" s="43"/>
      <c r="V5496" s="32"/>
      <c r="W5496" s="38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</row>
    <row r="5497" spans="1:40" ht="14.25" customHeight="1">
      <c r="A5497" s="7" t="s">
        <v>701</v>
      </c>
      <c r="B5497" s="7" t="s">
        <v>363</v>
      </c>
      <c r="C5497" s="7">
        <v>1503</v>
      </c>
      <c r="D5497" s="7" t="s">
        <v>704</v>
      </c>
      <c r="E5497" s="7" t="str">
        <f t="shared" si="83"/>
        <v>Yocalla</v>
      </c>
      <c r="F5497" s="7" t="s">
        <v>379</v>
      </c>
      <c r="G5497" s="7">
        <v>310</v>
      </c>
      <c r="H5497" s="7" t="s">
        <v>403</v>
      </c>
      <c r="I5497" s="7"/>
      <c r="J5497" s="7">
        <v>150000</v>
      </c>
      <c r="K5497" s="7">
        <f t="shared" si="84"/>
        <v>0</v>
      </c>
      <c r="L5497" s="7"/>
      <c r="M5497" s="6"/>
      <c r="N5497" s="7"/>
      <c r="O5497" s="7"/>
      <c r="P5497" s="38"/>
      <c r="Q5497" s="31"/>
      <c r="R5497" s="42"/>
      <c r="S5497" s="42"/>
      <c r="T5497" s="42"/>
      <c r="U5497" s="43"/>
      <c r="V5497" s="32"/>
      <c r="W5497" s="38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</row>
    <row r="5498" spans="1:40" ht="14.25" customHeight="1">
      <c r="A5498" s="7" t="s">
        <v>701</v>
      </c>
      <c r="B5498" s="7" t="s">
        <v>363</v>
      </c>
      <c r="C5498" s="7">
        <v>1503</v>
      </c>
      <c r="D5498" s="7" t="s">
        <v>704</v>
      </c>
      <c r="E5498" s="7" t="str">
        <f t="shared" si="83"/>
        <v>Yocalla</v>
      </c>
      <c r="F5498" s="7" t="s">
        <v>379</v>
      </c>
      <c r="G5498" s="7">
        <v>330</v>
      </c>
      <c r="H5498" s="7" t="s">
        <v>404</v>
      </c>
      <c r="I5498" s="7"/>
      <c r="J5498" s="7">
        <v>86312</v>
      </c>
      <c r="K5498" s="7">
        <f t="shared" si="84"/>
        <v>0</v>
      </c>
      <c r="L5498" s="7"/>
      <c r="M5498" s="6"/>
      <c r="N5498" s="7"/>
      <c r="O5498" s="7"/>
      <c r="P5498" s="38"/>
      <c r="Q5498" s="31"/>
      <c r="R5498" s="42"/>
      <c r="S5498" s="42"/>
      <c r="T5498" s="42"/>
      <c r="U5498" s="43"/>
      <c r="V5498" s="32"/>
      <c r="W5498" s="38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</row>
    <row r="5499" spans="1:40" ht="14.25" customHeight="1">
      <c r="A5499" s="7" t="s">
        <v>701</v>
      </c>
      <c r="B5499" s="7" t="s">
        <v>363</v>
      </c>
      <c r="C5499" s="7">
        <v>1503</v>
      </c>
      <c r="D5499" s="7" t="s">
        <v>704</v>
      </c>
      <c r="E5499" s="7" t="str">
        <f t="shared" si="83"/>
        <v>Yocalla</v>
      </c>
      <c r="F5499" s="7" t="s">
        <v>379</v>
      </c>
      <c r="G5499" s="7">
        <v>340</v>
      </c>
      <c r="H5499" s="7" t="s">
        <v>405</v>
      </c>
      <c r="I5499" s="7"/>
      <c r="J5499" s="7">
        <v>430158</v>
      </c>
      <c r="K5499" s="7">
        <f t="shared" si="84"/>
        <v>0</v>
      </c>
      <c r="L5499" s="7"/>
      <c r="M5499" s="6"/>
      <c r="N5499" s="7"/>
      <c r="O5499" s="7"/>
      <c r="P5499" s="38"/>
      <c r="Q5499" s="31"/>
      <c r="R5499" s="42"/>
      <c r="S5499" s="42"/>
      <c r="T5499" s="42"/>
      <c r="U5499" s="43"/>
      <c r="V5499" s="32"/>
      <c r="W5499" s="38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</row>
    <row r="5500" spans="1:40" ht="14.25" customHeight="1">
      <c r="A5500" s="7" t="s">
        <v>701</v>
      </c>
      <c r="B5500" s="7" t="s">
        <v>363</v>
      </c>
      <c r="C5500" s="7">
        <v>1504</v>
      </c>
      <c r="D5500" s="7" t="s">
        <v>705</v>
      </c>
      <c r="E5500" s="7" t="str">
        <f t="shared" si="83"/>
        <v>Urmiri</v>
      </c>
      <c r="F5500" s="7" t="s">
        <v>379</v>
      </c>
      <c r="G5500" s="7">
        <v>0</v>
      </c>
      <c r="H5500" s="7" t="s">
        <v>380</v>
      </c>
      <c r="I5500" s="7"/>
      <c r="J5500" s="7">
        <v>216941</v>
      </c>
      <c r="K5500" s="7">
        <f t="shared" si="84"/>
        <v>50000</v>
      </c>
      <c r="L5500" s="7"/>
      <c r="M5500" s="6"/>
      <c r="N5500" s="7"/>
      <c r="O5500" s="7"/>
      <c r="P5500" s="38"/>
      <c r="Q5500" s="31"/>
      <c r="R5500" s="42"/>
      <c r="S5500" s="42"/>
      <c r="T5500" s="42"/>
      <c r="U5500" s="43"/>
      <c r="V5500" s="32"/>
      <c r="W5500" s="38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</row>
    <row r="5501" spans="1:40" ht="14.25" customHeight="1">
      <c r="A5501" s="7" t="s">
        <v>701</v>
      </c>
      <c r="B5501" s="7" t="s">
        <v>363</v>
      </c>
      <c r="C5501" s="7">
        <v>1504</v>
      </c>
      <c r="D5501" s="7" t="s">
        <v>705</v>
      </c>
      <c r="E5501" s="7" t="str">
        <f t="shared" si="83"/>
        <v>Urmiri</v>
      </c>
      <c r="F5501" s="7" t="s">
        <v>379</v>
      </c>
      <c r="G5501" s="7">
        <v>1</v>
      </c>
      <c r="H5501" s="7" t="s">
        <v>381</v>
      </c>
      <c r="I5501" s="7"/>
      <c r="J5501" s="7">
        <v>265149</v>
      </c>
      <c r="K5501" s="7">
        <f t="shared" si="84"/>
        <v>50000</v>
      </c>
      <c r="L5501" s="7"/>
      <c r="M5501" s="6"/>
      <c r="N5501" s="7"/>
      <c r="O5501" s="7"/>
      <c r="P5501" s="38"/>
      <c r="Q5501" s="31"/>
      <c r="R5501" s="42"/>
      <c r="S5501" s="42"/>
      <c r="T5501" s="42"/>
      <c r="U5501" s="43"/>
      <c r="V5501" s="32"/>
      <c r="W5501" s="38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</row>
    <row r="5502" spans="1:40" ht="14.25" customHeight="1">
      <c r="A5502" s="7" t="s">
        <v>701</v>
      </c>
      <c r="B5502" s="7" t="s">
        <v>363</v>
      </c>
      <c r="C5502" s="7">
        <v>1504</v>
      </c>
      <c r="D5502" s="7" t="s">
        <v>705</v>
      </c>
      <c r="E5502" s="7" t="str">
        <f t="shared" si="83"/>
        <v>Urmiri</v>
      </c>
      <c r="F5502" s="7" t="s">
        <v>379</v>
      </c>
      <c r="G5502" s="7">
        <v>97</v>
      </c>
      <c r="H5502" s="7" t="s">
        <v>409</v>
      </c>
      <c r="I5502" s="7"/>
      <c r="J5502" s="7">
        <v>182955</v>
      </c>
      <c r="K5502" s="7">
        <f t="shared" si="84"/>
        <v>50000</v>
      </c>
      <c r="L5502" s="7"/>
      <c r="M5502" s="6"/>
      <c r="N5502" s="7"/>
      <c r="O5502" s="7"/>
      <c r="P5502" s="38"/>
      <c r="Q5502" s="31"/>
      <c r="R5502" s="42"/>
      <c r="S5502" s="42"/>
      <c r="T5502" s="42"/>
      <c r="U5502" s="43"/>
      <c r="V5502" s="32"/>
      <c r="W5502" s="38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</row>
    <row r="5503" spans="1:40" ht="14.25" customHeight="1">
      <c r="A5503" s="7" t="s">
        <v>701</v>
      </c>
      <c r="B5503" s="7" t="s">
        <v>363</v>
      </c>
      <c r="C5503" s="7">
        <v>1504</v>
      </c>
      <c r="D5503" s="7" t="s">
        <v>705</v>
      </c>
      <c r="E5503" s="7" t="str">
        <f t="shared" si="83"/>
        <v>Urmiri</v>
      </c>
      <c r="F5503" s="7" t="s">
        <v>379</v>
      </c>
      <c r="G5503" s="7">
        <v>99</v>
      </c>
      <c r="H5503" s="7" t="s">
        <v>382</v>
      </c>
      <c r="I5503" s="7"/>
      <c r="J5503" s="7">
        <v>16000</v>
      </c>
      <c r="K5503" s="7">
        <f t="shared" si="84"/>
        <v>50000</v>
      </c>
      <c r="L5503" s="7"/>
      <c r="M5503" s="6"/>
      <c r="N5503" s="7"/>
      <c r="O5503" s="7"/>
      <c r="P5503" s="38"/>
      <c r="Q5503" s="31"/>
      <c r="R5503" s="42"/>
      <c r="S5503" s="42"/>
      <c r="T5503" s="42"/>
      <c r="U5503" s="43"/>
      <c r="V5503" s="32"/>
      <c r="W5503" s="38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</row>
    <row r="5504" spans="1:40" ht="14.25" customHeight="1">
      <c r="A5504" s="7" t="s">
        <v>701</v>
      </c>
      <c r="B5504" s="7" t="s">
        <v>363</v>
      </c>
      <c r="C5504" s="7">
        <v>1504</v>
      </c>
      <c r="D5504" s="7" t="s">
        <v>705</v>
      </c>
      <c r="E5504" s="7" t="str">
        <f t="shared" si="83"/>
        <v>Urmiri</v>
      </c>
      <c r="F5504" s="7" t="s">
        <v>379</v>
      </c>
      <c r="G5504" s="7">
        <v>100</v>
      </c>
      <c r="H5504" s="7" t="s">
        <v>383</v>
      </c>
      <c r="I5504" s="7"/>
      <c r="J5504" s="7">
        <v>69607</v>
      </c>
      <c r="K5504" s="7">
        <f t="shared" si="84"/>
        <v>50000</v>
      </c>
      <c r="L5504" s="7"/>
      <c r="M5504" s="6"/>
      <c r="N5504" s="7"/>
      <c r="O5504" s="7"/>
      <c r="P5504" s="38"/>
      <c r="Q5504" s="31"/>
      <c r="R5504" s="42"/>
      <c r="S5504" s="42"/>
      <c r="T5504" s="42"/>
      <c r="U5504" s="43"/>
      <c r="V5504" s="32"/>
      <c r="W5504" s="38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</row>
    <row r="5505" spans="1:40" ht="14.25" customHeight="1">
      <c r="A5505" s="7" t="s">
        <v>701</v>
      </c>
      <c r="B5505" s="7" t="s">
        <v>363</v>
      </c>
      <c r="C5505" s="7">
        <v>1504</v>
      </c>
      <c r="D5505" s="7" t="s">
        <v>705</v>
      </c>
      <c r="E5505" s="7" t="str">
        <f t="shared" si="83"/>
        <v>Urmiri</v>
      </c>
      <c r="F5505" s="7" t="s">
        <v>379</v>
      </c>
      <c r="G5505" s="7">
        <v>110</v>
      </c>
      <c r="H5505" s="7" t="s">
        <v>385</v>
      </c>
      <c r="I5505" s="7"/>
      <c r="J5505" s="7">
        <v>1000</v>
      </c>
      <c r="K5505" s="7">
        <f t="shared" si="84"/>
        <v>50000</v>
      </c>
      <c r="L5505" s="7"/>
      <c r="M5505" s="6"/>
      <c r="N5505" s="7"/>
      <c r="O5505" s="7"/>
      <c r="P5505" s="38"/>
      <c r="Q5505" s="31"/>
      <c r="R5505" s="42"/>
      <c r="S5505" s="42"/>
      <c r="T5505" s="42"/>
      <c r="U5505" s="43"/>
      <c r="V5505" s="32"/>
      <c r="W5505" s="38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</row>
    <row r="5506" spans="1:40" ht="14.25" customHeight="1">
      <c r="A5506" s="7" t="s">
        <v>701</v>
      </c>
      <c r="B5506" s="7" t="s">
        <v>363</v>
      </c>
      <c r="C5506" s="7">
        <v>1504</v>
      </c>
      <c r="D5506" s="7" t="s">
        <v>705</v>
      </c>
      <c r="E5506" s="7" t="str">
        <f t="shared" si="83"/>
        <v>Urmiri</v>
      </c>
      <c r="F5506" s="7" t="s">
        <v>379</v>
      </c>
      <c r="G5506" s="7">
        <v>120</v>
      </c>
      <c r="H5506" s="7" t="s">
        <v>485</v>
      </c>
      <c r="I5506" s="7"/>
      <c r="J5506" s="7">
        <v>100026</v>
      </c>
      <c r="K5506" s="7">
        <f t="shared" si="84"/>
        <v>50000</v>
      </c>
      <c r="L5506" s="7"/>
      <c r="M5506" s="6"/>
      <c r="N5506" s="7"/>
      <c r="O5506" s="7"/>
      <c r="P5506" s="38"/>
      <c r="Q5506" s="31"/>
      <c r="R5506" s="42"/>
      <c r="S5506" s="42"/>
      <c r="T5506" s="42"/>
      <c r="U5506" s="43"/>
      <c r="V5506" s="32"/>
      <c r="W5506" s="38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</row>
    <row r="5507" spans="1:40" ht="14.25" customHeight="1">
      <c r="A5507" s="7" t="s">
        <v>701</v>
      </c>
      <c r="B5507" s="7" t="s">
        <v>363</v>
      </c>
      <c r="C5507" s="7">
        <v>1504</v>
      </c>
      <c r="D5507" s="7" t="s">
        <v>705</v>
      </c>
      <c r="E5507" s="7" t="str">
        <f t="shared" si="83"/>
        <v>Urmiri</v>
      </c>
      <c r="F5507" s="7" t="s">
        <v>379</v>
      </c>
      <c r="G5507" s="7">
        <v>130</v>
      </c>
      <c r="H5507" s="7" t="s">
        <v>386</v>
      </c>
      <c r="I5507" s="7"/>
      <c r="J5507" s="7">
        <v>3500</v>
      </c>
      <c r="K5507" s="7">
        <f t="shared" si="84"/>
        <v>50000</v>
      </c>
      <c r="L5507" s="7"/>
      <c r="M5507" s="6"/>
      <c r="N5507" s="7"/>
      <c r="O5507" s="7"/>
      <c r="P5507" s="38"/>
      <c r="Q5507" s="31"/>
      <c r="R5507" s="42"/>
      <c r="S5507" s="42"/>
      <c r="T5507" s="42"/>
      <c r="U5507" s="43"/>
      <c r="V5507" s="32"/>
      <c r="W5507" s="38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</row>
    <row r="5508" spans="1:40" ht="14.25" customHeight="1">
      <c r="A5508" s="7" t="s">
        <v>701</v>
      </c>
      <c r="B5508" s="7" t="s">
        <v>363</v>
      </c>
      <c r="C5508" s="7">
        <v>1504</v>
      </c>
      <c r="D5508" s="7" t="s">
        <v>705</v>
      </c>
      <c r="E5508" s="7" t="str">
        <f t="shared" si="83"/>
        <v>Urmiri</v>
      </c>
      <c r="F5508" s="7" t="s">
        <v>379</v>
      </c>
      <c r="G5508" s="7">
        <v>140</v>
      </c>
      <c r="H5508" s="7" t="s">
        <v>388</v>
      </c>
      <c r="I5508" s="7"/>
      <c r="J5508" s="7">
        <v>3500</v>
      </c>
      <c r="K5508" s="7">
        <f t="shared" si="84"/>
        <v>50000</v>
      </c>
      <c r="L5508" s="7"/>
      <c r="M5508" s="6"/>
      <c r="N5508" s="7"/>
      <c r="O5508" s="7"/>
      <c r="P5508" s="38"/>
      <c r="Q5508" s="31"/>
      <c r="R5508" s="42"/>
      <c r="S5508" s="42"/>
      <c r="T5508" s="42"/>
      <c r="U5508" s="43"/>
      <c r="V5508" s="32"/>
      <c r="W5508" s="38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</row>
    <row r="5509" spans="1:40" ht="14.25" customHeight="1">
      <c r="A5509" s="7" t="s">
        <v>701</v>
      </c>
      <c r="B5509" s="7" t="s">
        <v>363</v>
      </c>
      <c r="C5509" s="7">
        <v>1504</v>
      </c>
      <c r="D5509" s="7" t="s">
        <v>705</v>
      </c>
      <c r="E5509" s="7" t="str">
        <f t="shared" si="83"/>
        <v>Urmiri</v>
      </c>
      <c r="F5509" s="7" t="s">
        <v>379</v>
      </c>
      <c r="G5509" s="7">
        <v>160</v>
      </c>
      <c r="H5509" s="7" t="s">
        <v>389</v>
      </c>
      <c r="I5509" s="7"/>
      <c r="J5509" s="7">
        <v>25000</v>
      </c>
      <c r="K5509" s="7">
        <f t="shared" si="84"/>
        <v>50000</v>
      </c>
      <c r="L5509" s="7"/>
      <c r="M5509" s="6"/>
      <c r="N5509" s="7"/>
      <c r="O5509" s="7"/>
      <c r="P5509" s="38"/>
      <c r="Q5509" s="31"/>
      <c r="R5509" s="42"/>
      <c r="S5509" s="42"/>
      <c r="T5509" s="42"/>
      <c r="U5509" s="43"/>
      <c r="V5509" s="32"/>
      <c r="W5509" s="38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</row>
    <row r="5510" spans="1:40" ht="14.25" customHeight="1">
      <c r="A5510" s="7" t="s">
        <v>701</v>
      </c>
      <c r="B5510" s="7" t="s">
        <v>363</v>
      </c>
      <c r="C5510" s="7">
        <v>1504</v>
      </c>
      <c r="D5510" s="7" t="s">
        <v>705</v>
      </c>
      <c r="E5510" s="7" t="str">
        <f t="shared" si="83"/>
        <v>Urmiri</v>
      </c>
      <c r="F5510" s="7" t="s">
        <v>379</v>
      </c>
      <c r="G5510" s="7">
        <v>180</v>
      </c>
      <c r="H5510" s="7" t="s">
        <v>411</v>
      </c>
      <c r="I5510" s="7"/>
      <c r="J5510" s="7">
        <v>39376</v>
      </c>
      <c r="K5510" s="7">
        <f t="shared" si="84"/>
        <v>50000</v>
      </c>
      <c r="L5510" s="7"/>
      <c r="M5510" s="6"/>
      <c r="N5510" s="7"/>
      <c r="O5510" s="7"/>
      <c r="P5510" s="38"/>
      <c r="Q5510" s="31"/>
      <c r="R5510" s="42"/>
      <c r="S5510" s="42"/>
      <c r="T5510" s="42"/>
      <c r="U5510" s="43"/>
      <c r="V5510" s="32"/>
      <c r="W5510" s="38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</row>
    <row r="5511" spans="1:40" ht="14.25" customHeight="1">
      <c r="A5511" s="7" t="s">
        <v>701</v>
      </c>
      <c r="B5511" s="7" t="s">
        <v>363</v>
      </c>
      <c r="C5511" s="7">
        <v>1504</v>
      </c>
      <c r="D5511" s="7" t="s">
        <v>705</v>
      </c>
      <c r="E5511" s="7" t="str">
        <f t="shared" si="83"/>
        <v>Urmiri</v>
      </c>
      <c r="F5511" s="7" t="s">
        <v>379</v>
      </c>
      <c r="G5511" s="7">
        <v>200</v>
      </c>
      <c r="H5511" s="7" t="s">
        <v>393</v>
      </c>
      <c r="I5511" s="7"/>
      <c r="J5511" s="7">
        <v>769427</v>
      </c>
      <c r="K5511" s="7">
        <f t="shared" si="84"/>
        <v>50000</v>
      </c>
      <c r="L5511" s="7"/>
      <c r="M5511" s="6"/>
      <c r="N5511" s="7"/>
      <c r="O5511" s="7"/>
      <c r="P5511" s="38"/>
      <c r="Q5511" s="31"/>
      <c r="R5511" s="42"/>
      <c r="S5511" s="42"/>
      <c r="T5511" s="42"/>
      <c r="U5511" s="43"/>
      <c r="V5511" s="32"/>
      <c r="W5511" s="38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</row>
    <row r="5512" spans="1:40" ht="14.25" customHeight="1">
      <c r="A5512" s="7" t="s">
        <v>701</v>
      </c>
      <c r="B5512" s="7" t="s">
        <v>363</v>
      </c>
      <c r="C5512" s="7">
        <v>1504</v>
      </c>
      <c r="D5512" s="7" t="s">
        <v>705</v>
      </c>
      <c r="E5512" s="7" t="str">
        <f t="shared" si="83"/>
        <v>Urmiri</v>
      </c>
      <c r="F5512" s="7" t="s">
        <v>379</v>
      </c>
      <c r="G5512" s="7">
        <v>210</v>
      </c>
      <c r="H5512" s="7" t="s">
        <v>394</v>
      </c>
      <c r="I5512" s="7"/>
      <c r="J5512" s="7">
        <v>350346</v>
      </c>
      <c r="K5512" s="7">
        <f t="shared" si="84"/>
        <v>50000</v>
      </c>
      <c r="L5512" s="7"/>
      <c r="M5512" s="6"/>
      <c r="N5512" s="7"/>
      <c r="O5512" s="7"/>
      <c r="P5512" s="38"/>
      <c r="Q5512" s="31"/>
      <c r="R5512" s="42"/>
      <c r="S5512" s="42"/>
      <c r="T5512" s="42"/>
      <c r="U5512" s="43"/>
      <c r="V5512" s="32"/>
      <c r="W5512" s="38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</row>
    <row r="5513" spans="1:40" ht="14.25" customHeight="1">
      <c r="A5513" s="7" t="s">
        <v>701</v>
      </c>
      <c r="B5513" s="7" t="s">
        <v>363</v>
      </c>
      <c r="C5513" s="7">
        <v>1504</v>
      </c>
      <c r="D5513" s="7" t="s">
        <v>705</v>
      </c>
      <c r="E5513" s="7" t="str">
        <f t="shared" si="83"/>
        <v>Urmiri</v>
      </c>
      <c r="F5513" s="7" t="s">
        <v>379</v>
      </c>
      <c r="G5513" s="7">
        <v>220</v>
      </c>
      <c r="H5513" s="7" t="s">
        <v>395</v>
      </c>
      <c r="I5513" s="7"/>
      <c r="J5513" s="7">
        <v>16000</v>
      </c>
      <c r="K5513" s="7">
        <f t="shared" si="84"/>
        <v>50000</v>
      </c>
      <c r="L5513" s="7"/>
      <c r="M5513" s="6"/>
      <c r="N5513" s="7"/>
      <c r="O5513" s="7"/>
      <c r="P5513" s="38"/>
      <c r="Q5513" s="31"/>
      <c r="R5513" s="42"/>
      <c r="S5513" s="42"/>
      <c r="T5513" s="42"/>
      <c r="U5513" s="43"/>
      <c r="V5513" s="32"/>
      <c r="W5513" s="38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</row>
    <row r="5514" spans="1:40" ht="14.25" customHeight="1">
      <c r="A5514" s="7" t="s">
        <v>701</v>
      </c>
      <c r="B5514" s="7" t="s">
        <v>363</v>
      </c>
      <c r="C5514" s="7">
        <v>1504</v>
      </c>
      <c r="D5514" s="7" t="s">
        <v>705</v>
      </c>
      <c r="E5514" s="7" t="str">
        <f t="shared" si="83"/>
        <v>Urmiri</v>
      </c>
      <c r="F5514" s="7" t="s">
        <v>379</v>
      </c>
      <c r="G5514" s="7">
        <v>230</v>
      </c>
      <c r="H5514" s="7" t="s">
        <v>396</v>
      </c>
      <c r="I5514" s="7"/>
      <c r="J5514" s="7">
        <v>8000</v>
      </c>
      <c r="K5514" s="7">
        <f t="shared" si="84"/>
        <v>50000</v>
      </c>
      <c r="L5514" s="7"/>
      <c r="M5514" s="6"/>
      <c r="N5514" s="7"/>
      <c r="O5514" s="7"/>
      <c r="P5514" s="38"/>
      <c r="Q5514" s="31"/>
      <c r="R5514" s="42"/>
      <c r="S5514" s="42"/>
      <c r="T5514" s="42"/>
      <c r="U5514" s="43"/>
      <c r="V5514" s="32"/>
      <c r="W5514" s="38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</row>
    <row r="5515" spans="1:40" ht="14.25" customHeight="1">
      <c r="A5515" s="7" t="s">
        <v>701</v>
      </c>
      <c r="B5515" s="7" t="s">
        <v>363</v>
      </c>
      <c r="C5515" s="7">
        <v>1504</v>
      </c>
      <c r="D5515" s="7" t="s">
        <v>705</v>
      </c>
      <c r="E5515" s="7" t="str">
        <f t="shared" si="83"/>
        <v>Urmiri</v>
      </c>
      <c r="F5515" s="7" t="s">
        <v>379</v>
      </c>
      <c r="G5515" s="7">
        <v>240</v>
      </c>
      <c r="H5515" s="7" t="s">
        <v>397</v>
      </c>
      <c r="I5515" s="7"/>
      <c r="J5515" s="7">
        <v>7000</v>
      </c>
      <c r="K5515" s="7">
        <f t="shared" si="84"/>
        <v>50000</v>
      </c>
      <c r="L5515" s="7"/>
      <c r="M5515" s="6"/>
      <c r="N5515" s="7"/>
      <c r="O5515" s="7"/>
      <c r="P5515" s="38"/>
      <c r="Q5515" s="31"/>
      <c r="R5515" s="42"/>
      <c r="S5515" s="42"/>
      <c r="T5515" s="42"/>
      <c r="U5515" s="43"/>
      <c r="V5515" s="32"/>
      <c r="W5515" s="38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</row>
    <row r="5516" spans="1:40" ht="14.25" customHeight="1">
      <c r="A5516" s="7" t="s">
        <v>701</v>
      </c>
      <c r="B5516" s="7" t="s">
        <v>363</v>
      </c>
      <c r="C5516" s="7">
        <v>1504</v>
      </c>
      <c r="D5516" s="7" t="s">
        <v>705</v>
      </c>
      <c r="E5516" s="7" t="str">
        <f t="shared" si="83"/>
        <v>Urmiri</v>
      </c>
      <c r="F5516" s="7" t="s">
        <v>379</v>
      </c>
      <c r="G5516" s="7">
        <v>250</v>
      </c>
      <c r="H5516" s="7" t="s">
        <v>399</v>
      </c>
      <c r="I5516" s="7"/>
      <c r="J5516" s="7">
        <v>282831</v>
      </c>
      <c r="K5516" s="7">
        <f t="shared" si="84"/>
        <v>50000</v>
      </c>
      <c r="L5516" s="7"/>
      <c r="M5516" s="6"/>
      <c r="N5516" s="7"/>
      <c r="O5516" s="7"/>
      <c r="P5516" s="38"/>
      <c r="Q5516" s="31"/>
      <c r="R5516" s="42"/>
      <c r="S5516" s="42"/>
      <c r="T5516" s="42"/>
      <c r="U5516" s="43"/>
      <c r="V5516" s="32"/>
      <c r="W5516" s="38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</row>
    <row r="5517" spans="1:40" ht="14.25" customHeight="1">
      <c r="A5517" s="7" t="s">
        <v>701</v>
      </c>
      <c r="B5517" s="7" t="s">
        <v>363</v>
      </c>
      <c r="C5517" s="7">
        <v>1504</v>
      </c>
      <c r="D5517" s="7" t="s">
        <v>705</v>
      </c>
      <c r="E5517" s="7" t="str">
        <f t="shared" si="83"/>
        <v>Urmiri</v>
      </c>
      <c r="F5517" s="7" t="s">
        <v>379</v>
      </c>
      <c r="G5517" s="7">
        <v>260</v>
      </c>
      <c r="H5517" s="7" t="s">
        <v>400</v>
      </c>
      <c r="I5517" s="7"/>
      <c r="J5517" s="7">
        <v>4000</v>
      </c>
      <c r="K5517" s="7">
        <f t="shared" si="84"/>
        <v>50000</v>
      </c>
      <c r="L5517" s="7"/>
      <c r="M5517" s="6"/>
      <c r="N5517" s="7"/>
      <c r="O5517" s="7"/>
      <c r="P5517" s="38"/>
      <c r="Q5517" s="31"/>
      <c r="R5517" s="42"/>
      <c r="S5517" s="42"/>
      <c r="T5517" s="42"/>
      <c r="U5517" s="43"/>
      <c r="V5517" s="32"/>
      <c r="W5517" s="38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</row>
    <row r="5518" spans="1:40" ht="14.25" customHeight="1">
      <c r="A5518" s="7" t="s">
        <v>701</v>
      </c>
      <c r="B5518" s="7" t="s">
        <v>363</v>
      </c>
      <c r="C5518" s="7">
        <v>1504</v>
      </c>
      <c r="D5518" s="7" t="s">
        <v>705</v>
      </c>
      <c r="E5518" s="7" t="str">
        <f t="shared" si="83"/>
        <v>Urmiri</v>
      </c>
      <c r="F5518" s="7" t="s">
        <v>379</v>
      </c>
      <c r="G5518" s="7">
        <v>310</v>
      </c>
      <c r="H5518" s="7" t="s">
        <v>403</v>
      </c>
      <c r="I5518" s="7"/>
      <c r="J5518" s="7">
        <v>136016</v>
      </c>
      <c r="K5518" s="7">
        <f t="shared" si="84"/>
        <v>50000</v>
      </c>
      <c r="L5518" s="7"/>
      <c r="M5518" s="6"/>
      <c r="N5518" s="7"/>
      <c r="O5518" s="7"/>
      <c r="P5518" s="38"/>
      <c r="Q5518" s="31"/>
      <c r="R5518" s="42"/>
      <c r="S5518" s="42"/>
      <c r="T5518" s="42"/>
      <c r="U5518" s="43"/>
      <c r="V5518" s="32"/>
      <c r="W5518" s="38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</row>
    <row r="5519" spans="1:40" ht="14.25" customHeight="1">
      <c r="A5519" s="7" t="s">
        <v>701</v>
      </c>
      <c r="B5519" s="7" t="s">
        <v>363</v>
      </c>
      <c r="C5519" s="7">
        <v>1504</v>
      </c>
      <c r="D5519" s="7" t="s">
        <v>705</v>
      </c>
      <c r="E5519" s="7" t="str">
        <f t="shared" si="83"/>
        <v>Urmiri</v>
      </c>
      <c r="F5519" s="7" t="s">
        <v>379</v>
      </c>
      <c r="G5519" s="7">
        <v>330</v>
      </c>
      <c r="H5519" s="7" t="s">
        <v>404</v>
      </c>
      <c r="I5519" s="7"/>
      <c r="J5519" s="7">
        <v>19842</v>
      </c>
      <c r="K5519" s="7">
        <f t="shared" si="84"/>
        <v>50000</v>
      </c>
      <c r="L5519" s="7"/>
      <c r="M5519" s="6"/>
      <c r="N5519" s="7"/>
      <c r="O5519" s="7"/>
      <c r="P5519" s="38"/>
      <c r="Q5519" s="31"/>
      <c r="R5519" s="42"/>
      <c r="S5519" s="42"/>
      <c r="T5519" s="42"/>
      <c r="U5519" s="43"/>
      <c r="V5519" s="32"/>
      <c r="W5519" s="38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</row>
    <row r="5520" spans="1:40" ht="14.25" customHeight="1">
      <c r="A5520" s="7" t="s">
        <v>701</v>
      </c>
      <c r="B5520" s="7" t="s">
        <v>363</v>
      </c>
      <c r="C5520" s="7">
        <v>1504</v>
      </c>
      <c r="D5520" s="7" t="s">
        <v>705</v>
      </c>
      <c r="E5520" s="7" t="str">
        <f t="shared" si="83"/>
        <v>Urmiri</v>
      </c>
      <c r="F5520" s="7" t="s">
        <v>379</v>
      </c>
      <c r="G5520" s="7">
        <v>340</v>
      </c>
      <c r="H5520" s="7" t="s">
        <v>405</v>
      </c>
      <c r="I5520" s="7"/>
      <c r="J5520" s="7">
        <v>421230</v>
      </c>
      <c r="K5520" s="7">
        <f t="shared" si="84"/>
        <v>50000</v>
      </c>
      <c r="L5520" s="7"/>
      <c r="M5520" s="6"/>
      <c r="N5520" s="7"/>
      <c r="O5520" s="7"/>
      <c r="P5520" s="38"/>
      <c r="Q5520" s="31"/>
      <c r="R5520" s="42"/>
      <c r="S5520" s="42"/>
      <c r="T5520" s="42"/>
      <c r="U5520" s="43"/>
      <c r="V5520" s="32"/>
      <c r="W5520" s="38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</row>
    <row r="5521" spans="1:40" ht="14.25" customHeight="1">
      <c r="A5521" s="7" t="s">
        <v>701</v>
      </c>
      <c r="B5521" s="7" t="s">
        <v>363</v>
      </c>
      <c r="C5521" s="7">
        <v>1504</v>
      </c>
      <c r="D5521" s="7" t="s">
        <v>705</v>
      </c>
      <c r="E5521" s="7" t="str">
        <f t="shared" si="83"/>
        <v>Urmiri</v>
      </c>
      <c r="F5521" s="7" t="s">
        <v>379</v>
      </c>
      <c r="G5521" s="7">
        <v>350</v>
      </c>
      <c r="H5521" s="7" t="s">
        <v>406</v>
      </c>
      <c r="I5521" s="7"/>
      <c r="J5521" s="7">
        <v>20000</v>
      </c>
      <c r="K5521" s="7">
        <f t="shared" si="84"/>
        <v>50000</v>
      </c>
      <c r="L5521" s="7"/>
      <c r="M5521" s="6"/>
      <c r="N5521" s="7"/>
      <c r="O5521" s="7"/>
      <c r="P5521" s="38"/>
      <c r="Q5521" s="31"/>
      <c r="R5521" s="42"/>
      <c r="S5521" s="42"/>
      <c r="T5521" s="42"/>
      <c r="U5521" s="43"/>
      <c r="V5521" s="32"/>
      <c r="W5521" s="38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</row>
    <row r="5522" spans="1:40" ht="14.25" customHeight="1">
      <c r="A5522" s="7" t="s">
        <v>701</v>
      </c>
      <c r="B5522" s="7" t="s">
        <v>363</v>
      </c>
      <c r="C5522" s="7">
        <v>1504</v>
      </c>
      <c r="D5522" s="7" t="s">
        <v>705</v>
      </c>
      <c r="E5522" s="7" t="str">
        <f t="shared" si="83"/>
        <v>Urmiri</v>
      </c>
      <c r="F5522" s="7" t="s">
        <v>407</v>
      </c>
      <c r="G5522" s="7">
        <v>110</v>
      </c>
      <c r="H5522" s="7" t="s">
        <v>385</v>
      </c>
      <c r="I5522" s="7"/>
      <c r="J5522" s="7">
        <v>50000</v>
      </c>
      <c r="K5522" s="7">
        <f t="shared" si="84"/>
        <v>50000</v>
      </c>
      <c r="L5522" s="7"/>
      <c r="M5522" s="6"/>
      <c r="N5522" s="7"/>
      <c r="O5522" s="7"/>
      <c r="P5522" s="38"/>
      <c r="Q5522" s="31"/>
      <c r="R5522" s="42"/>
      <c r="S5522" s="42"/>
      <c r="T5522" s="42"/>
      <c r="U5522" s="43"/>
      <c r="V5522" s="32"/>
      <c r="W5522" s="38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</row>
    <row r="5523" spans="1:40" ht="14.25" customHeight="1">
      <c r="A5523" s="7" t="s">
        <v>701</v>
      </c>
      <c r="B5523" s="7" t="s">
        <v>363</v>
      </c>
      <c r="C5523" s="7">
        <v>1505</v>
      </c>
      <c r="D5523" s="7" t="s">
        <v>706</v>
      </c>
      <c r="E5523" s="7" t="str">
        <f t="shared" si="83"/>
        <v>Uncía</v>
      </c>
      <c r="F5523" s="7" t="s">
        <v>379</v>
      </c>
      <c r="G5523" s="7">
        <v>0</v>
      </c>
      <c r="H5523" s="7" t="s">
        <v>380</v>
      </c>
      <c r="I5523" s="7"/>
      <c r="J5523" s="7">
        <v>3295187</v>
      </c>
      <c r="K5523" s="7">
        <f t="shared" si="84"/>
        <v>310433</v>
      </c>
      <c r="L5523" s="7"/>
      <c r="M5523" s="6"/>
      <c r="N5523" s="7"/>
      <c r="O5523" s="7"/>
      <c r="P5523" s="38"/>
      <c r="Q5523" s="31"/>
      <c r="R5523" s="42"/>
      <c r="S5523" s="42"/>
      <c r="T5523" s="42"/>
      <c r="U5523" s="43"/>
      <c r="V5523" s="32"/>
      <c r="W5523" s="38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</row>
    <row r="5524" spans="1:40" ht="14.25" customHeight="1">
      <c r="A5524" s="7" t="s">
        <v>701</v>
      </c>
      <c r="B5524" s="7" t="s">
        <v>363</v>
      </c>
      <c r="C5524" s="7">
        <v>1505</v>
      </c>
      <c r="D5524" s="7" t="s">
        <v>706</v>
      </c>
      <c r="E5524" s="7" t="str">
        <f t="shared" si="83"/>
        <v>Uncía</v>
      </c>
      <c r="F5524" s="7" t="s">
        <v>379</v>
      </c>
      <c r="G5524" s="7">
        <v>1</v>
      </c>
      <c r="H5524" s="7" t="s">
        <v>381</v>
      </c>
      <c r="I5524" s="7"/>
      <c r="J5524" s="7">
        <v>810304</v>
      </c>
      <c r="K5524" s="7">
        <f t="shared" si="84"/>
        <v>310433</v>
      </c>
      <c r="L5524" s="7"/>
      <c r="M5524" s="6"/>
      <c r="N5524" s="7"/>
      <c r="O5524" s="7"/>
      <c r="P5524" s="38"/>
      <c r="Q5524" s="31"/>
      <c r="R5524" s="42"/>
      <c r="S5524" s="42"/>
      <c r="T5524" s="42"/>
      <c r="U5524" s="43"/>
      <c r="V5524" s="32"/>
      <c r="W5524" s="38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</row>
    <row r="5525" spans="1:40" ht="14.25" customHeight="1">
      <c r="A5525" s="7" t="s">
        <v>701</v>
      </c>
      <c r="B5525" s="7" t="s">
        <v>363</v>
      </c>
      <c r="C5525" s="7">
        <v>1505</v>
      </c>
      <c r="D5525" s="7" t="s">
        <v>706</v>
      </c>
      <c r="E5525" s="7" t="str">
        <f t="shared" si="83"/>
        <v>Uncía</v>
      </c>
      <c r="F5525" s="7" t="s">
        <v>379</v>
      </c>
      <c r="G5525" s="7">
        <v>97</v>
      </c>
      <c r="H5525" s="7" t="s">
        <v>409</v>
      </c>
      <c r="I5525" s="7"/>
      <c r="J5525" s="7">
        <v>8226524</v>
      </c>
      <c r="K5525" s="7">
        <f t="shared" si="84"/>
        <v>310433</v>
      </c>
      <c r="L5525" s="7"/>
      <c r="M5525" s="6"/>
      <c r="N5525" s="7"/>
      <c r="O5525" s="7"/>
      <c r="P5525" s="38"/>
      <c r="Q5525" s="31"/>
      <c r="R5525" s="42"/>
      <c r="S5525" s="42"/>
      <c r="T5525" s="42"/>
      <c r="U5525" s="43"/>
      <c r="V5525" s="32"/>
      <c r="W5525" s="38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</row>
    <row r="5526" spans="1:40" ht="14.25" customHeight="1">
      <c r="A5526" s="7" t="s">
        <v>701</v>
      </c>
      <c r="B5526" s="7" t="s">
        <v>363</v>
      </c>
      <c r="C5526" s="7">
        <v>1505</v>
      </c>
      <c r="D5526" s="7" t="s">
        <v>706</v>
      </c>
      <c r="E5526" s="7" t="str">
        <f t="shared" si="83"/>
        <v>Uncía</v>
      </c>
      <c r="F5526" s="7" t="s">
        <v>379</v>
      </c>
      <c r="G5526" s="7">
        <v>99</v>
      </c>
      <c r="H5526" s="7" t="s">
        <v>382</v>
      </c>
      <c r="I5526" s="7"/>
      <c r="J5526" s="7">
        <v>100000</v>
      </c>
      <c r="K5526" s="7">
        <f t="shared" si="84"/>
        <v>310433</v>
      </c>
      <c r="L5526" s="7"/>
      <c r="M5526" s="6"/>
      <c r="N5526" s="7"/>
      <c r="O5526" s="7"/>
      <c r="P5526" s="38"/>
      <c r="Q5526" s="31"/>
      <c r="R5526" s="42"/>
      <c r="S5526" s="42"/>
      <c r="T5526" s="42"/>
      <c r="U5526" s="43"/>
      <c r="V5526" s="32"/>
      <c r="W5526" s="38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</row>
    <row r="5527" spans="1:40" ht="14.25" customHeight="1">
      <c r="A5527" s="7" t="s">
        <v>701</v>
      </c>
      <c r="B5527" s="7" t="s">
        <v>363</v>
      </c>
      <c r="C5527" s="7">
        <v>1505</v>
      </c>
      <c r="D5527" s="7" t="s">
        <v>706</v>
      </c>
      <c r="E5527" s="7" t="str">
        <f t="shared" si="83"/>
        <v>Uncía</v>
      </c>
      <c r="F5527" s="7" t="s">
        <v>379</v>
      </c>
      <c r="G5527" s="7">
        <v>100</v>
      </c>
      <c r="H5527" s="7" t="s">
        <v>383</v>
      </c>
      <c r="I5527" s="7"/>
      <c r="J5527" s="7">
        <v>470720</v>
      </c>
      <c r="K5527" s="7">
        <f t="shared" si="84"/>
        <v>310433</v>
      </c>
      <c r="L5527" s="7"/>
      <c r="M5527" s="6"/>
      <c r="N5527" s="7"/>
      <c r="O5527" s="7"/>
      <c r="P5527" s="38"/>
      <c r="Q5527" s="31"/>
      <c r="R5527" s="42"/>
      <c r="S5527" s="42"/>
      <c r="T5527" s="42"/>
      <c r="U5527" s="43"/>
      <c r="V5527" s="32"/>
      <c r="W5527" s="38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</row>
    <row r="5528" spans="1:40" ht="14.25" customHeight="1">
      <c r="A5528" s="7" t="s">
        <v>701</v>
      </c>
      <c r="B5528" s="7" t="s">
        <v>363</v>
      </c>
      <c r="C5528" s="7">
        <v>1505</v>
      </c>
      <c r="D5528" s="7" t="s">
        <v>706</v>
      </c>
      <c r="E5528" s="7" t="str">
        <f t="shared" si="83"/>
        <v>Uncía</v>
      </c>
      <c r="F5528" s="7" t="s">
        <v>379</v>
      </c>
      <c r="G5528" s="7">
        <v>120</v>
      </c>
      <c r="H5528" s="7" t="s">
        <v>485</v>
      </c>
      <c r="I5528" s="7"/>
      <c r="J5528" s="7">
        <v>300</v>
      </c>
      <c r="K5528" s="7">
        <f t="shared" si="84"/>
        <v>310433</v>
      </c>
      <c r="L5528" s="7"/>
      <c r="M5528" s="6"/>
      <c r="N5528" s="7"/>
      <c r="O5528" s="7"/>
      <c r="P5528" s="38"/>
      <c r="Q5528" s="31"/>
      <c r="R5528" s="42"/>
      <c r="S5528" s="42"/>
      <c r="T5528" s="42"/>
      <c r="U5528" s="43"/>
      <c r="V5528" s="32"/>
      <c r="W5528" s="38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</row>
    <row r="5529" spans="1:40" ht="14.25" customHeight="1">
      <c r="A5529" s="7" t="s">
        <v>701</v>
      </c>
      <c r="B5529" s="7" t="s">
        <v>363</v>
      </c>
      <c r="C5529" s="7">
        <v>1505</v>
      </c>
      <c r="D5529" s="7" t="s">
        <v>706</v>
      </c>
      <c r="E5529" s="7" t="str">
        <f t="shared" si="83"/>
        <v>Uncía</v>
      </c>
      <c r="F5529" s="7" t="s">
        <v>379</v>
      </c>
      <c r="G5529" s="7">
        <v>130</v>
      </c>
      <c r="H5529" s="7" t="s">
        <v>386</v>
      </c>
      <c r="I5529" s="7"/>
      <c r="J5529" s="7">
        <v>237942</v>
      </c>
      <c r="K5529" s="7">
        <f t="shared" si="84"/>
        <v>310433</v>
      </c>
      <c r="L5529" s="7"/>
      <c r="M5529" s="6"/>
      <c r="N5529" s="7"/>
      <c r="O5529" s="7"/>
      <c r="P5529" s="38"/>
      <c r="Q5529" s="31"/>
      <c r="R5529" s="42"/>
      <c r="S5529" s="42"/>
      <c r="T5529" s="42"/>
      <c r="U5529" s="43"/>
      <c r="V5529" s="32"/>
      <c r="W5529" s="38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</row>
    <row r="5530" spans="1:40" ht="14.25" customHeight="1">
      <c r="A5530" s="7" t="s">
        <v>701</v>
      </c>
      <c r="B5530" s="7" t="s">
        <v>363</v>
      </c>
      <c r="C5530" s="7">
        <v>1505</v>
      </c>
      <c r="D5530" s="7" t="s">
        <v>706</v>
      </c>
      <c r="E5530" s="7" t="str">
        <f t="shared" si="83"/>
        <v>Uncía</v>
      </c>
      <c r="F5530" s="7" t="s">
        <v>379</v>
      </c>
      <c r="G5530" s="7">
        <v>140</v>
      </c>
      <c r="H5530" s="7" t="s">
        <v>388</v>
      </c>
      <c r="I5530" s="7"/>
      <c r="J5530" s="7">
        <v>212774</v>
      </c>
      <c r="K5530" s="7">
        <f t="shared" si="84"/>
        <v>310433</v>
      </c>
      <c r="L5530" s="7"/>
      <c r="M5530" s="6"/>
      <c r="N5530" s="7"/>
      <c r="O5530" s="7"/>
      <c r="P5530" s="38"/>
      <c r="Q5530" s="31"/>
      <c r="R5530" s="42"/>
      <c r="S5530" s="42"/>
      <c r="T5530" s="42"/>
      <c r="U5530" s="43"/>
      <c r="V5530" s="32"/>
      <c r="W5530" s="38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</row>
    <row r="5531" spans="1:40" ht="14.25" customHeight="1">
      <c r="A5531" s="7" t="s">
        <v>701</v>
      </c>
      <c r="B5531" s="7" t="s">
        <v>363</v>
      </c>
      <c r="C5531" s="7">
        <v>1505</v>
      </c>
      <c r="D5531" s="7" t="s">
        <v>706</v>
      </c>
      <c r="E5531" s="7" t="str">
        <f t="shared" si="83"/>
        <v>Uncía</v>
      </c>
      <c r="F5531" s="7" t="s">
        <v>379</v>
      </c>
      <c r="G5531" s="7">
        <v>150</v>
      </c>
      <c r="H5531" s="7" t="s">
        <v>410</v>
      </c>
      <c r="I5531" s="7"/>
      <c r="J5531" s="7">
        <v>10000</v>
      </c>
      <c r="K5531" s="7">
        <f t="shared" si="84"/>
        <v>310433</v>
      </c>
      <c r="L5531" s="7"/>
      <c r="M5531" s="6"/>
      <c r="N5531" s="7"/>
      <c r="O5531" s="7"/>
      <c r="P5531" s="38"/>
      <c r="Q5531" s="31"/>
      <c r="R5531" s="42"/>
      <c r="S5531" s="42"/>
      <c r="T5531" s="42"/>
      <c r="U5531" s="43"/>
      <c r="V5531" s="32"/>
      <c r="W5531" s="38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</row>
    <row r="5532" spans="1:40" ht="14.25" customHeight="1">
      <c r="A5532" s="7" t="s">
        <v>701</v>
      </c>
      <c r="B5532" s="7" t="s">
        <v>363</v>
      </c>
      <c r="C5532" s="7">
        <v>1505</v>
      </c>
      <c r="D5532" s="7" t="s">
        <v>706</v>
      </c>
      <c r="E5532" s="7" t="str">
        <f t="shared" si="83"/>
        <v>Uncía</v>
      </c>
      <c r="F5532" s="7" t="s">
        <v>379</v>
      </c>
      <c r="G5532" s="7">
        <v>170</v>
      </c>
      <c r="H5532" s="7" t="s">
        <v>390</v>
      </c>
      <c r="I5532" s="7"/>
      <c r="J5532" s="7">
        <v>741769</v>
      </c>
      <c r="K5532" s="7">
        <f t="shared" si="84"/>
        <v>310433</v>
      </c>
      <c r="L5532" s="7"/>
      <c r="M5532" s="6"/>
      <c r="N5532" s="7"/>
      <c r="O5532" s="7"/>
      <c r="P5532" s="38"/>
      <c r="Q5532" s="31"/>
      <c r="R5532" s="42"/>
      <c r="S5532" s="42"/>
      <c r="T5532" s="42"/>
      <c r="U5532" s="43"/>
      <c r="V5532" s="32"/>
      <c r="W5532" s="38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</row>
    <row r="5533" spans="1:40" ht="14.25" customHeight="1">
      <c r="A5533" s="7" t="s">
        <v>701</v>
      </c>
      <c r="B5533" s="7" t="s">
        <v>363</v>
      </c>
      <c r="C5533" s="7">
        <v>1505</v>
      </c>
      <c r="D5533" s="7" t="s">
        <v>706</v>
      </c>
      <c r="E5533" s="7" t="str">
        <f t="shared" si="83"/>
        <v>Uncía</v>
      </c>
      <c r="F5533" s="7" t="s">
        <v>379</v>
      </c>
      <c r="G5533" s="7">
        <v>180</v>
      </c>
      <c r="H5533" s="7" t="s">
        <v>411</v>
      </c>
      <c r="I5533" s="7"/>
      <c r="J5533" s="7">
        <v>236709</v>
      </c>
      <c r="K5533" s="7">
        <f t="shared" si="84"/>
        <v>310433</v>
      </c>
      <c r="L5533" s="7"/>
      <c r="M5533" s="6"/>
      <c r="N5533" s="7"/>
      <c r="O5533" s="7"/>
      <c r="P5533" s="38"/>
      <c r="Q5533" s="31"/>
      <c r="R5533" s="42"/>
      <c r="S5533" s="42"/>
      <c r="T5533" s="42"/>
      <c r="U5533" s="43"/>
      <c r="V5533" s="32"/>
      <c r="W5533" s="38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</row>
    <row r="5534" spans="1:40" ht="14.25" customHeight="1">
      <c r="A5534" s="7" t="s">
        <v>701</v>
      </c>
      <c r="B5534" s="7" t="s">
        <v>363</v>
      </c>
      <c r="C5534" s="7">
        <v>1505</v>
      </c>
      <c r="D5534" s="7" t="s">
        <v>706</v>
      </c>
      <c r="E5534" s="7" t="str">
        <f t="shared" si="83"/>
        <v>Uncía</v>
      </c>
      <c r="F5534" s="7" t="s">
        <v>379</v>
      </c>
      <c r="G5534" s="7">
        <v>190</v>
      </c>
      <c r="H5534" s="7" t="s">
        <v>392</v>
      </c>
      <c r="I5534" s="7"/>
      <c r="J5534" s="7">
        <v>87513</v>
      </c>
      <c r="K5534" s="7">
        <f t="shared" si="84"/>
        <v>310433</v>
      </c>
      <c r="L5534" s="7"/>
      <c r="M5534" s="6"/>
      <c r="N5534" s="7"/>
      <c r="O5534" s="7"/>
      <c r="P5534" s="38"/>
      <c r="Q5534" s="31"/>
      <c r="R5534" s="42"/>
      <c r="S5534" s="42"/>
      <c r="T5534" s="42"/>
      <c r="U5534" s="43"/>
      <c r="V5534" s="32"/>
      <c r="W5534" s="38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</row>
    <row r="5535" spans="1:40" ht="14.25" customHeight="1">
      <c r="A5535" s="7" t="s">
        <v>701</v>
      </c>
      <c r="B5535" s="7" t="s">
        <v>363</v>
      </c>
      <c r="C5535" s="7">
        <v>1505</v>
      </c>
      <c r="D5535" s="7" t="s">
        <v>706</v>
      </c>
      <c r="E5535" s="7" t="str">
        <f t="shared" si="83"/>
        <v>Uncía</v>
      </c>
      <c r="F5535" s="7" t="s">
        <v>379</v>
      </c>
      <c r="G5535" s="7">
        <v>200</v>
      </c>
      <c r="H5535" s="7" t="s">
        <v>393</v>
      </c>
      <c r="I5535" s="7"/>
      <c r="J5535" s="7">
        <v>4020404</v>
      </c>
      <c r="K5535" s="7">
        <f t="shared" si="84"/>
        <v>310433</v>
      </c>
      <c r="L5535" s="7"/>
      <c r="M5535" s="6"/>
      <c r="N5535" s="7"/>
      <c r="O5535" s="7"/>
      <c r="P5535" s="38"/>
      <c r="Q5535" s="31"/>
      <c r="R5535" s="42"/>
      <c r="S5535" s="42"/>
      <c r="T5535" s="42"/>
      <c r="U5535" s="43"/>
      <c r="V5535" s="32"/>
      <c r="W5535" s="38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</row>
    <row r="5536" spans="1:40" ht="14.25" customHeight="1">
      <c r="A5536" s="7" t="s">
        <v>701</v>
      </c>
      <c r="B5536" s="7" t="s">
        <v>363</v>
      </c>
      <c r="C5536" s="7">
        <v>1505</v>
      </c>
      <c r="D5536" s="7" t="s">
        <v>706</v>
      </c>
      <c r="E5536" s="7" t="str">
        <f t="shared" si="83"/>
        <v>Uncía</v>
      </c>
      <c r="F5536" s="7" t="s">
        <v>379</v>
      </c>
      <c r="G5536" s="7">
        <v>210</v>
      </c>
      <c r="H5536" s="7" t="s">
        <v>394</v>
      </c>
      <c r="I5536" s="7"/>
      <c r="J5536" s="7">
        <v>5295326</v>
      </c>
      <c r="K5536" s="7">
        <f t="shared" si="84"/>
        <v>310433</v>
      </c>
      <c r="L5536" s="7"/>
      <c r="M5536" s="6"/>
      <c r="N5536" s="7"/>
      <c r="O5536" s="7"/>
      <c r="P5536" s="38"/>
      <c r="Q5536" s="31"/>
      <c r="R5536" s="42"/>
      <c r="S5536" s="42"/>
      <c r="T5536" s="42"/>
      <c r="U5536" s="43"/>
      <c r="V5536" s="32"/>
      <c r="W5536" s="38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</row>
    <row r="5537" spans="1:40" ht="14.25" customHeight="1">
      <c r="A5537" s="7" t="s">
        <v>701</v>
      </c>
      <c r="B5537" s="7" t="s">
        <v>363</v>
      </c>
      <c r="C5537" s="7">
        <v>1505</v>
      </c>
      <c r="D5537" s="7" t="s">
        <v>706</v>
      </c>
      <c r="E5537" s="7" t="str">
        <f t="shared" si="83"/>
        <v>Uncía</v>
      </c>
      <c r="F5537" s="7" t="s">
        <v>379</v>
      </c>
      <c r="G5537" s="7">
        <v>220</v>
      </c>
      <c r="H5537" s="7" t="s">
        <v>395</v>
      </c>
      <c r="I5537" s="7"/>
      <c r="J5537" s="7">
        <v>837159</v>
      </c>
      <c r="K5537" s="7">
        <f t="shared" si="84"/>
        <v>310433</v>
      </c>
      <c r="L5537" s="7"/>
      <c r="M5537" s="6"/>
      <c r="N5537" s="7"/>
      <c r="O5537" s="7"/>
      <c r="P5537" s="38"/>
      <c r="Q5537" s="31"/>
      <c r="R5537" s="42"/>
      <c r="S5537" s="42"/>
      <c r="T5537" s="42"/>
      <c r="U5537" s="43"/>
      <c r="V5537" s="32"/>
      <c r="W5537" s="38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</row>
    <row r="5538" spans="1:40" ht="14.25" customHeight="1">
      <c r="A5538" s="7" t="s">
        <v>701</v>
      </c>
      <c r="B5538" s="7" t="s">
        <v>363</v>
      </c>
      <c r="C5538" s="7">
        <v>1505</v>
      </c>
      <c r="D5538" s="7" t="s">
        <v>706</v>
      </c>
      <c r="E5538" s="7" t="str">
        <f t="shared" si="83"/>
        <v>Uncía</v>
      </c>
      <c r="F5538" s="7" t="s">
        <v>379</v>
      </c>
      <c r="G5538" s="7">
        <v>230</v>
      </c>
      <c r="H5538" s="7" t="s">
        <v>396</v>
      </c>
      <c r="I5538" s="7"/>
      <c r="J5538" s="7">
        <v>260000</v>
      </c>
      <c r="K5538" s="7">
        <f t="shared" si="84"/>
        <v>310433</v>
      </c>
      <c r="L5538" s="7"/>
      <c r="M5538" s="6"/>
      <c r="N5538" s="7"/>
      <c r="O5538" s="7"/>
      <c r="P5538" s="38"/>
      <c r="Q5538" s="31"/>
      <c r="R5538" s="42"/>
      <c r="S5538" s="42"/>
      <c r="T5538" s="42"/>
      <c r="U5538" s="43"/>
      <c r="V5538" s="32"/>
      <c r="W5538" s="38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</row>
    <row r="5539" spans="1:40" ht="14.25" customHeight="1">
      <c r="A5539" s="7" t="s">
        <v>701</v>
      </c>
      <c r="B5539" s="7" t="s">
        <v>363</v>
      </c>
      <c r="C5539" s="7">
        <v>1505</v>
      </c>
      <c r="D5539" s="7" t="s">
        <v>706</v>
      </c>
      <c r="E5539" s="7" t="str">
        <f t="shared" si="83"/>
        <v>Uncía</v>
      </c>
      <c r="F5539" s="7" t="s">
        <v>379</v>
      </c>
      <c r="G5539" s="7">
        <v>240</v>
      </c>
      <c r="H5539" s="7" t="s">
        <v>397</v>
      </c>
      <c r="I5539" s="7"/>
      <c r="J5539" s="7">
        <v>10000</v>
      </c>
      <c r="K5539" s="7">
        <f t="shared" si="84"/>
        <v>310433</v>
      </c>
      <c r="L5539" s="7"/>
      <c r="M5539" s="6"/>
      <c r="N5539" s="7"/>
      <c r="O5539" s="7"/>
      <c r="P5539" s="38"/>
      <c r="Q5539" s="31"/>
      <c r="R5539" s="42"/>
      <c r="S5539" s="42"/>
      <c r="T5539" s="42"/>
      <c r="U5539" s="43"/>
      <c r="V5539" s="32"/>
      <c r="W5539" s="38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</row>
    <row r="5540" spans="1:40" ht="14.25" customHeight="1">
      <c r="A5540" s="7" t="s">
        <v>701</v>
      </c>
      <c r="B5540" s="7" t="s">
        <v>363</v>
      </c>
      <c r="C5540" s="7">
        <v>1505</v>
      </c>
      <c r="D5540" s="7" t="s">
        <v>706</v>
      </c>
      <c r="E5540" s="7" t="str">
        <f t="shared" si="83"/>
        <v>Uncía</v>
      </c>
      <c r="F5540" s="7" t="s">
        <v>379</v>
      </c>
      <c r="G5540" s="7">
        <v>250</v>
      </c>
      <c r="H5540" s="7" t="s">
        <v>399</v>
      </c>
      <c r="I5540" s="7"/>
      <c r="J5540" s="7">
        <v>2260508</v>
      </c>
      <c r="K5540" s="7">
        <f t="shared" si="84"/>
        <v>310433</v>
      </c>
      <c r="L5540" s="7"/>
      <c r="M5540" s="6"/>
      <c r="N5540" s="7"/>
      <c r="O5540" s="7"/>
      <c r="P5540" s="38"/>
      <c r="Q5540" s="31"/>
      <c r="R5540" s="42"/>
      <c r="S5540" s="42"/>
      <c r="T5540" s="42"/>
      <c r="U5540" s="43"/>
      <c r="V5540" s="32"/>
      <c r="W5540" s="38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</row>
    <row r="5541" spans="1:40" ht="14.25" customHeight="1">
      <c r="A5541" s="7" t="s">
        <v>701</v>
      </c>
      <c r="B5541" s="7" t="s">
        <v>363</v>
      </c>
      <c r="C5541" s="7">
        <v>1505</v>
      </c>
      <c r="D5541" s="7" t="s">
        <v>706</v>
      </c>
      <c r="E5541" s="7" t="str">
        <f t="shared" si="83"/>
        <v>Uncía</v>
      </c>
      <c r="F5541" s="7" t="s">
        <v>379</v>
      </c>
      <c r="G5541" s="7">
        <v>260</v>
      </c>
      <c r="H5541" s="7" t="s">
        <v>400</v>
      </c>
      <c r="I5541" s="7"/>
      <c r="J5541" s="7">
        <v>120000</v>
      </c>
      <c r="K5541" s="7">
        <f t="shared" si="84"/>
        <v>310433</v>
      </c>
      <c r="L5541" s="7"/>
      <c r="M5541" s="6"/>
      <c r="N5541" s="7"/>
      <c r="O5541" s="7"/>
      <c r="P5541" s="38"/>
      <c r="Q5541" s="31"/>
      <c r="R5541" s="42"/>
      <c r="S5541" s="42"/>
      <c r="T5541" s="42"/>
      <c r="U5541" s="43"/>
      <c r="V5541" s="32"/>
      <c r="W5541" s="38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</row>
    <row r="5542" spans="1:40" ht="14.25" customHeight="1">
      <c r="A5542" s="7" t="s">
        <v>701</v>
      </c>
      <c r="B5542" s="7" t="s">
        <v>363</v>
      </c>
      <c r="C5542" s="7">
        <v>1505</v>
      </c>
      <c r="D5542" s="7" t="s">
        <v>706</v>
      </c>
      <c r="E5542" s="7" t="str">
        <f t="shared" si="83"/>
        <v>Uncía</v>
      </c>
      <c r="F5542" s="7" t="s">
        <v>379</v>
      </c>
      <c r="G5542" s="7">
        <v>310</v>
      </c>
      <c r="H5542" s="7" t="s">
        <v>403</v>
      </c>
      <c r="I5542" s="7"/>
      <c r="J5542" s="7">
        <v>24000</v>
      </c>
      <c r="K5542" s="7">
        <f t="shared" si="84"/>
        <v>310433</v>
      </c>
      <c r="L5542" s="7"/>
      <c r="M5542" s="6"/>
      <c r="N5542" s="7"/>
      <c r="O5542" s="7"/>
      <c r="P5542" s="38"/>
      <c r="Q5542" s="31"/>
      <c r="R5542" s="42"/>
      <c r="S5542" s="42"/>
      <c r="T5542" s="42"/>
      <c r="U5542" s="43"/>
      <c r="V5542" s="32"/>
      <c r="W5542" s="38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</row>
    <row r="5543" spans="1:40" ht="14.25" customHeight="1">
      <c r="A5543" s="7" t="s">
        <v>701</v>
      </c>
      <c r="B5543" s="7" t="s">
        <v>363</v>
      </c>
      <c r="C5543" s="7">
        <v>1505</v>
      </c>
      <c r="D5543" s="7" t="s">
        <v>706</v>
      </c>
      <c r="E5543" s="7" t="str">
        <f t="shared" si="83"/>
        <v>Uncía</v>
      </c>
      <c r="F5543" s="7" t="s">
        <v>379</v>
      </c>
      <c r="G5543" s="7">
        <v>330</v>
      </c>
      <c r="H5543" s="7" t="s">
        <v>404</v>
      </c>
      <c r="I5543" s="7"/>
      <c r="J5543" s="7">
        <v>210766</v>
      </c>
      <c r="K5543" s="7">
        <f t="shared" si="84"/>
        <v>310433</v>
      </c>
      <c r="L5543" s="7"/>
      <c r="M5543" s="6"/>
      <c r="N5543" s="7"/>
      <c r="O5543" s="7"/>
      <c r="P5543" s="38"/>
      <c r="Q5543" s="31"/>
      <c r="R5543" s="42"/>
      <c r="S5543" s="42"/>
      <c r="T5543" s="42"/>
      <c r="U5543" s="43"/>
      <c r="V5543" s="32"/>
      <c r="W5543" s="38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</row>
    <row r="5544" spans="1:40" ht="14.25" customHeight="1">
      <c r="A5544" s="7" t="s">
        <v>701</v>
      </c>
      <c r="B5544" s="7" t="s">
        <v>363</v>
      </c>
      <c r="C5544" s="7">
        <v>1505</v>
      </c>
      <c r="D5544" s="7" t="s">
        <v>706</v>
      </c>
      <c r="E5544" s="7" t="str">
        <f t="shared" si="83"/>
        <v>Uncía</v>
      </c>
      <c r="F5544" s="7" t="s">
        <v>379</v>
      </c>
      <c r="G5544" s="7">
        <v>340</v>
      </c>
      <c r="H5544" s="7" t="s">
        <v>405</v>
      </c>
      <c r="I5544" s="7"/>
      <c r="J5544" s="7">
        <v>2313416</v>
      </c>
      <c r="K5544" s="7">
        <f t="shared" si="84"/>
        <v>310433</v>
      </c>
      <c r="L5544" s="7"/>
      <c r="M5544" s="6"/>
      <c r="N5544" s="7"/>
      <c r="O5544" s="7"/>
      <c r="P5544" s="38"/>
      <c r="Q5544" s="31"/>
      <c r="R5544" s="42"/>
      <c r="S5544" s="42"/>
      <c r="T5544" s="42"/>
      <c r="U5544" s="43"/>
      <c r="V5544" s="32"/>
      <c r="W5544" s="38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</row>
    <row r="5545" spans="1:40" ht="14.25" customHeight="1">
      <c r="A5545" s="7" t="s">
        <v>701</v>
      </c>
      <c r="B5545" s="7" t="s">
        <v>363</v>
      </c>
      <c r="C5545" s="7">
        <v>1505</v>
      </c>
      <c r="D5545" s="7" t="s">
        <v>706</v>
      </c>
      <c r="E5545" s="7" t="str">
        <f t="shared" si="83"/>
        <v>Uncía</v>
      </c>
      <c r="F5545" s="7" t="s">
        <v>407</v>
      </c>
      <c r="G5545" s="7">
        <v>170</v>
      </c>
      <c r="H5545" s="7" t="s">
        <v>390</v>
      </c>
      <c r="I5545" s="7"/>
      <c r="J5545" s="7">
        <v>310433</v>
      </c>
      <c r="K5545" s="7">
        <f t="shared" si="84"/>
        <v>310433</v>
      </c>
      <c r="L5545" s="7"/>
      <c r="M5545" s="6"/>
      <c r="N5545" s="7"/>
      <c r="O5545" s="7"/>
      <c r="P5545" s="38"/>
      <c r="Q5545" s="31"/>
      <c r="R5545" s="42"/>
      <c r="S5545" s="42"/>
      <c r="T5545" s="42"/>
      <c r="U5545" s="43"/>
      <c r="V5545" s="32"/>
      <c r="W5545" s="38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</row>
    <row r="5546" spans="1:40" ht="14.25" customHeight="1">
      <c r="A5546" s="7" t="s">
        <v>701</v>
      </c>
      <c r="B5546" s="7" t="s">
        <v>363</v>
      </c>
      <c r="C5546" s="7">
        <v>1506</v>
      </c>
      <c r="D5546" s="7" t="s">
        <v>707</v>
      </c>
      <c r="E5546" s="7" t="str">
        <f t="shared" si="83"/>
        <v>Chayanta</v>
      </c>
      <c r="F5546" s="7" t="s">
        <v>379</v>
      </c>
      <c r="G5546" s="7">
        <v>0</v>
      </c>
      <c r="H5546" s="7" t="s">
        <v>380</v>
      </c>
      <c r="I5546" s="7"/>
      <c r="J5546" s="7">
        <v>1799480</v>
      </c>
      <c r="K5546" s="7">
        <f t="shared" si="84"/>
        <v>291464</v>
      </c>
      <c r="L5546" s="7"/>
      <c r="M5546" s="6"/>
      <c r="N5546" s="7"/>
      <c r="O5546" s="7"/>
      <c r="P5546" s="38"/>
      <c r="Q5546" s="31"/>
      <c r="R5546" s="42"/>
      <c r="S5546" s="42"/>
      <c r="T5546" s="42"/>
      <c r="U5546" s="43"/>
      <c r="V5546" s="32"/>
      <c r="W5546" s="38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</row>
    <row r="5547" spans="1:40" ht="14.25" customHeight="1">
      <c r="A5547" s="7" t="s">
        <v>701</v>
      </c>
      <c r="B5547" s="7" t="s">
        <v>363</v>
      </c>
      <c r="C5547" s="7">
        <v>1506</v>
      </c>
      <c r="D5547" s="7" t="s">
        <v>707</v>
      </c>
      <c r="E5547" s="7" t="str">
        <f t="shared" si="83"/>
        <v>Chayanta</v>
      </c>
      <c r="F5547" s="7" t="s">
        <v>379</v>
      </c>
      <c r="G5547" s="7">
        <v>1</v>
      </c>
      <c r="H5547" s="7" t="s">
        <v>381</v>
      </c>
      <c r="I5547" s="7"/>
      <c r="J5547" s="7">
        <v>846813</v>
      </c>
      <c r="K5547" s="7">
        <f t="shared" si="84"/>
        <v>291464</v>
      </c>
      <c r="L5547" s="7"/>
      <c r="M5547" s="6"/>
      <c r="N5547" s="7"/>
      <c r="O5547" s="7"/>
      <c r="P5547" s="38"/>
      <c r="Q5547" s="31"/>
      <c r="R5547" s="42"/>
      <c r="S5547" s="42"/>
      <c r="T5547" s="42"/>
      <c r="U5547" s="43"/>
      <c r="V5547" s="32"/>
      <c r="W5547" s="38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</row>
    <row r="5548" spans="1:40" ht="14.25" customHeight="1">
      <c r="A5548" s="7" t="s">
        <v>701</v>
      </c>
      <c r="B5548" s="7" t="s">
        <v>363</v>
      </c>
      <c r="C5548" s="7">
        <v>1506</v>
      </c>
      <c r="D5548" s="7" t="s">
        <v>707</v>
      </c>
      <c r="E5548" s="7" t="str">
        <f t="shared" si="83"/>
        <v>Chayanta</v>
      </c>
      <c r="F5548" s="7" t="s">
        <v>379</v>
      </c>
      <c r="G5548" s="7">
        <v>97</v>
      </c>
      <c r="H5548" s="7" t="s">
        <v>409</v>
      </c>
      <c r="I5548" s="7"/>
      <c r="J5548" s="7">
        <v>8189115</v>
      </c>
      <c r="K5548" s="7">
        <f t="shared" si="84"/>
        <v>291464</v>
      </c>
      <c r="L5548" s="7"/>
      <c r="M5548" s="6"/>
      <c r="N5548" s="7"/>
      <c r="O5548" s="7"/>
      <c r="P5548" s="38"/>
      <c r="Q5548" s="31"/>
      <c r="R5548" s="42"/>
      <c r="S5548" s="42"/>
      <c r="T5548" s="42"/>
      <c r="U5548" s="43"/>
      <c r="V5548" s="32"/>
      <c r="W5548" s="38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</row>
    <row r="5549" spans="1:40" ht="14.25" customHeight="1">
      <c r="A5549" s="7" t="s">
        <v>701</v>
      </c>
      <c r="B5549" s="7" t="s">
        <v>363</v>
      </c>
      <c r="C5549" s="7">
        <v>1506</v>
      </c>
      <c r="D5549" s="7" t="s">
        <v>707</v>
      </c>
      <c r="E5549" s="7" t="str">
        <f t="shared" si="83"/>
        <v>Chayanta</v>
      </c>
      <c r="F5549" s="7" t="s">
        <v>379</v>
      </c>
      <c r="G5549" s="7">
        <v>100</v>
      </c>
      <c r="H5549" s="7" t="s">
        <v>383</v>
      </c>
      <c r="I5549" s="7"/>
      <c r="J5549" s="7">
        <v>647228</v>
      </c>
      <c r="K5549" s="7">
        <f t="shared" si="84"/>
        <v>291464</v>
      </c>
      <c r="L5549" s="7"/>
      <c r="M5549" s="6"/>
      <c r="N5549" s="7"/>
      <c r="O5549" s="7"/>
      <c r="P5549" s="38"/>
      <c r="Q5549" s="31"/>
      <c r="R5549" s="42"/>
      <c r="S5549" s="42"/>
      <c r="T5549" s="42"/>
      <c r="U5549" s="43"/>
      <c r="V5549" s="32"/>
      <c r="W5549" s="38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</row>
    <row r="5550" spans="1:40" ht="14.25" customHeight="1">
      <c r="A5550" s="7" t="s">
        <v>701</v>
      </c>
      <c r="B5550" s="7" t="s">
        <v>363</v>
      </c>
      <c r="C5550" s="7">
        <v>1506</v>
      </c>
      <c r="D5550" s="7" t="s">
        <v>707</v>
      </c>
      <c r="E5550" s="7" t="str">
        <f t="shared" si="83"/>
        <v>Chayanta</v>
      </c>
      <c r="F5550" s="7" t="s">
        <v>379</v>
      </c>
      <c r="G5550" s="7">
        <v>130</v>
      </c>
      <c r="H5550" s="7" t="s">
        <v>386</v>
      </c>
      <c r="I5550" s="7"/>
      <c r="J5550" s="7">
        <v>100001</v>
      </c>
      <c r="K5550" s="7">
        <f t="shared" si="84"/>
        <v>291464</v>
      </c>
      <c r="L5550" s="7"/>
      <c r="M5550" s="6"/>
      <c r="N5550" s="7"/>
      <c r="O5550" s="7"/>
      <c r="P5550" s="38"/>
      <c r="Q5550" s="31"/>
      <c r="R5550" s="42"/>
      <c r="S5550" s="42"/>
      <c r="T5550" s="42"/>
      <c r="U5550" s="43"/>
      <c r="V5550" s="32"/>
      <c r="W5550" s="38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</row>
    <row r="5551" spans="1:40" ht="14.25" customHeight="1">
      <c r="A5551" s="7" t="s">
        <v>701</v>
      </c>
      <c r="B5551" s="7" t="s">
        <v>363</v>
      </c>
      <c r="C5551" s="7">
        <v>1506</v>
      </c>
      <c r="D5551" s="7" t="s">
        <v>707</v>
      </c>
      <c r="E5551" s="7" t="str">
        <f t="shared" si="83"/>
        <v>Chayanta</v>
      </c>
      <c r="F5551" s="7" t="s">
        <v>379</v>
      </c>
      <c r="G5551" s="7">
        <v>140</v>
      </c>
      <c r="H5551" s="7" t="s">
        <v>388</v>
      </c>
      <c r="I5551" s="7"/>
      <c r="J5551" s="7">
        <v>50000</v>
      </c>
      <c r="K5551" s="7">
        <f t="shared" si="84"/>
        <v>291464</v>
      </c>
      <c r="L5551" s="7"/>
      <c r="M5551" s="6"/>
      <c r="N5551" s="7"/>
      <c r="O5551" s="7"/>
      <c r="P5551" s="38"/>
      <c r="Q5551" s="31"/>
      <c r="R5551" s="42"/>
      <c r="S5551" s="42"/>
      <c r="T5551" s="42"/>
      <c r="U5551" s="43"/>
      <c r="V5551" s="32"/>
      <c r="W5551" s="38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</row>
    <row r="5552" spans="1:40" ht="14.25" customHeight="1">
      <c r="A5552" s="7" t="s">
        <v>701</v>
      </c>
      <c r="B5552" s="7" t="s">
        <v>363</v>
      </c>
      <c r="C5552" s="7">
        <v>1506</v>
      </c>
      <c r="D5552" s="7" t="s">
        <v>707</v>
      </c>
      <c r="E5552" s="7" t="str">
        <f t="shared" si="83"/>
        <v>Chayanta</v>
      </c>
      <c r="F5552" s="7" t="s">
        <v>379</v>
      </c>
      <c r="G5552" s="7">
        <v>150</v>
      </c>
      <c r="H5552" s="7" t="s">
        <v>410</v>
      </c>
      <c r="I5552" s="7"/>
      <c r="J5552" s="7">
        <v>186000</v>
      </c>
      <c r="K5552" s="7">
        <f t="shared" si="84"/>
        <v>291464</v>
      </c>
      <c r="L5552" s="7"/>
      <c r="M5552" s="6"/>
      <c r="N5552" s="7"/>
      <c r="O5552" s="7"/>
      <c r="P5552" s="38"/>
      <c r="Q5552" s="31"/>
      <c r="R5552" s="42"/>
      <c r="S5552" s="42"/>
      <c r="T5552" s="42"/>
      <c r="U5552" s="43"/>
      <c r="V5552" s="32"/>
      <c r="W5552" s="38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</row>
    <row r="5553" spans="1:40" ht="14.25" customHeight="1">
      <c r="A5553" s="7" t="s">
        <v>701</v>
      </c>
      <c r="B5553" s="7" t="s">
        <v>363</v>
      </c>
      <c r="C5553" s="7">
        <v>1506</v>
      </c>
      <c r="D5553" s="7" t="s">
        <v>707</v>
      </c>
      <c r="E5553" s="7" t="str">
        <f t="shared" si="83"/>
        <v>Chayanta</v>
      </c>
      <c r="F5553" s="7" t="s">
        <v>379</v>
      </c>
      <c r="G5553" s="7">
        <v>180</v>
      </c>
      <c r="H5553" s="7" t="s">
        <v>411</v>
      </c>
      <c r="I5553" s="7"/>
      <c r="J5553" s="7">
        <v>200000</v>
      </c>
      <c r="K5553" s="7">
        <f t="shared" si="84"/>
        <v>291464</v>
      </c>
      <c r="L5553" s="7"/>
      <c r="M5553" s="6"/>
      <c r="N5553" s="7"/>
      <c r="O5553" s="7"/>
      <c r="P5553" s="38"/>
      <c r="Q5553" s="31"/>
      <c r="R5553" s="42"/>
      <c r="S5553" s="42"/>
      <c r="T5553" s="42"/>
      <c r="U5553" s="43"/>
      <c r="V5553" s="32"/>
      <c r="W5553" s="38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</row>
    <row r="5554" spans="1:40" ht="14.25" customHeight="1">
      <c r="A5554" s="7" t="s">
        <v>701</v>
      </c>
      <c r="B5554" s="7" t="s">
        <v>363</v>
      </c>
      <c r="C5554" s="7">
        <v>1506</v>
      </c>
      <c r="D5554" s="7" t="s">
        <v>707</v>
      </c>
      <c r="E5554" s="7" t="str">
        <f t="shared" si="83"/>
        <v>Chayanta</v>
      </c>
      <c r="F5554" s="7" t="s">
        <v>379</v>
      </c>
      <c r="G5554" s="7">
        <v>200</v>
      </c>
      <c r="H5554" s="7" t="s">
        <v>393</v>
      </c>
      <c r="I5554" s="7"/>
      <c r="J5554" s="7">
        <v>2709433</v>
      </c>
      <c r="K5554" s="7">
        <f t="shared" si="84"/>
        <v>291464</v>
      </c>
      <c r="L5554" s="7"/>
      <c r="M5554" s="6"/>
      <c r="N5554" s="7"/>
      <c r="O5554" s="7"/>
      <c r="P5554" s="38"/>
      <c r="Q5554" s="31"/>
      <c r="R5554" s="42"/>
      <c r="S5554" s="42"/>
      <c r="T5554" s="42"/>
      <c r="U5554" s="43"/>
      <c r="V5554" s="32"/>
      <c r="W5554" s="38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</row>
    <row r="5555" spans="1:40" ht="14.25" customHeight="1">
      <c r="A5555" s="7" t="s">
        <v>701</v>
      </c>
      <c r="B5555" s="7" t="s">
        <v>363</v>
      </c>
      <c r="C5555" s="7">
        <v>1506</v>
      </c>
      <c r="D5555" s="7" t="s">
        <v>707</v>
      </c>
      <c r="E5555" s="7" t="str">
        <f t="shared" si="83"/>
        <v>Chayanta</v>
      </c>
      <c r="F5555" s="7" t="s">
        <v>379</v>
      </c>
      <c r="G5555" s="7">
        <v>210</v>
      </c>
      <c r="H5555" s="7" t="s">
        <v>394</v>
      </c>
      <c r="I5555" s="7"/>
      <c r="J5555" s="7">
        <v>4969368</v>
      </c>
      <c r="K5555" s="7">
        <f t="shared" si="84"/>
        <v>291464</v>
      </c>
      <c r="L5555" s="7"/>
      <c r="M5555" s="6"/>
      <c r="N5555" s="7"/>
      <c r="O5555" s="7"/>
      <c r="P5555" s="38"/>
      <c r="Q5555" s="31"/>
      <c r="R5555" s="42"/>
      <c r="S5555" s="42"/>
      <c r="T5555" s="42"/>
      <c r="U5555" s="43"/>
      <c r="V5555" s="32"/>
      <c r="W5555" s="38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</row>
    <row r="5556" spans="1:40" ht="14.25" customHeight="1">
      <c r="A5556" s="7" t="s">
        <v>701</v>
      </c>
      <c r="B5556" s="7" t="s">
        <v>363</v>
      </c>
      <c r="C5556" s="7">
        <v>1506</v>
      </c>
      <c r="D5556" s="7" t="s">
        <v>707</v>
      </c>
      <c r="E5556" s="7" t="str">
        <f t="shared" si="83"/>
        <v>Chayanta</v>
      </c>
      <c r="F5556" s="7" t="s">
        <v>379</v>
      </c>
      <c r="G5556" s="7">
        <v>220</v>
      </c>
      <c r="H5556" s="7" t="s">
        <v>395</v>
      </c>
      <c r="I5556" s="7"/>
      <c r="J5556" s="7">
        <v>360858</v>
      </c>
      <c r="K5556" s="7">
        <f t="shared" si="84"/>
        <v>291464</v>
      </c>
      <c r="L5556" s="7"/>
      <c r="M5556" s="6"/>
      <c r="N5556" s="7"/>
      <c r="O5556" s="7"/>
      <c r="P5556" s="38"/>
      <c r="Q5556" s="31"/>
      <c r="R5556" s="42"/>
      <c r="S5556" s="42"/>
      <c r="T5556" s="42"/>
      <c r="U5556" s="43"/>
      <c r="V5556" s="32"/>
      <c r="W5556" s="38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</row>
    <row r="5557" spans="1:40" ht="14.25" customHeight="1">
      <c r="A5557" s="7" t="s">
        <v>701</v>
      </c>
      <c r="B5557" s="7" t="s">
        <v>363</v>
      </c>
      <c r="C5557" s="7">
        <v>1506</v>
      </c>
      <c r="D5557" s="7" t="s">
        <v>707</v>
      </c>
      <c r="E5557" s="7" t="str">
        <f t="shared" si="83"/>
        <v>Chayanta</v>
      </c>
      <c r="F5557" s="7" t="s">
        <v>379</v>
      </c>
      <c r="G5557" s="7">
        <v>230</v>
      </c>
      <c r="H5557" s="7" t="s">
        <v>396</v>
      </c>
      <c r="I5557" s="7"/>
      <c r="J5557" s="7">
        <v>200000</v>
      </c>
      <c r="K5557" s="7">
        <f t="shared" si="84"/>
        <v>291464</v>
      </c>
      <c r="L5557" s="7"/>
      <c r="M5557" s="6"/>
      <c r="N5557" s="7"/>
      <c r="O5557" s="7"/>
      <c r="P5557" s="38"/>
      <c r="Q5557" s="31"/>
      <c r="R5557" s="42"/>
      <c r="S5557" s="42"/>
      <c r="T5557" s="42"/>
      <c r="U5557" s="43"/>
      <c r="V5557" s="32"/>
      <c r="W5557" s="38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</row>
    <row r="5558" spans="1:40" ht="14.25" customHeight="1">
      <c r="A5558" s="7" t="s">
        <v>701</v>
      </c>
      <c r="B5558" s="7" t="s">
        <v>363</v>
      </c>
      <c r="C5558" s="7">
        <v>1506</v>
      </c>
      <c r="D5558" s="7" t="s">
        <v>707</v>
      </c>
      <c r="E5558" s="7" t="str">
        <f t="shared" si="83"/>
        <v>Chayanta</v>
      </c>
      <c r="F5558" s="7" t="s">
        <v>379</v>
      </c>
      <c r="G5558" s="7">
        <v>250</v>
      </c>
      <c r="H5558" s="7" t="s">
        <v>399</v>
      </c>
      <c r="I5558" s="7"/>
      <c r="J5558" s="7">
        <v>1542916</v>
      </c>
      <c r="K5558" s="7">
        <f t="shared" si="84"/>
        <v>291464</v>
      </c>
      <c r="L5558" s="7"/>
      <c r="M5558" s="6"/>
      <c r="N5558" s="7"/>
      <c r="O5558" s="7"/>
      <c r="P5558" s="38"/>
      <c r="Q5558" s="31"/>
      <c r="R5558" s="42"/>
      <c r="S5558" s="42"/>
      <c r="T5558" s="42"/>
      <c r="U5558" s="43"/>
      <c r="V5558" s="32"/>
      <c r="W5558" s="38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</row>
    <row r="5559" spans="1:40" ht="14.25" customHeight="1">
      <c r="A5559" s="7" t="s">
        <v>701</v>
      </c>
      <c r="B5559" s="7" t="s">
        <v>363</v>
      </c>
      <c r="C5559" s="7">
        <v>1506</v>
      </c>
      <c r="D5559" s="7" t="s">
        <v>707</v>
      </c>
      <c r="E5559" s="7" t="str">
        <f t="shared" si="83"/>
        <v>Chayanta</v>
      </c>
      <c r="F5559" s="7" t="s">
        <v>379</v>
      </c>
      <c r="G5559" s="7">
        <v>260</v>
      </c>
      <c r="H5559" s="7" t="s">
        <v>400</v>
      </c>
      <c r="I5559" s="7"/>
      <c r="J5559" s="7">
        <v>50000</v>
      </c>
      <c r="K5559" s="7">
        <f t="shared" si="84"/>
        <v>291464</v>
      </c>
      <c r="L5559" s="7"/>
      <c r="M5559" s="6"/>
      <c r="N5559" s="7"/>
      <c r="O5559" s="7"/>
      <c r="P5559" s="38"/>
      <c r="Q5559" s="31"/>
      <c r="R5559" s="42"/>
      <c r="S5559" s="42"/>
      <c r="T5559" s="42"/>
      <c r="U5559" s="43"/>
      <c r="V5559" s="32"/>
      <c r="W5559" s="38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</row>
    <row r="5560" spans="1:40" ht="14.25" customHeight="1">
      <c r="A5560" s="7" t="s">
        <v>701</v>
      </c>
      <c r="B5560" s="7" t="s">
        <v>363</v>
      </c>
      <c r="C5560" s="7">
        <v>1506</v>
      </c>
      <c r="D5560" s="7" t="s">
        <v>707</v>
      </c>
      <c r="E5560" s="7" t="str">
        <f t="shared" si="83"/>
        <v>Chayanta</v>
      </c>
      <c r="F5560" s="7" t="s">
        <v>379</v>
      </c>
      <c r="G5560" s="7">
        <v>310</v>
      </c>
      <c r="H5560" s="7" t="s">
        <v>403</v>
      </c>
      <c r="I5560" s="7"/>
      <c r="J5560" s="7">
        <v>200000</v>
      </c>
      <c r="K5560" s="7">
        <f t="shared" si="84"/>
        <v>291464</v>
      </c>
      <c r="L5560" s="7"/>
      <c r="M5560" s="6"/>
      <c r="N5560" s="7"/>
      <c r="O5560" s="7"/>
      <c r="P5560" s="38"/>
      <c r="Q5560" s="31"/>
      <c r="R5560" s="42"/>
      <c r="S5560" s="42"/>
      <c r="T5560" s="42"/>
      <c r="U5560" s="43"/>
      <c r="V5560" s="32"/>
      <c r="W5560" s="38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</row>
    <row r="5561" spans="1:40" ht="14.25" customHeight="1">
      <c r="A5561" s="7" t="s">
        <v>701</v>
      </c>
      <c r="B5561" s="7" t="s">
        <v>363</v>
      </c>
      <c r="C5561" s="7">
        <v>1506</v>
      </c>
      <c r="D5561" s="7" t="s">
        <v>707</v>
      </c>
      <c r="E5561" s="7" t="str">
        <f t="shared" si="83"/>
        <v>Chayanta</v>
      </c>
      <c r="F5561" s="7" t="s">
        <v>379</v>
      </c>
      <c r="G5561" s="7">
        <v>330</v>
      </c>
      <c r="H5561" s="7" t="s">
        <v>404</v>
      </c>
      <c r="I5561" s="7"/>
      <c r="J5561" s="7">
        <v>137682</v>
      </c>
      <c r="K5561" s="7">
        <f t="shared" si="84"/>
        <v>291464</v>
      </c>
      <c r="L5561" s="7"/>
      <c r="M5561" s="6"/>
      <c r="N5561" s="7"/>
      <c r="O5561" s="7"/>
      <c r="P5561" s="38"/>
      <c r="Q5561" s="31"/>
      <c r="R5561" s="42"/>
      <c r="S5561" s="42"/>
      <c r="T5561" s="42"/>
      <c r="U5561" s="43"/>
      <c r="V5561" s="32"/>
      <c r="W5561" s="38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</row>
    <row r="5562" spans="1:40" ht="14.25" customHeight="1">
      <c r="A5562" s="7" t="s">
        <v>701</v>
      </c>
      <c r="B5562" s="7" t="s">
        <v>363</v>
      </c>
      <c r="C5562" s="7">
        <v>1506</v>
      </c>
      <c r="D5562" s="7" t="s">
        <v>707</v>
      </c>
      <c r="E5562" s="7" t="str">
        <f t="shared" si="83"/>
        <v>Chayanta</v>
      </c>
      <c r="F5562" s="7" t="s">
        <v>379</v>
      </c>
      <c r="G5562" s="7">
        <v>340</v>
      </c>
      <c r="H5562" s="7" t="s">
        <v>405</v>
      </c>
      <c r="I5562" s="7"/>
      <c r="J5562" s="7">
        <v>472364</v>
      </c>
      <c r="K5562" s="7">
        <f t="shared" si="84"/>
        <v>291464</v>
      </c>
      <c r="L5562" s="7"/>
      <c r="M5562" s="6"/>
      <c r="N5562" s="7"/>
      <c r="O5562" s="7"/>
      <c r="P5562" s="38"/>
      <c r="Q5562" s="31"/>
      <c r="R5562" s="42"/>
      <c r="S5562" s="42"/>
      <c r="T5562" s="42"/>
      <c r="U5562" s="43"/>
      <c r="V5562" s="32"/>
      <c r="W5562" s="38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</row>
    <row r="5563" spans="1:40" ht="14.25" customHeight="1">
      <c r="A5563" s="7" t="s">
        <v>701</v>
      </c>
      <c r="B5563" s="7" t="s">
        <v>363</v>
      </c>
      <c r="C5563" s="7">
        <v>1506</v>
      </c>
      <c r="D5563" s="7" t="s">
        <v>707</v>
      </c>
      <c r="E5563" s="7" t="str">
        <f t="shared" si="83"/>
        <v>Chayanta</v>
      </c>
      <c r="F5563" s="7" t="s">
        <v>407</v>
      </c>
      <c r="G5563" s="7">
        <v>170</v>
      </c>
      <c r="H5563" s="7" t="s">
        <v>390</v>
      </c>
      <c r="I5563" s="7"/>
      <c r="J5563" s="7">
        <v>291464</v>
      </c>
      <c r="K5563" s="7">
        <f t="shared" si="84"/>
        <v>291464</v>
      </c>
      <c r="L5563" s="7"/>
      <c r="M5563" s="6"/>
      <c r="N5563" s="7"/>
      <c r="O5563" s="7"/>
      <c r="P5563" s="38"/>
      <c r="Q5563" s="31"/>
      <c r="R5563" s="42"/>
      <c r="S5563" s="42"/>
      <c r="T5563" s="42"/>
      <c r="U5563" s="43"/>
      <c r="V5563" s="32"/>
      <c r="W5563" s="38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</row>
    <row r="5564" spans="1:40" ht="14.25" customHeight="1">
      <c r="A5564" s="7" t="s">
        <v>701</v>
      </c>
      <c r="B5564" s="7" t="s">
        <v>363</v>
      </c>
      <c r="C5564" s="7">
        <v>1507</v>
      </c>
      <c r="D5564" s="7" t="s">
        <v>708</v>
      </c>
      <c r="E5564" s="7" t="str">
        <f t="shared" si="83"/>
        <v>Llallagua</v>
      </c>
      <c r="F5564" s="7" t="s">
        <v>379</v>
      </c>
      <c r="G5564" s="7">
        <v>0</v>
      </c>
      <c r="H5564" s="7" t="s">
        <v>380</v>
      </c>
      <c r="I5564" s="7"/>
      <c r="J5564" s="7">
        <v>9046873</v>
      </c>
      <c r="K5564" s="7">
        <f t="shared" si="84"/>
        <v>3374803</v>
      </c>
      <c r="L5564" s="7"/>
      <c r="M5564" s="6"/>
      <c r="N5564" s="7"/>
      <c r="O5564" s="7"/>
      <c r="P5564" s="38"/>
      <c r="Q5564" s="31"/>
      <c r="R5564" s="42"/>
      <c r="S5564" s="42"/>
      <c r="T5564" s="42"/>
      <c r="U5564" s="43"/>
      <c r="V5564" s="32"/>
      <c r="W5564" s="38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</row>
    <row r="5565" spans="1:40" ht="14.25" customHeight="1">
      <c r="A5565" s="7" t="s">
        <v>701</v>
      </c>
      <c r="B5565" s="7" t="s">
        <v>363</v>
      </c>
      <c r="C5565" s="7">
        <v>1507</v>
      </c>
      <c r="D5565" s="7" t="s">
        <v>708</v>
      </c>
      <c r="E5565" s="7" t="str">
        <f t="shared" si="83"/>
        <v>Llallagua</v>
      </c>
      <c r="F5565" s="7" t="s">
        <v>379</v>
      </c>
      <c r="G5565" s="7">
        <v>1</v>
      </c>
      <c r="H5565" s="7" t="s">
        <v>381</v>
      </c>
      <c r="I5565" s="7"/>
      <c r="J5565" s="7">
        <v>1329210</v>
      </c>
      <c r="K5565" s="7">
        <f t="shared" si="84"/>
        <v>3374803</v>
      </c>
      <c r="L5565" s="7"/>
      <c r="M5565" s="6"/>
      <c r="N5565" s="7"/>
      <c r="O5565" s="7"/>
      <c r="P5565" s="38"/>
      <c r="Q5565" s="31"/>
      <c r="R5565" s="42"/>
      <c r="S5565" s="42"/>
      <c r="T5565" s="42"/>
      <c r="U5565" s="43"/>
      <c r="V5565" s="32"/>
      <c r="W5565" s="38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</row>
    <row r="5566" spans="1:40" ht="14.25" customHeight="1">
      <c r="A5566" s="7" t="s">
        <v>701</v>
      </c>
      <c r="B5566" s="7" t="s">
        <v>363</v>
      </c>
      <c r="C5566" s="7">
        <v>1507</v>
      </c>
      <c r="D5566" s="7" t="s">
        <v>708</v>
      </c>
      <c r="E5566" s="7" t="str">
        <f t="shared" si="83"/>
        <v>Llallagua</v>
      </c>
      <c r="F5566" s="7" t="s">
        <v>379</v>
      </c>
      <c r="G5566" s="7">
        <v>97</v>
      </c>
      <c r="H5566" s="7" t="s">
        <v>409</v>
      </c>
      <c r="I5566" s="7"/>
      <c r="J5566" s="7">
        <v>213984</v>
      </c>
      <c r="K5566" s="7">
        <f t="shared" si="84"/>
        <v>3374803</v>
      </c>
      <c r="L5566" s="7"/>
      <c r="M5566" s="6"/>
      <c r="N5566" s="7"/>
      <c r="O5566" s="7"/>
      <c r="P5566" s="38"/>
      <c r="Q5566" s="31"/>
      <c r="R5566" s="42"/>
      <c r="S5566" s="42"/>
      <c r="T5566" s="42"/>
      <c r="U5566" s="43"/>
      <c r="V5566" s="32"/>
      <c r="W5566" s="38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</row>
    <row r="5567" spans="1:40" ht="14.25" customHeight="1">
      <c r="A5567" s="7" t="s">
        <v>701</v>
      </c>
      <c r="B5567" s="7" t="s">
        <v>363</v>
      </c>
      <c r="C5567" s="7">
        <v>1507</v>
      </c>
      <c r="D5567" s="7" t="s">
        <v>708</v>
      </c>
      <c r="E5567" s="7" t="str">
        <f t="shared" si="83"/>
        <v>Llallagua</v>
      </c>
      <c r="F5567" s="7" t="s">
        <v>379</v>
      </c>
      <c r="G5567" s="7">
        <v>99</v>
      </c>
      <c r="H5567" s="7" t="s">
        <v>382</v>
      </c>
      <c r="I5567" s="7"/>
      <c r="J5567" s="7">
        <v>2513897</v>
      </c>
      <c r="K5567" s="7">
        <f t="shared" si="84"/>
        <v>3374803</v>
      </c>
      <c r="L5567" s="7"/>
      <c r="M5567" s="6"/>
      <c r="N5567" s="7"/>
      <c r="O5567" s="7"/>
      <c r="P5567" s="38"/>
      <c r="Q5567" s="31"/>
      <c r="R5567" s="42"/>
      <c r="S5567" s="42"/>
      <c r="T5567" s="42"/>
      <c r="U5567" s="43"/>
      <c r="V5567" s="32"/>
      <c r="W5567" s="38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</row>
    <row r="5568" spans="1:40" ht="14.25" customHeight="1">
      <c r="A5568" s="7" t="s">
        <v>701</v>
      </c>
      <c r="B5568" s="7" t="s">
        <v>363</v>
      </c>
      <c r="C5568" s="7">
        <v>1507</v>
      </c>
      <c r="D5568" s="7" t="s">
        <v>708</v>
      </c>
      <c r="E5568" s="7" t="str">
        <f t="shared" si="83"/>
        <v>Llallagua</v>
      </c>
      <c r="F5568" s="7" t="s">
        <v>379</v>
      </c>
      <c r="G5568" s="7">
        <v>100</v>
      </c>
      <c r="H5568" s="7" t="s">
        <v>383</v>
      </c>
      <c r="I5568" s="7"/>
      <c r="J5568" s="7">
        <v>240999</v>
      </c>
      <c r="K5568" s="7">
        <f t="shared" si="84"/>
        <v>3374803</v>
      </c>
      <c r="L5568" s="7"/>
      <c r="M5568" s="6"/>
      <c r="N5568" s="7"/>
      <c r="O5568" s="7"/>
      <c r="P5568" s="38"/>
      <c r="Q5568" s="31"/>
      <c r="R5568" s="42"/>
      <c r="S5568" s="42"/>
      <c r="T5568" s="42"/>
      <c r="U5568" s="43"/>
      <c r="V5568" s="32"/>
      <c r="W5568" s="38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</row>
    <row r="5569" spans="1:40" ht="14.25" customHeight="1">
      <c r="A5569" s="7" t="s">
        <v>701</v>
      </c>
      <c r="B5569" s="7" t="s">
        <v>363</v>
      </c>
      <c r="C5569" s="7">
        <v>1507</v>
      </c>
      <c r="D5569" s="7" t="s">
        <v>708</v>
      </c>
      <c r="E5569" s="7" t="str">
        <f t="shared" si="83"/>
        <v>Llallagua</v>
      </c>
      <c r="F5569" s="7" t="s">
        <v>379</v>
      </c>
      <c r="G5569" s="7">
        <v>130</v>
      </c>
      <c r="H5569" s="7" t="s">
        <v>386</v>
      </c>
      <c r="I5569" s="7"/>
      <c r="J5569" s="7">
        <v>800000</v>
      </c>
      <c r="K5569" s="7">
        <f t="shared" si="84"/>
        <v>3374803</v>
      </c>
      <c r="L5569" s="7"/>
      <c r="M5569" s="6"/>
      <c r="N5569" s="7"/>
      <c r="O5569" s="7"/>
      <c r="P5569" s="38"/>
      <c r="Q5569" s="31"/>
      <c r="R5569" s="42"/>
      <c r="S5569" s="42"/>
      <c r="T5569" s="42"/>
      <c r="U5569" s="43"/>
      <c r="V5569" s="32"/>
      <c r="W5569" s="38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</row>
    <row r="5570" spans="1:40" ht="14.25" customHeight="1">
      <c r="A5570" s="7" t="s">
        <v>701</v>
      </c>
      <c r="B5570" s="7" t="s">
        <v>363</v>
      </c>
      <c r="C5570" s="7">
        <v>1507</v>
      </c>
      <c r="D5570" s="7" t="s">
        <v>708</v>
      </c>
      <c r="E5570" s="7" t="str">
        <f t="shared" si="83"/>
        <v>Llallagua</v>
      </c>
      <c r="F5570" s="7" t="s">
        <v>379</v>
      </c>
      <c r="G5570" s="7">
        <v>140</v>
      </c>
      <c r="H5570" s="7" t="s">
        <v>388</v>
      </c>
      <c r="I5570" s="7"/>
      <c r="J5570" s="7">
        <v>1004197</v>
      </c>
      <c r="K5570" s="7">
        <f t="shared" si="84"/>
        <v>3374803</v>
      </c>
      <c r="L5570" s="7"/>
      <c r="M5570" s="6"/>
      <c r="N5570" s="7"/>
      <c r="O5570" s="7"/>
      <c r="P5570" s="38"/>
      <c r="Q5570" s="31"/>
      <c r="R5570" s="42"/>
      <c r="S5570" s="42"/>
      <c r="T5570" s="42"/>
      <c r="U5570" s="43"/>
      <c r="V5570" s="32"/>
      <c r="W5570" s="38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</row>
    <row r="5571" spans="1:40" ht="14.25" customHeight="1">
      <c r="A5571" s="7" t="s">
        <v>701</v>
      </c>
      <c r="B5571" s="7" t="s">
        <v>363</v>
      </c>
      <c r="C5571" s="7">
        <v>1507</v>
      </c>
      <c r="D5571" s="7" t="s">
        <v>708</v>
      </c>
      <c r="E5571" s="7" t="str">
        <f t="shared" si="83"/>
        <v>Llallagua</v>
      </c>
      <c r="F5571" s="7" t="s">
        <v>379</v>
      </c>
      <c r="G5571" s="7">
        <v>170</v>
      </c>
      <c r="H5571" s="7" t="s">
        <v>390</v>
      </c>
      <c r="I5571" s="7"/>
      <c r="J5571" s="7">
        <v>1050000</v>
      </c>
      <c r="K5571" s="7">
        <f t="shared" si="84"/>
        <v>3374803</v>
      </c>
      <c r="L5571" s="7"/>
      <c r="M5571" s="6"/>
      <c r="N5571" s="7"/>
      <c r="O5571" s="7"/>
      <c r="P5571" s="38"/>
      <c r="Q5571" s="31"/>
      <c r="R5571" s="42"/>
      <c r="S5571" s="42"/>
      <c r="T5571" s="42"/>
      <c r="U5571" s="43"/>
      <c r="V5571" s="32"/>
      <c r="W5571" s="38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</row>
    <row r="5572" spans="1:40" ht="14.25" customHeight="1">
      <c r="A5572" s="7" t="s">
        <v>701</v>
      </c>
      <c r="B5572" s="7" t="s">
        <v>363</v>
      </c>
      <c r="C5572" s="7">
        <v>1507</v>
      </c>
      <c r="D5572" s="7" t="s">
        <v>708</v>
      </c>
      <c r="E5572" s="7" t="str">
        <f t="shared" si="83"/>
        <v>Llallagua</v>
      </c>
      <c r="F5572" s="7" t="s">
        <v>379</v>
      </c>
      <c r="G5572" s="7">
        <v>180</v>
      </c>
      <c r="H5572" s="7" t="s">
        <v>411</v>
      </c>
      <c r="I5572" s="7"/>
      <c r="J5572" s="7">
        <v>150000</v>
      </c>
      <c r="K5572" s="7">
        <f t="shared" si="84"/>
        <v>3374803</v>
      </c>
      <c r="L5572" s="7"/>
      <c r="M5572" s="6"/>
      <c r="N5572" s="7"/>
      <c r="O5572" s="7"/>
      <c r="P5572" s="38"/>
      <c r="Q5572" s="31"/>
      <c r="R5572" s="42"/>
      <c r="S5572" s="42"/>
      <c r="T5572" s="42"/>
      <c r="U5572" s="43"/>
      <c r="V5572" s="32"/>
      <c r="W5572" s="38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</row>
    <row r="5573" spans="1:40" ht="14.25" customHeight="1">
      <c r="A5573" s="7" t="s">
        <v>701</v>
      </c>
      <c r="B5573" s="7" t="s">
        <v>363</v>
      </c>
      <c r="C5573" s="7">
        <v>1507</v>
      </c>
      <c r="D5573" s="7" t="s">
        <v>708</v>
      </c>
      <c r="E5573" s="7" t="str">
        <f t="shared" si="83"/>
        <v>Llallagua</v>
      </c>
      <c r="F5573" s="7" t="s">
        <v>379</v>
      </c>
      <c r="G5573" s="7">
        <v>190</v>
      </c>
      <c r="H5573" s="7" t="s">
        <v>392</v>
      </c>
      <c r="I5573" s="7"/>
      <c r="J5573" s="7">
        <v>500000</v>
      </c>
      <c r="K5573" s="7">
        <f t="shared" si="84"/>
        <v>3374803</v>
      </c>
      <c r="L5573" s="7"/>
      <c r="M5573" s="6"/>
      <c r="N5573" s="7"/>
      <c r="O5573" s="7"/>
      <c r="P5573" s="38"/>
      <c r="Q5573" s="31"/>
      <c r="R5573" s="42"/>
      <c r="S5573" s="42"/>
      <c r="T5573" s="42"/>
      <c r="U5573" s="43"/>
      <c r="V5573" s="32"/>
      <c r="W5573" s="38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</row>
    <row r="5574" spans="1:40" ht="14.25" customHeight="1">
      <c r="A5574" s="7" t="s">
        <v>701</v>
      </c>
      <c r="B5574" s="7" t="s">
        <v>363</v>
      </c>
      <c r="C5574" s="7">
        <v>1507</v>
      </c>
      <c r="D5574" s="7" t="s">
        <v>708</v>
      </c>
      <c r="E5574" s="7" t="str">
        <f t="shared" si="83"/>
        <v>Llallagua</v>
      </c>
      <c r="F5574" s="7" t="s">
        <v>379</v>
      </c>
      <c r="G5574" s="7">
        <v>200</v>
      </c>
      <c r="H5574" s="7" t="s">
        <v>393</v>
      </c>
      <c r="I5574" s="7"/>
      <c r="J5574" s="7">
        <v>13581421</v>
      </c>
      <c r="K5574" s="7">
        <f t="shared" si="84"/>
        <v>3374803</v>
      </c>
      <c r="L5574" s="7"/>
      <c r="M5574" s="6"/>
      <c r="N5574" s="7"/>
      <c r="O5574" s="7"/>
      <c r="P5574" s="38"/>
      <c r="Q5574" s="31"/>
      <c r="R5574" s="42"/>
      <c r="S5574" s="42"/>
      <c r="T5574" s="42"/>
      <c r="U5574" s="43"/>
      <c r="V5574" s="32"/>
      <c r="W5574" s="38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</row>
    <row r="5575" spans="1:40" ht="14.25" customHeight="1">
      <c r="A5575" s="7" t="s">
        <v>701</v>
      </c>
      <c r="B5575" s="7" t="s">
        <v>363</v>
      </c>
      <c r="C5575" s="7">
        <v>1507</v>
      </c>
      <c r="D5575" s="7" t="s">
        <v>708</v>
      </c>
      <c r="E5575" s="7" t="str">
        <f t="shared" si="83"/>
        <v>Llallagua</v>
      </c>
      <c r="F5575" s="7" t="s">
        <v>379</v>
      </c>
      <c r="G5575" s="7">
        <v>210</v>
      </c>
      <c r="H5575" s="7" t="s">
        <v>394</v>
      </c>
      <c r="I5575" s="7"/>
      <c r="J5575" s="7">
        <v>9609423</v>
      </c>
      <c r="K5575" s="7">
        <f t="shared" si="84"/>
        <v>3374803</v>
      </c>
      <c r="L5575" s="7"/>
      <c r="M5575" s="6"/>
      <c r="N5575" s="7"/>
      <c r="O5575" s="7"/>
      <c r="P5575" s="38"/>
      <c r="Q5575" s="31"/>
      <c r="R5575" s="42"/>
      <c r="S5575" s="42"/>
      <c r="T5575" s="42"/>
      <c r="U5575" s="43"/>
      <c r="V5575" s="32"/>
      <c r="W5575" s="38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</row>
    <row r="5576" spans="1:40" ht="14.25" customHeight="1">
      <c r="A5576" s="7" t="s">
        <v>701</v>
      </c>
      <c r="B5576" s="7" t="s">
        <v>363</v>
      </c>
      <c r="C5576" s="7">
        <v>1507</v>
      </c>
      <c r="D5576" s="7" t="s">
        <v>708</v>
      </c>
      <c r="E5576" s="7" t="str">
        <f t="shared" si="83"/>
        <v>Llallagua</v>
      </c>
      <c r="F5576" s="7" t="s">
        <v>379</v>
      </c>
      <c r="G5576" s="7">
        <v>220</v>
      </c>
      <c r="H5576" s="7" t="s">
        <v>395</v>
      </c>
      <c r="I5576" s="7"/>
      <c r="J5576" s="7">
        <v>800000</v>
      </c>
      <c r="K5576" s="7">
        <f t="shared" si="84"/>
        <v>3374803</v>
      </c>
      <c r="L5576" s="7"/>
      <c r="M5576" s="6"/>
      <c r="N5576" s="7"/>
      <c r="O5576" s="7"/>
      <c r="P5576" s="38"/>
      <c r="Q5576" s="31"/>
      <c r="R5576" s="42"/>
      <c r="S5576" s="42"/>
      <c r="T5576" s="42"/>
      <c r="U5576" s="43"/>
      <c r="V5576" s="32"/>
      <c r="W5576" s="38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</row>
    <row r="5577" spans="1:40" ht="14.25" customHeight="1">
      <c r="A5577" s="7" t="s">
        <v>701</v>
      </c>
      <c r="B5577" s="7" t="s">
        <v>363</v>
      </c>
      <c r="C5577" s="7">
        <v>1507</v>
      </c>
      <c r="D5577" s="7" t="s">
        <v>708</v>
      </c>
      <c r="E5577" s="7" t="str">
        <f t="shared" si="83"/>
        <v>Llallagua</v>
      </c>
      <c r="F5577" s="7" t="s">
        <v>379</v>
      </c>
      <c r="G5577" s="7">
        <v>230</v>
      </c>
      <c r="H5577" s="7" t="s">
        <v>396</v>
      </c>
      <c r="I5577" s="7"/>
      <c r="J5577" s="7">
        <v>150000</v>
      </c>
      <c r="K5577" s="7">
        <f t="shared" si="84"/>
        <v>3374803</v>
      </c>
      <c r="L5577" s="7"/>
      <c r="M5577" s="6"/>
      <c r="N5577" s="7"/>
      <c r="O5577" s="7"/>
      <c r="P5577" s="38"/>
      <c r="Q5577" s="31"/>
      <c r="R5577" s="42"/>
      <c r="S5577" s="42"/>
      <c r="T5577" s="42"/>
      <c r="U5577" s="43"/>
      <c r="V5577" s="32"/>
      <c r="W5577" s="38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</row>
    <row r="5578" spans="1:40" ht="14.25" customHeight="1">
      <c r="A5578" s="7" t="s">
        <v>701</v>
      </c>
      <c r="B5578" s="7" t="s">
        <v>363</v>
      </c>
      <c r="C5578" s="7">
        <v>1507</v>
      </c>
      <c r="D5578" s="7" t="s">
        <v>708</v>
      </c>
      <c r="E5578" s="7" t="str">
        <f t="shared" si="83"/>
        <v>Llallagua</v>
      </c>
      <c r="F5578" s="7" t="s">
        <v>379</v>
      </c>
      <c r="G5578" s="7">
        <v>240</v>
      </c>
      <c r="H5578" s="7" t="s">
        <v>397</v>
      </c>
      <c r="I5578" s="7"/>
      <c r="J5578" s="7">
        <v>100000</v>
      </c>
      <c r="K5578" s="7">
        <f t="shared" si="84"/>
        <v>3374803</v>
      </c>
      <c r="L5578" s="7"/>
      <c r="M5578" s="6"/>
      <c r="N5578" s="7"/>
      <c r="O5578" s="7"/>
      <c r="P5578" s="38"/>
      <c r="Q5578" s="31"/>
      <c r="R5578" s="42"/>
      <c r="S5578" s="42"/>
      <c r="T5578" s="42"/>
      <c r="U5578" s="43"/>
      <c r="V5578" s="32"/>
      <c r="W5578" s="38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</row>
    <row r="5579" spans="1:40" ht="14.25" customHeight="1">
      <c r="A5579" s="7" t="s">
        <v>701</v>
      </c>
      <c r="B5579" s="7" t="s">
        <v>363</v>
      </c>
      <c r="C5579" s="7">
        <v>1507</v>
      </c>
      <c r="D5579" s="7" t="s">
        <v>708</v>
      </c>
      <c r="E5579" s="7" t="str">
        <f t="shared" si="83"/>
        <v>Llallagua</v>
      </c>
      <c r="F5579" s="7" t="s">
        <v>379</v>
      </c>
      <c r="G5579" s="7">
        <v>250</v>
      </c>
      <c r="H5579" s="7" t="s">
        <v>399</v>
      </c>
      <c r="I5579" s="7"/>
      <c r="J5579" s="7">
        <v>4153680</v>
      </c>
      <c r="K5579" s="7">
        <f t="shared" si="84"/>
        <v>3374803</v>
      </c>
      <c r="L5579" s="7"/>
      <c r="M5579" s="6"/>
      <c r="N5579" s="7"/>
      <c r="O5579" s="7"/>
      <c r="P5579" s="38"/>
      <c r="Q5579" s="31"/>
      <c r="R5579" s="42"/>
      <c r="S5579" s="42"/>
      <c r="T5579" s="42"/>
      <c r="U5579" s="43"/>
      <c r="V5579" s="32"/>
      <c r="W5579" s="38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</row>
    <row r="5580" spans="1:40" ht="14.25" customHeight="1">
      <c r="A5580" s="7" t="s">
        <v>701</v>
      </c>
      <c r="B5580" s="7" t="s">
        <v>363</v>
      </c>
      <c r="C5580" s="7">
        <v>1507</v>
      </c>
      <c r="D5580" s="7" t="s">
        <v>708</v>
      </c>
      <c r="E5580" s="7" t="str">
        <f t="shared" si="83"/>
        <v>Llallagua</v>
      </c>
      <c r="F5580" s="7" t="s">
        <v>379</v>
      </c>
      <c r="G5580" s="7">
        <v>260</v>
      </c>
      <c r="H5580" s="7" t="s">
        <v>400</v>
      </c>
      <c r="I5580" s="7"/>
      <c r="J5580" s="7">
        <v>350000</v>
      </c>
      <c r="K5580" s="7">
        <f t="shared" si="84"/>
        <v>3374803</v>
      </c>
      <c r="L5580" s="7"/>
      <c r="M5580" s="6"/>
      <c r="N5580" s="7"/>
      <c r="O5580" s="7"/>
      <c r="P5580" s="38"/>
      <c r="Q5580" s="31"/>
      <c r="R5580" s="42"/>
      <c r="S5580" s="42"/>
      <c r="T5580" s="42"/>
      <c r="U5580" s="43"/>
      <c r="V5580" s="32"/>
      <c r="W5580" s="38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</row>
    <row r="5581" spans="1:40" ht="14.25" customHeight="1">
      <c r="A5581" s="7" t="s">
        <v>701</v>
      </c>
      <c r="B5581" s="7" t="s">
        <v>363</v>
      </c>
      <c r="C5581" s="7">
        <v>1507</v>
      </c>
      <c r="D5581" s="7" t="s">
        <v>708</v>
      </c>
      <c r="E5581" s="7" t="str">
        <f t="shared" si="83"/>
        <v>Llallagua</v>
      </c>
      <c r="F5581" s="7" t="s">
        <v>379</v>
      </c>
      <c r="G5581" s="7">
        <v>290</v>
      </c>
      <c r="H5581" s="7" t="s">
        <v>426</v>
      </c>
      <c r="I5581" s="7"/>
      <c r="J5581" s="7">
        <v>350000</v>
      </c>
      <c r="K5581" s="7">
        <f t="shared" si="84"/>
        <v>3374803</v>
      </c>
      <c r="L5581" s="7"/>
      <c r="M5581" s="6"/>
      <c r="N5581" s="7"/>
      <c r="O5581" s="7"/>
      <c r="P5581" s="38"/>
      <c r="Q5581" s="31"/>
      <c r="R5581" s="42"/>
      <c r="S5581" s="42"/>
      <c r="T5581" s="42"/>
      <c r="U5581" s="43"/>
      <c r="V5581" s="32"/>
      <c r="W5581" s="38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</row>
    <row r="5582" spans="1:40" ht="14.25" customHeight="1">
      <c r="A5582" s="7" t="s">
        <v>701</v>
      </c>
      <c r="B5582" s="7" t="s">
        <v>363</v>
      </c>
      <c r="C5582" s="7">
        <v>1507</v>
      </c>
      <c r="D5582" s="7" t="s">
        <v>708</v>
      </c>
      <c r="E5582" s="7" t="str">
        <f t="shared" si="83"/>
        <v>Llallagua</v>
      </c>
      <c r="F5582" s="7" t="s">
        <v>379</v>
      </c>
      <c r="G5582" s="7">
        <v>310</v>
      </c>
      <c r="H5582" s="7" t="s">
        <v>403</v>
      </c>
      <c r="I5582" s="7"/>
      <c r="J5582" s="7">
        <v>200000</v>
      </c>
      <c r="K5582" s="7">
        <f t="shared" si="84"/>
        <v>3374803</v>
      </c>
      <c r="L5582" s="7"/>
      <c r="M5582" s="6"/>
      <c r="N5582" s="7"/>
      <c r="O5582" s="7"/>
      <c r="P5582" s="38"/>
      <c r="Q5582" s="31"/>
      <c r="R5582" s="42"/>
      <c r="S5582" s="42"/>
      <c r="T5582" s="42"/>
      <c r="U5582" s="43"/>
      <c r="V5582" s="32"/>
      <c r="W5582" s="38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</row>
    <row r="5583" spans="1:40" ht="14.25" customHeight="1">
      <c r="A5583" s="7" t="s">
        <v>701</v>
      </c>
      <c r="B5583" s="7" t="s">
        <v>363</v>
      </c>
      <c r="C5583" s="7">
        <v>1507</v>
      </c>
      <c r="D5583" s="7" t="s">
        <v>708</v>
      </c>
      <c r="E5583" s="7" t="str">
        <f t="shared" si="83"/>
        <v>Llallagua</v>
      </c>
      <c r="F5583" s="7" t="s">
        <v>379</v>
      </c>
      <c r="G5583" s="7">
        <v>330</v>
      </c>
      <c r="H5583" s="7" t="s">
        <v>404</v>
      </c>
      <c r="I5583" s="7"/>
      <c r="J5583" s="7">
        <v>300701</v>
      </c>
      <c r="K5583" s="7">
        <f t="shared" si="84"/>
        <v>3374803</v>
      </c>
      <c r="L5583" s="7"/>
      <c r="M5583" s="6"/>
      <c r="N5583" s="7"/>
      <c r="O5583" s="7"/>
      <c r="P5583" s="38"/>
      <c r="Q5583" s="31"/>
      <c r="R5583" s="42"/>
      <c r="S5583" s="42"/>
      <c r="T5583" s="42"/>
      <c r="U5583" s="43"/>
      <c r="V5583" s="32"/>
      <c r="W5583" s="38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</row>
    <row r="5584" spans="1:40" ht="14.25" customHeight="1">
      <c r="A5584" s="7" t="s">
        <v>701</v>
      </c>
      <c r="B5584" s="7" t="s">
        <v>363</v>
      </c>
      <c r="C5584" s="7">
        <v>1507</v>
      </c>
      <c r="D5584" s="7" t="s">
        <v>708</v>
      </c>
      <c r="E5584" s="7" t="str">
        <f t="shared" si="83"/>
        <v>Llallagua</v>
      </c>
      <c r="F5584" s="7" t="s">
        <v>379</v>
      </c>
      <c r="G5584" s="7">
        <v>340</v>
      </c>
      <c r="H5584" s="7" t="s">
        <v>405</v>
      </c>
      <c r="I5584" s="7"/>
      <c r="J5584" s="7">
        <v>3502617</v>
      </c>
      <c r="K5584" s="7">
        <f t="shared" si="84"/>
        <v>3374803</v>
      </c>
      <c r="L5584" s="7"/>
      <c r="M5584" s="6"/>
      <c r="N5584" s="7"/>
      <c r="O5584" s="7"/>
      <c r="P5584" s="38"/>
      <c r="Q5584" s="31"/>
      <c r="R5584" s="42"/>
      <c r="S5584" s="42"/>
      <c r="T5584" s="42"/>
      <c r="U5584" s="43"/>
      <c r="V5584" s="32"/>
      <c r="W5584" s="38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</row>
    <row r="5585" spans="1:40" ht="14.25" customHeight="1">
      <c r="A5585" s="7" t="s">
        <v>701</v>
      </c>
      <c r="B5585" s="7" t="s">
        <v>363</v>
      </c>
      <c r="C5585" s="7">
        <v>1507</v>
      </c>
      <c r="D5585" s="7" t="s">
        <v>708</v>
      </c>
      <c r="E5585" s="7" t="str">
        <f t="shared" si="83"/>
        <v>Llallagua</v>
      </c>
      <c r="F5585" s="7" t="s">
        <v>407</v>
      </c>
      <c r="G5585" s="7">
        <v>320</v>
      </c>
      <c r="H5585" s="7" t="s">
        <v>427</v>
      </c>
      <c r="I5585" s="7"/>
      <c r="J5585" s="7">
        <v>676797</v>
      </c>
      <c r="K5585" s="7">
        <f t="shared" si="84"/>
        <v>3374803</v>
      </c>
      <c r="L5585" s="7"/>
      <c r="M5585" s="6"/>
      <c r="N5585" s="7"/>
      <c r="O5585" s="7"/>
      <c r="P5585" s="38"/>
      <c r="Q5585" s="31"/>
      <c r="R5585" s="42"/>
      <c r="S5585" s="42"/>
      <c r="T5585" s="42"/>
      <c r="U5585" s="43"/>
      <c r="V5585" s="32"/>
      <c r="W5585" s="38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</row>
    <row r="5586" spans="1:40" ht="14.25" customHeight="1">
      <c r="A5586" s="7" t="s">
        <v>701</v>
      </c>
      <c r="B5586" s="7" t="s">
        <v>363</v>
      </c>
      <c r="C5586" s="7">
        <v>1507</v>
      </c>
      <c r="D5586" s="7" t="s">
        <v>708</v>
      </c>
      <c r="E5586" s="7" t="str">
        <f t="shared" si="83"/>
        <v>Llallagua</v>
      </c>
      <c r="F5586" s="7" t="s">
        <v>407</v>
      </c>
      <c r="G5586" s="7">
        <v>340</v>
      </c>
      <c r="H5586" s="7" t="s">
        <v>405</v>
      </c>
      <c r="I5586" s="7"/>
      <c r="J5586" s="7">
        <v>1395254</v>
      </c>
      <c r="K5586" s="7">
        <f t="shared" si="84"/>
        <v>3374803</v>
      </c>
      <c r="L5586" s="7"/>
      <c r="M5586" s="6"/>
      <c r="N5586" s="7"/>
      <c r="O5586" s="7"/>
      <c r="P5586" s="38"/>
      <c r="Q5586" s="31"/>
      <c r="R5586" s="42"/>
      <c r="S5586" s="42"/>
      <c r="T5586" s="42"/>
      <c r="U5586" s="43"/>
      <c r="V5586" s="32"/>
      <c r="W5586" s="38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</row>
    <row r="5587" spans="1:40" ht="14.25" customHeight="1">
      <c r="A5587" s="7" t="s">
        <v>701</v>
      </c>
      <c r="B5587" s="7" t="s">
        <v>363</v>
      </c>
      <c r="C5587" s="7">
        <v>1507</v>
      </c>
      <c r="D5587" s="7" t="s">
        <v>708</v>
      </c>
      <c r="E5587" s="7" t="str">
        <f t="shared" si="83"/>
        <v>Llallagua</v>
      </c>
      <c r="F5587" s="7" t="s">
        <v>407</v>
      </c>
      <c r="G5587" s="7">
        <v>350</v>
      </c>
      <c r="H5587" s="7" t="s">
        <v>406</v>
      </c>
      <c r="I5587" s="7"/>
      <c r="J5587" s="7">
        <v>1302752</v>
      </c>
      <c r="K5587" s="7">
        <f t="shared" si="84"/>
        <v>3374803</v>
      </c>
      <c r="L5587" s="7"/>
      <c r="M5587" s="6"/>
      <c r="N5587" s="7"/>
      <c r="O5587" s="7"/>
      <c r="P5587" s="38"/>
      <c r="Q5587" s="31"/>
      <c r="R5587" s="42"/>
      <c r="S5587" s="42"/>
      <c r="T5587" s="42"/>
      <c r="U5587" s="43"/>
      <c r="V5587" s="32"/>
      <c r="W5587" s="38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</row>
    <row r="5588" spans="1:40" ht="14.25" customHeight="1">
      <c r="A5588" s="7" t="s">
        <v>701</v>
      </c>
      <c r="B5588" s="7" t="s">
        <v>363</v>
      </c>
      <c r="C5588" s="7">
        <v>1508</v>
      </c>
      <c r="D5588" s="7" t="s">
        <v>709</v>
      </c>
      <c r="E5588" s="7" t="str">
        <f t="shared" si="83"/>
        <v>Betanzos</v>
      </c>
      <c r="F5588" s="7" t="s">
        <v>379</v>
      </c>
      <c r="G5588" s="7">
        <v>0</v>
      </c>
      <c r="H5588" s="7" t="s">
        <v>380</v>
      </c>
      <c r="I5588" s="7"/>
      <c r="J5588" s="7">
        <v>4954616</v>
      </c>
      <c r="K5588" s="7">
        <f t="shared" si="84"/>
        <v>5325184</v>
      </c>
      <c r="L5588" s="7"/>
      <c r="M5588" s="6"/>
      <c r="N5588" s="7"/>
      <c r="O5588" s="7"/>
      <c r="P5588" s="38"/>
      <c r="Q5588" s="31"/>
      <c r="R5588" s="42"/>
      <c r="S5588" s="42"/>
      <c r="T5588" s="42"/>
      <c r="U5588" s="43"/>
      <c r="V5588" s="32"/>
      <c r="W5588" s="38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</row>
    <row r="5589" spans="1:40" ht="14.25" customHeight="1">
      <c r="A5589" s="7" t="s">
        <v>701</v>
      </c>
      <c r="B5589" s="7" t="s">
        <v>363</v>
      </c>
      <c r="C5589" s="7">
        <v>1508</v>
      </c>
      <c r="D5589" s="7" t="s">
        <v>709</v>
      </c>
      <c r="E5589" s="7" t="str">
        <f t="shared" si="83"/>
        <v>Betanzos</v>
      </c>
      <c r="F5589" s="7" t="s">
        <v>379</v>
      </c>
      <c r="G5589" s="7">
        <v>1</v>
      </c>
      <c r="H5589" s="7" t="s">
        <v>381</v>
      </c>
      <c r="I5589" s="7"/>
      <c r="J5589" s="7">
        <v>1170989</v>
      </c>
      <c r="K5589" s="7">
        <f t="shared" si="84"/>
        <v>5325184</v>
      </c>
      <c r="L5589" s="7"/>
      <c r="M5589" s="6"/>
      <c r="N5589" s="7"/>
      <c r="O5589" s="7"/>
      <c r="P5589" s="38"/>
      <c r="Q5589" s="31"/>
      <c r="R5589" s="42"/>
      <c r="S5589" s="42"/>
      <c r="T5589" s="42"/>
      <c r="U5589" s="43"/>
      <c r="V5589" s="32"/>
      <c r="W5589" s="38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</row>
    <row r="5590" spans="1:40" ht="14.25" customHeight="1">
      <c r="A5590" s="7" t="s">
        <v>701</v>
      </c>
      <c r="B5590" s="7" t="s">
        <v>363</v>
      </c>
      <c r="C5590" s="7">
        <v>1508</v>
      </c>
      <c r="D5590" s="7" t="s">
        <v>709</v>
      </c>
      <c r="E5590" s="7" t="str">
        <f t="shared" si="83"/>
        <v>Betanzos</v>
      </c>
      <c r="F5590" s="7" t="s">
        <v>379</v>
      </c>
      <c r="G5590" s="7">
        <v>97</v>
      </c>
      <c r="H5590" s="7" t="s">
        <v>409</v>
      </c>
      <c r="I5590" s="7"/>
      <c r="J5590" s="7">
        <v>6550297</v>
      </c>
      <c r="K5590" s="7">
        <f t="shared" si="84"/>
        <v>5325184</v>
      </c>
      <c r="L5590" s="7"/>
      <c r="M5590" s="6"/>
      <c r="N5590" s="7"/>
      <c r="O5590" s="7"/>
      <c r="P5590" s="38"/>
      <c r="Q5590" s="31"/>
      <c r="R5590" s="42"/>
      <c r="S5590" s="42"/>
      <c r="T5590" s="42"/>
      <c r="U5590" s="43"/>
      <c r="V5590" s="32"/>
      <c r="W5590" s="38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</row>
    <row r="5591" spans="1:40" ht="14.25" customHeight="1">
      <c r="A5591" s="7" t="s">
        <v>701</v>
      </c>
      <c r="B5591" s="7" t="s">
        <v>363</v>
      </c>
      <c r="C5591" s="7">
        <v>1508</v>
      </c>
      <c r="D5591" s="7" t="s">
        <v>709</v>
      </c>
      <c r="E5591" s="7" t="str">
        <f t="shared" si="83"/>
        <v>Betanzos</v>
      </c>
      <c r="F5591" s="7" t="s">
        <v>379</v>
      </c>
      <c r="G5591" s="7">
        <v>99</v>
      </c>
      <c r="H5591" s="7" t="s">
        <v>382</v>
      </c>
      <c r="I5591" s="7"/>
      <c r="J5591" s="7">
        <v>1355486</v>
      </c>
      <c r="K5591" s="7">
        <f t="shared" si="84"/>
        <v>5325184</v>
      </c>
      <c r="L5591" s="7"/>
      <c r="M5591" s="6"/>
      <c r="N5591" s="7"/>
      <c r="O5591" s="7"/>
      <c r="P5591" s="38"/>
      <c r="Q5591" s="31"/>
      <c r="R5591" s="42"/>
      <c r="S5591" s="42"/>
      <c r="T5591" s="42"/>
      <c r="U5591" s="43"/>
      <c r="V5591" s="32"/>
      <c r="W5591" s="38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</row>
    <row r="5592" spans="1:40" ht="14.25" customHeight="1">
      <c r="A5592" s="7" t="s">
        <v>701</v>
      </c>
      <c r="B5592" s="7" t="s">
        <v>363</v>
      </c>
      <c r="C5592" s="7">
        <v>1508</v>
      </c>
      <c r="D5592" s="7" t="s">
        <v>709</v>
      </c>
      <c r="E5592" s="7" t="str">
        <f t="shared" si="83"/>
        <v>Betanzos</v>
      </c>
      <c r="F5592" s="7" t="s">
        <v>379</v>
      </c>
      <c r="G5592" s="7">
        <v>100</v>
      </c>
      <c r="H5592" s="7" t="s">
        <v>383</v>
      </c>
      <c r="I5592" s="7"/>
      <c r="J5592" s="7">
        <v>609233</v>
      </c>
      <c r="K5592" s="7">
        <f t="shared" si="84"/>
        <v>5325184</v>
      </c>
      <c r="L5592" s="7"/>
      <c r="M5592" s="6"/>
      <c r="N5592" s="7"/>
      <c r="O5592" s="7"/>
      <c r="P5592" s="38"/>
      <c r="Q5592" s="31"/>
      <c r="R5592" s="42"/>
      <c r="S5592" s="42"/>
      <c r="T5592" s="42"/>
      <c r="U5592" s="43"/>
      <c r="V5592" s="32"/>
      <c r="W5592" s="38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</row>
    <row r="5593" spans="1:40" ht="14.25" customHeight="1">
      <c r="A5593" s="7" t="s">
        <v>701</v>
      </c>
      <c r="B5593" s="7" t="s">
        <v>363</v>
      </c>
      <c r="C5593" s="7">
        <v>1508</v>
      </c>
      <c r="D5593" s="7" t="s">
        <v>709</v>
      </c>
      <c r="E5593" s="7" t="str">
        <f t="shared" si="83"/>
        <v>Betanzos</v>
      </c>
      <c r="F5593" s="7" t="s">
        <v>379</v>
      </c>
      <c r="G5593" s="7">
        <v>110</v>
      </c>
      <c r="H5593" s="7" t="s">
        <v>385</v>
      </c>
      <c r="I5593" s="7"/>
      <c r="J5593" s="7">
        <v>215000</v>
      </c>
      <c r="K5593" s="7">
        <f t="shared" si="84"/>
        <v>5325184</v>
      </c>
      <c r="L5593" s="7"/>
      <c r="M5593" s="6"/>
      <c r="N5593" s="7"/>
      <c r="O5593" s="7"/>
      <c r="P5593" s="38"/>
      <c r="Q5593" s="31"/>
      <c r="R5593" s="42"/>
      <c r="S5593" s="42"/>
      <c r="T5593" s="42"/>
      <c r="U5593" s="43"/>
      <c r="V5593" s="32"/>
      <c r="W5593" s="38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</row>
    <row r="5594" spans="1:40" ht="14.25" customHeight="1">
      <c r="A5594" s="7" t="s">
        <v>701</v>
      </c>
      <c r="B5594" s="7" t="s">
        <v>363</v>
      </c>
      <c r="C5594" s="7">
        <v>1508</v>
      </c>
      <c r="D5594" s="7" t="s">
        <v>709</v>
      </c>
      <c r="E5594" s="7" t="str">
        <f t="shared" si="83"/>
        <v>Betanzos</v>
      </c>
      <c r="F5594" s="7" t="s">
        <v>379</v>
      </c>
      <c r="G5594" s="7">
        <v>120</v>
      </c>
      <c r="H5594" s="7" t="s">
        <v>485</v>
      </c>
      <c r="I5594" s="7"/>
      <c r="J5594" s="7">
        <v>125000</v>
      </c>
      <c r="K5594" s="7">
        <f t="shared" si="84"/>
        <v>5325184</v>
      </c>
      <c r="L5594" s="7"/>
      <c r="M5594" s="6"/>
      <c r="N5594" s="7"/>
      <c r="O5594" s="7"/>
      <c r="P5594" s="38"/>
      <c r="Q5594" s="31"/>
      <c r="R5594" s="42"/>
      <c r="S5594" s="42"/>
      <c r="T5594" s="42"/>
      <c r="U5594" s="43"/>
      <c r="V5594" s="32"/>
      <c r="W5594" s="38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</row>
    <row r="5595" spans="1:40" ht="14.25" customHeight="1">
      <c r="A5595" s="7" t="s">
        <v>701</v>
      </c>
      <c r="B5595" s="7" t="s">
        <v>363</v>
      </c>
      <c r="C5595" s="7">
        <v>1508</v>
      </c>
      <c r="D5595" s="7" t="s">
        <v>709</v>
      </c>
      <c r="E5595" s="7" t="str">
        <f t="shared" si="83"/>
        <v>Betanzos</v>
      </c>
      <c r="F5595" s="7" t="s">
        <v>379</v>
      </c>
      <c r="G5595" s="7">
        <v>130</v>
      </c>
      <c r="H5595" s="7" t="s">
        <v>386</v>
      </c>
      <c r="I5595" s="7"/>
      <c r="J5595" s="7">
        <v>207740</v>
      </c>
      <c r="K5595" s="7">
        <f t="shared" si="84"/>
        <v>5325184</v>
      </c>
      <c r="L5595" s="7"/>
      <c r="M5595" s="6"/>
      <c r="N5595" s="7"/>
      <c r="O5595" s="7"/>
      <c r="P5595" s="38"/>
      <c r="Q5595" s="31"/>
      <c r="R5595" s="42"/>
      <c r="S5595" s="42"/>
      <c r="T5595" s="42"/>
      <c r="U5595" s="43"/>
      <c r="V5595" s="32"/>
      <c r="W5595" s="38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</row>
    <row r="5596" spans="1:40" ht="14.25" customHeight="1">
      <c r="A5596" s="7" t="s">
        <v>701</v>
      </c>
      <c r="B5596" s="7" t="s">
        <v>363</v>
      </c>
      <c r="C5596" s="7">
        <v>1508</v>
      </c>
      <c r="D5596" s="7" t="s">
        <v>709</v>
      </c>
      <c r="E5596" s="7" t="str">
        <f t="shared" si="83"/>
        <v>Betanzos</v>
      </c>
      <c r="F5596" s="7" t="s">
        <v>379</v>
      </c>
      <c r="G5596" s="7">
        <v>140</v>
      </c>
      <c r="H5596" s="7" t="s">
        <v>388</v>
      </c>
      <c r="I5596" s="7"/>
      <c r="J5596" s="7">
        <v>400000</v>
      </c>
      <c r="K5596" s="7">
        <f t="shared" si="84"/>
        <v>5325184</v>
      </c>
      <c r="L5596" s="7"/>
      <c r="M5596" s="6"/>
      <c r="N5596" s="7"/>
      <c r="O5596" s="7"/>
      <c r="P5596" s="38"/>
      <c r="Q5596" s="31"/>
      <c r="R5596" s="42"/>
      <c r="S5596" s="42"/>
      <c r="T5596" s="42"/>
      <c r="U5596" s="43"/>
      <c r="V5596" s="32"/>
      <c r="W5596" s="38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</row>
    <row r="5597" spans="1:40" ht="14.25" customHeight="1">
      <c r="A5597" s="7" t="s">
        <v>701</v>
      </c>
      <c r="B5597" s="7" t="s">
        <v>363</v>
      </c>
      <c r="C5597" s="7">
        <v>1508</v>
      </c>
      <c r="D5597" s="7" t="s">
        <v>709</v>
      </c>
      <c r="E5597" s="7" t="str">
        <f t="shared" si="83"/>
        <v>Betanzos</v>
      </c>
      <c r="F5597" s="7" t="s">
        <v>379</v>
      </c>
      <c r="G5597" s="7">
        <v>160</v>
      </c>
      <c r="H5597" s="7" t="s">
        <v>389</v>
      </c>
      <c r="I5597" s="7"/>
      <c r="J5597" s="7">
        <v>900000</v>
      </c>
      <c r="K5597" s="7">
        <f t="shared" si="84"/>
        <v>5325184</v>
      </c>
      <c r="L5597" s="7"/>
      <c r="M5597" s="6"/>
      <c r="N5597" s="7"/>
      <c r="O5597" s="7"/>
      <c r="P5597" s="38"/>
      <c r="Q5597" s="31"/>
      <c r="R5597" s="42"/>
      <c r="S5597" s="42"/>
      <c r="T5597" s="42"/>
      <c r="U5597" s="43"/>
      <c r="V5597" s="32"/>
      <c r="W5597" s="38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</row>
    <row r="5598" spans="1:40" ht="14.25" customHeight="1">
      <c r="A5598" s="7" t="s">
        <v>701</v>
      </c>
      <c r="B5598" s="7" t="s">
        <v>363</v>
      </c>
      <c r="C5598" s="7">
        <v>1508</v>
      </c>
      <c r="D5598" s="7" t="s">
        <v>709</v>
      </c>
      <c r="E5598" s="7" t="str">
        <f t="shared" si="83"/>
        <v>Betanzos</v>
      </c>
      <c r="F5598" s="7" t="s">
        <v>379</v>
      </c>
      <c r="G5598" s="7">
        <v>170</v>
      </c>
      <c r="H5598" s="7" t="s">
        <v>390</v>
      </c>
      <c r="I5598" s="7"/>
      <c r="J5598" s="7">
        <v>100000</v>
      </c>
      <c r="K5598" s="7">
        <f t="shared" si="84"/>
        <v>5325184</v>
      </c>
      <c r="L5598" s="7"/>
      <c r="M5598" s="6"/>
      <c r="N5598" s="7"/>
      <c r="O5598" s="7"/>
      <c r="P5598" s="38"/>
      <c r="Q5598" s="31"/>
      <c r="R5598" s="42"/>
      <c r="S5598" s="42"/>
      <c r="T5598" s="42"/>
      <c r="U5598" s="43"/>
      <c r="V5598" s="32"/>
      <c r="W5598" s="38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</row>
    <row r="5599" spans="1:40" ht="14.25" customHeight="1">
      <c r="A5599" s="7" t="s">
        <v>701</v>
      </c>
      <c r="B5599" s="7" t="s">
        <v>363</v>
      </c>
      <c r="C5599" s="7">
        <v>1508</v>
      </c>
      <c r="D5599" s="7" t="s">
        <v>709</v>
      </c>
      <c r="E5599" s="7" t="str">
        <f t="shared" si="83"/>
        <v>Betanzos</v>
      </c>
      <c r="F5599" s="7" t="s">
        <v>379</v>
      </c>
      <c r="G5599" s="7">
        <v>180</v>
      </c>
      <c r="H5599" s="7" t="s">
        <v>411</v>
      </c>
      <c r="I5599" s="7"/>
      <c r="J5599" s="7">
        <v>3050000</v>
      </c>
      <c r="K5599" s="7">
        <f t="shared" si="84"/>
        <v>5325184</v>
      </c>
      <c r="L5599" s="7"/>
      <c r="M5599" s="6"/>
      <c r="N5599" s="7"/>
      <c r="O5599" s="7"/>
      <c r="P5599" s="38"/>
      <c r="Q5599" s="31"/>
      <c r="R5599" s="42"/>
      <c r="S5599" s="42"/>
      <c r="T5599" s="42"/>
      <c r="U5599" s="43"/>
      <c r="V5599" s="32"/>
      <c r="W5599" s="38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</row>
    <row r="5600" spans="1:40" ht="14.25" customHeight="1">
      <c r="A5600" s="7" t="s">
        <v>701</v>
      </c>
      <c r="B5600" s="7" t="s">
        <v>363</v>
      </c>
      <c r="C5600" s="7">
        <v>1508</v>
      </c>
      <c r="D5600" s="7" t="s">
        <v>709</v>
      </c>
      <c r="E5600" s="7" t="str">
        <f t="shared" si="83"/>
        <v>Betanzos</v>
      </c>
      <c r="F5600" s="7" t="s">
        <v>379</v>
      </c>
      <c r="G5600" s="7">
        <v>190</v>
      </c>
      <c r="H5600" s="7" t="s">
        <v>392</v>
      </c>
      <c r="I5600" s="7"/>
      <c r="J5600" s="7">
        <v>50000</v>
      </c>
      <c r="K5600" s="7">
        <f t="shared" si="84"/>
        <v>5325184</v>
      </c>
      <c r="L5600" s="7"/>
      <c r="M5600" s="6"/>
      <c r="N5600" s="7"/>
      <c r="O5600" s="7"/>
      <c r="P5600" s="38"/>
      <c r="Q5600" s="31"/>
      <c r="R5600" s="42"/>
      <c r="S5600" s="42"/>
      <c r="T5600" s="42"/>
      <c r="U5600" s="43"/>
      <c r="V5600" s="32"/>
      <c r="W5600" s="38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</row>
    <row r="5601" spans="1:40" ht="14.25" customHeight="1">
      <c r="A5601" s="7" t="s">
        <v>701</v>
      </c>
      <c r="B5601" s="7" t="s">
        <v>363</v>
      </c>
      <c r="C5601" s="7">
        <v>1508</v>
      </c>
      <c r="D5601" s="7" t="s">
        <v>709</v>
      </c>
      <c r="E5601" s="7" t="str">
        <f t="shared" si="83"/>
        <v>Betanzos</v>
      </c>
      <c r="F5601" s="7" t="s">
        <v>379</v>
      </c>
      <c r="G5601" s="7">
        <v>200</v>
      </c>
      <c r="H5601" s="7" t="s">
        <v>393</v>
      </c>
      <c r="I5601" s="7"/>
      <c r="J5601" s="7">
        <v>6325163</v>
      </c>
      <c r="K5601" s="7">
        <f t="shared" si="84"/>
        <v>5325184</v>
      </c>
      <c r="L5601" s="7"/>
      <c r="M5601" s="6"/>
      <c r="N5601" s="7"/>
      <c r="O5601" s="7"/>
      <c r="P5601" s="38"/>
      <c r="Q5601" s="31"/>
      <c r="R5601" s="42"/>
      <c r="S5601" s="42"/>
      <c r="T5601" s="42"/>
      <c r="U5601" s="43"/>
      <c r="V5601" s="32"/>
      <c r="W5601" s="38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</row>
    <row r="5602" spans="1:40" ht="14.25" customHeight="1">
      <c r="A5602" s="7" t="s">
        <v>701</v>
      </c>
      <c r="B5602" s="7" t="s">
        <v>363</v>
      </c>
      <c r="C5602" s="7">
        <v>1508</v>
      </c>
      <c r="D5602" s="7" t="s">
        <v>709</v>
      </c>
      <c r="E5602" s="7" t="str">
        <f t="shared" si="83"/>
        <v>Betanzos</v>
      </c>
      <c r="F5602" s="7" t="s">
        <v>379</v>
      </c>
      <c r="G5602" s="7">
        <v>210</v>
      </c>
      <c r="H5602" s="7" t="s">
        <v>394</v>
      </c>
      <c r="I5602" s="7"/>
      <c r="J5602" s="7">
        <v>3847547</v>
      </c>
      <c r="K5602" s="7">
        <f t="shared" si="84"/>
        <v>5325184</v>
      </c>
      <c r="L5602" s="7"/>
      <c r="M5602" s="6"/>
      <c r="N5602" s="7"/>
      <c r="O5602" s="7"/>
      <c r="P5602" s="38"/>
      <c r="Q5602" s="31"/>
      <c r="R5602" s="42"/>
      <c r="S5602" s="42"/>
      <c r="T5602" s="42"/>
      <c r="U5602" s="43"/>
      <c r="V5602" s="32"/>
      <c r="W5602" s="38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</row>
    <row r="5603" spans="1:40" ht="14.25" customHeight="1">
      <c r="A5603" s="7" t="s">
        <v>701</v>
      </c>
      <c r="B5603" s="7" t="s">
        <v>363</v>
      </c>
      <c r="C5603" s="7">
        <v>1508</v>
      </c>
      <c r="D5603" s="7" t="s">
        <v>709</v>
      </c>
      <c r="E5603" s="7" t="str">
        <f t="shared" si="83"/>
        <v>Betanzos</v>
      </c>
      <c r="F5603" s="7" t="s">
        <v>379</v>
      </c>
      <c r="G5603" s="7">
        <v>220</v>
      </c>
      <c r="H5603" s="7" t="s">
        <v>395</v>
      </c>
      <c r="I5603" s="7"/>
      <c r="J5603" s="7">
        <v>420000</v>
      </c>
      <c r="K5603" s="7">
        <f t="shared" si="84"/>
        <v>5325184</v>
      </c>
      <c r="L5603" s="7"/>
      <c r="M5603" s="6"/>
      <c r="N5603" s="7"/>
      <c r="O5603" s="7"/>
      <c r="P5603" s="38"/>
      <c r="Q5603" s="31"/>
      <c r="R5603" s="42"/>
      <c r="S5603" s="42"/>
      <c r="T5603" s="42"/>
      <c r="U5603" s="43"/>
      <c r="V5603" s="32"/>
      <c r="W5603" s="38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</row>
    <row r="5604" spans="1:40" ht="14.25" customHeight="1">
      <c r="A5604" s="7" t="s">
        <v>701</v>
      </c>
      <c r="B5604" s="7" t="s">
        <v>363</v>
      </c>
      <c r="C5604" s="7">
        <v>1508</v>
      </c>
      <c r="D5604" s="7" t="s">
        <v>709</v>
      </c>
      <c r="E5604" s="7" t="str">
        <f t="shared" si="83"/>
        <v>Betanzos</v>
      </c>
      <c r="F5604" s="7" t="s">
        <v>379</v>
      </c>
      <c r="G5604" s="7">
        <v>230</v>
      </c>
      <c r="H5604" s="7" t="s">
        <v>396</v>
      </c>
      <c r="I5604" s="7"/>
      <c r="J5604" s="7">
        <v>15000</v>
      </c>
      <c r="K5604" s="7">
        <f t="shared" si="84"/>
        <v>5325184</v>
      </c>
      <c r="L5604" s="7"/>
      <c r="M5604" s="6"/>
      <c r="N5604" s="7"/>
      <c r="O5604" s="7"/>
      <c r="P5604" s="38"/>
      <c r="Q5604" s="31"/>
      <c r="R5604" s="42"/>
      <c r="S5604" s="42"/>
      <c r="T5604" s="42"/>
      <c r="U5604" s="43"/>
      <c r="V5604" s="32"/>
      <c r="W5604" s="38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</row>
    <row r="5605" spans="1:40" ht="14.25" customHeight="1">
      <c r="A5605" s="7" t="s">
        <v>701</v>
      </c>
      <c r="B5605" s="7" t="s">
        <v>363</v>
      </c>
      <c r="C5605" s="7">
        <v>1508</v>
      </c>
      <c r="D5605" s="7" t="s">
        <v>709</v>
      </c>
      <c r="E5605" s="7" t="str">
        <f t="shared" si="83"/>
        <v>Betanzos</v>
      </c>
      <c r="F5605" s="7" t="s">
        <v>379</v>
      </c>
      <c r="G5605" s="7">
        <v>250</v>
      </c>
      <c r="H5605" s="7" t="s">
        <v>399</v>
      </c>
      <c r="I5605" s="7"/>
      <c r="J5605" s="7">
        <v>3005769</v>
      </c>
      <c r="K5605" s="7">
        <f t="shared" si="84"/>
        <v>5325184</v>
      </c>
      <c r="L5605" s="7"/>
      <c r="M5605" s="6"/>
      <c r="N5605" s="7"/>
      <c r="O5605" s="7"/>
      <c r="P5605" s="38"/>
      <c r="Q5605" s="31"/>
      <c r="R5605" s="42"/>
      <c r="S5605" s="42"/>
      <c r="T5605" s="42"/>
      <c r="U5605" s="43"/>
      <c r="V5605" s="32"/>
      <c r="W5605" s="38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</row>
    <row r="5606" spans="1:40" ht="14.25" customHeight="1">
      <c r="A5606" s="7" t="s">
        <v>701</v>
      </c>
      <c r="B5606" s="7" t="s">
        <v>363</v>
      </c>
      <c r="C5606" s="7">
        <v>1508</v>
      </c>
      <c r="D5606" s="7" t="s">
        <v>709</v>
      </c>
      <c r="E5606" s="7" t="str">
        <f t="shared" si="83"/>
        <v>Betanzos</v>
      </c>
      <c r="F5606" s="7" t="s">
        <v>379</v>
      </c>
      <c r="G5606" s="7">
        <v>260</v>
      </c>
      <c r="H5606" s="7" t="s">
        <v>400</v>
      </c>
      <c r="I5606" s="7"/>
      <c r="J5606" s="7">
        <v>220400</v>
      </c>
      <c r="K5606" s="7">
        <f t="shared" si="84"/>
        <v>5325184</v>
      </c>
      <c r="L5606" s="7"/>
      <c r="M5606" s="6"/>
      <c r="N5606" s="7"/>
      <c r="O5606" s="7"/>
      <c r="P5606" s="38"/>
      <c r="Q5606" s="31"/>
      <c r="R5606" s="42"/>
      <c r="S5606" s="42"/>
      <c r="T5606" s="42"/>
      <c r="U5606" s="43"/>
      <c r="V5606" s="32"/>
      <c r="W5606" s="38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</row>
    <row r="5607" spans="1:40" ht="14.25" customHeight="1">
      <c r="A5607" s="7" t="s">
        <v>701</v>
      </c>
      <c r="B5607" s="7" t="s">
        <v>363</v>
      </c>
      <c r="C5607" s="7">
        <v>1508</v>
      </c>
      <c r="D5607" s="7" t="s">
        <v>709</v>
      </c>
      <c r="E5607" s="7" t="str">
        <f t="shared" si="83"/>
        <v>Betanzos</v>
      </c>
      <c r="F5607" s="7" t="s">
        <v>379</v>
      </c>
      <c r="G5607" s="7">
        <v>300</v>
      </c>
      <c r="H5607" s="7" t="s">
        <v>417</v>
      </c>
      <c r="I5607" s="7"/>
      <c r="J5607" s="7">
        <v>10000</v>
      </c>
      <c r="K5607" s="7">
        <f t="shared" si="84"/>
        <v>5325184</v>
      </c>
      <c r="L5607" s="7"/>
      <c r="M5607" s="6"/>
      <c r="N5607" s="7"/>
      <c r="O5607" s="7"/>
      <c r="P5607" s="38"/>
      <c r="Q5607" s="31"/>
      <c r="R5607" s="42"/>
      <c r="S5607" s="42"/>
      <c r="T5607" s="42"/>
      <c r="U5607" s="43"/>
      <c r="V5607" s="32"/>
      <c r="W5607" s="38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</row>
    <row r="5608" spans="1:40" ht="14.25" customHeight="1">
      <c r="A5608" s="7" t="s">
        <v>701</v>
      </c>
      <c r="B5608" s="7" t="s">
        <v>363</v>
      </c>
      <c r="C5608" s="7">
        <v>1508</v>
      </c>
      <c r="D5608" s="7" t="s">
        <v>709</v>
      </c>
      <c r="E5608" s="7" t="str">
        <f t="shared" si="83"/>
        <v>Betanzos</v>
      </c>
      <c r="F5608" s="7" t="s">
        <v>379</v>
      </c>
      <c r="G5608" s="7">
        <v>310</v>
      </c>
      <c r="H5608" s="7" t="s">
        <v>403</v>
      </c>
      <c r="I5608" s="7"/>
      <c r="J5608" s="7">
        <v>1150000</v>
      </c>
      <c r="K5608" s="7">
        <f t="shared" si="84"/>
        <v>5325184</v>
      </c>
      <c r="L5608" s="7"/>
      <c r="M5608" s="6"/>
      <c r="N5608" s="7"/>
      <c r="O5608" s="7"/>
      <c r="P5608" s="38"/>
      <c r="Q5608" s="31"/>
      <c r="R5608" s="42"/>
      <c r="S5608" s="42"/>
      <c r="T5608" s="42"/>
      <c r="U5608" s="43"/>
      <c r="V5608" s="32"/>
      <c r="W5608" s="38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</row>
    <row r="5609" spans="1:40" ht="14.25" customHeight="1">
      <c r="A5609" s="7" t="s">
        <v>701</v>
      </c>
      <c r="B5609" s="7" t="s">
        <v>363</v>
      </c>
      <c r="C5609" s="7">
        <v>1508</v>
      </c>
      <c r="D5609" s="7" t="s">
        <v>709</v>
      </c>
      <c r="E5609" s="7" t="str">
        <f t="shared" si="83"/>
        <v>Betanzos</v>
      </c>
      <c r="F5609" s="7" t="s">
        <v>379</v>
      </c>
      <c r="G5609" s="7">
        <v>330</v>
      </c>
      <c r="H5609" s="7" t="s">
        <v>404</v>
      </c>
      <c r="I5609" s="7"/>
      <c r="J5609" s="7">
        <v>233154</v>
      </c>
      <c r="K5609" s="7">
        <f t="shared" si="84"/>
        <v>5325184</v>
      </c>
      <c r="L5609" s="7"/>
      <c r="M5609" s="6"/>
      <c r="N5609" s="7"/>
      <c r="O5609" s="7"/>
      <c r="P5609" s="38"/>
      <c r="Q5609" s="31"/>
      <c r="R5609" s="42"/>
      <c r="S5609" s="42"/>
      <c r="T5609" s="42"/>
      <c r="U5609" s="43"/>
      <c r="V5609" s="32"/>
      <c r="W5609" s="38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</row>
    <row r="5610" spans="1:40" ht="14.25" customHeight="1">
      <c r="A5610" s="7" t="s">
        <v>701</v>
      </c>
      <c r="B5610" s="7" t="s">
        <v>363</v>
      </c>
      <c r="C5610" s="7">
        <v>1508</v>
      </c>
      <c r="D5610" s="7" t="s">
        <v>709</v>
      </c>
      <c r="E5610" s="7" t="str">
        <f t="shared" si="83"/>
        <v>Betanzos</v>
      </c>
      <c r="F5610" s="7" t="s">
        <v>379</v>
      </c>
      <c r="G5610" s="7">
        <v>340</v>
      </c>
      <c r="H5610" s="7" t="s">
        <v>405</v>
      </c>
      <c r="I5610" s="7"/>
      <c r="J5610" s="7">
        <v>1309875</v>
      </c>
      <c r="K5610" s="7">
        <f t="shared" si="84"/>
        <v>5325184</v>
      </c>
      <c r="L5610" s="7"/>
      <c r="M5610" s="6"/>
      <c r="N5610" s="7"/>
      <c r="O5610" s="7"/>
      <c r="P5610" s="38"/>
      <c r="Q5610" s="31"/>
      <c r="R5610" s="42"/>
      <c r="S5610" s="42"/>
      <c r="T5610" s="42"/>
      <c r="U5610" s="43"/>
      <c r="V5610" s="32"/>
      <c r="W5610" s="38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</row>
    <row r="5611" spans="1:40" ht="14.25" customHeight="1">
      <c r="A5611" s="7" t="s">
        <v>701</v>
      </c>
      <c r="B5611" s="7" t="s">
        <v>363</v>
      </c>
      <c r="C5611" s="7">
        <v>1508</v>
      </c>
      <c r="D5611" s="7" t="s">
        <v>709</v>
      </c>
      <c r="E5611" s="7" t="str">
        <f t="shared" si="83"/>
        <v>Betanzos</v>
      </c>
      <c r="F5611" s="7" t="s">
        <v>379</v>
      </c>
      <c r="G5611" s="7">
        <v>350</v>
      </c>
      <c r="H5611" s="7" t="s">
        <v>406</v>
      </c>
      <c r="I5611" s="7"/>
      <c r="J5611" s="7">
        <v>5000</v>
      </c>
      <c r="K5611" s="7">
        <f t="shared" si="84"/>
        <v>5325184</v>
      </c>
      <c r="L5611" s="7"/>
      <c r="M5611" s="6"/>
      <c r="N5611" s="7"/>
      <c r="O5611" s="7"/>
      <c r="P5611" s="38"/>
      <c r="Q5611" s="31"/>
      <c r="R5611" s="42"/>
      <c r="S5611" s="42"/>
      <c r="T5611" s="42"/>
      <c r="U5611" s="43"/>
      <c r="V5611" s="32"/>
      <c r="W5611" s="38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</row>
    <row r="5612" spans="1:40" ht="14.25" customHeight="1">
      <c r="A5612" s="7" t="s">
        <v>701</v>
      </c>
      <c r="B5612" s="7" t="s">
        <v>363</v>
      </c>
      <c r="C5612" s="7">
        <v>1508</v>
      </c>
      <c r="D5612" s="7" t="s">
        <v>709</v>
      </c>
      <c r="E5612" s="7" t="str">
        <f t="shared" ref="E5612:E5866" si="85">SUBSTITUTE(D5612,"Gobierno Autónomo Municipal de ","")</f>
        <v>Betanzos</v>
      </c>
      <c r="F5612" s="7" t="s">
        <v>407</v>
      </c>
      <c r="G5612" s="7">
        <v>120</v>
      </c>
      <c r="H5612" s="7" t="s">
        <v>485</v>
      </c>
      <c r="I5612" s="7"/>
      <c r="J5612" s="7">
        <v>26619</v>
      </c>
      <c r="K5612" s="7">
        <f t="shared" ref="K5612:K5866" si="86">SUMIFS(J:J, E:E, E5612, F:F, "PROYECT. INVERSION")</f>
        <v>5325184</v>
      </c>
      <c r="L5612" s="7"/>
      <c r="M5612" s="6"/>
      <c r="N5612" s="7"/>
      <c r="O5612" s="7"/>
      <c r="P5612" s="38"/>
      <c r="Q5612" s="31"/>
      <c r="R5612" s="42"/>
      <c r="S5612" s="42"/>
      <c r="T5612" s="42"/>
      <c r="U5612" s="43"/>
      <c r="V5612" s="32"/>
      <c r="W5612" s="38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</row>
    <row r="5613" spans="1:40" ht="14.25" customHeight="1">
      <c r="A5613" s="7" t="s">
        <v>701</v>
      </c>
      <c r="B5613" s="7" t="s">
        <v>363</v>
      </c>
      <c r="C5613" s="7">
        <v>1508</v>
      </c>
      <c r="D5613" s="7" t="s">
        <v>709</v>
      </c>
      <c r="E5613" s="7" t="str">
        <f t="shared" si="85"/>
        <v>Betanzos</v>
      </c>
      <c r="F5613" s="7" t="s">
        <v>407</v>
      </c>
      <c r="G5613" s="7">
        <v>130</v>
      </c>
      <c r="H5613" s="7" t="s">
        <v>386</v>
      </c>
      <c r="I5613" s="7"/>
      <c r="J5613" s="7">
        <v>98570</v>
      </c>
      <c r="K5613" s="7">
        <f t="shared" si="86"/>
        <v>5325184</v>
      </c>
      <c r="L5613" s="7"/>
      <c r="M5613" s="6"/>
      <c r="N5613" s="7"/>
      <c r="O5613" s="7"/>
      <c r="P5613" s="38"/>
      <c r="Q5613" s="31"/>
      <c r="R5613" s="42"/>
      <c r="S5613" s="42"/>
      <c r="T5613" s="42"/>
      <c r="U5613" s="43"/>
      <c r="V5613" s="32"/>
      <c r="W5613" s="38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</row>
    <row r="5614" spans="1:40" ht="14.25" customHeight="1">
      <c r="A5614" s="7" t="s">
        <v>701</v>
      </c>
      <c r="B5614" s="7" t="s">
        <v>363</v>
      </c>
      <c r="C5614" s="7">
        <v>1508</v>
      </c>
      <c r="D5614" s="7" t="s">
        <v>709</v>
      </c>
      <c r="E5614" s="7" t="str">
        <f t="shared" si="85"/>
        <v>Betanzos</v>
      </c>
      <c r="F5614" s="7" t="s">
        <v>407</v>
      </c>
      <c r="G5614" s="7">
        <v>170</v>
      </c>
      <c r="H5614" s="7" t="s">
        <v>390</v>
      </c>
      <c r="I5614" s="7"/>
      <c r="J5614" s="7">
        <v>2988746</v>
      </c>
      <c r="K5614" s="7">
        <f t="shared" si="86"/>
        <v>5325184</v>
      </c>
      <c r="L5614" s="7"/>
      <c r="M5614" s="6"/>
      <c r="N5614" s="7"/>
      <c r="O5614" s="7"/>
      <c r="P5614" s="38"/>
      <c r="Q5614" s="31"/>
      <c r="R5614" s="42"/>
      <c r="S5614" s="42"/>
      <c r="T5614" s="42"/>
      <c r="U5614" s="43"/>
      <c r="V5614" s="32"/>
      <c r="W5614" s="38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</row>
    <row r="5615" spans="1:40" ht="14.25" customHeight="1">
      <c r="A5615" s="7" t="s">
        <v>701</v>
      </c>
      <c r="B5615" s="7" t="s">
        <v>363</v>
      </c>
      <c r="C5615" s="7">
        <v>1508</v>
      </c>
      <c r="D5615" s="7" t="s">
        <v>709</v>
      </c>
      <c r="E5615" s="7" t="str">
        <f t="shared" si="85"/>
        <v>Betanzos</v>
      </c>
      <c r="F5615" s="7" t="s">
        <v>407</v>
      </c>
      <c r="G5615" s="7">
        <v>350</v>
      </c>
      <c r="H5615" s="7" t="s">
        <v>406</v>
      </c>
      <c r="I5615" s="7"/>
      <c r="J5615" s="7">
        <v>2211249</v>
      </c>
      <c r="K5615" s="7">
        <f t="shared" si="86"/>
        <v>5325184</v>
      </c>
      <c r="L5615" s="7"/>
      <c r="M5615" s="6"/>
      <c r="N5615" s="7"/>
      <c r="O5615" s="7"/>
      <c r="P5615" s="38"/>
      <c r="Q5615" s="31"/>
      <c r="R5615" s="42"/>
      <c r="S5615" s="42"/>
      <c r="T5615" s="42"/>
      <c r="U5615" s="43"/>
      <c r="V5615" s="32"/>
      <c r="W5615" s="38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</row>
    <row r="5616" spans="1:40" ht="14.25" customHeight="1">
      <c r="A5616" s="7" t="s">
        <v>701</v>
      </c>
      <c r="B5616" s="7" t="s">
        <v>363</v>
      </c>
      <c r="C5616" s="7">
        <v>1509</v>
      </c>
      <c r="D5616" s="7" t="s">
        <v>710</v>
      </c>
      <c r="E5616" s="7" t="str">
        <f t="shared" si="85"/>
        <v>Chaqui</v>
      </c>
      <c r="F5616" s="7" t="s">
        <v>379</v>
      </c>
      <c r="G5616" s="7">
        <v>0</v>
      </c>
      <c r="H5616" s="7" t="s">
        <v>380</v>
      </c>
      <c r="I5616" s="7"/>
      <c r="J5616" s="7">
        <v>1415092</v>
      </c>
      <c r="K5616" s="7">
        <f t="shared" si="86"/>
        <v>818594</v>
      </c>
      <c r="L5616" s="7"/>
      <c r="M5616" s="6"/>
      <c r="N5616" s="7"/>
      <c r="O5616" s="7"/>
      <c r="P5616" s="38"/>
      <c r="Q5616" s="31"/>
      <c r="R5616" s="42"/>
      <c r="S5616" s="42"/>
      <c r="T5616" s="42"/>
      <c r="U5616" s="43"/>
      <c r="V5616" s="32"/>
      <c r="W5616" s="38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</row>
    <row r="5617" spans="1:40" ht="14.25" customHeight="1">
      <c r="A5617" s="7" t="s">
        <v>701</v>
      </c>
      <c r="B5617" s="7" t="s">
        <v>363</v>
      </c>
      <c r="C5617" s="7">
        <v>1509</v>
      </c>
      <c r="D5617" s="7" t="s">
        <v>710</v>
      </c>
      <c r="E5617" s="7" t="str">
        <f t="shared" si="85"/>
        <v>Chaqui</v>
      </c>
      <c r="F5617" s="7" t="s">
        <v>379</v>
      </c>
      <c r="G5617" s="7">
        <v>1</v>
      </c>
      <c r="H5617" s="7" t="s">
        <v>381</v>
      </c>
      <c r="I5617" s="7"/>
      <c r="J5617" s="7">
        <v>471698</v>
      </c>
      <c r="K5617" s="7">
        <f t="shared" si="86"/>
        <v>818594</v>
      </c>
      <c r="L5617" s="7"/>
      <c r="M5617" s="6"/>
      <c r="N5617" s="7"/>
      <c r="O5617" s="7"/>
      <c r="P5617" s="38"/>
      <c r="Q5617" s="31"/>
      <c r="R5617" s="42"/>
      <c r="S5617" s="42"/>
      <c r="T5617" s="42"/>
      <c r="U5617" s="43"/>
      <c r="V5617" s="32"/>
      <c r="W5617" s="38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</row>
    <row r="5618" spans="1:40" ht="14.25" customHeight="1">
      <c r="A5618" s="7" t="s">
        <v>701</v>
      </c>
      <c r="B5618" s="7" t="s">
        <v>363</v>
      </c>
      <c r="C5618" s="7">
        <v>1509</v>
      </c>
      <c r="D5618" s="7" t="s">
        <v>710</v>
      </c>
      <c r="E5618" s="7" t="str">
        <f t="shared" si="85"/>
        <v>Chaqui</v>
      </c>
      <c r="F5618" s="7" t="s">
        <v>379</v>
      </c>
      <c r="G5618" s="7">
        <v>97</v>
      </c>
      <c r="H5618" s="7" t="s">
        <v>409</v>
      </c>
      <c r="I5618" s="7"/>
      <c r="J5618" s="7">
        <v>188392</v>
      </c>
      <c r="K5618" s="7">
        <f t="shared" si="86"/>
        <v>818594</v>
      </c>
      <c r="L5618" s="7"/>
      <c r="M5618" s="6"/>
      <c r="N5618" s="7"/>
      <c r="O5618" s="7"/>
      <c r="P5618" s="38"/>
      <c r="Q5618" s="31"/>
      <c r="R5618" s="42"/>
      <c r="S5618" s="42"/>
      <c r="T5618" s="42"/>
      <c r="U5618" s="43"/>
      <c r="V5618" s="32"/>
      <c r="W5618" s="38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</row>
    <row r="5619" spans="1:40" ht="14.25" customHeight="1">
      <c r="A5619" s="7" t="s">
        <v>701</v>
      </c>
      <c r="B5619" s="7" t="s">
        <v>363</v>
      </c>
      <c r="C5619" s="7">
        <v>1509</v>
      </c>
      <c r="D5619" s="7" t="s">
        <v>710</v>
      </c>
      <c r="E5619" s="7" t="str">
        <f t="shared" si="85"/>
        <v>Chaqui</v>
      </c>
      <c r="F5619" s="7" t="s">
        <v>379</v>
      </c>
      <c r="G5619" s="7">
        <v>99</v>
      </c>
      <c r="H5619" s="7" t="s">
        <v>382</v>
      </c>
      <c r="I5619" s="7"/>
      <c r="J5619" s="7">
        <v>153208</v>
      </c>
      <c r="K5619" s="7">
        <f t="shared" si="86"/>
        <v>818594</v>
      </c>
      <c r="L5619" s="7"/>
      <c r="M5619" s="6"/>
      <c r="N5619" s="7"/>
      <c r="O5619" s="7"/>
      <c r="P5619" s="38"/>
      <c r="Q5619" s="31"/>
      <c r="R5619" s="42"/>
      <c r="S5619" s="42"/>
      <c r="T5619" s="42"/>
      <c r="U5619" s="43"/>
      <c r="V5619" s="32"/>
      <c r="W5619" s="38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</row>
    <row r="5620" spans="1:40" ht="14.25" customHeight="1">
      <c r="A5620" s="7" t="s">
        <v>701</v>
      </c>
      <c r="B5620" s="7" t="s">
        <v>363</v>
      </c>
      <c r="C5620" s="7">
        <v>1509</v>
      </c>
      <c r="D5620" s="7" t="s">
        <v>710</v>
      </c>
      <c r="E5620" s="7" t="str">
        <f t="shared" si="85"/>
        <v>Chaqui</v>
      </c>
      <c r="F5620" s="7" t="s">
        <v>379</v>
      </c>
      <c r="G5620" s="7">
        <v>100</v>
      </c>
      <c r="H5620" s="7" t="s">
        <v>383</v>
      </c>
      <c r="I5620" s="7"/>
      <c r="J5620" s="7">
        <v>298449</v>
      </c>
      <c r="K5620" s="7">
        <f t="shared" si="86"/>
        <v>818594</v>
      </c>
      <c r="L5620" s="7"/>
      <c r="M5620" s="6"/>
      <c r="N5620" s="7"/>
      <c r="O5620" s="7"/>
      <c r="P5620" s="38"/>
      <c r="Q5620" s="31"/>
      <c r="R5620" s="42"/>
      <c r="S5620" s="42"/>
      <c r="T5620" s="42"/>
      <c r="U5620" s="43"/>
      <c r="V5620" s="32"/>
      <c r="W5620" s="38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</row>
    <row r="5621" spans="1:40" ht="14.25" customHeight="1">
      <c r="A5621" s="7" t="s">
        <v>701</v>
      </c>
      <c r="B5621" s="7" t="s">
        <v>363</v>
      </c>
      <c r="C5621" s="7">
        <v>1509</v>
      </c>
      <c r="D5621" s="7" t="s">
        <v>710</v>
      </c>
      <c r="E5621" s="7" t="str">
        <f t="shared" si="85"/>
        <v>Chaqui</v>
      </c>
      <c r="F5621" s="7" t="s">
        <v>379</v>
      </c>
      <c r="G5621" s="7">
        <v>110</v>
      </c>
      <c r="H5621" s="7" t="s">
        <v>385</v>
      </c>
      <c r="I5621" s="7"/>
      <c r="J5621" s="7">
        <v>13000</v>
      </c>
      <c r="K5621" s="7">
        <f t="shared" si="86"/>
        <v>818594</v>
      </c>
      <c r="L5621" s="7"/>
      <c r="M5621" s="6"/>
      <c r="N5621" s="7"/>
      <c r="O5621" s="7"/>
      <c r="P5621" s="38"/>
      <c r="Q5621" s="31"/>
      <c r="R5621" s="42"/>
      <c r="S5621" s="42"/>
      <c r="T5621" s="42"/>
      <c r="U5621" s="43"/>
      <c r="V5621" s="32"/>
      <c r="W5621" s="38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</row>
    <row r="5622" spans="1:40" ht="14.25" customHeight="1">
      <c r="A5622" s="7" t="s">
        <v>701</v>
      </c>
      <c r="B5622" s="7" t="s">
        <v>363</v>
      </c>
      <c r="C5622" s="7">
        <v>1509</v>
      </c>
      <c r="D5622" s="7" t="s">
        <v>710</v>
      </c>
      <c r="E5622" s="7" t="str">
        <f t="shared" si="85"/>
        <v>Chaqui</v>
      </c>
      <c r="F5622" s="7" t="s">
        <v>379</v>
      </c>
      <c r="G5622" s="7">
        <v>140</v>
      </c>
      <c r="H5622" s="7" t="s">
        <v>388</v>
      </c>
      <c r="I5622" s="7"/>
      <c r="J5622" s="7">
        <v>9000</v>
      </c>
      <c r="K5622" s="7">
        <f t="shared" si="86"/>
        <v>818594</v>
      </c>
      <c r="L5622" s="7"/>
      <c r="M5622" s="6"/>
      <c r="N5622" s="7"/>
      <c r="O5622" s="7"/>
      <c r="P5622" s="38"/>
      <c r="Q5622" s="31"/>
      <c r="R5622" s="42"/>
      <c r="S5622" s="42"/>
      <c r="T5622" s="42"/>
      <c r="U5622" s="43"/>
      <c r="V5622" s="32"/>
      <c r="W5622" s="38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</row>
    <row r="5623" spans="1:40" ht="14.25" customHeight="1">
      <c r="A5623" s="7" t="s">
        <v>701</v>
      </c>
      <c r="B5623" s="7" t="s">
        <v>363</v>
      </c>
      <c r="C5623" s="7">
        <v>1509</v>
      </c>
      <c r="D5623" s="7" t="s">
        <v>710</v>
      </c>
      <c r="E5623" s="7" t="str">
        <f t="shared" si="85"/>
        <v>Chaqui</v>
      </c>
      <c r="F5623" s="7" t="s">
        <v>379</v>
      </c>
      <c r="G5623" s="7">
        <v>160</v>
      </c>
      <c r="H5623" s="7" t="s">
        <v>389</v>
      </c>
      <c r="I5623" s="7"/>
      <c r="J5623" s="7">
        <v>120000</v>
      </c>
      <c r="K5623" s="7">
        <f t="shared" si="86"/>
        <v>818594</v>
      </c>
      <c r="L5623" s="7"/>
      <c r="M5623" s="6"/>
      <c r="N5623" s="7"/>
      <c r="O5623" s="7"/>
      <c r="P5623" s="38"/>
      <c r="Q5623" s="31"/>
      <c r="R5623" s="42"/>
      <c r="S5623" s="42"/>
      <c r="T5623" s="42"/>
      <c r="U5623" s="43"/>
      <c r="V5623" s="32"/>
      <c r="W5623" s="38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</row>
    <row r="5624" spans="1:40" ht="14.25" customHeight="1">
      <c r="A5624" s="7" t="s">
        <v>701</v>
      </c>
      <c r="B5624" s="7" t="s">
        <v>363</v>
      </c>
      <c r="C5624" s="7">
        <v>1509</v>
      </c>
      <c r="D5624" s="7" t="s">
        <v>710</v>
      </c>
      <c r="E5624" s="7" t="str">
        <f t="shared" si="85"/>
        <v>Chaqui</v>
      </c>
      <c r="F5624" s="7" t="s">
        <v>379</v>
      </c>
      <c r="G5624" s="7">
        <v>170</v>
      </c>
      <c r="H5624" s="7" t="s">
        <v>390</v>
      </c>
      <c r="I5624" s="7"/>
      <c r="J5624" s="7">
        <v>200000</v>
      </c>
      <c r="K5624" s="7">
        <f t="shared" si="86"/>
        <v>818594</v>
      </c>
      <c r="L5624" s="7"/>
      <c r="M5624" s="6"/>
      <c r="N5624" s="7"/>
      <c r="O5624" s="7"/>
      <c r="P5624" s="38"/>
      <c r="Q5624" s="31"/>
      <c r="R5624" s="42"/>
      <c r="S5624" s="42"/>
      <c r="T5624" s="42"/>
      <c r="U5624" s="43"/>
      <c r="V5624" s="32"/>
      <c r="W5624" s="38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</row>
    <row r="5625" spans="1:40" ht="14.25" customHeight="1">
      <c r="A5625" s="7" t="s">
        <v>701</v>
      </c>
      <c r="B5625" s="7" t="s">
        <v>363</v>
      </c>
      <c r="C5625" s="7">
        <v>1509</v>
      </c>
      <c r="D5625" s="7" t="s">
        <v>710</v>
      </c>
      <c r="E5625" s="7" t="str">
        <f t="shared" si="85"/>
        <v>Chaqui</v>
      </c>
      <c r="F5625" s="7" t="s">
        <v>379</v>
      </c>
      <c r="G5625" s="7">
        <v>180</v>
      </c>
      <c r="H5625" s="7" t="s">
        <v>411</v>
      </c>
      <c r="I5625" s="7"/>
      <c r="J5625" s="7">
        <v>297421</v>
      </c>
      <c r="K5625" s="7">
        <f t="shared" si="86"/>
        <v>818594</v>
      </c>
      <c r="L5625" s="7"/>
      <c r="M5625" s="6"/>
      <c r="N5625" s="7"/>
      <c r="O5625" s="7"/>
      <c r="P5625" s="38"/>
      <c r="Q5625" s="31"/>
      <c r="R5625" s="42"/>
      <c r="S5625" s="42"/>
      <c r="T5625" s="42"/>
      <c r="U5625" s="43"/>
      <c r="V5625" s="32"/>
      <c r="W5625" s="38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</row>
    <row r="5626" spans="1:40" ht="14.25" customHeight="1">
      <c r="A5626" s="7" t="s">
        <v>701</v>
      </c>
      <c r="B5626" s="7" t="s">
        <v>363</v>
      </c>
      <c r="C5626" s="7">
        <v>1509</v>
      </c>
      <c r="D5626" s="7" t="s">
        <v>710</v>
      </c>
      <c r="E5626" s="7" t="str">
        <f t="shared" si="85"/>
        <v>Chaqui</v>
      </c>
      <c r="F5626" s="7" t="s">
        <v>379</v>
      </c>
      <c r="G5626" s="7">
        <v>190</v>
      </c>
      <c r="H5626" s="7" t="s">
        <v>392</v>
      </c>
      <c r="I5626" s="7"/>
      <c r="J5626" s="7">
        <v>46200</v>
      </c>
      <c r="K5626" s="7">
        <f t="shared" si="86"/>
        <v>818594</v>
      </c>
      <c r="L5626" s="7"/>
      <c r="M5626" s="6"/>
      <c r="N5626" s="7"/>
      <c r="O5626" s="7"/>
      <c r="P5626" s="38"/>
      <c r="Q5626" s="31"/>
      <c r="R5626" s="42"/>
      <c r="S5626" s="42"/>
      <c r="T5626" s="42"/>
      <c r="U5626" s="43"/>
      <c r="V5626" s="32"/>
      <c r="W5626" s="38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</row>
    <row r="5627" spans="1:40" ht="14.25" customHeight="1">
      <c r="A5627" s="7" t="s">
        <v>701</v>
      </c>
      <c r="B5627" s="7" t="s">
        <v>363</v>
      </c>
      <c r="C5627" s="7">
        <v>1509</v>
      </c>
      <c r="D5627" s="7" t="s">
        <v>710</v>
      </c>
      <c r="E5627" s="7" t="str">
        <f t="shared" si="85"/>
        <v>Chaqui</v>
      </c>
      <c r="F5627" s="7" t="s">
        <v>379</v>
      </c>
      <c r="G5627" s="7">
        <v>200</v>
      </c>
      <c r="H5627" s="7" t="s">
        <v>393</v>
      </c>
      <c r="I5627" s="7"/>
      <c r="J5627" s="7">
        <v>2218765</v>
      </c>
      <c r="K5627" s="7">
        <f t="shared" si="86"/>
        <v>818594</v>
      </c>
      <c r="L5627" s="7"/>
      <c r="M5627" s="6"/>
      <c r="N5627" s="7"/>
      <c r="O5627" s="7"/>
      <c r="P5627" s="38"/>
      <c r="Q5627" s="31"/>
      <c r="R5627" s="42"/>
      <c r="S5627" s="42"/>
      <c r="T5627" s="42"/>
      <c r="U5627" s="43"/>
      <c r="V5627" s="32"/>
      <c r="W5627" s="38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</row>
    <row r="5628" spans="1:40" ht="14.25" customHeight="1">
      <c r="A5628" s="7" t="s">
        <v>701</v>
      </c>
      <c r="B5628" s="7" t="s">
        <v>363</v>
      </c>
      <c r="C5628" s="7">
        <v>1509</v>
      </c>
      <c r="D5628" s="7" t="s">
        <v>710</v>
      </c>
      <c r="E5628" s="7" t="str">
        <f t="shared" si="85"/>
        <v>Chaqui</v>
      </c>
      <c r="F5628" s="7" t="s">
        <v>379</v>
      </c>
      <c r="G5628" s="7">
        <v>210</v>
      </c>
      <c r="H5628" s="7" t="s">
        <v>394</v>
      </c>
      <c r="I5628" s="7"/>
      <c r="J5628" s="7">
        <v>1270834</v>
      </c>
      <c r="K5628" s="7">
        <f t="shared" si="86"/>
        <v>818594</v>
      </c>
      <c r="L5628" s="7"/>
      <c r="M5628" s="6"/>
      <c r="N5628" s="7"/>
      <c r="O5628" s="7"/>
      <c r="P5628" s="38"/>
      <c r="Q5628" s="31"/>
      <c r="R5628" s="42"/>
      <c r="S5628" s="42"/>
      <c r="T5628" s="42"/>
      <c r="U5628" s="43"/>
      <c r="V5628" s="32"/>
      <c r="W5628" s="38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</row>
    <row r="5629" spans="1:40" ht="14.25" customHeight="1">
      <c r="A5629" s="7" t="s">
        <v>701</v>
      </c>
      <c r="B5629" s="7" t="s">
        <v>363</v>
      </c>
      <c r="C5629" s="7">
        <v>1509</v>
      </c>
      <c r="D5629" s="7" t="s">
        <v>710</v>
      </c>
      <c r="E5629" s="7" t="str">
        <f t="shared" si="85"/>
        <v>Chaqui</v>
      </c>
      <c r="F5629" s="7" t="s">
        <v>379</v>
      </c>
      <c r="G5629" s="7">
        <v>220</v>
      </c>
      <c r="H5629" s="7" t="s">
        <v>395</v>
      </c>
      <c r="I5629" s="7"/>
      <c r="J5629" s="7">
        <v>212000</v>
      </c>
      <c r="K5629" s="7">
        <f t="shared" si="86"/>
        <v>818594</v>
      </c>
      <c r="L5629" s="7"/>
      <c r="M5629" s="6"/>
      <c r="N5629" s="7"/>
      <c r="O5629" s="7"/>
      <c r="P5629" s="38"/>
      <c r="Q5629" s="31"/>
      <c r="R5629" s="42"/>
      <c r="S5629" s="42"/>
      <c r="T5629" s="42"/>
      <c r="U5629" s="43"/>
      <c r="V5629" s="32"/>
      <c r="W5629" s="38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</row>
    <row r="5630" spans="1:40" ht="14.25" customHeight="1">
      <c r="A5630" s="7" t="s">
        <v>701</v>
      </c>
      <c r="B5630" s="7" t="s">
        <v>363</v>
      </c>
      <c r="C5630" s="7">
        <v>1509</v>
      </c>
      <c r="D5630" s="7" t="s">
        <v>710</v>
      </c>
      <c r="E5630" s="7" t="str">
        <f t="shared" si="85"/>
        <v>Chaqui</v>
      </c>
      <c r="F5630" s="7" t="s">
        <v>379</v>
      </c>
      <c r="G5630" s="7">
        <v>230</v>
      </c>
      <c r="H5630" s="7" t="s">
        <v>396</v>
      </c>
      <c r="I5630" s="7"/>
      <c r="J5630" s="7">
        <v>55000</v>
      </c>
      <c r="K5630" s="7">
        <f t="shared" si="86"/>
        <v>818594</v>
      </c>
      <c r="L5630" s="7"/>
      <c r="M5630" s="6"/>
      <c r="N5630" s="7"/>
      <c r="O5630" s="7"/>
      <c r="P5630" s="38"/>
      <c r="Q5630" s="31"/>
      <c r="R5630" s="42"/>
      <c r="S5630" s="42"/>
      <c r="T5630" s="42"/>
      <c r="U5630" s="43"/>
      <c r="V5630" s="32"/>
      <c r="W5630" s="38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</row>
    <row r="5631" spans="1:40" ht="14.25" customHeight="1">
      <c r="A5631" s="7" t="s">
        <v>701</v>
      </c>
      <c r="B5631" s="7" t="s">
        <v>363</v>
      </c>
      <c r="C5631" s="7">
        <v>1509</v>
      </c>
      <c r="D5631" s="7" t="s">
        <v>710</v>
      </c>
      <c r="E5631" s="7" t="str">
        <f t="shared" si="85"/>
        <v>Chaqui</v>
      </c>
      <c r="F5631" s="7" t="s">
        <v>379</v>
      </c>
      <c r="G5631" s="7">
        <v>240</v>
      </c>
      <c r="H5631" s="7" t="s">
        <v>397</v>
      </c>
      <c r="I5631" s="7"/>
      <c r="J5631" s="7">
        <v>70000</v>
      </c>
      <c r="K5631" s="7">
        <f t="shared" si="86"/>
        <v>818594</v>
      </c>
      <c r="L5631" s="7"/>
      <c r="M5631" s="6"/>
      <c r="N5631" s="7"/>
      <c r="O5631" s="7"/>
      <c r="P5631" s="38"/>
      <c r="Q5631" s="31"/>
      <c r="R5631" s="42"/>
      <c r="S5631" s="42"/>
      <c r="T5631" s="42"/>
      <c r="U5631" s="43"/>
      <c r="V5631" s="32"/>
      <c r="W5631" s="38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</row>
    <row r="5632" spans="1:40" ht="14.25" customHeight="1">
      <c r="A5632" s="7" t="s">
        <v>701</v>
      </c>
      <c r="B5632" s="7" t="s">
        <v>363</v>
      </c>
      <c r="C5632" s="7">
        <v>1509</v>
      </c>
      <c r="D5632" s="7" t="s">
        <v>710</v>
      </c>
      <c r="E5632" s="7" t="str">
        <f t="shared" si="85"/>
        <v>Chaqui</v>
      </c>
      <c r="F5632" s="7" t="s">
        <v>379</v>
      </c>
      <c r="G5632" s="7">
        <v>250</v>
      </c>
      <c r="H5632" s="7" t="s">
        <v>399</v>
      </c>
      <c r="I5632" s="7"/>
      <c r="J5632" s="7">
        <v>862286</v>
      </c>
      <c r="K5632" s="7">
        <f t="shared" si="86"/>
        <v>818594</v>
      </c>
      <c r="L5632" s="7"/>
      <c r="M5632" s="6"/>
      <c r="N5632" s="7"/>
      <c r="O5632" s="7"/>
      <c r="P5632" s="38"/>
      <c r="Q5632" s="31"/>
      <c r="R5632" s="42"/>
      <c r="S5632" s="42"/>
      <c r="T5632" s="42"/>
      <c r="U5632" s="43"/>
      <c r="V5632" s="32"/>
      <c r="W5632" s="38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</row>
    <row r="5633" spans="1:40" ht="14.25" customHeight="1">
      <c r="A5633" s="7" t="s">
        <v>701</v>
      </c>
      <c r="B5633" s="7" t="s">
        <v>363</v>
      </c>
      <c r="C5633" s="7">
        <v>1509</v>
      </c>
      <c r="D5633" s="7" t="s">
        <v>710</v>
      </c>
      <c r="E5633" s="7" t="str">
        <f t="shared" si="85"/>
        <v>Chaqui</v>
      </c>
      <c r="F5633" s="7" t="s">
        <v>379</v>
      </c>
      <c r="G5633" s="7">
        <v>260</v>
      </c>
      <c r="H5633" s="7" t="s">
        <v>400</v>
      </c>
      <c r="I5633" s="7"/>
      <c r="J5633" s="7">
        <v>62000</v>
      </c>
      <c r="K5633" s="7">
        <f t="shared" si="86"/>
        <v>818594</v>
      </c>
      <c r="L5633" s="7"/>
      <c r="M5633" s="6"/>
      <c r="N5633" s="7"/>
      <c r="O5633" s="7"/>
      <c r="P5633" s="38"/>
      <c r="Q5633" s="31"/>
      <c r="R5633" s="42"/>
      <c r="S5633" s="42"/>
      <c r="T5633" s="42"/>
      <c r="U5633" s="43"/>
      <c r="V5633" s="32"/>
      <c r="W5633" s="38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</row>
    <row r="5634" spans="1:40" ht="14.25" customHeight="1">
      <c r="A5634" s="7" t="s">
        <v>701</v>
      </c>
      <c r="B5634" s="7" t="s">
        <v>363</v>
      </c>
      <c r="C5634" s="7">
        <v>1509</v>
      </c>
      <c r="D5634" s="7" t="s">
        <v>710</v>
      </c>
      <c r="E5634" s="7" t="str">
        <f t="shared" si="85"/>
        <v>Chaqui</v>
      </c>
      <c r="F5634" s="7" t="s">
        <v>379</v>
      </c>
      <c r="G5634" s="7">
        <v>310</v>
      </c>
      <c r="H5634" s="7" t="s">
        <v>403</v>
      </c>
      <c r="I5634" s="7"/>
      <c r="J5634" s="7">
        <v>200000</v>
      </c>
      <c r="K5634" s="7">
        <f t="shared" si="86"/>
        <v>818594</v>
      </c>
      <c r="L5634" s="7"/>
      <c r="M5634" s="6"/>
      <c r="N5634" s="7"/>
      <c r="O5634" s="7"/>
      <c r="P5634" s="38"/>
      <c r="Q5634" s="31"/>
      <c r="R5634" s="42"/>
      <c r="S5634" s="42"/>
      <c r="T5634" s="42"/>
      <c r="U5634" s="43"/>
      <c r="V5634" s="32"/>
      <c r="W5634" s="38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</row>
    <row r="5635" spans="1:40" ht="14.25" customHeight="1">
      <c r="A5635" s="7" t="s">
        <v>701</v>
      </c>
      <c r="B5635" s="7" t="s">
        <v>363</v>
      </c>
      <c r="C5635" s="7">
        <v>1509</v>
      </c>
      <c r="D5635" s="7" t="s">
        <v>710</v>
      </c>
      <c r="E5635" s="7" t="str">
        <f t="shared" si="85"/>
        <v>Chaqui</v>
      </c>
      <c r="F5635" s="7" t="s">
        <v>379</v>
      </c>
      <c r="G5635" s="7">
        <v>320</v>
      </c>
      <c r="H5635" s="7" t="s">
        <v>427</v>
      </c>
      <c r="I5635" s="7"/>
      <c r="J5635" s="7">
        <v>508469</v>
      </c>
      <c r="K5635" s="7">
        <f t="shared" si="86"/>
        <v>818594</v>
      </c>
      <c r="L5635" s="7"/>
      <c r="M5635" s="6"/>
      <c r="N5635" s="7"/>
      <c r="O5635" s="7"/>
      <c r="P5635" s="38"/>
      <c r="Q5635" s="31"/>
      <c r="R5635" s="42"/>
      <c r="S5635" s="42"/>
      <c r="T5635" s="42"/>
      <c r="U5635" s="43"/>
      <c r="V5635" s="32"/>
      <c r="W5635" s="38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</row>
    <row r="5636" spans="1:40" ht="14.25" customHeight="1">
      <c r="A5636" s="7" t="s">
        <v>701</v>
      </c>
      <c r="B5636" s="7" t="s">
        <v>363</v>
      </c>
      <c r="C5636" s="7">
        <v>1509</v>
      </c>
      <c r="D5636" s="7" t="s">
        <v>710</v>
      </c>
      <c r="E5636" s="7" t="str">
        <f t="shared" si="85"/>
        <v>Chaqui</v>
      </c>
      <c r="F5636" s="7" t="s">
        <v>379</v>
      </c>
      <c r="G5636" s="7">
        <v>330</v>
      </c>
      <c r="H5636" s="7" t="s">
        <v>404</v>
      </c>
      <c r="I5636" s="7"/>
      <c r="J5636" s="7">
        <v>74406</v>
      </c>
      <c r="K5636" s="7">
        <f t="shared" si="86"/>
        <v>818594</v>
      </c>
      <c r="L5636" s="7"/>
      <c r="M5636" s="6"/>
      <c r="N5636" s="7"/>
      <c r="O5636" s="7"/>
      <c r="P5636" s="38"/>
      <c r="Q5636" s="31"/>
      <c r="R5636" s="42"/>
      <c r="S5636" s="42"/>
      <c r="T5636" s="42"/>
      <c r="U5636" s="43"/>
      <c r="V5636" s="32"/>
      <c r="W5636" s="38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</row>
    <row r="5637" spans="1:40" ht="14.25" customHeight="1">
      <c r="A5637" s="7" t="s">
        <v>701</v>
      </c>
      <c r="B5637" s="7" t="s">
        <v>363</v>
      </c>
      <c r="C5637" s="7">
        <v>1509</v>
      </c>
      <c r="D5637" s="7" t="s">
        <v>710</v>
      </c>
      <c r="E5637" s="7" t="str">
        <f t="shared" si="85"/>
        <v>Chaqui</v>
      </c>
      <c r="F5637" s="7" t="s">
        <v>379</v>
      </c>
      <c r="G5637" s="7">
        <v>340</v>
      </c>
      <c r="H5637" s="7" t="s">
        <v>405</v>
      </c>
      <c r="I5637" s="7"/>
      <c r="J5637" s="7">
        <v>946663</v>
      </c>
      <c r="K5637" s="7">
        <f t="shared" si="86"/>
        <v>818594</v>
      </c>
      <c r="L5637" s="7"/>
      <c r="M5637" s="6"/>
      <c r="N5637" s="7"/>
      <c r="O5637" s="7"/>
      <c r="P5637" s="38"/>
      <c r="Q5637" s="31"/>
      <c r="R5637" s="42"/>
      <c r="S5637" s="42"/>
      <c r="T5637" s="42"/>
      <c r="U5637" s="43"/>
      <c r="V5637" s="32"/>
      <c r="W5637" s="38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</row>
    <row r="5638" spans="1:40" ht="14.25" customHeight="1">
      <c r="A5638" s="7" t="s">
        <v>701</v>
      </c>
      <c r="B5638" s="7" t="s">
        <v>363</v>
      </c>
      <c r="C5638" s="7">
        <v>1509</v>
      </c>
      <c r="D5638" s="7" t="s">
        <v>710</v>
      </c>
      <c r="E5638" s="7" t="str">
        <f t="shared" si="85"/>
        <v>Chaqui</v>
      </c>
      <c r="F5638" s="7" t="s">
        <v>407</v>
      </c>
      <c r="G5638" s="7">
        <v>110</v>
      </c>
      <c r="H5638" s="7" t="s">
        <v>385</v>
      </c>
      <c r="I5638" s="7"/>
      <c r="J5638" s="7">
        <v>274400</v>
      </c>
      <c r="K5638" s="7">
        <f t="shared" si="86"/>
        <v>818594</v>
      </c>
      <c r="L5638" s="7"/>
      <c r="M5638" s="6"/>
      <c r="N5638" s="7"/>
      <c r="O5638" s="7"/>
      <c r="P5638" s="38"/>
      <c r="Q5638" s="31"/>
      <c r="R5638" s="42"/>
      <c r="S5638" s="42"/>
      <c r="T5638" s="42"/>
      <c r="U5638" s="43"/>
      <c r="V5638" s="32"/>
      <c r="W5638" s="38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</row>
    <row r="5639" spans="1:40" ht="14.25" customHeight="1">
      <c r="A5639" s="7" t="s">
        <v>701</v>
      </c>
      <c r="B5639" s="7" t="s">
        <v>363</v>
      </c>
      <c r="C5639" s="7">
        <v>1509</v>
      </c>
      <c r="D5639" s="7" t="s">
        <v>710</v>
      </c>
      <c r="E5639" s="7" t="str">
        <f t="shared" si="85"/>
        <v>Chaqui</v>
      </c>
      <c r="F5639" s="7" t="s">
        <v>407</v>
      </c>
      <c r="G5639" s="7">
        <v>170</v>
      </c>
      <c r="H5639" s="7" t="s">
        <v>390</v>
      </c>
      <c r="I5639" s="7"/>
      <c r="J5639" s="7">
        <v>429854</v>
      </c>
      <c r="K5639" s="7">
        <f t="shared" si="86"/>
        <v>818594</v>
      </c>
      <c r="L5639" s="7"/>
      <c r="M5639" s="6"/>
      <c r="N5639" s="7"/>
      <c r="O5639" s="7"/>
      <c r="P5639" s="38"/>
      <c r="Q5639" s="31"/>
      <c r="R5639" s="42"/>
      <c r="S5639" s="42"/>
      <c r="T5639" s="42"/>
      <c r="U5639" s="43"/>
      <c r="V5639" s="32"/>
      <c r="W5639" s="38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</row>
    <row r="5640" spans="1:40" ht="14.25" customHeight="1">
      <c r="A5640" s="7" t="s">
        <v>701</v>
      </c>
      <c r="B5640" s="7" t="s">
        <v>363</v>
      </c>
      <c r="C5640" s="7">
        <v>1509</v>
      </c>
      <c r="D5640" s="7" t="s">
        <v>710</v>
      </c>
      <c r="E5640" s="7" t="str">
        <f t="shared" si="85"/>
        <v>Chaqui</v>
      </c>
      <c r="F5640" s="7" t="s">
        <v>407</v>
      </c>
      <c r="G5640" s="7">
        <v>180</v>
      </c>
      <c r="H5640" s="7" t="s">
        <v>411</v>
      </c>
      <c r="I5640" s="7"/>
      <c r="J5640" s="7">
        <v>114340</v>
      </c>
      <c r="K5640" s="7">
        <f t="shared" si="86"/>
        <v>818594</v>
      </c>
      <c r="L5640" s="7"/>
      <c r="M5640" s="6"/>
      <c r="N5640" s="7"/>
      <c r="O5640" s="7"/>
      <c r="P5640" s="38"/>
      <c r="Q5640" s="31"/>
      <c r="R5640" s="42"/>
      <c r="S5640" s="42"/>
      <c r="T5640" s="42"/>
      <c r="U5640" s="43"/>
      <c r="V5640" s="32"/>
      <c r="W5640" s="38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</row>
    <row r="5641" spans="1:40" ht="14.25" customHeight="1">
      <c r="A5641" s="7" t="s">
        <v>701</v>
      </c>
      <c r="B5641" s="7" t="s">
        <v>363</v>
      </c>
      <c r="C5641" s="7">
        <v>1510</v>
      </c>
      <c r="D5641" s="7" t="s">
        <v>711</v>
      </c>
      <c r="E5641" s="7" t="str">
        <f t="shared" si="85"/>
        <v>Tacobamba</v>
      </c>
      <c r="F5641" s="7" t="s">
        <v>379</v>
      </c>
      <c r="G5641" s="7">
        <v>0</v>
      </c>
      <c r="H5641" s="7" t="s">
        <v>380</v>
      </c>
      <c r="I5641" s="7"/>
      <c r="J5641" s="7">
        <v>1544539</v>
      </c>
      <c r="K5641" s="7">
        <f t="shared" si="86"/>
        <v>0</v>
      </c>
      <c r="L5641" s="7"/>
      <c r="M5641" s="6"/>
      <c r="N5641" s="7"/>
      <c r="O5641" s="7"/>
      <c r="P5641" s="38"/>
      <c r="Q5641" s="31"/>
      <c r="R5641" s="42"/>
      <c r="S5641" s="42"/>
      <c r="T5641" s="42"/>
      <c r="U5641" s="43"/>
      <c r="V5641" s="32"/>
      <c r="W5641" s="38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</row>
    <row r="5642" spans="1:40" ht="14.25" customHeight="1">
      <c r="A5642" s="7" t="s">
        <v>701</v>
      </c>
      <c r="B5642" s="7" t="s">
        <v>363</v>
      </c>
      <c r="C5642" s="7">
        <v>1510</v>
      </c>
      <c r="D5642" s="7" t="s">
        <v>711</v>
      </c>
      <c r="E5642" s="7" t="str">
        <f t="shared" si="85"/>
        <v>Tacobamba</v>
      </c>
      <c r="F5642" s="7" t="s">
        <v>379</v>
      </c>
      <c r="G5642" s="7">
        <v>1</v>
      </c>
      <c r="H5642" s="7" t="s">
        <v>381</v>
      </c>
      <c r="I5642" s="7"/>
      <c r="J5642" s="7">
        <v>661968</v>
      </c>
      <c r="K5642" s="7">
        <f t="shared" si="86"/>
        <v>0</v>
      </c>
      <c r="L5642" s="7"/>
      <c r="M5642" s="6"/>
      <c r="N5642" s="7"/>
      <c r="O5642" s="7"/>
      <c r="P5642" s="38"/>
      <c r="Q5642" s="31"/>
      <c r="R5642" s="42"/>
      <c r="S5642" s="42"/>
      <c r="T5642" s="42"/>
      <c r="U5642" s="43"/>
      <c r="V5642" s="32"/>
      <c r="W5642" s="38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</row>
    <row r="5643" spans="1:40" ht="14.25" customHeight="1">
      <c r="A5643" s="7" t="s">
        <v>701</v>
      </c>
      <c r="B5643" s="7" t="s">
        <v>363</v>
      </c>
      <c r="C5643" s="7">
        <v>1510</v>
      </c>
      <c r="D5643" s="7" t="s">
        <v>711</v>
      </c>
      <c r="E5643" s="7" t="str">
        <f t="shared" si="85"/>
        <v>Tacobamba</v>
      </c>
      <c r="F5643" s="7" t="s">
        <v>379</v>
      </c>
      <c r="G5643" s="7">
        <v>97</v>
      </c>
      <c r="H5643" s="7" t="s">
        <v>409</v>
      </c>
      <c r="I5643" s="7"/>
      <c r="J5643" s="7">
        <v>2111120</v>
      </c>
      <c r="K5643" s="7">
        <f t="shared" si="86"/>
        <v>0</v>
      </c>
      <c r="L5643" s="7"/>
      <c r="M5643" s="6"/>
      <c r="N5643" s="7"/>
      <c r="O5643" s="7"/>
      <c r="P5643" s="38"/>
      <c r="Q5643" s="31"/>
      <c r="R5643" s="42"/>
      <c r="S5643" s="42"/>
      <c r="T5643" s="42"/>
      <c r="U5643" s="43"/>
      <c r="V5643" s="32"/>
      <c r="W5643" s="38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</row>
    <row r="5644" spans="1:40" ht="14.25" customHeight="1">
      <c r="A5644" s="7" t="s">
        <v>701</v>
      </c>
      <c r="B5644" s="7" t="s">
        <v>363</v>
      </c>
      <c r="C5644" s="7">
        <v>1510</v>
      </c>
      <c r="D5644" s="7" t="s">
        <v>711</v>
      </c>
      <c r="E5644" s="7" t="str">
        <f t="shared" si="85"/>
        <v>Tacobamba</v>
      </c>
      <c r="F5644" s="7" t="s">
        <v>379</v>
      </c>
      <c r="G5644" s="7">
        <v>99</v>
      </c>
      <c r="H5644" s="7" t="s">
        <v>382</v>
      </c>
      <c r="I5644" s="7"/>
      <c r="J5644" s="7">
        <v>642793</v>
      </c>
      <c r="K5644" s="7">
        <f t="shared" si="86"/>
        <v>0</v>
      </c>
      <c r="L5644" s="7"/>
      <c r="M5644" s="6"/>
      <c r="N5644" s="7"/>
      <c r="O5644" s="7"/>
      <c r="P5644" s="38"/>
      <c r="Q5644" s="31"/>
      <c r="R5644" s="42"/>
      <c r="S5644" s="42"/>
      <c r="T5644" s="42"/>
      <c r="U5644" s="43"/>
      <c r="V5644" s="32"/>
      <c r="W5644" s="38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</row>
    <row r="5645" spans="1:40" ht="14.25" customHeight="1">
      <c r="A5645" s="7" t="s">
        <v>701</v>
      </c>
      <c r="B5645" s="7" t="s">
        <v>363</v>
      </c>
      <c r="C5645" s="7">
        <v>1510</v>
      </c>
      <c r="D5645" s="7" t="s">
        <v>711</v>
      </c>
      <c r="E5645" s="7" t="str">
        <f t="shared" si="85"/>
        <v>Tacobamba</v>
      </c>
      <c r="F5645" s="7" t="s">
        <v>379</v>
      </c>
      <c r="G5645" s="7">
        <v>100</v>
      </c>
      <c r="H5645" s="7" t="s">
        <v>383</v>
      </c>
      <c r="I5645" s="7"/>
      <c r="J5645" s="7">
        <v>169073</v>
      </c>
      <c r="K5645" s="7">
        <f t="shared" si="86"/>
        <v>0</v>
      </c>
      <c r="L5645" s="7"/>
      <c r="M5645" s="6"/>
      <c r="N5645" s="7"/>
      <c r="O5645" s="7"/>
      <c r="P5645" s="38"/>
      <c r="Q5645" s="31"/>
      <c r="R5645" s="42"/>
      <c r="S5645" s="42"/>
      <c r="T5645" s="42"/>
      <c r="U5645" s="43"/>
      <c r="V5645" s="32"/>
      <c r="W5645" s="38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</row>
    <row r="5646" spans="1:40" ht="14.25" customHeight="1">
      <c r="A5646" s="7" t="s">
        <v>701</v>
      </c>
      <c r="B5646" s="7" t="s">
        <v>363</v>
      </c>
      <c r="C5646" s="7">
        <v>1510</v>
      </c>
      <c r="D5646" s="7" t="s">
        <v>711</v>
      </c>
      <c r="E5646" s="7" t="str">
        <f t="shared" si="85"/>
        <v>Tacobamba</v>
      </c>
      <c r="F5646" s="7" t="s">
        <v>379</v>
      </c>
      <c r="G5646" s="7">
        <v>110</v>
      </c>
      <c r="H5646" s="7" t="s">
        <v>385</v>
      </c>
      <c r="I5646" s="7"/>
      <c r="J5646" s="7">
        <v>5000</v>
      </c>
      <c r="K5646" s="7">
        <f t="shared" si="86"/>
        <v>0</v>
      </c>
      <c r="L5646" s="7"/>
      <c r="M5646" s="6"/>
      <c r="N5646" s="7"/>
      <c r="O5646" s="7"/>
      <c r="P5646" s="38"/>
      <c r="Q5646" s="31"/>
      <c r="R5646" s="42"/>
      <c r="S5646" s="42"/>
      <c r="T5646" s="42"/>
      <c r="U5646" s="43"/>
      <c r="V5646" s="32"/>
      <c r="W5646" s="38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</row>
    <row r="5647" spans="1:40" ht="14.25" customHeight="1">
      <c r="A5647" s="7" t="s">
        <v>701</v>
      </c>
      <c r="B5647" s="7" t="s">
        <v>363</v>
      </c>
      <c r="C5647" s="7">
        <v>1510</v>
      </c>
      <c r="D5647" s="7" t="s">
        <v>711</v>
      </c>
      <c r="E5647" s="7" t="str">
        <f t="shared" si="85"/>
        <v>Tacobamba</v>
      </c>
      <c r="F5647" s="7" t="s">
        <v>379</v>
      </c>
      <c r="G5647" s="7">
        <v>120</v>
      </c>
      <c r="H5647" s="7" t="s">
        <v>485</v>
      </c>
      <c r="I5647" s="7"/>
      <c r="J5647" s="7">
        <v>5000</v>
      </c>
      <c r="K5647" s="7">
        <f t="shared" si="86"/>
        <v>0</v>
      </c>
      <c r="L5647" s="7"/>
      <c r="M5647" s="6"/>
      <c r="N5647" s="7"/>
      <c r="O5647" s="7"/>
      <c r="P5647" s="38"/>
      <c r="Q5647" s="31"/>
      <c r="R5647" s="42"/>
      <c r="S5647" s="42"/>
      <c r="T5647" s="42"/>
      <c r="U5647" s="43"/>
      <c r="V5647" s="32"/>
      <c r="W5647" s="38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</row>
    <row r="5648" spans="1:40" ht="14.25" customHeight="1">
      <c r="A5648" s="7" t="s">
        <v>701</v>
      </c>
      <c r="B5648" s="7" t="s">
        <v>363</v>
      </c>
      <c r="C5648" s="7">
        <v>1510</v>
      </c>
      <c r="D5648" s="7" t="s">
        <v>711</v>
      </c>
      <c r="E5648" s="7" t="str">
        <f t="shared" si="85"/>
        <v>Tacobamba</v>
      </c>
      <c r="F5648" s="7" t="s">
        <v>379</v>
      </c>
      <c r="G5648" s="7">
        <v>130</v>
      </c>
      <c r="H5648" s="7" t="s">
        <v>386</v>
      </c>
      <c r="I5648" s="7"/>
      <c r="J5648" s="7">
        <v>78000</v>
      </c>
      <c r="K5648" s="7">
        <f t="shared" si="86"/>
        <v>0</v>
      </c>
      <c r="L5648" s="7"/>
      <c r="M5648" s="6"/>
      <c r="N5648" s="7"/>
      <c r="O5648" s="7"/>
      <c r="P5648" s="38"/>
      <c r="Q5648" s="31"/>
      <c r="R5648" s="42"/>
      <c r="S5648" s="42"/>
      <c r="T5648" s="42"/>
      <c r="U5648" s="43"/>
      <c r="V5648" s="32"/>
      <c r="W5648" s="38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</row>
    <row r="5649" spans="1:40" ht="14.25" customHeight="1">
      <c r="A5649" s="7" t="s">
        <v>701</v>
      </c>
      <c r="B5649" s="7" t="s">
        <v>363</v>
      </c>
      <c r="C5649" s="7">
        <v>1510</v>
      </c>
      <c r="D5649" s="7" t="s">
        <v>711</v>
      </c>
      <c r="E5649" s="7" t="str">
        <f t="shared" si="85"/>
        <v>Tacobamba</v>
      </c>
      <c r="F5649" s="7" t="s">
        <v>379</v>
      </c>
      <c r="G5649" s="7">
        <v>140</v>
      </c>
      <c r="H5649" s="7" t="s">
        <v>388</v>
      </c>
      <c r="I5649" s="7"/>
      <c r="J5649" s="7">
        <v>47200</v>
      </c>
      <c r="K5649" s="7">
        <f t="shared" si="86"/>
        <v>0</v>
      </c>
      <c r="L5649" s="7"/>
      <c r="M5649" s="6"/>
      <c r="N5649" s="7"/>
      <c r="O5649" s="7"/>
      <c r="P5649" s="38"/>
      <c r="Q5649" s="31"/>
      <c r="R5649" s="42"/>
      <c r="S5649" s="42"/>
      <c r="T5649" s="42"/>
      <c r="U5649" s="43"/>
      <c r="V5649" s="32"/>
      <c r="W5649" s="38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</row>
    <row r="5650" spans="1:40" ht="14.25" customHeight="1">
      <c r="A5650" s="7" t="s">
        <v>701</v>
      </c>
      <c r="B5650" s="7" t="s">
        <v>363</v>
      </c>
      <c r="C5650" s="7">
        <v>1510</v>
      </c>
      <c r="D5650" s="7" t="s">
        <v>711</v>
      </c>
      <c r="E5650" s="7" t="str">
        <f t="shared" si="85"/>
        <v>Tacobamba</v>
      </c>
      <c r="F5650" s="7" t="s">
        <v>379</v>
      </c>
      <c r="G5650" s="7">
        <v>160</v>
      </c>
      <c r="H5650" s="7" t="s">
        <v>389</v>
      </c>
      <c r="I5650" s="7"/>
      <c r="J5650" s="7">
        <v>142155</v>
      </c>
      <c r="K5650" s="7">
        <f t="shared" si="86"/>
        <v>0</v>
      </c>
      <c r="L5650" s="7"/>
      <c r="M5650" s="6"/>
      <c r="N5650" s="7"/>
      <c r="O5650" s="7"/>
      <c r="P5650" s="38"/>
      <c r="Q5650" s="31"/>
      <c r="R5650" s="42"/>
      <c r="S5650" s="42"/>
      <c r="T5650" s="42"/>
      <c r="U5650" s="43"/>
      <c r="V5650" s="32"/>
      <c r="W5650" s="38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</row>
    <row r="5651" spans="1:40" ht="14.25" customHeight="1">
      <c r="A5651" s="7" t="s">
        <v>701</v>
      </c>
      <c r="B5651" s="7" t="s">
        <v>363</v>
      </c>
      <c r="C5651" s="7">
        <v>1510</v>
      </c>
      <c r="D5651" s="7" t="s">
        <v>711</v>
      </c>
      <c r="E5651" s="7" t="str">
        <f t="shared" si="85"/>
        <v>Tacobamba</v>
      </c>
      <c r="F5651" s="7" t="s">
        <v>379</v>
      </c>
      <c r="G5651" s="7">
        <v>170</v>
      </c>
      <c r="H5651" s="7" t="s">
        <v>390</v>
      </c>
      <c r="I5651" s="7"/>
      <c r="J5651" s="7">
        <v>16000</v>
      </c>
      <c r="K5651" s="7">
        <f t="shared" si="86"/>
        <v>0</v>
      </c>
      <c r="L5651" s="7"/>
      <c r="M5651" s="6"/>
      <c r="N5651" s="7"/>
      <c r="O5651" s="7"/>
      <c r="P5651" s="38"/>
      <c r="Q5651" s="31"/>
      <c r="R5651" s="42"/>
      <c r="S5651" s="42"/>
      <c r="T5651" s="42"/>
      <c r="U5651" s="43"/>
      <c r="V5651" s="32"/>
      <c r="W5651" s="38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</row>
    <row r="5652" spans="1:40" ht="14.25" customHeight="1">
      <c r="A5652" s="7" t="s">
        <v>701</v>
      </c>
      <c r="B5652" s="7" t="s">
        <v>363</v>
      </c>
      <c r="C5652" s="7">
        <v>1510</v>
      </c>
      <c r="D5652" s="7" t="s">
        <v>711</v>
      </c>
      <c r="E5652" s="7" t="str">
        <f t="shared" si="85"/>
        <v>Tacobamba</v>
      </c>
      <c r="F5652" s="7" t="s">
        <v>379</v>
      </c>
      <c r="G5652" s="7">
        <v>180</v>
      </c>
      <c r="H5652" s="7" t="s">
        <v>411</v>
      </c>
      <c r="I5652" s="7"/>
      <c r="J5652" s="7">
        <v>2124350</v>
      </c>
      <c r="K5652" s="7">
        <f t="shared" si="86"/>
        <v>0</v>
      </c>
      <c r="L5652" s="7"/>
      <c r="M5652" s="6"/>
      <c r="N5652" s="7"/>
      <c r="O5652" s="7"/>
      <c r="P5652" s="38"/>
      <c r="Q5652" s="31"/>
      <c r="R5652" s="42"/>
      <c r="S5652" s="42"/>
      <c r="T5652" s="42"/>
      <c r="U5652" s="43"/>
      <c r="V5652" s="32"/>
      <c r="W5652" s="38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</row>
    <row r="5653" spans="1:40" ht="14.25" customHeight="1">
      <c r="A5653" s="7" t="s">
        <v>701</v>
      </c>
      <c r="B5653" s="7" t="s">
        <v>363</v>
      </c>
      <c r="C5653" s="7">
        <v>1510</v>
      </c>
      <c r="D5653" s="7" t="s">
        <v>711</v>
      </c>
      <c r="E5653" s="7" t="str">
        <f t="shared" si="85"/>
        <v>Tacobamba</v>
      </c>
      <c r="F5653" s="7" t="s">
        <v>379</v>
      </c>
      <c r="G5653" s="7">
        <v>200</v>
      </c>
      <c r="H5653" s="7" t="s">
        <v>393</v>
      </c>
      <c r="I5653" s="7"/>
      <c r="J5653" s="7">
        <v>2678418</v>
      </c>
      <c r="K5653" s="7">
        <f t="shared" si="86"/>
        <v>0</v>
      </c>
      <c r="L5653" s="7"/>
      <c r="M5653" s="6"/>
      <c r="N5653" s="7"/>
      <c r="O5653" s="7"/>
      <c r="P5653" s="38"/>
      <c r="Q5653" s="31"/>
      <c r="R5653" s="42"/>
      <c r="S5653" s="42"/>
      <c r="T5653" s="42"/>
      <c r="U5653" s="43"/>
      <c r="V5653" s="32"/>
      <c r="W5653" s="38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</row>
    <row r="5654" spans="1:40" ht="14.25" customHeight="1">
      <c r="A5654" s="7" t="s">
        <v>701</v>
      </c>
      <c r="B5654" s="7" t="s">
        <v>363</v>
      </c>
      <c r="C5654" s="7">
        <v>1510</v>
      </c>
      <c r="D5654" s="7" t="s">
        <v>711</v>
      </c>
      <c r="E5654" s="7" t="str">
        <f t="shared" si="85"/>
        <v>Tacobamba</v>
      </c>
      <c r="F5654" s="7" t="s">
        <v>379</v>
      </c>
      <c r="G5654" s="7">
        <v>210</v>
      </c>
      <c r="H5654" s="7" t="s">
        <v>394</v>
      </c>
      <c r="I5654" s="7"/>
      <c r="J5654" s="7">
        <v>1964782</v>
      </c>
      <c r="K5654" s="7">
        <f t="shared" si="86"/>
        <v>0</v>
      </c>
      <c r="L5654" s="7"/>
      <c r="M5654" s="6"/>
      <c r="N5654" s="7"/>
      <c r="O5654" s="7"/>
      <c r="P5654" s="38"/>
      <c r="Q5654" s="31"/>
      <c r="R5654" s="42"/>
      <c r="S5654" s="42"/>
      <c r="T5654" s="42"/>
      <c r="U5654" s="43"/>
      <c r="V5654" s="32"/>
      <c r="W5654" s="38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</row>
    <row r="5655" spans="1:40" ht="14.25" customHeight="1">
      <c r="A5655" s="7" t="s">
        <v>701</v>
      </c>
      <c r="B5655" s="7" t="s">
        <v>363</v>
      </c>
      <c r="C5655" s="7">
        <v>1510</v>
      </c>
      <c r="D5655" s="7" t="s">
        <v>711</v>
      </c>
      <c r="E5655" s="7" t="str">
        <f t="shared" si="85"/>
        <v>Tacobamba</v>
      </c>
      <c r="F5655" s="7" t="s">
        <v>379</v>
      </c>
      <c r="G5655" s="7">
        <v>220</v>
      </c>
      <c r="H5655" s="7" t="s">
        <v>395</v>
      </c>
      <c r="I5655" s="7"/>
      <c r="J5655" s="7">
        <v>87000</v>
      </c>
      <c r="K5655" s="7">
        <f t="shared" si="86"/>
        <v>0</v>
      </c>
      <c r="L5655" s="7"/>
      <c r="M5655" s="6"/>
      <c r="N5655" s="7"/>
      <c r="O5655" s="7"/>
      <c r="P5655" s="38"/>
      <c r="Q5655" s="31"/>
      <c r="R5655" s="42"/>
      <c r="S5655" s="42"/>
      <c r="T5655" s="42"/>
      <c r="U5655" s="43"/>
      <c r="V5655" s="32"/>
      <c r="W5655" s="38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</row>
    <row r="5656" spans="1:40" ht="14.25" customHeight="1">
      <c r="A5656" s="7" t="s">
        <v>701</v>
      </c>
      <c r="B5656" s="7" t="s">
        <v>363</v>
      </c>
      <c r="C5656" s="7">
        <v>1510</v>
      </c>
      <c r="D5656" s="7" t="s">
        <v>711</v>
      </c>
      <c r="E5656" s="7" t="str">
        <f t="shared" si="85"/>
        <v>Tacobamba</v>
      </c>
      <c r="F5656" s="7" t="s">
        <v>379</v>
      </c>
      <c r="G5656" s="7">
        <v>230</v>
      </c>
      <c r="H5656" s="7" t="s">
        <v>396</v>
      </c>
      <c r="I5656" s="7"/>
      <c r="J5656" s="7">
        <v>39000</v>
      </c>
      <c r="K5656" s="7">
        <f t="shared" si="86"/>
        <v>0</v>
      </c>
      <c r="L5656" s="7"/>
      <c r="M5656" s="6"/>
      <c r="N5656" s="7"/>
      <c r="O5656" s="7"/>
      <c r="P5656" s="38"/>
      <c r="Q5656" s="31"/>
      <c r="R5656" s="42"/>
      <c r="S5656" s="42"/>
      <c r="T5656" s="42"/>
      <c r="U5656" s="43"/>
      <c r="V5656" s="32"/>
      <c r="W5656" s="38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</row>
    <row r="5657" spans="1:40" ht="14.25" customHeight="1">
      <c r="A5657" s="7" t="s">
        <v>701</v>
      </c>
      <c r="B5657" s="7" t="s">
        <v>363</v>
      </c>
      <c r="C5657" s="7">
        <v>1510</v>
      </c>
      <c r="D5657" s="7" t="s">
        <v>711</v>
      </c>
      <c r="E5657" s="7" t="str">
        <f t="shared" si="85"/>
        <v>Tacobamba</v>
      </c>
      <c r="F5657" s="7" t="s">
        <v>379</v>
      </c>
      <c r="G5657" s="7">
        <v>240</v>
      </c>
      <c r="H5657" s="7" t="s">
        <v>397</v>
      </c>
      <c r="I5657" s="7"/>
      <c r="J5657" s="7">
        <v>30000</v>
      </c>
      <c r="K5657" s="7">
        <f t="shared" si="86"/>
        <v>0</v>
      </c>
      <c r="L5657" s="7"/>
      <c r="M5657" s="6"/>
      <c r="N5657" s="7"/>
      <c r="O5657" s="7"/>
      <c r="P5657" s="38"/>
      <c r="Q5657" s="31"/>
      <c r="R5657" s="42"/>
      <c r="S5657" s="42"/>
      <c r="T5657" s="42"/>
      <c r="U5657" s="43"/>
      <c r="V5657" s="32"/>
      <c r="W5657" s="38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</row>
    <row r="5658" spans="1:40" ht="14.25" customHeight="1">
      <c r="A5658" s="7" t="s">
        <v>701</v>
      </c>
      <c r="B5658" s="7" t="s">
        <v>363</v>
      </c>
      <c r="C5658" s="7">
        <v>1510</v>
      </c>
      <c r="D5658" s="7" t="s">
        <v>711</v>
      </c>
      <c r="E5658" s="7" t="str">
        <f t="shared" si="85"/>
        <v>Tacobamba</v>
      </c>
      <c r="F5658" s="7" t="s">
        <v>379</v>
      </c>
      <c r="G5658" s="7">
        <v>250</v>
      </c>
      <c r="H5658" s="7" t="s">
        <v>399</v>
      </c>
      <c r="I5658" s="7"/>
      <c r="J5658" s="7">
        <v>994600</v>
      </c>
      <c r="K5658" s="7">
        <f t="shared" si="86"/>
        <v>0</v>
      </c>
      <c r="L5658" s="7"/>
      <c r="M5658" s="6"/>
      <c r="N5658" s="7"/>
      <c r="O5658" s="7"/>
      <c r="P5658" s="38"/>
      <c r="Q5658" s="31"/>
      <c r="R5658" s="42"/>
      <c r="S5658" s="42"/>
      <c r="T5658" s="42"/>
      <c r="U5658" s="43"/>
      <c r="V5658" s="32"/>
      <c r="W5658" s="38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</row>
    <row r="5659" spans="1:40" ht="14.25" customHeight="1">
      <c r="A5659" s="7" t="s">
        <v>701</v>
      </c>
      <c r="B5659" s="7" t="s">
        <v>363</v>
      </c>
      <c r="C5659" s="7">
        <v>1510</v>
      </c>
      <c r="D5659" s="7" t="s">
        <v>711</v>
      </c>
      <c r="E5659" s="7" t="str">
        <f t="shared" si="85"/>
        <v>Tacobamba</v>
      </c>
      <c r="F5659" s="7" t="s">
        <v>379</v>
      </c>
      <c r="G5659" s="7">
        <v>260</v>
      </c>
      <c r="H5659" s="7" t="s">
        <v>400</v>
      </c>
      <c r="I5659" s="7"/>
      <c r="J5659" s="7">
        <v>28000</v>
      </c>
      <c r="K5659" s="7">
        <f t="shared" si="86"/>
        <v>0</v>
      </c>
      <c r="L5659" s="7"/>
      <c r="M5659" s="6"/>
      <c r="N5659" s="7"/>
      <c r="O5659" s="7"/>
      <c r="P5659" s="38"/>
      <c r="Q5659" s="31"/>
      <c r="R5659" s="42"/>
      <c r="S5659" s="42"/>
      <c r="T5659" s="42"/>
      <c r="U5659" s="43"/>
      <c r="V5659" s="32"/>
      <c r="W5659" s="38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</row>
    <row r="5660" spans="1:40" ht="14.25" customHeight="1">
      <c r="A5660" s="7" t="s">
        <v>701</v>
      </c>
      <c r="B5660" s="7" t="s">
        <v>363</v>
      </c>
      <c r="C5660" s="7">
        <v>1510</v>
      </c>
      <c r="D5660" s="7" t="s">
        <v>711</v>
      </c>
      <c r="E5660" s="7" t="str">
        <f t="shared" si="85"/>
        <v>Tacobamba</v>
      </c>
      <c r="F5660" s="7" t="s">
        <v>379</v>
      </c>
      <c r="G5660" s="7">
        <v>310</v>
      </c>
      <c r="H5660" s="7" t="s">
        <v>403</v>
      </c>
      <c r="I5660" s="7"/>
      <c r="J5660" s="7">
        <v>173002</v>
      </c>
      <c r="K5660" s="7">
        <f t="shared" si="86"/>
        <v>0</v>
      </c>
      <c r="L5660" s="7"/>
      <c r="M5660" s="6"/>
      <c r="N5660" s="7"/>
      <c r="O5660" s="7"/>
      <c r="P5660" s="38"/>
      <c r="Q5660" s="31"/>
      <c r="R5660" s="42"/>
      <c r="S5660" s="42"/>
      <c r="T5660" s="42"/>
      <c r="U5660" s="43"/>
      <c r="V5660" s="32"/>
      <c r="W5660" s="38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</row>
    <row r="5661" spans="1:40" ht="14.25" customHeight="1">
      <c r="A5661" s="7" t="s">
        <v>701</v>
      </c>
      <c r="B5661" s="7" t="s">
        <v>363</v>
      </c>
      <c r="C5661" s="7">
        <v>1510</v>
      </c>
      <c r="D5661" s="7" t="s">
        <v>711</v>
      </c>
      <c r="E5661" s="7" t="str">
        <f t="shared" si="85"/>
        <v>Tacobamba</v>
      </c>
      <c r="F5661" s="7" t="s">
        <v>379</v>
      </c>
      <c r="G5661" s="7">
        <v>330</v>
      </c>
      <c r="H5661" s="7" t="s">
        <v>404</v>
      </c>
      <c r="I5661" s="7"/>
      <c r="J5661" s="7">
        <v>101026</v>
      </c>
      <c r="K5661" s="7">
        <f t="shared" si="86"/>
        <v>0</v>
      </c>
      <c r="L5661" s="7"/>
      <c r="M5661" s="6"/>
      <c r="N5661" s="7"/>
      <c r="O5661" s="7"/>
      <c r="P5661" s="38"/>
      <c r="Q5661" s="31"/>
      <c r="R5661" s="42"/>
      <c r="S5661" s="42"/>
      <c r="T5661" s="42"/>
      <c r="U5661" s="43"/>
      <c r="V5661" s="32"/>
      <c r="W5661" s="38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</row>
    <row r="5662" spans="1:40" ht="14.25" customHeight="1">
      <c r="A5662" s="7" t="s">
        <v>701</v>
      </c>
      <c r="B5662" s="7" t="s">
        <v>363</v>
      </c>
      <c r="C5662" s="7">
        <v>1510</v>
      </c>
      <c r="D5662" s="7" t="s">
        <v>711</v>
      </c>
      <c r="E5662" s="7" t="str">
        <f t="shared" si="85"/>
        <v>Tacobamba</v>
      </c>
      <c r="F5662" s="7" t="s">
        <v>379</v>
      </c>
      <c r="G5662" s="7">
        <v>340</v>
      </c>
      <c r="H5662" s="7" t="s">
        <v>405</v>
      </c>
      <c r="I5662" s="7"/>
      <c r="J5662" s="7">
        <v>703574</v>
      </c>
      <c r="K5662" s="7">
        <f t="shared" si="86"/>
        <v>0</v>
      </c>
      <c r="L5662" s="7"/>
      <c r="M5662" s="6"/>
      <c r="N5662" s="7"/>
      <c r="O5662" s="7"/>
      <c r="P5662" s="38"/>
      <c r="Q5662" s="31"/>
      <c r="R5662" s="42"/>
      <c r="S5662" s="42"/>
      <c r="T5662" s="42"/>
      <c r="U5662" s="43"/>
      <c r="V5662" s="32"/>
      <c r="W5662" s="38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</row>
    <row r="5663" spans="1:40" ht="14.25" customHeight="1">
      <c r="A5663" s="7" t="s">
        <v>701</v>
      </c>
      <c r="B5663" s="7" t="s">
        <v>363</v>
      </c>
      <c r="C5663" s="7">
        <v>1511</v>
      </c>
      <c r="D5663" s="7" t="s">
        <v>712</v>
      </c>
      <c r="E5663" s="7" t="str">
        <f t="shared" si="85"/>
        <v>Colquechaca</v>
      </c>
      <c r="F5663" s="7" t="s">
        <v>379</v>
      </c>
      <c r="G5663" s="7">
        <v>0</v>
      </c>
      <c r="H5663" s="7" t="s">
        <v>380</v>
      </c>
      <c r="I5663" s="7"/>
      <c r="J5663" s="7">
        <v>1800000</v>
      </c>
      <c r="K5663" s="7">
        <f t="shared" si="86"/>
        <v>0</v>
      </c>
      <c r="L5663" s="7"/>
      <c r="M5663" s="6"/>
      <c r="N5663" s="7"/>
      <c r="O5663" s="7"/>
      <c r="P5663" s="38"/>
      <c r="Q5663" s="31"/>
      <c r="R5663" s="42"/>
      <c r="S5663" s="42"/>
      <c r="T5663" s="42"/>
      <c r="U5663" s="43"/>
      <c r="V5663" s="32"/>
      <c r="W5663" s="38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</row>
    <row r="5664" spans="1:40" ht="14.25" customHeight="1">
      <c r="A5664" s="7" t="s">
        <v>701</v>
      </c>
      <c r="B5664" s="7" t="s">
        <v>363</v>
      </c>
      <c r="C5664" s="7">
        <v>1511</v>
      </c>
      <c r="D5664" s="7" t="s">
        <v>712</v>
      </c>
      <c r="E5664" s="7" t="str">
        <f t="shared" si="85"/>
        <v>Colquechaca</v>
      </c>
      <c r="F5664" s="7" t="s">
        <v>379</v>
      </c>
      <c r="G5664" s="7">
        <v>1</v>
      </c>
      <c r="H5664" s="7" t="s">
        <v>381</v>
      </c>
      <c r="I5664" s="7"/>
      <c r="J5664" s="7">
        <v>998761</v>
      </c>
      <c r="K5664" s="7">
        <f t="shared" si="86"/>
        <v>0</v>
      </c>
      <c r="L5664" s="7"/>
      <c r="M5664" s="6"/>
      <c r="N5664" s="7"/>
      <c r="O5664" s="7"/>
      <c r="P5664" s="38"/>
      <c r="Q5664" s="31"/>
      <c r="R5664" s="42"/>
      <c r="S5664" s="42"/>
      <c r="T5664" s="42"/>
      <c r="U5664" s="43"/>
      <c r="V5664" s="32"/>
      <c r="W5664" s="38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</row>
    <row r="5665" spans="1:40" ht="14.25" customHeight="1">
      <c r="A5665" s="7" t="s">
        <v>701</v>
      </c>
      <c r="B5665" s="7" t="s">
        <v>363</v>
      </c>
      <c r="C5665" s="7">
        <v>1511</v>
      </c>
      <c r="D5665" s="7" t="s">
        <v>712</v>
      </c>
      <c r="E5665" s="7" t="str">
        <f t="shared" si="85"/>
        <v>Colquechaca</v>
      </c>
      <c r="F5665" s="7" t="s">
        <v>379</v>
      </c>
      <c r="G5665" s="7">
        <v>99</v>
      </c>
      <c r="H5665" s="7" t="s">
        <v>382</v>
      </c>
      <c r="I5665" s="7"/>
      <c r="J5665" s="7">
        <v>1405985</v>
      </c>
      <c r="K5665" s="7">
        <f t="shared" si="86"/>
        <v>0</v>
      </c>
      <c r="L5665" s="7"/>
      <c r="M5665" s="6"/>
      <c r="N5665" s="7"/>
      <c r="O5665" s="7"/>
      <c r="P5665" s="38"/>
      <c r="Q5665" s="31"/>
      <c r="R5665" s="42"/>
      <c r="S5665" s="42"/>
      <c r="T5665" s="42"/>
      <c r="U5665" s="43"/>
      <c r="V5665" s="32"/>
      <c r="W5665" s="38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</row>
    <row r="5666" spans="1:40" ht="14.25" customHeight="1">
      <c r="A5666" s="7" t="s">
        <v>701</v>
      </c>
      <c r="B5666" s="7" t="s">
        <v>363</v>
      </c>
      <c r="C5666" s="7">
        <v>1511</v>
      </c>
      <c r="D5666" s="7" t="s">
        <v>712</v>
      </c>
      <c r="E5666" s="7" t="str">
        <f t="shared" si="85"/>
        <v>Colquechaca</v>
      </c>
      <c r="F5666" s="7" t="s">
        <v>379</v>
      </c>
      <c r="G5666" s="7">
        <v>100</v>
      </c>
      <c r="H5666" s="7" t="s">
        <v>383</v>
      </c>
      <c r="I5666" s="7"/>
      <c r="J5666" s="7">
        <v>234255</v>
      </c>
      <c r="K5666" s="7">
        <f t="shared" si="86"/>
        <v>0</v>
      </c>
      <c r="L5666" s="7"/>
      <c r="M5666" s="6"/>
      <c r="N5666" s="7"/>
      <c r="O5666" s="7"/>
      <c r="P5666" s="38"/>
      <c r="Q5666" s="31"/>
      <c r="R5666" s="42"/>
      <c r="S5666" s="42"/>
      <c r="T5666" s="42"/>
      <c r="U5666" s="43"/>
      <c r="V5666" s="32"/>
      <c r="W5666" s="38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</row>
    <row r="5667" spans="1:40" ht="14.25" customHeight="1">
      <c r="A5667" s="7" t="s">
        <v>701</v>
      </c>
      <c r="B5667" s="7" t="s">
        <v>363</v>
      </c>
      <c r="C5667" s="7">
        <v>1511</v>
      </c>
      <c r="D5667" s="7" t="s">
        <v>712</v>
      </c>
      <c r="E5667" s="7" t="str">
        <f t="shared" si="85"/>
        <v>Colquechaca</v>
      </c>
      <c r="F5667" s="7" t="s">
        <v>379</v>
      </c>
      <c r="G5667" s="7">
        <v>110</v>
      </c>
      <c r="H5667" s="7" t="s">
        <v>385</v>
      </c>
      <c r="I5667" s="7"/>
      <c r="J5667" s="7">
        <v>10000</v>
      </c>
      <c r="K5667" s="7">
        <f t="shared" si="86"/>
        <v>0</v>
      </c>
      <c r="L5667" s="7"/>
      <c r="M5667" s="6"/>
      <c r="N5667" s="7"/>
      <c r="O5667" s="7"/>
      <c r="P5667" s="38"/>
      <c r="Q5667" s="31"/>
      <c r="R5667" s="42"/>
      <c r="S5667" s="42"/>
      <c r="T5667" s="42"/>
      <c r="U5667" s="43"/>
      <c r="V5667" s="32"/>
      <c r="W5667" s="38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</row>
    <row r="5668" spans="1:40" ht="14.25" customHeight="1">
      <c r="A5668" s="7" t="s">
        <v>701</v>
      </c>
      <c r="B5668" s="7" t="s">
        <v>363</v>
      </c>
      <c r="C5668" s="7">
        <v>1511</v>
      </c>
      <c r="D5668" s="7" t="s">
        <v>712</v>
      </c>
      <c r="E5668" s="7" t="str">
        <f t="shared" si="85"/>
        <v>Colquechaca</v>
      </c>
      <c r="F5668" s="7" t="s">
        <v>379</v>
      </c>
      <c r="G5668" s="7">
        <v>120</v>
      </c>
      <c r="H5668" s="7" t="s">
        <v>485</v>
      </c>
      <c r="I5668" s="7"/>
      <c r="J5668" s="7">
        <v>309674</v>
      </c>
      <c r="K5668" s="7">
        <f t="shared" si="86"/>
        <v>0</v>
      </c>
      <c r="L5668" s="7"/>
      <c r="M5668" s="6"/>
      <c r="N5668" s="7"/>
      <c r="O5668" s="7"/>
      <c r="P5668" s="38"/>
      <c r="Q5668" s="31"/>
      <c r="R5668" s="42"/>
      <c r="S5668" s="42"/>
      <c r="T5668" s="42"/>
      <c r="U5668" s="43"/>
      <c r="V5668" s="32"/>
      <c r="W5668" s="38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</row>
    <row r="5669" spans="1:40" ht="14.25" customHeight="1">
      <c r="A5669" s="7" t="s">
        <v>701</v>
      </c>
      <c r="B5669" s="7" t="s">
        <v>363</v>
      </c>
      <c r="C5669" s="7">
        <v>1511</v>
      </c>
      <c r="D5669" s="7" t="s">
        <v>712</v>
      </c>
      <c r="E5669" s="7" t="str">
        <f t="shared" si="85"/>
        <v>Colquechaca</v>
      </c>
      <c r="F5669" s="7" t="s">
        <v>379</v>
      </c>
      <c r="G5669" s="7">
        <v>130</v>
      </c>
      <c r="H5669" s="7" t="s">
        <v>386</v>
      </c>
      <c r="I5669" s="7"/>
      <c r="J5669" s="7">
        <v>192792</v>
      </c>
      <c r="K5669" s="7">
        <f t="shared" si="86"/>
        <v>0</v>
      </c>
      <c r="L5669" s="7"/>
      <c r="M5669" s="6"/>
      <c r="N5669" s="7"/>
      <c r="O5669" s="7"/>
      <c r="P5669" s="38"/>
      <c r="Q5669" s="31"/>
      <c r="R5669" s="42"/>
      <c r="S5669" s="42"/>
      <c r="T5669" s="42"/>
      <c r="U5669" s="43"/>
      <c r="V5669" s="32"/>
      <c r="W5669" s="38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</row>
    <row r="5670" spans="1:40" ht="14.25" customHeight="1">
      <c r="A5670" s="7" t="s">
        <v>701</v>
      </c>
      <c r="B5670" s="7" t="s">
        <v>363</v>
      </c>
      <c r="C5670" s="7">
        <v>1511</v>
      </c>
      <c r="D5670" s="7" t="s">
        <v>712</v>
      </c>
      <c r="E5670" s="7" t="str">
        <f t="shared" si="85"/>
        <v>Colquechaca</v>
      </c>
      <c r="F5670" s="7" t="s">
        <v>379</v>
      </c>
      <c r="G5670" s="7">
        <v>140</v>
      </c>
      <c r="H5670" s="7" t="s">
        <v>388</v>
      </c>
      <c r="I5670" s="7"/>
      <c r="J5670" s="7">
        <v>110000</v>
      </c>
      <c r="K5670" s="7">
        <f t="shared" si="86"/>
        <v>0</v>
      </c>
      <c r="L5670" s="7"/>
      <c r="M5670" s="6"/>
      <c r="N5670" s="7"/>
      <c r="O5670" s="7"/>
      <c r="P5670" s="38"/>
      <c r="Q5670" s="31"/>
      <c r="R5670" s="42"/>
      <c r="S5670" s="42"/>
      <c r="T5670" s="42"/>
      <c r="U5670" s="43"/>
      <c r="V5670" s="32"/>
      <c r="W5670" s="38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</row>
    <row r="5671" spans="1:40" ht="14.25" customHeight="1">
      <c r="A5671" s="7" t="s">
        <v>701</v>
      </c>
      <c r="B5671" s="7" t="s">
        <v>363</v>
      </c>
      <c r="C5671" s="7">
        <v>1511</v>
      </c>
      <c r="D5671" s="7" t="s">
        <v>712</v>
      </c>
      <c r="E5671" s="7" t="str">
        <f t="shared" si="85"/>
        <v>Colquechaca</v>
      </c>
      <c r="F5671" s="7" t="s">
        <v>379</v>
      </c>
      <c r="G5671" s="7">
        <v>160</v>
      </c>
      <c r="H5671" s="7" t="s">
        <v>389</v>
      </c>
      <c r="I5671" s="7"/>
      <c r="J5671" s="7">
        <v>95392</v>
      </c>
      <c r="K5671" s="7">
        <f t="shared" si="86"/>
        <v>0</v>
      </c>
      <c r="L5671" s="7"/>
      <c r="M5671" s="6"/>
      <c r="N5671" s="7"/>
      <c r="O5671" s="7"/>
      <c r="P5671" s="38"/>
      <c r="Q5671" s="31"/>
      <c r="R5671" s="42"/>
      <c r="S5671" s="42"/>
      <c r="T5671" s="42"/>
      <c r="U5671" s="43"/>
      <c r="V5671" s="32"/>
      <c r="W5671" s="38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</row>
    <row r="5672" spans="1:40" ht="14.25" customHeight="1">
      <c r="A5672" s="7" t="s">
        <v>701</v>
      </c>
      <c r="B5672" s="7" t="s">
        <v>363</v>
      </c>
      <c r="C5672" s="7">
        <v>1511</v>
      </c>
      <c r="D5672" s="7" t="s">
        <v>712</v>
      </c>
      <c r="E5672" s="7" t="str">
        <f t="shared" si="85"/>
        <v>Colquechaca</v>
      </c>
      <c r="F5672" s="7" t="s">
        <v>379</v>
      </c>
      <c r="G5672" s="7">
        <v>170</v>
      </c>
      <c r="H5672" s="7" t="s">
        <v>390</v>
      </c>
      <c r="I5672" s="7"/>
      <c r="J5672" s="7">
        <v>1702600</v>
      </c>
      <c r="K5672" s="7">
        <f t="shared" si="86"/>
        <v>0</v>
      </c>
      <c r="L5672" s="7"/>
      <c r="M5672" s="6"/>
      <c r="N5672" s="7"/>
      <c r="O5672" s="7"/>
      <c r="P5672" s="38"/>
      <c r="Q5672" s="31"/>
      <c r="R5672" s="42"/>
      <c r="S5672" s="42"/>
      <c r="T5672" s="42"/>
      <c r="U5672" s="43"/>
      <c r="V5672" s="32"/>
      <c r="W5672" s="38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</row>
    <row r="5673" spans="1:40" ht="14.25" customHeight="1">
      <c r="A5673" s="7" t="s">
        <v>701</v>
      </c>
      <c r="B5673" s="7" t="s">
        <v>363</v>
      </c>
      <c r="C5673" s="7">
        <v>1511</v>
      </c>
      <c r="D5673" s="7" t="s">
        <v>712</v>
      </c>
      <c r="E5673" s="7" t="str">
        <f t="shared" si="85"/>
        <v>Colquechaca</v>
      </c>
      <c r="F5673" s="7" t="s">
        <v>379</v>
      </c>
      <c r="G5673" s="7">
        <v>180</v>
      </c>
      <c r="H5673" s="7" t="s">
        <v>411</v>
      </c>
      <c r="I5673" s="7"/>
      <c r="J5673" s="7">
        <v>1745900</v>
      </c>
      <c r="K5673" s="7">
        <f t="shared" si="86"/>
        <v>0</v>
      </c>
      <c r="L5673" s="7"/>
      <c r="M5673" s="6"/>
      <c r="N5673" s="7"/>
      <c r="O5673" s="7"/>
      <c r="P5673" s="38"/>
      <c r="Q5673" s="31"/>
      <c r="R5673" s="42"/>
      <c r="S5673" s="42"/>
      <c r="T5673" s="42"/>
      <c r="U5673" s="43"/>
      <c r="V5673" s="32"/>
      <c r="W5673" s="38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</row>
    <row r="5674" spans="1:40" ht="14.25" customHeight="1">
      <c r="A5674" s="7" t="s">
        <v>701</v>
      </c>
      <c r="B5674" s="7" t="s">
        <v>363</v>
      </c>
      <c r="C5674" s="7">
        <v>1511</v>
      </c>
      <c r="D5674" s="7" t="s">
        <v>712</v>
      </c>
      <c r="E5674" s="7" t="str">
        <f t="shared" si="85"/>
        <v>Colquechaca</v>
      </c>
      <c r="F5674" s="7" t="s">
        <v>379</v>
      </c>
      <c r="G5674" s="7">
        <v>190</v>
      </c>
      <c r="H5674" s="7" t="s">
        <v>392</v>
      </c>
      <c r="I5674" s="7"/>
      <c r="J5674" s="7">
        <v>189500</v>
      </c>
      <c r="K5674" s="7">
        <f t="shared" si="86"/>
        <v>0</v>
      </c>
      <c r="L5674" s="7"/>
      <c r="M5674" s="6"/>
      <c r="N5674" s="7"/>
      <c r="O5674" s="7"/>
      <c r="P5674" s="38"/>
      <c r="Q5674" s="31"/>
      <c r="R5674" s="42"/>
      <c r="S5674" s="42"/>
      <c r="T5674" s="42"/>
      <c r="U5674" s="43"/>
      <c r="V5674" s="32"/>
      <c r="W5674" s="38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</row>
    <row r="5675" spans="1:40" ht="14.25" customHeight="1">
      <c r="A5675" s="7" t="s">
        <v>701</v>
      </c>
      <c r="B5675" s="7" t="s">
        <v>363</v>
      </c>
      <c r="C5675" s="7">
        <v>1511</v>
      </c>
      <c r="D5675" s="7" t="s">
        <v>712</v>
      </c>
      <c r="E5675" s="7" t="str">
        <f t="shared" si="85"/>
        <v>Colquechaca</v>
      </c>
      <c r="F5675" s="7" t="s">
        <v>379</v>
      </c>
      <c r="G5675" s="7">
        <v>200</v>
      </c>
      <c r="H5675" s="7" t="s">
        <v>393</v>
      </c>
      <c r="I5675" s="7"/>
      <c r="J5675" s="7">
        <v>3580408</v>
      </c>
      <c r="K5675" s="7">
        <f t="shared" si="86"/>
        <v>0</v>
      </c>
      <c r="L5675" s="7"/>
      <c r="M5675" s="6"/>
      <c r="N5675" s="7"/>
      <c r="O5675" s="7"/>
      <c r="P5675" s="38"/>
      <c r="Q5675" s="31"/>
      <c r="R5675" s="42"/>
      <c r="S5675" s="42"/>
      <c r="T5675" s="42"/>
      <c r="U5675" s="43"/>
      <c r="V5675" s="32"/>
      <c r="W5675" s="38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</row>
    <row r="5676" spans="1:40" ht="14.25" customHeight="1">
      <c r="A5676" s="7" t="s">
        <v>701</v>
      </c>
      <c r="B5676" s="7" t="s">
        <v>363</v>
      </c>
      <c r="C5676" s="7">
        <v>1511</v>
      </c>
      <c r="D5676" s="7" t="s">
        <v>712</v>
      </c>
      <c r="E5676" s="7" t="str">
        <f t="shared" si="85"/>
        <v>Colquechaca</v>
      </c>
      <c r="F5676" s="7" t="s">
        <v>379</v>
      </c>
      <c r="G5676" s="7">
        <v>210</v>
      </c>
      <c r="H5676" s="7" t="s">
        <v>394</v>
      </c>
      <c r="I5676" s="7"/>
      <c r="J5676" s="7">
        <v>2649444</v>
      </c>
      <c r="K5676" s="7">
        <f t="shared" si="86"/>
        <v>0</v>
      </c>
      <c r="L5676" s="7"/>
      <c r="M5676" s="6"/>
      <c r="N5676" s="7"/>
      <c r="O5676" s="7"/>
      <c r="P5676" s="38"/>
      <c r="Q5676" s="31"/>
      <c r="R5676" s="42"/>
      <c r="S5676" s="42"/>
      <c r="T5676" s="42"/>
      <c r="U5676" s="43"/>
      <c r="V5676" s="32"/>
      <c r="W5676" s="38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</row>
    <row r="5677" spans="1:40" ht="14.25" customHeight="1">
      <c r="A5677" s="7" t="s">
        <v>701</v>
      </c>
      <c r="B5677" s="7" t="s">
        <v>363</v>
      </c>
      <c r="C5677" s="7">
        <v>1511</v>
      </c>
      <c r="D5677" s="7" t="s">
        <v>712</v>
      </c>
      <c r="E5677" s="7" t="str">
        <f t="shared" si="85"/>
        <v>Colquechaca</v>
      </c>
      <c r="F5677" s="7" t="s">
        <v>379</v>
      </c>
      <c r="G5677" s="7">
        <v>220</v>
      </c>
      <c r="H5677" s="7" t="s">
        <v>395</v>
      </c>
      <c r="I5677" s="7"/>
      <c r="J5677" s="7">
        <v>175500</v>
      </c>
      <c r="K5677" s="7">
        <f t="shared" si="86"/>
        <v>0</v>
      </c>
      <c r="L5677" s="7"/>
      <c r="M5677" s="6"/>
      <c r="N5677" s="7"/>
      <c r="O5677" s="7"/>
      <c r="P5677" s="38"/>
      <c r="Q5677" s="31"/>
      <c r="R5677" s="42"/>
      <c r="S5677" s="42"/>
      <c r="T5677" s="42"/>
      <c r="U5677" s="43"/>
      <c r="V5677" s="32"/>
      <c r="W5677" s="38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</row>
    <row r="5678" spans="1:40" ht="14.25" customHeight="1">
      <c r="A5678" s="7" t="s">
        <v>701</v>
      </c>
      <c r="B5678" s="7" t="s">
        <v>363</v>
      </c>
      <c r="C5678" s="7">
        <v>1511</v>
      </c>
      <c r="D5678" s="7" t="s">
        <v>712</v>
      </c>
      <c r="E5678" s="7" t="str">
        <f t="shared" si="85"/>
        <v>Colquechaca</v>
      </c>
      <c r="F5678" s="7" t="s">
        <v>379</v>
      </c>
      <c r="G5678" s="7">
        <v>230</v>
      </c>
      <c r="H5678" s="7" t="s">
        <v>396</v>
      </c>
      <c r="I5678" s="7"/>
      <c r="J5678" s="7">
        <v>41500</v>
      </c>
      <c r="K5678" s="7">
        <f t="shared" si="86"/>
        <v>0</v>
      </c>
      <c r="L5678" s="7"/>
      <c r="M5678" s="6"/>
      <c r="N5678" s="7"/>
      <c r="O5678" s="7"/>
      <c r="P5678" s="38"/>
      <c r="Q5678" s="31"/>
      <c r="R5678" s="42"/>
      <c r="S5678" s="42"/>
      <c r="T5678" s="42"/>
      <c r="U5678" s="43"/>
      <c r="V5678" s="32"/>
      <c r="W5678" s="38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</row>
    <row r="5679" spans="1:40" ht="14.25" customHeight="1">
      <c r="A5679" s="7" t="s">
        <v>701</v>
      </c>
      <c r="B5679" s="7" t="s">
        <v>363</v>
      </c>
      <c r="C5679" s="7">
        <v>1511</v>
      </c>
      <c r="D5679" s="7" t="s">
        <v>712</v>
      </c>
      <c r="E5679" s="7" t="str">
        <f t="shared" si="85"/>
        <v>Colquechaca</v>
      </c>
      <c r="F5679" s="7" t="s">
        <v>379</v>
      </c>
      <c r="G5679" s="7">
        <v>240</v>
      </c>
      <c r="H5679" s="7" t="s">
        <v>397</v>
      </c>
      <c r="I5679" s="7"/>
      <c r="J5679" s="7">
        <v>64000</v>
      </c>
      <c r="K5679" s="7">
        <f t="shared" si="86"/>
        <v>0</v>
      </c>
      <c r="L5679" s="7"/>
      <c r="M5679" s="6"/>
      <c r="N5679" s="7"/>
      <c r="O5679" s="7"/>
      <c r="P5679" s="38"/>
      <c r="Q5679" s="31"/>
      <c r="R5679" s="42"/>
      <c r="S5679" s="42"/>
      <c r="T5679" s="42"/>
      <c r="U5679" s="43"/>
      <c r="V5679" s="32"/>
      <c r="W5679" s="38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</row>
    <row r="5680" spans="1:40" ht="14.25" customHeight="1">
      <c r="A5680" s="7" t="s">
        <v>701</v>
      </c>
      <c r="B5680" s="7" t="s">
        <v>363</v>
      </c>
      <c r="C5680" s="7">
        <v>1511</v>
      </c>
      <c r="D5680" s="7" t="s">
        <v>712</v>
      </c>
      <c r="E5680" s="7" t="str">
        <f t="shared" si="85"/>
        <v>Colquechaca</v>
      </c>
      <c r="F5680" s="7" t="s">
        <v>379</v>
      </c>
      <c r="G5680" s="7">
        <v>250</v>
      </c>
      <c r="H5680" s="7" t="s">
        <v>399</v>
      </c>
      <c r="I5680" s="7"/>
      <c r="J5680" s="7">
        <v>1399350</v>
      </c>
      <c r="K5680" s="7">
        <f t="shared" si="86"/>
        <v>0</v>
      </c>
      <c r="L5680" s="7"/>
      <c r="M5680" s="6"/>
      <c r="N5680" s="7"/>
      <c r="O5680" s="7"/>
      <c r="P5680" s="38"/>
      <c r="Q5680" s="31"/>
      <c r="R5680" s="42"/>
      <c r="S5680" s="42"/>
      <c r="T5680" s="42"/>
      <c r="U5680" s="43"/>
      <c r="V5680" s="32"/>
      <c r="W5680" s="38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</row>
    <row r="5681" spans="1:40" ht="14.25" customHeight="1">
      <c r="A5681" s="7" t="s">
        <v>701</v>
      </c>
      <c r="B5681" s="7" t="s">
        <v>363</v>
      </c>
      <c r="C5681" s="7">
        <v>1511</v>
      </c>
      <c r="D5681" s="7" t="s">
        <v>712</v>
      </c>
      <c r="E5681" s="7" t="str">
        <f t="shared" si="85"/>
        <v>Colquechaca</v>
      </c>
      <c r="F5681" s="7" t="s">
        <v>379</v>
      </c>
      <c r="G5681" s="7">
        <v>260</v>
      </c>
      <c r="H5681" s="7" t="s">
        <v>400</v>
      </c>
      <c r="I5681" s="7"/>
      <c r="J5681" s="7">
        <v>86522</v>
      </c>
      <c r="K5681" s="7">
        <f t="shared" si="86"/>
        <v>0</v>
      </c>
      <c r="L5681" s="7"/>
      <c r="M5681" s="6"/>
      <c r="N5681" s="7"/>
      <c r="O5681" s="7"/>
      <c r="P5681" s="38"/>
      <c r="Q5681" s="31"/>
      <c r="R5681" s="42"/>
      <c r="S5681" s="42"/>
      <c r="T5681" s="42"/>
      <c r="U5681" s="43"/>
      <c r="V5681" s="32"/>
      <c r="W5681" s="38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</row>
    <row r="5682" spans="1:40" ht="14.25" customHeight="1">
      <c r="A5682" s="7" t="s">
        <v>701</v>
      </c>
      <c r="B5682" s="7" t="s">
        <v>363</v>
      </c>
      <c r="C5682" s="7">
        <v>1511</v>
      </c>
      <c r="D5682" s="7" t="s">
        <v>712</v>
      </c>
      <c r="E5682" s="7" t="str">
        <f t="shared" si="85"/>
        <v>Colquechaca</v>
      </c>
      <c r="F5682" s="7" t="s">
        <v>379</v>
      </c>
      <c r="G5682" s="7">
        <v>280</v>
      </c>
      <c r="H5682" s="7" t="s">
        <v>402</v>
      </c>
      <c r="I5682" s="7"/>
      <c r="J5682" s="7">
        <v>45400</v>
      </c>
      <c r="K5682" s="7">
        <f t="shared" si="86"/>
        <v>0</v>
      </c>
      <c r="L5682" s="7"/>
      <c r="M5682" s="6"/>
      <c r="N5682" s="7"/>
      <c r="O5682" s="7"/>
      <c r="P5682" s="38"/>
      <c r="Q5682" s="31"/>
      <c r="R5682" s="42"/>
      <c r="S5682" s="42"/>
      <c r="T5682" s="42"/>
      <c r="U5682" s="43"/>
      <c r="V5682" s="32"/>
      <c r="W5682" s="38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</row>
    <row r="5683" spans="1:40" ht="14.25" customHeight="1">
      <c r="A5683" s="7" t="s">
        <v>701</v>
      </c>
      <c r="B5683" s="7" t="s">
        <v>363</v>
      </c>
      <c r="C5683" s="7">
        <v>1511</v>
      </c>
      <c r="D5683" s="7" t="s">
        <v>712</v>
      </c>
      <c r="E5683" s="7" t="str">
        <f t="shared" si="85"/>
        <v>Colquechaca</v>
      </c>
      <c r="F5683" s="7" t="s">
        <v>379</v>
      </c>
      <c r="G5683" s="7">
        <v>310</v>
      </c>
      <c r="H5683" s="7" t="s">
        <v>403</v>
      </c>
      <c r="I5683" s="7"/>
      <c r="J5683" s="7">
        <v>150000</v>
      </c>
      <c r="K5683" s="7">
        <f t="shared" si="86"/>
        <v>0</v>
      </c>
      <c r="L5683" s="7"/>
      <c r="M5683" s="6"/>
      <c r="N5683" s="7"/>
      <c r="O5683" s="7"/>
      <c r="P5683" s="38"/>
      <c r="Q5683" s="31"/>
      <c r="R5683" s="42"/>
      <c r="S5683" s="42"/>
      <c r="T5683" s="42"/>
      <c r="U5683" s="43"/>
      <c r="V5683" s="32"/>
      <c r="W5683" s="38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</row>
    <row r="5684" spans="1:40" ht="14.25" customHeight="1">
      <c r="A5684" s="7" t="s">
        <v>701</v>
      </c>
      <c r="B5684" s="7" t="s">
        <v>363</v>
      </c>
      <c r="C5684" s="7">
        <v>1511</v>
      </c>
      <c r="D5684" s="7" t="s">
        <v>712</v>
      </c>
      <c r="E5684" s="7" t="str">
        <f t="shared" si="85"/>
        <v>Colquechaca</v>
      </c>
      <c r="F5684" s="7" t="s">
        <v>379</v>
      </c>
      <c r="G5684" s="7">
        <v>330</v>
      </c>
      <c r="H5684" s="7" t="s">
        <v>404</v>
      </c>
      <c r="I5684" s="7"/>
      <c r="J5684" s="7">
        <v>130264</v>
      </c>
      <c r="K5684" s="7">
        <f t="shared" si="86"/>
        <v>0</v>
      </c>
      <c r="L5684" s="7"/>
      <c r="M5684" s="6"/>
      <c r="N5684" s="7"/>
      <c r="O5684" s="7"/>
      <c r="P5684" s="38"/>
      <c r="Q5684" s="31"/>
      <c r="R5684" s="42"/>
      <c r="S5684" s="42"/>
      <c r="T5684" s="42"/>
      <c r="U5684" s="43"/>
      <c r="V5684" s="32"/>
      <c r="W5684" s="38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</row>
    <row r="5685" spans="1:40" ht="14.25" customHeight="1">
      <c r="A5685" s="7" t="s">
        <v>701</v>
      </c>
      <c r="B5685" s="7" t="s">
        <v>363</v>
      </c>
      <c r="C5685" s="7">
        <v>1511</v>
      </c>
      <c r="D5685" s="7" t="s">
        <v>712</v>
      </c>
      <c r="E5685" s="7" t="str">
        <f t="shared" si="85"/>
        <v>Colquechaca</v>
      </c>
      <c r="F5685" s="7" t="s">
        <v>379</v>
      </c>
      <c r="G5685" s="7">
        <v>340</v>
      </c>
      <c r="H5685" s="7" t="s">
        <v>405</v>
      </c>
      <c r="I5685" s="7"/>
      <c r="J5685" s="7">
        <v>649891</v>
      </c>
      <c r="K5685" s="7">
        <f t="shared" si="86"/>
        <v>0</v>
      </c>
      <c r="L5685" s="7"/>
      <c r="M5685" s="6"/>
      <c r="N5685" s="7"/>
      <c r="O5685" s="7"/>
      <c r="P5685" s="38"/>
      <c r="Q5685" s="31"/>
      <c r="R5685" s="42"/>
      <c r="S5685" s="42"/>
      <c r="T5685" s="42"/>
      <c r="U5685" s="43"/>
      <c r="V5685" s="32"/>
      <c r="W5685" s="38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</row>
    <row r="5686" spans="1:40" ht="14.25" customHeight="1">
      <c r="A5686" s="7" t="s">
        <v>701</v>
      </c>
      <c r="B5686" s="7" t="s">
        <v>363</v>
      </c>
      <c r="C5686" s="7">
        <v>1512</v>
      </c>
      <c r="D5686" s="7" t="s">
        <v>713</v>
      </c>
      <c r="E5686" s="7" t="str">
        <f t="shared" si="85"/>
        <v>Ravelo</v>
      </c>
      <c r="F5686" s="7" t="s">
        <v>379</v>
      </c>
      <c r="G5686" s="7">
        <v>0</v>
      </c>
      <c r="H5686" s="7" t="s">
        <v>380</v>
      </c>
      <c r="I5686" s="7"/>
      <c r="J5686" s="7">
        <v>2528134</v>
      </c>
      <c r="K5686" s="7">
        <f t="shared" si="86"/>
        <v>212928</v>
      </c>
      <c r="L5686" s="7"/>
      <c r="M5686" s="6"/>
      <c r="N5686" s="7"/>
      <c r="O5686" s="7"/>
      <c r="P5686" s="38"/>
      <c r="Q5686" s="31"/>
      <c r="R5686" s="42"/>
      <c r="S5686" s="42"/>
      <c r="T5686" s="42"/>
      <c r="U5686" s="43"/>
      <c r="V5686" s="32"/>
      <c r="W5686" s="38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</row>
    <row r="5687" spans="1:40" ht="14.25" customHeight="1">
      <c r="A5687" s="7" t="s">
        <v>701</v>
      </c>
      <c r="B5687" s="7" t="s">
        <v>363</v>
      </c>
      <c r="C5687" s="7">
        <v>1512</v>
      </c>
      <c r="D5687" s="7" t="s">
        <v>713</v>
      </c>
      <c r="E5687" s="7" t="str">
        <f t="shared" si="85"/>
        <v>Ravelo</v>
      </c>
      <c r="F5687" s="7" t="s">
        <v>379</v>
      </c>
      <c r="G5687" s="7">
        <v>1</v>
      </c>
      <c r="H5687" s="7" t="s">
        <v>381</v>
      </c>
      <c r="I5687" s="7"/>
      <c r="J5687" s="7">
        <v>1319277</v>
      </c>
      <c r="K5687" s="7">
        <f t="shared" si="86"/>
        <v>212928</v>
      </c>
      <c r="L5687" s="7"/>
      <c r="M5687" s="6"/>
      <c r="N5687" s="7"/>
      <c r="O5687" s="7"/>
      <c r="P5687" s="38"/>
      <c r="Q5687" s="31"/>
      <c r="R5687" s="42"/>
      <c r="S5687" s="42"/>
      <c r="T5687" s="42"/>
      <c r="U5687" s="43"/>
      <c r="V5687" s="32"/>
      <c r="W5687" s="38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</row>
    <row r="5688" spans="1:40" ht="14.25" customHeight="1">
      <c r="A5688" s="7" t="s">
        <v>701</v>
      </c>
      <c r="B5688" s="7" t="s">
        <v>363</v>
      </c>
      <c r="C5688" s="7">
        <v>1512</v>
      </c>
      <c r="D5688" s="7" t="s">
        <v>713</v>
      </c>
      <c r="E5688" s="7" t="str">
        <f t="shared" si="85"/>
        <v>Ravelo</v>
      </c>
      <c r="F5688" s="7" t="s">
        <v>379</v>
      </c>
      <c r="G5688" s="7">
        <v>97</v>
      </c>
      <c r="H5688" s="7" t="s">
        <v>409</v>
      </c>
      <c r="I5688" s="7"/>
      <c r="J5688" s="7">
        <v>1582687</v>
      </c>
      <c r="K5688" s="7">
        <f t="shared" si="86"/>
        <v>212928</v>
      </c>
      <c r="L5688" s="7"/>
      <c r="M5688" s="6"/>
      <c r="N5688" s="7"/>
      <c r="O5688" s="7"/>
      <c r="P5688" s="38"/>
      <c r="Q5688" s="31"/>
      <c r="R5688" s="42"/>
      <c r="S5688" s="42"/>
      <c r="T5688" s="42"/>
      <c r="U5688" s="43"/>
      <c r="V5688" s="32"/>
      <c r="W5688" s="38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</row>
    <row r="5689" spans="1:40" ht="14.25" customHeight="1">
      <c r="A5689" s="7" t="s">
        <v>701</v>
      </c>
      <c r="B5689" s="7" t="s">
        <v>363</v>
      </c>
      <c r="C5689" s="7">
        <v>1512</v>
      </c>
      <c r="D5689" s="7" t="s">
        <v>713</v>
      </c>
      <c r="E5689" s="7" t="str">
        <f t="shared" si="85"/>
        <v>Ravelo</v>
      </c>
      <c r="F5689" s="7" t="s">
        <v>379</v>
      </c>
      <c r="G5689" s="7">
        <v>99</v>
      </c>
      <c r="H5689" s="7" t="s">
        <v>382</v>
      </c>
      <c r="I5689" s="7"/>
      <c r="J5689" s="7">
        <v>1020557</v>
      </c>
      <c r="K5689" s="7">
        <f t="shared" si="86"/>
        <v>212928</v>
      </c>
      <c r="L5689" s="7"/>
      <c r="M5689" s="6"/>
      <c r="N5689" s="7"/>
      <c r="O5689" s="7"/>
      <c r="P5689" s="38"/>
      <c r="Q5689" s="31"/>
      <c r="R5689" s="42"/>
      <c r="S5689" s="42"/>
      <c r="T5689" s="42"/>
      <c r="U5689" s="43"/>
      <c r="V5689" s="32"/>
      <c r="W5689" s="38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</row>
    <row r="5690" spans="1:40" ht="14.25" customHeight="1">
      <c r="A5690" s="7" t="s">
        <v>701</v>
      </c>
      <c r="B5690" s="7" t="s">
        <v>363</v>
      </c>
      <c r="C5690" s="7">
        <v>1512</v>
      </c>
      <c r="D5690" s="7" t="s">
        <v>713</v>
      </c>
      <c r="E5690" s="7" t="str">
        <f t="shared" si="85"/>
        <v>Ravelo</v>
      </c>
      <c r="F5690" s="7" t="s">
        <v>379</v>
      </c>
      <c r="G5690" s="7">
        <v>100</v>
      </c>
      <c r="H5690" s="7" t="s">
        <v>383</v>
      </c>
      <c r="I5690" s="7"/>
      <c r="J5690" s="7">
        <v>1280883</v>
      </c>
      <c r="K5690" s="7">
        <f t="shared" si="86"/>
        <v>212928</v>
      </c>
      <c r="L5690" s="7"/>
      <c r="M5690" s="6"/>
      <c r="N5690" s="7"/>
      <c r="O5690" s="7"/>
      <c r="P5690" s="38"/>
      <c r="Q5690" s="31"/>
      <c r="R5690" s="42"/>
      <c r="S5690" s="42"/>
      <c r="T5690" s="42"/>
      <c r="U5690" s="43"/>
      <c r="V5690" s="32"/>
      <c r="W5690" s="38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</row>
    <row r="5691" spans="1:40" ht="14.25" customHeight="1">
      <c r="A5691" s="7" t="s">
        <v>701</v>
      </c>
      <c r="B5691" s="7" t="s">
        <v>363</v>
      </c>
      <c r="C5691" s="7">
        <v>1512</v>
      </c>
      <c r="D5691" s="7" t="s">
        <v>713</v>
      </c>
      <c r="E5691" s="7" t="str">
        <f t="shared" si="85"/>
        <v>Ravelo</v>
      </c>
      <c r="F5691" s="7" t="s">
        <v>379</v>
      </c>
      <c r="G5691" s="7">
        <v>110</v>
      </c>
      <c r="H5691" s="7" t="s">
        <v>385</v>
      </c>
      <c r="I5691" s="7"/>
      <c r="J5691" s="7">
        <v>100000</v>
      </c>
      <c r="K5691" s="7">
        <f t="shared" si="86"/>
        <v>212928</v>
      </c>
      <c r="L5691" s="7"/>
      <c r="M5691" s="6"/>
      <c r="N5691" s="7"/>
      <c r="O5691" s="7"/>
      <c r="P5691" s="38"/>
      <c r="Q5691" s="31"/>
      <c r="R5691" s="42"/>
      <c r="S5691" s="42"/>
      <c r="T5691" s="42"/>
      <c r="U5691" s="43"/>
      <c r="V5691" s="32"/>
      <c r="W5691" s="38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</row>
    <row r="5692" spans="1:40" ht="14.25" customHeight="1">
      <c r="A5692" s="7" t="s">
        <v>701</v>
      </c>
      <c r="B5692" s="7" t="s">
        <v>363</v>
      </c>
      <c r="C5692" s="7">
        <v>1512</v>
      </c>
      <c r="D5692" s="7" t="s">
        <v>713</v>
      </c>
      <c r="E5692" s="7" t="str">
        <f t="shared" si="85"/>
        <v>Ravelo</v>
      </c>
      <c r="F5692" s="7" t="s">
        <v>379</v>
      </c>
      <c r="G5692" s="7">
        <v>120</v>
      </c>
      <c r="H5692" s="7" t="s">
        <v>485</v>
      </c>
      <c r="I5692" s="7"/>
      <c r="J5692" s="7">
        <v>50000</v>
      </c>
      <c r="K5692" s="7">
        <f t="shared" si="86"/>
        <v>212928</v>
      </c>
      <c r="L5692" s="7"/>
      <c r="M5692" s="6"/>
      <c r="N5692" s="7"/>
      <c r="O5692" s="7"/>
      <c r="P5692" s="38"/>
      <c r="Q5692" s="31"/>
      <c r="R5692" s="42"/>
      <c r="S5692" s="42"/>
      <c r="T5692" s="42"/>
      <c r="U5692" s="43"/>
      <c r="V5692" s="32"/>
      <c r="W5692" s="38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</row>
    <row r="5693" spans="1:40" ht="14.25" customHeight="1">
      <c r="A5693" s="7" t="s">
        <v>701</v>
      </c>
      <c r="B5693" s="7" t="s">
        <v>363</v>
      </c>
      <c r="C5693" s="7">
        <v>1512</v>
      </c>
      <c r="D5693" s="7" t="s">
        <v>713</v>
      </c>
      <c r="E5693" s="7" t="str">
        <f t="shared" si="85"/>
        <v>Ravelo</v>
      </c>
      <c r="F5693" s="7" t="s">
        <v>379</v>
      </c>
      <c r="G5693" s="7">
        <v>130</v>
      </c>
      <c r="H5693" s="7" t="s">
        <v>386</v>
      </c>
      <c r="I5693" s="7"/>
      <c r="J5693" s="7">
        <v>777035</v>
      </c>
      <c r="K5693" s="7">
        <f t="shared" si="86"/>
        <v>212928</v>
      </c>
      <c r="L5693" s="7"/>
      <c r="M5693" s="6"/>
      <c r="N5693" s="7"/>
      <c r="O5693" s="7"/>
      <c r="P5693" s="38"/>
      <c r="Q5693" s="31"/>
      <c r="R5693" s="42"/>
      <c r="S5693" s="42"/>
      <c r="T5693" s="42"/>
      <c r="U5693" s="43"/>
      <c r="V5693" s="32"/>
      <c r="W5693" s="38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</row>
    <row r="5694" spans="1:40" ht="14.25" customHeight="1">
      <c r="A5694" s="7" t="s">
        <v>701</v>
      </c>
      <c r="B5694" s="7" t="s">
        <v>363</v>
      </c>
      <c r="C5694" s="7">
        <v>1512</v>
      </c>
      <c r="D5694" s="7" t="s">
        <v>713</v>
      </c>
      <c r="E5694" s="7" t="str">
        <f t="shared" si="85"/>
        <v>Ravelo</v>
      </c>
      <c r="F5694" s="7" t="s">
        <v>379</v>
      </c>
      <c r="G5694" s="7">
        <v>140</v>
      </c>
      <c r="H5694" s="7" t="s">
        <v>388</v>
      </c>
      <c r="I5694" s="7"/>
      <c r="J5694" s="7">
        <v>50000</v>
      </c>
      <c r="K5694" s="7">
        <f t="shared" si="86"/>
        <v>212928</v>
      </c>
      <c r="L5694" s="7"/>
      <c r="M5694" s="6"/>
      <c r="N5694" s="7"/>
      <c r="O5694" s="7"/>
      <c r="P5694" s="38"/>
      <c r="Q5694" s="31"/>
      <c r="R5694" s="42"/>
      <c r="S5694" s="42"/>
      <c r="T5694" s="42"/>
      <c r="U5694" s="43"/>
      <c r="V5694" s="32"/>
      <c r="W5694" s="38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</row>
    <row r="5695" spans="1:40" ht="14.25" customHeight="1">
      <c r="A5695" s="7" t="s">
        <v>701</v>
      </c>
      <c r="B5695" s="7" t="s">
        <v>363</v>
      </c>
      <c r="C5695" s="7">
        <v>1512</v>
      </c>
      <c r="D5695" s="7" t="s">
        <v>713</v>
      </c>
      <c r="E5695" s="7" t="str">
        <f t="shared" si="85"/>
        <v>Ravelo</v>
      </c>
      <c r="F5695" s="7" t="s">
        <v>379</v>
      </c>
      <c r="G5695" s="7">
        <v>160</v>
      </c>
      <c r="H5695" s="7" t="s">
        <v>389</v>
      </c>
      <c r="I5695" s="7"/>
      <c r="J5695" s="7">
        <v>50000</v>
      </c>
      <c r="K5695" s="7">
        <f t="shared" si="86"/>
        <v>212928</v>
      </c>
      <c r="L5695" s="7"/>
      <c r="M5695" s="6"/>
      <c r="N5695" s="7"/>
      <c r="O5695" s="7"/>
      <c r="P5695" s="38"/>
      <c r="Q5695" s="31"/>
      <c r="R5695" s="42"/>
      <c r="S5695" s="42"/>
      <c r="T5695" s="42"/>
      <c r="U5695" s="43"/>
      <c r="V5695" s="32"/>
      <c r="W5695" s="38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</row>
    <row r="5696" spans="1:40" ht="14.25" customHeight="1">
      <c r="A5696" s="7" t="s">
        <v>701</v>
      </c>
      <c r="B5696" s="7" t="s">
        <v>363</v>
      </c>
      <c r="C5696" s="7">
        <v>1512</v>
      </c>
      <c r="D5696" s="7" t="s">
        <v>713</v>
      </c>
      <c r="E5696" s="7" t="str">
        <f t="shared" si="85"/>
        <v>Ravelo</v>
      </c>
      <c r="F5696" s="7" t="s">
        <v>379</v>
      </c>
      <c r="G5696" s="7">
        <v>170</v>
      </c>
      <c r="H5696" s="7" t="s">
        <v>390</v>
      </c>
      <c r="I5696" s="7"/>
      <c r="J5696" s="7">
        <v>80000</v>
      </c>
      <c r="K5696" s="7">
        <f t="shared" si="86"/>
        <v>212928</v>
      </c>
      <c r="L5696" s="7"/>
      <c r="M5696" s="6"/>
      <c r="N5696" s="7"/>
      <c r="O5696" s="7"/>
      <c r="P5696" s="38"/>
      <c r="Q5696" s="31"/>
      <c r="R5696" s="42"/>
      <c r="S5696" s="42"/>
      <c r="T5696" s="42"/>
      <c r="U5696" s="43"/>
      <c r="V5696" s="32"/>
      <c r="W5696" s="38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</row>
    <row r="5697" spans="1:40" ht="14.25" customHeight="1">
      <c r="A5697" s="7" t="s">
        <v>701</v>
      </c>
      <c r="B5697" s="7" t="s">
        <v>363</v>
      </c>
      <c r="C5697" s="7">
        <v>1512</v>
      </c>
      <c r="D5697" s="7" t="s">
        <v>713</v>
      </c>
      <c r="E5697" s="7" t="str">
        <f t="shared" si="85"/>
        <v>Ravelo</v>
      </c>
      <c r="F5697" s="7" t="s">
        <v>379</v>
      </c>
      <c r="G5697" s="7">
        <v>180</v>
      </c>
      <c r="H5697" s="7" t="s">
        <v>411</v>
      </c>
      <c r="I5697" s="7"/>
      <c r="J5697" s="7">
        <v>2412448</v>
      </c>
      <c r="K5697" s="7">
        <f t="shared" si="86"/>
        <v>212928</v>
      </c>
      <c r="L5697" s="7"/>
      <c r="M5697" s="6"/>
      <c r="N5697" s="7"/>
      <c r="O5697" s="7"/>
      <c r="P5697" s="38"/>
      <c r="Q5697" s="31"/>
      <c r="R5697" s="42"/>
      <c r="S5697" s="42"/>
      <c r="T5697" s="42"/>
      <c r="U5697" s="43"/>
      <c r="V5697" s="32"/>
      <c r="W5697" s="38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</row>
    <row r="5698" spans="1:40" ht="14.25" customHeight="1">
      <c r="A5698" s="7" t="s">
        <v>701</v>
      </c>
      <c r="B5698" s="7" t="s">
        <v>363</v>
      </c>
      <c r="C5698" s="7">
        <v>1512</v>
      </c>
      <c r="D5698" s="7" t="s">
        <v>713</v>
      </c>
      <c r="E5698" s="7" t="str">
        <f t="shared" si="85"/>
        <v>Ravelo</v>
      </c>
      <c r="F5698" s="7" t="s">
        <v>379</v>
      </c>
      <c r="G5698" s="7">
        <v>190</v>
      </c>
      <c r="H5698" s="7" t="s">
        <v>392</v>
      </c>
      <c r="I5698" s="7"/>
      <c r="J5698" s="7">
        <v>170576</v>
      </c>
      <c r="K5698" s="7">
        <f t="shared" si="86"/>
        <v>212928</v>
      </c>
      <c r="L5698" s="7"/>
      <c r="M5698" s="6"/>
      <c r="N5698" s="7"/>
      <c r="O5698" s="7"/>
      <c r="P5698" s="38"/>
      <c r="Q5698" s="31"/>
      <c r="R5698" s="42"/>
      <c r="S5698" s="42"/>
      <c r="T5698" s="42"/>
      <c r="U5698" s="43"/>
      <c r="V5698" s="32"/>
      <c r="W5698" s="38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</row>
    <row r="5699" spans="1:40" ht="14.25" customHeight="1">
      <c r="A5699" s="7" t="s">
        <v>701</v>
      </c>
      <c r="B5699" s="7" t="s">
        <v>363</v>
      </c>
      <c r="C5699" s="7">
        <v>1512</v>
      </c>
      <c r="D5699" s="7" t="s">
        <v>713</v>
      </c>
      <c r="E5699" s="7" t="str">
        <f t="shared" si="85"/>
        <v>Ravelo</v>
      </c>
      <c r="F5699" s="7" t="s">
        <v>379</v>
      </c>
      <c r="G5699" s="7">
        <v>200</v>
      </c>
      <c r="H5699" s="7" t="s">
        <v>393</v>
      </c>
      <c r="I5699" s="7"/>
      <c r="J5699" s="7">
        <v>4207318</v>
      </c>
      <c r="K5699" s="7">
        <f t="shared" si="86"/>
        <v>212928</v>
      </c>
      <c r="L5699" s="7"/>
      <c r="M5699" s="6"/>
      <c r="N5699" s="7"/>
      <c r="O5699" s="7"/>
      <c r="P5699" s="38"/>
      <c r="Q5699" s="31"/>
      <c r="R5699" s="42"/>
      <c r="S5699" s="42"/>
      <c r="T5699" s="42"/>
      <c r="U5699" s="43"/>
      <c r="V5699" s="32"/>
      <c r="W5699" s="38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</row>
    <row r="5700" spans="1:40" ht="14.25" customHeight="1">
      <c r="A5700" s="7" t="s">
        <v>701</v>
      </c>
      <c r="B5700" s="7" t="s">
        <v>363</v>
      </c>
      <c r="C5700" s="7">
        <v>1512</v>
      </c>
      <c r="D5700" s="7" t="s">
        <v>713</v>
      </c>
      <c r="E5700" s="7" t="str">
        <f t="shared" si="85"/>
        <v>Ravelo</v>
      </c>
      <c r="F5700" s="7" t="s">
        <v>379</v>
      </c>
      <c r="G5700" s="7">
        <v>210</v>
      </c>
      <c r="H5700" s="7" t="s">
        <v>394</v>
      </c>
      <c r="I5700" s="7"/>
      <c r="J5700" s="7">
        <v>2250238</v>
      </c>
      <c r="K5700" s="7">
        <f t="shared" si="86"/>
        <v>212928</v>
      </c>
      <c r="L5700" s="7"/>
      <c r="M5700" s="6"/>
      <c r="N5700" s="7"/>
      <c r="O5700" s="7"/>
      <c r="P5700" s="38"/>
      <c r="Q5700" s="31"/>
      <c r="R5700" s="42"/>
      <c r="S5700" s="42"/>
      <c r="T5700" s="42"/>
      <c r="U5700" s="43"/>
      <c r="V5700" s="32"/>
      <c r="W5700" s="38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</row>
    <row r="5701" spans="1:40" ht="14.25" customHeight="1">
      <c r="A5701" s="7" t="s">
        <v>701</v>
      </c>
      <c r="B5701" s="7" t="s">
        <v>363</v>
      </c>
      <c r="C5701" s="7">
        <v>1512</v>
      </c>
      <c r="D5701" s="7" t="s">
        <v>713</v>
      </c>
      <c r="E5701" s="7" t="str">
        <f t="shared" si="85"/>
        <v>Ravelo</v>
      </c>
      <c r="F5701" s="7" t="s">
        <v>379</v>
      </c>
      <c r="G5701" s="7">
        <v>220</v>
      </c>
      <c r="H5701" s="7" t="s">
        <v>395</v>
      </c>
      <c r="I5701" s="7"/>
      <c r="J5701" s="7">
        <v>157840</v>
      </c>
      <c r="K5701" s="7">
        <f t="shared" si="86"/>
        <v>212928</v>
      </c>
      <c r="L5701" s="7"/>
      <c r="M5701" s="6"/>
      <c r="N5701" s="7"/>
      <c r="O5701" s="7"/>
      <c r="P5701" s="38"/>
      <c r="Q5701" s="31"/>
      <c r="R5701" s="42"/>
      <c r="S5701" s="42"/>
      <c r="T5701" s="42"/>
      <c r="U5701" s="43"/>
      <c r="V5701" s="32"/>
      <c r="W5701" s="38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</row>
    <row r="5702" spans="1:40" ht="14.25" customHeight="1">
      <c r="A5702" s="7" t="s">
        <v>701</v>
      </c>
      <c r="B5702" s="7" t="s">
        <v>363</v>
      </c>
      <c r="C5702" s="7">
        <v>1512</v>
      </c>
      <c r="D5702" s="7" t="s">
        <v>713</v>
      </c>
      <c r="E5702" s="7" t="str">
        <f t="shared" si="85"/>
        <v>Ravelo</v>
      </c>
      <c r="F5702" s="7" t="s">
        <v>379</v>
      </c>
      <c r="G5702" s="7">
        <v>230</v>
      </c>
      <c r="H5702" s="7" t="s">
        <v>396</v>
      </c>
      <c r="I5702" s="7"/>
      <c r="J5702" s="7">
        <v>169971</v>
      </c>
      <c r="K5702" s="7">
        <f t="shared" si="86"/>
        <v>212928</v>
      </c>
      <c r="L5702" s="7"/>
      <c r="M5702" s="6"/>
      <c r="N5702" s="7"/>
      <c r="O5702" s="7"/>
      <c r="P5702" s="38"/>
      <c r="Q5702" s="31"/>
      <c r="R5702" s="42"/>
      <c r="S5702" s="42"/>
      <c r="T5702" s="42"/>
      <c r="U5702" s="43"/>
      <c r="V5702" s="32"/>
      <c r="W5702" s="38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</row>
    <row r="5703" spans="1:40" ht="14.25" customHeight="1">
      <c r="A5703" s="7" t="s">
        <v>701</v>
      </c>
      <c r="B5703" s="7" t="s">
        <v>363</v>
      </c>
      <c r="C5703" s="7">
        <v>1512</v>
      </c>
      <c r="D5703" s="7" t="s">
        <v>713</v>
      </c>
      <c r="E5703" s="7" t="str">
        <f t="shared" si="85"/>
        <v>Ravelo</v>
      </c>
      <c r="F5703" s="7" t="s">
        <v>379</v>
      </c>
      <c r="G5703" s="7">
        <v>240</v>
      </c>
      <c r="H5703" s="7" t="s">
        <v>397</v>
      </c>
      <c r="I5703" s="7"/>
      <c r="J5703" s="7">
        <v>75033</v>
      </c>
      <c r="K5703" s="7">
        <f t="shared" si="86"/>
        <v>212928</v>
      </c>
      <c r="L5703" s="7"/>
      <c r="M5703" s="6"/>
      <c r="N5703" s="7"/>
      <c r="O5703" s="7"/>
      <c r="P5703" s="38"/>
      <c r="Q5703" s="31"/>
      <c r="R5703" s="42"/>
      <c r="S5703" s="42"/>
      <c r="T5703" s="42"/>
      <c r="U5703" s="43"/>
      <c r="V5703" s="32"/>
      <c r="W5703" s="38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</row>
    <row r="5704" spans="1:40" ht="14.25" customHeight="1">
      <c r="A5704" s="7" t="s">
        <v>701</v>
      </c>
      <c r="B5704" s="7" t="s">
        <v>363</v>
      </c>
      <c r="C5704" s="7">
        <v>1512</v>
      </c>
      <c r="D5704" s="7" t="s">
        <v>713</v>
      </c>
      <c r="E5704" s="7" t="str">
        <f t="shared" si="85"/>
        <v>Ravelo</v>
      </c>
      <c r="F5704" s="7" t="s">
        <v>379</v>
      </c>
      <c r="G5704" s="7">
        <v>250</v>
      </c>
      <c r="H5704" s="7" t="s">
        <v>399</v>
      </c>
      <c r="I5704" s="7"/>
      <c r="J5704" s="7">
        <v>2006104</v>
      </c>
      <c r="K5704" s="7">
        <f t="shared" si="86"/>
        <v>212928</v>
      </c>
      <c r="L5704" s="7"/>
      <c r="M5704" s="6"/>
      <c r="N5704" s="7"/>
      <c r="O5704" s="7"/>
      <c r="P5704" s="38"/>
      <c r="Q5704" s="31"/>
      <c r="R5704" s="42"/>
      <c r="S5704" s="42"/>
      <c r="T5704" s="42"/>
      <c r="U5704" s="43"/>
      <c r="V5704" s="32"/>
      <c r="W5704" s="38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</row>
    <row r="5705" spans="1:40" ht="14.25" customHeight="1">
      <c r="A5705" s="7" t="s">
        <v>701</v>
      </c>
      <c r="B5705" s="7" t="s">
        <v>363</v>
      </c>
      <c r="C5705" s="7">
        <v>1512</v>
      </c>
      <c r="D5705" s="7" t="s">
        <v>713</v>
      </c>
      <c r="E5705" s="7" t="str">
        <f t="shared" si="85"/>
        <v>Ravelo</v>
      </c>
      <c r="F5705" s="7" t="s">
        <v>379</v>
      </c>
      <c r="G5705" s="7">
        <v>260</v>
      </c>
      <c r="H5705" s="7" t="s">
        <v>400</v>
      </c>
      <c r="I5705" s="7"/>
      <c r="J5705" s="7">
        <v>9400</v>
      </c>
      <c r="K5705" s="7">
        <f t="shared" si="86"/>
        <v>212928</v>
      </c>
      <c r="L5705" s="7"/>
      <c r="M5705" s="6"/>
      <c r="N5705" s="7"/>
      <c r="O5705" s="7"/>
      <c r="P5705" s="38"/>
      <c r="Q5705" s="31"/>
      <c r="R5705" s="42"/>
      <c r="S5705" s="42"/>
      <c r="T5705" s="42"/>
      <c r="U5705" s="43"/>
      <c r="V5705" s="32"/>
      <c r="W5705" s="38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</row>
    <row r="5706" spans="1:40" ht="14.25" customHeight="1">
      <c r="A5706" s="7" t="s">
        <v>701</v>
      </c>
      <c r="B5706" s="7" t="s">
        <v>363</v>
      </c>
      <c r="C5706" s="7">
        <v>1512</v>
      </c>
      <c r="D5706" s="7" t="s">
        <v>713</v>
      </c>
      <c r="E5706" s="7" t="str">
        <f t="shared" si="85"/>
        <v>Ravelo</v>
      </c>
      <c r="F5706" s="7" t="s">
        <v>379</v>
      </c>
      <c r="G5706" s="7">
        <v>310</v>
      </c>
      <c r="H5706" s="7" t="s">
        <v>403</v>
      </c>
      <c r="I5706" s="7"/>
      <c r="J5706" s="7">
        <v>311432</v>
      </c>
      <c r="K5706" s="7">
        <f t="shared" si="86"/>
        <v>212928</v>
      </c>
      <c r="L5706" s="7"/>
      <c r="M5706" s="6"/>
      <c r="N5706" s="7"/>
      <c r="O5706" s="7"/>
      <c r="P5706" s="38"/>
      <c r="Q5706" s="31"/>
      <c r="R5706" s="42"/>
      <c r="S5706" s="42"/>
      <c r="T5706" s="42"/>
      <c r="U5706" s="43"/>
      <c r="V5706" s="32"/>
      <c r="W5706" s="38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</row>
    <row r="5707" spans="1:40" ht="14.25" customHeight="1">
      <c r="A5707" s="7" t="s">
        <v>701</v>
      </c>
      <c r="B5707" s="7" t="s">
        <v>363</v>
      </c>
      <c r="C5707" s="7">
        <v>1512</v>
      </c>
      <c r="D5707" s="7" t="s">
        <v>713</v>
      </c>
      <c r="E5707" s="7" t="str">
        <f t="shared" si="85"/>
        <v>Ravelo</v>
      </c>
      <c r="F5707" s="7" t="s">
        <v>379</v>
      </c>
      <c r="G5707" s="7">
        <v>330</v>
      </c>
      <c r="H5707" s="7" t="s">
        <v>404</v>
      </c>
      <c r="I5707" s="7"/>
      <c r="J5707" s="7">
        <v>149582</v>
      </c>
      <c r="K5707" s="7">
        <f t="shared" si="86"/>
        <v>212928</v>
      </c>
      <c r="L5707" s="7"/>
      <c r="M5707" s="6"/>
      <c r="N5707" s="7"/>
      <c r="O5707" s="7"/>
      <c r="P5707" s="38"/>
      <c r="Q5707" s="31"/>
      <c r="R5707" s="42"/>
      <c r="S5707" s="42"/>
      <c r="T5707" s="42"/>
      <c r="U5707" s="43"/>
      <c r="V5707" s="32"/>
      <c r="W5707" s="38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</row>
    <row r="5708" spans="1:40" ht="14.25" customHeight="1">
      <c r="A5708" s="7" t="s">
        <v>701</v>
      </c>
      <c r="B5708" s="7" t="s">
        <v>363</v>
      </c>
      <c r="C5708" s="7">
        <v>1512</v>
      </c>
      <c r="D5708" s="7" t="s">
        <v>713</v>
      </c>
      <c r="E5708" s="7" t="str">
        <f t="shared" si="85"/>
        <v>Ravelo</v>
      </c>
      <c r="F5708" s="7" t="s">
        <v>379</v>
      </c>
      <c r="G5708" s="7">
        <v>340</v>
      </c>
      <c r="H5708" s="7" t="s">
        <v>405</v>
      </c>
      <c r="I5708" s="7"/>
      <c r="J5708" s="7">
        <v>1662265</v>
      </c>
      <c r="K5708" s="7">
        <f t="shared" si="86"/>
        <v>212928</v>
      </c>
      <c r="L5708" s="7"/>
      <c r="M5708" s="6"/>
      <c r="N5708" s="7"/>
      <c r="O5708" s="7"/>
      <c r="P5708" s="38"/>
      <c r="Q5708" s="31"/>
      <c r="R5708" s="42"/>
      <c r="S5708" s="42"/>
      <c r="T5708" s="42"/>
      <c r="U5708" s="43"/>
      <c r="V5708" s="32"/>
      <c r="W5708" s="38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</row>
    <row r="5709" spans="1:40" ht="14.25" customHeight="1">
      <c r="A5709" s="7" t="s">
        <v>701</v>
      </c>
      <c r="B5709" s="7" t="s">
        <v>363</v>
      </c>
      <c r="C5709" s="7">
        <v>1512</v>
      </c>
      <c r="D5709" s="7" t="s">
        <v>713</v>
      </c>
      <c r="E5709" s="7" t="str">
        <f t="shared" si="85"/>
        <v>Ravelo</v>
      </c>
      <c r="F5709" s="7" t="s">
        <v>407</v>
      </c>
      <c r="G5709" s="7">
        <v>170</v>
      </c>
      <c r="H5709" s="7" t="s">
        <v>390</v>
      </c>
      <c r="I5709" s="7"/>
      <c r="J5709" s="7">
        <v>212928</v>
      </c>
      <c r="K5709" s="7">
        <f t="shared" si="86"/>
        <v>212928</v>
      </c>
      <c r="L5709" s="7"/>
      <c r="M5709" s="6"/>
      <c r="N5709" s="7"/>
      <c r="O5709" s="7"/>
      <c r="P5709" s="38"/>
      <c r="Q5709" s="31"/>
      <c r="R5709" s="42"/>
      <c r="S5709" s="42"/>
      <c r="T5709" s="42"/>
      <c r="U5709" s="43"/>
      <c r="V5709" s="32"/>
      <c r="W5709" s="38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</row>
    <row r="5710" spans="1:40" ht="14.25" customHeight="1">
      <c r="A5710" s="7" t="s">
        <v>701</v>
      </c>
      <c r="B5710" s="7" t="s">
        <v>363</v>
      </c>
      <c r="C5710" s="7">
        <v>1513</v>
      </c>
      <c r="D5710" s="7" t="s">
        <v>714</v>
      </c>
      <c r="E5710" s="7" t="str">
        <f t="shared" si="85"/>
        <v>Pocoata</v>
      </c>
      <c r="F5710" s="7" t="s">
        <v>379</v>
      </c>
      <c r="G5710" s="7">
        <v>0</v>
      </c>
      <c r="H5710" s="7" t="s">
        <v>380</v>
      </c>
      <c r="I5710" s="7"/>
      <c r="J5710" s="7">
        <v>3704193</v>
      </c>
      <c r="K5710" s="7">
        <f t="shared" si="86"/>
        <v>812598</v>
      </c>
      <c r="L5710" s="7"/>
      <c r="M5710" s="6"/>
      <c r="N5710" s="7"/>
      <c r="O5710" s="7"/>
      <c r="P5710" s="38"/>
      <c r="Q5710" s="31"/>
      <c r="R5710" s="42"/>
      <c r="S5710" s="42"/>
      <c r="T5710" s="42"/>
      <c r="U5710" s="43"/>
      <c r="V5710" s="32"/>
      <c r="W5710" s="38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</row>
    <row r="5711" spans="1:40" ht="14.25" customHeight="1">
      <c r="A5711" s="7" t="s">
        <v>701</v>
      </c>
      <c r="B5711" s="7" t="s">
        <v>363</v>
      </c>
      <c r="C5711" s="7">
        <v>1513</v>
      </c>
      <c r="D5711" s="7" t="s">
        <v>714</v>
      </c>
      <c r="E5711" s="7" t="str">
        <f t="shared" si="85"/>
        <v>Pocoata</v>
      </c>
      <c r="F5711" s="7" t="s">
        <v>379</v>
      </c>
      <c r="G5711" s="7">
        <v>1</v>
      </c>
      <c r="H5711" s="7" t="s">
        <v>381</v>
      </c>
      <c r="I5711" s="7"/>
      <c r="J5711" s="7">
        <v>1224870</v>
      </c>
      <c r="K5711" s="7">
        <f t="shared" si="86"/>
        <v>812598</v>
      </c>
      <c r="L5711" s="7"/>
      <c r="M5711" s="6"/>
      <c r="N5711" s="7"/>
      <c r="O5711" s="7"/>
      <c r="P5711" s="38"/>
      <c r="Q5711" s="31"/>
      <c r="R5711" s="42"/>
      <c r="S5711" s="42"/>
      <c r="T5711" s="42"/>
      <c r="U5711" s="43"/>
      <c r="V5711" s="32"/>
      <c r="W5711" s="38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</row>
    <row r="5712" spans="1:40" ht="14.25" customHeight="1">
      <c r="A5712" s="7" t="s">
        <v>701</v>
      </c>
      <c r="B5712" s="7" t="s">
        <v>363</v>
      </c>
      <c r="C5712" s="7">
        <v>1513</v>
      </c>
      <c r="D5712" s="7" t="s">
        <v>714</v>
      </c>
      <c r="E5712" s="7" t="str">
        <f t="shared" si="85"/>
        <v>Pocoata</v>
      </c>
      <c r="F5712" s="7" t="s">
        <v>379</v>
      </c>
      <c r="G5712" s="7">
        <v>97</v>
      </c>
      <c r="H5712" s="7" t="s">
        <v>409</v>
      </c>
      <c r="I5712" s="7"/>
      <c r="J5712" s="7">
        <v>53980</v>
      </c>
      <c r="K5712" s="7">
        <f t="shared" si="86"/>
        <v>812598</v>
      </c>
      <c r="L5712" s="7"/>
      <c r="M5712" s="6"/>
      <c r="N5712" s="7"/>
      <c r="O5712" s="7"/>
      <c r="P5712" s="38"/>
      <c r="Q5712" s="31"/>
      <c r="R5712" s="42"/>
      <c r="S5712" s="42"/>
      <c r="T5712" s="42"/>
      <c r="U5712" s="43"/>
      <c r="V5712" s="32"/>
      <c r="W5712" s="38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</row>
    <row r="5713" spans="1:40" ht="14.25" customHeight="1">
      <c r="A5713" s="7" t="s">
        <v>701</v>
      </c>
      <c r="B5713" s="7" t="s">
        <v>363</v>
      </c>
      <c r="C5713" s="7">
        <v>1513</v>
      </c>
      <c r="D5713" s="7" t="s">
        <v>714</v>
      </c>
      <c r="E5713" s="7" t="str">
        <f t="shared" si="85"/>
        <v>Pocoata</v>
      </c>
      <c r="F5713" s="7" t="s">
        <v>379</v>
      </c>
      <c r="G5713" s="7">
        <v>100</v>
      </c>
      <c r="H5713" s="7" t="s">
        <v>383</v>
      </c>
      <c r="I5713" s="7"/>
      <c r="J5713" s="7">
        <v>233429</v>
      </c>
      <c r="K5713" s="7">
        <f t="shared" si="86"/>
        <v>812598</v>
      </c>
      <c r="L5713" s="7"/>
      <c r="M5713" s="6"/>
      <c r="N5713" s="7"/>
      <c r="O5713" s="7"/>
      <c r="P5713" s="38"/>
      <c r="Q5713" s="31"/>
      <c r="R5713" s="42"/>
      <c r="S5713" s="42"/>
      <c r="T5713" s="42"/>
      <c r="U5713" s="43"/>
      <c r="V5713" s="32"/>
      <c r="W5713" s="38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</row>
    <row r="5714" spans="1:40" ht="14.25" customHeight="1">
      <c r="A5714" s="7" t="s">
        <v>701</v>
      </c>
      <c r="B5714" s="7" t="s">
        <v>363</v>
      </c>
      <c r="C5714" s="7">
        <v>1513</v>
      </c>
      <c r="D5714" s="7" t="s">
        <v>714</v>
      </c>
      <c r="E5714" s="7" t="str">
        <f t="shared" si="85"/>
        <v>Pocoata</v>
      </c>
      <c r="F5714" s="7" t="s">
        <v>379</v>
      </c>
      <c r="G5714" s="7">
        <v>110</v>
      </c>
      <c r="H5714" s="7" t="s">
        <v>385</v>
      </c>
      <c r="I5714" s="7"/>
      <c r="J5714" s="7">
        <v>90166</v>
      </c>
      <c r="K5714" s="7">
        <f t="shared" si="86"/>
        <v>812598</v>
      </c>
      <c r="L5714" s="7"/>
      <c r="M5714" s="6"/>
      <c r="N5714" s="7"/>
      <c r="O5714" s="7"/>
      <c r="P5714" s="38"/>
      <c r="Q5714" s="31"/>
      <c r="R5714" s="42"/>
      <c r="S5714" s="42"/>
      <c r="T5714" s="42"/>
      <c r="U5714" s="43"/>
      <c r="V5714" s="32"/>
      <c r="W5714" s="38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</row>
    <row r="5715" spans="1:40" ht="14.25" customHeight="1">
      <c r="A5715" s="7" t="s">
        <v>701</v>
      </c>
      <c r="B5715" s="7" t="s">
        <v>363</v>
      </c>
      <c r="C5715" s="7">
        <v>1513</v>
      </c>
      <c r="D5715" s="7" t="s">
        <v>714</v>
      </c>
      <c r="E5715" s="7" t="str">
        <f t="shared" si="85"/>
        <v>Pocoata</v>
      </c>
      <c r="F5715" s="7" t="s">
        <v>379</v>
      </c>
      <c r="G5715" s="7">
        <v>130</v>
      </c>
      <c r="H5715" s="7" t="s">
        <v>386</v>
      </c>
      <c r="I5715" s="7"/>
      <c r="J5715" s="7">
        <v>160000</v>
      </c>
      <c r="K5715" s="7">
        <f t="shared" si="86"/>
        <v>812598</v>
      </c>
      <c r="L5715" s="7"/>
      <c r="M5715" s="6"/>
      <c r="N5715" s="7"/>
      <c r="O5715" s="7"/>
      <c r="P5715" s="38"/>
      <c r="Q5715" s="31"/>
      <c r="R5715" s="42"/>
      <c r="S5715" s="42"/>
      <c r="T5715" s="42"/>
      <c r="U5715" s="43"/>
      <c r="V5715" s="32"/>
      <c r="W5715" s="38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</row>
    <row r="5716" spans="1:40" ht="14.25" customHeight="1">
      <c r="A5716" s="7" t="s">
        <v>701</v>
      </c>
      <c r="B5716" s="7" t="s">
        <v>363</v>
      </c>
      <c r="C5716" s="7">
        <v>1513</v>
      </c>
      <c r="D5716" s="7" t="s">
        <v>714</v>
      </c>
      <c r="E5716" s="7" t="str">
        <f t="shared" si="85"/>
        <v>Pocoata</v>
      </c>
      <c r="F5716" s="7" t="s">
        <v>379</v>
      </c>
      <c r="G5716" s="7">
        <v>140</v>
      </c>
      <c r="H5716" s="7" t="s">
        <v>388</v>
      </c>
      <c r="I5716" s="7"/>
      <c r="J5716" s="7">
        <v>100000</v>
      </c>
      <c r="K5716" s="7">
        <f t="shared" si="86"/>
        <v>812598</v>
      </c>
      <c r="L5716" s="7"/>
      <c r="M5716" s="6"/>
      <c r="N5716" s="7"/>
      <c r="O5716" s="7"/>
      <c r="P5716" s="38"/>
      <c r="Q5716" s="31"/>
      <c r="R5716" s="42"/>
      <c r="S5716" s="42"/>
      <c r="T5716" s="42"/>
      <c r="U5716" s="43"/>
      <c r="V5716" s="32"/>
      <c r="W5716" s="38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</row>
    <row r="5717" spans="1:40" ht="14.25" customHeight="1">
      <c r="A5717" s="7" t="s">
        <v>701</v>
      </c>
      <c r="B5717" s="7" t="s">
        <v>363</v>
      </c>
      <c r="C5717" s="7">
        <v>1513</v>
      </c>
      <c r="D5717" s="7" t="s">
        <v>714</v>
      </c>
      <c r="E5717" s="7" t="str">
        <f t="shared" si="85"/>
        <v>Pocoata</v>
      </c>
      <c r="F5717" s="7" t="s">
        <v>379</v>
      </c>
      <c r="G5717" s="7">
        <v>160</v>
      </c>
      <c r="H5717" s="7" t="s">
        <v>389</v>
      </c>
      <c r="I5717" s="7"/>
      <c r="J5717" s="7">
        <v>139864</v>
      </c>
      <c r="K5717" s="7">
        <f t="shared" si="86"/>
        <v>812598</v>
      </c>
      <c r="L5717" s="7"/>
      <c r="M5717" s="6"/>
      <c r="N5717" s="7"/>
      <c r="O5717" s="7"/>
      <c r="P5717" s="38"/>
      <c r="Q5717" s="31"/>
      <c r="R5717" s="42"/>
      <c r="S5717" s="42"/>
      <c r="T5717" s="42"/>
      <c r="U5717" s="43"/>
      <c r="V5717" s="32"/>
      <c r="W5717" s="38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</row>
    <row r="5718" spans="1:40" ht="14.25" customHeight="1">
      <c r="A5718" s="7" t="s">
        <v>701</v>
      </c>
      <c r="B5718" s="7" t="s">
        <v>363</v>
      </c>
      <c r="C5718" s="7">
        <v>1513</v>
      </c>
      <c r="D5718" s="7" t="s">
        <v>714</v>
      </c>
      <c r="E5718" s="7" t="str">
        <f t="shared" si="85"/>
        <v>Pocoata</v>
      </c>
      <c r="F5718" s="7" t="s">
        <v>379</v>
      </c>
      <c r="G5718" s="7">
        <v>180</v>
      </c>
      <c r="H5718" s="7" t="s">
        <v>411</v>
      </c>
      <c r="I5718" s="7"/>
      <c r="J5718" s="7">
        <v>359058</v>
      </c>
      <c r="K5718" s="7">
        <f t="shared" si="86"/>
        <v>812598</v>
      </c>
      <c r="L5718" s="7"/>
      <c r="M5718" s="6"/>
      <c r="N5718" s="7"/>
      <c r="O5718" s="7"/>
      <c r="P5718" s="38"/>
      <c r="Q5718" s="31"/>
      <c r="R5718" s="42"/>
      <c r="S5718" s="42"/>
      <c r="T5718" s="42"/>
      <c r="U5718" s="43"/>
      <c r="V5718" s="32"/>
      <c r="W5718" s="38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</row>
    <row r="5719" spans="1:40" ht="14.25" customHeight="1">
      <c r="A5719" s="7" t="s">
        <v>701</v>
      </c>
      <c r="B5719" s="7" t="s">
        <v>363</v>
      </c>
      <c r="C5719" s="7">
        <v>1513</v>
      </c>
      <c r="D5719" s="7" t="s">
        <v>714</v>
      </c>
      <c r="E5719" s="7" t="str">
        <f t="shared" si="85"/>
        <v>Pocoata</v>
      </c>
      <c r="F5719" s="7" t="s">
        <v>379</v>
      </c>
      <c r="G5719" s="7">
        <v>190</v>
      </c>
      <c r="H5719" s="7" t="s">
        <v>392</v>
      </c>
      <c r="I5719" s="7"/>
      <c r="J5719" s="7">
        <v>121000</v>
      </c>
      <c r="K5719" s="7">
        <f t="shared" si="86"/>
        <v>812598</v>
      </c>
      <c r="L5719" s="7"/>
      <c r="M5719" s="6"/>
      <c r="N5719" s="7"/>
      <c r="O5719" s="7"/>
      <c r="P5719" s="38"/>
      <c r="Q5719" s="31"/>
      <c r="R5719" s="42"/>
      <c r="S5719" s="42"/>
      <c r="T5719" s="42"/>
      <c r="U5719" s="43"/>
      <c r="V5719" s="32"/>
      <c r="W5719" s="38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</row>
    <row r="5720" spans="1:40" ht="14.25" customHeight="1">
      <c r="A5720" s="7" t="s">
        <v>701</v>
      </c>
      <c r="B5720" s="7" t="s">
        <v>363</v>
      </c>
      <c r="C5720" s="7">
        <v>1513</v>
      </c>
      <c r="D5720" s="7" t="s">
        <v>714</v>
      </c>
      <c r="E5720" s="7" t="str">
        <f t="shared" si="85"/>
        <v>Pocoata</v>
      </c>
      <c r="F5720" s="7" t="s">
        <v>379</v>
      </c>
      <c r="G5720" s="7">
        <v>200</v>
      </c>
      <c r="H5720" s="7" t="s">
        <v>393</v>
      </c>
      <c r="I5720" s="7"/>
      <c r="J5720" s="7">
        <v>5126139</v>
      </c>
      <c r="K5720" s="7">
        <f t="shared" si="86"/>
        <v>812598</v>
      </c>
      <c r="L5720" s="7"/>
      <c r="M5720" s="6"/>
      <c r="N5720" s="7"/>
      <c r="O5720" s="7"/>
      <c r="P5720" s="38"/>
      <c r="Q5720" s="31"/>
      <c r="R5720" s="42"/>
      <c r="S5720" s="42"/>
      <c r="T5720" s="42"/>
      <c r="U5720" s="43"/>
      <c r="V5720" s="32"/>
      <c r="W5720" s="38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</row>
    <row r="5721" spans="1:40" ht="14.25" customHeight="1">
      <c r="A5721" s="7" t="s">
        <v>701</v>
      </c>
      <c r="B5721" s="7" t="s">
        <v>363</v>
      </c>
      <c r="C5721" s="7">
        <v>1513</v>
      </c>
      <c r="D5721" s="7" t="s">
        <v>714</v>
      </c>
      <c r="E5721" s="7" t="str">
        <f t="shared" si="85"/>
        <v>Pocoata</v>
      </c>
      <c r="F5721" s="7" t="s">
        <v>379</v>
      </c>
      <c r="G5721" s="7">
        <v>210</v>
      </c>
      <c r="H5721" s="7" t="s">
        <v>394</v>
      </c>
      <c r="I5721" s="7"/>
      <c r="J5721" s="7">
        <v>3712843</v>
      </c>
      <c r="K5721" s="7">
        <f t="shared" si="86"/>
        <v>812598</v>
      </c>
      <c r="L5721" s="7"/>
      <c r="M5721" s="6"/>
      <c r="N5721" s="7"/>
      <c r="O5721" s="7"/>
      <c r="P5721" s="38"/>
      <c r="Q5721" s="31"/>
      <c r="R5721" s="42"/>
      <c r="S5721" s="42"/>
      <c r="T5721" s="42"/>
      <c r="U5721" s="43"/>
      <c r="V5721" s="32"/>
      <c r="W5721" s="38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</row>
    <row r="5722" spans="1:40" ht="14.25" customHeight="1">
      <c r="A5722" s="7" t="s">
        <v>701</v>
      </c>
      <c r="B5722" s="7" t="s">
        <v>363</v>
      </c>
      <c r="C5722" s="7">
        <v>1513</v>
      </c>
      <c r="D5722" s="7" t="s">
        <v>714</v>
      </c>
      <c r="E5722" s="7" t="str">
        <f t="shared" si="85"/>
        <v>Pocoata</v>
      </c>
      <c r="F5722" s="7" t="s">
        <v>379</v>
      </c>
      <c r="G5722" s="7">
        <v>220</v>
      </c>
      <c r="H5722" s="7" t="s">
        <v>395</v>
      </c>
      <c r="I5722" s="7"/>
      <c r="J5722" s="7">
        <v>315000</v>
      </c>
      <c r="K5722" s="7">
        <f t="shared" si="86"/>
        <v>812598</v>
      </c>
      <c r="L5722" s="7"/>
      <c r="M5722" s="6"/>
      <c r="N5722" s="7"/>
      <c r="O5722" s="7"/>
      <c r="P5722" s="38"/>
      <c r="Q5722" s="31"/>
      <c r="R5722" s="42"/>
      <c r="S5722" s="42"/>
      <c r="T5722" s="42"/>
      <c r="U5722" s="43"/>
      <c r="V5722" s="32"/>
      <c r="W5722" s="38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</row>
    <row r="5723" spans="1:40" ht="14.25" customHeight="1">
      <c r="A5723" s="7" t="s">
        <v>701</v>
      </c>
      <c r="B5723" s="7" t="s">
        <v>363</v>
      </c>
      <c r="C5723" s="7">
        <v>1513</v>
      </c>
      <c r="D5723" s="7" t="s">
        <v>714</v>
      </c>
      <c r="E5723" s="7" t="str">
        <f t="shared" si="85"/>
        <v>Pocoata</v>
      </c>
      <c r="F5723" s="7" t="s">
        <v>379</v>
      </c>
      <c r="G5723" s="7">
        <v>230</v>
      </c>
      <c r="H5723" s="7" t="s">
        <v>396</v>
      </c>
      <c r="I5723" s="7"/>
      <c r="J5723" s="7">
        <v>150000</v>
      </c>
      <c r="K5723" s="7">
        <f t="shared" si="86"/>
        <v>812598</v>
      </c>
      <c r="L5723" s="7"/>
      <c r="M5723" s="6"/>
      <c r="N5723" s="7"/>
      <c r="O5723" s="7"/>
      <c r="P5723" s="38"/>
      <c r="Q5723" s="31"/>
      <c r="R5723" s="42"/>
      <c r="S5723" s="42"/>
      <c r="T5723" s="42"/>
      <c r="U5723" s="43"/>
      <c r="V5723" s="32"/>
      <c r="W5723" s="38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</row>
    <row r="5724" spans="1:40" ht="14.25" customHeight="1">
      <c r="A5724" s="7" t="s">
        <v>701</v>
      </c>
      <c r="B5724" s="7" t="s">
        <v>363</v>
      </c>
      <c r="C5724" s="7">
        <v>1513</v>
      </c>
      <c r="D5724" s="7" t="s">
        <v>714</v>
      </c>
      <c r="E5724" s="7" t="str">
        <f t="shared" si="85"/>
        <v>Pocoata</v>
      </c>
      <c r="F5724" s="7" t="s">
        <v>379</v>
      </c>
      <c r="G5724" s="7">
        <v>250</v>
      </c>
      <c r="H5724" s="7" t="s">
        <v>399</v>
      </c>
      <c r="I5724" s="7"/>
      <c r="J5724" s="7">
        <v>2369721</v>
      </c>
      <c r="K5724" s="7">
        <f t="shared" si="86"/>
        <v>812598</v>
      </c>
      <c r="L5724" s="7"/>
      <c r="M5724" s="6"/>
      <c r="N5724" s="7"/>
      <c r="O5724" s="7"/>
      <c r="P5724" s="38"/>
      <c r="Q5724" s="31"/>
      <c r="R5724" s="42"/>
      <c r="S5724" s="42"/>
      <c r="T5724" s="42"/>
      <c r="U5724" s="43"/>
      <c r="V5724" s="32"/>
      <c r="W5724" s="38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</row>
    <row r="5725" spans="1:40" ht="14.25" customHeight="1">
      <c r="A5725" s="7" t="s">
        <v>701</v>
      </c>
      <c r="B5725" s="7" t="s">
        <v>363</v>
      </c>
      <c r="C5725" s="7">
        <v>1513</v>
      </c>
      <c r="D5725" s="7" t="s">
        <v>714</v>
      </c>
      <c r="E5725" s="7" t="str">
        <f t="shared" si="85"/>
        <v>Pocoata</v>
      </c>
      <c r="F5725" s="7" t="s">
        <v>379</v>
      </c>
      <c r="G5725" s="7">
        <v>260</v>
      </c>
      <c r="H5725" s="7" t="s">
        <v>400</v>
      </c>
      <c r="I5725" s="7"/>
      <c r="J5725" s="7">
        <v>170000</v>
      </c>
      <c r="K5725" s="7">
        <f t="shared" si="86"/>
        <v>812598</v>
      </c>
      <c r="L5725" s="7"/>
      <c r="M5725" s="6"/>
      <c r="N5725" s="7"/>
      <c r="O5725" s="7"/>
      <c r="P5725" s="38"/>
      <c r="Q5725" s="31"/>
      <c r="R5725" s="42"/>
      <c r="S5725" s="42"/>
      <c r="T5725" s="42"/>
      <c r="U5725" s="43"/>
      <c r="V5725" s="32"/>
      <c r="W5725" s="38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</row>
    <row r="5726" spans="1:40" ht="14.25" customHeight="1">
      <c r="A5726" s="7" t="s">
        <v>701</v>
      </c>
      <c r="B5726" s="7" t="s">
        <v>363</v>
      </c>
      <c r="C5726" s="7">
        <v>1513</v>
      </c>
      <c r="D5726" s="7" t="s">
        <v>714</v>
      </c>
      <c r="E5726" s="7" t="str">
        <f t="shared" si="85"/>
        <v>Pocoata</v>
      </c>
      <c r="F5726" s="7" t="s">
        <v>379</v>
      </c>
      <c r="G5726" s="7">
        <v>310</v>
      </c>
      <c r="H5726" s="7" t="s">
        <v>403</v>
      </c>
      <c r="I5726" s="7"/>
      <c r="J5726" s="7">
        <v>200000</v>
      </c>
      <c r="K5726" s="7">
        <f t="shared" si="86"/>
        <v>812598</v>
      </c>
      <c r="L5726" s="7"/>
      <c r="M5726" s="6"/>
      <c r="N5726" s="7"/>
      <c r="O5726" s="7"/>
      <c r="P5726" s="38"/>
      <c r="Q5726" s="31"/>
      <c r="R5726" s="42"/>
      <c r="S5726" s="42"/>
      <c r="T5726" s="42"/>
      <c r="U5726" s="43"/>
      <c r="V5726" s="32"/>
      <c r="W5726" s="38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</row>
    <row r="5727" spans="1:40" ht="14.25" customHeight="1">
      <c r="A5727" s="7" t="s">
        <v>701</v>
      </c>
      <c r="B5727" s="7" t="s">
        <v>363</v>
      </c>
      <c r="C5727" s="7">
        <v>1513</v>
      </c>
      <c r="D5727" s="7" t="s">
        <v>714</v>
      </c>
      <c r="E5727" s="7" t="str">
        <f t="shared" si="85"/>
        <v>Pocoata</v>
      </c>
      <c r="F5727" s="7" t="s">
        <v>379</v>
      </c>
      <c r="G5727" s="7">
        <v>330</v>
      </c>
      <c r="H5727" s="7" t="s">
        <v>404</v>
      </c>
      <c r="I5727" s="7"/>
      <c r="J5727" s="7">
        <v>179808</v>
      </c>
      <c r="K5727" s="7">
        <f t="shared" si="86"/>
        <v>812598</v>
      </c>
      <c r="L5727" s="7"/>
      <c r="M5727" s="6"/>
      <c r="N5727" s="7"/>
      <c r="O5727" s="7"/>
      <c r="P5727" s="38"/>
      <c r="Q5727" s="31"/>
      <c r="R5727" s="42"/>
      <c r="S5727" s="42"/>
      <c r="T5727" s="42"/>
      <c r="U5727" s="43"/>
      <c r="V5727" s="32"/>
      <c r="W5727" s="38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</row>
    <row r="5728" spans="1:40" ht="14.25" customHeight="1">
      <c r="A5728" s="7" t="s">
        <v>701</v>
      </c>
      <c r="B5728" s="7" t="s">
        <v>363</v>
      </c>
      <c r="C5728" s="7">
        <v>1513</v>
      </c>
      <c r="D5728" s="7" t="s">
        <v>714</v>
      </c>
      <c r="E5728" s="7" t="str">
        <f t="shared" si="85"/>
        <v>Pocoata</v>
      </c>
      <c r="F5728" s="7" t="s">
        <v>379</v>
      </c>
      <c r="G5728" s="7">
        <v>340</v>
      </c>
      <c r="H5728" s="7" t="s">
        <v>405</v>
      </c>
      <c r="I5728" s="7"/>
      <c r="J5728" s="7">
        <v>7887194</v>
      </c>
      <c r="K5728" s="7">
        <f t="shared" si="86"/>
        <v>812598</v>
      </c>
      <c r="L5728" s="7"/>
      <c r="M5728" s="6"/>
      <c r="N5728" s="7"/>
      <c r="O5728" s="7"/>
      <c r="P5728" s="38"/>
      <c r="Q5728" s="31"/>
      <c r="R5728" s="42"/>
      <c r="S5728" s="42"/>
      <c r="T5728" s="42"/>
      <c r="U5728" s="43"/>
      <c r="V5728" s="32"/>
      <c r="W5728" s="38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</row>
    <row r="5729" spans="1:40" ht="14.25" customHeight="1">
      <c r="A5729" s="7" t="s">
        <v>701</v>
      </c>
      <c r="B5729" s="7" t="s">
        <v>363</v>
      </c>
      <c r="C5729" s="7">
        <v>1513</v>
      </c>
      <c r="D5729" s="7" t="s">
        <v>714</v>
      </c>
      <c r="E5729" s="7" t="str">
        <f t="shared" si="85"/>
        <v>Pocoata</v>
      </c>
      <c r="F5729" s="7" t="s">
        <v>379</v>
      </c>
      <c r="G5729" s="7">
        <v>350</v>
      </c>
      <c r="H5729" s="7" t="s">
        <v>406</v>
      </c>
      <c r="I5729" s="7"/>
      <c r="J5729" s="7">
        <v>60000</v>
      </c>
      <c r="K5729" s="7">
        <f t="shared" si="86"/>
        <v>812598</v>
      </c>
      <c r="L5729" s="7"/>
      <c r="M5729" s="6"/>
      <c r="N5729" s="7"/>
      <c r="O5729" s="7"/>
      <c r="P5729" s="38"/>
      <c r="Q5729" s="31"/>
      <c r="R5729" s="42"/>
      <c r="S5729" s="42"/>
      <c r="T5729" s="42"/>
      <c r="U5729" s="43"/>
      <c r="V5729" s="32"/>
      <c r="W5729" s="38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</row>
    <row r="5730" spans="1:40" ht="14.25" customHeight="1">
      <c r="A5730" s="7" t="s">
        <v>701</v>
      </c>
      <c r="B5730" s="7" t="s">
        <v>363</v>
      </c>
      <c r="C5730" s="7">
        <v>1513</v>
      </c>
      <c r="D5730" s="7" t="s">
        <v>714</v>
      </c>
      <c r="E5730" s="7" t="str">
        <f t="shared" si="85"/>
        <v>Pocoata</v>
      </c>
      <c r="F5730" s="7" t="s">
        <v>407</v>
      </c>
      <c r="G5730" s="7">
        <v>170</v>
      </c>
      <c r="H5730" s="7" t="s">
        <v>390</v>
      </c>
      <c r="I5730" s="7"/>
      <c r="J5730" s="7">
        <v>367598</v>
      </c>
      <c r="K5730" s="7">
        <f t="shared" si="86"/>
        <v>812598</v>
      </c>
      <c r="L5730" s="7"/>
      <c r="M5730" s="6"/>
      <c r="N5730" s="7"/>
      <c r="O5730" s="7"/>
      <c r="P5730" s="38"/>
      <c r="Q5730" s="31"/>
      <c r="R5730" s="42"/>
      <c r="S5730" s="42"/>
      <c r="T5730" s="42"/>
      <c r="U5730" s="43"/>
      <c r="V5730" s="32"/>
      <c r="W5730" s="38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</row>
    <row r="5731" spans="1:40" ht="14.25" customHeight="1">
      <c r="A5731" s="7" t="s">
        <v>701</v>
      </c>
      <c r="B5731" s="7" t="s">
        <v>363</v>
      </c>
      <c r="C5731" s="7">
        <v>1513</v>
      </c>
      <c r="D5731" s="7" t="s">
        <v>714</v>
      </c>
      <c r="E5731" s="7" t="str">
        <f t="shared" si="85"/>
        <v>Pocoata</v>
      </c>
      <c r="F5731" s="7" t="s">
        <v>407</v>
      </c>
      <c r="G5731" s="7">
        <v>200</v>
      </c>
      <c r="H5731" s="7" t="s">
        <v>393</v>
      </c>
      <c r="I5731" s="7"/>
      <c r="J5731" s="7">
        <v>120000</v>
      </c>
      <c r="K5731" s="7">
        <f t="shared" si="86"/>
        <v>812598</v>
      </c>
      <c r="L5731" s="7"/>
      <c r="M5731" s="6"/>
      <c r="N5731" s="7"/>
      <c r="O5731" s="7"/>
      <c r="P5731" s="38"/>
      <c r="Q5731" s="31"/>
      <c r="R5731" s="42"/>
      <c r="S5731" s="42"/>
      <c r="T5731" s="42"/>
      <c r="U5731" s="43"/>
      <c r="V5731" s="32"/>
      <c r="W5731" s="38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</row>
    <row r="5732" spans="1:40" ht="14.25" customHeight="1">
      <c r="A5732" s="7" t="s">
        <v>701</v>
      </c>
      <c r="B5732" s="7" t="s">
        <v>363</v>
      </c>
      <c r="C5732" s="7">
        <v>1513</v>
      </c>
      <c r="D5732" s="7" t="s">
        <v>714</v>
      </c>
      <c r="E5732" s="7" t="str">
        <f t="shared" si="85"/>
        <v>Pocoata</v>
      </c>
      <c r="F5732" s="7" t="s">
        <v>407</v>
      </c>
      <c r="G5732" s="7">
        <v>210</v>
      </c>
      <c r="H5732" s="7" t="s">
        <v>394</v>
      </c>
      <c r="I5732" s="7"/>
      <c r="J5732" s="7">
        <v>165000</v>
      </c>
      <c r="K5732" s="7">
        <f t="shared" si="86"/>
        <v>812598</v>
      </c>
      <c r="L5732" s="7"/>
      <c r="M5732" s="6"/>
      <c r="N5732" s="7"/>
      <c r="O5732" s="7"/>
      <c r="P5732" s="38"/>
      <c r="Q5732" s="31"/>
      <c r="R5732" s="42"/>
      <c r="S5732" s="42"/>
      <c r="T5732" s="42"/>
      <c r="U5732" s="43"/>
      <c r="V5732" s="32"/>
      <c r="W5732" s="38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</row>
    <row r="5733" spans="1:40" ht="14.25" customHeight="1">
      <c r="A5733" s="7" t="s">
        <v>701</v>
      </c>
      <c r="B5733" s="7" t="s">
        <v>363</v>
      </c>
      <c r="C5733" s="7">
        <v>1513</v>
      </c>
      <c r="D5733" s="7" t="s">
        <v>714</v>
      </c>
      <c r="E5733" s="7" t="str">
        <f t="shared" si="85"/>
        <v>Pocoata</v>
      </c>
      <c r="F5733" s="7" t="s">
        <v>407</v>
      </c>
      <c r="G5733" s="7">
        <v>220</v>
      </c>
      <c r="H5733" s="7" t="s">
        <v>395</v>
      </c>
      <c r="I5733" s="7"/>
      <c r="J5733" s="7">
        <v>160000</v>
      </c>
      <c r="K5733" s="7">
        <f t="shared" si="86"/>
        <v>812598</v>
      </c>
      <c r="L5733" s="7"/>
      <c r="M5733" s="6"/>
      <c r="N5733" s="7"/>
      <c r="O5733" s="7"/>
      <c r="P5733" s="38"/>
      <c r="Q5733" s="31"/>
      <c r="R5733" s="42"/>
      <c r="S5733" s="42"/>
      <c r="T5733" s="42"/>
      <c r="U5733" s="43"/>
      <c r="V5733" s="32"/>
      <c r="W5733" s="38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</row>
    <row r="5734" spans="1:40" ht="14.25" customHeight="1">
      <c r="A5734" s="7" t="s">
        <v>701</v>
      </c>
      <c r="B5734" s="7" t="s">
        <v>363</v>
      </c>
      <c r="C5734" s="7">
        <v>1514</v>
      </c>
      <c r="D5734" s="7" t="s">
        <v>715</v>
      </c>
      <c r="E5734" s="7" t="str">
        <f t="shared" si="85"/>
        <v>Ocurí</v>
      </c>
      <c r="F5734" s="7" t="s">
        <v>379</v>
      </c>
      <c r="G5734" s="7">
        <v>0</v>
      </c>
      <c r="H5734" s="7" t="s">
        <v>380</v>
      </c>
      <c r="I5734" s="7"/>
      <c r="J5734" s="7">
        <v>1666351</v>
      </c>
      <c r="K5734" s="7">
        <f t="shared" si="86"/>
        <v>0</v>
      </c>
      <c r="L5734" s="7"/>
      <c r="M5734" s="6"/>
      <c r="N5734" s="7"/>
      <c r="O5734" s="7"/>
      <c r="P5734" s="38"/>
      <c r="Q5734" s="31"/>
      <c r="R5734" s="42"/>
      <c r="S5734" s="42"/>
      <c r="T5734" s="42"/>
      <c r="U5734" s="43"/>
      <c r="V5734" s="32"/>
      <c r="W5734" s="38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</row>
    <row r="5735" spans="1:40" ht="14.25" customHeight="1">
      <c r="A5735" s="7" t="s">
        <v>701</v>
      </c>
      <c r="B5735" s="7" t="s">
        <v>363</v>
      </c>
      <c r="C5735" s="7">
        <v>1514</v>
      </c>
      <c r="D5735" s="7" t="s">
        <v>715</v>
      </c>
      <c r="E5735" s="7" t="str">
        <f t="shared" si="85"/>
        <v>Ocurí</v>
      </c>
      <c r="F5735" s="7" t="s">
        <v>379</v>
      </c>
      <c r="G5735" s="7">
        <v>1</v>
      </c>
      <c r="H5735" s="7" t="s">
        <v>381</v>
      </c>
      <c r="I5735" s="7"/>
      <c r="J5735" s="7">
        <v>1033913</v>
      </c>
      <c r="K5735" s="7">
        <f t="shared" si="86"/>
        <v>0</v>
      </c>
      <c r="L5735" s="7"/>
      <c r="M5735" s="6"/>
      <c r="N5735" s="7"/>
      <c r="O5735" s="7"/>
      <c r="P5735" s="38"/>
      <c r="Q5735" s="31"/>
      <c r="R5735" s="42"/>
      <c r="S5735" s="42"/>
      <c r="T5735" s="42"/>
      <c r="U5735" s="43"/>
      <c r="V5735" s="32"/>
      <c r="W5735" s="38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</row>
    <row r="5736" spans="1:40" ht="14.25" customHeight="1">
      <c r="A5736" s="7" t="s">
        <v>701</v>
      </c>
      <c r="B5736" s="7" t="s">
        <v>363</v>
      </c>
      <c r="C5736" s="7">
        <v>1514</v>
      </c>
      <c r="D5736" s="7" t="s">
        <v>715</v>
      </c>
      <c r="E5736" s="7" t="str">
        <f t="shared" si="85"/>
        <v>Ocurí</v>
      </c>
      <c r="F5736" s="7" t="s">
        <v>379</v>
      </c>
      <c r="G5736" s="7">
        <v>97</v>
      </c>
      <c r="H5736" s="7" t="s">
        <v>409</v>
      </c>
      <c r="I5736" s="7"/>
      <c r="J5736" s="7">
        <v>899999</v>
      </c>
      <c r="K5736" s="7">
        <f t="shared" si="86"/>
        <v>0</v>
      </c>
      <c r="L5736" s="7"/>
      <c r="M5736" s="6"/>
      <c r="N5736" s="7"/>
      <c r="O5736" s="7"/>
      <c r="P5736" s="38"/>
      <c r="Q5736" s="31"/>
      <c r="R5736" s="42"/>
      <c r="S5736" s="42"/>
      <c r="T5736" s="42"/>
      <c r="U5736" s="43"/>
      <c r="V5736" s="32"/>
      <c r="W5736" s="38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</row>
    <row r="5737" spans="1:40" ht="14.25" customHeight="1">
      <c r="A5737" s="7" t="s">
        <v>701</v>
      </c>
      <c r="B5737" s="7" t="s">
        <v>363</v>
      </c>
      <c r="C5737" s="7">
        <v>1514</v>
      </c>
      <c r="D5737" s="7" t="s">
        <v>715</v>
      </c>
      <c r="E5737" s="7" t="str">
        <f t="shared" si="85"/>
        <v>Ocurí</v>
      </c>
      <c r="F5737" s="7" t="s">
        <v>379</v>
      </c>
      <c r="G5737" s="7">
        <v>99</v>
      </c>
      <c r="H5737" s="7" t="s">
        <v>382</v>
      </c>
      <c r="I5737" s="7"/>
      <c r="J5737" s="7">
        <v>1251440</v>
      </c>
      <c r="K5737" s="7">
        <f t="shared" si="86"/>
        <v>0</v>
      </c>
      <c r="L5737" s="7"/>
      <c r="M5737" s="6"/>
      <c r="N5737" s="7"/>
      <c r="O5737" s="7"/>
      <c r="P5737" s="38"/>
      <c r="Q5737" s="31"/>
      <c r="R5737" s="42"/>
      <c r="S5737" s="42"/>
      <c r="T5737" s="42"/>
      <c r="U5737" s="43"/>
      <c r="V5737" s="32"/>
      <c r="W5737" s="38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</row>
    <row r="5738" spans="1:40" ht="14.25" customHeight="1">
      <c r="A5738" s="7" t="s">
        <v>701</v>
      </c>
      <c r="B5738" s="7" t="s">
        <v>363</v>
      </c>
      <c r="C5738" s="7">
        <v>1514</v>
      </c>
      <c r="D5738" s="7" t="s">
        <v>715</v>
      </c>
      <c r="E5738" s="7" t="str">
        <f t="shared" si="85"/>
        <v>Ocurí</v>
      </c>
      <c r="F5738" s="7" t="s">
        <v>379</v>
      </c>
      <c r="G5738" s="7">
        <v>100</v>
      </c>
      <c r="H5738" s="7" t="s">
        <v>383</v>
      </c>
      <c r="I5738" s="7"/>
      <c r="J5738" s="7">
        <v>331877</v>
      </c>
      <c r="K5738" s="7">
        <f t="shared" si="86"/>
        <v>0</v>
      </c>
      <c r="L5738" s="7"/>
      <c r="M5738" s="6"/>
      <c r="N5738" s="7"/>
      <c r="O5738" s="7"/>
      <c r="P5738" s="38"/>
      <c r="Q5738" s="31"/>
      <c r="R5738" s="42"/>
      <c r="S5738" s="42"/>
      <c r="T5738" s="42"/>
      <c r="U5738" s="43"/>
      <c r="V5738" s="32"/>
      <c r="W5738" s="38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</row>
    <row r="5739" spans="1:40" ht="14.25" customHeight="1">
      <c r="A5739" s="7" t="s">
        <v>701</v>
      </c>
      <c r="B5739" s="7" t="s">
        <v>363</v>
      </c>
      <c r="C5739" s="7">
        <v>1514</v>
      </c>
      <c r="D5739" s="7" t="s">
        <v>715</v>
      </c>
      <c r="E5739" s="7" t="str">
        <f t="shared" si="85"/>
        <v>Ocurí</v>
      </c>
      <c r="F5739" s="7" t="s">
        <v>379</v>
      </c>
      <c r="G5739" s="7">
        <v>110</v>
      </c>
      <c r="H5739" s="7" t="s">
        <v>385</v>
      </c>
      <c r="I5739" s="7"/>
      <c r="J5739" s="7">
        <v>46148</v>
      </c>
      <c r="K5739" s="7">
        <f t="shared" si="86"/>
        <v>0</v>
      </c>
      <c r="L5739" s="7"/>
      <c r="M5739" s="6"/>
      <c r="N5739" s="7"/>
      <c r="O5739" s="7"/>
      <c r="P5739" s="38"/>
      <c r="Q5739" s="31"/>
      <c r="R5739" s="42"/>
      <c r="S5739" s="42"/>
      <c r="T5739" s="42"/>
      <c r="U5739" s="43"/>
      <c r="V5739" s="32"/>
      <c r="W5739" s="38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</row>
    <row r="5740" spans="1:40" ht="14.25" customHeight="1">
      <c r="A5740" s="7" t="s">
        <v>701</v>
      </c>
      <c r="B5740" s="7" t="s">
        <v>363</v>
      </c>
      <c r="C5740" s="7">
        <v>1514</v>
      </c>
      <c r="D5740" s="7" t="s">
        <v>715</v>
      </c>
      <c r="E5740" s="7" t="str">
        <f t="shared" si="85"/>
        <v>Ocurí</v>
      </c>
      <c r="F5740" s="7" t="s">
        <v>379</v>
      </c>
      <c r="G5740" s="7">
        <v>140</v>
      </c>
      <c r="H5740" s="7" t="s">
        <v>388</v>
      </c>
      <c r="I5740" s="7"/>
      <c r="J5740" s="7">
        <v>101667</v>
      </c>
      <c r="K5740" s="7">
        <f t="shared" si="86"/>
        <v>0</v>
      </c>
      <c r="L5740" s="7"/>
      <c r="M5740" s="6"/>
      <c r="N5740" s="7"/>
      <c r="O5740" s="7"/>
      <c r="P5740" s="38"/>
      <c r="Q5740" s="31"/>
      <c r="R5740" s="42"/>
      <c r="S5740" s="42"/>
      <c r="T5740" s="42"/>
      <c r="U5740" s="43"/>
      <c r="V5740" s="32"/>
      <c r="W5740" s="38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</row>
    <row r="5741" spans="1:40" ht="14.25" customHeight="1">
      <c r="A5741" s="7" t="s">
        <v>701</v>
      </c>
      <c r="B5741" s="7" t="s">
        <v>363</v>
      </c>
      <c r="C5741" s="7">
        <v>1514</v>
      </c>
      <c r="D5741" s="7" t="s">
        <v>715</v>
      </c>
      <c r="E5741" s="7" t="str">
        <f t="shared" si="85"/>
        <v>Ocurí</v>
      </c>
      <c r="F5741" s="7" t="s">
        <v>379</v>
      </c>
      <c r="G5741" s="7">
        <v>160</v>
      </c>
      <c r="H5741" s="7" t="s">
        <v>389</v>
      </c>
      <c r="I5741" s="7"/>
      <c r="J5741" s="7">
        <v>60000</v>
      </c>
      <c r="K5741" s="7">
        <f t="shared" si="86"/>
        <v>0</v>
      </c>
      <c r="L5741" s="7"/>
      <c r="M5741" s="6"/>
      <c r="N5741" s="7"/>
      <c r="O5741" s="7"/>
      <c r="P5741" s="38"/>
      <c r="Q5741" s="31"/>
      <c r="R5741" s="42"/>
      <c r="S5741" s="42"/>
      <c r="T5741" s="42"/>
      <c r="U5741" s="43"/>
      <c r="V5741" s="32"/>
      <c r="W5741" s="38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</row>
    <row r="5742" spans="1:40" ht="14.25" customHeight="1">
      <c r="A5742" s="7" t="s">
        <v>701</v>
      </c>
      <c r="B5742" s="7" t="s">
        <v>363</v>
      </c>
      <c r="C5742" s="7">
        <v>1514</v>
      </c>
      <c r="D5742" s="7" t="s">
        <v>715</v>
      </c>
      <c r="E5742" s="7" t="str">
        <f t="shared" si="85"/>
        <v>Ocurí</v>
      </c>
      <c r="F5742" s="7" t="s">
        <v>379</v>
      </c>
      <c r="G5742" s="7">
        <v>180</v>
      </c>
      <c r="H5742" s="7" t="s">
        <v>411</v>
      </c>
      <c r="I5742" s="7"/>
      <c r="J5742" s="7">
        <v>772021</v>
      </c>
      <c r="K5742" s="7">
        <f t="shared" si="86"/>
        <v>0</v>
      </c>
      <c r="L5742" s="7"/>
      <c r="M5742" s="6"/>
      <c r="N5742" s="7"/>
      <c r="O5742" s="7"/>
      <c r="P5742" s="38"/>
      <c r="Q5742" s="31"/>
      <c r="R5742" s="42"/>
      <c r="S5742" s="42"/>
      <c r="T5742" s="42"/>
      <c r="U5742" s="43"/>
      <c r="V5742" s="32"/>
      <c r="W5742" s="38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</row>
    <row r="5743" spans="1:40" ht="14.25" customHeight="1">
      <c r="A5743" s="7" t="s">
        <v>701</v>
      </c>
      <c r="B5743" s="7" t="s">
        <v>363</v>
      </c>
      <c r="C5743" s="7">
        <v>1514</v>
      </c>
      <c r="D5743" s="7" t="s">
        <v>715</v>
      </c>
      <c r="E5743" s="7" t="str">
        <f t="shared" si="85"/>
        <v>Ocurí</v>
      </c>
      <c r="F5743" s="7" t="s">
        <v>379</v>
      </c>
      <c r="G5743" s="7">
        <v>190</v>
      </c>
      <c r="H5743" s="7" t="s">
        <v>392</v>
      </c>
      <c r="I5743" s="7"/>
      <c r="J5743" s="7">
        <v>68115</v>
      </c>
      <c r="K5743" s="7">
        <f t="shared" si="86"/>
        <v>0</v>
      </c>
      <c r="L5743" s="7"/>
      <c r="M5743" s="6"/>
      <c r="N5743" s="7"/>
      <c r="O5743" s="7"/>
      <c r="P5743" s="38"/>
      <c r="Q5743" s="31"/>
      <c r="R5743" s="42"/>
      <c r="S5743" s="42"/>
      <c r="T5743" s="42"/>
      <c r="U5743" s="43"/>
      <c r="V5743" s="32"/>
      <c r="W5743" s="38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</row>
    <row r="5744" spans="1:40" ht="14.25" customHeight="1">
      <c r="A5744" s="7" t="s">
        <v>701</v>
      </c>
      <c r="B5744" s="7" t="s">
        <v>363</v>
      </c>
      <c r="C5744" s="7">
        <v>1514</v>
      </c>
      <c r="D5744" s="7" t="s">
        <v>715</v>
      </c>
      <c r="E5744" s="7" t="str">
        <f t="shared" si="85"/>
        <v>Ocurí</v>
      </c>
      <c r="F5744" s="7" t="s">
        <v>379</v>
      </c>
      <c r="G5744" s="7">
        <v>200</v>
      </c>
      <c r="H5744" s="7" t="s">
        <v>393</v>
      </c>
      <c r="I5744" s="7"/>
      <c r="J5744" s="7">
        <v>4055225</v>
      </c>
      <c r="K5744" s="7">
        <f t="shared" si="86"/>
        <v>0</v>
      </c>
      <c r="L5744" s="7"/>
      <c r="M5744" s="6"/>
      <c r="N5744" s="7"/>
      <c r="O5744" s="7"/>
      <c r="P5744" s="38"/>
      <c r="Q5744" s="31"/>
      <c r="R5744" s="42"/>
      <c r="S5744" s="42"/>
      <c r="T5744" s="42"/>
      <c r="U5744" s="43"/>
      <c r="V5744" s="32"/>
      <c r="W5744" s="38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</row>
    <row r="5745" spans="1:40" ht="14.25" customHeight="1">
      <c r="A5745" s="7" t="s">
        <v>701</v>
      </c>
      <c r="B5745" s="7" t="s">
        <v>363</v>
      </c>
      <c r="C5745" s="7">
        <v>1514</v>
      </c>
      <c r="D5745" s="7" t="s">
        <v>715</v>
      </c>
      <c r="E5745" s="7" t="str">
        <f t="shared" si="85"/>
        <v>Ocurí</v>
      </c>
      <c r="F5745" s="7" t="s">
        <v>379</v>
      </c>
      <c r="G5745" s="7">
        <v>210</v>
      </c>
      <c r="H5745" s="7" t="s">
        <v>394</v>
      </c>
      <c r="I5745" s="7"/>
      <c r="J5745" s="7">
        <v>2679537</v>
      </c>
      <c r="K5745" s="7">
        <f t="shared" si="86"/>
        <v>0</v>
      </c>
      <c r="L5745" s="7"/>
      <c r="M5745" s="6"/>
      <c r="N5745" s="7"/>
      <c r="O5745" s="7"/>
      <c r="P5745" s="38"/>
      <c r="Q5745" s="31"/>
      <c r="R5745" s="42"/>
      <c r="S5745" s="42"/>
      <c r="T5745" s="42"/>
      <c r="U5745" s="43"/>
      <c r="V5745" s="32"/>
      <c r="W5745" s="38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</row>
    <row r="5746" spans="1:40" ht="14.25" customHeight="1">
      <c r="A5746" s="7" t="s">
        <v>701</v>
      </c>
      <c r="B5746" s="7" t="s">
        <v>363</v>
      </c>
      <c r="C5746" s="7">
        <v>1514</v>
      </c>
      <c r="D5746" s="7" t="s">
        <v>715</v>
      </c>
      <c r="E5746" s="7" t="str">
        <f t="shared" si="85"/>
        <v>Ocurí</v>
      </c>
      <c r="F5746" s="7" t="s">
        <v>379</v>
      </c>
      <c r="G5746" s="7">
        <v>220</v>
      </c>
      <c r="H5746" s="7" t="s">
        <v>395</v>
      </c>
      <c r="I5746" s="7"/>
      <c r="J5746" s="7">
        <v>150001</v>
      </c>
      <c r="K5746" s="7">
        <f t="shared" si="86"/>
        <v>0</v>
      </c>
      <c r="L5746" s="7"/>
      <c r="M5746" s="6"/>
      <c r="N5746" s="7"/>
      <c r="O5746" s="7"/>
      <c r="P5746" s="38"/>
      <c r="Q5746" s="31"/>
      <c r="R5746" s="42"/>
      <c r="S5746" s="42"/>
      <c r="T5746" s="42"/>
      <c r="U5746" s="43"/>
      <c r="V5746" s="32"/>
      <c r="W5746" s="38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</row>
    <row r="5747" spans="1:40" ht="14.25" customHeight="1">
      <c r="A5747" s="7" t="s">
        <v>701</v>
      </c>
      <c r="B5747" s="7" t="s">
        <v>363</v>
      </c>
      <c r="C5747" s="7">
        <v>1514</v>
      </c>
      <c r="D5747" s="7" t="s">
        <v>715</v>
      </c>
      <c r="E5747" s="7" t="str">
        <f t="shared" si="85"/>
        <v>Ocurí</v>
      </c>
      <c r="F5747" s="7" t="s">
        <v>379</v>
      </c>
      <c r="G5747" s="7">
        <v>230</v>
      </c>
      <c r="H5747" s="7" t="s">
        <v>396</v>
      </c>
      <c r="I5747" s="7"/>
      <c r="J5747" s="7">
        <v>10000</v>
      </c>
      <c r="K5747" s="7">
        <f t="shared" si="86"/>
        <v>0</v>
      </c>
      <c r="L5747" s="7"/>
      <c r="M5747" s="6"/>
      <c r="N5747" s="7"/>
      <c r="O5747" s="7"/>
      <c r="P5747" s="38"/>
      <c r="Q5747" s="31"/>
      <c r="R5747" s="42"/>
      <c r="S5747" s="42"/>
      <c r="T5747" s="42"/>
      <c r="U5747" s="43"/>
      <c r="V5747" s="32"/>
      <c r="W5747" s="38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</row>
    <row r="5748" spans="1:40" ht="14.25" customHeight="1">
      <c r="A5748" s="7" t="s">
        <v>701</v>
      </c>
      <c r="B5748" s="7" t="s">
        <v>363</v>
      </c>
      <c r="C5748" s="7">
        <v>1514</v>
      </c>
      <c r="D5748" s="7" t="s">
        <v>715</v>
      </c>
      <c r="E5748" s="7" t="str">
        <f t="shared" si="85"/>
        <v>Ocurí</v>
      </c>
      <c r="F5748" s="7" t="s">
        <v>379</v>
      </c>
      <c r="G5748" s="7">
        <v>250</v>
      </c>
      <c r="H5748" s="7" t="s">
        <v>399</v>
      </c>
      <c r="I5748" s="7"/>
      <c r="J5748" s="7">
        <v>1414194</v>
      </c>
      <c r="K5748" s="7">
        <f t="shared" si="86"/>
        <v>0</v>
      </c>
      <c r="L5748" s="7"/>
      <c r="M5748" s="6"/>
      <c r="N5748" s="7"/>
      <c r="O5748" s="7"/>
      <c r="P5748" s="38"/>
      <c r="Q5748" s="31"/>
      <c r="R5748" s="42"/>
      <c r="S5748" s="42"/>
      <c r="T5748" s="42"/>
      <c r="U5748" s="43"/>
      <c r="V5748" s="32"/>
      <c r="W5748" s="38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</row>
    <row r="5749" spans="1:40" ht="14.25" customHeight="1">
      <c r="A5749" s="7" t="s">
        <v>701</v>
      </c>
      <c r="B5749" s="7" t="s">
        <v>363</v>
      </c>
      <c r="C5749" s="7">
        <v>1514</v>
      </c>
      <c r="D5749" s="7" t="s">
        <v>715</v>
      </c>
      <c r="E5749" s="7" t="str">
        <f t="shared" si="85"/>
        <v>Ocurí</v>
      </c>
      <c r="F5749" s="7" t="s">
        <v>379</v>
      </c>
      <c r="G5749" s="7">
        <v>260</v>
      </c>
      <c r="H5749" s="7" t="s">
        <v>400</v>
      </c>
      <c r="I5749" s="7"/>
      <c r="J5749" s="7">
        <v>68850</v>
      </c>
      <c r="K5749" s="7">
        <f t="shared" si="86"/>
        <v>0</v>
      </c>
      <c r="L5749" s="7"/>
      <c r="M5749" s="6"/>
      <c r="N5749" s="7"/>
      <c r="O5749" s="7"/>
      <c r="P5749" s="38"/>
      <c r="Q5749" s="31"/>
      <c r="R5749" s="42"/>
      <c r="S5749" s="42"/>
      <c r="T5749" s="42"/>
      <c r="U5749" s="43"/>
      <c r="V5749" s="32"/>
      <c r="W5749" s="38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</row>
    <row r="5750" spans="1:40" ht="14.25" customHeight="1">
      <c r="A5750" s="7" t="s">
        <v>701</v>
      </c>
      <c r="B5750" s="7" t="s">
        <v>363</v>
      </c>
      <c r="C5750" s="7">
        <v>1514</v>
      </c>
      <c r="D5750" s="7" t="s">
        <v>715</v>
      </c>
      <c r="E5750" s="7" t="str">
        <f t="shared" si="85"/>
        <v>Ocurí</v>
      </c>
      <c r="F5750" s="7" t="s">
        <v>379</v>
      </c>
      <c r="G5750" s="7">
        <v>310</v>
      </c>
      <c r="H5750" s="7" t="s">
        <v>403</v>
      </c>
      <c r="I5750" s="7"/>
      <c r="J5750" s="7">
        <v>133000</v>
      </c>
      <c r="K5750" s="7">
        <f t="shared" si="86"/>
        <v>0</v>
      </c>
      <c r="L5750" s="7"/>
      <c r="M5750" s="6"/>
      <c r="N5750" s="7"/>
      <c r="O5750" s="7"/>
      <c r="P5750" s="38"/>
      <c r="Q5750" s="31"/>
      <c r="R5750" s="42"/>
      <c r="S5750" s="42"/>
      <c r="T5750" s="42"/>
      <c r="U5750" s="43"/>
      <c r="V5750" s="32"/>
      <c r="W5750" s="38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</row>
    <row r="5751" spans="1:40" ht="14.25" customHeight="1">
      <c r="A5751" s="7" t="s">
        <v>701</v>
      </c>
      <c r="B5751" s="7" t="s">
        <v>363</v>
      </c>
      <c r="C5751" s="7">
        <v>1514</v>
      </c>
      <c r="D5751" s="7" t="s">
        <v>715</v>
      </c>
      <c r="E5751" s="7" t="str">
        <f t="shared" si="85"/>
        <v>Ocurí</v>
      </c>
      <c r="F5751" s="7" t="s">
        <v>379</v>
      </c>
      <c r="G5751" s="7">
        <v>330</v>
      </c>
      <c r="H5751" s="7" t="s">
        <v>404</v>
      </c>
      <c r="I5751" s="7"/>
      <c r="J5751" s="7">
        <v>161347</v>
      </c>
      <c r="K5751" s="7">
        <f t="shared" si="86"/>
        <v>0</v>
      </c>
      <c r="L5751" s="7"/>
      <c r="M5751" s="6"/>
      <c r="N5751" s="7"/>
      <c r="O5751" s="7"/>
      <c r="P5751" s="38"/>
      <c r="Q5751" s="31"/>
      <c r="R5751" s="42"/>
      <c r="S5751" s="42"/>
      <c r="T5751" s="42"/>
      <c r="U5751" s="43"/>
      <c r="V5751" s="32"/>
      <c r="W5751" s="38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</row>
    <row r="5752" spans="1:40" ht="14.25" customHeight="1">
      <c r="A5752" s="7" t="s">
        <v>701</v>
      </c>
      <c r="B5752" s="7" t="s">
        <v>363</v>
      </c>
      <c r="C5752" s="7">
        <v>1514</v>
      </c>
      <c r="D5752" s="7" t="s">
        <v>715</v>
      </c>
      <c r="E5752" s="7" t="str">
        <f t="shared" si="85"/>
        <v>Ocurí</v>
      </c>
      <c r="F5752" s="7" t="s">
        <v>379</v>
      </c>
      <c r="G5752" s="7">
        <v>340</v>
      </c>
      <c r="H5752" s="7" t="s">
        <v>405</v>
      </c>
      <c r="I5752" s="7"/>
      <c r="J5752" s="7">
        <v>1373680</v>
      </c>
      <c r="K5752" s="7">
        <f t="shared" si="86"/>
        <v>0</v>
      </c>
      <c r="L5752" s="7"/>
      <c r="M5752" s="6"/>
      <c r="N5752" s="7"/>
      <c r="O5752" s="7"/>
      <c r="P5752" s="38"/>
      <c r="Q5752" s="31"/>
      <c r="R5752" s="42"/>
      <c r="S5752" s="42"/>
      <c r="T5752" s="42"/>
      <c r="U5752" s="43"/>
      <c r="V5752" s="32"/>
      <c r="W5752" s="38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</row>
    <row r="5753" spans="1:40" ht="14.25" customHeight="1">
      <c r="A5753" s="7" t="s">
        <v>701</v>
      </c>
      <c r="B5753" s="7" t="s">
        <v>363</v>
      </c>
      <c r="C5753" s="7">
        <v>1515</v>
      </c>
      <c r="D5753" s="7" t="s">
        <v>716</v>
      </c>
      <c r="E5753" s="7" t="str">
        <f t="shared" si="85"/>
        <v>San Pedro de Buena Vista</v>
      </c>
      <c r="F5753" s="7" t="s">
        <v>379</v>
      </c>
      <c r="G5753" s="7">
        <v>0</v>
      </c>
      <c r="H5753" s="7" t="s">
        <v>380</v>
      </c>
      <c r="I5753" s="7"/>
      <c r="J5753" s="7">
        <v>4501073</v>
      </c>
      <c r="K5753" s="7">
        <f t="shared" si="86"/>
        <v>6981212</v>
      </c>
      <c r="L5753" s="7"/>
      <c r="M5753" s="6"/>
      <c r="N5753" s="7"/>
      <c r="O5753" s="7"/>
      <c r="P5753" s="38"/>
      <c r="Q5753" s="31"/>
      <c r="R5753" s="42"/>
      <c r="S5753" s="42"/>
      <c r="T5753" s="42"/>
      <c r="U5753" s="43"/>
      <c r="V5753" s="32"/>
      <c r="W5753" s="38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</row>
    <row r="5754" spans="1:40" ht="14.25" customHeight="1">
      <c r="A5754" s="7" t="s">
        <v>701</v>
      </c>
      <c r="B5754" s="7" t="s">
        <v>363</v>
      </c>
      <c r="C5754" s="7">
        <v>1515</v>
      </c>
      <c r="D5754" s="7" t="s">
        <v>716</v>
      </c>
      <c r="E5754" s="7" t="str">
        <f t="shared" si="85"/>
        <v>San Pedro de Buena Vista</v>
      </c>
      <c r="F5754" s="7" t="s">
        <v>379</v>
      </c>
      <c r="G5754" s="7">
        <v>1</v>
      </c>
      <c r="H5754" s="7" t="s">
        <v>381</v>
      </c>
      <c r="I5754" s="7"/>
      <c r="J5754" s="7">
        <v>1344476</v>
      </c>
      <c r="K5754" s="7">
        <f t="shared" si="86"/>
        <v>6981212</v>
      </c>
      <c r="L5754" s="7"/>
      <c r="M5754" s="6"/>
      <c r="N5754" s="7"/>
      <c r="O5754" s="7"/>
      <c r="P5754" s="38"/>
      <c r="Q5754" s="31"/>
      <c r="R5754" s="42"/>
      <c r="S5754" s="42"/>
      <c r="T5754" s="42"/>
      <c r="U5754" s="43"/>
      <c r="V5754" s="32"/>
      <c r="W5754" s="38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</row>
    <row r="5755" spans="1:40" ht="14.25" customHeight="1">
      <c r="A5755" s="7" t="s">
        <v>701</v>
      </c>
      <c r="B5755" s="7" t="s">
        <v>363</v>
      </c>
      <c r="C5755" s="7">
        <v>1515</v>
      </c>
      <c r="D5755" s="7" t="s">
        <v>716</v>
      </c>
      <c r="E5755" s="7" t="str">
        <f t="shared" si="85"/>
        <v>San Pedro de Buena Vista</v>
      </c>
      <c r="F5755" s="7" t="s">
        <v>379</v>
      </c>
      <c r="G5755" s="7">
        <v>97</v>
      </c>
      <c r="H5755" s="7" t="s">
        <v>409</v>
      </c>
      <c r="I5755" s="7"/>
      <c r="J5755" s="7">
        <v>70467</v>
      </c>
      <c r="K5755" s="7">
        <f t="shared" si="86"/>
        <v>6981212</v>
      </c>
      <c r="L5755" s="7"/>
      <c r="M5755" s="6"/>
      <c r="N5755" s="7"/>
      <c r="O5755" s="7"/>
      <c r="P5755" s="38"/>
      <c r="Q5755" s="31"/>
      <c r="R5755" s="42"/>
      <c r="S5755" s="42"/>
      <c r="T5755" s="42"/>
      <c r="U5755" s="43"/>
      <c r="V5755" s="32"/>
      <c r="W5755" s="38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</row>
    <row r="5756" spans="1:40" ht="14.25" customHeight="1">
      <c r="A5756" s="7" t="s">
        <v>701</v>
      </c>
      <c r="B5756" s="7" t="s">
        <v>363</v>
      </c>
      <c r="C5756" s="7">
        <v>1515</v>
      </c>
      <c r="D5756" s="7" t="s">
        <v>716</v>
      </c>
      <c r="E5756" s="7" t="str">
        <f t="shared" si="85"/>
        <v>San Pedro de Buena Vista</v>
      </c>
      <c r="F5756" s="7" t="s">
        <v>379</v>
      </c>
      <c r="G5756" s="7">
        <v>99</v>
      </c>
      <c r="H5756" s="7" t="s">
        <v>382</v>
      </c>
      <c r="I5756" s="7"/>
      <c r="J5756" s="7">
        <v>1050900</v>
      </c>
      <c r="K5756" s="7">
        <f t="shared" si="86"/>
        <v>6981212</v>
      </c>
      <c r="L5756" s="7"/>
      <c r="M5756" s="6"/>
      <c r="N5756" s="7"/>
      <c r="O5756" s="7"/>
      <c r="P5756" s="38"/>
      <c r="Q5756" s="31"/>
      <c r="R5756" s="42"/>
      <c r="S5756" s="42"/>
      <c r="T5756" s="42"/>
      <c r="U5756" s="43"/>
      <c r="V5756" s="32"/>
      <c r="W5756" s="38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</row>
    <row r="5757" spans="1:40" ht="14.25" customHeight="1">
      <c r="A5757" s="7" t="s">
        <v>701</v>
      </c>
      <c r="B5757" s="7" t="s">
        <v>363</v>
      </c>
      <c r="C5757" s="7">
        <v>1515</v>
      </c>
      <c r="D5757" s="7" t="s">
        <v>716</v>
      </c>
      <c r="E5757" s="7" t="str">
        <f t="shared" si="85"/>
        <v>San Pedro de Buena Vista</v>
      </c>
      <c r="F5757" s="7" t="s">
        <v>379</v>
      </c>
      <c r="G5757" s="7">
        <v>100</v>
      </c>
      <c r="H5757" s="7" t="s">
        <v>383</v>
      </c>
      <c r="I5757" s="7"/>
      <c r="J5757" s="7">
        <v>478284</v>
      </c>
      <c r="K5757" s="7">
        <f t="shared" si="86"/>
        <v>6981212</v>
      </c>
      <c r="L5757" s="7"/>
      <c r="M5757" s="6"/>
      <c r="N5757" s="7"/>
      <c r="O5757" s="7"/>
      <c r="P5757" s="38"/>
      <c r="Q5757" s="31"/>
      <c r="R5757" s="42"/>
      <c r="S5757" s="42"/>
      <c r="T5757" s="42"/>
      <c r="U5757" s="43"/>
      <c r="V5757" s="32"/>
      <c r="W5757" s="38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</row>
    <row r="5758" spans="1:40" ht="14.25" customHeight="1">
      <c r="A5758" s="7" t="s">
        <v>701</v>
      </c>
      <c r="B5758" s="7" t="s">
        <v>363</v>
      </c>
      <c r="C5758" s="7">
        <v>1515</v>
      </c>
      <c r="D5758" s="7" t="s">
        <v>716</v>
      </c>
      <c r="E5758" s="7" t="str">
        <f t="shared" si="85"/>
        <v>San Pedro de Buena Vista</v>
      </c>
      <c r="F5758" s="7" t="s">
        <v>379</v>
      </c>
      <c r="G5758" s="7">
        <v>130</v>
      </c>
      <c r="H5758" s="7" t="s">
        <v>386</v>
      </c>
      <c r="I5758" s="7"/>
      <c r="J5758" s="7">
        <v>285000</v>
      </c>
      <c r="K5758" s="7">
        <f t="shared" si="86"/>
        <v>6981212</v>
      </c>
      <c r="L5758" s="7"/>
      <c r="M5758" s="6"/>
      <c r="N5758" s="7"/>
      <c r="O5758" s="7"/>
      <c r="P5758" s="38"/>
      <c r="Q5758" s="31"/>
      <c r="R5758" s="42"/>
      <c r="S5758" s="42"/>
      <c r="T5758" s="42"/>
      <c r="U5758" s="43"/>
      <c r="V5758" s="32"/>
      <c r="W5758" s="38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</row>
    <row r="5759" spans="1:40" ht="14.25" customHeight="1">
      <c r="A5759" s="7" t="s">
        <v>701</v>
      </c>
      <c r="B5759" s="7" t="s">
        <v>363</v>
      </c>
      <c r="C5759" s="7">
        <v>1515</v>
      </c>
      <c r="D5759" s="7" t="s">
        <v>716</v>
      </c>
      <c r="E5759" s="7" t="str">
        <f t="shared" si="85"/>
        <v>San Pedro de Buena Vista</v>
      </c>
      <c r="F5759" s="7" t="s">
        <v>379</v>
      </c>
      <c r="G5759" s="7">
        <v>140</v>
      </c>
      <c r="H5759" s="7" t="s">
        <v>388</v>
      </c>
      <c r="I5759" s="7"/>
      <c r="J5759" s="7">
        <v>50000</v>
      </c>
      <c r="K5759" s="7">
        <f t="shared" si="86"/>
        <v>6981212</v>
      </c>
      <c r="L5759" s="7"/>
      <c r="M5759" s="6"/>
      <c r="N5759" s="7"/>
      <c r="O5759" s="7"/>
      <c r="P5759" s="38"/>
      <c r="Q5759" s="31"/>
      <c r="R5759" s="42"/>
      <c r="S5759" s="42"/>
      <c r="T5759" s="42"/>
      <c r="U5759" s="43"/>
      <c r="V5759" s="32"/>
      <c r="W5759" s="38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</row>
    <row r="5760" spans="1:40" ht="14.25" customHeight="1">
      <c r="A5760" s="7" t="s">
        <v>701</v>
      </c>
      <c r="B5760" s="7" t="s">
        <v>363</v>
      </c>
      <c r="C5760" s="7">
        <v>1515</v>
      </c>
      <c r="D5760" s="7" t="s">
        <v>716</v>
      </c>
      <c r="E5760" s="7" t="str">
        <f t="shared" si="85"/>
        <v>San Pedro de Buena Vista</v>
      </c>
      <c r="F5760" s="7" t="s">
        <v>379</v>
      </c>
      <c r="G5760" s="7">
        <v>160</v>
      </c>
      <c r="H5760" s="7" t="s">
        <v>389</v>
      </c>
      <c r="I5760" s="7"/>
      <c r="J5760" s="7">
        <v>140000</v>
      </c>
      <c r="K5760" s="7">
        <f t="shared" si="86"/>
        <v>6981212</v>
      </c>
      <c r="L5760" s="7"/>
      <c r="M5760" s="6"/>
      <c r="N5760" s="7"/>
      <c r="O5760" s="7"/>
      <c r="P5760" s="38"/>
      <c r="Q5760" s="31"/>
      <c r="R5760" s="42"/>
      <c r="S5760" s="42"/>
      <c r="T5760" s="42"/>
      <c r="U5760" s="43"/>
      <c r="V5760" s="32"/>
      <c r="W5760" s="38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</row>
    <row r="5761" spans="1:40" ht="14.25" customHeight="1">
      <c r="A5761" s="7" t="s">
        <v>701</v>
      </c>
      <c r="B5761" s="7" t="s">
        <v>363</v>
      </c>
      <c r="C5761" s="7">
        <v>1515</v>
      </c>
      <c r="D5761" s="7" t="s">
        <v>716</v>
      </c>
      <c r="E5761" s="7" t="str">
        <f t="shared" si="85"/>
        <v>San Pedro de Buena Vista</v>
      </c>
      <c r="F5761" s="7" t="s">
        <v>379</v>
      </c>
      <c r="G5761" s="7">
        <v>170</v>
      </c>
      <c r="H5761" s="7" t="s">
        <v>390</v>
      </c>
      <c r="I5761" s="7"/>
      <c r="J5761" s="7">
        <v>100000</v>
      </c>
      <c r="K5761" s="7">
        <f t="shared" si="86"/>
        <v>6981212</v>
      </c>
      <c r="L5761" s="7"/>
      <c r="M5761" s="6"/>
      <c r="N5761" s="7"/>
      <c r="O5761" s="7"/>
      <c r="P5761" s="38"/>
      <c r="Q5761" s="31"/>
      <c r="R5761" s="42"/>
      <c r="S5761" s="42"/>
      <c r="T5761" s="42"/>
      <c r="U5761" s="43"/>
      <c r="V5761" s="32"/>
      <c r="W5761" s="38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</row>
    <row r="5762" spans="1:40" ht="14.25" customHeight="1">
      <c r="A5762" s="7" t="s">
        <v>701</v>
      </c>
      <c r="B5762" s="7" t="s">
        <v>363</v>
      </c>
      <c r="C5762" s="7">
        <v>1515</v>
      </c>
      <c r="D5762" s="7" t="s">
        <v>716</v>
      </c>
      <c r="E5762" s="7" t="str">
        <f t="shared" si="85"/>
        <v>San Pedro de Buena Vista</v>
      </c>
      <c r="F5762" s="7" t="s">
        <v>379</v>
      </c>
      <c r="G5762" s="7">
        <v>180</v>
      </c>
      <c r="H5762" s="7" t="s">
        <v>411</v>
      </c>
      <c r="I5762" s="7"/>
      <c r="J5762" s="7">
        <v>565481</v>
      </c>
      <c r="K5762" s="7">
        <f t="shared" si="86"/>
        <v>6981212</v>
      </c>
      <c r="L5762" s="7"/>
      <c r="M5762" s="6"/>
      <c r="N5762" s="7"/>
      <c r="O5762" s="7"/>
      <c r="P5762" s="38"/>
      <c r="Q5762" s="31"/>
      <c r="R5762" s="42"/>
      <c r="S5762" s="42"/>
      <c r="T5762" s="42"/>
      <c r="U5762" s="43"/>
      <c r="V5762" s="32"/>
      <c r="W5762" s="38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</row>
    <row r="5763" spans="1:40" ht="14.25" customHeight="1">
      <c r="A5763" s="7" t="s">
        <v>701</v>
      </c>
      <c r="B5763" s="7" t="s">
        <v>363</v>
      </c>
      <c r="C5763" s="7">
        <v>1515</v>
      </c>
      <c r="D5763" s="7" t="s">
        <v>716</v>
      </c>
      <c r="E5763" s="7" t="str">
        <f t="shared" si="85"/>
        <v>San Pedro de Buena Vista</v>
      </c>
      <c r="F5763" s="7" t="s">
        <v>379</v>
      </c>
      <c r="G5763" s="7">
        <v>200</v>
      </c>
      <c r="H5763" s="7" t="s">
        <v>393</v>
      </c>
      <c r="I5763" s="7"/>
      <c r="J5763" s="7">
        <v>6799240</v>
      </c>
      <c r="K5763" s="7">
        <f t="shared" si="86"/>
        <v>6981212</v>
      </c>
      <c r="L5763" s="7"/>
      <c r="M5763" s="6"/>
      <c r="N5763" s="7"/>
      <c r="O5763" s="7"/>
      <c r="P5763" s="38"/>
      <c r="Q5763" s="31"/>
      <c r="R5763" s="42"/>
      <c r="S5763" s="42"/>
      <c r="T5763" s="42"/>
      <c r="U5763" s="43"/>
      <c r="V5763" s="32"/>
      <c r="W5763" s="38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</row>
    <row r="5764" spans="1:40" ht="14.25" customHeight="1">
      <c r="A5764" s="7" t="s">
        <v>701</v>
      </c>
      <c r="B5764" s="7" t="s">
        <v>363</v>
      </c>
      <c r="C5764" s="7">
        <v>1515</v>
      </c>
      <c r="D5764" s="7" t="s">
        <v>716</v>
      </c>
      <c r="E5764" s="7" t="str">
        <f t="shared" si="85"/>
        <v>San Pedro de Buena Vista</v>
      </c>
      <c r="F5764" s="7" t="s">
        <v>379</v>
      </c>
      <c r="G5764" s="7">
        <v>210</v>
      </c>
      <c r="H5764" s="7" t="s">
        <v>394</v>
      </c>
      <c r="I5764" s="7"/>
      <c r="J5764" s="7">
        <v>5284639</v>
      </c>
      <c r="K5764" s="7">
        <f t="shared" si="86"/>
        <v>6981212</v>
      </c>
      <c r="L5764" s="7"/>
      <c r="M5764" s="6"/>
      <c r="N5764" s="7"/>
      <c r="O5764" s="7"/>
      <c r="P5764" s="38"/>
      <c r="Q5764" s="31"/>
      <c r="R5764" s="42"/>
      <c r="S5764" s="42"/>
      <c r="T5764" s="42"/>
      <c r="U5764" s="43"/>
      <c r="V5764" s="32"/>
      <c r="W5764" s="38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</row>
    <row r="5765" spans="1:40" ht="14.25" customHeight="1">
      <c r="A5765" s="7" t="s">
        <v>701</v>
      </c>
      <c r="B5765" s="7" t="s">
        <v>363</v>
      </c>
      <c r="C5765" s="7">
        <v>1515</v>
      </c>
      <c r="D5765" s="7" t="s">
        <v>716</v>
      </c>
      <c r="E5765" s="7" t="str">
        <f t="shared" si="85"/>
        <v>San Pedro de Buena Vista</v>
      </c>
      <c r="F5765" s="7" t="s">
        <v>379</v>
      </c>
      <c r="G5765" s="7">
        <v>220</v>
      </c>
      <c r="H5765" s="7" t="s">
        <v>395</v>
      </c>
      <c r="I5765" s="7"/>
      <c r="J5765" s="7">
        <v>150000</v>
      </c>
      <c r="K5765" s="7">
        <f t="shared" si="86"/>
        <v>6981212</v>
      </c>
      <c r="L5765" s="7"/>
      <c r="M5765" s="6"/>
      <c r="N5765" s="7"/>
      <c r="O5765" s="7"/>
      <c r="P5765" s="38"/>
      <c r="Q5765" s="31"/>
      <c r="R5765" s="42"/>
      <c r="S5765" s="42"/>
      <c r="T5765" s="42"/>
      <c r="U5765" s="43"/>
      <c r="V5765" s="32"/>
      <c r="W5765" s="38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</row>
    <row r="5766" spans="1:40" ht="14.25" customHeight="1">
      <c r="A5766" s="7" t="s">
        <v>701</v>
      </c>
      <c r="B5766" s="7" t="s">
        <v>363</v>
      </c>
      <c r="C5766" s="7">
        <v>1515</v>
      </c>
      <c r="D5766" s="7" t="s">
        <v>716</v>
      </c>
      <c r="E5766" s="7" t="str">
        <f t="shared" si="85"/>
        <v>San Pedro de Buena Vista</v>
      </c>
      <c r="F5766" s="7" t="s">
        <v>379</v>
      </c>
      <c r="G5766" s="7">
        <v>230</v>
      </c>
      <c r="H5766" s="7" t="s">
        <v>396</v>
      </c>
      <c r="I5766" s="7"/>
      <c r="J5766" s="7">
        <v>127000</v>
      </c>
      <c r="K5766" s="7">
        <f t="shared" si="86"/>
        <v>6981212</v>
      </c>
      <c r="L5766" s="7"/>
      <c r="M5766" s="6"/>
      <c r="N5766" s="7"/>
      <c r="O5766" s="7"/>
      <c r="P5766" s="38"/>
      <c r="Q5766" s="31"/>
      <c r="R5766" s="42"/>
      <c r="S5766" s="42"/>
      <c r="T5766" s="42"/>
      <c r="U5766" s="43"/>
      <c r="V5766" s="32"/>
      <c r="W5766" s="38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</row>
    <row r="5767" spans="1:40" ht="14.25" customHeight="1">
      <c r="A5767" s="7" t="s">
        <v>701</v>
      </c>
      <c r="B5767" s="7" t="s">
        <v>363</v>
      </c>
      <c r="C5767" s="7">
        <v>1515</v>
      </c>
      <c r="D5767" s="7" t="s">
        <v>716</v>
      </c>
      <c r="E5767" s="7" t="str">
        <f t="shared" si="85"/>
        <v>San Pedro de Buena Vista</v>
      </c>
      <c r="F5767" s="7" t="s">
        <v>379</v>
      </c>
      <c r="G5767" s="7">
        <v>240</v>
      </c>
      <c r="H5767" s="7" t="s">
        <v>397</v>
      </c>
      <c r="I5767" s="7"/>
      <c r="J5767" s="7">
        <v>80000</v>
      </c>
      <c r="K5767" s="7">
        <f t="shared" si="86"/>
        <v>6981212</v>
      </c>
      <c r="L5767" s="7"/>
      <c r="M5767" s="6"/>
      <c r="N5767" s="7"/>
      <c r="O5767" s="7"/>
      <c r="P5767" s="38"/>
      <c r="Q5767" s="31"/>
      <c r="R5767" s="42"/>
      <c r="S5767" s="42"/>
      <c r="T5767" s="42"/>
      <c r="U5767" s="43"/>
      <c r="V5767" s="32"/>
      <c r="W5767" s="38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</row>
    <row r="5768" spans="1:40" ht="14.25" customHeight="1">
      <c r="A5768" s="7" t="s">
        <v>701</v>
      </c>
      <c r="B5768" s="7" t="s">
        <v>363</v>
      </c>
      <c r="C5768" s="7">
        <v>1515</v>
      </c>
      <c r="D5768" s="7" t="s">
        <v>716</v>
      </c>
      <c r="E5768" s="7" t="str">
        <f t="shared" si="85"/>
        <v>San Pedro de Buena Vista</v>
      </c>
      <c r="F5768" s="7" t="s">
        <v>379</v>
      </c>
      <c r="G5768" s="7">
        <v>250</v>
      </c>
      <c r="H5768" s="7" t="s">
        <v>399</v>
      </c>
      <c r="I5768" s="7"/>
      <c r="J5768" s="7">
        <v>2981912</v>
      </c>
      <c r="K5768" s="7">
        <f t="shared" si="86"/>
        <v>6981212</v>
      </c>
      <c r="L5768" s="7"/>
      <c r="M5768" s="6"/>
      <c r="N5768" s="7"/>
      <c r="O5768" s="7"/>
      <c r="P5768" s="38"/>
      <c r="Q5768" s="31"/>
      <c r="R5768" s="42"/>
      <c r="S5768" s="42"/>
      <c r="T5768" s="42"/>
      <c r="U5768" s="43"/>
      <c r="V5768" s="32"/>
      <c r="W5768" s="38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</row>
    <row r="5769" spans="1:40" ht="14.25" customHeight="1">
      <c r="A5769" s="7" t="s">
        <v>701</v>
      </c>
      <c r="B5769" s="7" t="s">
        <v>363</v>
      </c>
      <c r="C5769" s="7">
        <v>1515</v>
      </c>
      <c r="D5769" s="7" t="s">
        <v>716</v>
      </c>
      <c r="E5769" s="7" t="str">
        <f t="shared" si="85"/>
        <v>San Pedro de Buena Vista</v>
      </c>
      <c r="F5769" s="7" t="s">
        <v>379</v>
      </c>
      <c r="G5769" s="7">
        <v>260</v>
      </c>
      <c r="H5769" s="7" t="s">
        <v>400</v>
      </c>
      <c r="I5769" s="7"/>
      <c r="J5769" s="7">
        <v>135000</v>
      </c>
      <c r="K5769" s="7">
        <f t="shared" si="86"/>
        <v>6981212</v>
      </c>
      <c r="L5769" s="7"/>
      <c r="M5769" s="6"/>
      <c r="N5769" s="7"/>
      <c r="O5769" s="7"/>
      <c r="P5769" s="38"/>
      <c r="Q5769" s="31"/>
      <c r="R5769" s="42"/>
      <c r="S5769" s="42"/>
      <c r="T5769" s="42"/>
      <c r="U5769" s="43"/>
      <c r="V5769" s="32"/>
      <c r="W5769" s="38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</row>
    <row r="5770" spans="1:40" ht="14.25" customHeight="1">
      <c r="A5770" s="7" t="s">
        <v>701</v>
      </c>
      <c r="B5770" s="7" t="s">
        <v>363</v>
      </c>
      <c r="C5770" s="7">
        <v>1515</v>
      </c>
      <c r="D5770" s="7" t="s">
        <v>716</v>
      </c>
      <c r="E5770" s="7" t="str">
        <f t="shared" si="85"/>
        <v>San Pedro de Buena Vista</v>
      </c>
      <c r="F5770" s="7" t="s">
        <v>379</v>
      </c>
      <c r="G5770" s="7">
        <v>310</v>
      </c>
      <c r="H5770" s="7" t="s">
        <v>403</v>
      </c>
      <c r="I5770" s="7"/>
      <c r="J5770" s="7">
        <v>300000</v>
      </c>
      <c r="K5770" s="7">
        <f t="shared" si="86"/>
        <v>6981212</v>
      </c>
      <c r="L5770" s="7"/>
      <c r="M5770" s="6"/>
      <c r="N5770" s="7"/>
      <c r="O5770" s="7"/>
      <c r="P5770" s="38"/>
      <c r="Q5770" s="31"/>
      <c r="R5770" s="42"/>
      <c r="S5770" s="42"/>
      <c r="T5770" s="42"/>
      <c r="U5770" s="43"/>
      <c r="V5770" s="32"/>
      <c r="W5770" s="38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</row>
    <row r="5771" spans="1:40" ht="14.25" customHeight="1">
      <c r="A5771" s="7" t="s">
        <v>701</v>
      </c>
      <c r="B5771" s="7" t="s">
        <v>363</v>
      </c>
      <c r="C5771" s="7">
        <v>1515</v>
      </c>
      <c r="D5771" s="7" t="s">
        <v>716</v>
      </c>
      <c r="E5771" s="7" t="str">
        <f t="shared" si="85"/>
        <v>San Pedro de Buena Vista</v>
      </c>
      <c r="F5771" s="7" t="s">
        <v>379</v>
      </c>
      <c r="G5771" s="7">
        <v>330</v>
      </c>
      <c r="H5771" s="7" t="s">
        <v>404</v>
      </c>
      <c r="I5771" s="7"/>
      <c r="J5771" s="7">
        <v>263953</v>
      </c>
      <c r="K5771" s="7">
        <f t="shared" si="86"/>
        <v>6981212</v>
      </c>
      <c r="L5771" s="7"/>
      <c r="M5771" s="6"/>
      <c r="N5771" s="7"/>
      <c r="O5771" s="7"/>
      <c r="P5771" s="38"/>
      <c r="Q5771" s="31"/>
      <c r="R5771" s="42"/>
      <c r="S5771" s="42"/>
      <c r="T5771" s="42"/>
      <c r="U5771" s="43"/>
      <c r="V5771" s="32"/>
      <c r="W5771" s="38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</row>
    <row r="5772" spans="1:40" ht="14.25" customHeight="1">
      <c r="A5772" s="7" t="s">
        <v>701</v>
      </c>
      <c r="B5772" s="7" t="s">
        <v>363</v>
      </c>
      <c r="C5772" s="7">
        <v>1515</v>
      </c>
      <c r="D5772" s="7" t="s">
        <v>716</v>
      </c>
      <c r="E5772" s="7" t="str">
        <f t="shared" si="85"/>
        <v>San Pedro de Buena Vista</v>
      </c>
      <c r="F5772" s="7" t="s">
        <v>379</v>
      </c>
      <c r="G5772" s="7">
        <v>340</v>
      </c>
      <c r="H5772" s="7" t="s">
        <v>405</v>
      </c>
      <c r="I5772" s="7"/>
      <c r="J5772" s="7">
        <v>4490305</v>
      </c>
      <c r="K5772" s="7">
        <f t="shared" si="86"/>
        <v>6981212</v>
      </c>
      <c r="L5772" s="7"/>
      <c r="M5772" s="6"/>
      <c r="N5772" s="7"/>
      <c r="O5772" s="7"/>
      <c r="P5772" s="38"/>
      <c r="Q5772" s="31"/>
      <c r="R5772" s="42"/>
      <c r="S5772" s="42"/>
      <c r="T5772" s="42"/>
      <c r="U5772" s="43"/>
      <c r="V5772" s="32"/>
      <c r="W5772" s="38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</row>
    <row r="5773" spans="1:40" ht="14.25" customHeight="1">
      <c r="A5773" s="7" t="s">
        <v>701</v>
      </c>
      <c r="B5773" s="7" t="s">
        <v>363</v>
      </c>
      <c r="C5773" s="7">
        <v>1515</v>
      </c>
      <c r="D5773" s="7" t="s">
        <v>716</v>
      </c>
      <c r="E5773" s="7" t="str">
        <f t="shared" si="85"/>
        <v>San Pedro de Buena Vista</v>
      </c>
      <c r="F5773" s="7" t="s">
        <v>407</v>
      </c>
      <c r="G5773" s="7">
        <v>100</v>
      </c>
      <c r="H5773" s="7" t="s">
        <v>383</v>
      </c>
      <c r="I5773" s="7"/>
      <c r="J5773" s="7">
        <v>50000</v>
      </c>
      <c r="K5773" s="7">
        <f t="shared" si="86"/>
        <v>6981212</v>
      </c>
      <c r="L5773" s="7"/>
      <c r="M5773" s="6"/>
      <c r="N5773" s="7"/>
      <c r="O5773" s="7"/>
      <c r="P5773" s="38"/>
      <c r="Q5773" s="31"/>
      <c r="R5773" s="42"/>
      <c r="S5773" s="42"/>
      <c r="T5773" s="42"/>
      <c r="U5773" s="43"/>
      <c r="V5773" s="32"/>
      <c r="W5773" s="38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</row>
    <row r="5774" spans="1:40" ht="14.25" customHeight="1">
      <c r="A5774" s="7" t="s">
        <v>701</v>
      </c>
      <c r="B5774" s="7" t="s">
        <v>363</v>
      </c>
      <c r="C5774" s="7">
        <v>1515</v>
      </c>
      <c r="D5774" s="7" t="s">
        <v>716</v>
      </c>
      <c r="E5774" s="7" t="str">
        <f t="shared" si="85"/>
        <v>San Pedro de Buena Vista</v>
      </c>
      <c r="F5774" s="7" t="s">
        <v>407</v>
      </c>
      <c r="G5774" s="7">
        <v>110</v>
      </c>
      <c r="H5774" s="7" t="s">
        <v>385</v>
      </c>
      <c r="I5774" s="7"/>
      <c r="J5774" s="7">
        <v>959639</v>
      </c>
      <c r="K5774" s="7">
        <f t="shared" si="86"/>
        <v>6981212</v>
      </c>
      <c r="L5774" s="7"/>
      <c r="M5774" s="6"/>
      <c r="N5774" s="7"/>
      <c r="O5774" s="7"/>
      <c r="P5774" s="38"/>
      <c r="Q5774" s="31"/>
      <c r="R5774" s="42"/>
      <c r="S5774" s="42"/>
      <c r="T5774" s="42"/>
      <c r="U5774" s="43"/>
      <c r="V5774" s="32"/>
      <c r="W5774" s="38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</row>
    <row r="5775" spans="1:40" ht="14.25" customHeight="1">
      <c r="A5775" s="7" t="s">
        <v>701</v>
      </c>
      <c r="B5775" s="7" t="s">
        <v>363</v>
      </c>
      <c r="C5775" s="7">
        <v>1515</v>
      </c>
      <c r="D5775" s="7" t="s">
        <v>716</v>
      </c>
      <c r="E5775" s="7" t="str">
        <f t="shared" si="85"/>
        <v>San Pedro de Buena Vista</v>
      </c>
      <c r="F5775" s="7" t="s">
        <v>407</v>
      </c>
      <c r="G5775" s="7">
        <v>120</v>
      </c>
      <c r="H5775" s="7" t="s">
        <v>485</v>
      </c>
      <c r="I5775" s="7"/>
      <c r="J5775" s="7">
        <v>150000</v>
      </c>
      <c r="K5775" s="7">
        <f t="shared" si="86"/>
        <v>6981212</v>
      </c>
      <c r="L5775" s="7"/>
      <c r="M5775" s="6"/>
      <c r="N5775" s="7"/>
      <c r="O5775" s="7"/>
      <c r="P5775" s="38"/>
      <c r="Q5775" s="31"/>
      <c r="R5775" s="42"/>
      <c r="S5775" s="42"/>
      <c r="T5775" s="42"/>
      <c r="U5775" s="43"/>
      <c r="V5775" s="32"/>
      <c r="W5775" s="38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</row>
    <row r="5776" spans="1:40" ht="14.25" customHeight="1">
      <c r="A5776" s="7" t="s">
        <v>701</v>
      </c>
      <c r="B5776" s="7" t="s">
        <v>363</v>
      </c>
      <c r="C5776" s="7">
        <v>1515</v>
      </c>
      <c r="D5776" s="7" t="s">
        <v>716</v>
      </c>
      <c r="E5776" s="7" t="str">
        <f t="shared" si="85"/>
        <v>San Pedro de Buena Vista</v>
      </c>
      <c r="F5776" s="7" t="s">
        <v>407</v>
      </c>
      <c r="G5776" s="7">
        <v>180</v>
      </c>
      <c r="H5776" s="7" t="s">
        <v>411</v>
      </c>
      <c r="I5776" s="7"/>
      <c r="J5776" s="7">
        <v>353741</v>
      </c>
      <c r="K5776" s="7">
        <f t="shared" si="86"/>
        <v>6981212</v>
      </c>
      <c r="L5776" s="7"/>
      <c r="M5776" s="6"/>
      <c r="N5776" s="7"/>
      <c r="O5776" s="7"/>
      <c r="P5776" s="38"/>
      <c r="Q5776" s="31"/>
      <c r="R5776" s="42"/>
      <c r="S5776" s="42"/>
      <c r="T5776" s="42"/>
      <c r="U5776" s="43"/>
      <c r="V5776" s="32"/>
      <c r="W5776" s="38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</row>
    <row r="5777" spans="1:40" ht="14.25" customHeight="1">
      <c r="A5777" s="7" t="s">
        <v>701</v>
      </c>
      <c r="B5777" s="7" t="s">
        <v>363</v>
      </c>
      <c r="C5777" s="7">
        <v>1515</v>
      </c>
      <c r="D5777" s="7" t="s">
        <v>716</v>
      </c>
      <c r="E5777" s="7" t="str">
        <f t="shared" si="85"/>
        <v>San Pedro de Buena Vista</v>
      </c>
      <c r="F5777" s="7" t="s">
        <v>407</v>
      </c>
      <c r="G5777" s="7">
        <v>210</v>
      </c>
      <c r="H5777" s="7" t="s">
        <v>394</v>
      </c>
      <c r="I5777" s="7"/>
      <c r="J5777" s="7">
        <v>1102999</v>
      </c>
      <c r="K5777" s="7">
        <f t="shared" si="86"/>
        <v>6981212</v>
      </c>
      <c r="L5777" s="7"/>
      <c r="M5777" s="6"/>
      <c r="N5777" s="7"/>
      <c r="O5777" s="7"/>
      <c r="P5777" s="38"/>
      <c r="Q5777" s="31"/>
      <c r="R5777" s="42"/>
      <c r="S5777" s="42"/>
      <c r="T5777" s="42"/>
      <c r="U5777" s="43"/>
      <c r="V5777" s="32"/>
      <c r="W5777" s="38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</row>
    <row r="5778" spans="1:40" ht="14.25" customHeight="1">
      <c r="A5778" s="7" t="s">
        <v>701</v>
      </c>
      <c r="B5778" s="7" t="s">
        <v>363</v>
      </c>
      <c r="C5778" s="7">
        <v>1515</v>
      </c>
      <c r="D5778" s="7" t="s">
        <v>716</v>
      </c>
      <c r="E5778" s="7" t="str">
        <f t="shared" si="85"/>
        <v>San Pedro de Buena Vista</v>
      </c>
      <c r="F5778" s="7" t="s">
        <v>407</v>
      </c>
      <c r="G5778" s="7">
        <v>340</v>
      </c>
      <c r="H5778" s="7" t="s">
        <v>405</v>
      </c>
      <c r="I5778" s="7"/>
      <c r="J5778" s="7">
        <v>1245211</v>
      </c>
      <c r="K5778" s="7">
        <f t="shared" si="86"/>
        <v>6981212</v>
      </c>
      <c r="L5778" s="7"/>
      <c r="M5778" s="6"/>
      <c r="N5778" s="7"/>
      <c r="O5778" s="7"/>
      <c r="P5778" s="38"/>
      <c r="Q5778" s="31"/>
      <c r="R5778" s="42"/>
      <c r="S5778" s="42"/>
      <c r="T5778" s="42"/>
      <c r="U5778" s="43"/>
      <c r="V5778" s="32"/>
      <c r="W5778" s="38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</row>
    <row r="5779" spans="1:40" ht="14.25" customHeight="1">
      <c r="A5779" s="7" t="s">
        <v>701</v>
      </c>
      <c r="B5779" s="7" t="s">
        <v>363</v>
      </c>
      <c r="C5779" s="7">
        <v>1515</v>
      </c>
      <c r="D5779" s="7" t="s">
        <v>716</v>
      </c>
      <c r="E5779" s="7" t="str">
        <f t="shared" si="85"/>
        <v>San Pedro de Buena Vista</v>
      </c>
      <c r="F5779" s="7" t="s">
        <v>407</v>
      </c>
      <c r="G5779" s="7">
        <v>350</v>
      </c>
      <c r="H5779" s="7" t="s">
        <v>406</v>
      </c>
      <c r="I5779" s="7"/>
      <c r="J5779" s="7">
        <v>3119622</v>
      </c>
      <c r="K5779" s="7">
        <f t="shared" si="86"/>
        <v>6981212</v>
      </c>
      <c r="L5779" s="7"/>
      <c r="M5779" s="6"/>
      <c r="N5779" s="7"/>
      <c r="O5779" s="7"/>
      <c r="P5779" s="38"/>
      <c r="Q5779" s="31"/>
      <c r="R5779" s="42"/>
      <c r="S5779" s="42"/>
      <c r="T5779" s="42"/>
      <c r="U5779" s="43"/>
      <c r="V5779" s="32"/>
      <c r="W5779" s="38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</row>
    <row r="5780" spans="1:40" ht="14.25" customHeight="1">
      <c r="A5780" s="7" t="s">
        <v>701</v>
      </c>
      <c r="B5780" s="7" t="s">
        <v>363</v>
      </c>
      <c r="C5780" s="7">
        <v>1516</v>
      </c>
      <c r="D5780" s="7" t="s">
        <v>717</v>
      </c>
      <c r="E5780" s="7" t="str">
        <f t="shared" si="85"/>
        <v>Toro Toro</v>
      </c>
      <c r="F5780" s="7" t="s">
        <v>379</v>
      </c>
      <c r="G5780" s="7">
        <v>0</v>
      </c>
      <c r="H5780" s="7" t="s">
        <v>380</v>
      </c>
      <c r="I5780" s="7"/>
      <c r="J5780" s="7">
        <v>1371967</v>
      </c>
      <c r="K5780" s="7">
        <f t="shared" si="86"/>
        <v>1506275</v>
      </c>
      <c r="L5780" s="7"/>
      <c r="M5780" s="6"/>
      <c r="N5780" s="7"/>
      <c r="O5780" s="7"/>
      <c r="P5780" s="38"/>
      <c r="Q5780" s="31"/>
      <c r="R5780" s="42"/>
      <c r="S5780" s="42"/>
      <c r="T5780" s="42"/>
      <c r="U5780" s="43"/>
      <c r="V5780" s="32"/>
      <c r="W5780" s="38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</row>
    <row r="5781" spans="1:40" ht="14.25" customHeight="1">
      <c r="A5781" s="7" t="s">
        <v>701</v>
      </c>
      <c r="B5781" s="7" t="s">
        <v>363</v>
      </c>
      <c r="C5781" s="7">
        <v>1516</v>
      </c>
      <c r="D5781" s="7" t="s">
        <v>717</v>
      </c>
      <c r="E5781" s="7" t="str">
        <f t="shared" si="85"/>
        <v>Toro Toro</v>
      </c>
      <c r="F5781" s="7" t="s">
        <v>379</v>
      </c>
      <c r="G5781" s="7">
        <v>1</v>
      </c>
      <c r="H5781" s="7" t="s">
        <v>381</v>
      </c>
      <c r="I5781" s="7"/>
      <c r="J5781" s="7">
        <v>597658</v>
      </c>
      <c r="K5781" s="7">
        <f t="shared" si="86"/>
        <v>1506275</v>
      </c>
      <c r="L5781" s="7"/>
      <c r="M5781" s="6"/>
      <c r="N5781" s="7"/>
      <c r="O5781" s="7"/>
      <c r="P5781" s="38"/>
      <c r="Q5781" s="31"/>
      <c r="R5781" s="42"/>
      <c r="S5781" s="42"/>
      <c r="T5781" s="42"/>
      <c r="U5781" s="43"/>
      <c r="V5781" s="32"/>
      <c r="W5781" s="38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</row>
    <row r="5782" spans="1:40" ht="14.25" customHeight="1">
      <c r="A5782" s="7" t="s">
        <v>701</v>
      </c>
      <c r="B5782" s="7" t="s">
        <v>363</v>
      </c>
      <c r="C5782" s="7">
        <v>1516</v>
      </c>
      <c r="D5782" s="7" t="s">
        <v>717</v>
      </c>
      <c r="E5782" s="7" t="str">
        <f t="shared" si="85"/>
        <v>Toro Toro</v>
      </c>
      <c r="F5782" s="7" t="s">
        <v>379</v>
      </c>
      <c r="G5782" s="7">
        <v>97</v>
      </c>
      <c r="H5782" s="7" t="s">
        <v>409</v>
      </c>
      <c r="I5782" s="7"/>
      <c r="J5782" s="7">
        <v>1156499</v>
      </c>
      <c r="K5782" s="7">
        <f t="shared" si="86"/>
        <v>1506275</v>
      </c>
      <c r="L5782" s="7"/>
      <c r="M5782" s="6"/>
      <c r="N5782" s="7"/>
      <c r="O5782" s="7"/>
      <c r="P5782" s="38"/>
      <c r="Q5782" s="31"/>
      <c r="R5782" s="42"/>
      <c r="S5782" s="42"/>
      <c r="T5782" s="42"/>
      <c r="U5782" s="43"/>
      <c r="V5782" s="32"/>
      <c r="W5782" s="38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</row>
    <row r="5783" spans="1:40" ht="14.25" customHeight="1">
      <c r="A5783" s="7" t="s">
        <v>701</v>
      </c>
      <c r="B5783" s="7" t="s">
        <v>363</v>
      </c>
      <c r="C5783" s="7">
        <v>1516</v>
      </c>
      <c r="D5783" s="7" t="s">
        <v>717</v>
      </c>
      <c r="E5783" s="7" t="str">
        <f t="shared" si="85"/>
        <v>Toro Toro</v>
      </c>
      <c r="F5783" s="7" t="s">
        <v>379</v>
      </c>
      <c r="G5783" s="7">
        <v>100</v>
      </c>
      <c r="H5783" s="7" t="s">
        <v>383</v>
      </c>
      <c r="I5783" s="7"/>
      <c r="J5783" s="7">
        <v>220000</v>
      </c>
      <c r="K5783" s="7">
        <f t="shared" si="86"/>
        <v>1506275</v>
      </c>
      <c r="L5783" s="7"/>
      <c r="M5783" s="6"/>
      <c r="N5783" s="7"/>
      <c r="O5783" s="7"/>
      <c r="P5783" s="38"/>
      <c r="Q5783" s="31"/>
      <c r="R5783" s="42"/>
      <c r="S5783" s="42"/>
      <c r="T5783" s="42"/>
      <c r="U5783" s="43"/>
      <c r="V5783" s="32"/>
      <c r="W5783" s="38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</row>
    <row r="5784" spans="1:40" ht="14.25" customHeight="1">
      <c r="A5784" s="7" t="s">
        <v>701</v>
      </c>
      <c r="B5784" s="7" t="s">
        <v>363</v>
      </c>
      <c r="C5784" s="7">
        <v>1516</v>
      </c>
      <c r="D5784" s="7" t="s">
        <v>717</v>
      </c>
      <c r="E5784" s="7" t="str">
        <f t="shared" si="85"/>
        <v>Toro Toro</v>
      </c>
      <c r="F5784" s="7" t="s">
        <v>379</v>
      </c>
      <c r="G5784" s="7">
        <v>110</v>
      </c>
      <c r="H5784" s="7" t="s">
        <v>385</v>
      </c>
      <c r="I5784" s="7"/>
      <c r="J5784" s="7">
        <v>50000</v>
      </c>
      <c r="K5784" s="7">
        <f t="shared" si="86"/>
        <v>1506275</v>
      </c>
      <c r="L5784" s="7"/>
      <c r="M5784" s="6"/>
      <c r="N5784" s="7"/>
      <c r="O5784" s="7"/>
      <c r="P5784" s="38"/>
      <c r="Q5784" s="31"/>
      <c r="R5784" s="42"/>
      <c r="S5784" s="42"/>
      <c r="T5784" s="42"/>
      <c r="U5784" s="43"/>
      <c r="V5784" s="32"/>
      <c r="W5784" s="38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</row>
    <row r="5785" spans="1:40" ht="14.25" customHeight="1">
      <c r="A5785" s="7" t="s">
        <v>701</v>
      </c>
      <c r="B5785" s="7" t="s">
        <v>363</v>
      </c>
      <c r="C5785" s="7">
        <v>1516</v>
      </c>
      <c r="D5785" s="7" t="s">
        <v>717</v>
      </c>
      <c r="E5785" s="7" t="str">
        <f t="shared" si="85"/>
        <v>Toro Toro</v>
      </c>
      <c r="F5785" s="7" t="s">
        <v>379</v>
      </c>
      <c r="G5785" s="7">
        <v>130</v>
      </c>
      <c r="H5785" s="7" t="s">
        <v>386</v>
      </c>
      <c r="I5785" s="7"/>
      <c r="J5785" s="7">
        <v>10000</v>
      </c>
      <c r="K5785" s="7">
        <f t="shared" si="86"/>
        <v>1506275</v>
      </c>
      <c r="L5785" s="7"/>
      <c r="M5785" s="6"/>
      <c r="N5785" s="7"/>
      <c r="O5785" s="7"/>
      <c r="P5785" s="38"/>
      <c r="Q5785" s="31"/>
      <c r="R5785" s="42"/>
      <c r="S5785" s="42"/>
      <c r="T5785" s="42"/>
      <c r="U5785" s="43"/>
      <c r="V5785" s="32"/>
      <c r="W5785" s="38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</row>
    <row r="5786" spans="1:40" ht="14.25" customHeight="1">
      <c r="A5786" s="7" t="s">
        <v>701</v>
      </c>
      <c r="B5786" s="7" t="s">
        <v>363</v>
      </c>
      <c r="C5786" s="7">
        <v>1516</v>
      </c>
      <c r="D5786" s="7" t="s">
        <v>717</v>
      </c>
      <c r="E5786" s="7" t="str">
        <f t="shared" si="85"/>
        <v>Toro Toro</v>
      </c>
      <c r="F5786" s="7" t="s">
        <v>379</v>
      </c>
      <c r="G5786" s="7">
        <v>140</v>
      </c>
      <c r="H5786" s="7" t="s">
        <v>388</v>
      </c>
      <c r="I5786" s="7"/>
      <c r="J5786" s="7">
        <v>110000</v>
      </c>
      <c r="K5786" s="7">
        <f t="shared" si="86"/>
        <v>1506275</v>
      </c>
      <c r="L5786" s="7"/>
      <c r="M5786" s="6"/>
      <c r="N5786" s="7"/>
      <c r="O5786" s="7"/>
      <c r="P5786" s="38"/>
      <c r="Q5786" s="31"/>
      <c r="R5786" s="42"/>
      <c r="S5786" s="42"/>
      <c r="T5786" s="42"/>
      <c r="U5786" s="43"/>
      <c r="V5786" s="32"/>
      <c r="W5786" s="38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</row>
    <row r="5787" spans="1:40" ht="14.25" customHeight="1">
      <c r="A5787" s="7" t="s">
        <v>701</v>
      </c>
      <c r="B5787" s="7" t="s">
        <v>363</v>
      </c>
      <c r="C5787" s="7">
        <v>1516</v>
      </c>
      <c r="D5787" s="7" t="s">
        <v>717</v>
      </c>
      <c r="E5787" s="7" t="str">
        <f t="shared" si="85"/>
        <v>Toro Toro</v>
      </c>
      <c r="F5787" s="7" t="s">
        <v>379</v>
      </c>
      <c r="G5787" s="7">
        <v>160</v>
      </c>
      <c r="H5787" s="7" t="s">
        <v>389</v>
      </c>
      <c r="I5787" s="7"/>
      <c r="J5787" s="7">
        <v>80000</v>
      </c>
      <c r="K5787" s="7">
        <f t="shared" si="86"/>
        <v>1506275</v>
      </c>
      <c r="L5787" s="7"/>
      <c r="M5787" s="6"/>
      <c r="N5787" s="7"/>
      <c r="O5787" s="7"/>
      <c r="P5787" s="38"/>
      <c r="Q5787" s="31"/>
      <c r="R5787" s="42"/>
      <c r="S5787" s="42"/>
      <c r="T5787" s="42"/>
      <c r="U5787" s="43"/>
      <c r="V5787" s="32"/>
      <c r="W5787" s="38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</row>
    <row r="5788" spans="1:40" ht="14.25" customHeight="1">
      <c r="A5788" s="7" t="s">
        <v>701</v>
      </c>
      <c r="B5788" s="7" t="s">
        <v>363</v>
      </c>
      <c r="C5788" s="7">
        <v>1516</v>
      </c>
      <c r="D5788" s="7" t="s">
        <v>717</v>
      </c>
      <c r="E5788" s="7" t="str">
        <f t="shared" si="85"/>
        <v>Toro Toro</v>
      </c>
      <c r="F5788" s="7" t="s">
        <v>379</v>
      </c>
      <c r="G5788" s="7">
        <v>170</v>
      </c>
      <c r="H5788" s="7" t="s">
        <v>390</v>
      </c>
      <c r="I5788" s="7"/>
      <c r="J5788" s="7">
        <v>134000</v>
      </c>
      <c r="K5788" s="7">
        <f t="shared" si="86"/>
        <v>1506275</v>
      </c>
      <c r="L5788" s="7"/>
      <c r="M5788" s="6"/>
      <c r="N5788" s="7"/>
      <c r="O5788" s="7"/>
      <c r="P5788" s="38"/>
      <c r="Q5788" s="31"/>
      <c r="R5788" s="42"/>
      <c r="S5788" s="42"/>
      <c r="T5788" s="42"/>
      <c r="U5788" s="43"/>
      <c r="V5788" s="32"/>
      <c r="W5788" s="38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</row>
    <row r="5789" spans="1:40" ht="14.25" customHeight="1">
      <c r="A5789" s="7" t="s">
        <v>701</v>
      </c>
      <c r="B5789" s="7" t="s">
        <v>363</v>
      </c>
      <c r="C5789" s="7">
        <v>1516</v>
      </c>
      <c r="D5789" s="7" t="s">
        <v>717</v>
      </c>
      <c r="E5789" s="7" t="str">
        <f t="shared" si="85"/>
        <v>Toro Toro</v>
      </c>
      <c r="F5789" s="7" t="s">
        <v>379</v>
      </c>
      <c r="G5789" s="7">
        <v>180</v>
      </c>
      <c r="H5789" s="7" t="s">
        <v>411</v>
      </c>
      <c r="I5789" s="7"/>
      <c r="J5789" s="7">
        <v>530000</v>
      </c>
      <c r="K5789" s="7">
        <f t="shared" si="86"/>
        <v>1506275</v>
      </c>
      <c r="L5789" s="7"/>
      <c r="M5789" s="6"/>
      <c r="N5789" s="7"/>
      <c r="O5789" s="7"/>
      <c r="P5789" s="38"/>
      <c r="Q5789" s="31"/>
      <c r="R5789" s="42"/>
      <c r="S5789" s="42"/>
      <c r="T5789" s="42"/>
      <c r="U5789" s="43"/>
      <c r="V5789" s="32"/>
      <c r="W5789" s="38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</row>
    <row r="5790" spans="1:40" ht="14.25" customHeight="1">
      <c r="A5790" s="7" t="s">
        <v>701</v>
      </c>
      <c r="B5790" s="7" t="s">
        <v>363</v>
      </c>
      <c r="C5790" s="7">
        <v>1516</v>
      </c>
      <c r="D5790" s="7" t="s">
        <v>717</v>
      </c>
      <c r="E5790" s="7" t="str">
        <f t="shared" si="85"/>
        <v>Toro Toro</v>
      </c>
      <c r="F5790" s="7" t="s">
        <v>379</v>
      </c>
      <c r="G5790" s="7">
        <v>190</v>
      </c>
      <c r="H5790" s="7" t="s">
        <v>392</v>
      </c>
      <c r="I5790" s="7"/>
      <c r="J5790" s="7">
        <v>54000</v>
      </c>
      <c r="K5790" s="7">
        <f t="shared" si="86"/>
        <v>1506275</v>
      </c>
      <c r="L5790" s="7"/>
      <c r="M5790" s="6"/>
      <c r="N5790" s="7"/>
      <c r="O5790" s="7"/>
      <c r="P5790" s="38"/>
      <c r="Q5790" s="31"/>
      <c r="R5790" s="42"/>
      <c r="S5790" s="42"/>
      <c r="T5790" s="42"/>
      <c r="U5790" s="43"/>
      <c r="V5790" s="32"/>
      <c r="W5790" s="38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</row>
    <row r="5791" spans="1:40" ht="14.25" customHeight="1">
      <c r="A5791" s="7" t="s">
        <v>701</v>
      </c>
      <c r="B5791" s="7" t="s">
        <v>363</v>
      </c>
      <c r="C5791" s="7">
        <v>1516</v>
      </c>
      <c r="D5791" s="7" t="s">
        <v>717</v>
      </c>
      <c r="E5791" s="7" t="str">
        <f t="shared" si="85"/>
        <v>Toro Toro</v>
      </c>
      <c r="F5791" s="7" t="s">
        <v>379</v>
      </c>
      <c r="G5791" s="7">
        <v>200</v>
      </c>
      <c r="H5791" s="7" t="s">
        <v>393</v>
      </c>
      <c r="I5791" s="7"/>
      <c r="J5791" s="7">
        <v>2311641</v>
      </c>
      <c r="K5791" s="7">
        <f t="shared" si="86"/>
        <v>1506275</v>
      </c>
      <c r="L5791" s="7"/>
      <c r="M5791" s="6"/>
      <c r="N5791" s="7"/>
      <c r="O5791" s="7"/>
      <c r="P5791" s="38"/>
      <c r="Q5791" s="31"/>
      <c r="R5791" s="42"/>
      <c r="S5791" s="42"/>
      <c r="T5791" s="42"/>
      <c r="U5791" s="43"/>
      <c r="V5791" s="32"/>
      <c r="W5791" s="38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</row>
    <row r="5792" spans="1:40" ht="14.25" customHeight="1">
      <c r="A5792" s="7" t="s">
        <v>701</v>
      </c>
      <c r="B5792" s="7" t="s">
        <v>363</v>
      </c>
      <c r="C5792" s="7">
        <v>1516</v>
      </c>
      <c r="D5792" s="7" t="s">
        <v>717</v>
      </c>
      <c r="E5792" s="7" t="str">
        <f t="shared" si="85"/>
        <v>Toro Toro</v>
      </c>
      <c r="F5792" s="7" t="s">
        <v>379</v>
      </c>
      <c r="G5792" s="7">
        <v>210</v>
      </c>
      <c r="H5792" s="7" t="s">
        <v>394</v>
      </c>
      <c r="I5792" s="7"/>
      <c r="J5792" s="7">
        <v>2705320</v>
      </c>
      <c r="K5792" s="7">
        <f t="shared" si="86"/>
        <v>1506275</v>
      </c>
      <c r="L5792" s="7"/>
      <c r="M5792" s="6"/>
      <c r="N5792" s="7"/>
      <c r="O5792" s="7"/>
      <c r="P5792" s="38"/>
      <c r="Q5792" s="31"/>
      <c r="R5792" s="42"/>
      <c r="S5792" s="42"/>
      <c r="T5792" s="42"/>
      <c r="U5792" s="43"/>
      <c r="V5792" s="32"/>
      <c r="W5792" s="38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</row>
    <row r="5793" spans="1:40" ht="14.25" customHeight="1">
      <c r="A5793" s="7" t="s">
        <v>701</v>
      </c>
      <c r="B5793" s="7" t="s">
        <v>363</v>
      </c>
      <c r="C5793" s="7">
        <v>1516</v>
      </c>
      <c r="D5793" s="7" t="s">
        <v>717</v>
      </c>
      <c r="E5793" s="7" t="str">
        <f t="shared" si="85"/>
        <v>Toro Toro</v>
      </c>
      <c r="F5793" s="7" t="s">
        <v>379</v>
      </c>
      <c r="G5793" s="7">
        <v>220</v>
      </c>
      <c r="H5793" s="7" t="s">
        <v>395</v>
      </c>
      <c r="I5793" s="7"/>
      <c r="J5793" s="7">
        <v>50000</v>
      </c>
      <c r="K5793" s="7">
        <f t="shared" si="86"/>
        <v>1506275</v>
      </c>
      <c r="L5793" s="7"/>
      <c r="M5793" s="6"/>
      <c r="N5793" s="7"/>
      <c r="O5793" s="7"/>
      <c r="P5793" s="38"/>
      <c r="Q5793" s="31"/>
      <c r="R5793" s="42"/>
      <c r="S5793" s="42"/>
      <c r="T5793" s="42"/>
      <c r="U5793" s="43"/>
      <c r="V5793" s="32"/>
      <c r="W5793" s="38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</row>
    <row r="5794" spans="1:40" ht="14.25" customHeight="1">
      <c r="A5794" s="7" t="s">
        <v>701</v>
      </c>
      <c r="B5794" s="7" t="s">
        <v>363</v>
      </c>
      <c r="C5794" s="7">
        <v>1516</v>
      </c>
      <c r="D5794" s="7" t="s">
        <v>717</v>
      </c>
      <c r="E5794" s="7" t="str">
        <f t="shared" si="85"/>
        <v>Toro Toro</v>
      </c>
      <c r="F5794" s="7" t="s">
        <v>379</v>
      </c>
      <c r="G5794" s="7">
        <v>230</v>
      </c>
      <c r="H5794" s="7" t="s">
        <v>396</v>
      </c>
      <c r="I5794" s="7"/>
      <c r="J5794" s="7">
        <v>60000</v>
      </c>
      <c r="K5794" s="7">
        <f t="shared" si="86"/>
        <v>1506275</v>
      </c>
      <c r="L5794" s="7"/>
      <c r="M5794" s="6"/>
      <c r="N5794" s="7"/>
      <c r="O5794" s="7"/>
      <c r="P5794" s="38"/>
      <c r="Q5794" s="31"/>
      <c r="R5794" s="42"/>
      <c r="S5794" s="42"/>
      <c r="T5794" s="42"/>
      <c r="U5794" s="43"/>
      <c r="V5794" s="32"/>
      <c r="W5794" s="38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</row>
    <row r="5795" spans="1:40" ht="14.25" customHeight="1">
      <c r="A5795" s="7" t="s">
        <v>701</v>
      </c>
      <c r="B5795" s="7" t="s">
        <v>363</v>
      </c>
      <c r="C5795" s="7">
        <v>1516</v>
      </c>
      <c r="D5795" s="7" t="s">
        <v>717</v>
      </c>
      <c r="E5795" s="7" t="str">
        <f t="shared" si="85"/>
        <v>Toro Toro</v>
      </c>
      <c r="F5795" s="7" t="s">
        <v>379</v>
      </c>
      <c r="G5795" s="7">
        <v>240</v>
      </c>
      <c r="H5795" s="7" t="s">
        <v>397</v>
      </c>
      <c r="I5795" s="7"/>
      <c r="J5795" s="7">
        <v>120000</v>
      </c>
      <c r="K5795" s="7">
        <f t="shared" si="86"/>
        <v>1506275</v>
      </c>
      <c r="L5795" s="7"/>
      <c r="M5795" s="6"/>
      <c r="N5795" s="7"/>
      <c r="O5795" s="7"/>
      <c r="P5795" s="38"/>
      <c r="Q5795" s="31"/>
      <c r="R5795" s="42"/>
      <c r="S5795" s="42"/>
      <c r="T5795" s="42"/>
      <c r="U5795" s="43"/>
      <c r="V5795" s="32"/>
      <c r="W5795" s="38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</row>
    <row r="5796" spans="1:40" ht="14.25" customHeight="1">
      <c r="A5796" s="7" t="s">
        <v>701</v>
      </c>
      <c r="B5796" s="7" t="s">
        <v>363</v>
      </c>
      <c r="C5796" s="7">
        <v>1516</v>
      </c>
      <c r="D5796" s="7" t="s">
        <v>717</v>
      </c>
      <c r="E5796" s="7" t="str">
        <f t="shared" si="85"/>
        <v>Toro Toro</v>
      </c>
      <c r="F5796" s="7" t="s">
        <v>379</v>
      </c>
      <c r="G5796" s="7">
        <v>250</v>
      </c>
      <c r="H5796" s="7" t="s">
        <v>399</v>
      </c>
      <c r="I5796" s="7"/>
      <c r="J5796" s="7">
        <v>1133507</v>
      </c>
      <c r="K5796" s="7">
        <f t="shared" si="86"/>
        <v>1506275</v>
      </c>
      <c r="L5796" s="7"/>
      <c r="M5796" s="6"/>
      <c r="N5796" s="7"/>
      <c r="O5796" s="7"/>
      <c r="P5796" s="38"/>
      <c r="Q5796" s="31"/>
      <c r="R5796" s="42"/>
      <c r="S5796" s="42"/>
      <c r="T5796" s="42"/>
      <c r="U5796" s="43"/>
      <c r="V5796" s="32"/>
      <c r="W5796" s="38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</row>
    <row r="5797" spans="1:40" ht="14.25" customHeight="1">
      <c r="A5797" s="7" t="s">
        <v>701</v>
      </c>
      <c r="B5797" s="7" t="s">
        <v>363</v>
      </c>
      <c r="C5797" s="7">
        <v>1516</v>
      </c>
      <c r="D5797" s="7" t="s">
        <v>717</v>
      </c>
      <c r="E5797" s="7" t="str">
        <f t="shared" si="85"/>
        <v>Toro Toro</v>
      </c>
      <c r="F5797" s="7" t="s">
        <v>379</v>
      </c>
      <c r="G5797" s="7">
        <v>260</v>
      </c>
      <c r="H5797" s="7" t="s">
        <v>400</v>
      </c>
      <c r="I5797" s="7"/>
      <c r="J5797" s="7">
        <v>60000</v>
      </c>
      <c r="K5797" s="7">
        <f t="shared" si="86"/>
        <v>1506275</v>
      </c>
      <c r="L5797" s="7"/>
      <c r="M5797" s="6"/>
      <c r="N5797" s="7"/>
      <c r="O5797" s="7"/>
      <c r="P5797" s="38"/>
      <c r="Q5797" s="31"/>
      <c r="R5797" s="42"/>
      <c r="S5797" s="42"/>
      <c r="T5797" s="42"/>
      <c r="U5797" s="43"/>
      <c r="V5797" s="32"/>
      <c r="W5797" s="38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</row>
    <row r="5798" spans="1:40" ht="14.25" customHeight="1">
      <c r="A5798" s="7" t="s">
        <v>701</v>
      </c>
      <c r="B5798" s="7" t="s">
        <v>363</v>
      </c>
      <c r="C5798" s="7">
        <v>1516</v>
      </c>
      <c r="D5798" s="7" t="s">
        <v>717</v>
      </c>
      <c r="E5798" s="7" t="str">
        <f t="shared" si="85"/>
        <v>Toro Toro</v>
      </c>
      <c r="F5798" s="7" t="s">
        <v>379</v>
      </c>
      <c r="G5798" s="7">
        <v>280</v>
      </c>
      <c r="H5798" s="7" t="s">
        <v>402</v>
      </c>
      <c r="I5798" s="7"/>
      <c r="J5798" s="7">
        <v>45000</v>
      </c>
      <c r="K5798" s="7">
        <f t="shared" si="86"/>
        <v>1506275</v>
      </c>
      <c r="L5798" s="7"/>
      <c r="M5798" s="6"/>
      <c r="N5798" s="7"/>
      <c r="O5798" s="7"/>
      <c r="P5798" s="38"/>
      <c r="Q5798" s="31"/>
      <c r="R5798" s="42"/>
      <c r="S5798" s="42"/>
      <c r="T5798" s="42"/>
      <c r="U5798" s="43"/>
      <c r="V5798" s="32"/>
      <c r="W5798" s="38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</row>
    <row r="5799" spans="1:40" ht="14.25" customHeight="1">
      <c r="A5799" s="7" t="s">
        <v>701</v>
      </c>
      <c r="B5799" s="7" t="s">
        <v>363</v>
      </c>
      <c r="C5799" s="7">
        <v>1516</v>
      </c>
      <c r="D5799" s="7" t="s">
        <v>717</v>
      </c>
      <c r="E5799" s="7" t="str">
        <f t="shared" si="85"/>
        <v>Toro Toro</v>
      </c>
      <c r="F5799" s="7" t="s">
        <v>379</v>
      </c>
      <c r="G5799" s="7">
        <v>310</v>
      </c>
      <c r="H5799" s="7" t="s">
        <v>403</v>
      </c>
      <c r="I5799" s="7"/>
      <c r="J5799" s="7">
        <v>100000</v>
      </c>
      <c r="K5799" s="7">
        <f t="shared" si="86"/>
        <v>1506275</v>
      </c>
      <c r="L5799" s="7"/>
      <c r="M5799" s="6"/>
      <c r="N5799" s="7"/>
      <c r="O5799" s="7"/>
      <c r="P5799" s="38"/>
      <c r="Q5799" s="31"/>
      <c r="R5799" s="42"/>
      <c r="S5799" s="42"/>
      <c r="T5799" s="42"/>
      <c r="U5799" s="43"/>
      <c r="V5799" s="32"/>
      <c r="W5799" s="38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</row>
    <row r="5800" spans="1:40" ht="14.25" customHeight="1">
      <c r="A5800" s="7" t="s">
        <v>701</v>
      </c>
      <c r="B5800" s="7" t="s">
        <v>363</v>
      </c>
      <c r="C5800" s="7">
        <v>1516</v>
      </c>
      <c r="D5800" s="7" t="s">
        <v>717</v>
      </c>
      <c r="E5800" s="7" t="str">
        <f t="shared" si="85"/>
        <v>Toro Toro</v>
      </c>
      <c r="F5800" s="7" t="s">
        <v>379</v>
      </c>
      <c r="G5800" s="7">
        <v>320</v>
      </c>
      <c r="H5800" s="7" t="s">
        <v>427</v>
      </c>
      <c r="I5800" s="7"/>
      <c r="J5800" s="7">
        <v>40533</v>
      </c>
      <c r="K5800" s="7">
        <f t="shared" si="86"/>
        <v>1506275</v>
      </c>
      <c r="L5800" s="7"/>
      <c r="M5800" s="6"/>
      <c r="N5800" s="7"/>
      <c r="O5800" s="7"/>
      <c r="P5800" s="38"/>
      <c r="Q5800" s="31"/>
      <c r="R5800" s="42"/>
      <c r="S5800" s="42"/>
      <c r="T5800" s="42"/>
      <c r="U5800" s="43"/>
      <c r="V5800" s="32"/>
      <c r="W5800" s="38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</row>
    <row r="5801" spans="1:40" ht="14.25" customHeight="1">
      <c r="A5801" s="7" t="s">
        <v>701</v>
      </c>
      <c r="B5801" s="7" t="s">
        <v>363</v>
      </c>
      <c r="C5801" s="7">
        <v>1516</v>
      </c>
      <c r="D5801" s="7" t="s">
        <v>717</v>
      </c>
      <c r="E5801" s="7" t="str">
        <f t="shared" si="85"/>
        <v>Toro Toro</v>
      </c>
      <c r="F5801" s="7" t="s">
        <v>379</v>
      </c>
      <c r="G5801" s="7">
        <v>330</v>
      </c>
      <c r="H5801" s="7" t="s">
        <v>404</v>
      </c>
      <c r="I5801" s="7"/>
      <c r="J5801" s="7">
        <v>83871</v>
      </c>
      <c r="K5801" s="7">
        <f t="shared" si="86"/>
        <v>1506275</v>
      </c>
      <c r="L5801" s="7"/>
      <c r="M5801" s="6"/>
      <c r="N5801" s="7"/>
      <c r="O5801" s="7"/>
      <c r="P5801" s="38"/>
      <c r="Q5801" s="31"/>
      <c r="R5801" s="42"/>
      <c r="S5801" s="42"/>
      <c r="T5801" s="42"/>
      <c r="U5801" s="43"/>
      <c r="V5801" s="32"/>
      <c r="W5801" s="38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</row>
    <row r="5802" spans="1:40" ht="14.25" customHeight="1">
      <c r="A5802" s="7" t="s">
        <v>701</v>
      </c>
      <c r="B5802" s="7" t="s">
        <v>363</v>
      </c>
      <c r="C5802" s="7">
        <v>1516</v>
      </c>
      <c r="D5802" s="7" t="s">
        <v>717</v>
      </c>
      <c r="E5802" s="7" t="str">
        <f t="shared" si="85"/>
        <v>Toro Toro</v>
      </c>
      <c r="F5802" s="7" t="s">
        <v>379</v>
      </c>
      <c r="G5802" s="7">
        <v>340</v>
      </c>
      <c r="H5802" s="7" t="s">
        <v>405</v>
      </c>
      <c r="I5802" s="7"/>
      <c r="J5802" s="7">
        <v>1256053</v>
      </c>
      <c r="K5802" s="7">
        <f t="shared" si="86"/>
        <v>1506275</v>
      </c>
      <c r="L5802" s="7"/>
      <c r="M5802" s="6"/>
      <c r="N5802" s="7"/>
      <c r="O5802" s="7"/>
      <c r="P5802" s="38"/>
      <c r="Q5802" s="31"/>
      <c r="R5802" s="42"/>
      <c r="S5802" s="42"/>
      <c r="T5802" s="42"/>
      <c r="U5802" s="43"/>
      <c r="V5802" s="32"/>
      <c r="W5802" s="38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</row>
    <row r="5803" spans="1:40" ht="14.25" customHeight="1">
      <c r="A5803" s="7" t="s">
        <v>701</v>
      </c>
      <c r="B5803" s="7" t="s">
        <v>363</v>
      </c>
      <c r="C5803" s="7">
        <v>1516</v>
      </c>
      <c r="D5803" s="7" t="s">
        <v>717</v>
      </c>
      <c r="E5803" s="7" t="str">
        <f t="shared" si="85"/>
        <v>Toro Toro</v>
      </c>
      <c r="F5803" s="7" t="s">
        <v>379</v>
      </c>
      <c r="G5803" s="7">
        <v>350</v>
      </c>
      <c r="H5803" s="7" t="s">
        <v>406</v>
      </c>
      <c r="I5803" s="7"/>
      <c r="J5803" s="7">
        <v>20000</v>
      </c>
      <c r="K5803" s="7">
        <f t="shared" si="86"/>
        <v>1506275</v>
      </c>
      <c r="L5803" s="7"/>
      <c r="M5803" s="6"/>
      <c r="N5803" s="7"/>
      <c r="O5803" s="7"/>
      <c r="P5803" s="38"/>
      <c r="Q5803" s="31"/>
      <c r="R5803" s="42"/>
      <c r="S5803" s="42"/>
      <c r="T5803" s="42"/>
      <c r="U5803" s="43"/>
      <c r="V5803" s="32"/>
      <c r="W5803" s="38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</row>
    <row r="5804" spans="1:40" ht="14.25" customHeight="1">
      <c r="A5804" s="7" t="s">
        <v>701</v>
      </c>
      <c r="B5804" s="7" t="s">
        <v>363</v>
      </c>
      <c r="C5804" s="7">
        <v>1516</v>
      </c>
      <c r="D5804" s="7" t="s">
        <v>717</v>
      </c>
      <c r="E5804" s="7" t="str">
        <f t="shared" si="85"/>
        <v>Toro Toro</v>
      </c>
      <c r="F5804" s="7" t="s">
        <v>407</v>
      </c>
      <c r="G5804" s="7">
        <v>130</v>
      </c>
      <c r="H5804" s="7" t="s">
        <v>386</v>
      </c>
      <c r="I5804" s="7"/>
      <c r="J5804" s="7">
        <v>80040</v>
      </c>
      <c r="K5804" s="7">
        <f t="shared" si="86"/>
        <v>1506275</v>
      </c>
      <c r="L5804" s="7"/>
      <c r="M5804" s="6"/>
      <c r="N5804" s="7"/>
      <c r="O5804" s="7"/>
      <c r="P5804" s="38"/>
      <c r="Q5804" s="31"/>
      <c r="R5804" s="42"/>
      <c r="S5804" s="42"/>
      <c r="T5804" s="42"/>
      <c r="U5804" s="43"/>
      <c r="V5804" s="32"/>
      <c r="W5804" s="38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</row>
    <row r="5805" spans="1:40" ht="14.25" customHeight="1">
      <c r="A5805" s="7" t="s">
        <v>701</v>
      </c>
      <c r="B5805" s="7" t="s">
        <v>363</v>
      </c>
      <c r="C5805" s="7">
        <v>1516</v>
      </c>
      <c r="D5805" s="7" t="s">
        <v>717</v>
      </c>
      <c r="E5805" s="7" t="str">
        <f t="shared" si="85"/>
        <v>Toro Toro</v>
      </c>
      <c r="F5805" s="7" t="s">
        <v>407</v>
      </c>
      <c r="G5805" s="7">
        <v>350</v>
      </c>
      <c r="H5805" s="7" t="s">
        <v>406</v>
      </c>
      <c r="I5805" s="7"/>
      <c r="J5805" s="7">
        <v>1426235</v>
      </c>
      <c r="K5805" s="7">
        <f t="shared" si="86"/>
        <v>1506275</v>
      </c>
      <c r="L5805" s="7"/>
      <c r="M5805" s="6"/>
      <c r="N5805" s="7"/>
      <c r="O5805" s="7"/>
      <c r="P5805" s="38"/>
      <c r="Q5805" s="31"/>
      <c r="R5805" s="42"/>
      <c r="S5805" s="42"/>
      <c r="T5805" s="42"/>
      <c r="U5805" s="43"/>
      <c r="V5805" s="32"/>
      <c r="W5805" s="38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</row>
    <row r="5806" spans="1:40" ht="14.25" customHeight="1">
      <c r="A5806" s="7" t="s">
        <v>701</v>
      </c>
      <c r="B5806" s="7" t="s">
        <v>363</v>
      </c>
      <c r="C5806" s="7">
        <v>1517</v>
      </c>
      <c r="D5806" s="7" t="s">
        <v>718</v>
      </c>
      <c r="E5806" s="7" t="str">
        <f t="shared" si="85"/>
        <v>Cotagaita</v>
      </c>
      <c r="F5806" s="7" t="s">
        <v>379</v>
      </c>
      <c r="G5806" s="7">
        <v>0</v>
      </c>
      <c r="H5806" s="7" t="s">
        <v>380</v>
      </c>
      <c r="I5806" s="7"/>
      <c r="J5806" s="7">
        <v>5073278</v>
      </c>
      <c r="K5806" s="7">
        <f t="shared" si="86"/>
        <v>949654</v>
      </c>
      <c r="L5806" s="7"/>
      <c r="M5806" s="6"/>
      <c r="N5806" s="7"/>
      <c r="O5806" s="7"/>
      <c r="P5806" s="38"/>
      <c r="Q5806" s="31"/>
      <c r="R5806" s="42"/>
      <c r="S5806" s="42"/>
      <c r="T5806" s="42"/>
      <c r="U5806" s="43"/>
      <c r="V5806" s="32"/>
      <c r="W5806" s="38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</row>
    <row r="5807" spans="1:40" ht="14.25" customHeight="1">
      <c r="A5807" s="7" t="s">
        <v>701</v>
      </c>
      <c r="B5807" s="7" t="s">
        <v>363</v>
      </c>
      <c r="C5807" s="7">
        <v>1517</v>
      </c>
      <c r="D5807" s="7" t="s">
        <v>718</v>
      </c>
      <c r="E5807" s="7" t="str">
        <f t="shared" si="85"/>
        <v>Cotagaita</v>
      </c>
      <c r="F5807" s="7" t="s">
        <v>379</v>
      </c>
      <c r="G5807" s="7">
        <v>1</v>
      </c>
      <c r="H5807" s="7" t="s">
        <v>381</v>
      </c>
      <c r="I5807" s="7"/>
      <c r="J5807" s="7">
        <v>1268319</v>
      </c>
      <c r="K5807" s="7">
        <f t="shared" si="86"/>
        <v>949654</v>
      </c>
      <c r="L5807" s="7"/>
      <c r="M5807" s="6"/>
      <c r="N5807" s="7"/>
      <c r="O5807" s="7"/>
      <c r="P5807" s="38"/>
      <c r="Q5807" s="31"/>
      <c r="R5807" s="42"/>
      <c r="S5807" s="42"/>
      <c r="T5807" s="42"/>
      <c r="U5807" s="43"/>
      <c r="V5807" s="32"/>
      <c r="W5807" s="38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</row>
    <row r="5808" spans="1:40" ht="14.25" customHeight="1">
      <c r="A5808" s="7" t="s">
        <v>701</v>
      </c>
      <c r="B5808" s="7" t="s">
        <v>363</v>
      </c>
      <c r="C5808" s="7">
        <v>1517</v>
      </c>
      <c r="D5808" s="7" t="s">
        <v>718</v>
      </c>
      <c r="E5808" s="7" t="str">
        <f t="shared" si="85"/>
        <v>Cotagaita</v>
      </c>
      <c r="F5808" s="7" t="s">
        <v>379</v>
      </c>
      <c r="G5808" s="7">
        <v>97</v>
      </c>
      <c r="H5808" s="7" t="s">
        <v>409</v>
      </c>
      <c r="I5808" s="7"/>
      <c r="J5808" s="7">
        <v>12023775</v>
      </c>
      <c r="K5808" s="7">
        <f t="shared" si="86"/>
        <v>949654</v>
      </c>
      <c r="L5808" s="7"/>
      <c r="M5808" s="6"/>
      <c r="N5808" s="7"/>
      <c r="O5808" s="7"/>
      <c r="P5808" s="38"/>
      <c r="Q5808" s="31"/>
      <c r="R5808" s="42"/>
      <c r="S5808" s="42"/>
      <c r="T5808" s="42"/>
      <c r="U5808" s="43"/>
      <c r="V5808" s="32"/>
      <c r="W5808" s="38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</row>
    <row r="5809" spans="1:40" ht="14.25" customHeight="1">
      <c r="A5809" s="7" t="s">
        <v>701</v>
      </c>
      <c r="B5809" s="7" t="s">
        <v>363</v>
      </c>
      <c r="C5809" s="7">
        <v>1517</v>
      </c>
      <c r="D5809" s="7" t="s">
        <v>718</v>
      </c>
      <c r="E5809" s="7" t="str">
        <f t="shared" si="85"/>
        <v>Cotagaita</v>
      </c>
      <c r="F5809" s="7" t="s">
        <v>379</v>
      </c>
      <c r="G5809" s="7">
        <v>99</v>
      </c>
      <c r="H5809" s="7" t="s">
        <v>382</v>
      </c>
      <c r="I5809" s="7"/>
      <c r="J5809" s="7">
        <v>200000</v>
      </c>
      <c r="K5809" s="7">
        <f t="shared" si="86"/>
        <v>949654</v>
      </c>
      <c r="L5809" s="7"/>
      <c r="M5809" s="6"/>
      <c r="N5809" s="7"/>
      <c r="O5809" s="7"/>
      <c r="P5809" s="38"/>
      <c r="Q5809" s="31"/>
      <c r="R5809" s="42"/>
      <c r="S5809" s="42"/>
      <c r="T5809" s="42"/>
      <c r="U5809" s="43"/>
      <c r="V5809" s="32"/>
      <c r="W5809" s="38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</row>
    <row r="5810" spans="1:40" ht="14.25" customHeight="1">
      <c r="A5810" s="7" t="s">
        <v>701</v>
      </c>
      <c r="B5810" s="7" t="s">
        <v>363</v>
      </c>
      <c r="C5810" s="7">
        <v>1517</v>
      </c>
      <c r="D5810" s="7" t="s">
        <v>718</v>
      </c>
      <c r="E5810" s="7" t="str">
        <f t="shared" si="85"/>
        <v>Cotagaita</v>
      </c>
      <c r="F5810" s="7" t="s">
        <v>379</v>
      </c>
      <c r="G5810" s="7">
        <v>100</v>
      </c>
      <c r="H5810" s="7" t="s">
        <v>383</v>
      </c>
      <c r="I5810" s="7"/>
      <c r="J5810" s="7">
        <v>1134383</v>
      </c>
      <c r="K5810" s="7">
        <f t="shared" si="86"/>
        <v>949654</v>
      </c>
      <c r="L5810" s="7"/>
      <c r="M5810" s="6"/>
      <c r="N5810" s="7"/>
      <c r="O5810" s="7"/>
      <c r="P5810" s="38"/>
      <c r="Q5810" s="31"/>
      <c r="R5810" s="42"/>
      <c r="S5810" s="42"/>
      <c r="T5810" s="42"/>
      <c r="U5810" s="43"/>
      <c r="V5810" s="32"/>
      <c r="W5810" s="38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</row>
    <row r="5811" spans="1:40" ht="14.25" customHeight="1">
      <c r="A5811" s="7" t="s">
        <v>701</v>
      </c>
      <c r="B5811" s="7" t="s">
        <v>363</v>
      </c>
      <c r="C5811" s="7">
        <v>1517</v>
      </c>
      <c r="D5811" s="7" t="s">
        <v>718</v>
      </c>
      <c r="E5811" s="7" t="str">
        <f t="shared" si="85"/>
        <v>Cotagaita</v>
      </c>
      <c r="F5811" s="7" t="s">
        <v>379</v>
      </c>
      <c r="G5811" s="7">
        <v>130</v>
      </c>
      <c r="H5811" s="7" t="s">
        <v>386</v>
      </c>
      <c r="I5811" s="7"/>
      <c r="J5811" s="7">
        <v>200000</v>
      </c>
      <c r="K5811" s="7">
        <f t="shared" si="86"/>
        <v>949654</v>
      </c>
      <c r="L5811" s="7"/>
      <c r="M5811" s="6"/>
      <c r="N5811" s="7"/>
      <c r="O5811" s="7"/>
      <c r="P5811" s="38"/>
      <c r="Q5811" s="31"/>
      <c r="R5811" s="42"/>
      <c r="S5811" s="42"/>
      <c r="T5811" s="42"/>
      <c r="U5811" s="43"/>
      <c r="V5811" s="32"/>
      <c r="W5811" s="38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</row>
    <row r="5812" spans="1:40" ht="14.25" customHeight="1">
      <c r="A5812" s="7" t="s">
        <v>701</v>
      </c>
      <c r="B5812" s="7" t="s">
        <v>363</v>
      </c>
      <c r="C5812" s="7">
        <v>1517</v>
      </c>
      <c r="D5812" s="7" t="s">
        <v>718</v>
      </c>
      <c r="E5812" s="7" t="str">
        <f t="shared" si="85"/>
        <v>Cotagaita</v>
      </c>
      <c r="F5812" s="7" t="s">
        <v>379</v>
      </c>
      <c r="G5812" s="7">
        <v>160</v>
      </c>
      <c r="H5812" s="7" t="s">
        <v>389</v>
      </c>
      <c r="I5812" s="7"/>
      <c r="J5812" s="7">
        <v>350000</v>
      </c>
      <c r="K5812" s="7">
        <f t="shared" si="86"/>
        <v>949654</v>
      </c>
      <c r="L5812" s="7"/>
      <c r="M5812" s="6"/>
      <c r="N5812" s="7"/>
      <c r="O5812" s="7"/>
      <c r="P5812" s="38"/>
      <c r="Q5812" s="31"/>
      <c r="R5812" s="42"/>
      <c r="S5812" s="42"/>
      <c r="T5812" s="42"/>
      <c r="U5812" s="43"/>
      <c r="V5812" s="32"/>
      <c r="W5812" s="38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</row>
    <row r="5813" spans="1:40" ht="14.25" customHeight="1">
      <c r="A5813" s="7" t="s">
        <v>701</v>
      </c>
      <c r="B5813" s="7" t="s">
        <v>363</v>
      </c>
      <c r="C5813" s="7">
        <v>1517</v>
      </c>
      <c r="D5813" s="7" t="s">
        <v>718</v>
      </c>
      <c r="E5813" s="7" t="str">
        <f t="shared" si="85"/>
        <v>Cotagaita</v>
      </c>
      <c r="F5813" s="7" t="s">
        <v>379</v>
      </c>
      <c r="G5813" s="7">
        <v>170</v>
      </c>
      <c r="H5813" s="7" t="s">
        <v>390</v>
      </c>
      <c r="I5813" s="7"/>
      <c r="J5813" s="7">
        <v>30000</v>
      </c>
      <c r="K5813" s="7">
        <f t="shared" si="86"/>
        <v>949654</v>
      </c>
      <c r="L5813" s="7"/>
      <c r="M5813" s="6"/>
      <c r="N5813" s="7"/>
      <c r="O5813" s="7"/>
      <c r="P5813" s="38"/>
      <c r="Q5813" s="31"/>
      <c r="R5813" s="42"/>
      <c r="S5813" s="42"/>
      <c r="T5813" s="42"/>
      <c r="U5813" s="43"/>
      <c r="V5813" s="32"/>
      <c r="W5813" s="38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</row>
    <row r="5814" spans="1:40" ht="14.25" customHeight="1">
      <c r="A5814" s="7" t="s">
        <v>701</v>
      </c>
      <c r="B5814" s="7" t="s">
        <v>363</v>
      </c>
      <c r="C5814" s="7">
        <v>1517</v>
      </c>
      <c r="D5814" s="7" t="s">
        <v>718</v>
      </c>
      <c r="E5814" s="7" t="str">
        <f t="shared" si="85"/>
        <v>Cotagaita</v>
      </c>
      <c r="F5814" s="7" t="s">
        <v>379</v>
      </c>
      <c r="G5814" s="7">
        <v>200</v>
      </c>
      <c r="H5814" s="7" t="s">
        <v>393</v>
      </c>
      <c r="I5814" s="7"/>
      <c r="J5814" s="7">
        <v>6871040</v>
      </c>
      <c r="K5814" s="7">
        <f t="shared" si="86"/>
        <v>949654</v>
      </c>
      <c r="L5814" s="7"/>
      <c r="M5814" s="6"/>
      <c r="N5814" s="7"/>
      <c r="O5814" s="7"/>
      <c r="P5814" s="38"/>
      <c r="Q5814" s="31"/>
      <c r="R5814" s="42"/>
      <c r="S5814" s="42"/>
      <c r="T5814" s="42"/>
      <c r="U5814" s="43"/>
      <c r="V5814" s="32"/>
      <c r="W5814" s="38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</row>
    <row r="5815" spans="1:40" ht="14.25" customHeight="1">
      <c r="A5815" s="7" t="s">
        <v>701</v>
      </c>
      <c r="B5815" s="7" t="s">
        <v>363</v>
      </c>
      <c r="C5815" s="7">
        <v>1517</v>
      </c>
      <c r="D5815" s="7" t="s">
        <v>718</v>
      </c>
      <c r="E5815" s="7" t="str">
        <f t="shared" si="85"/>
        <v>Cotagaita</v>
      </c>
      <c r="F5815" s="7" t="s">
        <v>379</v>
      </c>
      <c r="G5815" s="7">
        <v>210</v>
      </c>
      <c r="H5815" s="7" t="s">
        <v>394</v>
      </c>
      <c r="I5815" s="7"/>
      <c r="J5815" s="7">
        <v>3625512</v>
      </c>
      <c r="K5815" s="7">
        <f t="shared" si="86"/>
        <v>949654</v>
      </c>
      <c r="L5815" s="7"/>
      <c r="M5815" s="6"/>
      <c r="N5815" s="7"/>
      <c r="O5815" s="7"/>
      <c r="P5815" s="38"/>
      <c r="Q5815" s="31"/>
      <c r="R5815" s="42"/>
      <c r="S5815" s="42"/>
      <c r="T5815" s="42"/>
      <c r="U5815" s="43"/>
      <c r="V5815" s="32"/>
      <c r="W5815" s="38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</row>
    <row r="5816" spans="1:40" ht="14.25" customHeight="1">
      <c r="A5816" s="7" t="s">
        <v>701</v>
      </c>
      <c r="B5816" s="7" t="s">
        <v>363</v>
      </c>
      <c r="C5816" s="7">
        <v>1517</v>
      </c>
      <c r="D5816" s="7" t="s">
        <v>718</v>
      </c>
      <c r="E5816" s="7" t="str">
        <f t="shared" si="85"/>
        <v>Cotagaita</v>
      </c>
      <c r="F5816" s="7" t="s">
        <v>379</v>
      </c>
      <c r="G5816" s="7">
        <v>220</v>
      </c>
      <c r="H5816" s="7" t="s">
        <v>395</v>
      </c>
      <c r="I5816" s="7"/>
      <c r="J5816" s="7">
        <v>330000</v>
      </c>
      <c r="K5816" s="7">
        <f t="shared" si="86"/>
        <v>949654</v>
      </c>
      <c r="L5816" s="7"/>
      <c r="M5816" s="6"/>
      <c r="N5816" s="7"/>
      <c r="O5816" s="7"/>
      <c r="P5816" s="38"/>
      <c r="Q5816" s="31"/>
      <c r="R5816" s="42"/>
      <c r="S5816" s="42"/>
      <c r="T5816" s="42"/>
      <c r="U5816" s="43"/>
      <c r="V5816" s="32"/>
      <c r="W5816" s="38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</row>
    <row r="5817" spans="1:40" ht="14.25" customHeight="1">
      <c r="A5817" s="7" t="s">
        <v>701</v>
      </c>
      <c r="B5817" s="7" t="s">
        <v>363</v>
      </c>
      <c r="C5817" s="7">
        <v>1517</v>
      </c>
      <c r="D5817" s="7" t="s">
        <v>718</v>
      </c>
      <c r="E5817" s="7" t="str">
        <f t="shared" si="85"/>
        <v>Cotagaita</v>
      </c>
      <c r="F5817" s="7" t="s">
        <v>379</v>
      </c>
      <c r="G5817" s="7">
        <v>230</v>
      </c>
      <c r="H5817" s="7" t="s">
        <v>396</v>
      </c>
      <c r="I5817" s="7"/>
      <c r="J5817" s="7">
        <v>200000</v>
      </c>
      <c r="K5817" s="7">
        <f t="shared" si="86"/>
        <v>949654</v>
      </c>
      <c r="L5817" s="7"/>
      <c r="M5817" s="6"/>
      <c r="N5817" s="7"/>
      <c r="O5817" s="7"/>
      <c r="P5817" s="38"/>
      <c r="Q5817" s="31"/>
      <c r="R5817" s="42"/>
      <c r="S5817" s="42"/>
      <c r="T5817" s="42"/>
      <c r="U5817" s="43"/>
      <c r="V5817" s="32"/>
      <c r="W5817" s="38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</row>
    <row r="5818" spans="1:40" ht="14.25" customHeight="1">
      <c r="A5818" s="7" t="s">
        <v>701</v>
      </c>
      <c r="B5818" s="7" t="s">
        <v>363</v>
      </c>
      <c r="C5818" s="7">
        <v>1517</v>
      </c>
      <c r="D5818" s="7" t="s">
        <v>718</v>
      </c>
      <c r="E5818" s="7" t="str">
        <f t="shared" si="85"/>
        <v>Cotagaita</v>
      </c>
      <c r="F5818" s="7" t="s">
        <v>379</v>
      </c>
      <c r="G5818" s="7">
        <v>240</v>
      </c>
      <c r="H5818" s="7" t="s">
        <v>397</v>
      </c>
      <c r="I5818" s="7"/>
      <c r="J5818" s="7">
        <v>100000</v>
      </c>
      <c r="K5818" s="7">
        <f t="shared" si="86"/>
        <v>949654</v>
      </c>
      <c r="L5818" s="7"/>
      <c r="M5818" s="6"/>
      <c r="N5818" s="7"/>
      <c r="O5818" s="7"/>
      <c r="P5818" s="38"/>
      <c r="Q5818" s="31"/>
      <c r="R5818" s="42"/>
      <c r="S5818" s="42"/>
      <c r="T5818" s="42"/>
      <c r="U5818" s="43"/>
      <c r="V5818" s="32"/>
      <c r="W5818" s="38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</row>
    <row r="5819" spans="1:40" ht="14.25" customHeight="1">
      <c r="A5819" s="7" t="s">
        <v>701</v>
      </c>
      <c r="B5819" s="7" t="s">
        <v>363</v>
      </c>
      <c r="C5819" s="7">
        <v>1517</v>
      </c>
      <c r="D5819" s="7" t="s">
        <v>718</v>
      </c>
      <c r="E5819" s="7" t="str">
        <f t="shared" si="85"/>
        <v>Cotagaita</v>
      </c>
      <c r="F5819" s="7" t="s">
        <v>379</v>
      </c>
      <c r="G5819" s="7">
        <v>250</v>
      </c>
      <c r="H5819" s="7" t="s">
        <v>399</v>
      </c>
      <c r="I5819" s="7"/>
      <c r="J5819" s="7">
        <v>3127115</v>
      </c>
      <c r="K5819" s="7">
        <f t="shared" si="86"/>
        <v>949654</v>
      </c>
      <c r="L5819" s="7"/>
      <c r="M5819" s="6"/>
      <c r="N5819" s="7"/>
      <c r="O5819" s="7"/>
      <c r="P5819" s="38"/>
      <c r="Q5819" s="31"/>
      <c r="R5819" s="42"/>
      <c r="S5819" s="42"/>
      <c r="T5819" s="42"/>
      <c r="U5819" s="43"/>
      <c r="V5819" s="32"/>
      <c r="W5819" s="38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</row>
    <row r="5820" spans="1:40" ht="14.25" customHeight="1">
      <c r="A5820" s="7" t="s">
        <v>701</v>
      </c>
      <c r="B5820" s="7" t="s">
        <v>363</v>
      </c>
      <c r="C5820" s="7">
        <v>1517</v>
      </c>
      <c r="D5820" s="7" t="s">
        <v>718</v>
      </c>
      <c r="E5820" s="7" t="str">
        <f t="shared" si="85"/>
        <v>Cotagaita</v>
      </c>
      <c r="F5820" s="7" t="s">
        <v>379</v>
      </c>
      <c r="G5820" s="7">
        <v>260</v>
      </c>
      <c r="H5820" s="7" t="s">
        <v>400</v>
      </c>
      <c r="I5820" s="7"/>
      <c r="J5820" s="7">
        <v>300000</v>
      </c>
      <c r="K5820" s="7">
        <f t="shared" si="86"/>
        <v>949654</v>
      </c>
      <c r="L5820" s="7"/>
      <c r="M5820" s="6"/>
      <c r="N5820" s="7"/>
      <c r="O5820" s="7"/>
      <c r="P5820" s="38"/>
      <c r="Q5820" s="31"/>
      <c r="R5820" s="42"/>
      <c r="S5820" s="42"/>
      <c r="T5820" s="42"/>
      <c r="U5820" s="43"/>
      <c r="V5820" s="32"/>
      <c r="W5820" s="38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</row>
    <row r="5821" spans="1:40" ht="14.25" customHeight="1">
      <c r="A5821" s="7" t="s">
        <v>701</v>
      </c>
      <c r="B5821" s="7" t="s">
        <v>363</v>
      </c>
      <c r="C5821" s="7">
        <v>1517</v>
      </c>
      <c r="D5821" s="7" t="s">
        <v>718</v>
      </c>
      <c r="E5821" s="7" t="str">
        <f t="shared" si="85"/>
        <v>Cotagaita</v>
      </c>
      <c r="F5821" s="7" t="s">
        <v>379</v>
      </c>
      <c r="G5821" s="7">
        <v>270</v>
      </c>
      <c r="H5821" s="7" t="s">
        <v>401</v>
      </c>
      <c r="I5821" s="7"/>
      <c r="J5821" s="7">
        <v>40000</v>
      </c>
      <c r="K5821" s="7">
        <f t="shared" si="86"/>
        <v>949654</v>
      </c>
      <c r="L5821" s="7"/>
      <c r="M5821" s="6"/>
      <c r="N5821" s="7"/>
      <c r="O5821" s="7"/>
      <c r="P5821" s="38"/>
      <c r="Q5821" s="31"/>
      <c r="R5821" s="42"/>
      <c r="S5821" s="42"/>
      <c r="T5821" s="42"/>
      <c r="U5821" s="43"/>
      <c r="V5821" s="32"/>
      <c r="W5821" s="38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</row>
    <row r="5822" spans="1:40" ht="14.25" customHeight="1">
      <c r="A5822" s="7" t="s">
        <v>701</v>
      </c>
      <c r="B5822" s="7" t="s">
        <v>363</v>
      </c>
      <c r="C5822" s="7">
        <v>1517</v>
      </c>
      <c r="D5822" s="7" t="s">
        <v>718</v>
      </c>
      <c r="E5822" s="7" t="str">
        <f t="shared" si="85"/>
        <v>Cotagaita</v>
      </c>
      <c r="F5822" s="7" t="s">
        <v>379</v>
      </c>
      <c r="G5822" s="7">
        <v>280</v>
      </c>
      <c r="H5822" s="7" t="s">
        <v>402</v>
      </c>
      <c r="I5822" s="7"/>
      <c r="J5822" s="7">
        <v>80000</v>
      </c>
      <c r="K5822" s="7">
        <f t="shared" si="86"/>
        <v>949654</v>
      </c>
      <c r="L5822" s="7"/>
      <c r="M5822" s="6"/>
      <c r="N5822" s="7"/>
      <c r="O5822" s="7"/>
      <c r="P5822" s="38"/>
      <c r="Q5822" s="31"/>
      <c r="R5822" s="42"/>
      <c r="S5822" s="42"/>
      <c r="T5822" s="42"/>
      <c r="U5822" s="43"/>
      <c r="V5822" s="32"/>
      <c r="W5822" s="38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</row>
    <row r="5823" spans="1:40" ht="14.25" customHeight="1">
      <c r="A5823" s="7" t="s">
        <v>701</v>
      </c>
      <c r="B5823" s="7" t="s">
        <v>363</v>
      </c>
      <c r="C5823" s="7">
        <v>1517</v>
      </c>
      <c r="D5823" s="7" t="s">
        <v>718</v>
      </c>
      <c r="E5823" s="7" t="str">
        <f t="shared" si="85"/>
        <v>Cotagaita</v>
      </c>
      <c r="F5823" s="7" t="s">
        <v>379</v>
      </c>
      <c r="G5823" s="7">
        <v>290</v>
      </c>
      <c r="H5823" s="7" t="s">
        <v>426</v>
      </c>
      <c r="I5823" s="7"/>
      <c r="J5823" s="7">
        <v>20000</v>
      </c>
      <c r="K5823" s="7">
        <f t="shared" si="86"/>
        <v>949654</v>
      </c>
      <c r="L5823" s="7"/>
      <c r="M5823" s="6"/>
      <c r="N5823" s="7"/>
      <c r="O5823" s="7"/>
      <c r="P5823" s="38"/>
      <c r="Q5823" s="31"/>
      <c r="R5823" s="42"/>
      <c r="S5823" s="42"/>
      <c r="T5823" s="42"/>
      <c r="U5823" s="43"/>
      <c r="V5823" s="32"/>
      <c r="W5823" s="38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</row>
    <row r="5824" spans="1:40" ht="14.25" customHeight="1">
      <c r="A5824" s="7" t="s">
        <v>701</v>
      </c>
      <c r="B5824" s="7" t="s">
        <v>363</v>
      </c>
      <c r="C5824" s="7">
        <v>1517</v>
      </c>
      <c r="D5824" s="7" t="s">
        <v>718</v>
      </c>
      <c r="E5824" s="7" t="str">
        <f t="shared" si="85"/>
        <v>Cotagaita</v>
      </c>
      <c r="F5824" s="7" t="s">
        <v>379</v>
      </c>
      <c r="G5824" s="7">
        <v>310</v>
      </c>
      <c r="H5824" s="7" t="s">
        <v>403</v>
      </c>
      <c r="I5824" s="7"/>
      <c r="J5824" s="7">
        <v>1000000</v>
      </c>
      <c r="K5824" s="7">
        <f t="shared" si="86"/>
        <v>949654</v>
      </c>
      <c r="L5824" s="7"/>
      <c r="M5824" s="6"/>
      <c r="N5824" s="7"/>
      <c r="O5824" s="7"/>
      <c r="P5824" s="38"/>
      <c r="Q5824" s="31"/>
      <c r="R5824" s="42"/>
      <c r="S5824" s="42"/>
      <c r="T5824" s="42"/>
      <c r="U5824" s="43"/>
      <c r="V5824" s="32"/>
      <c r="W5824" s="38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</row>
    <row r="5825" spans="1:40" ht="14.25" customHeight="1">
      <c r="A5825" s="7" t="s">
        <v>701</v>
      </c>
      <c r="B5825" s="7" t="s">
        <v>363</v>
      </c>
      <c r="C5825" s="7">
        <v>1517</v>
      </c>
      <c r="D5825" s="7" t="s">
        <v>718</v>
      </c>
      <c r="E5825" s="7" t="str">
        <f t="shared" si="85"/>
        <v>Cotagaita</v>
      </c>
      <c r="F5825" s="7" t="s">
        <v>379</v>
      </c>
      <c r="G5825" s="7">
        <v>330</v>
      </c>
      <c r="H5825" s="7" t="s">
        <v>404</v>
      </c>
      <c r="I5825" s="7"/>
      <c r="J5825" s="7">
        <v>222170</v>
      </c>
      <c r="K5825" s="7">
        <f t="shared" si="86"/>
        <v>949654</v>
      </c>
      <c r="L5825" s="7"/>
      <c r="M5825" s="6"/>
      <c r="N5825" s="7"/>
      <c r="O5825" s="7"/>
      <c r="P5825" s="38"/>
      <c r="Q5825" s="31"/>
      <c r="R5825" s="42"/>
      <c r="S5825" s="42"/>
      <c r="T5825" s="42"/>
      <c r="U5825" s="43"/>
      <c r="V5825" s="32"/>
      <c r="W5825" s="38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</row>
    <row r="5826" spans="1:40" ht="14.25" customHeight="1">
      <c r="A5826" s="7" t="s">
        <v>701</v>
      </c>
      <c r="B5826" s="7" t="s">
        <v>363</v>
      </c>
      <c r="C5826" s="7">
        <v>1517</v>
      </c>
      <c r="D5826" s="7" t="s">
        <v>718</v>
      </c>
      <c r="E5826" s="7" t="str">
        <f t="shared" si="85"/>
        <v>Cotagaita</v>
      </c>
      <c r="F5826" s="7" t="s">
        <v>379</v>
      </c>
      <c r="G5826" s="7">
        <v>340</v>
      </c>
      <c r="H5826" s="7" t="s">
        <v>405</v>
      </c>
      <c r="I5826" s="7"/>
      <c r="J5826" s="7">
        <v>1851866</v>
      </c>
      <c r="K5826" s="7">
        <f t="shared" si="86"/>
        <v>949654</v>
      </c>
      <c r="L5826" s="7"/>
      <c r="M5826" s="6"/>
      <c r="N5826" s="7"/>
      <c r="O5826" s="7"/>
      <c r="P5826" s="38"/>
      <c r="Q5826" s="31"/>
      <c r="R5826" s="42"/>
      <c r="S5826" s="42"/>
      <c r="T5826" s="42"/>
      <c r="U5826" s="43"/>
      <c r="V5826" s="32"/>
      <c r="W5826" s="38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</row>
    <row r="5827" spans="1:40" ht="14.25" customHeight="1">
      <c r="A5827" s="7" t="s">
        <v>701</v>
      </c>
      <c r="B5827" s="7" t="s">
        <v>363</v>
      </c>
      <c r="C5827" s="7">
        <v>1517</v>
      </c>
      <c r="D5827" s="7" t="s">
        <v>718</v>
      </c>
      <c r="E5827" s="7" t="str">
        <f t="shared" si="85"/>
        <v>Cotagaita</v>
      </c>
      <c r="F5827" s="7" t="s">
        <v>379</v>
      </c>
      <c r="G5827" s="7">
        <v>350</v>
      </c>
      <c r="H5827" s="7" t="s">
        <v>406</v>
      </c>
      <c r="I5827" s="7"/>
      <c r="J5827" s="7">
        <v>1800000</v>
      </c>
      <c r="K5827" s="7">
        <f t="shared" si="86"/>
        <v>949654</v>
      </c>
      <c r="L5827" s="7"/>
      <c r="M5827" s="6"/>
      <c r="N5827" s="7"/>
      <c r="O5827" s="7"/>
      <c r="P5827" s="38"/>
      <c r="Q5827" s="31"/>
      <c r="R5827" s="42"/>
      <c r="S5827" s="42"/>
      <c r="T5827" s="42"/>
      <c r="U5827" s="43"/>
      <c r="V5827" s="32"/>
      <c r="W5827" s="38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</row>
    <row r="5828" spans="1:40" ht="14.25" customHeight="1">
      <c r="A5828" s="7" t="s">
        <v>701</v>
      </c>
      <c r="B5828" s="7" t="s">
        <v>363</v>
      </c>
      <c r="C5828" s="7">
        <v>1517</v>
      </c>
      <c r="D5828" s="7" t="s">
        <v>718</v>
      </c>
      <c r="E5828" s="7" t="str">
        <f t="shared" si="85"/>
        <v>Cotagaita</v>
      </c>
      <c r="F5828" s="7" t="s">
        <v>407</v>
      </c>
      <c r="G5828" s="7">
        <v>110</v>
      </c>
      <c r="H5828" s="7" t="s">
        <v>385</v>
      </c>
      <c r="I5828" s="7"/>
      <c r="J5828" s="7">
        <v>841061</v>
      </c>
      <c r="K5828" s="7">
        <f t="shared" si="86"/>
        <v>949654</v>
      </c>
      <c r="L5828" s="7"/>
      <c r="M5828" s="6"/>
      <c r="N5828" s="7"/>
      <c r="O5828" s="7"/>
      <c r="P5828" s="38"/>
      <c r="Q5828" s="31"/>
      <c r="R5828" s="42"/>
      <c r="S5828" s="42"/>
      <c r="T5828" s="42"/>
      <c r="U5828" s="43"/>
      <c r="V5828" s="32"/>
      <c r="W5828" s="38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</row>
    <row r="5829" spans="1:40" ht="14.25" customHeight="1">
      <c r="A5829" s="7" t="s">
        <v>701</v>
      </c>
      <c r="B5829" s="7" t="s">
        <v>363</v>
      </c>
      <c r="C5829" s="7">
        <v>1517</v>
      </c>
      <c r="D5829" s="7" t="s">
        <v>718</v>
      </c>
      <c r="E5829" s="7" t="str">
        <f t="shared" si="85"/>
        <v>Cotagaita</v>
      </c>
      <c r="F5829" s="7" t="s">
        <v>407</v>
      </c>
      <c r="G5829" s="7">
        <v>170</v>
      </c>
      <c r="H5829" s="7" t="s">
        <v>390</v>
      </c>
      <c r="I5829" s="7"/>
      <c r="J5829" s="7">
        <v>8593</v>
      </c>
      <c r="K5829" s="7">
        <f t="shared" si="86"/>
        <v>949654</v>
      </c>
      <c r="L5829" s="7"/>
      <c r="M5829" s="6"/>
      <c r="N5829" s="7"/>
      <c r="O5829" s="7"/>
      <c r="P5829" s="38"/>
      <c r="Q5829" s="31"/>
      <c r="R5829" s="42"/>
      <c r="S5829" s="42"/>
      <c r="T5829" s="42"/>
      <c r="U5829" s="43"/>
      <c r="V5829" s="32"/>
      <c r="W5829" s="38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</row>
    <row r="5830" spans="1:40" ht="14.25" customHeight="1">
      <c r="A5830" s="7" t="s">
        <v>701</v>
      </c>
      <c r="B5830" s="7" t="s">
        <v>363</v>
      </c>
      <c r="C5830" s="7">
        <v>1517</v>
      </c>
      <c r="D5830" s="7" t="s">
        <v>718</v>
      </c>
      <c r="E5830" s="7" t="str">
        <f t="shared" si="85"/>
        <v>Cotagaita</v>
      </c>
      <c r="F5830" s="7" t="s">
        <v>407</v>
      </c>
      <c r="G5830" s="7">
        <v>210</v>
      </c>
      <c r="H5830" s="7" t="s">
        <v>394</v>
      </c>
      <c r="I5830" s="7"/>
      <c r="J5830" s="7">
        <v>100000</v>
      </c>
      <c r="K5830" s="7">
        <f t="shared" si="86"/>
        <v>949654</v>
      </c>
      <c r="L5830" s="7"/>
      <c r="M5830" s="6"/>
      <c r="N5830" s="7"/>
      <c r="O5830" s="7"/>
      <c r="P5830" s="38"/>
      <c r="Q5830" s="31"/>
      <c r="R5830" s="42"/>
      <c r="S5830" s="42"/>
      <c r="T5830" s="42"/>
      <c r="U5830" s="43"/>
      <c r="V5830" s="32"/>
      <c r="W5830" s="38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</row>
    <row r="5831" spans="1:40" ht="14.25" customHeight="1">
      <c r="A5831" s="7" t="s">
        <v>701</v>
      </c>
      <c r="B5831" s="7" t="s">
        <v>363</v>
      </c>
      <c r="C5831" s="7">
        <v>1518</v>
      </c>
      <c r="D5831" s="7" t="s">
        <v>719</v>
      </c>
      <c r="E5831" s="7" t="str">
        <f t="shared" si="85"/>
        <v>Vitichi</v>
      </c>
      <c r="F5831" s="7" t="s">
        <v>379</v>
      </c>
      <c r="G5831" s="7">
        <v>0</v>
      </c>
      <c r="H5831" s="7" t="s">
        <v>380</v>
      </c>
      <c r="I5831" s="7"/>
      <c r="J5831" s="7">
        <v>1437380</v>
      </c>
      <c r="K5831" s="7">
        <f t="shared" si="86"/>
        <v>3068191</v>
      </c>
      <c r="L5831" s="7"/>
      <c r="M5831" s="6"/>
      <c r="N5831" s="7"/>
      <c r="O5831" s="7"/>
      <c r="P5831" s="38"/>
      <c r="Q5831" s="31"/>
      <c r="R5831" s="42"/>
      <c r="S5831" s="42"/>
      <c r="T5831" s="42"/>
      <c r="U5831" s="43"/>
      <c r="V5831" s="32"/>
      <c r="W5831" s="38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</row>
    <row r="5832" spans="1:40" ht="14.25" customHeight="1">
      <c r="A5832" s="7" t="s">
        <v>701</v>
      </c>
      <c r="B5832" s="7" t="s">
        <v>363</v>
      </c>
      <c r="C5832" s="7">
        <v>1518</v>
      </c>
      <c r="D5832" s="7" t="s">
        <v>719</v>
      </c>
      <c r="E5832" s="7" t="str">
        <f t="shared" si="85"/>
        <v>Vitichi</v>
      </c>
      <c r="F5832" s="7" t="s">
        <v>379</v>
      </c>
      <c r="G5832" s="7">
        <v>1</v>
      </c>
      <c r="H5832" s="7" t="s">
        <v>381</v>
      </c>
      <c r="I5832" s="7"/>
      <c r="J5832" s="7">
        <v>610000</v>
      </c>
      <c r="K5832" s="7">
        <f t="shared" si="86"/>
        <v>3068191</v>
      </c>
      <c r="L5832" s="7"/>
      <c r="M5832" s="6"/>
      <c r="N5832" s="7"/>
      <c r="O5832" s="7"/>
      <c r="P5832" s="38"/>
      <c r="Q5832" s="31"/>
      <c r="R5832" s="42"/>
      <c r="S5832" s="42"/>
      <c r="T5832" s="42"/>
      <c r="U5832" s="43"/>
      <c r="V5832" s="32"/>
      <c r="W5832" s="38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</row>
    <row r="5833" spans="1:40" ht="14.25" customHeight="1">
      <c r="A5833" s="7" t="s">
        <v>701</v>
      </c>
      <c r="B5833" s="7" t="s">
        <v>363</v>
      </c>
      <c r="C5833" s="7">
        <v>1518</v>
      </c>
      <c r="D5833" s="7" t="s">
        <v>719</v>
      </c>
      <c r="E5833" s="7" t="str">
        <f t="shared" si="85"/>
        <v>Vitichi</v>
      </c>
      <c r="F5833" s="7" t="s">
        <v>379</v>
      </c>
      <c r="G5833" s="7">
        <v>97</v>
      </c>
      <c r="H5833" s="7" t="s">
        <v>409</v>
      </c>
      <c r="I5833" s="7"/>
      <c r="J5833" s="7">
        <v>83279</v>
      </c>
      <c r="K5833" s="7">
        <f t="shared" si="86"/>
        <v>3068191</v>
      </c>
      <c r="L5833" s="7"/>
      <c r="M5833" s="6"/>
      <c r="N5833" s="7"/>
      <c r="O5833" s="7"/>
      <c r="P5833" s="38"/>
      <c r="Q5833" s="31"/>
      <c r="R5833" s="42"/>
      <c r="S5833" s="42"/>
      <c r="T5833" s="42"/>
      <c r="U5833" s="43"/>
      <c r="V5833" s="32"/>
      <c r="W5833" s="38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</row>
    <row r="5834" spans="1:40" ht="14.25" customHeight="1">
      <c r="A5834" s="7" t="s">
        <v>701</v>
      </c>
      <c r="B5834" s="7" t="s">
        <v>363</v>
      </c>
      <c r="C5834" s="7">
        <v>1518</v>
      </c>
      <c r="D5834" s="7" t="s">
        <v>719</v>
      </c>
      <c r="E5834" s="7" t="str">
        <f t="shared" si="85"/>
        <v>Vitichi</v>
      </c>
      <c r="F5834" s="7" t="s">
        <v>379</v>
      </c>
      <c r="G5834" s="7">
        <v>99</v>
      </c>
      <c r="H5834" s="7" t="s">
        <v>382</v>
      </c>
      <c r="I5834" s="7"/>
      <c r="J5834" s="7">
        <v>136000</v>
      </c>
      <c r="K5834" s="7">
        <f t="shared" si="86"/>
        <v>3068191</v>
      </c>
      <c r="L5834" s="7"/>
      <c r="M5834" s="6"/>
      <c r="N5834" s="7"/>
      <c r="O5834" s="7"/>
      <c r="P5834" s="38"/>
      <c r="Q5834" s="31"/>
      <c r="R5834" s="42"/>
      <c r="S5834" s="42"/>
      <c r="T5834" s="42"/>
      <c r="U5834" s="43"/>
      <c r="V5834" s="32"/>
      <c r="W5834" s="38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</row>
    <row r="5835" spans="1:40" ht="14.25" customHeight="1">
      <c r="A5835" s="7" t="s">
        <v>701</v>
      </c>
      <c r="B5835" s="7" t="s">
        <v>363</v>
      </c>
      <c r="C5835" s="7">
        <v>1518</v>
      </c>
      <c r="D5835" s="7" t="s">
        <v>719</v>
      </c>
      <c r="E5835" s="7" t="str">
        <f t="shared" si="85"/>
        <v>Vitichi</v>
      </c>
      <c r="F5835" s="7" t="s">
        <v>379</v>
      </c>
      <c r="G5835" s="7">
        <v>100</v>
      </c>
      <c r="H5835" s="7" t="s">
        <v>383</v>
      </c>
      <c r="I5835" s="7"/>
      <c r="J5835" s="7">
        <v>394000</v>
      </c>
      <c r="K5835" s="7">
        <f t="shared" si="86"/>
        <v>3068191</v>
      </c>
      <c r="L5835" s="7"/>
      <c r="M5835" s="6"/>
      <c r="N5835" s="7"/>
      <c r="O5835" s="7"/>
      <c r="P5835" s="38"/>
      <c r="Q5835" s="31"/>
      <c r="R5835" s="42"/>
      <c r="S5835" s="42"/>
      <c r="T5835" s="42"/>
      <c r="U5835" s="43"/>
      <c r="V5835" s="32"/>
      <c r="W5835" s="38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</row>
    <row r="5836" spans="1:40" ht="14.25" customHeight="1">
      <c r="A5836" s="7" t="s">
        <v>701</v>
      </c>
      <c r="B5836" s="7" t="s">
        <v>363</v>
      </c>
      <c r="C5836" s="7">
        <v>1518</v>
      </c>
      <c r="D5836" s="7" t="s">
        <v>719</v>
      </c>
      <c r="E5836" s="7" t="str">
        <f t="shared" si="85"/>
        <v>Vitichi</v>
      </c>
      <c r="F5836" s="7" t="s">
        <v>379</v>
      </c>
      <c r="G5836" s="7">
        <v>110</v>
      </c>
      <c r="H5836" s="7" t="s">
        <v>385</v>
      </c>
      <c r="I5836" s="7"/>
      <c r="J5836" s="7">
        <v>80000</v>
      </c>
      <c r="K5836" s="7">
        <f t="shared" si="86"/>
        <v>3068191</v>
      </c>
      <c r="L5836" s="7"/>
      <c r="M5836" s="6"/>
      <c r="N5836" s="7"/>
      <c r="O5836" s="7"/>
      <c r="P5836" s="38"/>
      <c r="Q5836" s="31"/>
      <c r="R5836" s="42"/>
      <c r="S5836" s="42"/>
      <c r="T5836" s="42"/>
      <c r="U5836" s="43"/>
      <c r="V5836" s="32"/>
      <c r="W5836" s="38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</row>
    <row r="5837" spans="1:40" ht="14.25" customHeight="1">
      <c r="A5837" s="7" t="s">
        <v>701</v>
      </c>
      <c r="B5837" s="7" t="s">
        <v>363</v>
      </c>
      <c r="C5837" s="7">
        <v>1518</v>
      </c>
      <c r="D5837" s="7" t="s">
        <v>719</v>
      </c>
      <c r="E5837" s="7" t="str">
        <f t="shared" si="85"/>
        <v>Vitichi</v>
      </c>
      <c r="F5837" s="7" t="s">
        <v>379</v>
      </c>
      <c r="G5837" s="7">
        <v>120</v>
      </c>
      <c r="H5837" s="7" t="s">
        <v>485</v>
      </c>
      <c r="I5837" s="7"/>
      <c r="J5837" s="7">
        <v>122792</v>
      </c>
      <c r="K5837" s="7">
        <f t="shared" si="86"/>
        <v>3068191</v>
      </c>
      <c r="L5837" s="7"/>
      <c r="M5837" s="6"/>
      <c r="N5837" s="7"/>
      <c r="O5837" s="7"/>
      <c r="P5837" s="38"/>
      <c r="Q5837" s="31"/>
      <c r="R5837" s="42"/>
      <c r="S5837" s="42"/>
      <c r="T5837" s="42"/>
      <c r="U5837" s="43"/>
      <c r="V5837" s="32"/>
      <c r="W5837" s="38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</row>
    <row r="5838" spans="1:40" ht="14.25" customHeight="1">
      <c r="A5838" s="7" t="s">
        <v>701</v>
      </c>
      <c r="B5838" s="7" t="s">
        <v>363</v>
      </c>
      <c r="C5838" s="7">
        <v>1518</v>
      </c>
      <c r="D5838" s="7" t="s">
        <v>719</v>
      </c>
      <c r="E5838" s="7" t="str">
        <f t="shared" si="85"/>
        <v>Vitichi</v>
      </c>
      <c r="F5838" s="7" t="s">
        <v>379</v>
      </c>
      <c r="G5838" s="7">
        <v>130</v>
      </c>
      <c r="H5838" s="7" t="s">
        <v>386</v>
      </c>
      <c r="I5838" s="7"/>
      <c r="J5838" s="7">
        <v>45000</v>
      </c>
      <c r="K5838" s="7">
        <f t="shared" si="86"/>
        <v>3068191</v>
      </c>
      <c r="L5838" s="7"/>
      <c r="M5838" s="6"/>
      <c r="N5838" s="7"/>
      <c r="O5838" s="7"/>
      <c r="P5838" s="38"/>
      <c r="Q5838" s="31"/>
      <c r="R5838" s="42"/>
      <c r="S5838" s="42"/>
      <c r="T5838" s="42"/>
      <c r="U5838" s="43"/>
      <c r="V5838" s="32"/>
      <c r="W5838" s="38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</row>
    <row r="5839" spans="1:40" ht="14.25" customHeight="1">
      <c r="A5839" s="7" t="s">
        <v>701</v>
      </c>
      <c r="B5839" s="7" t="s">
        <v>363</v>
      </c>
      <c r="C5839" s="7">
        <v>1518</v>
      </c>
      <c r="D5839" s="7" t="s">
        <v>719</v>
      </c>
      <c r="E5839" s="7" t="str">
        <f t="shared" si="85"/>
        <v>Vitichi</v>
      </c>
      <c r="F5839" s="7" t="s">
        <v>379</v>
      </c>
      <c r="G5839" s="7">
        <v>140</v>
      </c>
      <c r="H5839" s="7" t="s">
        <v>388</v>
      </c>
      <c r="I5839" s="7"/>
      <c r="J5839" s="7">
        <v>42000</v>
      </c>
      <c r="K5839" s="7">
        <f t="shared" si="86"/>
        <v>3068191</v>
      </c>
      <c r="L5839" s="7"/>
      <c r="M5839" s="6"/>
      <c r="N5839" s="7"/>
      <c r="O5839" s="7"/>
      <c r="P5839" s="38"/>
      <c r="Q5839" s="31"/>
      <c r="R5839" s="42"/>
      <c r="S5839" s="42"/>
      <c r="T5839" s="42"/>
      <c r="U5839" s="43"/>
      <c r="V5839" s="32"/>
      <c r="W5839" s="38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</row>
    <row r="5840" spans="1:40" ht="14.25" customHeight="1">
      <c r="A5840" s="7" t="s">
        <v>701</v>
      </c>
      <c r="B5840" s="7" t="s">
        <v>363</v>
      </c>
      <c r="C5840" s="7">
        <v>1518</v>
      </c>
      <c r="D5840" s="7" t="s">
        <v>719</v>
      </c>
      <c r="E5840" s="7" t="str">
        <f t="shared" si="85"/>
        <v>Vitichi</v>
      </c>
      <c r="F5840" s="7" t="s">
        <v>379</v>
      </c>
      <c r="G5840" s="7">
        <v>160</v>
      </c>
      <c r="H5840" s="7" t="s">
        <v>389</v>
      </c>
      <c r="I5840" s="7"/>
      <c r="J5840" s="7">
        <v>50000</v>
      </c>
      <c r="K5840" s="7">
        <f t="shared" si="86"/>
        <v>3068191</v>
      </c>
      <c r="L5840" s="7"/>
      <c r="M5840" s="6"/>
      <c r="N5840" s="7"/>
      <c r="O5840" s="7"/>
      <c r="P5840" s="38"/>
      <c r="Q5840" s="31"/>
      <c r="R5840" s="42"/>
      <c r="S5840" s="42"/>
      <c r="T5840" s="42"/>
      <c r="U5840" s="43"/>
      <c r="V5840" s="32"/>
      <c r="W5840" s="38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</row>
    <row r="5841" spans="1:40" ht="14.25" customHeight="1">
      <c r="A5841" s="7" t="s">
        <v>701</v>
      </c>
      <c r="B5841" s="7" t="s">
        <v>363</v>
      </c>
      <c r="C5841" s="7">
        <v>1518</v>
      </c>
      <c r="D5841" s="7" t="s">
        <v>719</v>
      </c>
      <c r="E5841" s="7" t="str">
        <f t="shared" si="85"/>
        <v>Vitichi</v>
      </c>
      <c r="F5841" s="7" t="s">
        <v>379</v>
      </c>
      <c r="G5841" s="7">
        <v>170</v>
      </c>
      <c r="H5841" s="7" t="s">
        <v>390</v>
      </c>
      <c r="I5841" s="7"/>
      <c r="J5841" s="7">
        <v>20000</v>
      </c>
      <c r="K5841" s="7">
        <f t="shared" si="86"/>
        <v>3068191</v>
      </c>
      <c r="L5841" s="7"/>
      <c r="M5841" s="6"/>
      <c r="N5841" s="7"/>
      <c r="O5841" s="7"/>
      <c r="P5841" s="38"/>
      <c r="Q5841" s="31"/>
      <c r="R5841" s="42"/>
      <c r="S5841" s="42"/>
      <c r="T5841" s="42"/>
      <c r="U5841" s="43"/>
      <c r="V5841" s="32"/>
      <c r="W5841" s="38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</row>
    <row r="5842" spans="1:40" ht="14.25" customHeight="1">
      <c r="A5842" s="7" t="s">
        <v>701</v>
      </c>
      <c r="B5842" s="7" t="s">
        <v>363</v>
      </c>
      <c r="C5842" s="7">
        <v>1518</v>
      </c>
      <c r="D5842" s="7" t="s">
        <v>719</v>
      </c>
      <c r="E5842" s="7" t="str">
        <f t="shared" si="85"/>
        <v>Vitichi</v>
      </c>
      <c r="F5842" s="7" t="s">
        <v>379</v>
      </c>
      <c r="G5842" s="7">
        <v>180</v>
      </c>
      <c r="H5842" s="7" t="s">
        <v>411</v>
      </c>
      <c r="I5842" s="7"/>
      <c r="J5842" s="7">
        <v>547591</v>
      </c>
      <c r="K5842" s="7">
        <f t="shared" si="86"/>
        <v>3068191</v>
      </c>
      <c r="L5842" s="7"/>
      <c r="M5842" s="6"/>
      <c r="N5842" s="7"/>
      <c r="O5842" s="7"/>
      <c r="P5842" s="38"/>
      <c r="Q5842" s="31"/>
      <c r="R5842" s="42"/>
      <c r="S5842" s="42"/>
      <c r="T5842" s="42"/>
      <c r="U5842" s="43"/>
      <c r="V5842" s="32"/>
      <c r="W5842" s="38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</row>
    <row r="5843" spans="1:40" ht="14.25" customHeight="1">
      <c r="A5843" s="7" t="s">
        <v>701</v>
      </c>
      <c r="B5843" s="7" t="s">
        <v>363</v>
      </c>
      <c r="C5843" s="7">
        <v>1518</v>
      </c>
      <c r="D5843" s="7" t="s">
        <v>719</v>
      </c>
      <c r="E5843" s="7" t="str">
        <f t="shared" si="85"/>
        <v>Vitichi</v>
      </c>
      <c r="F5843" s="7" t="s">
        <v>379</v>
      </c>
      <c r="G5843" s="7">
        <v>190</v>
      </c>
      <c r="H5843" s="7" t="s">
        <v>392</v>
      </c>
      <c r="I5843" s="7"/>
      <c r="J5843" s="7">
        <v>60000</v>
      </c>
      <c r="K5843" s="7">
        <f t="shared" si="86"/>
        <v>3068191</v>
      </c>
      <c r="L5843" s="7"/>
      <c r="M5843" s="6"/>
      <c r="N5843" s="7"/>
      <c r="O5843" s="7"/>
      <c r="P5843" s="38"/>
      <c r="Q5843" s="31"/>
      <c r="R5843" s="42"/>
      <c r="S5843" s="42"/>
      <c r="T5843" s="42"/>
      <c r="U5843" s="43"/>
      <c r="V5843" s="32"/>
      <c r="W5843" s="38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</row>
    <row r="5844" spans="1:40" ht="14.25" customHeight="1">
      <c r="A5844" s="7" t="s">
        <v>701</v>
      </c>
      <c r="B5844" s="7" t="s">
        <v>363</v>
      </c>
      <c r="C5844" s="7">
        <v>1518</v>
      </c>
      <c r="D5844" s="7" t="s">
        <v>719</v>
      </c>
      <c r="E5844" s="7" t="str">
        <f t="shared" si="85"/>
        <v>Vitichi</v>
      </c>
      <c r="F5844" s="7" t="s">
        <v>379</v>
      </c>
      <c r="G5844" s="7">
        <v>200</v>
      </c>
      <c r="H5844" s="7" t="s">
        <v>393</v>
      </c>
      <c r="I5844" s="7"/>
      <c r="J5844" s="7">
        <v>2064625</v>
      </c>
      <c r="K5844" s="7">
        <f t="shared" si="86"/>
        <v>3068191</v>
      </c>
      <c r="L5844" s="7"/>
      <c r="M5844" s="6"/>
      <c r="N5844" s="7"/>
      <c r="O5844" s="7"/>
      <c r="P5844" s="38"/>
      <c r="Q5844" s="31"/>
      <c r="R5844" s="42"/>
      <c r="S5844" s="42"/>
      <c r="T5844" s="42"/>
      <c r="U5844" s="43"/>
      <c r="V5844" s="32"/>
      <c r="W5844" s="38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</row>
    <row r="5845" spans="1:40" ht="14.25" customHeight="1">
      <c r="A5845" s="7" t="s">
        <v>701</v>
      </c>
      <c r="B5845" s="7" t="s">
        <v>363</v>
      </c>
      <c r="C5845" s="7">
        <v>1518</v>
      </c>
      <c r="D5845" s="7" t="s">
        <v>719</v>
      </c>
      <c r="E5845" s="7" t="str">
        <f t="shared" si="85"/>
        <v>Vitichi</v>
      </c>
      <c r="F5845" s="7" t="s">
        <v>379</v>
      </c>
      <c r="G5845" s="7">
        <v>210</v>
      </c>
      <c r="H5845" s="7" t="s">
        <v>394</v>
      </c>
      <c r="I5845" s="7"/>
      <c r="J5845" s="7">
        <v>1029735</v>
      </c>
      <c r="K5845" s="7">
        <f t="shared" si="86"/>
        <v>3068191</v>
      </c>
      <c r="L5845" s="7"/>
      <c r="M5845" s="6"/>
      <c r="N5845" s="7"/>
      <c r="O5845" s="7"/>
      <c r="P5845" s="38"/>
      <c r="Q5845" s="31"/>
      <c r="R5845" s="42"/>
      <c r="S5845" s="42"/>
      <c r="T5845" s="42"/>
      <c r="U5845" s="43"/>
      <c r="V5845" s="32"/>
      <c r="W5845" s="38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</row>
    <row r="5846" spans="1:40" ht="14.25" customHeight="1">
      <c r="A5846" s="7" t="s">
        <v>701</v>
      </c>
      <c r="B5846" s="7" t="s">
        <v>363</v>
      </c>
      <c r="C5846" s="7">
        <v>1518</v>
      </c>
      <c r="D5846" s="7" t="s">
        <v>719</v>
      </c>
      <c r="E5846" s="7" t="str">
        <f t="shared" si="85"/>
        <v>Vitichi</v>
      </c>
      <c r="F5846" s="7" t="s">
        <v>379</v>
      </c>
      <c r="G5846" s="7">
        <v>220</v>
      </c>
      <c r="H5846" s="7" t="s">
        <v>395</v>
      </c>
      <c r="I5846" s="7"/>
      <c r="J5846" s="7">
        <v>118750</v>
      </c>
      <c r="K5846" s="7">
        <f t="shared" si="86"/>
        <v>3068191</v>
      </c>
      <c r="L5846" s="7"/>
      <c r="M5846" s="6"/>
      <c r="N5846" s="7"/>
      <c r="O5846" s="7"/>
      <c r="P5846" s="38"/>
      <c r="Q5846" s="31"/>
      <c r="R5846" s="42"/>
      <c r="S5846" s="42"/>
      <c r="T5846" s="42"/>
      <c r="U5846" s="43"/>
      <c r="V5846" s="32"/>
      <c r="W5846" s="38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</row>
    <row r="5847" spans="1:40" ht="14.25" customHeight="1">
      <c r="A5847" s="7" t="s">
        <v>701</v>
      </c>
      <c r="B5847" s="7" t="s">
        <v>363</v>
      </c>
      <c r="C5847" s="7">
        <v>1518</v>
      </c>
      <c r="D5847" s="7" t="s">
        <v>719</v>
      </c>
      <c r="E5847" s="7" t="str">
        <f t="shared" si="85"/>
        <v>Vitichi</v>
      </c>
      <c r="F5847" s="7" t="s">
        <v>379</v>
      </c>
      <c r="G5847" s="7">
        <v>230</v>
      </c>
      <c r="H5847" s="7" t="s">
        <v>396</v>
      </c>
      <c r="I5847" s="7"/>
      <c r="J5847" s="7">
        <v>76000</v>
      </c>
      <c r="K5847" s="7">
        <f t="shared" si="86"/>
        <v>3068191</v>
      </c>
      <c r="L5847" s="7"/>
      <c r="M5847" s="6"/>
      <c r="N5847" s="7"/>
      <c r="O5847" s="7"/>
      <c r="P5847" s="38"/>
      <c r="Q5847" s="31"/>
      <c r="R5847" s="42"/>
      <c r="S5847" s="42"/>
      <c r="T5847" s="42"/>
      <c r="U5847" s="43"/>
      <c r="V5847" s="32"/>
      <c r="W5847" s="38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</row>
    <row r="5848" spans="1:40" ht="14.25" customHeight="1">
      <c r="A5848" s="7" t="s">
        <v>701</v>
      </c>
      <c r="B5848" s="7" t="s">
        <v>363</v>
      </c>
      <c r="C5848" s="7">
        <v>1518</v>
      </c>
      <c r="D5848" s="7" t="s">
        <v>719</v>
      </c>
      <c r="E5848" s="7" t="str">
        <f t="shared" si="85"/>
        <v>Vitichi</v>
      </c>
      <c r="F5848" s="7" t="s">
        <v>379</v>
      </c>
      <c r="G5848" s="7">
        <v>250</v>
      </c>
      <c r="H5848" s="7" t="s">
        <v>399</v>
      </c>
      <c r="I5848" s="7"/>
      <c r="J5848" s="7">
        <v>1030831</v>
      </c>
      <c r="K5848" s="7">
        <f t="shared" si="86"/>
        <v>3068191</v>
      </c>
      <c r="L5848" s="7"/>
      <c r="M5848" s="6"/>
      <c r="N5848" s="7"/>
      <c r="O5848" s="7"/>
      <c r="P5848" s="38"/>
      <c r="Q5848" s="31"/>
      <c r="R5848" s="42"/>
      <c r="S5848" s="42"/>
      <c r="T5848" s="42"/>
      <c r="U5848" s="43"/>
      <c r="V5848" s="32"/>
      <c r="W5848" s="38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</row>
    <row r="5849" spans="1:40" ht="14.25" customHeight="1">
      <c r="A5849" s="7" t="s">
        <v>701</v>
      </c>
      <c r="B5849" s="7" t="s">
        <v>363</v>
      </c>
      <c r="C5849" s="7">
        <v>1518</v>
      </c>
      <c r="D5849" s="7" t="s">
        <v>719</v>
      </c>
      <c r="E5849" s="7" t="str">
        <f t="shared" si="85"/>
        <v>Vitichi</v>
      </c>
      <c r="F5849" s="7" t="s">
        <v>379</v>
      </c>
      <c r="G5849" s="7">
        <v>260</v>
      </c>
      <c r="H5849" s="7" t="s">
        <v>400</v>
      </c>
      <c r="I5849" s="7"/>
      <c r="J5849" s="7">
        <v>50000</v>
      </c>
      <c r="K5849" s="7">
        <f t="shared" si="86"/>
        <v>3068191</v>
      </c>
      <c r="L5849" s="7"/>
      <c r="M5849" s="6"/>
      <c r="N5849" s="7"/>
      <c r="O5849" s="7"/>
      <c r="P5849" s="38"/>
      <c r="Q5849" s="31"/>
      <c r="R5849" s="42"/>
      <c r="S5849" s="42"/>
      <c r="T5849" s="42"/>
      <c r="U5849" s="43"/>
      <c r="V5849" s="32"/>
      <c r="W5849" s="38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</row>
    <row r="5850" spans="1:40" ht="14.25" customHeight="1">
      <c r="A5850" s="7" t="s">
        <v>701</v>
      </c>
      <c r="B5850" s="7" t="s">
        <v>363</v>
      </c>
      <c r="C5850" s="7">
        <v>1518</v>
      </c>
      <c r="D5850" s="7" t="s">
        <v>719</v>
      </c>
      <c r="E5850" s="7" t="str">
        <f t="shared" si="85"/>
        <v>Vitichi</v>
      </c>
      <c r="F5850" s="7" t="s">
        <v>379</v>
      </c>
      <c r="G5850" s="7">
        <v>310</v>
      </c>
      <c r="H5850" s="7" t="s">
        <v>403</v>
      </c>
      <c r="I5850" s="7"/>
      <c r="J5850" s="7">
        <v>500879</v>
      </c>
      <c r="K5850" s="7">
        <f t="shared" si="86"/>
        <v>3068191</v>
      </c>
      <c r="L5850" s="7"/>
      <c r="M5850" s="6"/>
      <c r="N5850" s="7"/>
      <c r="O5850" s="7"/>
      <c r="P5850" s="38"/>
      <c r="Q5850" s="31"/>
      <c r="R5850" s="42"/>
      <c r="S5850" s="42"/>
      <c r="T5850" s="42"/>
      <c r="U5850" s="43"/>
      <c r="V5850" s="32"/>
      <c r="W5850" s="38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</row>
    <row r="5851" spans="1:40" ht="14.25" customHeight="1">
      <c r="A5851" s="7" t="s">
        <v>701</v>
      </c>
      <c r="B5851" s="7" t="s">
        <v>363</v>
      </c>
      <c r="C5851" s="7">
        <v>1518</v>
      </c>
      <c r="D5851" s="7" t="s">
        <v>719</v>
      </c>
      <c r="E5851" s="7" t="str">
        <f t="shared" si="85"/>
        <v>Vitichi</v>
      </c>
      <c r="F5851" s="7" t="s">
        <v>379</v>
      </c>
      <c r="G5851" s="7">
        <v>330</v>
      </c>
      <c r="H5851" s="7" t="s">
        <v>404</v>
      </c>
      <c r="I5851" s="7"/>
      <c r="J5851" s="7">
        <v>87246</v>
      </c>
      <c r="K5851" s="7">
        <f t="shared" si="86"/>
        <v>3068191</v>
      </c>
      <c r="L5851" s="7"/>
      <c r="M5851" s="6"/>
      <c r="N5851" s="7"/>
      <c r="O5851" s="7"/>
      <c r="P5851" s="38"/>
      <c r="Q5851" s="31"/>
      <c r="R5851" s="42"/>
      <c r="S5851" s="42"/>
      <c r="T5851" s="42"/>
      <c r="U5851" s="43"/>
      <c r="V5851" s="32"/>
      <c r="W5851" s="38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</row>
    <row r="5852" spans="1:40" ht="14.25" customHeight="1">
      <c r="A5852" s="7" t="s">
        <v>701</v>
      </c>
      <c r="B5852" s="7" t="s">
        <v>363</v>
      </c>
      <c r="C5852" s="7">
        <v>1518</v>
      </c>
      <c r="D5852" s="7" t="s">
        <v>719</v>
      </c>
      <c r="E5852" s="7" t="str">
        <f t="shared" si="85"/>
        <v>Vitichi</v>
      </c>
      <c r="F5852" s="7" t="s">
        <v>379</v>
      </c>
      <c r="G5852" s="7">
        <v>340</v>
      </c>
      <c r="H5852" s="7" t="s">
        <v>405</v>
      </c>
      <c r="I5852" s="7"/>
      <c r="J5852" s="7">
        <v>818758</v>
      </c>
      <c r="K5852" s="7">
        <f t="shared" si="86"/>
        <v>3068191</v>
      </c>
      <c r="L5852" s="7"/>
      <c r="M5852" s="6"/>
      <c r="N5852" s="7"/>
      <c r="O5852" s="7"/>
      <c r="P5852" s="38"/>
      <c r="Q5852" s="31"/>
      <c r="R5852" s="42"/>
      <c r="S5852" s="42"/>
      <c r="T5852" s="42"/>
      <c r="U5852" s="43"/>
      <c r="V5852" s="32"/>
      <c r="W5852" s="38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</row>
    <row r="5853" spans="1:40" ht="14.25" customHeight="1">
      <c r="A5853" s="7" t="s">
        <v>701</v>
      </c>
      <c r="B5853" s="7" t="s">
        <v>363</v>
      </c>
      <c r="C5853" s="7">
        <v>1518</v>
      </c>
      <c r="D5853" s="7" t="s">
        <v>719</v>
      </c>
      <c r="E5853" s="7" t="str">
        <f t="shared" si="85"/>
        <v>Vitichi</v>
      </c>
      <c r="F5853" s="7" t="s">
        <v>407</v>
      </c>
      <c r="G5853" s="7">
        <v>100</v>
      </c>
      <c r="H5853" s="7" t="s">
        <v>383</v>
      </c>
      <c r="I5853" s="7"/>
      <c r="J5853" s="7">
        <v>500884</v>
      </c>
      <c r="K5853" s="7">
        <f t="shared" si="86"/>
        <v>3068191</v>
      </c>
      <c r="L5853" s="7"/>
      <c r="M5853" s="6"/>
      <c r="N5853" s="7"/>
      <c r="O5853" s="7"/>
      <c r="P5853" s="38"/>
      <c r="Q5853" s="31"/>
      <c r="R5853" s="42"/>
      <c r="S5853" s="42"/>
      <c r="T5853" s="42"/>
      <c r="U5853" s="43"/>
      <c r="V5853" s="32"/>
      <c r="W5853" s="38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</row>
    <row r="5854" spans="1:40" ht="14.25" customHeight="1">
      <c r="A5854" s="7" t="s">
        <v>701</v>
      </c>
      <c r="B5854" s="7" t="s">
        <v>363</v>
      </c>
      <c r="C5854" s="7">
        <v>1518</v>
      </c>
      <c r="D5854" s="7" t="s">
        <v>719</v>
      </c>
      <c r="E5854" s="7" t="str">
        <f t="shared" si="85"/>
        <v>Vitichi</v>
      </c>
      <c r="F5854" s="7" t="s">
        <v>407</v>
      </c>
      <c r="G5854" s="7">
        <v>110</v>
      </c>
      <c r="H5854" s="7" t="s">
        <v>385</v>
      </c>
      <c r="I5854" s="7"/>
      <c r="J5854" s="7">
        <v>40000</v>
      </c>
      <c r="K5854" s="7">
        <f t="shared" si="86"/>
        <v>3068191</v>
      </c>
      <c r="L5854" s="7"/>
      <c r="M5854" s="6"/>
      <c r="N5854" s="7"/>
      <c r="O5854" s="7"/>
      <c r="P5854" s="38"/>
      <c r="Q5854" s="31"/>
      <c r="R5854" s="42"/>
      <c r="S5854" s="42"/>
      <c r="T5854" s="42"/>
      <c r="U5854" s="43"/>
      <c r="V5854" s="32"/>
      <c r="W5854" s="38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</row>
    <row r="5855" spans="1:40" ht="14.25" customHeight="1">
      <c r="A5855" s="7" t="s">
        <v>701</v>
      </c>
      <c r="B5855" s="7" t="s">
        <v>363</v>
      </c>
      <c r="C5855" s="7">
        <v>1518</v>
      </c>
      <c r="D5855" s="7" t="s">
        <v>719</v>
      </c>
      <c r="E5855" s="7" t="str">
        <f t="shared" si="85"/>
        <v>Vitichi</v>
      </c>
      <c r="F5855" s="7" t="s">
        <v>407</v>
      </c>
      <c r="G5855" s="7">
        <v>120</v>
      </c>
      <c r="H5855" s="7" t="s">
        <v>485</v>
      </c>
      <c r="I5855" s="7"/>
      <c r="J5855" s="7">
        <v>200000</v>
      </c>
      <c r="K5855" s="7">
        <f t="shared" si="86"/>
        <v>3068191</v>
      </c>
      <c r="L5855" s="7"/>
      <c r="M5855" s="6"/>
      <c r="N5855" s="7"/>
      <c r="O5855" s="7"/>
      <c r="P5855" s="38"/>
      <c r="Q5855" s="31"/>
      <c r="R5855" s="42"/>
      <c r="S5855" s="42"/>
      <c r="T5855" s="42"/>
      <c r="U5855" s="43"/>
      <c r="V5855" s="32"/>
      <c r="W5855" s="38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</row>
    <row r="5856" spans="1:40" ht="14.25" customHeight="1">
      <c r="A5856" s="7" t="s">
        <v>701</v>
      </c>
      <c r="B5856" s="7" t="s">
        <v>363</v>
      </c>
      <c r="C5856" s="7">
        <v>1518</v>
      </c>
      <c r="D5856" s="7" t="s">
        <v>719</v>
      </c>
      <c r="E5856" s="7" t="str">
        <f t="shared" si="85"/>
        <v>Vitichi</v>
      </c>
      <c r="F5856" s="7" t="s">
        <v>407</v>
      </c>
      <c r="G5856" s="7">
        <v>170</v>
      </c>
      <c r="H5856" s="7" t="s">
        <v>390</v>
      </c>
      <c r="I5856" s="7"/>
      <c r="J5856" s="7">
        <v>1145174</v>
      </c>
      <c r="K5856" s="7">
        <f t="shared" si="86"/>
        <v>3068191</v>
      </c>
      <c r="L5856" s="7"/>
      <c r="M5856" s="6"/>
      <c r="N5856" s="7"/>
      <c r="O5856" s="7"/>
      <c r="P5856" s="38"/>
      <c r="Q5856" s="31"/>
      <c r="R5856" s="42"/>
      <c r="S5856" s="42"/>
      <c r="T5856" s="42"/>
      <c r="U5856" s="43"/>
      <c r="V5856" s="32"/>
      <c r="W5856" s="38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</row>
    <row r="5857" spans="1:40" ht="14.25" customHeight="1">
      <c r="A5857" s="7" t="s">
        <v>701</v>
      </c>
      <c r="B5857" s="7" t="s">
        <v>363</v>
      </c>
      <c r="C5857" s="7">
        <v>1518</v>
      </c>
      <c r="D5857" s="7" t="s">
        <v>719</v>
      </c>
      <c r="E5857" s="7" t="str">
        <f t="shared" si="85"/>
        <v>Vitichi</v>
      </c>
      <c r="F5857" s="7" t="s">
        <v>407</v>
      </c>
      <c r="G5857" s="7">
        <v>180</v>
      </c>
      <c r="H5857" s="7" t="s">
        <v>411</v>
      </c>
      <c r="I5857" s="7"/>
      <c r="J5857" s="7">
        <v>880133</v>
      </c>
      <c r="K5857" s="7">
        <f t="shared" si="86"/>
        <v>3068191</v>
      </c>
      <c r="L5857" s="7"/>
      <c r="M5857" s="6"/>
      <c r="N5857" s="7"/>
      <c r="O5857" s="7"/>
      <c r="P5857" s="38"/>
      <c r="Q5857" s="31"/>
      <c r="R5857" s="42"/>
      <c r="S5857" s="42"/>
      <c r="T5857" s="42"/>
      <c r="U5857" s="43"/>
      <c r="V5857" s="32"/>
      <c r="W5857" s="38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</row>
    <row r="5858" spans="1:40" ht="14.25" customHeight="1">
      <c r="A5858" s="7" t="s">
        <v>701</v>
      </c>
      <c r="B5858" s="7" t="s">
        <v>363</v>
      </c>
      <c r="C5858" s="7">
        <v>1518</v>
      </c>
      <c r="D5858" s="7" t="s">
        <v>719</v>
      </c>
      <c r="E5858" s="7" t="str">
        <f t="shared" si="85"/>
        <v>Vitichi</v>
      </c>
      <c r="F5858" s="7" t="s">
        <v>407</v>
      </c>
      <c r="G5858" s="7">
        <v>220</v>
      </c>
      <c r="H5858" s="7" t="s">
        <v>395</v>
      </c>
      <c r="I5858" s="7"/>
      <c r="J5858" s="7">
        <v>102000</v>
      </c>
      <c r="K5858" s="7">
        <f t="shared" si="86"/>
        <v>3068191</v>
      </c>
      <c r="L5858" s="7"/>
      <c r="M5858" s="6"/>
      <c r="N5858" s="7"/>
      <c r="O5858" s="7"/>
      <c r="P5858" s="38"/>
      <c r="Q5858" s="31"/>
      <c r="R5858" s="42"/>
      <c r="S5858" s="42"/>
      <c r="T5858" s="42"/>
      <c r="U5858" s="43"/>
      <c r="V5858" s="32"/>
      <c r="W5858" s="38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</row>
    <row r="5859" spans="1:40" ht="14.25" customHeight="1">
      <c r="A5859" s="7" t="s">
        <v>701</v>
      </c>
      <c r="B5859" s="7" t="s">
        <v>363</v>
      </c>
      <c r="C5859" s="7">
        <v>1518</v>
      </c>
      <c r="D5859" s="7" t="s">
        <v>719</v>
      </c>
      <c r="E5859" s="7" t="str">
        <f t="shared" si="85"/>
        <v>Vitichi</v>
      </c>
      <c r="F5859" s="7" t="s">
        <v>407</v>
      </c>
      <c r="G5859" s="7">
        <v>310</v>
      </c>
      <c r="H5859" s="7" t="s">
        <v>403</v>
      </c>
      <c r="I5859" s="7"/>
      <c r="J5859" s="7">
        <v>200000</v>
      </c>
      <c r="K5859" s="7">
        <f t="shared" si="86"/>
        <v>3068191</v>
      </c>
      <c r="L5859" s="7"/>
      <c r="M5859" s="6"/>
      <c r="N5859" s="7"/>
      <c r="O5859" s="7"/>
      <c r="P5859" s="38"/>
      <c r="Q5859" s="31"/>
      <c r="R5859" s="42"/>
      <c r="S5859" s="42"/>
      <c r="T5859" s="42"/>
      <c r="U5859" s="43"/>
      <c r="V5859" s="32"/>
      <c r="W5859" s="38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</row>
    <row r="5860" spans="1:40" ht="14.25" customHeight="1">
      <c r="A5860" s="7" t="s">
        <v>701</v>
      </c>
      <c r="B5860" s="7" t="s">
        <v>363</v>
      </c>
      <c r="C5860" s="7">
        <v>1519</v>
      </c>
      <c r="D5860" s="7" t="s">
        <v>720</v>
      </c>
      <c r="E5860" s="7" t="str">
        <f t="shared" si="85"/>
        <v>Tupiza</v>
      </c>
      <c r="F5860" s="7" t="s">
        <v>379</v>
      </c>
      <c r="G5860" s="7">
        <v>0</v>
      </c>
      <c r="H5860" s="7" t="s">
        <v>380</v>
      </c>
      <c r="I5860" s="7"/>
      <c r="J5860" s="7">
        <v>10474158</v>
      </c>
      <c r="K5860" s="7">
        <f t="shared" si="86"/>
        <v>7039231</v>
      </c>
      <c r="L5860" s="7"/>
      <c r="M5860" s="6"/>
      <c r="N5860" s="7"/>
      <c r="O5860" s="7"/>
      <c r="P5860" s="38"/>
      <c r="Q5860" s="31"/>
      <c r="R5860" s="42"/>
      <c r="S5860" s="42"/>
      <c r="T5860" s="42"/>
      <c r="U5860" s="43"/>
      <c r="V5860" s="32"/>
      <c r="W5860" s="38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</row>
    <row r="5861" spans="1:40" ht="14.25" customHeight="1">
      <c r="A5861" s="7" t="s">
        <v>701</v>
      </c>
      <c r="B5861" s="7" t="s">
        <v>363</v>
      </c>
      <c r="C5861" s="7">
        <v>1519</v>
      </c>
      <c r="D5861" s="7" t="s">
        <v>720</v>
      </c>
      <c r="E5861" s="7" t="str">
        <f t="shared" si="85"/>
        <v>Tupiza</v>
      </c>
      <c r="F5861" s="7" t="s">
        <v>379</v>
      </c>
      <c r="G5861" s="7">
        <v>1</v>
      </c>
      <c r="H5861" s="7" t="s">
        <v>381</v>
      </c>
      <c r="I5861" s="7"/>
      <c r="J5861" s="7">
        <v>1202970</v>
      </c>
      <c r="K5861" s="7">
        <f t="shared" si="86"/>
        <v>7039231</v>
      </c>
      <c r="L5861" s="7"/>
      <c r="M5861" s="6"/>
      <c r="N5861" s="7"/>
      <c r="O5861" s="7"/>
      <c r="P5861" s="38"/>
      <c r="Q5861" s="31"/>
      <c r="R5861" s="42"/>
      <c r="S5861" s="42"/>
      <c r="T5861" s="42"/>
      <c r="U5861" s="43"/>
      <c r="V5861" s="32"/>
      <c r="W5861" s="38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</row>
    <row r="5862" spans="1:40" ht="14.25" customHeight="1">
      <c r="A5862" s="7" t="s">
        <v>701</v>
      </c>
      <c r="B5862" s="7" t="s">
        <v>363</v>
      </c>
      <c r="C5862" s="7">
        <v>1519</v>
      </c>
      <c r="D5862" s="7" t="s">
        <v>720</v>
      </c>
      <c r="E5862" s="7" t="str">
        <f t="shared" si="85"/>
        <v>Tupiza</v>
      </c>
      <c r="F5862" s="7" t="s">
        <v>379</v>
      </c>
      <c r="G5862" s="7">
        <v>97</v>
      </c>
      <c r="H5862" s="7" t="s">
        <v>409</v>
      </c>
      <c r="I5862" s="7"/>
      <c r="J5862" s="7">
        <v>6605748</v>
      </c>
      <c r="K5862" s="7">
        <f t="shared" si="86"/>
        <v>7039231</v>
      </c>
      <c r="L5862" s="7"/>
      <c r="M5862" s="6"/>
      <c r="N5862" s="7"/>
      <c r="O5862" s="7"/>
      <c r="P5862" s="38"/>
      <c r="Q5862" s="31"/>
      <c r="R5862" s="42"/>
      <c r="S5862" s="42"/>
      <c r="T5862" s="42"/>
      <c r="U5862" s="43"/>
      <c r="V5862" s="32"/>
      <c r="W5862" s="38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</row>
    <row r="5863" spans="1:40" ht="14.25" customHeight="1">
      <c r="A5863" s="7" t="s">
        <v>701</v>
      </c>
      <c r="B5863" s="7" t="s">
        <v>363</v>
      </c>
      <c r="C5863" s="7">
        <v>1519</v>
      </c>
      <c r="D5863" s="7" t="s">
        <v>720</v>
      </c>
      <c r="E5863" s="7" t="str">
        <f t="shared" si="85"/>
        <v>Tupiza</v>
      </c>
      <c r="F5863" s="7" t="s">
        <v>379</v>
      </c>
      <c r="G5863" s="7">
        <v>99</v>
      </c>
      <c r="H5863" s="7" t="s">
        <v>382</v>
      </c>
      <c r="I5863" s="7"/>
      <c r="J5863" s="7">
        <v>1142000</v>
      </c>
      <c r="K5863" s="7">
        <f t="shared" si="86"/>
        <v>7039231</v>
      </c>
      <c r="L5863" s="7"/>
      <c r="M5863" s="6"/>
      <c r="N5863" s="7"/>
      <c r="O5863" s="7"/>
      <c r="P5863" s="38"/>
      <c r="Q5863" s="31"/>
      <c r="R5863" s="42"/>
      <c r="S5863" s="42"/>
      <c r="T5863" s="42"/>
      <c r="U5863" s="43"/>
      <c r="V5863" s="32"/>
      <c r="W5863" s="38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</row>
    <row r="5864" spans="1:40" ht="14.25" customHeight="1">
      <c r="A5864" s="7" t="s">
        <v>701</v>
      </c>
      <c r="B5864" s="7" t="s">
        <v>363</v>
      </c>
      <c r="C5864" s="7">
        <v>1519</v>
      </c>
      <c r="D5864" s="7" t="s">
        <v>720</v>
      </c>
      <c r="E5864" s="7" t="str">
        <f t="shared" si="85"/>
        <v>Tupiza</v>
      </c>
      <c r="F5864" s="7" t="s">
        <v>379</v>
      </c>
      <c r="G5864" s="7">
        <v>100</v>
      </c>
      <c r="H5864" s="7" t="s">
        <v>383</v>
      </c>
      <c r="I5864" s="7"/>
      <c r="J5864" s="7">
        <v>654497</v>
      </c>
      <c r="K5864" s="7">
        <f t="shared" si="86"/>
        <v>7039231</v>
      </c>
      <c r="L5864" s="7"/>
      <c r="M5864" s="6"/>
      <c r="N5864" s="7"/>
      <c r="O5864" s="7"/>
      <c r="P5864" s="38"/>
      <c r="Q5864" s="31"/>
      <c r="R5864" s="42"/>
      <c r="S5864" s="42"/>
      <c r="T5864" s="42"/>
      <c r="U5864" s="43"/>
      <c r="V5864" s="32"/>
      <c r="W5864" s="38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</row>
    <row r="5865" spans="1:40" ht="14.25" customHeight="1">
      <c r="A5865" s="7" t="s">
        <v>701</v>
      </c>
      <c r="B5865" s="7" t="s">
        <v>363</v>
      </c>
      <c r="C5865" s="7">
        <v>1519</v>
      </c>
      <c r="D5865" s="7" t="s">
        <v>720</v>
      </c>
      <c r="E5865" s="7" t="str">
        <f t="shared" si="85"/>
        <v>Tupiza</v>
      </c>
      <c r="F5865" s="7" t="s">
        <v>379</v>
      </c>
      <c r="G5865" s="7">
        <v>110</v>
      </c>
      <c r="H5865" s="7" t="s">
        <v>385</v>
      </c>
      <c r="I5865" s="7"/>
      <c r="J5865" s="7">
        <v>141403</v>
      </c>
      <c r="K5865" s="7">
        <f t="shared" si="86"/>
        <v>7039231</v>
      </c>
      <c r="L5865" s="7"/>
      <c r="M5865" s="6"/>
      <c r="N5865" s="7"/>
      <c r="O5865" s="7"/>
      <c r="P5865" s="38"/>
      <c r="Q5865" s="31"/>
      <c r="R5865" s="42"/>
      <c r="S5865" s="42"/>
      <c r="T5865" s="42"/>
      <c r="U5865" s="43"/>
      <c r="V5865" s="32"/>
      <c r="W5865" s="38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</row>
    <row r="5866" spans="1:40" ht="14.25" customHeight="1">
      <c r="A5866" s="7" t="s">
        <v>701</v>
      </c>
      <c r="B5866" s="7" t="s">
        <v>363</v>
      </c>
      <c r="C5866" s="7">
        <v>1519</v>
      </c>
      <c r="D5866" s="7" t="s">
        <v>720</v>
      </c>
      <c r="E5866" s="7" t="str">
        <f t="shared" si="85"/>
        <v>Tupiza</v>
      </c>
      <c r="F5866" s="7" t="s">
        <v>379</v>
      </c>
      <c r="G5866" s="7">
        <v>120</v>
      </c>
      <c r="H5866" s="7" t="s">
        <v>485</v>
      </c>
      <c r="I5866" s="7"/>
      <c r="J5866" s="7">
        <v>30000</v>
      </c>
      <c r="K5866" s="7">
        <f t="shared" si="86"/>
        <v>7039231</v>
      </c>
      <c r="L5866" s="7"/>
      <c r="M5866" s="6"/>
      <c r="N5866" s="7"/>
      <c r="O5866" s="7"/>
      <c r="P5866" s="38"/>
      <c r="Q5866" s="31"/>
      <c r="R5866" s="42"/>
      <c r="S5866" s="42"/>
      <c r="T5866" s="42"/>
      <c r="U5866" s="43"/>
      <c r="V5866" s="32"/>
      <c r="W5866" s="38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</row>
    <row r="5867" spans="1:40" ht="14.25" customHeight="1">
      <c r="A5867" s="7" t="s">
        <v>701</v>
      </c>
      <c r="B5867" s="7" t="s">
        <v>363</v>
      </c>
      <c r="C5867" s="7">
        <v>1519</v>
      </c>
      <c r="D5867" s="7" t="s">
        <v>720</v>
      </c>
      <c r="E5867" s="7" t="str">
        <f t="shared" ref="E5867:E6121" si="87">SUBSTITUTE(D5867,"Gobierno Autónomo Municipal de ","")</f>
        <v>Tupiza</v>
      </c>
      <c r="F5867" s="7" t="s">
        <v>379</v>
      </c>
      <c r="G5867" s="7">
        <v>130</v>
      </c>
      <c r="H5867" s="7" t="s">
        <v>386</v>
      </c>
      <c r="I5867" s="7"/>
      <c r="J5867" s="7">
        <v>785902</v>
      </c>
      <c r="K5867" s="7">
        <f t="shared" ref="K5867:K6121" si="88">SUMIFS(J:J, E:E, E5867, F:F, "PROYECT. INVERSION")</f>
        <v>7039231</v>
      </c>
      <c r="L5867" s="7"/>
      <c r="M5867" s="6"/>
      <c r="N5867" s="7"/>
      <c r="O5867" s="7"/>
      <c r="P5867" s="38"/>
      <c r="Q5867" s="31"/>
      <c r="R5867" s="42"/>
      <c r="S5867" s="42"/>
      <c r="T5867" s="42"/>
      <c r="U5867" s="43"/>
      <c r="V5867" s="32"/>
      <c r="W5867" s="38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</row>
    <row r="5868" spans="1:40" ht="14.25" customHeight="1">
      <c r="A5868" s="7" t="s">
        <v>701</v>
      </c>
      <c r="B5868" s="7" t="s">
        <v>363</v>
      </c>
      <c r="C5868" s="7">
        <v>1519</v>
      </c>
      <c r="D5868" s="7" t="s">
        <v>720</v>
      </c>
      <c r="E5868" s="7" t="str">
        <f t="shared" si="87"/>
        <v>Tupiza</v>
      </c>
      <c r="F5868" s="7" t="s">
        <v>379</v>
      </c>
      <c r="G5868" s="7">
        <v>140</v>
      </c>
      <c r="H5868" s="7" t="s">
        <v>388</v>
      </c>
      <c r="I5868" s="7"/>
      <c r="J5868" s="7">
        <v>3100010</v>
      </c>
      <c r="K5868" s="7">
        <f t="shared" si="88"/>
        <v>7039231</v>
      </c>
      <c r="L5868" s="7"/>
      <c r="M5868" s="6"/>
      <c r="N5868" s="7"/>
      <c r="O5868" s="7"/>
      <c r="P5868" s="38"/>
      <c r="Q5868" s="31"/>
      <c r="R5868" s="42"/>
      <c r="S5868" s="42"/>
      <c r="T5868" s="42"/>
      <c r="U5868" s="43"/>
      <c r="V5868" s="32"/>
      <c r="W5868" s="38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</row>
    <row r="5869" spans="1:40" ht="14.25" customHeight="1">
      <c r="A5869" s="7" t="s">
        <v>701</v>
      </c>
      <c r="B5869" s="7" t="s">
        <v>363</v>
      </c>
      <c r="C5869" s="7">
        <v>1519</v>
      </c>
      <c r="D5869" s="7" t="s">
        <v>720</v>
      </c>
      <c r="E5869" s="7" t="str">
        <f t="shared" si="87"/>
        <v>Tupiza</v>
      </c>
      <c r="F5869" s="7" t="s">
        <v>379</v>
      </c>
      <c r="G5869" s="7">
        <v>160</v>
      </c>
      <c r="H5869" s="7" t="s">
        <v>389</v>
      </c>
      <c r="I5869" s="7"/>
      <c r="J5869" s="7">
        <v>729810</v>
      </c>
      <c r="K5869" s="7">
        <f t="shared" si="88"/>
        <v>7039231</v>
      </c>
      <c r="L5869" s="7"/>
      <c r="M5869" s="6"/>
      <c r="N5869" s="7"/>
      <c r="O5869" s="7"/>
      <c r="P5869" s="38"/>
      <c r="Q5869" s="31"/>
      <c r="R5869" s="42"/>
      <c r="S5869" s="42"/>
      <c r="T5869" s="42"/>
      <c r="U5869" s="43"/>
      <c r="V5869" s="32"/>
      <c r="W5869" s="38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</row>
    <row r="5870" spans="1:40" ht="14.25" customHeight="1">
      <c r="A5870" s="7" t="s">
        <v>701</v>
      </c>
      <c r="B5870" s="7" t="s">
        <v>363</v>
      </c>
      <c r="C5870" s="7">
        <v>1519</v>
      </c>
      <c r="D5870" s="7" t="s">
        <v>720</v>
      </c>
      <c r="E5870" s="7" t="str">
        <f t="shared" si="87"/>
        <v>Tupiza</v>
      </c>
      <c r="F5870" s="7" t="s">
        <v>379</v>
      </c>
      <c r="G5870" s="7">
        <v>170</v>
      </c>
      <c r="H5870" s="7" t="s">
        <v>390</v>
      </c>
      <c r="I5870" s="7"/>
      <c r="J5870" s="7">
        <v>2243931</v>
      </c>
      <c r="K5870" s="7">
        <f t="shared" si="88"/>
        <v>7039231</v>
      </c>
      <c r="L5870" s="7"/>
      <c r="M5870" s="6"/>
      <c r="N5870" s="7"/>
      <c r="O5870" s="7"/>
      <c r="P5870" s="38"/>
      <c r="Q5870" s="31"/>
      <c r="R5870" s="42"/>
      <c r="S5870" s="42"/>
      <c r="T5870" s="42"/>
      <c r="U5870" s="43"/>
      <c r="V5870" s="32"/>
      <c r="W5870" s="38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</row>
    <row r="5871" spans="1:40" ht="14.25" customHeight="1">
      <c r="A5871" s="7" t="s">
        <v>701</v>
      </c>
      <c r="B5871" s="7" t="s">
        <v>363</v>
      </c>
      <c r="C5871" s="7">
        <v>1519</v>
      </c>
      <c r="D5871" s="7" t="s">
        <v>720</v>
      </c>
      <c r="E5871" s="7" t="str">
        <f t="shared" si="87"/>
        <v>Tupiza</v>
      </c>
      <c r="F5871" s="7" t="s">
        <v>379</v>
      </c>
      <c r="G5871" s="7">
        <v>180</v>
      </c>
      <c r="H5871" s="7" t="s">
        <v>411</v>
      </c>
      <c r="I5871" s="7"/>
      <c r="J5871" s="7">
        <v>163330</v>
      </c>
      <c r="K5871" s="7">
        <f t="shared" si="88"/>
        <v>7039231</v>
      </c>
      <c r="L5871" s="7"/>
      <c r="M5871" s="6"/>
      <c r="N5871" s="7"/>
      <c r="O5871" s="7"/>
      <c r="P5871" s="38"/>
      <c r="Q5871" s="31"/>
      <c r="R5871" s="42"/>
      <c r="S5871" s="42"/>
      <c r="T5871" s="42"/>
      <c r="U5871" s="43"/>
      <c r="V5871" s="32"/>
      <c r="W5871" s="38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</row>
    <row r="5872" spans="1:40" ht="14.25" customHeight="1">
      <c r="A5872" s="7" t="s">
        <v>701</v>
      </c>
      <c r="B5872" s="7" t="s">
        <v>363</v>
      </c>
      <c r="C5872" s="7">
        <v>1519</v>
      </c>
      <c r="D5872" s="7" t="s">
        <v>720</v>
      </c>
      <c r="E5872" s="7" t="str">
        <f t="shared" si="87"/>
        <v>Tupiza</v>
      </c>
      <c r="F5872" s="7" t="s">
        <v>379</v>
      </c>
      <c r="G5872" s="7">
        <v>190</v>
      </c>
      <c r="H5872" s="7" t="s">
        <v>392</v>
      </c>
      <c r="I5872" s="7"/>
      <c r="J5872" s="7">
        <v>750000</v>
      </c>
      <c r="K5872" s="7">
        <f t="shared" si="88"/>
        <v>7039231</v>
      </c>
      <c r="L5872" s="7"/>
      <c r="M5872" s="6"/>
      <c r="N5872" s="7"/>
      <c r="O5872" s="7"/>
      <c r="P5872" s="38"/>
      <c r="Q5872" s="31"/>
      <c r="R5872" s="42"/>
      <c r="S5872" s="42"/>
      <c r="T5872" s="42"/>
      <c r="U5872" s="43"/>
      <c r="V5872" s="32"/>
      <c r="W5872" s="38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</row>
    <row r="5873" spans="1:40" ht="14.25" customHeight="1">
      <c r="A5873" s="7" t="s">
        <v>701</v>
      </c>
      <c r="B5873" s="7" t="s">
        <v>363</v>
      </c>
      <c r="C5873" s="7">
        <v>1519</v>
      </c>
      <c r="D5873" s="7" t="s">
        <v>720</v>
      </c>
      <c r="E5873" s="7" t="str">
        <f t="shared" si="87"/>
        <v>Tupiza</v>
      </c>
      <c r="F5873" s="7" t="s">
        <v>379</v>
      </c>
      <c r="G5873" s="7">
        <v>200</v>
      </c>
      <c r="H5873" s="7" t="s">
        <v>393</v>
      </c>
      <c r="I5873" s="7"/>
      <c r="J5873" s="7">
        <v>8415559</v>
      </c>
      <c r="K5873" s="7">
        <f t="shared" si="88"/>
        <v>7039231</v>
      </c>
      <c r="L5873" s="7"/>
      <c r="M5873" s="6"/>
      <c r="N5873" s="7"/>
      <c r="O5873" s="7"/>
      <c r="P5873" s="38"/>
      <c r="Q5873" s="31"/>
      <c r="R5873" s="42"/>
      <c r="S5873" s="42"/>
      <c r="T5873" s="42"/>
      <c r="U5873" s="43"/>
      <c r="V5873" s="32"/>
      <c r="W5873" s="38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</row>
    <row r="5874" spans="1:40" ht="14.25" customHeight="1">
      <c r="A5874" s="7" t="s">
        <v>701</v>
      </c>
      <c r="B5874" s="7" t="s">
        <v>363</v>
      </c>
      <c r="C5874" s="7">
        <v>1519</v>
      </c>
      <c r="D5874" s="7" t="s">
        <v>720</v>
      </c>
      <c r="E5874" s="7" t="str">
        <f t="shared" si="87"/>
        <v>Tupiza</v>
      </c>
      <c r="F5874" s="7" t="s">
        <v>379</v>
      </c>
      <c r="G5874" s="7">
        <v>210</v>
      </c>
      <c r="H5874" s="7" t="s">
        <v>394</v>
      </c>
      <c r="I5874" s="7"/>
      <c r="J5874" s="7">
        <v>8647711</v>
      </c>
      <c r="K5874" s="7">
        <f t="shared" si="88"/>
        <v>7039231</v>
      </c>
      <c r="L5874" s="7"/>
      <c r="M5874" s="6"/>
      <c r="N5874" s="7"/>
      <c r="O5874" s="7"/>
      <c r="P5874" s="38"/>
      <c r="Q5874" s="31"/>
      <c r="R5874" s="42"/>
      <c r="S5874" s="42"/>
      <c r="T5874" s="42"/>
      <c r="U5874" s="43"/>
      <c r="V5874" s="32"/>
      <c r="W5874" s="38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</row>
    <row r="5875" spans="1:40" ht="14.25" customHeight="1">
      <c r="A5875" s="7" t="s">
        <v>701</v>
      </c>
      <c r="B5875" s="7" t="s">
        <v>363</v>
      </c>
      <c r="C5875" s="7">
        <v>1519</v>
      </c>
      <c r="D5875" s="7" t="s">
        <v>720</v>
      </c>
      <c r="E5875" s="7" t="str">
        <f t="shared" si="87"/>
        <v>Tupiza</v>
      </c>
      <c r="F5875" s="7" t="s">
        <v>379</v>
      </c>
      <c r="G5875" s="7">
        <v>220</v>
      </c>
      <c r="H5875" s="7" t="s">
        <v>395</v>
      </c>
      <c r="I5875" s="7"/>
      <c r="J5875" s="7">
        <v>671046</v>
      </c>
      <c r="K5875" s="7">
        <f t="shared" si="88"/>
        <v>7039231</v>
      </c>
      <c r="L5875" s="7"/>
      <c r="M5875" s="6"/>
      <c r="N5875" s="7"/>
      <c r="O5875" s="7"/>
      <c r="P5875" s="38"/>
      <c r="Q5875" s="31"/>
      <c r="R5875" s="42"/>
      <c r="S5875" s="42"/>
      <c r="T5875" s="42"/>
      <c r="U5875" s="43"/>
      <c r="V5875" s="32"/>
      <c r="W5875" s="38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</row>
    <row r="5876" spans="1:40" ht="14.25" customHeight="1">
      <c r="A5876" s="7" t="s">
        <v>701</v>
      </c>
      <c r="B5876" s="7" t="s">
        <v>363</v>
      </c>
      <c r="C5876" s="7">
        <v>1519</v>
      </c>
      <c r="D5876" s="7" t="s">
        <v>720</v>
      </c>
      <c r="E5876" s="7" t="str">
        <f t="shared" si="87"/>
        <v>Tupiza</v>
      </c>
      <c r="F5876" s="7" t="s">
        <v>379</v>
      </c>
      <c r="G5876" s="7">
        <v>230</v>
      </c>
      <c r="H5876" s="7" t="s">
        <v>396</v>
      </c>
      <c r="I5876" s="7"/>
      <c r="J5876" s="7">
        <v>413834</v>
      </c>
      <c r="K5876" s="7">
        <f t="shared" si="88"/>
        <v>7039231</v>
      </c>
      <c r="L5876" s="7"/>
      <c r="M5876" s="6"/>
      <c r="N5876" s="7"/>
      <c r="O5876" s="7"/>
      <c r="P5876" s="38"/>
      <c r="Q5876" s="31"/>
      <c r="R5876" s="42"/>
      <c r="S5876" s="42"/>
      <c r="T5876" s="42"/>
      <c r="U5876" s="43"/>
      <c r="V5876" s="32"/>
      <c r="W5876" s="38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</row>
    <row r="5877" spans="1:40" ht="14.25" customHeight="1">
      <c r="A5877" s="7" t="s">
        <v>701</v>
      </c>
      <c r="B5877" s="7" t="s">
        <v>363</v>
      </c>
      <c r="C5877" s="7">
        <v>1519</v>
      </c>
      <c r="D5877" s="7" t="s">
        <v>720</v>
      </c>
      <c r="E5877" s="7" t="str">
        <f t="shared" si="87"/>
        <v>Tupiza</v>
      </c>
      <c r="F5877" s="7" t="s">
        <v>379</v>
      </c>
      <c r="G5877" s="7">
        <v>240</v>
      </c>
      <c r="H5877" s="7" t="s">
        <v>397</v>
      </c>
      <c r="I5877" s="7"/>
      <c r="J5877" s="7">
        <v>406489</v>
      </c>
      <c r="K5877" s="7">
        <f t="shared" si="88"/>
        <v>7039231</v>
      </c>
      <c r="L5877" s="7"/>
      <c r="M5877" s="6"/>
      <c r="N5877" s="7"/>
      <c r="O5877" s="7"/>
      <c r="P5877" s="38"/>
      <c r="Q5877" s="31"/>
      <c r="R5877" s="42"/>
      <c r="S5877" s="42"/>
      <c r="T5877" s="42"/>
      <c r="U5877" s="43"/>
      <c r="V5877" s="32"/>
      <c r="W5877" s="38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</row>
    <row r="5878" spans="1:40" ht="14.25" customHeight="1">
      <c r="A5878" s="7" t="s">
        <v>701</v>
      </c>
      <c r="B5878" s="7" t="s">
        <v>363</v>
      </c>
      <c r="C5878" s="7">
        <v>1519</v>
      </c>
      <c r="D5878" s="7" t="s">
        <v>720</v>
      </c>
      <c r="E5878" s="7" t="str">
        <f t="shared" si="87"/>
        <v>Tupiza</v>
      </c>
      <c r="F5878" s="7" t="s">
        <v>379</v>
      </c>
      <c r="G5878" s="7">
        <v>250</v>
      </c>
      <c r="H5878" s="7" t="s">
        <v>399</v>
      </c>
      <c r="I5878" s="7"/>
      <c r="J5878" s="7">
        <v>4582863</v>
      </c>
      <c r="K5878" s="7">
        <f t="shared" si="88"/>
        <v>7039231</v>
      </c>
      <c r="L5878" s="7"/>
      <c r="M5878" s="6"/>
      <c r="N5878" s="7"/>
      <c r="O5878" s="7"/>
      <c r="P5878" s="38"/>
      <c r="Q5878" s="31"/>
      <c r="R5878" s="42"/>
      <c r="S5878" s="42"/>
      <c r="T5878" s="42"/>
      <c r="U5878" s="43"/>
      <c r="V5878" s="32"/>
      <c r="W5878" s="38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</row>
    <row r="5879" spans="1:40" ht="14.25" customHeight="1">
      <c r="A5879" s="7" t="s">
        <v>701</v>
      </c>
      <c r="B5879" s="7" t="s">
        <v>363</v>
      </c>
      <c r="C5879" s="7">
        <v>1519</v>
      </c>
      <c r="D5879" s="7" t="s">
        <v>720</v>
      </c>
      <c r="E5879" s="7" t="str">
        <f t="shared" si="87"/>
        <v>Tupiza</v>
      </c>
      <c r="F5879" s="7" t="s">
        <v>379</v>
      </c>
      <c r="G5879" s="7">
        <v>260</v>
      </c>
      <c r="H5879" s="7" t="s">
        <v>400</v>
      </c>
      <c r="I5879" s="7"/>
      <c r="J5879" s="7">
        <v>983759</v>
      </c>
      <c r="K5879" s="7">
        <f t="shared" si="88"/>
        <v>7039231</v>
      </c>
      <c r="L5879" s="7"/>
      <c r="M5879" s="6"/>
      <c r="N5879" s="7"/>
      <c r="O5879" s="7"/>
      <c r="P5879" s="38"/>
      <c r="Q5879" s="31"/>
      <c r="R5879" s="42"/>
      <c r="S5879" s="42"/>
      <c r="T5879" s="42"/>
      <c r="U5879" s="43"/>
      <c r="V5879" s="32"/>
      <c r="W5879" s="38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</row>
    <row r="5880" spans="1:40" ht="14.25" customHeight="1">
      <c r="A5880" s="7" t="s">
        <v>701</v>
      </c>
      <c r="B5880" s="7" t="s">
        <v>363</v>
      </c>
      <c r="C5880" s="7">
        <v>1519</v>
      </c>
      <c r="D5880" s="7" t="s">
        <v>720</v>
      </c>
      <c r="E5880" s="7" t="str">
        <f t="shared" si="87"/>
        <v>Tupiza</v>
      </c>
      <c r="F5880" s="7" t="s">
        <v>379</v>
      </c>
      <c r="G5880" s="7">
        <v>270</v>
      </c>
      <c r="H5880" s="7" t="s">
        <v>401</v>
      </c>
      <c r="I5880" s="7"/>
      <c r="J5880" s="7">
        <v>845000</v>
      </c>
      <c r="K5880" s="7">
        <f t="shared" si="88"/>
        <v>7039231</v>
      </c>
      <c r="L5880" s="7"/>
      <c r="M5880" s="6"/>
      <c r="N5880" s="7"/>
      <c r="O5880" s="7"/>
      <c r="P5880" s="38"/>
      <c r="Q5880" s="31"/>
      <c r="R5880" s="42"/>
      <c r="S5880" s="42"/>
      <c r="T5880" s="42"/>
      <c r="U5880" s="43"/>
      <c r="V5880" s="32"/>
      <c r="W5880" s="38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</row>
    <row r="5881" spans="1:40" ht="14.25" customHeight="1">
      <c r="A5881" s="7" t="s">
        <v>701</v>
      </c>
      <c r="B5881" s="7" t="s">
        <v>363</v>
      </c>
      <c r="C5881" s="7">
        <v>1519</v>
      </c>
      <c r="D5881" s="7" t="s">
        <v>720</v>
      </c>
      <c r="E5881" s="7" t="str">
        <f t="shared" si="87"/>
        <v>Tupiza</v>
      </c>
      <c r="F5881" s="7" t="s">
        <v>379</v>
      </c>
      <c r="G5881" s="7">
        <v>310</v>
      </c>
      <c r="H5881" s="7" t="s">
        <v>403</v>
      </c>
      <c r="I5881" s="7"/>
      <c r="J5881" s="7">
        <v>1296551</v>
      </c>
      <c r="K5881" s="7">
        <f t="shared" si="88"/>
        <v>7039231</v>
      </c>
      <c r="L5881" s="7"/>
      <c r="M5881" s="6"/>
      <c r="N5881" s="7"/>
      <c r="O5881" s="7"/>
      <c r="P5881" s="38"/>
      <c r="Q5881" s="31"/>
      <c r="R5881" s="42"/>
      <c r="S5881" s="42"/>
      <c r="T5881" s="42"/>
      <c r="U5881" s="43"/>
      <c r="V5881" s="32"/>
      <c r="W5881" s="38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</row>
    <row r="5882" spans="1:40" ht="14.25" customHeight="1">
      <c r="A5882" s="7" t="s">
        <v>701</v>
      </c>
      <c r="B5882" s="7" t="s">
        <v>363</v>
      </c>
      <c r="C5882" s="7">
        <v>1519</v>
      </c>
      <c r="D5882" s="7" t="s">
        <v>720</v>
      </c>
      <c r="E5882" s="7" t="str">
        <f t="shared" si="87"/>
        <v>Tupiza</v>
      </c>
      <c r="F5882" s="7" t="s">
        <v>379</v>
      </c>
      <c r="G5882" s="7">
        <v>330</v>
      </c>
      <c r="H5882" s="7" t="s">
        <v>404</v>
      </c>
      <c r="I5882" s="7"/>
      <c r="J5882" s="7">
        <v>866037</v>
      </c>
      <c r="K5882" s="7">
        <f t="shared" si="88"/>
        <v>7039231</v>
      </c>
      <c r="L5882" s="7"/>
      <c r="M5882" s="6"/>
      <c r="N5882" s="7"/>
      <c r="O5882" s="7"/>
      <c r="P5882" s="38"/>
      <c r="Q5882" s="31"/>
      <c r="R5882" s="42"/>
      <c r="S5882" s="42"/>
      <c r="T5882" s="42"/>
      <c r="U5882" s="43"/>
      <c r="V5882" s="32"/>
      <c r="W5882" s="38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</row>
    <row r="5883" spans="1:40" ht="14.25" customHeight="1">
      <c r="A5883" s="7" t="s">
        <v>701</v>
      </c>
      <c r="B5883" s="7" t="s">
        <v>363</v>
      </c>
      <c r="C5883" s="7">
        <v>1519</v>
      </c>
      <c r="D5883" s="7" t="s">
        <v>720</v>
      </c>
      <c r="E5883" s="7" t="str">
        <f t="shared" si="87"/>
        <v>Tupiza</v>
      </c>
      <c r="F5883" s="7" t="s">
        <v>379</v>
      </c>
      <c r="G5883" s="7">
        <v>340</v>
      </c>
      <c r="H5883" s="7" t="s">
        <v>405</v>
      </c>
      <c r="I5883" s="7"/>
      <c r="J5883" s="7">
        <v>1893217</v>
      </c>
      <c r="K5883" s="7">
        <f t="shared" si="88"/>
        <v>7039231</v>
      </c>
      <c r="L5883" s="7"/>
      <c r="M5883" s="6"/>
      <c r="N5883" s="7"/>
      <c r="O5883" s="7"/>
      <c r="P5883" s="38"/>
      <c r="Q5883" s="31"/>
      <c r="R5883" s="42"/>
      <c r="S5883" s="42"/>
      <c r="T5883" s="42"/>
      <c r="U5883" s="43"/>
      <c r="V5883" s="32"/>
      <c r="W5883" s="38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</row>
    <row r="5884" spans="1:40" ht="14.25" customHeight="1">
      <c r="A5884" s="7" t="s">
        <v>701</v>
      </c>
      <c r="B5884" s="7" t="s">
        <v>363</v>
      </c>
      <c r="C5884" s="7">
        <v>1519</v>
      </c>
      <c r="D5884" s="7" t="s">
        <v>720</v>
      </c>
      <c r="E5884" s="7" t="str">
        <f t="shared" si="87"/>
        <v>Tupiza</v>
      </c>
      <c r="F5884" s="7" t="s">
        <v>379</v>
      </c>
      <c r="G5884" s="7">
        <v>360</v>
      </c>
      <c r="H5884" s="7" t="s">
        <v>506</v>
      </c>
      <c r="I5884" s="7"/>
      <c r="J5884" s="7">
        <v>34979</v>
      </c>
      <c r="K5884" s="7">
        <f t="shared" si="88"/>
        <v>7039231</v>
      </c>
      <c r="L5884" s="7"/>
      <c r="M5884" s="6"/>
      <c r="N5884" s="7"/>
      <c r="O5884" s="7"/>
      <c r="P5884" s="38"/>
      <c r="Q5884" s="31"/>
      <c r="R5884" s="42"/>
      <c r="S5884" s="42"/>
      <c r="T5884" s="42"/>
      <c r="U5884" s="43"/>
      <c r="V5884" s="32"/>
      <c r="W5884" s="38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</row>
    <row r="5885" spans="1:40" ht="14.25" customHeight="1">
      <c r="A5885" s="7" t="s">
        <v>701</v>
      </c>
      <c r="B5885" s="7" t="s">
        <v>363</v>
      </c>
      <c r="C5885" s="7">
        <v>1519</v>
      </c>
      <c r="D5885" s="7" t="s">
        <v>720</v>
      </c>
      <c r="E5885" s="7" t="str">
        <f t="shared" si="87"/>
        <v>Tupiza</v>
      </c>
      <c r="F5885" s="7" t="s">
        <v>407</v>
      </c>
      <c r="G5885" s="7">
        <v>170</v>
      </c>
      <c r="H5885" s="7" t="s">
        <v>390</v>
      </c>
      <c r="I5885" s="7"/>
      <c r="J5885" s="7">
        <v>311037</v>
      </c>
      <c r="K5885" s="7">
        <f t="shared" si="88"/>
        <v>7039231</v>
      </c>
      <c r="L5885" s="7"/>
      <c r="M5885" s="6"/>
      <c r="N5885" s="7"/>
      <c r="O5885" s="7"/>
      <c r="P5885" s="38"/>
      <c r="Q5885" s="31"/>
      <c r="R5885" s="42"/>
      <c r="S5885" s="42"/>
      <c r="T5885" s="42"/>
      <c r="U5885" s="43"/>
      <c r="V5885" s="32"/>
      <c r="W5885" s="38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</row>
    <row r="5886" spans="1:40" ht="14.25" customHeight="1">
      <c r="A5886" s="7" t="s">
        <v>701</v>
      </c>
      <c r="B5886" s="7" t="s">
        <v>363</v>
      </c>
      <c r="C5886" s="7">
        <v>1519</v>
      </c>
      <c r="D5886" s="7" t="s">
        <v>720</v>
      </c>
      <c r="E5886" s="7" t="str">
        <f t="shared" si="87"/>
        <v>Tupiza</v>
      </c>
      <c r="F5886" s="7" t="s">
        <v>407</v>
      </c>
      <c r="G5886" s="7">
        <v>220</v>
      </c>
      <c r="H5886" s="7" t="s">
        <v>395</v>
      </c>
      <c r="I5886" s="7"/>
      <c r="J5886" s="7">
        <v>302833</v>
      </c>
      <c r="K5886" s="7">
        <f t="shared" si="88"/>
        <v>7039231</v>
      </c>
      <c r="L5886" s="7"/>
      <c r="M5886" s="6"/>
      <c r="N5886" s="7"/>
      <c r="O5886" s="7"/>
      <c r="P5886" s="38"/>
      <c r="Q5886" s="31"/>
      <c r="R5886" s="42"/>
      <c r="S5886" s="42"/>
      <c r="T5886" s="42"/>
      <c r="U5886" s="43"/>
      <c r="V5886" s="32"/>
      <c r="W5886" s="38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</row>
    <row r="5887" spans="1:40" ht="14.25" customHeight="1">
      <c r="A5887" s="7" t="s">
        <v>701</v>
      </c>
      <c r="B5887" s="7" t="s">
        <v>363</v>
      </c>
      <c r="C5887" s="7">
        <v>1519</v>
      </c>
      <c r="D5887" s="7" t="s">
        <v>720</v>
      </c>
      <c r="E5887" s="7" t="str">
        <f t="shared" si="87"/>
        <v>Tupiza</v>
      </c>
      <c r="F5887" s="7" t="s">
        <v>407</v>
      </c>
      <c r="G5887" s="7">
        <v>350</v>
      </c>
      <c r="H5887" s="7" t="s">
        <v>406</v>
      </c>
      <c r="I5887" s="7"/>
      <c r="J5887" s="7">
        <v>6425361</v>
      </c>
      <c r="K5887" s="7">
        <f t="shared" si="88"/>
        <v>7039231</v>
      </c>
      <c r="L5887" s="7"/>
      <c r="M5887" s="6"/>
      <c r="N5887" s="7"/>
      <c r="O5887" s="7"/>
      <c r="P5887" s="38"/>
      <c r="Q5887" s="31"/>
      <c r="R5887" s="42"/>
      <c r="S5887" s="42"/>
      <c r="T5887" s="42"/>
      <c r="U5887" s="43"/>
      <c r="V5887" s="32"/>
      <c r="W5887" s="38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</row>
    <row r="5888" spans="1:40" ht="14.25" customHeight="1">
      <c r="A5888" s="7" t="s">
        <v>701</v>
      </c>
      <c r="B5888" s="7" t="s">
        <v>363</v>
      </c>
      <c r="C5888" s="7">
        <v>1520</v>
      </c>
      <c r="D5888" s="7" t="s">
        <v>721</v>
      </c>
      <c r="E5888" s="7" t="str">
        <f t="shared" si="87"/>
        <v>Atocha</v>
      </c>
      <c r="F5888" s="7" t="s">
        <v>379</v>
      </c>
      <c r="G5888" s="7">
        <v>0</v>
      </c>
      <c r="H5888" s="7" t="s">
        <v>380</v>
      </c>
      <c r="I5888" s="7"/>
      <c r="J5888" s="7">
        <v>3009115</v>
      </c>
      <c r="K5888" s="7">
        <f t="shared" si="88"/>
        <v>4816726</v>
      </c>
      <c r="L5888" s="7"/>
      <c r="M5888" s="6"/>
      <c r="N5888" s="7"/>
      <c r="O5888" s="7"/>
      <c r="P5888" s="38"/>
      <c r="Q5888" s="31"/>
      <c r="R5888" s="42"/>
      <c r="S5888" s="42"/>
      <c r="T5888" s="42"/>
      <c r="U5888" s="43"/>
      <c r="V5888" s="32"/>
      <c r="W5888" s="38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</row>
    <row r="5889" spans="1:40" ht="14.25" customHeight="1">
      <c r="A5889" s="7" t="s">
        <v>701</v>
      </c>
      <c r="B5889" s="7" t="s">
        <v>363</v>
      </c>
      <c r="C5889" s="7">
        <v>1520</v>
      </c>
      <c r="D5889" s="7" t="s">
        <v>721</v>
      </c>
      <c r="E5889" s="7" t="str">
        <f t="shared" si="87"/>
        <v>Atocha</v>
      </c>
      <c r="F5889" s="7" t="s">
        <v>379</v>
      </c>
      <c r="G5889" s="7">
        <v>1</v>
      </c>
      <c r="H5889" s="7" t="s">
        <v>381</v>
      </c>
      <c r="I5889" s="7"/>
      <c r="J5889" s="7">
        <v>909844</v>
      </c>
      <c r="K5889" s="7">
        <f t="shared" si="88"/>
        <v>4816726</v>
      </c>
      <c r="L5889" s="7"/>
      <c r="M5889" s="6"/>
      <c r="N5889" s="7"/>
      <c r="O5889" s="7"/>
      <c r="P5889" s="38"/>
      <c r="Q5889" s="31"/>
      <c r="R5889" s="42"/>
      <c r="S5889" s="42"/>
      <c r="T5889" s="42"/>
      <c r="U5889" s="43"/>
      <c r="V5889" s="32"/>
      <c r="W5889" s="38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</row>
    <row r="5890" spans="1:40" ht="14.25" customHeight="1">
      <c r="A5890" s="7" t="s">
        <v>701</v>
      </c>
      <c r="B5890" s="7" t="s">
        <v>363</v>
      </c>
      <c r="C5890" s="7">
        <v>1520</v>
      </c>
      <c r="D5890" s="7" t="s">
        <v>721</v>
      </c>
      <c r="E5890" s="7" t="str">
        <f t="shared" si="87"/>
        <v>Atocha</v>
      </c>
      <c r="F5890" s="7" t="s">
        <v>379</v>
      </c>
      <c r="G5890" s="7">
        <v>97</v>
      </c>
      <c r="H5890" s="7" t="s">
        <v>409</v>
      </c>
      <c r="I5890" s="7"/>
      <c r="J5890" s="7">
        <v>763439</v>
      </c>
      <c r="K5890" s="7">
        <f t="shared" si="88"/>
        <v>4816726</v>
      </c>
      <c r="L5890" s="7"/>
      <c r="M5890" s="6"/>
      <c r="N5890" s="7"/>
      <c r="O5890" s="7"/>
      <c r="P5890" s="38"/>
      <c r="Q5890" s="31"/>
      <c r="R5890" s="42"/>
      <c r="S5890" s="42"/>
      <c r="T5890" s="42"/>
      <c r="U5890" s="43"/>
      <c r="V5890" s="32"/>
      <c r="W5890" s="38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</row>
    <row r="5891" spans="1:40" ht="14.25" customHeight="1">
      <c r="A5891" s="7" t="s">
        <v>701</v>
      </c>
      <c r="B5891" s="7" t="s">
        <v>363</v>
      </c>
      <c r="C5891" s="7">
        <v>1520</v>
      </c>
      <c r="D5891" s="7" t="s">
        <v>721</v>
      </c>
      <c r="E5891" s="7" t="str">
        <f t="shared" si="87"/>
        <v>Atocha</v>
      </c>
      <c r="F5891" s="7" t="s">
        <v>379</v>
      </c>
      <c r="G5891" s="7">
        <v>100</v>
      </c>
      <c r="H5891" s="7" t="s">
        <v>383</v>
      </c>
      <c r="I5891" s="7"/>
      <c r="J5891" s="7">
        <v>139473</v>
      </c>
      <c r="K5891" s="7">
        <f t="shared" si="88"/>
        <v>4816726</v>
      </c>
      <c r="L5891" s="7"/>
      <c r="M5891" s="6"/>
      <c r="N5891" s="7"/>
      <c r="O5891" s="7"/>
      <c r="P5891" s="38"/>
      <c r="Q5891" s="31"/>
      <c r="R5891" s="42"/>
      <c r="S5891" s="42"/>
      <c r="T5891" s="42"/>
      <c r="U5891" s="43"/>
      <c r="V5891" s="32"/>
      <c r="W5891" s="38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</row>
    <row r="5892" spans="1:40" ht="14.25" customHeight="1">
      <c r="A5892" s="7" t="s">
        <v>701</v>
      </c>
      <c r="B5892" s="7" t="s">
        <v>363</v>
      </c>
      <c r="C5892" s="7">
        <v>1520</v>
      </c>
      <c r="D5892" s="7" t="s">
        <v>721</v>
      </c>
      <c r="E5892" s="7" t="str">
        <f t="shared" si="87"/>
        <v>Atocha</v>
      </c>
      <c r="F5892" s="7" t="s">
        <v>379</v>
      </c>
      <c r="G5892" s="7">
        <v>110</v>
      </c>
      <c r="H5892" s="7" t="s">
        <v>385</v>
      </c>
      <c r="I5892" s="7"/>
      <c r="J5892" s="7">
        <v>120000</v>
      </c>
      <c r="K5892" s="7">
        <f t="shared" si="88"/>
        <v>4816726</v>
      </c>
      <c r="L5892" s="7"/>
      <c r="M5892" s="6"/>
      <c r="N5892" s="7"/>
      <c r="O5892" s="7"/>
      <c r="P5892" s="38"/>
      <c r="Q5892" s="31"/>
      <c r="R5892" s="42"/>
      <c r="S5892" s="42"/>
      <c r="T5892" s="42"/>
      <c r="U5892" s="43"/>
      <c r="V5892" s="32"/>
      <c r="W5892" s="38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</row>
    <row r="5893" spans="1:40" ht="14.25" customHeight="1">
      <c r="A5893" s="7" t="s">
        <v>701</v>
      </c>
      <c r="B5893" s="7" t="s">
        <v>363</v>
      </c>
      <c r="C5893" s="7">
        <v>1520</v>
      </c>
      <c r="D5893" s="7" t="s">
        <v>721</v>
      </c>
      <c r="E5893" s="7" t="str">
        <f t="shared" si="87"/>
        <v>Atocha</v>
      </c>
      <c r="F5893" s="7" t="s">
        <v>379</v>
      </c>
      <c r="G5893" s="7">
        <v>130</v>
      </c>
      <c r="H5893" s="7" t="s">
        <v>386</v>
      </c>
      <c r="I5893" s="7"/>
      <c r="J5893" s="7">
        <v>246900</v>
      </c>
      <c r="K5893" s="7">
        <f t="shared" si="88"/>
        <v>4816726</v>
      </c>
      <c r="L5893" s="7"/>
      <c r="M5893" s="6"/>
      <c r="N5893" s="7"/>
      <c r="O5893" s="7"/>
      <c r="P5893" s="38"/>
      <c r="Q5893" s="31"/>
      <c r="R5893" s="42"/>
      <c r="S5893" s="42"/>
      <c r="T5893" s="42"/>
      <c r="U5893" s="43"/>
      <c r="V5893" s="32"/>
      <c r="W5893" s="38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</row>
    <row r="5894" spans="1:40" ht="14.25" customHeight="1">
      <c r="A5894" s="7" t="s">
        <v>701</v>
      </c>
      <c r="B5894" s="7" t="s">
        <v>363</v>
      </c>
      <c r="C5894" s="7">
        <v>1520</v>
      </c>
      <c r="D5894" s="7" t="s">
        <v>721</v>
      </c>
      <c r="E5894" s="7" t="str">
        <f t="shared" si="87"/>
        <v>Atocha</v>
      </c>
      <c r="F5894" s="7" t="s">
        <v>379</v>
      </c>
      <c r="G5894" s="7">
        <v>140</v>
      </c>
      <c r="H5894" s="7" t="s">
        <v>388</v>
      </c>
      <c r="I5894" s="7"/>
      <c r="J5894" s="7">
        <v>352868</v>
      </c>
      <c r="K5894" s="7">
        <f t="shared" si="88"/>
        <v>4816726</v>
      </c>
      <c r="L5894" s="7"/>
      <c r="M5894" s="6"/>
      <c r="N5894" s="7"/>
      <c r="O5894" s="7"/>
      <c r="P5894" s="38"/>
      <c r="Q5894" s="31"/>
      <c r="R5894" s="42"/>
      <c r="S5894" s="42"/>
      <c r="T5894" s="42"/>
      <c r="U5894" s="43"/>
      <c r="V5894" s="32"/>
      <c r="W5894" s="38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</row>
    <row r="5895" spans="1:40" ht="14.25" customHeight="1">
      <c r="A5895" s="7" t="s">
        <v>701</v>
      </c>
      <c r="B5895" s="7" t="s">
        <v>363</v>
      </c>
      <c r="C5895" s="7">
        <v>1520</v>
      </c>
      <c r="D5895" s="7" t="s">
        <v>721</v>
      </c>
      <c r="E5895" s="7" t="str">
        <f t="shared" si="87"/>
        <v>Atocha</v>
      </c>
      <c r="F5895" s="7" t="s">
        <v>379</v>
      </c>
      <c r="G5895" s="7">
        <v>160</v>
      </c>
      <c r="H5895" s="7" t="s">
        <v>389</v>
      </c>
      <c r="I5895" s="7"/>
      <c r="J5895" s="7">
        <v>150000</v>
      </c>
      <c r="K5895" s="7">
        <f t="shared" si="88"/>
        <v>4816726</v>
      </c>
      <c r="L5895" s="7"/>
      <c r="M5895" s="6"/>
      <c r="N5895" s="7"/>
      <c r="O5895" s="7"/>
      <c r="P5895" s="38"/>
      <c r="Q5895" s="31"/>
      <c r="R5895" s="42"/>
      <c r="S5895" s="42"/>
      <c r="T5895" s="42"/>
      <c r="U5895" s="43"/>
      <c r="V5895" s="32"/>
      <c r="W5895" s="38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</row>
    <row r="5896" spans="1:40" ht="14.25" customHeight="1">
      <c r="A5896" s="7" t="s">
        <v>701</v>
      </c>
      <c r="B5896" s="7" t="s">
        <v>363</v>
      </c>
      <c r="C5896" s="7">
        <v>1520</v>
      </c>
      <c r="D5896" s="7" t="s">
        <v>721</v>
      </c>
      <c r="E5896" s="7" t="str">
        <f t="shared" si="87"/>
        <v>Atocha</v>
      </c>
      <c r="F5896" s="7" t="s">
        <v>379</v>
      </c>
      <c r="G5896" s="7">
        <v>170</v>
      </c>
      <c r="H5896" s="7" t="s">
        <v>390</v>
      </c>
      <c r="I5896" s="7"/>
      <c r="J5896" s="7">
        <v>178500</v>
      </c>
      <c r="K5896" s="7">
        <f t="shared" si="88"/>
        <v>4816726</v>
      </c>
      <c r="L5896" s="7"/>
      <c r="M5896" s="6"/>
      <c r="N5896" s="7"/>
      <c r="O5896" s="7"/>
      <c r="P5896" s="38"/>
      <c r="Q5896" s="31"/>
      <c r="R5896" s="42"/>
      <c r="S5896" s="42"/>
      <c r="T5896" s="42"/>
      <c r="U5896" s="43"/>
      <c r="V5896" s="32"/>
      <c r="W5896" s="38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</row>
    <row r="5897" spans="1:40" ht="14.25" customHeight="1">
      <c r="A5897" s="7" t="s">
        <v>701</v>
      </c>
      <c r="B5897" s="7" t="s">
        <v>363</v>
      </c>
      <c r="C5897" s="7">
        <v>1520</v>
      </c>
      <c r="D5897" s="7" t="s">
        <v>721</v>
      </c>
      <c r="E5897" s="7" t="str">
        <f t="shared" si="87"/>
        <v>Atocha</v>
      </c>
      <c r="F5897" s="7" t="s">
        <v>379</v>
      </c>
      <c r="G5897" s="7">
        <v>180</v>
      </c>
      <c r="H5897" s="7" t="s">
        <v>411</v>
      </c>
      <c r="I5897" s="7"/>
      <c r="J5897" s="7">
        <v>708857</v>
      </c>
      <c r="K5897" s="7">
        <f t="shared" si="88"/>
        <v>4816726</v>
      </c>
      <c r="L5897" s="7"/>
      <c r="M5897" s="6"/>
      <c r="N5897" s="7"/>
      <c r="O5897" s="7"/>
      <c r="P5897" s="38"/>
      <c r="Q5897" s="31"/>
      <c r="R5897" s="42"/>
      <c r="S5897" s="42"/>
      <c r="T5897" s="42"/>
      <c r="U5897" s="43"/>
      <c r="V5897" s="32"/>
      <c r="W5897" s="38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</row>
    <row r="5898" spans="1:40" ht="14.25" customHeight="1">
      <c r="A5898" s="7" t="s">
        <v>701</v>
      </c>
      <c r="B5898" s="7" t="s">
        <v>363</v>
      </c>
      <c r="C5898" s="7">
        <v>1520</v>
      </c>
      <c r="D5898" s="7" t="s">
        <v>721</v>
      </c>
      <c r="E5898" s="7" t="str">
        <f t="shared" si="87"/>
        <v>Atocha</v>
      </c>
      <c r="F5898" s="7" t="s">
        <v>379</v>
      </c>
      <c r="G5898" s="7">
        <v>190</v>
      </c>
      <c r="H5898" s="7" t="s">
        <v>392</v>
      </c>
      <c r="I5898" s="7"/>
      <c r="J5898" s="7">
        <v>18000</v>
      </c>
      <c r="K5898" s="7">
        <f t="shared" si="88"/>
        <v>4816726</v>
      </c>
      <c r="L5898" s="7"/>
      <c r="M5898" s="6"/>
      <c r="N5898" s="7"/>
      <c r="O5898" s="7"/>
      <c r="P5898" s="38"/>
      <c r="Q5898" s="31"/>
      <c r="R5898" s="42"/>
      <c r="S5898" s="42"/>
      <c r="T5898" s="42"/>
      <c r="U5898" s="43"/>
      <c r="V5898" s="32"/>
      <c r="W5898" s="38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</row>
    <row r="5899" spans="1:40" ht="14.25" customHeight="1">
      <c r="A5899" s="7" t="s">
        <v>701</v>
      </c>
      <c r="B5899" s="7" t="s">
        <v>363</v>
      </c>
      <c r="C5899" s="7">
        <v>1520</v>
      </c>
      <c r="D5899" s="7" t="s">
        <v>721</v>
      </c>
      <c r="E5899" s="7" t="str">
        <f t="shared" si="87"/>
        <v>Atocha</v>
      </c>
      <c r="F5899" s="7" t="s">
        <v>379</v>
      </c>
      <c r="G5899" s="7">
        <v>200</v>
      </c>
      <c r="H5899" s="7" t="s">
        <v>393</v>
      </c>
      <c r="I5899" s="7"/>
      <c r="J5899" s="7">
        <v>2236059</v>
      </c>
      <c r="K5899" s="7">
        <f t="shared" si="88"/>
        <v>4816726</v>
      </c>
      <c r="L5899" s="7"/>
      <c r="M5899" s="6"/>
      <c r="N5899" s="7"/>
      <c r="O5899" s="7"/>
      <c r="P5899" s="38"/>
      <c r="Q5899" s="31"/>
      <c r="R5899" s="42"/>
      <c r="S5899" s="42"/>
      <c r="T5899" s="42"/>
      <c r="U5899" s="43"/>
      <c r="V5899" s="32"/>
      <c r="W5899" s="38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</row>
    <row r="5900" spans="1:40" ht="14.25" customHeight="1">
      <c r="A5900" s="7" t="s">
        <v>701</v>
      </c>
      <c r="B5900" s="7" t="s">
        <v>363</v>
      </c>
      <c r="C5900" s="7">
        <v>1520</v>
      </c>
      <c r="D5900" s="7" t="s">
        <v>721</v>
      </c>
      <c r="E5900" s="7" t="str">
        <f t="shared" si="87"/>
        <v>Atocha</v>
      </c>
      <c r="F5900" s="7" t="s">
        <v>379</v>
      </c>
      <c r="G5900" s="7">
        <v>210</v>
      </c>
      <c r="H5900" s="7" t="s">
        <v>394</v>
      </c>
      <c r="I5900" s="7"/>
      <c r="J5900" s="7">
        <v>2879840</v>
      </c>
      <c r="K5900" s="7">
        <f t="shared" si="88"/>
        <v>4816726</v>
      </c>
      <c r="L5900" s="7"/>
      <c r="M5900" s="6"/>
      <c r="N5900" s="7"/>
      <c r="O5900" s="7"/>
      <c r="P5900" s="38"/>
      <c r="Q5900" s="31"/>
      <c r="R5900" s="42"/>
      <c r="S5900" s="42"/>
      <c r="T5900" s="42"/>
      <c r="U5900" s="43"/>
      <c r="V5900" s="32"/>
      <c r="W5900" s="38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</row>
    <row r="5901" spans="1:40" ht="14.25" customHeight="1">
      <c r="A5901" s="7" t="s">
        <v>701</v>
      </c>
      <c r="B5901" s="7" t="s">
        <v>363</v>
      </c>
      <c r="C5901" s="7">
        <v>1520</v>
      </c>
      <c r="D5901" s="7" t="s">
        <v>721</v>
      </c>
      <c r="E5901" s="7" t="str">
        <f t="shared" si="87"/>
        <v>Atocha</v>
      </c>
      <c r="F5901" s="7" t="s">
        <v>379</v>
      </c>
      <c r="G5901" s="7">
        <v>220</v>
      </c>
      <c r="H5901" s="7" t="s">
        <v>395</v>
      </c>
      <c r="I5901" s="7"/>
      <c r="J5901" s="7">
        <v>773000</v>
      </c>
      <c r="K5901" s="7">
        <f t="shared" si="88"/>
        <v>4816726</v>
      </c>
      <c r="L5901" s="7"/>
      <c r="M5901" s="6"/>
      <c r="N5901" s="7"/>
      <c r="O5901" s="7"/>
      <c r="P5901" s="38"/>
      <c r="Q5901" s="31"/>
      <c r="R5901" s="42"/>
      <c r="S5901" s="42"/>
      <c r="T5901" s="42"/>
      <c r="U5901" s="43"/>
      <c r="V5901" s="32"/>
      <c r="W5901" s="38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</row>
    <row r="5902" spans="1:40" ht="14.25" customHeight="1">
      <c r="A5902" s="7" t="s">
        <v>701</v>
      </c>
      <c r="B5902" s="7" t="s">
        <v>363</v>
      </c>
      <c r="C5902" s="7">
        <v>1520</v>
      </c>
      <c r="D5902" s="7" t="s">
        <v>721</v>
      </c>
      <c r="E5902" s="7" t="str">
        <f t="shared" si="87"/>
        <v>Atocha</v>
      </c>
      <c r="F5902" s="7" t="s">
        <v>379</v>
      </c>
      <c r="G5902" s="7">
        <v>230</v>
      </c>
      <c r="H5902" s="7" t="s">
        <v>396</v>
      </c>
      <c r="I5902" s="7"/>
      <c r="J5902" s="7">
        <v>160000</v>
      </c>
      <c r="K5902" s="7">
        <f t="shared" si="88"/>
        <v>4816726</v>
      </c>
      <c r="L5902" s="7"/>
      <c r="M5902" s="6"/>
      <c r="N5902" s="7"/>
      <c r="O5902" s="7"/>
      <c r="P5902" s="38"/>
      <c r="Q5902" s="31"/>
      <c r="R5902" s="42"/>
      <c r="S5902" s="42"/>
      <c r="T5902" s="42"/>
      <c r="U5902" s="43"/>
      <c r="V5902" s="32"/>
      <c r="W5902" s="38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</row>
    <row r="5903" spans="1:40" ht="14.25" customHeight="1">
      <c r="A5903" s="7" t="s">
        <v>701</v>
      </c>
      <c r="B5903" s="7" t="s">
        <v>363</v>
      </c>
      <c r="C5903" s="7">
        <v>1520</v>
      </c>
      <c r="D5903" s="7" t="s">
        <v>721</v>
      </c>
      <c r="E5903" s="7" t="str">
        <f t="shared" si="87"/>
        <v>Atocha</v>
      </c>
      <c r="F5903" s="7" t="s">
        <v>379</v>
      </c>
      <c r="G5903" s="7">
        <v>240</v>
      </c>
      <c r="H5903" s="7" t="s">
        <v>397</v>
      </c>
      <c r="I5903" s="7"/>
      <c r="J5903" s="7">
        <v>93000</v>
      </c>
      <c r="K5903" s="7">
        <f t="shared" si="88"/>
        <v>4816726</v>
      </c>
      <c r="L5903" s="7"/>
      <c r="M5903" s="6"/>
      <c r="N5903" s="7"/>
      <c r="O5903" s="7"/>
      <c r="P5903" s="38"/>
      <c r="Q5903" s="31"/>
      <c r="R5903" s="42"/>
      <c r="S5903" s="42"/>
      <c r="T5903" s="42"/>
      <c r="U5903" s="43"/>
      <c r="V5903" s="32"/>
      <c r="W5903" s="38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</row>
    <row r="5904" spans="1:40" ht="14.25" customHeight="1">
      <c r="A5904" s="7" t="s">
        <v>701</v>
      </c>
      <c r="B5904" s="7" t="s">
        <v>363</v>
      </c>
      <c r="C5904" s="7">
        <v>1520</v>
      </c>
      <c r="D5904" s="7" t="s">
        <v>721</v>
      </c>
      <c r="E5904" s="7" t="str">
        <f t="shared" si="87"/>
        <v>Atocha</v>
      </c>
      <c r="F5904" s="7" t="s">
        <v>379</v>
      </c>
      <c r="G5904" s="7">
        <v>250</v>
      </c>
      <c r="H5904" s="7" t="s">
        <v>399</v>
      </c>
      <c r="I5904" s="7"/>
      <c r="J5904" s="7">
        <v>1188219</v>
      </c>
      <c r="K5904" s="7">
        <f t="shared" si="88"/>
        <v>4816726</v>
      </c>
      <c r="L5904" s="7"/>
      <c r="M5904" s="6"/>
      <c r="N5904" s="7"/>
      <c r="O5904" s="7"/>
      <c r="P5904" s="38"/>
      <c r="Q5904" s="31"/>
      <c r="R5904" s="42"/>
      <c r="S5904" s="42"/>
      <c r="T5904" s="42"/>
      <c r="U5904" s="43"/>
      <c r="V5904" s="32"/>
      <c r="W5904" s="38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</row>
    <row r="5905" spans="1:40" ht="14.25" customHeight="1">
      <c r="A5905" s="7" t="s">
        <v>701</v>
      </c>
      <c r="B5905" s="7" t="s">
        <v>363</v>
      </c>
      <c r="C5905" s="7">
        <v>1520</v>
      </c>
      <c r="D5905" s="7" t="s">
        <v>721</v>
      </c>
      <c r="E5905" s="7" t="str">
        <f t="shared" si="87"/>
        <v>Atocha</v>
      </c>
      <c r="F5905" s="7" t="s">
        <v>379</v>
      </c>
      <c r="G5905" s="7">
        <v>260</v>
      </c>
      <c r="H5905" s="7" t="s">
        <v>400</v>
      </c>
      <c r="I5905" s="7"/>
      <c r="J5905" s="7">
        <v>448500</v>
      </c>
      <c r="K5905" s="7">
        <f t="shared" si="88"/>
        <v>4816726</v>
      </c>
      <c r="L5905" s="7"/>
      <c r="M5905" s="6"/>
      <c r="N5905" s="7"/>
      <c r="O5905" s="7"/>
      <c r="P5905" s="38"/>
      <c r="Q5905" s="31"/>
      <c r="R5905" s="42"/>
      <c r="S5905" s="42"/>
      <c r="T5905" s="42"/>
      <c r="U5905" s="43"/>
      <c r="V5905" s="32"/>
      <c r="W5905" s="38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</row>
    <row r="5906" spans="1:40" ht="14.25" customHeight="1">
      <c r="A5906" s="7" t="s">
        <v>701</v>
      </c>
      <c r="B5906" s="7" t="s">
        <v>363</v>
      </c>
      <c r="C5906" s="7">
        <v>1520</v>
      </c>
      <c r="D5906" s="7" t="s">
        <v>721</v>
      </c>
      <c r="E5906" s="7" t="str">
        <f t="shared" si="87"/>
        <v>Atocha</v>
      </c>
      <c r="F5906" s="7" t="s">
        <v>379</v>
      </c>
      <c r="G5906" s="7">
        <v>310</v>
      </c>
      <c r="H5906" s="7" t="s">
        <v>403</v>
      </c>
      <c r="I5906" s="7"/>
      <c r="J5906" s="7">
        <v>170000</v>
      </c>
      <c r="K5906" s="7">
        <f t="shared" si="88"/>
        <v>4816726</v>
      </c>
      <c r="L5906" s="7"/>
      <c r="M5906" s="6"/>
      <c r="N5906" s="7"/>
      <c r="O5906" s="7"/>
      <c r="P5906" s="38"/>
      <c r="Q5906" s="31"/>
      <c r="R5906" s="42"/>
      <c r="S5906" s="42"/>
      <c r="T5906" s="42"/>
      <c r="U5906" s="43"/>
      <c r="V5906" s="32"/>
      <c r="W5906" s="38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</row>
    <row r="5907" spans="1:40" ht="14.25" customHeight="1">
      <c r="A5907" s="7" t="s">
        <v>701</v>
      </c>
      <c r="B5907" s="7" t="s">
        <v>363</v>
      </c>
      <c r="C5907" s="7">
        <v>1520</v>
      </c>
      <c r="D5907" s="7" t="s">
        <v>721</v>
      </c>
      <c r="E5907" s="7" t="str">
        <f t="shared" si="87"/>
        <v>Atocha</v>
      </c>
      <c r="F5907" s="7" t="s">
        <v>379</v>
      </c>
      <c r="G5907" s="7">
        <v>330</v>
      </c>
      <c r="H5907" s="7" t="s">
        <v>404</v>
      </c>
      <c r="I5907" s="7"/>
      <c r="J5907" s="7">
        <v>95513</v>
      </c>
      <c r="K5907" s="7">
        <f t="shared" si="88"/>
        <v>4816726</v>
      </c>
      <c r="L5907" s="7"/>
      <c r="M5907" s="6"/>
      <c r="N5907" s="7"/>
      <c r="O5907" s="7"/>
      <c r="P5907" s="38"/>
      <c r="Q5907" s="31"/>
      <c r="R5907" s="42"/>
      <c r="S5907" s="42"/>
      <c r="T5907" s="42"/>
      <c r="U5907" s="43"/>
      <c r="V5907" s="32"/>
      <c r="W5907" s="38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</row>
    <row r="5908" spans="1:40" ht="14.25" customHeight="1">
      <c r="A5908" s="7" t="s">
        <v>701</v>
      </c>
      <c r="B5908" s="7" t="s">
        <v>363</v>
      </c>
      <c r="C5908" s="7">
        <v>1520</v>
      </c>
      <c r="D5908" s="7" t="s">
        <v>721</v>
      </c>
      <c r="E5908" s="7" t="str">
        <f t="shared" si="87"/>
        <v>Atocha</v>
      </c>
      <c r="F5908" s="7" t="s">
        <v>379</v>
      </c>
      <c r="G5908" s="7">
        <v>340</v>
      </c>
      <c r="H5908" s="7" t="s">
        <v>405</v>
      </c>
      <c r="I5908" s="7"/>
      <c r="J5908" s="7">
        <v>1667650</v>
      </c>
      <c r="K5908" s="7">
        <f t="shared" si="88"/>
        <v>4816726</v>
      </c>
      <c r="L5908" s="7"/>
      <c r="M5908" s="6"/>
      <c r="N5908" s="7"/>
      <c r="O5908" s="7"/>
      <c r="P5908" s="38"/>
      <c r="Q5908" s="31"/>
      <c r="R5908" s="42"/>
      <c r="S5908" s="42"/>
      <c r="T5908" s="42"/>
      <c r="U5908" s="43"/>
      <c r="V5908" s="32"/>
      <c r="W5908" s="38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</row>
    <row r="5909" spans="1:40" ht="14.25" customHeight="1">
      <c r="A5909" s="7" t="s">
        <v>701</v>
      </c>
      <c r="B5909" s="7" t="s">
        <v>363</v>
      </c>
      <c r="C5909" s="7">
        <v>1520</v>
      </c>
      <c r="D5909" s="7" t="s">
        <v>721</v>
      </c>
      <c r="E5909" s="7" t="str">
        <f t="shared" si="87"/>
        <v>Atocha</v>
      </c>
      <c r="F5909" s="7" t="s">
        <v>407</v>
      </c>
      <c r="G5909" s="7">
        <v>110</v>
      </c>
      <c r="H5909" s="7" t="s">
        <v>385</v>
      </c>
      <c r="I5909" s="7"/>
      <c r="J5909" s="7">
        <v>50000</v>
      </c>
      <c r="K5909" s="7">
        <f t="shared" si="88"/>
        <v>4816726</v>
      </c>
      <c r="L5909" s="7"/>
      <c r="M5909" s="6"/>
      <c r="N5909" s="7"/>
      <c r="O5909" s="7"/>
      <c r="P5909" s="38"/>
      <c r="Q5909" s="31"/>
      <c r="R5909" s="42"/>
      <c r="S5909" s="42"/>
      <c r="T5909" s="42"/>
      <c r="U5909" s="43"/>
      <c r="V5909" s="32"/>
      <c r="W5909" s="38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</row>
    <row r="5910" spans="1:40" ht="14.25" customHeight="1">
      <c r="A5910" s="7" t="s">
        <v>701</v>
      </c>
      <c r="B5910" s="7" t="s">
        <v>363</v>
      </c>
      <c r="C5910" s="7">
        <v>1520</v>
      </c>
      <c r="D5910" s="7" t="s">
        <v>721</v>
      </c>
      <c r="E5910" s="7" t="str">
        <f t="shared" si="87"/>
        <v>Atocha</v>
      </c>
      <c r="F5910" s="7" t="s">
        <v>407</v>
      </c>
      <c r="G5910" s="7">
        <v>170</v>
      </c>
      <c r="H5910" s="7" t="s">
        <v>390</v>
      </c>
      <c r="I5910" s="7"/>
      <c r="J5910" s="7">
        <v>3816726</v>
      </c>
      <c r="K5910" s="7">
        <f t="shared" si="88"/>
        <v>4816726</v>
      </c>
      <c r="L5910" s="7"/>
      <c r="M5910" s="6"/>
      <c r="N5910" s="7"/>
      <c r="O5910" s="7"/>
      <c r="P5910" s="38"/>
      <c r="Q5910" s="31"/>
      <c r="R5910" s="42"/>
      <c r="S5910" s="42"/>
      <c r="T5910" s="42"/>
      <c r="U5910" s="43"/>
      <c r="V5910" s="32"/>
      <c r="W5910" s="38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</row>
    <row r="5911" spans="1:40" ht="14.25" customHeight="1">
      <c r="A5911" s="7" t="s">
        <v>701</v>
      </c>
      <c r="B5911" s="7" t="s">
        <v>363</v>
      </c>
      <c r="C5911" s="7">
        <v>1520</v>
      </c>
      <c r="D5911" s="7" t="s">
        <v>721</v>
      </c>
      <c r="E5911" s="7" t="str">
        <f t="shared" si="87"/>
        <v>Atocha</v>
      </c>
      <c r="F5911" s="7" t="s">
        <v>407</v>
      </c>
      <c r="G5911" s="7">
        <v>210</v>
      </c>
      <c r="H5911" s="7" t="s">
        <v>394</v>
      </c>
      <c r="I5911" s="7"/>
      <c r="J5911" s="7">
        <v>400000</v>
      </c>
      <c r="K5911" s="7">
        <f t="shared" si="88"/>
        <v>4816726</v>
      </c>
      <c r="L5911" s="7"/>
      <c r="M5911" s="6"/>
      <c r="N5911" s="7"/>
      <c r="O5911" s="7"/>
      <c r="P5911" s="38"/>
      <c r="Q5911" s="31"/>
      <c r="R5911" s="42"/>
      <c r="S5911" s="42"/>
      <c r="T5911" s="42"/>
      <c r="U5911" s="43"/>
      <c r="V5911" s="32"/>
      <c r="W5911" s="38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</row>
    <row r="5912" spans="1:40" ht="14.25" customHeight="1">
      <c r="A5912" s="7" t="s">
        <v>701</v>
      </c>
      <c r="B5912" s="7" t="s">
        <v>363</v>
      </c>
      <c r="C5912" s="7">
        <v>1520</v>
      </c>
      <c r="D5912" s="7" t="s">
        <v>721</v>
      </c>
      <c r="E5912" s="7" t="str">
        <f t="shared" si="87"/>
        <v>Atocha</v>
      </c>
      <c r="F5912" s="7" t="s">
        <v>407</v>
      </c>
      <c r="G5912" s="7">
        <v>220</v>
      </c>
      <c r="H5912" s="7" t="s">
        <v>395</v>
      </c>
      <c r="I5912" s="7"/>
      <c r="J5912" s="7">
        <v>550000</v>
      </c>
      <c r="K5912" s="7">
        <f t="shared" si="88"/>
        <v>4816726</v>
      </c>
      <c r="L5912" s="7"/>
      <c r="M5912" s="6"/>
      <c r="N5912" s="7"/>
      <c r="O5912" s="7"/>
      <c r="P5912" s="38"/>
      <c r="Q5912" s="31"/>
      <c r="R5912" s="42"/>
      <c r="S5912" s="42"/>
      <c r="T5912" s="42"/>
      <c r="U5912" s="43"/>
      <c r="V5912" s="32"/>
      <c r="W5912" s="38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</row>
    <row r="5913" spans="1:40" ht="14.25" customHeight="1">
      <c r="A5913" s="7" t="s">
        <v>701</v>
      </c>
      <c r="B5913" s="7" t="s">
        <v>363</v>
      </c>
      <c r="C5913" s="7">
        <v>1521</v>
      </c>
      <c r="D5913" s="7" t="s">
        <v>722</v>
      </c>
      <c r="E5913" s="7" t="str">
        <f t="shared" si="87"/>
        <v>Colcha"K" (Villa Martín)</v>
      </c>
      <c r="F5913" s="7" t="s">
        <v>379</v>
      </c>
      <c r="G5913" s="7">
        <v>0</v>
      </c>
      <c r="H5913" s="7" t="s">
        <v>380</v>
      </c>
      <c r="I5913" s="7"/>
      <c r="J5913" s="7">
        <v>11539457</v>
      </c>
      <c r="K5913" s="7">
        <f t="shared" si="88"/>
        <v>39469979</v>
      </c>
      <c r="L5913" s="7"/>
      <c r="M5913" s="6"/>
      <c r="N5913" s="7"/>
      <c r="O5913" s="7"/>
      <c r="P5913" s="38"/>
      <c r="Q5913" s="31"/>
      <c r="R5913" s="42"/>
      <c r="S5913" s="42"/>
      <c r="T5913" s="42"/>
      <c r="U5913" s="43"/>
      <c r="V5913" s="32"/>
      <c r="W5913" s="38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</row>
    <row r="5914" spans="1:40" ht="14.25" customHeight="1">
      <c r="A5914" s="7" t="s">
        <v>701</v>
      </c>
      <c r="B5914" s="7" t="s">
        <v>363</v>
      </c>
      <c r="C5914" s="7">
        <v>1521</v>
      </c>
      <c r="D5914" s="7" t="s">
        <v>722</v>
      </c>
      <c r="E5914" s="7" t="str">
        <f t="shared" si="87"/>
        <v>Colcha"K" (Villa Martín)</v>
      </c>
      <c r="F5914" s="7" t="s">
        <v>379</v>
      </c>
      <c r="G5914" s="7">
        <v>1</v>
      </c>
      <c r="H5914" s="7" t="s">
        <v>381</v>
      </c>
      <c r="I5914" s="7"/>
      <c r="J5914" s="7">
        <v>2533052</v>
      </c>
      <c r="K5914" s="7">
        <f t="shared" si="88"/>
        <v>39469979</v>
      </c>
      <c r="L5914" s="7"/>
      <c r="M5914" s="6"/>
      <c r="N5914" s="7"/>
      <c r="O5914" s="7"/>
      <c r="P5914" s="38"/>
      <c r="Q5914" s="31"/>
      <c r="R5914" s="42"/>
      <c r="S5914" s="42"/>
      <c r="T5914" s="42"/>
      <c r="U5914" s="43"/>
      <c r="V5914" s="32"/>
      <c r="W5914" s="38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</row>
    <row r="5915" spans="1:40" ht="14.25" customHeight="1">
      <c r="A5915" s="7" t="s">
        <v>701</v>
      </c>
      <c r="B5915" s="7" t="s">
        <v>363</v>
      </c>
      <c r="C5915" s="7">
        <v>1521</v>
      </c>
      <c r="D5915" s="7" t="s">
        <v>722</v>
      </c>
      <c r="E5915" s="7" t="str">
        <f t="shared" si="87"/>
        <v>Colcha"K" (Villa Martín)</v>
      </c>
      <c r="F5915" s="7" t="s">
        <v>379</v>
      </c>
      <c r="G5915" s="7">
        <v>97</v>
      </c>
      <c r="H5915" s="7" t="s">
        <v>409</v>
      </c>
      <c r="I5915" s="7"/>
      <c r="J5915" s="7">
        <v>21260584</v>
      </c>
      <c r="K5915" s="7">
        <f t="shared" si="88"/>
        <v>39469979</v>
      </c>
      <c r="L5915" s="7"/>
      <c r="M5915" s="6"/>
      <c r="N5915" s="7"/>
      <c r="O5915" s="7"/>
      <c r="P5915" s="38"/>
      <c r="Q5915" s="31"/>
      <c r="R5915" s="42"/>
      <c r="S5915" s="42"/>
      <c r="T5915" s="42"/>
      <c r="U5915" s="43"/>
      <c r="V5915" s="32"/>
      <c r="W5915" s="38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</row>
    <row r="5916" spans="1:40" ht="14.25" customHeight="1">
      <c r="A5916" s="7" t="s">
        <v>701</v>
      </c>
      <c r="B5916" s="7" t="s">
        <v>363</v>
      </c>
      <c r="C5916" s="7">
        <v>1521</v>
      </c>
      <c r="D5916" s="7" t="s">
        <v>722</v>
      </c>
      <c r="E5916" s="7" t="str">
        <f t="shared" si="87"/>
        <v>Colcha"K" (Villa Martín)</v>
      </c>
      <c r="F5916" s="7" t="s">
        <v>379</v>
      </c>
      <c r="G5916" s="7">
        <v>99</v>
      </c>
      <c r="H5916" s="7" t="s">
        <v>382</v>
      </c>
      <c r="I5916" s="7"/>
      <c r="J5916" s="7">
        <v>120000</v>
      </c>
      <c r="K5916" s="7">
        <f t="shared" si="88"/>
        <v>39469979</v>
      </c>
      <c r="L5916" s="7"/>
      <c r="M5916" s="6"/>
      <c r="N5916" s="7"/>
      <c r="O5916" s="7"/>
      <c r="P5916" s="38"/>
      <c r="Q5916" s="31"/>
      <c r="R5916" s="42"/>
      <c r="S5916" s="42"/>
      <c r="T5916" s="42"/>
      <c r="U5916" s="43"/>
      <c r="V5916" s="32"/>
      <c r="W5916" s="38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</row>
    <row r="5917" spans="1:40" ht="14.25" customHeight="1">
      <c r="A5917" s="7" t="s">
        <v>701</v>
      </c>
      <c r="B5917" s="7" t="s">
        <v>363</v>
      </c>
      <c r="C5917" s="7">
        <v>1521</v>
      </c>
      <c r="D5917" s="7" t="s">
        <v>722</v>
      </c>
      <c r="E5917" s="7" t="str">
        <f t="shared" si="87"/>
        <v>Colcha"K" (Villa Martín)</v>
      </c>
      <c r="F5917" s="7" t="s">
        <v>379</v>
      </c>
      <c r="G5917" s="7">
        <v>100</v>
      </c>
      <c r="H5917" s="7" t="s">
        <v>383</v>
      </c>
      <c r="I5917" s="7"/>
      <c r="J5917" s="7">
        <v>1689197</v>
      </c>
      <c r="K5917" s="7">
        <f t="shared" si="88"/>
        <v>39469979</v>
      </c>
      <c r="L5917" s="7"/>
      <c r="M5917" s="6"/>
      <c r="N5917" s="7"/>
      <c r="O5917" s="7"/>
      <c r="P5917" s="38"/>
      <c r="Q5917" s="31"/>
      <c r="R5917" s="42"/>
      <c r="S5917" s="42"/>
      <c r="T5917" s="42"/>
      <c r="U5917" s="43"/>
      <c r="V5917" s="32"/>
      <c r="W5917" s="38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</row>
    <row r="5918" spans="1:40" ht="14.25" customHeight="1">
      <c r="A5918" s="7" t="s">
        <v>701</v>
      </c>
      <c r="B5918" s="7" t="s">
        <v>363</v>
      </c>
      <c r="C5918" s="7">
        <v>1521</v>
      </c>
      <c r="D5918" s="7" t="s">
        <v>722</v>
      </c>
      <c r="E5918" s="7" t="str">
        <f t="shared" si="87"/>
        <v>Colcha"K" (Villa Martín)</v>
      </c>
      <c r="F5918" s="7" t="s">
        <v>379</v>
      </c>
      <c r="G5918" s="7">
        <v>110</v>
      </c>
      <c r="H5918" s="7" t="s">
        <v>385</v>
      </c>
      <c r="I5918" s="7"/>
      <c r="J5918" s="7">
        <v>140000</v>
      </c>
      <c r="K5918" s="7">
        <f t="shared" si="88"/>
        <v>39469979</v>
      </c>
      <c r="L5918" s="7"/>
      <c r="M5918" s="6"/>
      <c r="N5918" s="7"/>
      <c r="O5918" s="7"/>
      <c r="P5918" s="38"/>
      <c r="Q5918" s="31"/>
      <c r="R5918" s="42"/>
      <c r="S5918" s="42"/>
      <c r="T5918" s="42"/>
      <c r="U5918" s="43"/>
      <c r="V5918" s="32"/>
      <c r="W5918" s="38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</row>
    <row r="5919" spans="1:40" ht="14.25" customHeight="1">
      <c r="A5919" s="7" t="s">
        <v>701</v>
      </c>
      <c r="B5919" s="7" t="s">
        <v>363</v>
      </c>
      <c r="C5919" s="7">
        <v>1521</v>
      </c>
      <c r="D5919" s="7" t="s">
        <v>722</v>
      </c>
      <c r="E5919" s="7" t="str">
        <f t="shared" si="87"/>
        <v>Colcha"K" (Villa Martín)</v>
      </c>
      <c r="F5919" s="7" t="s">
        <v>379</v>
      </c>
      <c r="G5919" s="7">
        <v>120</v>
      </c>
      <c r="H5919" s="7" t="s">
        <v>485</v>
      </c>
      <c r="I5919" s="7"/>
      <c r="J5919" s="7">
        <v>120000</v>
      </c>
      <c r="K5919" s="7">
        <f t="shared" si="88"/>
        <v>39469979</v>
      </c>
      <c r="L5919" s="7"/>
      <c r="M5919" s="6"/>
      <c r="N5919" s="7"/>
      <c r="O5919" s="7"/>
      <c r="P5919" s="38"/>
      <c r="Q5919" s="31"/>
      <c r="R5919" s="42"/>
      <c r="S5919" s="42"/>
      <c r="T5919" s="42"/>
      <c r="U5919" s="43"/>
      <c r="V5919" s="32"/>
      <c r="W5919" s="38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</row>
    <row r="5920" spans="1:40" ht="14.25" customHeight="1">
      <c r="A5920" s="7" t="s">
        <v>701</v>
      </c>
      <c r="B5920" s="7" t="s">
        <v>363</v>
      </c>
      <c r="C5920" s="7">
        <v>1521</v>
      </c>
      <c r="D5920" s="7" t="s">
        <v>722</v>
      </c>
      <c r="E5920" s="7" t="str">
        <f t="shared" si="87"/>
        <v>Colcha"K" (Villa Martín)</v>
      </c>
      <c r="F5920" s="7" t="s">
        <v>379</v>
      </c>
      <c r="G5920" s="7">
        <v>130</v>
      </c>
      <c r="H5920" s="7" t="s">
        <v>386</v>
      </c>
      <c r="I5920" s="7"/>
      <c r="J5920" s="7">
        <v>320237</v>
      </c>
      <c r="K5920" s="7">
        <f t="shared" si="88"/>
        <v>39469979</v>
      </c>
      <c r="L5920" s="7"/>
      <c r="M5920" s="6"/>
      <c r="N5920" s="7"/>
      <c r="O5920" s="7"/>
      <c r="P5920" s="38"/>
      <c r="Q5920" s="31"/>
      <c r="R5920" s="42"/>
      <c r="S5920" s="42"/>
      <c r="T5920" s="42"/>
      <c r="U5920" s="43"/>
      <c r="V5920" s="32"/>
      <c r="W5920" s="38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</row>
    <row r="5921" spans="1:40" ht="14.25" customHeight="1">
      <c r="A5921" s="7" t="s">
        <v>701</v>
      </c>
      <c r="B5921" s="7" t="s">
        <v>363</v>
      </c>
      <c r="C5921" s="7">
        <v>1521</v>
      </c>
      <c r="D5921" s="7" t="s">
        <v>722</v>
      </c>
      <c r="E5921" s="7" t="str">
        <f t="shared" si="87"/>
        <v>Colcha"K" (Villa Martín)</v>
      </c>
      <c r="F5921" s="7" t="s">
        <v>379</v>
      </c>
      <c r="G5921" s="7">
        <v>140</v>
      </c>
      <c r="H5921" s="7" t="s">
        <v>388</v>
      </c>
      <c r="I5921" s="7"/>
      <c r="J5921" s="7">
        <v>382676</v>
      </c>
      <c r="K5921" s="7">
        <f t="shared" si="88"/>
        <v>39469979</v>
      </c>
      <c r="L5921" s="7"/>
      <c r="M5921" s="6"/>
      <c r="N5921" s="7"/>
      <c r="O5921" s="7"/>
      <c r="P5921" s="38"/>
      <c r="Q5921" s="31"/>
      <c r="R5921" s="42"/>
      <c r="S5921" s="42"/>
      <c r="T5921" s="42"/>
      <c r="U5921" s="43"/>
      <c r="V5921" s="32"/>
      <c r="W5921" s="38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</row>
    <row r="5922" spans="1:40" ht="14.25" customHeight="1">
      <c r="A5922" s="7" t="s">
        <v>701</v>
      </c>
      <c r="B5922" s="7" t="s">
        <v>363</v>
      </c>
      <c r="C5922" s="7">
        <v>1521</v>
      </c>
      <c r="D5922" s="7" t="s">
        <v>722</v>
      </c>
      <c r="E5922" s="7" t="str">
        <f t="shared" si="87"/>
        <v>Colcha"K" (Villa Martín)</v>
      </c>
      <c r="F5922" s="7" t="s">
        <v>379</v>
      </c>
      <c r="G5922" s="7">
        <v>150</v>
      </c>
      <c r="H5922" s="7" t="s">
        <v>410</v>
      </c>
      <c r="I5922" s="7"/>
      <c r="J5922" s="7">
        <v>100000</v>
      </c>
      <c r="K5922" s="7">
        <f t="shared" si="88"/>
        <v>39469979</v>
      </c>
      <c r="L5922" s="7"/>
      <c r="M5922" s="6"/>
      <c r="N5922" s="7"/>
      <c r="O5922" s="7"/>
      <c r="P5922" s="38"/>
      <c r="Q5922" s="31"/>
      <c r="R5922" s="42"/>
      <c r="S5922" s="42"/>
      <c r="T5922" s="42"/>
      <c r="U5922" s="43"/>
      <c r="V5922" s="32"/>
      <c r="W5922" s="38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</row>
    <row r="5923" spans="1:40" ht="14.25" customHeight="1">
      <c r="A5923" s="7" t="s">
        <v>701</v>
      </c>
      <c r="B5923" s="7" t="s">
        <v>363</v>
      </c>
      <c r="C5923" s="7">
        <v>1521</v>
      </c>
      <c r="D5923" s="7" t="s">
        <v>722</v>
      </c>
      <c r="E5923" s="7" t="str">
        <f t="shared" si="87"/>
        <v>Colcha"K" (Villa Martín)</v>
      </c>
      <c r="F5923" s="7" t="s">
        <v>379</v>
      </c>
      <c r="G5923" s="7">
        <v>160</v>
      </c>
      <c r="H5923" s="7" t="s">
        <v>389</v>
      </c>
      <c r="I5923" s="7"/>
      <c r="J5923" s="7">
        <v>602214</v>
      </c>
      <c r="K5923" s="7">
        <f t="shared" si="88"/>
        <v>39469979</v>
      </c>
      <c r="L5923" s="7"/>
      <c r="M5923" s="6"/>
      <c r="N5923" s="7"/>
      <c r="O5923" s="7"/>
      <c r="P5923" s="38"/>
      <c r="Q5923" s="31"/>
      <c r="R5923" s="42"/>
      <c r="S5923" s="42"/>
      <c r="T5923" s="42"/>
      <c r="U5923" s="43"/>
      <c r="V5923" s="32"/>
      <c r="W5923" s="38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</row>
    <row r="5924" spans="1:40" ht="14.25" customHeight="1">
      <c r="A5924" s="7" t="s">
        <v>701</v>
      </c>
      <c r="B5924" s="7" t="s">
        <v>363</v>
      </c>
      <c r="C5924" s="7">
        <v>1521</v>
      </c>
      <c r="D5924" s="7" t="s">
        <v>722</v>
      </c>
      <c r="E5924" s="7" t="str">
        <f t="shared" si="87"/>
        <v>Colcha"K" (Villa Martín)</v>
      </c>
      <c r="F5924" s="7" t="s">
        <v>379</v>
      </c>
      <c r="G5924" s="7">
        <v>170</v>
      </c>
      <c r="H5924" s="7" t="s">
        <v>390</v>
      </c>
      <c r="I5924" s="7"/>
      <c r="J5924" s="7">
        <v>310000</v>
      </c>
      <c r="K5924" s="7">
        <f t="shared" si="88"/>
        <v>39469979</v>
      </c>
      <c r="L5924" s="7"/>
      <c r="M5924" s="6"/>
      <c r="N5924" s="7"/>
      <c r="O5924" s="7"/>
      <c r="P5924" s="38"/>
      <c r="Q5924" s="31"/>
      <c r="R5924" s="42"/>
      <c r="S5924" s="42"/>
      <c r="T5924" s="42"/>
      <c r="U5924" s="43"/>
      <c r="V5924" s="32"/>
      <c r="W5924" s="38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</row>
    <row r="5925" spans="1:40" ht="14.25" customHeight="1">
      <c r="A5925" s="7" t="s">
        <v>701</v>
      </c>
      <c r="B5925" s="7" t="s">
        <v>363</v>
      </c>
      <c r="C5925" s="7">
        <v>1521</v>
      </c>
      <c r="D5925" s="7" t="s">
        <v>722</v>
      </c>
      <c r="E5925" s="7" t="str">
        <f t="shared" si="87"/>
        <v>Colcha"K" (Villa Martín)</v>
      </c>
      <c r="F5925" s="7" t="s">
        <v>379</v>
      </c>
      <c r="G5925" s="7">
        <v>180</v>
      </c>
      <c r="H5925" s="7" t="s">
        <v>411</v>
      </c>
      <c r="I5925" s="7"/>
      <c r="J5925" s="7">
        <v>2396466</v>
      </c>
      <c r="K5925" s="7">
        <f t="shared" si="88"/>
        <v>39469979</v>
      </c>
      <c r="L5925" s="7"/>
      <c r="M5925" s="6"/>
      <c r="N5925" s="7"/>
      <c r="O5925" s="7"/>
      <c r="P5925" s="38"/>
      <c r="Q5925" s="31"/>
      <c r="R5925" s="42"/>
      <c r="S5925" s="42"/>
      <c r="T5925" s="42"/>
      <c r="U5925" s="43"/>
      <c r="V5925" s="32"/>
      <c r="W5925" s="38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</row>
    <row r="5926" spans="1:40" ht="14.25" customHeight="1">
      <c r="A5926" s="7" t="s">
        <v>701</v>
      </c>
      <c r="B5926" s="7" t="s">
        <v>363</v>
      </c>
      <c r="C5926" s="7">
        <v>1521</v>
      </c>
      <c r="D5926" s="7" t="s">
        <v>722</v>
      </c>
      <c r="E5926" s="7" t="str">
        <f t="shared" si="87"/>
        <v>Colcha"K" (Villa Martín)</v>
      </c>
      <c r="F5926" s="7" t="s">
        <v>379</v>
      </c>
      <c r="G5926" s="7">
        <v>190</v>
      </c>
      <c r="H5926" s="7" t="s">
        <v>392</v>
      </c>
      <c r="I5926" s="7"/>
      <c r="J5926" s="7">
        <v>373000</v>
      </c>
      <c r="K5926" s="7">
        <f t="shared" si="88"/>
        <v>39469979</v>
      </c>
      <c r="L5926" s="7"/>
      <c r="M5926" s="6"/>
      <c r="N5926" s="7"/>
      <c r="O5926" s="7"/>
      <c r="P5926" s="38"/>
      <c r="Q5926" s="31"/>
      <c r="R5926" s="42"/>
      <c r="S5926" s="42"/>
      <c r="T5926" s="42"/>
      <c r="U5926" s="43"/>
      <c r="V5926" s="32"/>
      <c r="W5926" s="38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</row>
    <row r="5927" spans="1:40" ht="14.25" customHeight="1">
      <c r="A5927" s="7" t="s">
        <v>701</v>
      </c>
      <c r="B5927" s="7" t="s">
        <v>363</v>
      </c>
      <c r="C5927" s="7">
        <v>1521</v>
      </c>
      <c r="D5927" s="7" t="s">
        <v>722</v>
      </c>
      <c r="E5927" s="7" t="str">
        <f t="shared" si="87"/>
        <v>Colcha"K" (Villa Martín)</v>
      </c>
      <c r="F5927" s="7" t="s">
        <v>379</v>
      </c>
      <c r="G5927" s="7">
        <v>200</v>
      </c>
      <c r="H5927" s="7" t="s">
        <v>393</v>
      </c>
      <c r="I5927" s="7"/>
      <c r="J5927" s="7">
        <v>6495095</v>
      </c>
      <c r="K5927" s="7">
        <f t="shared" si="88"/>
        <v>39469979</v>
      </c>
      <c r="L5927" s="7"/>
      <c r="M5927" s="6"/>
      <c r="N5927" s="7"/>
      <c r="O5927" s="7"/>
      <c r="P5927" s="38"/>
      <c r="Q5927" s="31"/>
      <c r="R5927" s="42"/>
      <c r="S5927" s="42"/>
      <c r="T5927" s="42"/>
      <c r="U5927" s="43"/>
      <c r="V5927" s="32"/>
      <c r="W5927" s="38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</row>
    <row r="5928" spans="1:40" ht="14.25" customHeight="1">
      <c r="A5928" s="7" t="s">
        <v>701</v>
      </c>
      <c r="B5928" s="7" t="s">
        <v>363</v>
      </c>
      <c r="C5928" s="7">
        <v>1521</v>
      </c>
      <c r="D5928" s="7" t="s">
        <v>722</v>
      </c>
      <c r="E5928" s="7" t="str">
        <f t="shared" si="87"/>
        <v>Colcha"K" (Villa Martín)</v>
      </c>
      <c r="F5928" s="7" t="s">
        <v>379</v>
      </c>
      <c r="G5928" s="7">
        <v>210</v>
      </c>
      <c r="H5928" s="7" t="s">
        <v>394</v>
      </c>
      <c r="I5928" s="7"/>
      <c r="J5928" s="7">
        <v>6222184</v>
      </c>
      <c r="K5928" s="7">
        <f t="shared" si="88"/>
        <v>39469979</v>
      </c>
      <c r="L5928" s="7"/>
      <c r="M5928" s="6"/>
      <c r="N5928" s="7"/>
      <c r="O5928" s="7"/>
      <c r="P5928" s="38"/>
      <c r="Q5928" s="31"/>
      <c r="R5928" s="42"/>
      <c r="S5928" s="42"/>
      <c r="T5928" s="42"/>
      <c r="U5928" s="43"/>
      <c r="V5928" s="32"/>
      <c r="W5928" s="38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</row>
    <row r="5929" spans="1:40" ht="14.25" customHeight="1">
      <c r="A5929" s="7" t="s">
        <v>701</v>
      </c>
      <c r="B5929" s="7" t="s">
        <v>363</v>
      </c>
      <c r="C5929" s="7">
        <v>1521</v>
      </c>
      <c r="D5929" s="7" t="s">
        <v>722</v>
      </c>
      <c r="E5929" s="7" t="str">
        <f t="shared" si="87"/>
        <v>Colcha"K" (Villa Martín)</v>
      </c>
      <c r="F5929" s="7" t="s">
        <v>379</v>
      </c>
      <c r="G5929" s="7">
        <v>220</v>
      </c>
      <c r="H5929" s="7" t="s">
        <v>395</v>
      </c>
      <c r="I5929" s="7"/>
      <c r="J5929" s="7">
        <v>400000</v>
      </c>
      <c r="K5929" s="7">
        <f t="shared" si="88"/>
        <v>39469979</v>
      </c>
      <c r="L5929" s="7"/>
      <c r="M5929" s="6"/>
      <c r="N5929" s="7"/>
      <c r="O5929" s="7"/>
      <c r="P5929" s="38"/>
      <c r="Q5929" s="31"/>
      <c r="R5929" s="42"/>
      <c r="S5929" s="42"/>
      <c r="T5929" s="42"/>
      <c r="U5929" s="43"/>
      <c r="V5929" s="32"/>
      <c r="W5929" s="38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</row>
    <row r="5930" spans="1:40" ht="14.25" customHeight="1">
      <c r="A5930" s="7" t="s">
        <v>701</v>
      </c>
      <c r="B5930" s="7" t="s">
        <v>363</v>
      </c>
      <c r="C5930" s="7">
        <v>1521</v>
      </c>
      <c r="D5930" s="7" t="s">
        <v>722</v>
      </c>
      <c r="E5930" s="7" t="str">
        <f t="shared" si="87"/>
        <v>Colcha"K" (Villa Martín)</v>
      </c>
      <c r="F5930" s="7" t="s">
        <v>379</v>
      </c>
      <c r="G5930" s="7">
        <v>230</v>
      </c>
      <c r="H5930" s="7" t="s">
        <v>396</v>
      </c>
      <c r="I5930" s="7"/>
      <c r="J5930" s="7">
        <v>400000</v>
      </c>
      <c r="K5930" s="7">
        <f t="shared" si="88"/>
        <v>39469979</v>
      </c>
      <c r="L5930" s="7"/>
      <c r="M5930" s="6"/>
      <c r="N5930" s="7"/>
      <c r="O5930" s="7"/>
      <c r="P5930" s="38"/>
      <c r="Q5930" s="31"/>
      <c r="R5930" s="42"/>
      <c r="S5930" s="42"/>
      <c r="T5930" s="42"/>
      <c r="U5930" s="43"/>
      <c r="V5930" s="32"/>
      <c r="W5930" s="38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</row>
    <row r="5931" spans="1:40" ht="14.25" customHeight="1">
      <c r="A5931" s="7" t="s">
        <v>701</v>
      </c>
      <c r="B5931" s="7" t="s">
        <v>363</v>
      </c>
      <c r="C5931" s="7">
        <v>1521</v>
      </c>
      <c r="D5931" s="7" t="s">
        <v>722</v>
      </c>
      <c r="E5931" s="7" t="str">
        <f t="shared" si="87"/>
        <v>Colcha"K" (Villa Martín)</v>
      </c>
      <c r="F5931" s="7" t="s">
        <v>379</v>
      </c>
      <c r="G5931" s="7">
        <v>240</v>
      </c>
      <c r="H5931" s="7" t="s">
        <v>397</v>
      </c>
      <c r="I5931" s="7"/>
      <c r="J5931" s="7">
        <v>363000</v>
      </c>
      <c r="K5931" s="7">
        <f t="shared" si="88"/>
        <v>39469979</v>
      </c>
      <c r="L5931" s="7"/>
      <c r="M5931" s="6"/>
      <c r="N5931" s="7"/>
      <c r="O5931" s="7"/>
      <c r="P5931" s="38"/>
      <c r="Q5931" s="31"/>
      <c r="R5931" s="42"/>
      <c r="S5931" s="42"/>
      <c r="T5931" s="42"/>
      <c r="U5931" s="43"/>
      <c r="V5931" s="32"/>
      <c r="W5931" s="38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</row>
    <row r="5932" spans="1:40" ht="14.25" customHeight="1">
      <c r="A5932" s="7" t="s">
        <v>701</v>
      </c>
      <c r="B5932" s="7" t="s">
        <v>363</v>
      </c>
      <c r="C5932" s="7">
        <v>1521</v>
      </c>
      <c r="D5932" s="7" t="s">
        <v>722</v>
      </c>
      <c r="E5932" s="7" t="str">
        <f t="shared" si="87"/>
        <v>Colcha"K" (Villa Martín)</v>
      </c>
      <c r="F5932" s="7" t="s">
        <v>379</v>
      </c>
      <c r="G5932" s="7">
        <v>250</v>
      </c>
      <c r="H5932" s="7" t="s">
        <v>399</v>
      </c>
      <c r="I5932" s="7"/>
      <c r="J5932" s="7">
        <v>1220429</v>
      </c>
      <c r="K5932" s="7">
        <f t="shared" si="88"/>
        <v>39469979</v>
      </c>
      <c r="L5932" s="7"/>
      <c r="M5932" s="6"/>
      <c r="N5932" s="7"/>
      <c r="O5932" s="7"/>
      <c r="P5932" s="38"/>
      <c r="Q5932" s="31"/>
      <c r="R5932" s="42"/>
      <c r="S5932" s="42"/>
      <c r="T5932" s="42"/>
      <c r="U5932" s="43"/>
      <c r="V5932" s="32"/>
      <c r="W5932" s="38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</row>
    <row r="5933" spans="1:40" ht="14.25" customHeight="1">
      <c r="A5933" s="7" t="s">
        <v>701</v>
      </c>
      <c r="B5933" s="7" t="s">
        <v>363</v>
      </c>
      <c r="C5933" s="7">
        <v>1521</v>
      </c>
      <c r="D5933" s="7" t="s">
        <v>722</v>
      </c>
      <c r="E5933" s="7" t="str">
        <f t="shared" si="87"/>
        <v>Colcha"K" (Villa Martín)</v>
      </c>
      <c r="F5933" s="7" t="s">
        <v>379</v>
      </c>
      <c r="G5933" s="7">
        <v>260</v>
      </c>
      <c r="H5933" s="7" t="s">
        <v>400</v>
      </c>
      <c r="I5933" s="7"/>
      <c r="J5933" s="7">
        <v>40729</v>
      </c>
      <c r="K5933" s="7">
        <f t="shared" si="88"/>
        <v>39469979</v>
      </c>
      <c r="L5933" s="7"/>
      <c r="M5933" s="6"/>
      <c r="N5933" s="7"/>
      <c r="O5933" s="7"/>
      <c r="P5933" s="38"/>
      <c r="Q5933" s="31"/>
      <c r="R5933" s="42"/>
      <c r="S5933" s="42"/>
      <c r="T5933" s="42"/>
      <c r="U5933" s="43"/>
      <c r="V5933" s="32"/>
      <c r="W5933" s="38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</row>
    <row r="5934" spans="1:40" ht="14.25" customHeight="1">
      <c r="A5934" s="7" t="s">
        <v>701</v>
      </c>
      <c r="B5934" s="7" t="s">
        <v>363</v>
      </c>
      <c r="C5934" s="7">
        <v>1521</v>
      </c>
      <c r="D5934" s="7" t="s">
        <v>722</v>
      </c>
      <c r="E5934" s="7" t="str">
        <f t="shared" si="87"/>
        <v>Colcha"K" (Villa Martín)</v>
      </c>
      <c r="F5934" s="7" t="s">
        <v>379</v>
      </c>
      <c r="G5934" s="7">
        <v>280</v>
      </c>
      <c r="H5934" s="7" t="s">
        <v>402</v>
      </c>
      <c r="I5934" s="7"/>
      <c r="J5934" s="7">
        <v>319188</v>
      </c>
      <c r="K5934" s="7">
        <f t="shared" si="88"/>
        <v>39469979</v>
      </c>
      <c r="L5934" s="7"/>
      <c r="M5934" s="6"/>
      <c r="N5934" s="7"/>
      <c r="O5934" s="7"/>
      <c r="P5934" s="38"/>
      <c r="Q5934" s="31"/>
      <c r="R5934" s="42"/>
      <c r="S5934" s="42"/>
      <c r="T5934" s="42"/>
      <c r="U5934" s="43"/>
      <c r="V5934" s="32"/>
      <c r="W5934" s="38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</row>
    <row r="5935" spans="1:40" ht="14.25" customHeight="1">
      <c r="A5935" s="7" t="s">
        <v>701</v>
      </c>
      <c r="B5935" s="7" t="s">
        <v>363</v>
      </c>
      <c r="C5935" s="7">
        <v>1521</v>
      </c>
      <c r="D5935" s="7" t="s">
        <v>722</v>
      </c>
      <c r="E5935" s="7" t="str">
        <f t="shared" si="87"/>
        <v>Colcha"K" (Villa Martín)</v>
      </c>
      <c r="F5935" s="7" t="s">
        <v>379</v>
      </c>
      <c r="G5935" s="7">
        <v>310</v>
      </c>
      <c r="H5935" s="7" t="s">
        <v>403</v>
      </c>
      <c r="I5935" s="7"/>
      <c r="J5935" s="7">
        <v>1050000</v>
      </c>
      <c r="K5935" s="7">
        <f t="shared" si="88"/>
        <v>39469979</v>
      </c>
      <c r="L5935" s="7"/>
      <c r="M5935" s="6"/>
      <c r="N5935" s="7"/>
      <c r="O5935" s="7"/>
      <c r="P5935" s="38"/>
      <c r="Q5935" s="31"/>
      <c r="R5935" s="42"/>
      <c r="S5935" s="42"/>
      <c r="T5935" s="42"/>
      <c r="U5935" s="43"/>
      <c r="V5935" s="32"/>
      <c r="W5935" s="38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</row>
    <row r="5936" spans="1:40" ht="14.25" customHeight="1">
      <c r="A5936" s="7" t="s">
        <v>701</v>
      </c>
      <c r="B5936" s="7" t="s">
        <v>363</v>
      </c>
      <c r="C5936" s="7">
        <v>1521</v>
      </c>
      <c r="D5936" s="7" t="s">
        <v>722</v>
      </c>
      <c r="E5936" s="7" t="str">
        <f t="shared" si="87"/>
        <v>Colcha"K" (Villa Martín)</v>
      </c>
      <c r="F5936" s="7" t="s">
        <v>379</v>
      </c>
      <c r="G5936" s="7">
        <v>320</v>
      </c>
      <c r="H5936" s="7" t="s">
        <v>427</v>
      </c>
      <c r="I5936" s="7"/>
      <c r="J5936" s="7">
        <v>1154768</v>
      </c>
      <c r="K5936" s="7">
        <f t="shared" si="88"/>
        <v>39469979</v>
      </c>
      <c r="L5936" s="7"/>
      <c r="M5936" s="6"/>
      <c r="N5936" s="7"/>
      <c r="O5936" s="7"/>
      <c r="P5936" s="38"/>
      <c r="Q5936" s="31"/>
      <c r="R5936" s="42"/>
      <c r="S5936" s="42"/>
      <c r="T5936" s="42"/>
      <c r="U5936" s="43"/>
      <c r="V5936" s="32"/>
      <c r="W5936" s="38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</row>
    <row r="5937" spans="1:40" ht="14.25" customHeight="1">
      <c r="A5937" s="7" t="s">
        <v>701</v>
      </c>
      <c r="B5937" s="7" t="s">
        <v>363</v>
      </c>
      <c r="C5937" s="7">
        <v>1521</v>
      </c>
      <c r="D5937" s="7" t="s">
        <v>722</v>
      </c>
      <c r="E5937" s="7" t="str">
        <f t="shared" si="87"/>
        <v>Colcha"K" (Villa Martín)</v>
      </c>
      <c r="F5937" s="7" t="s">
        <v>379</v>
      </c>
      <c r="G5937" s="7">
        <v>330</v>
      </c>
      <c r="H5937" s="7" t="s">
        <v>404</v>
      </c>
      <c r="I5937" s="7"/>
      <c r="J5937" s="7">
        <v>211297</v>
      </c>
      <c r="K5937" s="7">
        <f t="shared" si="88"/>
        <v>39469979</v>
      </c>
      <c r="L5937" s="7"/>
      <c r="M5937" s="6"/>
      <c r="N5937" s="7"/>
      <c r="O5937" s="7"/>
      <c r="P5937" s="38"/>
      <c r="Q5937" s="31"/>
      <c r="R5937" s="42"/>
      <c r="S5937" s="42"/>
      <c r="T5937" s="42"/>
      <c r="U5937" s="43"/>
      <c r="V5937" s="32"/>
      <c r="W5937" s="38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</row>
    <row r="5938" spans="1:40" ht="14.25" customHeight="1">
      <c r="A5938" s="7" t="s">
        <v>701</v>
      </c>
      <c r="B5938" s="7" t="s">
        <v>363</v>
      </c>
      <c r="C5938" s="7">
        <v>1521</v>
      </c>
      <c r="D5938" s="7" t="s">
        <v>722</v>
      </c>
      <c r="E5938" s="7" t="str">
        <f t="shared" si="87"/>
        <v>Colcha"K" (Villa Martín)</v>
      </c>
      <c r="F5938" s="7" t="s">
        <v>379</v>
      </c>
      <c r="G5938" s="7">
        <v>340</v>
      </c>
      <c r="H5938" s="7" t="s">
        <v>405</v>
      </c>
      <c r="I5938" s="7"/>
      <c r="J5938" s="7">
        <v>1141999</v>
      </c>
      <c r="K5938" s="7">
        <f t="shared" si="88"/>
        <v>39469979</v>
      </c>
      <c r="L5938" s="7"/>
      <c r="M5938" s="6"/>
      <c r="N5938" s="7"/>
      <c r="O5938" s="7"/>
      <c r="P5938" s="38"/>
      <c r="Q5938" s="31"/>
      <c r="R5938" s="42"/>
      <c r="S5938" s="42"/>
      <c r="T5938" s="42"/>
      <c r="U5938" s="43"/>
      <c r="V5938" s="32"/>
      <c r="W5938" s="38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</row>
    <row r="5939" spans="1:40" ht="14.25" customHeight="1">
      <c r="A5939" s="7" t="s">
        <v>701</v>
      </c>
      <c r="B5939" s="7" t="s">
        <v>363</v>
      </c>
      <c r="C5939" s="7">
        <v>1521</v>
      </c>
      <c r="D5939" s="7" t="s">
        <v>722</v>
      </c>
      <c r="E5939" s="7" t="str">
        <f t="shared" si="87"/>
        <v>Colcha"K" (Villa Martín)</v>
      </c>
      <c r="F5939" s="7" t="s">
        <v>379</v>
      </c>
      <c r="G5939" s="7">
        <v>350</v>
      </c>
      <c r="H5939" s="7" t="s">
        <v>406</v>
      </c>
      <c r="I5939" s="7"/>
      <c r="J5939" s="7">
        <v>332582</v>
      </c>
      <c r="K5939" s="7">
        <f t="shared" si="88"/>
        <v>39469979</v>
      </c>
      <c r="L5939" s="7"/>
      <c r="M5939" s="6"/>
      <c r="N5939" s="7"/>
      <c r="O5939" s="7"/>
      <c r="P5939" s="38"/>
      <c r="Q5939" s="31"/>
      <c r="R5939" s="42"/>
      <c r="S5939" s="42"/>
      <c r="T5939" s="42"/>
      <c r="U5939" s="43"/>
      <c r="V5939" s="32"/>
      <c r="W5939" s="38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</row>
    <row r="5940" spans="1:40" ht="14.25" customHeight="1">
      <c r="A5940" s="7" t="s">
        <v>701</v>
      </c>
      <c r="B5940" s="7" t="s">
        <v>363</v>
      </c>
      <c r="C5940" s="7">
        <v>1521</v>
      </c>
      <c r="D5940" s="7" t="s">
        <v>722</v>
      </c>
      <c r="E5940" s="7" t="str">
        <f t="shared" si="87"/>
        <v>Colcha"K" (Villa Martín)</v>
      </c>
      <c r="F5940" s="7" t="s">
        <v>407</v>
      </c>
      <c r="G5940" s="7">
        <v>110</v>
      </c>
      <c r="H5940" s="7" t="s">
        <v>385</v>
      </c>
      <c r="I5940" s="7"/>
      <c r="J5940" s="7">
        <v>4925957</v>
      </c>
      <c r="K5940" s="7">
        <f t="shared" si="88"/>
        <v>39469979</v>
      </c>
      <c r="L5940" s="7"/>
      <c r="M5940" s="6"/>
      <c r="N5940" s="7"/>
      <c r="O5940" s="7"/>
      <c r="P5940" s="38"/>
      <c r="Q5940" s="31"/>
      <c r="R5940" s="42"/>
      <c r="S5940" s="42"/>
      <c r="T5940" s="42"/>
      <c r="U5940" s="43"/>
      <c r="V5940" s="32"/>
      <c r="W5940" s="38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</row>
    <row r="5941" spans="1:40" ht="14.25" customHeight="1">
      <c r="A5941" s="7" t="s">
        <v>701</v>
      </c>
      <c r="B5941" s="7" t="s">
        <v>363</v>
      </c>
      <c r="C5941" s="7">
        <v>1521</v>
      </c>
      <c r="D5941" s="7" t="s">
        <v>722</v>
      </c>
      <c r="E5941" s="7" t="str">
        <f t="shared" si="87"/>
        <v>Colcha"K" (Villa Martín)</v>
      </c>
      <c r="F5941" s="7" t="s">
        <v>407</v>
      </c>
      <c r="G5941" s="7">
        <v>120</v>
      </c>
      <c r="H5941" s="7" t="s">
        <v>485</v>
      </c>
      <c r="I5941" s="7"/>
      <c r="J5941" s="7">
        <v>250000</v>
      </c>
      <c r="K5941" s="7">
        <f t="shared" si="88"/>
        <v>39469979</v>
      </c>
      <c r="L5941" s="7"/>
      <c r="M5941" s="6"/>
      <c r="N5941" s="7"/>
      <c r="O5941" s="7"/>
      <c r="P5941" s="38"/>
      <c r="Q5941" s="31"/>
      <c r="R5941" s="42"/>
      <c r="S5941" s="42"/>
      <c r="T5941" s="42"/>
      <c r="U5941" s="43"/>
      <c r="V5941" s="32"/>
      <c r="W5941" s="38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</row>
    <row r="5942" spans="1:40" ht="14.25" customHeight="1">
      <c r="A5942" s="7" t="s">
        <v>701</v>
      </c>
      <c r="B5942" s="7" t="s">
        <v>363</v>
      </c>
      <c r="C5942" s="7">
        <v>1521</v>
      </c>
      <c r="D5942" s="7" t="s">
        <v>722</v>
      </c>
      <c r="E5942" s="7" t="str">
        <f t="shared" si="87"/>
        <v>Colcha"K" (Villa Martín)</v>
      </c>
      <c r="F5942" s="7" t="s">
        <v>407</v>
      </c>
      <c r="G5942" s="7">
        <v>130</v>
      </c>
      <c r="H5942" s="7" t="s">
        <v>386</v>
      </c>
      <c r="I5942" s="7"/>
      <c r="J5942" s="7">
        <v>60000</v>
      </c>
      <c r="K5942" s="7">
        <f t="shared" si="88"/>
        <v>39469979</v>
      </c>
      <c r="L5942" s="7"/>
      <c r="M5942" s="6"/>
      <c r="N5942" s="7"/>
      <c r="O5942" s="7"/>
      <c r="P5942" s="38"/>
      <c r="Q5942" s="31"/>
      <c r="R5942" s="42"/>
      <c r="S5942" s="42"/>
      <c r="T5942" s="42"/>
      <c r="U5942" s="43"/>
      <c r="V5942" s="32"/>
      <c r="W5942" s="38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</row>
    <row r="5943" spans="1:40" ht="14.25" customHeight="1">
      <c r="A5943" s="7" t="s">
        <v>701</v>
      </c>
      <c r="B5943" s="7" t="s">
        <v>363</v>
      </c>
      <c r="C5943" s="7">
        <v>1521</v>
      </c>
      <c r="D5943" s="7" t="s">
        <v>722</v>
      </c>
      <c r="E5943" s="7" t="str">
        <f t="shared" si="87"/>
        <v>Colcha"K" (Villa Martín)</v>
      </c>
      <c r="F5943" s="7" t="s">
        <v>407</v>
      </c>
      <c r="G5943" s="7">
        <v>140</v>
      </c>
      <c r="H5943" s="7" t="s">
        <v>388</v>
      </c>
      <c r="I5943" s="7"/>
      <c r="J5943" s="7">
        <v>2840820</v>
      </c>
      <c r="K5943" s="7">
        <f t="shared" si="88"/>
        <v>39469979</v>
      </c>
      <c r="L5943" s="7"/>
      <c r="M5943" s="6"/>
      <c r="N5943" s="7"/>
      <c r="O5943" s="7"/>
      <c r="P5943" s="38"/>
      <c r="Q5943" s="31"/>
      <c r="R5943" s="42"/>
      <c r="S5943" s="42"/>
      <c r="T5943" s="42"/>
      <c r="U5943" s="43"/>
      <c r="V5943" s="32"/>
      <c r="W5943" s="38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</row>
    <row r="5944" spans="1:40" ht="14.25" customHeight="1">
      <c r="A5944" s="7" t="s">
        <v>701</v>
      </c>
      <c r="B5944" s="7" t="s">
        <v>363</v>
      </c>
      <c r="C5944" s="7">
        <v>1521</v>
      </c>
      <c r="D5944" s="7" t="s">
        <v>722</v>
      </c>
      <c r="E5944" s="7" t="str">
        <f t="shared" si="87"/>
        <v>Colcha"K" (Villa Martín)</v>
      </c>
      <c r="F5944" s="7" t="s">
        <v>407</v>
      </c>
      <c r="G5944" s="7">
        <v>170</v>
      </c>
      <c r="H5944" s="7" t="s">
        <v>390</v>
      </c>
      <c r="I5944" s="7"/>
      <c r="J5944" s="7">
        <v>6409103</v>
      </c>
      <c r="K5944" s="7">
        <f t="shared" si="88"/>
        <v>39469979</v>
      </c>
      <c r="L5944" s="7"/>
      <c r="M5944" s="6"/>
      <c r="N5944" s="7"/>
      <c r="O5944" s="7"/>
      <c r="P5944" s="38"/>
      <c r="Q5944" s="31"/>
      <c r="R5944" s="42"/>
      <c r="S5944" s="42"/>
      <c r="T5944" s="42"/>
      <c r="U5944" s="43"/>
      <c r="V5944" s="32"/>
      <c r="W5944" s="38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</row>
    <row r="5945" spans="1:40" ht="14.25" customHeight="1">
      <c r="A5945" s="7" t="s">
        <v>701</v>
      </c>
      <c r="B5945" s="7" t="s">
        <v>363</v>
      </c>
      <c r="C5945" s="7">
        <v>1521</v>
      </c>
      <c r="D5945" s="7" t="s">
        <v>722</v>
      </c>
      <c r="E5945" s="7" t="str">
        <f t="shared" si="87"/>
        <v>Colcha"K" (Villa Martín)</v>
      </c>
      <c r="F5945" s="7" t="s">
        <v>407</v>
      </c>
      <c r="G5945" s="7">
        <v>180</v>
      </c>
      <c r="H5945" s="7" t="s">
        <v>411</v>
      </c>
      <c r="I5945" s="7"/>
      <c r="J5945" s="7">
        <v>2660000</v>
      </c>
      <c r="K5945" s="7">
        <f t="shared" si="88"/>
        <v>39469979</v>
      </c>
      <c r="L5945" s="7"/>
      <c r="M5945" s="6"/>
      <c r="N5945" s="7"/>
      <c r="O5945" s="7"/>
      <c r="P5945" s="38"/>
      <c r="Q5945" s="31"/>
      <c r="R5945" s="42"/>
      <c r="S5945" s="42"/>
      <c r="T5945" s="42"/>
      <c r="U5945" s="43"/>
      <c r="V5945" s="32"/>
      <c r="W5945" s="38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</row>
    <row r="5946" spans="1:40" ht="14.25" customHeight="1">
      <c r="A5946" s="7" t="s">
        <v>701</v>
      </c>
      <c r="B5946" s="7" t="s">
        <v>363</v>
      </c>
      <c r="C5946" s="7">
        <v>1521</v>
      </c>
      <c r="D5946" s="7" t="s">
        <v>722</v>
      </c>
      <c r="E5946" s="7" t="str">
        <f t="shared" si="87"/>
        <v>Colcha"K" (Villa Martín)</v>
      </c>
      <c r="F5946" s="7" t="s">
        <v>407</v>
      </c>
      <c r="G5946" s="7">
        <v>200</v>
      </c>
      <c r="H5946" s="7" t="s">
        <v>393</v>
      </c>
      <c r="I5946" s="7"/>
      <c r="J5946" s="7">
        <v>1037720</v>
      </c>
      <c r="K5946" s="7">
        <f t="shared" si="88"/>
        <v>39469979</v>
      </c>
      <c r="L5946" s="7"/>
      <c r="M5946" s="6"/>
      <c r="N5946" s="7"/>
      <c r="O5946" s="7"/>
      <c r="P5946" s="38"/>
      <c r="Q5946" s="31"/>
      <c r="R5946" s="42"/>
      <c r="S5946" s="42"/>
      <c r="T5946" s="42"/>
      <c r="U5946" s="43"/>
      <c r="V5946" s="32"/>
      <c r="W5946" s="38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</row>
    <row r="5947" spans="1:40" ht="14.25" customHeight="1">
      <c r="A5947" s="7" t="s">
        <v>701</v>
      </c>
      <c r="B5947" s="7" t="s">
        <v>363</v>
      </c>
      <c r="C5947" s="7">
        <v>1521</v>
      </c>
      <c r="D5947" s="7" t="s">
        <v>722</v>
      </c>
      <c r="E5947" s="7" t="str">
        <f t="shared" si="87"/>
        <v>Colcha"K" (Villa Martín)</v>
      </c>
      <c r="F5947" s="7" t="s">
        <v>407</v>
      </c>
      <c r="G5947" s="7">
        <v>210</v>
      </c>
      <c r="H5947" s="7" t="s">
        <v>394</v>
      </c>
      <c r="I5947" s="7"/>
      <c r="J5947" s="7">
        <v>9957178</v>
      </c>
      <c r="K5947" s="7">
        <f t="shared" si="88"/>
        <v>39469979</v>
      </c>
      <c r="L5947" s="7"/>
      <c r="M5947" s="6"/>
      <c r="N5947" s="7"/>
      <c r="O5947" s="7"/>
      <c r="P5947" s="38"/>
      <c r="Q5947" s="31"/>
      <c r="R5947" s="42"/>
      <c r="S5947" s="42"/>
      <c r="T5947" s="42"/>
      <c r="U5947" s="43"/>
      <c r="V5947" s="32"/>
      <c r="W5947" s="38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</row>
    <row r="5948" spans="1:40" ht="14.25" customHeight="1">
      <c r="A5948" s="7" t="s">
        <v>701</v>
      </c>
      <c r="B5948" s="7" t="s">
        <v>363</v>
      </c>
      <c r="C5948" s="7">
        <v>1521</v>
      </c>
      <c r="D5948" s="7" t="s">
        <v>722</v>
      </c>
      <c r="E5948" s="7" t="str">
        <f t="shared" si="87"/>
        <v>Colcha"K" (Villa Martín)</v>
      </c>
      <c r="F5948" s="7" t="s">
        <v>407</v>
      </c>
      <c r="G5948" s="7">
        <v>220</v>
      </c>
      <c r="H5948" s="7" t="s">
        <v>395</v>
      </c>
      <c r="I5948" s="7"/>
      <c r="J5948" s="7">
        <v>2380674</v>
      </c>
      <c r="K5948" s="7">
        <f t="shared" si="88"/>
        <v>39469979</v>
      </c>
      <c r="L5948" s="7"/>
      <c r="M5948" s="6"/>
      <c r="N5948" s="7"/>
      <c r="O5948" s="7"/>
      <c r="P5948" s="38"/>
      <c r="Q5948" s="31"/>
      <c r="R5948" s="42"/>
      <c r="S5948" s="42"/>
      <c r="T5948" s="42"/>
      <c r="U5948" s="43"/>
      <c r="V5948" s="32"/>
      <c r="W5948" s="38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</row>
    <row r="5949" spans="1:40" ht="14.25" customHeight="1">
      <c r="A5949" s="7" t="s">
        <v>701</v>
      </c>
      <c r="B5949" s="7" t="s">
        <v>363</v>
      </c>
      <c r="C5949" s="7">
        <v>1521</v>
      </c>
      <c r="D5949" s="7" t="s">
        <v>722</v>
      </c>
      <c r="E5949" s="7" t="str">
        <f t="shared" si="87"/>
        <v>Colcha"K" (Villa Martín)</v>
      </c>
      <c r="F5949" s="7" t="s">
        <v>407</v>
      </c>
      <c r="G5949" s="7">
        <v>240</v>
      </c>
      <c r="H5949" s="7" t="s">
        <v>397</v>
      </c>
      <c r="I5949" s="7"/>
      <c r="J5949" s="7">
        <v>4285729</v>
      </c>
      <c r="K5949" s="7">
        <f t="shared" si="88"/>
        <v>39469979</v>
      </c>
      <c r="L5949" s="7"/>
      <c r="M5949" s="6"/>
      <c r="N5949" s="7"/>
      <c r="O5949" s="7"/>
      <c r="P5949" s="38"/>
      <c r="Q5949" s="31"/>
      <c r="R5949" s="42"/>
      <c r="S5949" s="42"/>
      <c r="T5949" s="42"/>
      <c r="U5949" s="43"/>
      <c r="V5949" s="32"/>
      <c r="W5949" s="38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</row>
    <row r="5950" spans="1:40" ht="14.25" customHeight="1">
      <c r="A5950" s="7" t="s">
        <v>701</v>
      </c>
      <c r="B5950" s="7" t="s">
        <v>363</v>
      </c>
      <c r="C5950" s="7">
        <v>1521</v>
      </c>
      <c r="D5950" s="7" t="s">
        <v>722</v>
      </c>
      <c r="E5950" s="7" t="str">
        <f t="shared" si="87"/>
        <v>Colcha"K" (Villa Martín)</v>
      </c>
      <c r="F5950" s="7" t="s">
        <v>407</v>
      </c>
      <c r="G5950" s="7">
        <v>350</v>
      </c>
      <c r="H5950" s="7" t="s">
        <v>406</v>
      </c>
      <c r="I5950" s="7"/>
      <c r="J5950" s="7">
        <v>4662798</v>
      </c>
      <c r="K5950" s="7">
        <f t="shared" si="88"/>
        <v>39469979</v>
      </c>
      <c r="L5950" s="7"/>
      <c r="M5950" s="6"/>
      <c r="N5950" s="7"/>
      <c r="O5950" s="7"/>
      <c r="P5950" s="38"/>
      <c r="Q5950" s="31"/>
      <c r="R5950" s="42"/>
      <c r="S5950" s="42"/>
      <c r="T5950" s="42"/>
      <c r="U5950" s="43"/>
      <c r="V5950" s="32"/>
      <c r="W5950" s="38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</row>
    <row r="5951" spans="1:40" ht="14.25" customHeight="1">
      <c r="A5951" s="7" t="s">
        <v>701</v>
      </c>
      <c r="B5951" s="7" t="s">
        <v>363</v>
      </c>
      <c r="C5951" s="7">
        <v>1522</v>
      </c>
      <c r="D5951" s="7" t="s">
        <v>723</v>
      </c>
      <c r="E5951" s="7" t="str">
        <f t="shared" si="87"/>
        <v>San Pedro de Quemes</v>
      </c>
      <c r="F5951" s="7" t="s">
        <v>379</v>
      </c>
      <c r="G5951" s="7">
        <v>0</v>
      </c>
      <c r="H5951" s="7" t="s">
        <v>380</v>
      </c>
      <c r="I5951" s="7"/>
      <c r="J5951" s="7">
        <v>78326</v>
      </c>
      <c r="K5951" s="7">
        <f t="shared" si="88"/>
        <v>5822520</v>
      </c>
      <c r="L5951" s="7"/>
      <c r="M5951" s="6"/>
      <c r="N5951" s="7"/>
      <c r="O5951" s="7"/>
      <c r="P5951" s="38"/>
      <c r="Q5951" s="31"/>
      <c r="R5951" s="42"/>
      <c r="S5951" s="42"/>
      <c r="T5951" s="42"/>
      <c r="U5951" s="43"/>
      <c r="V5951" s="32"/>
      <c r="W5951" s="38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</row>
    <row r="5952" spans="1:40" ht="14.25" customHeight="1">
      <c r="A5952" s="7" t="s">
        <v>701</v>
      </c>
      <c r="B5952" s="7" t="s">
        <v>363</v>
      </c>
      <c r="C5952" s="7">
        <v>1522</v>
      </c>
      <c r="D5952" s="7" t="s">
        <v>723</v>
      </c>
      <c r="E5952" s="7" t="str">
        <f t="shared" si="87"/>
        <v>San Pedro de Quemes</v>
      </c>
      <c r="F5952" s="7" t="s">
        <v>379</v>
      </c>
      <c r="G5952" s="7">
        <v>1</v>
      </c>
      <c r="H5952" s="7" t="s">
        <v>381</v>
      </c>
      <c r="I5952" s="7"/>
      <c r="J5952" s="7">
        <v>186411</v>
      </c>
      <c r="K5952" s="7">
        <f t="shared" si="88"/>
        <v>5822520</v>
      </c>
      <c r="L5952" s="7"/>
      <c r="M5952" s="6"/>
      <c r="N5952" s="7"/>
      <c r="O5952" s="7"/>
      <c r="P5952" s="38"/>
      <c r="Q5952" s="31"/>
      <c r="R5952" s="42"/>
      <c r="S5952" s="42"/>
      <c r="T5952" s="42"/>
      <c r="U5952" s="43"/>
      <c r="V5952" s="32"/>
      <c r="W5952" s="38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</row>
    <row r="5953" spans="1:40" ht="14.25" customHeight="1">
      <c r="A5953" s="7" t="s">
        <v>701</v>
      </c>
      <c r="B5953" s="7" t="s">
        <v>363</v>
      </c>
      <c r="C5953" s="7">
        <v>1522</v>
      </c>
      <c r="D5953" s="7" t="s">
        <v>723</v>
      </c>
      <c r="E5953" s="7" t="str">
        <f t="shared" si="87"/>
        <v>San Pedro de Quemes</v>
      </c>
      <c r="F5953" s="7" t="s">
        <v>379</v>
      </c>
      <c r="G5953" s="7">
        <v>97</v>
      </c>
      <c r="H5953" s="7" t="s">
        <v>409</v>
      </c>
      <c r="I5953" s="7"/>
      <c r="J5953" s="7">
        <v>287345</v>
      </c>
      <c r="K5953" s="7">
        <f t="shared" si="88"/>
        <v>5822520</v>
      </c>
      <c r="L5953" s="7"/>
      <c r="M5953" s="6"/>
      <c r="N5953" s="7"/>
      <c r="O5953" s="7"/>
      <c r="P5953" s="38"/>
      <c r="Q5953" s="31"/>
      <c r="R5953" s="42"/>
      <c r="S5953" s="42"/>
      <c r="T5953" s="42"/>
      <c r="U5953" s="43"/>
      <c r="V5953" s="32"/>
      <c r="W5953" s="38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</row>
    <row r="5954" spans="1:40" ht="14.25" customHeight="1">
      <c r="A5954" s="7" t="s">
        <v>701</v>
      </c>
      <c r="B5954" s="7" t="s">
        <v>363</v>
      </c>
      <c r="C5954" s="7">
        <v>1522</v>
      </c>
      <c r="D5954" s="7" t="s">
        <v>723</v>
      </c>
      <c r="E5954" s="7" t="str">
        <f t="shared" si="87"/>
        <v>San Pedro de Quemes</v>
      </c>
      <c r="F5954" s="7" t="s">
        <v>379</v>
      </c>
      <c r="G5954" s="7">
        <v>99</v>
      </c>
      <c r="H5954" s="7" t="s">
        <v>382</v>
      </c>
      <c r="I5954" s="7"/>
      <c r="J5954" s="7">
        <v>15814</v>
      </c>
      <c r="K5954" s="7">
        <f t="shared" si="88"/>
        <v>5822520</v>
      </c>
      <c r="L5954" s="7"/>
      <c r="M5954" s="6"/>
      <c r="N5954" s="7"/>
      <c r="O5954" s="7"/>
      <c r="P5954" s="38"/>
      <c r="Q5954" s="31"/>
      <c r="R5954" s="42"/>
      <c r="S5954" s="42"/>
      <c r="T5954" s="42"/>
      <c r="U5954" s="43"/>
      <c r="V5954" s="32"/>
      <c r="W5954" s="38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</row>
    <row r="5955" spans="1:40" ht="14.25" customHeight="1">
      <c r="A5955" s="7" t="s">
        <v>701</v>
      </c>
      <c r="B5955" s="7" t="s">
        <v>363</v>
      </c>
      <c r="C5955" s="7">
        <v>1522</v>
      </c>
      <c r="D5955" s="7" t="s">
        <v>723</v>
      </c>
      <c r="E5955" s="7" t="str">
        <f t="shared" si="87"/>
        <v>San Pedro de Quemes</v>
      </c>
      <c r="F5955" s="7" t="s">
        <v>379</v>
      </c>
      <c r="G5955" s="7">
        <v>200</v>
      </c>
      <c r="H5955" s="7" t="s">
        <v>393</v>
      </c>
      <c r="I5955" s="7"/>
      <c r="J5955" s="7">
        <v>182661</v>
      </c>
      <c r="K5955" s="7">
        <f t="shared" si="88"/>
        <v>5822520</v>
      </c>
      <c r="L5955" s="7"/>
      <c r="M5955" s="6"/>
      <c r="N5955" s="7"/>
      <c r="O5955" s="7"/>
      <c r="P5955" s="38"/>
      <c r="Q5955" s="31"/>
      <c r="R5955" s="42"/>
      <c r="S5955" s="42"/>
      <c r="T5955" s="42"/>
      <c r="U5955" s="43"/>
      <c r="V5955" s="32"/>
      <c r="W5955" s="38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</row>
    <row r="5956" spans="1:40" ht="14.25" customHeight="1">
      <c r="A5956" s="7" t="s">
        <v>701</v>
      </c>
      <c r="B5956" s="7" t="s">
        <v>363</v>
      </c>
      <c r="C5956" s="7">
        <v>1522</v>
      </c>
      <c r="D5956" s="7" t="s">
        <v>723</v>
      </c>
      <c r="E5956" s="7" t="str">
        <f t="shared" si="87"/>
        <v>San Pedro de Quemes</v>
      </c>
      <c r="F5956" s="7" t="s">
        <v>379</v>
      </c>
      <c r="G5956" s="7">
        <v>210</v>
      </c>
      <c r="H5956" s="7" t="s">
        <v>394</v>
      </c>
      <c r="I5956" s="7"/>
      <c r="J5956" s="7">
        <v>65517</v>
      </c>
      <c r="K5956" s="7">
        <f t="shared" si="88"/>
        <v>5822520</v>
      </c>
      <c r="L5956" s="7"/>
      <c r="M5956" s="6"/>
      <c r="N5956" s="7"/>
      <c r="O5956" s="7"/>
      <c r="P5956" s="38"/>
      <c r="Q5956" s="31"/>
      <c r="R5956" s="42"/>
      <c r="S5956" s="42"/>
      <c r="T5956" s="42"/>
      <c r="U5956" s="43"/>
      <c r="V5956" s="32"/>
      <c r="W5956" s="38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</row>
    <row r="5957" spans="1:40" ht="14.25" customHeight="1">
      <c r="A5957" s="7" t="s">
        <v>701</v>
      </c>
      <c r="B5957" s="7" t="s">
        <v>363</v>
      </c>
      <c r="C5957" s="7">
        <v>1522</v>
      </c>
      <c r="D5957" s="7" t="s">
        <v>723</v>
      </c>
      <c r="E5957" s="7" t="str">
        <f t="shared" si="87"/>
        <v>San Pedro de Quemes</v>
      </c>
      <c r="F5957" s="7" t="s">
        <v>379</v>
      </c>
      <c r="G5957" s="7">
        <v>250</v>
      </c>
      <c r="H5957" s="7" t="s">
        <v>399</v>
      </c>
      <c r="I5957" s="7"/>
      <c r="J5957" s="7">
        <v>84837</v>
      </c>
      <c r="K5957" s="7">
        <f t="shared" si="88"/>
        <v>5822520</v>
      </c>
      <c r="L5957" s="7"/>
      <c r="M5957" s="6"/>
      <c r="N5957" s="7"/>
      <c r="O5957" s="7"/>
      <c r="P5957" s="38"/>
      <c r="Q5957" s="31"/>
      <c r="R5957" s="42"/>
      <c r="S5957" s="42"/>
      <c r="T5957" s="42"/>
      <c r="U5957" s="43"/>
      <c r="V5957" s="32"/>
      <c r="W5957" s="38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</row>
    <row r="5958" spans="1:40" ht="14.25" customHeight="1">
      <c r="A5958" s="7" t="s">
        <v>701</v>
      </c>
      <c r="B5958" s="7" t="s">
        <v>363</v>
      </c>
      <c r="C5958" s="7">
        <v>1522</v>
      </c>
      <c r="D5958" s="7" t="s">
        <v>723</v>
      </c>
      <c r="E5958" s="7" t="str">
        <f t="shared" si="87"/>
        <v>San Pedro de Quemes</v>
      </c>
      <c r="F5958" s="7" t="s">
        <v>379</v>
      </c>
      <c r="G5958" s="7">
        <v>260</v>
      </c>
      <c r="H5958" s="7" t="s">
        <v>400</v>
      </c>
      <c r="I5958" s="7"/>
      <c r="J5958" s="7">
        <v>2543</v>
      </c>
      <c r="K5958" s="7">
        <f t="shared" si="88"/>
        <v>5822520</v>
      </c>
      <c r="L5958" s="7"/>
      <c r="M5958" s="6"/>
      <c r="N5958" s="7"/>
      <c r="O5958" s="7"/>
      <c r="P5958" s="38"/>
      <c r="Q5958" s="31"/>
      <c r="R5958" s="42"/>
      <c r="S5958" s="42"/>
      <c r="T5958" s="42"/>
      <c r="U5958" s="43"/>
      <c r="V5958" s="32"/>
      <c r="W5958" s="38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</row>
    <row r="5959" spans="1:40" ht="14.25" customHeight="1">
      <c r="A5959" s="7" t="s">
        <v>701</v>
      </c>
      <c r="B5959" s="7" t="s">
        <v>363</v>
      </c>
      <c r="C5959" s="7">
        <v>1522</v>
      </c>
      <c r="D5959" s="7" t="s">
        <v>723</v>
      </c>
      <c r="E5959" s="7" t="str">
        <f t="shared" si="87"/>
        <v>San Pedro de Quemes</v>
      </c>
      <c r="F5959" s="7" t="s">
        <v>379</v>
      </c>
      <c r="G5959" s="7">
        <v>280</v>
      </c>
      <c r="H5959" s="7" t="s">
        <v>402</v>
      </c>
      <c r="I5959" s="7"/>
      <c r="J5959" s="7">
        <v>28344</v>
      </c>
      <c r="K5959" s="7">
        <f t="shared" si="88"/>
        <v>5822520</v>
      </c>
      <c r="L5959" s="7"/>
      <c r="M5959" s="6"/>
      <c r="N5959" s="7"/>
      <c r="O5959" s="7"/>
      <c r="P5959" s="38"/>
      <c r="Q5959" s="31"/>
      <c r="R5959" s="42"/>
      <c r="S5959" s="42"/>
      <c r="T5959" s="42"/>
      <c r="U5959" s="43"/>
      <c r="V5959" s="32"/>
      <c r="W5959" s="38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</row>
    <row r="5960" spans="1:40" ht="14.25" customHeight="1">
      <c r="A5960" s="7" t="s">
        <v>701</v>
      </c>
      <c r="B5960" s="7" t="s">
        <v>363</v>
      </c>
      <c r="C5960" s="7">
        <v>1522</v>
      </c>
      <c r="D5960" s="7" t="s">
        <v>723</v>
      </c>
      <c r="E5960" s="7" t="str">
        <f t="shared" si="87"/>
        <v>San Pedro de Quemes</v>
      </c>
      <c r="F5960" s="7" t="s">
        <v>379</v>
      </c>
      <c r="G5960" s="7">
        <v>310</v>
      </c>
      <c r="H5960" s="7" t="s">
        <v>403</v>
      </c>
      <c r="I5960" s="7"/>
      <c r="J5960" s="7">
        <v>3500</v>
      </c>
      <c r="K5960" s="7">
        <f t="shared" si="88"/>
        <v>5822520</v>
      </c>
      <c r="L5960" s="7"/>
      <c r="M5960" s="6"/>
      <c r="N5960" s="7"/>
      <c r="O5960" s="7"/>
      <c r="P5960" s="38"/>
      <c r="Q5960" s="31"/>
      <c r="R5960" s="42"/>
      <c r="S5960" s="42"/>
      <c r="T5960" s="42"/>
      <c r="U5960" s="43"/>
      <c r="V5960" s="32"/>
      <c r="W5960" s="38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</row>
    <row r="5961" spans="1:40" ht="14.25" customHeight="1">
      <c r="A5961" s="7" t="s">
        <v>701</v>
      </c>
      <c r="B5961" s="7" t="s">
        <v>363</v>
      </c>
      <c r="C5961" s="7">
        <v>1522</v>
      </c>
      <c r="D5961" s="7" t="s">
        <v>723</v>
      </c>
      <c r="E5961" s="7" t="str">
        <f t="shared" si="87"/>
        <v>San Pedro de Quemes</v>
      </c>
      <c r="F5961" s="7" t="s">
        <v>379</v>
      </c>
      <c r="G5961" s="7">
        <v>330</v>
      </c>
      <c r="H5961" s="7" t="s">
        <v>404</v>
      </c>
      <c r="I5961" s="7"/>
      <c r="J5961" s="7">
        <v>7821</v>
      </c>
      <c r="K5961" s="7">
        <f t="shared" si="88"/>
        <v>5822520</v>
      </c>
      <c r="L5961" s="7"/>
      <c r="M5961" s="6"/>
      <c r="N5961" s="7"/>
      <c r="O5961" s="7"/>
      <c r="P5961" s="38"/>
      <c r="Q5961" s="31"/>
      <c r="R5961" s="42"/>
      <c r="S5961" s="42"/>
      <c r="T5961" s="42"/>
      <c r="U5961" s="43"/>
      <c r="V5961" s="32"/>
      <c r="W5961" s="38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</row>
    <row r="5962" spans="1:40" ht="14.25" customHeight="1">
      <c r="A5962" s="7" t="s">
        <v>701</v>
      </c>
      <c r="B5962" s="7" t="s">
        <v>363</v>
      </c>
      <c r="C5962" s="7">
        <v>1522</v>
      </c>
      <c r="D5962" s="7" t="s">
        <v>723</v>
      </c>
      <c r="E5962" s="7" t="str">
        <f t="shared" si="87"/>
        <v>San Pedro de Quemes</v>
      </c>
      <c r="F5962" s="7" t="s">
        <v>379</v>
      </c>
      <c r="G5962" s="7">
        <v>340</v>
      </c>
      <c r="H5962" s="7" t="s">
        <v>405</v>
      </c>
      <c r="I5962" s="7"/>
      <c r="J5962" s="7">
        <v>377356</v>
      </c>
      <c r="K5962" s="7">
        <f t="shared" si="88"/>
        <v>5822520</v>
      </c>
      <c r="L5962" s="7"/>
      <c r="M5962" s="6"/>
      <c r="N5962" s="7"/>
      <c r="O5962" s="7"/>
      <c r="P5962" s="38"/>
      <c r="Q5962" s="31"/>
      <c r="R5962" s="42"/>
      <c r="S5962" s="42"/>
      <c r="T5962" s="42"/>
      <c r="U5962" s="43"/>
      <c r="V5962" s="32"/>
      <c r="W5962" s="38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</row>
    <row r="5963" spans="1:40" ht="14.25" customHeight="1">
      <c r="A5963" s="7" t="s">
        <v>701</v>
      </c>
      <c r="B5963" s="7" t="s">
        <v>363</v>
      </c>
      <c r="C5963" s="7">
        <v>1522</v>
      </c>
      <c r="D5963" s="7" t="s">
        <v>723</v>
      </c>
      <c r="E5963" s="7" t="str">
        <f t="shared" si="87"/>
        <v>San Pedro de Quemes</v>
      </c>
      <c r="F5963" s="7" t="s">
        <v>407</v>
      </c>
      <c r="G5963" s="7">
        <v>170</v>
      </c>
      <c r="H5963" s="7" t="s">
        <v>390</v>
      </c>
      <c r="I5963" s="7"/>
      <c r="J5963" s="7">
        <v>241343</v>
      </c>
      <c r="K5963" s="7">
        <f t="shared" si="88"/>
        <v>5822520</v>
      </c>
      <c r="L5963" s="7"/>
      <c r="M5963" s="6"/>
      <c r="N5963" s="7"/>
      <c r="O5963" s="7"/>
      <c r="P5963" s="38"/>
      <c r="Q5963" s="31"/>
      <c r="R5963" s="42"/>
      <c r="S5963" s="42"/>
      <c r="T5963" s="42"/>
      <c r="U5963" s="43"/>
      <c r="V5963" s="32"/>
      <c r="W5963" s="38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</row>
    <row r="5964" spans="1:40" ht="14.25" customHeight="1">
      <c r="A5964" s="7" t="s">
        <v>701</v>
      </c>
      <c r="B5964" s="7" t="s">
        <v>363</v>
      </c>
      <c r="C5964" s="7">
        <v>1522</v>
      </c>
      <c r="D5964" s="7" t="s">
        <v>723</v>
      </c>
      <c r="E5964" s="7" t="str">
        <f t="shared" si="87"/>
        <v>San Pedro de Quemes</v>
      </c>
      <c r="F5964" s="7" t="s">
        <v>407</v>
      </c>
      <c r="G5964" s="7">
        <v>350</v>
      </c>
      <c r="H5964" s="7" t="s">
        <v>406</v>
      </c>
      <c r="I5964" s="7"/>
      <c r="J5964" s="7">
        <v>5581177</v>
      </c>
      <c r="K5964" s="7">
        <f t="shared" si="88"/>
        <v>5822520</v>
      </c>
      <c r="L5964" s="7"/>
      <c r="M5964" s="6"/>
      <c r="N5964" s="7"/>
      <c r="O5964" s="7"/>
      <c r="P5964" s="38"/>
      <c r="Q5964" s="31"/>
      <c r="R5964" s="42"/>
      <c r="S5964" s="42"/>
      <c r="T5964" s="42"/>
      <c r="U5964" s="43"/>
      <c r="V5964" s="32"/>
      <c r="W5964" s="38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</row>
    <row r="5965" spans="1:40" ht="14.25" customHeight="1">
      <c r="A5965" s="7" t="s">
        <v>701</v>
      </c>
      <c r="B5965" s="7" t="s">
        <v>363</v>
      </c>
      <c r="C5965" s="7">
        <v>1523</v>
      </c>
      <c r="D5965" s="7" t="s">
        <v>724</v>
      </c>
      <c r="E5965" s="7" t="str">
        <f t="shared" si="87"/>
        <v>San Pablo de Lípez</v>
      </c>
      <c r="F5965" s="7" t="s">
        <v>379</v>
      </c>
      <c r="G5965" s="7">
        <v>0</v>
      </c>
      <c r="H5965" s="7" t="s">
        <v>380</v>
      </c>
      <c r="I5965" s="7"/>
      <c r="J5965" s="7">
        <v>429882</v>
      </c>
      <c r="K5965" s="7">
        <f t="shared" si="88"/>
        <v>0</v>
      </c>
      <c r="L5965" s="7"/>
      <c r="M5965" s="6"/>
      <c r="N5965" s="7"/>
      <c r="O5965" s="7"/>
      <c r="P5965" s="38"/>
      <c r="Q5965" s="31"/>
      <c r="R5965" s="42"/>
      <c r="S5965" s="42"/>
      <c r="T5965" s="42"/>
      <c r="U5965" s="43"/>
      <c r="V5965" s="32"/>
      <c r="W5965" s="38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</row>
    <row r="5966" spans="1:40" ht="14.25" customHeight="1">
      <c r="A5966" s="7" t="s">
        <v>701</v>
      </c>
      <c r="B5966" s="7" t="s">
        <v>363</v>
      </c>
      <c r="C5966" s="7">
        <v>1523</v>
      </c>
      <c r="D5966" s="7" t="s">
        <v>724</v>
      </c>
      <c r="E5966" s="7" t="str">
        <f t="shared" si="87"/>
        <v>San Pablo de Lípez</v>
      </c>
      <c r="F5966" s="7" t="s">
        <v>379</v>
      </c>
      <c r="G5966" s="7">
        <v>1</v>
      </c>
      <c r="H5966" s="7" t="s">
        <v>381</v>
      </c>
      <c r="I5966" s="7"/>
      <c r="J5966" s="7">
        <v>292477</v>
      </c>
      <c r="K5966" s="7">
        <f t="shared" si="88"/>
        <v>0</v>
      </c>
      <c r="L5966" s="7"/>
      <c r="M5966" s="6"/>
      <c r="N5966" s="7"/>
      <c r="O5966" s="7"/>
      <c r="P5966" s="38"/>
      <c r="Q5966" s="31"/>
      <c r="R5966" s="42"/>
      <c r="S5966" s="42"/>
      <c r="T5966" s="42"/>
      <c r="U5966" s="43"/>
      <c r="V5966" s="32"/>
      <c r="W5966" s="38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</row>
    <row r="5967" spans="1:40" ht="14.25" customHeight="1">
      <c r="A5967" s="7" t="s">
        <v>701</v>
      </c>
      <c r="B5967" s="7" t="s">
        <v>363</v>
      </c>
      <c r="C5967" s="7">
        <v>1523</v>
      </c>
      <c r="D5967" s="7" t="s">
        <v>724</v>
      </c>
      <c r="E5967" s="7" t="str">
        <f t="shared" si="87"/>
        <v>San Pablo de Lípez</v>
      </c>
      <c r="F5967" s="7" t="s">
        <v>379</v>
      </c>
      <c r="G5967" s="7">
        <v>97</v>
      </c>
      <c r="H5967" s="7" t="s">
        <v>409</v>
      </c>
      <c r="I5967" s="7"/>
      <c r="J5967" s="7">
        <v>333409</v>
      </c>
      <c r="K5967" s="7">
        <f t="shared" si="88"/>
        <v>0</v>
      </c>
      <c r="L5967" s="7"/>
      <c r="M5967" s="6"/>
      <c r="N5967" s="7"/>
      <c r="O5967" s="7"/>
      <c r="P5967" s="38"/>
      <c r="Q5967" s="31"/>
      <c r="R5967" s="42"/>
      <c r="S5967" s="42"/>
      <c r="T5967" s="42"/>
      <c r="U5967" s="43"/>
      <c r="V5967" s="32"/>
      <c r="W5967" s="38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</row>
    <row r="5968" spans="1:40" ht="14.25" customHeight="1">
      <c r="A5968" s="7" t="s">
        <v>701</v>
      </c>
      <c r="B5968" s="7" t="s">
        <v>363</v>
      </c>
      <c r="C5968" s="7">
        <v>1523</v>
      </c>
      <c r="D5968" s="7" t="s">
        <v>724</v>
      </c>
      <c r="E5968" s="7" t="str">
        <f t="shared" si="87"/>
        <v>San Pablo de Lípez</v>
      </c>
      <c r="F5968" s="7" t="s">
        <v>379</v>
      </c>
      <c r="G5968" s="7">
        <v>99</v>
      </c>
      <c r="H5968" s="7" t="s">
        <v>382</v>
      </c>
      <c r="I5968" s="7"/>
      <c r="J5968" s="7">
        <v>1198</v>
      </c>
      <c r="K5968" s="7">
        <f t="shared" si="88"/>
        <v>0</v>
      </c>
      <c r="L5968" s="7"/>
      <c r="M5968" s="6"/>
      <c r="N5968" s="7"/>
      <c r="O5968" s="7"/>
      <c r="P5968" s="38"/>
      <c r="Q5968" s="31"/>
      <c r="R5968" s="42"/>
      <c r="S5968" s="42"/>
      <c r="T5968" s="42"/>
      <c r="U5968" s="43"/>
      <c r="V5968" s="32"/>
      <c r="W5968" s="38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</row>
    <row r="5969" spans="1:40" ht="14.25" customHeight="1">
      <c r="A5969" s="7" t="s">
        <v>701</v>
      </c>
      <c r="B5969" s="7" t="s">
        <v>363</v>
      </c>
      <c r="C5969" s="7">
        <v>1523</v>
      </c>
      <c r="D5969" s="7" t="s">
        <v>724</v>
      </c>
      <c r="E5969" s="7" t="str">
        <f t="shared" si="87"/>
        <v>San Pablo de Lípez</v>
      </c>
      <c r="F5969" s="7" t="s">
        <v>379</v>
      </c>
      <c r="G5969" s="7">
        <v>100</v>
      </c>
      <c r="H5969" s="7" t="s">
        <v>383</v>
      </c>
      <c r="I5969" s="7"/>
      <c r="J5969" s="7">
        <v>98117</v>
      </c>
      <c r="K5969" s="7">
        <f t="shared" si="88"/>
        <v>0</v>
      </c>
      <c r="L5969" s="7"/>
      <c r="M5969" s="6"/>
      <c r="N5969" s="7"/>
      <c r="O5969" s="7"/>
      <c r="P5969" s="38"/>
      <c r="Q5969" s="31"/>
      <c r="R5969" s="42"/>
      <c r="S5969" s="42"/>
      <c r="T5969" s="42"/>
      <c r="U5969" s="43"/>
      <c r="V5969" s="32"/>
      <c r="W5969" s="38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</row>
    <row r="5970" spans="1:40" ht="14.25" customHeight="1">
      <c r="A5970" s="7" t="s">
        <v>701</v>
      </c>
      <c r="B5970" s="7" t="s">
        <v>363</v>
      </c>
      <c r="C5970" s="7">
        <v>1523</v>
      </c>
      <c r="D5970" s="7" t="s">
        <v>724</v>
      </c>
      <c r="E5970" s="7" t="str">
        <f t="shared" si="87"/>
        <v>San Pablo de Lípez</v>
      </c>
      <c r="F5970" s="7" t="s">
        <v>379</v>
      </c>
      <c r="G5970" s="7">
        <v>110</v>
      </c>
      <c r="H5970" s="7" t="s">
        <v>385</v>
      </c>
      <c r="I5970" s="7"/>
      <c r="J5970" s="7">
        <v>25000</v>
      </c>
      <c r="K5970" s="7">
        <f t="shared" si="88"/>
        <v>0</v>
      </c>
      <c r="L5970" s="7"/>
      <c r="M5970" s="6"/>
      <c r="N5970" s="7"/>
      <c r="O5970" s="7"/>
      <c r="P5970" s="38"/>
      <c r="Q5970" s="31"/>
      <c r="R5970" s="42"/>
      <c r="S5970" s="42"/>
      <c r="T5970" s="42"/>
      <c r="U5970" s="43"/>
      <c r="V5970" s="32"/>
      <c r="W5970" s="38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</row>
    <row r="5971" spans="1:40" ht="14.25" customHeight="1">
      <c r="A5971" s="7" t="s">
        <v>701</v>
      </c>
      <c r="B5971" s="7" t="s">
        <v>363</v>
      </c>
      <c r="C5971" s="7">
        <v>1523</v>
      </c>
      <c r="D5971" s="7" t="s">
        <v>724</v>
      </c>
      <c r="E5971" s="7" t="str">
        <f t="shared" si="87"/>
        <v>San Pablo de Lípez</v>
      </c>
      <c r="F5971" s="7" t="s">
        <v>379</v>
      </c>
      <c r="G5971" s="7">
        <v>120</v>
      </c>
      <c r="H5971" s="7" t="s">
        <v>485</v>
      </c>
      <c r="I5971" s="7"/>
      <c r="J5971" s="7">
        <v>10000</v>
      </c>
      <c r="K5971" s="7">
        <f t="shared" si="88"/>
        <v>0</v>
      </c>
      <c r="L5971" s="7"/>
      <c r="M5971" s="6"/>
      <c r="N5971" s="7"/>
      <c r="O5971" s="7"/>
      <c r="P5971" s="38"/>
      <c r="Q5971" s="31"/>
      <c r="R5971" s="42"/>
      <c r="S5971" s="42"/>
      <c r="T5971" s="42"/>
      <c r="U5971" s="43"/>
      <c r="V5971" s="32"/>
      <c r="W5971" s="38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</row>
    <row r="5972" spans="1:40" ht="14.25" customHeight="1">
      <c r="A5972" s="7" t="s">
        <v>701</v>
      </c>
      <c r="B5972" s="7" t="s">
        <v>363</v>
      </c>
      <c r="C5972" s="7">
        <v>1523</v>
      </c>
      <c r="D5972" s="7" t="s">
        <v>724</v>
      </c>
      <c r="E5972" s="7" t="str">
        <f t="shared" si="87"/>
        <v>San Pablo de Lípez</v>
      </c>
      <c r="F5972" s="7" t="s">
        <v>379</v>
      </c>
      <c r="G5972" s="7">
        <v>140</v>
      </c>
      <c r="H5972" s="7" t="s">
        <v>388</v>
      </c>
      <c r="I5972" s="7"/>
      <c r="J5972" s="7">
        <v>7000</v>
      </c>
      <c r="K5972" s="7">
        <f t="shared" si="88"/>
        <v>0</v>
      </c>
      <c r="L5972" s="7"/>
      <c r="M5972" s="6"/>
      <c r="N5972" s="7"/>
      <c r="O5972" s="7"/>
      <c r="P5972" s="38"/>
      <c r="Q5972" s="31"/>
      <c r="R5972" s="42"/>
      <c r="S5972" s="42"/>
      <c r="T5972" s="42"/>
      <c r="U5972" s="43"/>
      <c r="V5972" s="32"/>
      <c r="W5972" s="38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</row>
    <row r="5973" spans="1:40" ht="14.25" customHeight="1">
      <c r="A5973" s="7" t="s">
        <v>701</v>
      </c>
      <c r="B5973" s="7" t="s">
        <v>363</v>
      </c>
      <c r="C5973" s="7">
        <v>1523</v>
      </c>
      <c r="D5973" s="7" t="s">
        <v>724</v>
      </c>
      <c r="E5973" s="7" t="str">
        <f t="shared" si="87"/>
        <v>San Pablo de Lípez</v>
      </c>
      <c r="F5973" s="7" t="s">
        <v>379</v>
      </c>
      <c r="G5973" s="7">
        <v>160</v>
      </c>
      <c r="H5973" s="7" t="s">
        <v>389</v>
      </c>
      <c r="I5973" s="7"/>
      <c r="J5973" s="7">
        <v>14000</v>
      </c>
      <c r="K5973" s="7">
        <f t="shared" si="88"/>
        <v>0</v>
      </c>
      <c r="L5973" s="7"/>
      <c r="M5973" s="6"/>
      <c r="N5973" s="7"/>
      <c r="O5973" s="7"/>
      <c r="P5973" s="38"/>
      <c r="Q5973" s="31"/>
      <c r="R5973" s="42"/>
      <c r="S5973" s="42"/>
      <c r="T5973" s="42"/>
      <c r="U5973" s="43"/>
      <c r="V5973" s="32"/>
      <c r="W5973" s="38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</row>
    <row r="5974" spans="1:40" ht="14.25" customHeight="1">
      <c r="A5974" s="7" t="s">
        <v>701</v>
      </c>
      <c r="B5974" s="7" t="s">
        <v>363</v>
      </c>
      <c r="C5974" s="7">
        <v>1523</v>
      </c>
      <c r="D5974" s="7" t="s">
        <v>724</v>
      </c>
      <c r="E5974" s="7" t="str">
        <f t="shared" si="87"/>
        <v>San Pablo de Lípez</v>
      </c>
      <c r="F5974" s="7" t="s">
        <v>379</v>
      </c>
      <c r="G5974" s="7">
        <v>170</v>
      </c>
      <c r="H5974" s="7" t="s">
        <v>390</v>
      </c>
      <c r="I5974" s="7"/>
      <c r="J5974" s="7">
        <v>12442</v>
      </c>
      <c r="K5974" s="7">
        <f t="shared" si="88"/>
        <v>0</v>
      </c>
      <c r="L5974" s="7"/>
      <c r="M5974" s="6"/>
      <c r="N5974" s="7"/>
      <c r="O5974" s="7"/>
      <c r="P5974" s="38"/>
      <c r="Q5974" s="31"/>
      <c r="R5974" s="42"/>
      <c r="S5974" s="42"/>
      <c r="T5974" s="42"/>
      <c r="U5974" s="43"/>
      <c r="V5974" s="32"/>
      <c r="W5974" s="38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</row>
    <row r="5975" spans="1:40" ht="14.25" customHeight="1">
      <c r="A5975" s="7" t="s">
        <v>701</v>
      </c>
      <c r="B5975" s="7" t="s">
        <v>363</v>
      </c>
      <c r="C5975" s="7">
        <v>1523</v>
      </c>
      <c r="D5975" s="7" t="s">
        <v>724</v>
      </c>
      <c r="E5975" s="7" t="str">
        <f t="shared" si="87"/>
        <v>San Pablo de Lípez</v>
      </c>
      <c r="F5975" s="7" t="s">
        <v>379</v>
      </c>
      <c r="G5975" s="7">
        <v>180</v>
      </c>
      <c r="H5975" s="7" t="s">
        <v>411</v>
      </c>
      <c r="I5975" s="7"/>
      <c r="J5975" s="7">
        <v>18800</v>
      </c>
      <c r="K5975" s="7">
        <f t="shared" si="88"/>
        <v>0</v>
      </c>
      <c r="L5975" s="7"/>
      <c r="M5975" s="6"/>
      <c r="N5975" s="7"/>
      <c r="O5975" s="7"/>
      <c r="P5975" s="38"/>
      <c r="Q5975" s="31"/>
      <c r="R5975" s="42"/>
      <c r="S5975" s="42"/>
      <c r="T5975" s="42"/>
      <c r="U5975" s="43"/>
      <c r="V5975" s="32"/>
      <c r="W5975" s="38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</row>
    <row r="5976" spans="1:40" ht="14.25" customHeight="1">
      <c r="A5976" s="7" t="s">
        <v>701</v>
      </c>
      <c r="B5976" s="7" t="s">
        <v>363</v>
      </c>
      <c r="C5976" s="7">
        <v>1523</v>
      </c>
      <c r="D5976" s="7" t="s">
        <v>724</v>
      </c>
      <c r="E5976" s="7" t="str">
        <f t="shared" si="87"/>
        <v>San Pablo de Lípez</v>
      </c>
      <c r="F5976" s="7" t="s">
        <v>379</v>
      </c>
      <c r="G5976" s="7">
        <v>190</v>
      </c>
      <c r="H5976" s="7" t="s">
        <v>392</v>
      </c>
      <c r="I5976" s="7"/>
      <c r="J5976" s="7">
        <v>24680</v>
      </c>
      <c r="K5976" s="7">
        <f t="shared" si="88"/>
        <v>0</v>
      </c>
      <c r="L5976" s="7"/>
      <c r="M5976" s="6"/>
      <c r="N5976" s="7"/>
      <c r="O5976" s="7"/>
      <c r="P5976" s="38"/>
      <c r="Q5976" s="31"/>
      <c r="R5976" s="42"/>
      <c r="S5976" s="42"/>
      <c r="T5976" s="42"/>
      <c r="U5976" s="43"/>
      <c r="V5976" s="32"/>
      <c r="W5976" s="38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</row>
    <row r="5977" spans="1:40" ht="14.25" customHeight="1">
      <c r="A5977" s="7" t="s">
        <v>701</v>
      </c>
      <c r="B5977" s="7" t="s">
        <v>363</v>
      </c>
      <c r="C5977" s="7">
        <v>1523</v>
      </c>
      <c r="D5977" s="7" t="s">
        <v>724</v>
      </c>
      <c r="E5977" s="7" t="str">
        <f t="shared" si="87"/>
        <v>San Pablo de Lípez</v>
      </c>
      <c r="F5977" s="7" t="s">
        <v>379</v>
      </c>
      <c r="G5977" s="7">
        <v>200</v>
      </c>
      <c r="H5977" s="7" t="s">
        <v>393</v>
      </c>
      <c r="I5977" s="7"/>
      <c r="J5977" s="7">
        <v>706551</v>
      </c>
      <c r="K5977" s="7">
        <f t="shared" si="88"/>
        <v>0</v>
      </c>
      <c r="L5977" s="7"/>
      <c r="M5977" s="6"/>
      <c r="N5977" s="7"/>
      <c r="O5977" s="7"/>
      <c r="P5977" s="38"/>
      <c r="Q5977" s="31"/>
      <c r="R5977" s="42"/>
      <c r="S5977" s="42"/>
      <c r="T5977" s="42"/>
      <c r="U5977" s="43"/>
      <c r="V5977" s="32"/>
      <c r="W5977" s="38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</row>
    <row r="5978" spans="1:40" ht="14.25" customHeight="1">
      <c r="A5978" s="7" t="s">
        <v>701</v>
      </c>
      <c r="B5978" s="7" t="s">
        <v>363</v>
      </c>
      <c r="C5978" s="7">
        <v>1523</v>
      </c>
      <c r="D5978" s="7" t="s">
        <v>724</v>
      </c>
      <c r="E5978" s="7" t="str">
        <f t="shared" si="87"/>
        <v>San Pablo de Lípez</v>
      </c>
      <c r="F5978" s="7" t="s">
        <v>379</v>
      </c>
      <c r="G5978" s="7">
        <v>210</v>
      </c>
      <c r="H5978" s="7" t="s">
        <v>394</v>
      </c>
      <c r="I5978" s="7"/>
      <c r="J5978" s="7">
        <v>550223</v>
      </c>
      <c r="K5978" s="7">
        <f t="shared" si="88"/>
        <v>0</v>
      </c>
      <c r="L5978" s="7"/>
      <c r="M5978" s="6"/>
      <c r="N5978" s="7"/>
      <c r="O5978" s="7"/>
      <c r="P5978" s="38"/>
      <c r="Q5978" s="31"/>
      <c r="R5978" s="42"/>
      <c r="S5978" s="42"/>
      <c r="T5978" s="42"/>
      <c r="U5978" s="43"/>
      <c r="V5978" s="32"/>
      <c r="W5978" s="38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</row>
    <row r="5979" spans="1:40" ht="14.25" customHeight="1">
      <c r="A5979" s="7" t="s">
        <v>701</v>
      </c>
      <c r="B5979" s="7" t="s">
        <v>363</v>
      </c>
      <c r="C5979" s="7">
        <v>1523</v>
      </c>
      <c r="D5979" s="7" t="s">
        <v>724</v>
      </c>
      <c r="E5979" s="7" t="str">
        <f t="shared" si="87"/>
        <v>San Pablo de Lípez</v>
      </c>
      <c r="F5979" s="7" t="s">
        <v>379</v>
      </c>
      <c r="G5979" s="7">
        <v>220</v>
      </c>
      <c r="H5979" s="7" t="s">
        <v>395</v>
      </c>
      <c r="I5979" s="7"/>
      <c r="J5979" s="7">
        <v>10000</v>
      </c>
      <c r="K5979" s="7">
        <f t="shared" si="88"/>
        <v>0</v>
      </c>
      <c r="L5979" s="7"/>
      <c r="M5979" s="6"/>
      <c r="N5979" s="7"/>
      <c r="O5979" s="7"/>
      <c r="P5979" s="38"/>
      <c r="Q5979" s="31"/>
      <c r="R5979" s="42"/>
      <c r="S5979" s="42"/>
      <c r="T5979" s="42"/>
      <c r="U5979" s="43"/>
      <c r="V5979" s="32"/>
      <c r="W5979" s="38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</row>
    <row r="5980" spans="1:40" ht="14.25" customHeight="1">
      <c r="A5980" s="7" t="s">
        <v>701</v>
      </c>
      <c r="B5980" s="7" t="s">
        <v>363</v>
      </c>
      <c r="C5980" s="7">
        <v>1523</v>
      </c>
      <c r="D5980" s="7" t="s">
        <v>724</v>
      </c>
      <c r="E5980" s="7" t="str">
        <f t="shared" si="87"/>
        <v>San Pablo de Lípez</v>
      </c>
      <c r="F5980" s="7" t="s">
        <v>379</v>
      </c>
      <c r="G5980" s="7">
        <v>240</v>
      </c>
      <c r="H5980" s="7" t="s">
        <v>397</v>
      </c>
      <c r="I5980" s="7"/>
      <c r="J5980" s="7">
        <v>10000</v>
      </c>
      <c r="K5980" s="7">
        <f t="shared" si="88"/>
        <v>0</v>
      </c>
      <c r="L5980" s="7"/>
      <c r="M5980" s="6"/>
      <c r="N5980" s="7"/>
      <c r="O5980" s="7"/>
      <c r="P5980" s="38"/>
      <c r="Q5980" s="31"/>
      <c r="R5980" s="42"/>
      <c r="S5980" s="42"/>
      <c r="T5980" s="42"/>
      <c r="U5980" s="43"/>
      <c r="V5980" s="32"/>
      <c r="W5980" s="38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</row>
    <row r="5981" spans="1:40" ht="14.25" customHeight="1">
      <c r="A5981" s="7" t="s">
        <v>701</v>
      </c>
      <c r="B5981" s="7" t="s">
        <v>363</v>
      </c>
      <c r="C5981" s="7">
        <v>1523</v>
      </c>
      <c r="D5981" s="7" t="s">
        <v>724</v>
      </c>
      <c r="E5981" s="7" t="str">
        <f t="shared" si="87"/>
        <v>San Pablo de Lípez</v>
      </c>
      <c r="F5981" s="7" t="s">
        <v>379</v>
      </c>
      <c r="G5981" s="7">
        <v>250</v>
      </c>
      <c r="H5981" s="7" t="s">
        <v>399</v>
      </c>
      <c r="I5981" s="7"/>
      <c r="J5981" s="7">
        <v>293581</v>
      </c>
      <c r="K5981" s="7">
        <f t="shared" si="88"/>
        <v>0</v>
      </c>
      <c r="L5981" s="7"/>
      <c r="M5981" s="6"/>
      <c r="N5981" s="7"/>
      <c r="O5981" s="7"/>
      <c r="P5981" s="38"/>
      <c r="Q5981" s="31"/>
      <c r="R5981" s="42"/>
      <c r="S5981" s="42"/>
      <c r="T5981" s="42"/>
      <c r="U5981" s="43"/>
      <c r="V5981" s="32"/>
      <c r="W5981" s="38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</row>
    <row r="5982" spans="1:40" ht="14.25" customHeight="1">
      <c r="A5982" s="7" t="s">
        <v>701</v>
      </c>
      <c r="B5982" s="7" t="s">
        <v>363</v>
      </c>
      <c r="C5982" s="7">
        <v>1523</v>
      </c>
      <c r="D5982" s="7" t="s">
        <v>724</v>
      </c>
      <c r="E5982" s="7" t="str">
        <f t="shared" si="87"/>
        <v>San Pablo de Lípez</v>
      </c>
      <c r="F5982" s="7" t="s">
        <v>379</v>
      </c>
      <c r="G5982" s="7">
        <v>260</v>
      </c>
      <c r="H5982" s="7" t="s">
        <v>400</v>
      </c>
      <c r="I5982" s="7"/>
      <c r="J5982" s="7">
        <v>68000</v>
      </c>
      <c r="K5982" s="7">
        <f t="shared" si="88"/>
        <v>0</v>
      </c>
      <c r="L5982" s="7"/>
      <c r="M5982" s="6"/>
      <c r="N5982" s="7"/>
      <c r="O5982" s="7"/>
      <c r="P5982" s="38"/>
      <c r="Q5982" s="31"/>
      <c r="R5982" s="42"/>
      <c r="S5982" s="42"/>
      <c r="T5982" s="42"/>
      <c r="U5982" s="43"/>
      <c r="V5982" s="32"/>
      <c r="W5982" s="38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</row>
    <row r="5983" spans="1:40" ht="14.25" customHeight="1">
      <c r="A5983" s="7" t="s">
        <v>701</v>
      </c>
      <c r="B5983" s="7" t="s">
        <v>363</v>
      </c>
      <c r="C5983" s="7">
        <v>1523</v>
      </c>
      <c r="D5983" s="7" t="s">
        <v>724</v>
      </c>
      <c r="E5983" s="7" t="str">
        <f t="shared" si="87"/>
        <v>San Pablo de Lípez</v>
      </c>
      <c r="F5983" s="7" t="s">
        <v>379</v>
      </c>
      <c r="G5983" s="7">
        <v>310</v>
      </c>
      <c r="H5983" s="7" t="s">
        <v>403</v>
      </c>
      <c r="I5983" s="7"/>
      <c r="J5983" s="7">
        <v>26400</v>
      </c>
      <c r="K5983" s="7">
        <f t="shared" si="88"/>
        <v>0</v>
      </c>
      <c r="L5983" s="7"/>
      <c r="M5983" s="6"/>
      <c r="N5983" s="7"/>
      <c r="O5983" s="7"/>
      <c r="P5983" s="38"/>
      <c r="Q5983" s="31"/>
      <c r="R5983" s="42"/>
      <c r="S5983" s="42"/>
      <c r="T5983" s="42"/>
      <c r="U5983" s="43"/>
      <c r="V5983" s="32"/>
      <c r="W5983" s="38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</row>
    <row r="5984" spans="1:40" ht="14.25" customHeight="1">
      <c r="A5984" s="7" t="s">
        <v>701</v>
      </c>
      <c r="B5984" s="7" t="s">
        <v>363</v>
      </c>
      <c r="C5984" s="7">
        <v>1523</v>
      </c>
      <c r="D5984" s="7" t="s">
        <v>724</v>
      </c>
      <c r="E5984" s="7" t="str">
        <f t="shared" si="87"/>
        <v>San Pablo de Lípez</v>
      </c>
      <c r="F5984" s="7" t="s">
        <v>379</v>
      </c>
      <c r="G5984" s="7">
        <v>330</v>
      </c>
      <c r="H5984" s="7" t="s">
        <v>404</v>
      </c>
      <c r="I5984" s="7"/>
      <c r="J5984" s="7">
        <v>32164</v>
      </c>
      <c r="K5984" s="7">
        <f t="shared" si="88"/>
        <v>0</v>
      </c>
      <c r="L5984" s="7"/>
      <c r="M5984" s="6"/>
      <c r="N5984" s="7"/>
      <c r="O5984" s="7"/>
      <c r="P5984" s="38"/>
      <c r="Q5984" s="31"/>
      <c r="R5984" s="42"/>
      <c r="S5984" s="42"/>
      <c r="T5984" s="42"/>
      <c r="U5984" s="43"/>
      <c r="V5984" s="32"/>
      <c r="W5984" s="38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</row>
    <row r="5985" spans="1:40" ht="14.25" customHeight="1">
      <c r="A5985" s="7" t="s">
        <v>701</v>
      </c>
      <c r="B5985" s="7" t="s">
        <v>363</v>
      </c>
      <c r="C5985" s="7">
        <v>1523</v>
      </c>
      <c r="D5985" s="7" t="s">
        <v>724</v>
      </c>
      <c r="E5985" s="7" t="str">
        <f t="shared" si="87"/>
        <v>San Pablo de Lípez</v>
      </c>
      <c r="F5985" s="7" t="s">
        <v>379</v>
      </c>
      <c r="G5985" s="7">
        <v>340</v>
      </c>
      <c r="H5985" s="7" t="s">
        <v>405</v>
      </c>
      <c r="I5985" s="7"/>
      <c r="J5985" s="7">
        <v>847766</v>
      </c>
      <c r="K5985" s="7">
        <f t="shared" si="88"/>
        <v>0</v>
      </c>
      <c r="L5985" s="7"/>
      <c r="M5985" s="6"/>
      <c r="N5985" s="7"/>
      <c r="O5985" s="7"/>
      <c r="P5985" s="38"/>
      <c r="Q5985" s="31"/>
      <c r="R5985" s="42"/>
      <c r="S5985" s="42"/>
      <c r="T5985" s="42"/>
      <c r="U5985" s="43"/>
      <c r="V5985" s="32"/>
      <c r="W5985" s="38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</row>
    <row r="5986" spans="1:40" ht="14.25" customHeight="1">
      <c r="A5986" s="7" t="s">
        <v>701</v>
      </c>
      <c r="B5986" s="7" t="s">
        <v>363</v>
      </c>
      <c r="C5986" s="7">
        <v>1524</v>
      </c>
      <c r="D5986" s="7" t="s">
        <v>725</v>
      </c>
      <c r="E5986" s="7" t="str">
        <f t="shared" si="87"/>
        <v>Mojinete</v>
      </c>
      <c r="F5986" s="7" t="s">
        <v>379</v>
      </c>
      <c r="G5986" s="7">
        <v>0</v>
      </c>
      <c r="H5986" s="7" t="s">
        <v>380</v>
      </c>
      <c r="I5986" s="7"/>
      <c r="J5986" s="7">
        <v>113207</v>
      </c>
      <c r="K5986" s="7">
        <f t="shared" si="88"/>
        <v>361138</v>
      </c>
      <c r="L5986" s="7"/>
      <c r="M5986" s="6"/>
      <c r="N5986" s="7"/>
      <c r="O5986" s="7"/>
      <c r="P5986" s="38"/>
      <c r="Q5986" s="31"/>
      <c r="R5986" s="42"/>
      <c r="S5986" s="42"/>
      <c r="T5986" s="42"/>
      <c r="U5986" s="43"/>
      <c r="V5986" s="32"/>
      <c r="W5986" s="38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</row>
    <row r="5987" spans="1:40" ht="14.25" customHeight="1">
      <c r="A5987" s="7" t="s">
        <v>701</v>
      </c>
      <c r="B5987" s="7" t="s">
        <v>363</v>
      </c>
      <c r="C5987" s="7">
        <v>1524</v>
      </c>
      <c r="D5987" s="7" t="s">
        <v>725</v>
      </c>
      <c r="E5987" s="7" t="str">
        <f t="shared" si="87"/>
        <v>Mojinete</v>
      </c>
      <c r="F5987" s="7" t="s">
        <v>379</v>
      </c>
      <c r="G5987" s="7">
        <v>1</v>
      </c>
      <c r="H5987" s="7" t="s">
        <v>381</v>
      </c>
      <c r="I5987" s="7"/>
      <c r="J5987" s="7">
        <v>121237</v>
      </c>
      <c r="K5987" s="7">
        <f t="shared" si="88"/>
        <v>361138</v>
      </c>
      <c r="L5987" s="7"/>
      <c r="M5987" s="6"/>
      <c r="N5987" s="7"/>
      <c r="O5987" s="7"/>
      <c r="P5987" s="38"/>
      <c r="Q5987" s="31"/>
      <c r="R5987" s="42"/>
      <c r="S5987" s="42"/>
      <c r="T5987" s="42"/>
      <c r="U5987" s="43"/>
      <c r="V5987" s="32"/>
      <c r="W5987" s="38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</row>
    <row r="5988" spans="1:40" ht="14.25" customHeight="1">
      <c r="A5988" s="7" t="s">
        <v>701</v>
      </c>
      <c r="B5988" s="7" t="s">
        <v>363</v>
      </c>
      <c r="C5988" s="7">
        <v>1524</v>
      </c>
      <c r="D5988" s="7" t="s">
        <v>725</v>
      </c>
      <c r="E5988" s="7" t="str">
        <f t="shared" si="87"/>
        <v>Mojinete</v>
      </c>
      <c r="F5988" s="7" t="s">
        <v>379</v>
      </c>
      <c r="G5988" s="7">
        <v>97</v>
      </c>
      <c r="H5988" s="7" t="s">
        <v>409</v>
      </c>
      <c r="I5988" s="7"/>
      <c r="J5988" s="7">
        <v>189197</v>
      </c>
      <c r="K5988" s="7">
        <f t="shared" si="88"/>
        <v>361138</v>
      </c>
      <c r="L5988" s="7"/>
      <c r="M5988" s="6"/>
      <c r="N5988" s="7"/>
      <c r="O5988" s="7"/>
      <c r="P5988" s="38"/>
      <c r="Q5988" s="31"/>
      <c r="R5988" s="42"/>
      <c r="S5988" s="42"/>
      <c r="T5988" s="42"/>
      <c r="U5988" s="43"/>
      <c r="V5988" s="32"/>
      <c r="W5988" s="38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</row>
    <row r="5989" spans="1:40" ht="14.25" customHeight="1">
      <c r="A5989" s="7" t="s">
        <v>701</v>
      </c>
      <c r="B5989" s="7" t="s">
        <v>363</v>
      </c>
      <c r="C5989" s="7">
        <v>1524</v>
      </c>
      <c r="D5989" s="7" t="s">
        <v>725</v>
      </c>
      <c r="E5989" s="7" t="str">
        <f t="shared" si="87"/>
        <v>Mojinete</v>
      </c>
      <c r="F5989" s="7" t="s">
        <v>379</v>
      </c>
      <c r="G5989" s="7">
        <v>99</v>
      </c>
      <c r="H5989" s="7" t="s">
        <v>382</v>
      </c>
      <c r="I5989" s="7"/>
      <c r="J5989" s="7">
        <v>55010</v>
      </c>
      <c r="K5989" s="7">
        <f t="shared" si="88"/>
        <v>361138</v>
      </c>
      <c r="L5989" s="7"/>
      <c r="M5989" s="6"/>
      <c r="N5989" s="7"/>
      <c r="O5989" s="7"/>
      <c r="P5989" s="38"/>
      <c r="Q5989" s="31"/>
      <c r="R5989" s="42"/>
      <c r="S5989" s="42"/>
      <c r="T5989" s="42"/>
      <c r="U5989" s="43"/>
      <c r="V5989" s="32"/>
      <c r="W5989" s="38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</row>
    <row r="5990" spans="1:40" ht="14.25" customHeight="1">
      <c r="A5990" s="7" t="s">
        <v>701</v>
      </c>
      <c r="B5990" s="7" t="s">
        <v>363</v>
      </c>
      <c r="C5990" s="7">
        <v>1524</v>
      </c>
      <c r="D5990" s="7" t="s">
        <v>725</v>
      </c>
      <c r="E5990" s="7" t="str">
        <f t="shared" si="87"/>
        <v>Mojinete</v>
      </c>
      <c r="F5990" s="7" t="s">
        <v>379</v>
      </c>
      <c r="G5990" s="7">
        <v>100</v>
      </c>
      <c r="H5990" s="7" t="s">
        <v>383</v>
      </c>
      <c r="I5990" s="7"/>
      <c r="J5990" s="7">
        <v>18000</v>
      </c>
      <c r="K5990" s="7">
        <f t="shared" si="88"/>
        <v>361138</v>
      </c>
      <c r="L5990" s="7"/>
      <c r="M5990" s="6"/>
      <c r="N5990" s="7"/>
      <c r="O5990" s="7"/>
      <c r="P5990" s="38"/>
      <c r="Q5990" s="31"/>
      <c r="R5990" s="42"/>
      <c r="S5990" s="42"/>
      <c r="T5990" s="42"/>
      <c r="U5990" s="43"/>
      <c r="V5990" s="32"/>
      <c r="W5990" s="38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</row>
    <row r="5991" spans="1:40" ht="14.25" customHeight="1">
      <c r="A5991" s="7" t="s">
        <v>701</v>
      </c>
      <c r="B5991" s="7" t="s">
        <v>363</v>
      </c>
      <c r="C5991" s="7">
        <v>1524</v>
      </c>
      <c r="D5991" s="7" t="s">
        <v>725</v>
      </c>
      <c r="E5991" s="7" t="str">
        <f t="shared" si="87"/>
        <v>Mojinete</v>
      </c>
      <c r="F5991" s="7" t="s">
        <v>379</v>
      </c>
      <c r="G5991" s="7">
        <v>140</v>
      </c>
      <c r="H5991" s="7" t="s">
        <v>388</v>
      </c>
      <c r="I5991" s="7"/>
      <c r="J5991" s="7">
        <v>1500</v>
      </c>
      <c r="K5991" s="7">
        <f t="shared" si="88"/>
        <v>361138</v>
      </c>
      <c r="L5991" s="7"/>
      <c r="M5991" s="6"/>
      <c r="N5991" s="7"/>
      <c r="O5991" s="7"/>
      <c r="P5991" s="38"/>
      <c r="Q5991" s="31"/>
      <c r="R5991" s="42"/>
      <c r="S5991" s="42"/>
      <c r="T5991" s="42"/>
      <c r="U5991" s="43"/>
      <c r="V5991" s="32"/>
      <c r="W5991" s="38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</row>
    <row r="5992" spans="1:40" ht="14.25" customHeight="1">
      <c r="A5992" s="7" t="s">
        <v>701</v>
      </c>
      <c r="B5992" s="7" t="s">
        <v>363</v>
      </c>
      <c r="C5992" s="7">
        <v>1524</v>
      </c>
      <c r="D5992" s="7" t="s">
        <v>725</v>
      </c>
      <c r="E5992" s="7" t="str">
        <f t="shared" si="87"/>
        <v>Mojinete</v>
      </c>
      <c r="F5992" s="7" t="s">
        <v>379</v>
      </c>
      <c r="G5992" s="7">
        <v>160</v>
      </c>
      <c r="H5992" s="7" t="s">
        <v>389</v>
      </c>
      <c r="I5992" s="7"/>
      <c r="J5992" s="7">
        <v>1500</v>
      </c>
      <c r="K5992" s="7">
        <f t="shared" si="88"/>
        <v>361138</v>
      </c>
      <c r="L5992" s="7"/>
      <c r="M5992" s="6"/>
      <c r="N5992" s="7"/>
      <c r="O5992" s="7"/>
      <c r="P5992" s="38"/>
      <c r="Q5992" s="31"/>
      <c r="R5992" s="42"/>
      <c r="S5992" s="42"/>
      <c r="T5992" s="42"/>
      <c r="U5992" s="43"/>
      <c r="V5992" s="32"/>
      <c r="W5992" s="38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</row>
    <row r="5993" spans="1:40" ht="14.25" customHeight="1">
      <c r="A5993" s="7" t="s">
        <v>701</v>
      </c>
      <c r="B5993" s="7" t="s">
        <v>363</v>
      </c>
      <c r="C5993" s="7">
        <v>1524</v>
      </c>
      <c r="D5993" s="7" t="s">
        <v>725</v>
      </c>
      <c r="E5993" s="7" t="str">
        <f t="shared" si="87"/>
        <v>Mojinete</v>
      </c>
      <c r="F5993" s="7" t="s">
        <v>379</v>
      </c>
      <c r="G5993" s="7">
        <v>200</v>
      </c>
      <c r="H5993" s="7" t="s">
        <v>393</v>
      </c>
      <c r="I5993" s="7"/>
      <c r="J5993" s="7">
        <v>192402</v>
      </c>
      <c r="K5993" s="7">
        <f t="shared" si="88"/>
        <v>361138</v>
      </c>
      <c r="L5993" s="7"/>
      <c r="M5993" s="6"/>
      <c r="N5993" s="7"/>
      <c r="O5993" s="7"/>
      <c r="P5993" s="38"/>
      <c r="Q5993" s="31"/>
      <c r="R5993" s="42"/>
      <c r="S5993" s="42"/>
      <c r="T5993" s="42"/>
      <c r="U5993" s="43"/>
      <c r="V5993" s="32"/>
      <c r="W5993" s="38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</row>
    <row r="5994" spans="1:40" ht="14.25" customHeight="1">
      <c r="A5994" s="7" t="s">
        <v>701</v>
      </c>
      <c r="B5994" s="7" t="s">
        <v>363</v>
      </c>
      <c r="C5994" s="7">
        <v>1524</v>
      </c>
      <c r="D5994" s="7" t="s">
        <v>725</v>
      </c>
      <c r="E5994" s="7" t="str">
        <f t="shared" si="87"/>
        <v>Mojinete</v>
      </c>
      <c r="F5994" s="7" t="s">
        <v>379</v>
      </c>
      <c r="G5994" s="7">
        <v>210</v>
      </c>
      <c r="H5994" s="7" t="s">
        <v>394</v>
      </c>
      <c r="I5994" s="7"/>
      <c r="J5994" s="7">
        <v>91076</v>
      </c>
      <c r="K5994" s="7">
        <f t="shared" si="88"/>
        <v>361138</v>
      </c>
      <c r="L5994" s="7"/>
      <c r="M5994" s="6"/>
      <c r="N5994" s="7"/>
      <c r="O5994" s="7"/>
      <c r="P5994" s="38"/>
      <c r="Q5994" s="31"/>
      <c r="R5994" s="42"/>
      <c r="S5994" s="42"/>
      <c r="T5994" s="42"/>
      <c r="U5994" s="43"/>
      <c r="V5994" s="32"/>
      <c r="W5994" s="38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</row>
    <row r="5995" spans="1:40" ht="14.25" customHeight="1">
      <c r="A5995" s="7" t="s">
        <v>701</v>
      </c>
      <c r="B5995" s="7" t="s">
        <v>363</v>
      </c>
      <c r="C5995" s="7">
        <v>1524</v>
      </c>
      <c r="D5995" s="7" t="s">
        <v>725</v>
      </c>
      <c r="E5995" s="7" t="str">
        <f t="shared" si="87"/>
        <v>Mojinete</v>
      </c>
      <c r="F5995" s="7" t="s">
        <v>379</v>
      </c>
      <c r="G5995" s="7">
        <v>250</v>
      </c>
      <c r="H5995" s="7" t="s">
        <v>399</v>
      </c>
      <c r="I5995" s="7"/>
      <c r="J5995" s="7">
        <v>142089</v>
      </c>
      <c r="K5995" s="7">
        <f t="shared" si="88"/>
        <v>361138</v>
      </c>
      <c r="L5995" s="7"/>
      <c r="M5995" s="6"/>
      <c r="N5995" s="7"/>
      <c r="O5995" s="7"/>
      <c r="P5995" s="38"/>
      <c r="Q5995" s="31"/>
      <c r="R5995" s="42"/>
      <c r="S5995" s="42"/>
      <c r="T5995" s="42"/>
      <c r="U5995" s="43"/>
      <c r="V5995" s="32"/>
      <c r="W5995" s="38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</row>
    <row r="5996" spans="1:40" ht="14.25" customHeight="1">
      <c r="A5996" s="7" t="s">
        <v>701</v>
      </c>
      <c r="B5996" s="7" t="s">
        <v>363</v>
      </c>
      <c r="C5996" s="7">
        <v>1524</v>
      </c>
      <c r="D5996" s="7" t="s">
        <v>725</v>
      </c>
      <c r="E5996" s="7" t="str">
        <f t="shared" si="87"/>
        <v>Mojinete</v>
      </c>
      <c r="F5996" s="7" t="s">
        <v>379</v>
      </c>
      <c r="G5996" s="7">
        <v>260</v>
      </c>
      <c r="H5996" s="7" t="s">
        <v>400</v>
      </c>
      <c r="I5996" s="7"/>
      <c r="J5996" s="7">
        <v>12500</v>
      </c>
      <c r="K5996" s="7">
        <f t="shared" si="88"/>
        <v>361138</v>
      </c>
      <c r="L5996" s="7"/>
      <c r="M5996" s="6"/>
      <c r="N5996" s="7"/>
      <c r="O5996" s="7"/>
      <c r="P5996" s="38"/>
      <c r="Q5996" s="31"/>
      <c r="R5996" s="42"/>
      <c r="S5996" s="42"/>
      <c r="T5996" s="42"/>
      <c r="U5996" s="43"/>
      <c r="V5996" s="32"/>
      <c r="W5996" s="38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</row>
    <row r="5997" spans="1:40" ht="14.25" customHeight="1">
      <c r="A5997" s="7" t="s">
        <v>701</v>
      </c>
      <c r="B5997" s="7" t="s">
        <v>363</v>
      </c>
      <c r="C5997" s="7">
        <v>1524</v>
      </c>
      <c r="D5997" s="7" t="s">
        <v>725</v>
      </c>
      <c r="E5997" s="7" t="str">
        <f t="shared" si="87"/>
        <v>Mojinete</v>
      </c>
      <c r="F5997" s="7" t="s">
        <v>379</v>
      </c>
      <c r="G5997" s="7">
        <v>310</v>
      </c>
      <c r="H5997" s="7" t="s">
        <v>403</v>
      </c>
      <c r="I5997" s="7"/>
      <c r="J5997" s="7">
        <v>30000</v>
      </c>
      <c r="K5997" s="7">
        <f t="shared" si="88"/>
        <v>361138</v>
      </c>
      <c r="L5997" s="7"/>
      <c r="M5997" s="6"/>
      <c r="N5997" s="7"/>
      <c r="O5997" s="7"/>
      <c r="P5997" s="38"/>
      <c r="Q5997" s="31"/>
      <c r="R5997" s="42"/>
      <c r="S5997" s="42"/>
      <c r="T5997" s="42"/>
      <c r="U5997" s="43"/>
      <c r="V5997" s="32"/>
      <c r="W5997" s="38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</row>
    <row r="5998" spans="1:40" ht="14.25" customHeight="1">
      <c r="A5998" s="7" t="s">
        <v>701</v>
      </c>
      <c r="B5998" s="7" t="s">
        <v>363</v>
      </c>
      <c r="C5998" s="7">
        <v>1524</v>
      </c>
      <c r="D5998" s="7" t="s">
        <v>725</v>
      </c>
      <c r="E5998" s="7" t="str">
        <f t="shared" si="87"/>
        <v>Mojinete</v>
      </c>
      <c r="F5998" s="7" t="s">
        <v>379</v>
      </c>
      <c r="G5998" s="7">
        <v>330</v>
      </c>
      <c r="H5998" s="7" t="s">
        <v>404</v>
      </c>
      <c r="I5998" s="7"/>
      <c r="J5998" s="7">
        <v>12080</v>
      </c>
      <c r="K5998" s="7">
        <f t="shared" si="88"/>
        <v>361138</v>
      </c>
      <c r="L5998" s="7"/>
      <c r="M5998" s="6"/>
      <c r="N5998" s="7"/>
      <c r="O5998" s="7"/>
      <c r="P5998" s="38"/>
      <c r="Q5998" s="31"/>
      <c r="R5998" s="42"/>
      <c r="S5998" s="42"/>
      <c r="T5998" s="42"/>
      <c r="U5998" s="43"/>
      <c r="V5998" s="32"/>
      <c r="W5998" s="38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</row>
    <row r="5999" spans="1:40" ht="14.25" customHeight="1">
      <c r="A5999" s="7" t="s">
        <v>701</v>
      </c>
      <c r="B5999" s="7" t="s">
        <v>363</v>
      </c>
      <c r="C5999" s="7">
        <v>1524</v>
      </c>
      <c r="D5999" s="7" t="s">
        <v>725</v>
      </c>
      <c r="E5999" s="7" t="str">
        <f t="shared" si="87"/>
        <v>Mojinete</v>
      </c>
      <c r="F5999" s="7" t="s">
        <v>379</v>
      </c>
      <c r="G5999" s="7">
        <v>340</v>
      </c>
      <c r="H5999" s="7" t="s">
        <v>405</v>
      </c>
      <c r="I5999" s="7"/>
      <c r="J5999" s="7">
        <v>346461</v>
      </c>
      <c r="K5999" s="7">
        <f t="shared" si="88"/>
        <v>361138</v>
      </c>
      <c r="L5999" s="7"/>
      <c r="M5999" s="6"/>
      <c r="N5999" s="7"/>
      <c r="O5999" s="7"/>
      <c r="P5999" s="38"/>
      <c r="Q5999" s="31"/>
      <c r="R5999" s="42"/>
      <c r="S5999" s="42"/>
      <c r="T5999" s="42"/>
      <c r="U5999" s="43"/>
      <c r="V5999" s="32"/>
      <c r="W5999" s="38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</row>
    <row r="6000" spans="1:40" ht="14.25" customHeight="1">
      <c r="A6000" s="7" t="s">
        <v>701</v>
      </c>
      <c r="B6000" s="7" t="s">
        <v>363</v>
      </c>
      <c r="C6000" s="7">
        <v>1524</v>
      </c>
      <c r="D6000" s="7" t="s">
        <v>725</v>
      </c>
      <c r="E6000" s="7" t="str">
        <f t="shared" si="87"/>
        <v>Mojinete</v>
      </c>
      <c r="F6000" s="7" t="s">
        <v>407</v>
      </c>
      <c r="G6000" s="7">
        <v>170</v>
      </c>
      <c r="H6000" s="7" t="s">
        <v>390</v>
      </c>
      <c r="I6000" s="7"/>
      <c r="J6000" s="7">
        <v>361138</v>
      </c>
      <c r="K6000" s="7">
        <f t="shared" si="88"/>
        <v>361138</v>
      </c>
      <c r="L6000" s="7"/>
      <c r="M6000" s="6"/>
      <c r="N6000" s="7"/>
      <c r="O6000" s="7"/>
      <c r="P6000" s="38"/>
      <c r="Q6000" s="31"/>
      <c r="R6000" s="42"/>
      <c r="S6000" s="42"/>
      <c r="T6000" s="42"/>
      <c r="U6000" s="43"/>
      <c r="V6000" s="32"/>
      <c r="W6000" s="38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</row>
    <row r="6001" spans="1:40" ht="14.25" customHeight="1">
      <c r="A6001" s="7" t="s">
        <v>701</v>
      </c>
      <c r="B6001" s="7" t="s">
        <v>363</v>
      </c>
      <c r="C6001" s="7">
        <v>1525</v>
      </c>
      <c r="D6001" s="7" t="s">
        <v>726</v>
      </c>
      <c r="E6001" s="7" t="str">
        <f t="shared" si="87"/>
        <v>San Antonio de Esmoruco</v>
      </c>
      <c r="F6001" s="7" t="s">
        <v>379</v>
      </c>
      <c r="G6001" s="7">
        <v>0</v>
      </c>
      <c r="H6001" s="7" t="s">
        <v>380</v>
      </c>
      <c r="I6001" s="7"/>
      <c r="J6001" s="7">
        <v>221102</v>
      </c>
      <c r="K6001" s="7">
        <f t="shared" si="88"/>
        <v>0</v>
      </c>
      <c r="L6001" s="7"/>
      <c r="M6001" s="6"/>
      <c r="N6001" s="7"/>
      <c r="O6001" s="7"/>
      <c r="P6001" s="38"/>
      <c r="Q6001" s="31"/>
      <c r="R6001" s="42"/>
      <c r="S6001" s="42"/>
      <c r="T6001" s="42"/>
      <c r="U6001" s="43"/>
      <c r="V6001" s="32"/>
      <c r="W6001" s="38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</row>
    <row r="6002" spans="1:40" ht="14.25" customHeight="1">
      <c r="A6002" s="7" t="s">
        <v>701</v>
      </c>
      <c r="B6002" s="7" t="s">
        <v>363</v>
      </c>
      <c r="C6002" s="7">
        <v>1525</v>
      </c>
      <c r="D6002" s="7" t="s">
        <v>726</v>
      </c>
      <c r="E6002" s="7" t="str">
        <f t="shared" si="87"/>
        <v>San Antonio de Esmoruco</v>
      </c>
      <c r="F6002" s="7" t="s">
        <v>379</v>
      </c>
      <c r="G6002" s="7">
        <v>1</v>
      </c>
      <c r="H6002" s="7" t="s">
        <v>381</v>
      </c>
      <c r="I6002" s="7"/>
      <c r="J6002" s="7">
        <v>245485</v>
      </c>
      <c r="K6002" s="7">
        <f t="shared" si="88"/>
        <v>0</v>
      </c>
      <c r="L6002" s="7"/>
      <c r="M6002" s="6"/>
      <c r="N6002" s="7"/>
      <c r="O6002" s="7"/>
      <c r="P6002" s="38"/>
      <c r="Q6002" s="31"/>
      <c r="R6002" s="42"/>
      <c r="S6002" s="42"/>
      <c r="T6002" s="42"/>
      <c r="U6002" s="43"/>
      <c r="V6002" s="32"/>
      <c r="W6002" s="38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</row>
    <row r="6003" spans="1:40" ht="14.25" customHeight="1">
      <c r="A6003" s="7" t="s">
        <v>701</v>
      </c>
      <c r="B6003" s="7" t="s">
        <v>363</v>
      </c>
      <c r="C6003" s="7">
        <v>1525</v>
      </c>
      <c r="D6003" s="7" t="s">
        <v>726</v>
      </c>
      <c r="E6003" s="7" t="str">
        <f t="shared" si="87"/>
        <v>San Antonio de Esmoruco</v>
      </c>
      <c r="F6003" s="7" t="s">
        <v>379</v>
      </c>
      <c r="G6003" s="7">
        <v>99</v>
      </c>
      <c r="H6003" s="7" t="s">
        <v>382</v>
      </c>
      <c r="I6003" s="7"/>
      <c r="J6003" s="7">
        <v>63391</v>
      </c>
      <c r="K6003" s="7">
        <f t="shared" si="88"/>
        <v>0</v>
      </c>
      <c r="L6003" s="7"/>
      <c r="M6003" s="6"/>
      <c r="N6003" s="7"/>
      <c r="O6003" s="7"/>
      <c r="P6003" s="38"/>
      <c r="Q6003" s="31"/>
      <c r="R6003" s="42"/>
      <c r="S6003" s="42"/>
      <c r="T6003" s="42"/>
      <c r="U6003" s="43"/>
      <c r="V6003" s="32"/>
      <c r="W6003" s="38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</row>
    <row r="6004" spans="1:40" ht="14.25" customHeight="1">
      <c r="A6004" s="7" t="s">
        <v>701</v>
      </c>
      <c r="B6004" s="7" t="s">
        <v>363</v>
      </c>
      <c r="C6004" s="7">
        <v>1525</v>
      </c>
      <c r="D6004" s="7" t="s">
        <v>726</v>
      </c>
      <c r="E6004" s="7" t="str">
        <f t="shared" si="87"/>
        <v>San Antonio de Esmoruco</v>
      </c>
      <c r="F6004" s="7" t="s">
        <v>379</v>
      </c>
      <c r="G6004" s="7">
        <v>100</v>
      </c>
      <c r="H6004" s="7" t="s">
        <v>383</v>
      </c>
      <c r="I6004" s="7"/>
      <c r="J6004" s="7">
        <v>87419</v>
      </c>
      <c r="K6004" s="7">
        <f t="shared" si="88"/>
        <v>0</v>
      </c>
      <c r="L6004" s="7"/>
      <c r="M6004" s="6"/>
      <c r="N6004" s="7"/>
      <c r="O6004" s="7"/>
      <c r="P6004" s="38"/>
      <c r="Q6004" s="31"/>
      <c r="R6004" s="42"/>
      <c r="S6004" s="42"/>
      <c r="T6004" s="42"/>
      <c r="U6004" s="43"/>
      <c r="V6004" s="32"/>
      <c r="W6004" s="38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</row>
    <row r="6005" spans="1:40" ht="14.25" customHeight="1">
      <c r="A6005" s="7" t="s">
        <v>701</v>
      </c>
      <c r="B6005" s="7" t="s">
        <v>363</v>
      </c>
      <c r="C6005" s="7">
        <v>1525</v>
      </c>
      <c r="D6005" s="7" t="s">
        <v>726</v>
      </c>
      <c r="E6005" s="7" t="str">
        <f t="shared" si="87"/>
        <v>San Antonio de Esmoruco</v>
      </c>
      <c r="F6005" s="7" t="s">
        <v>379</v>
      </c>
      <c r="G6005" s="7">
        <v>110</v>
      </c>
      <c r="H6005" s="7" t="s">
        <v>385</v>
      </c>
      <c r="I6005" s="7"/>
      <c r="J6005" s="7">
        <v>78000</v>
      </c>
      <c r="K6005" s="7">
        <f t="shared" si="88"/>
        <v>0</v>
      </c>
      <c r="L6005" s="7"/>
      <c r="M6005" s="6"/>
      <c r="N6005" s="7"/>
      <c r="O6005" s="7"/>
      <c r="P6005" s="38"/>
      <c r="Q6005" s="31"/>
      <c r="R6005" s="42"/>
      <c r="S6005" s="42"/>
      <c r="T6005" s="42"/>
      <c r="U6005" s="43"/>
      <c r="V6005" s="32"/>
      <c r="W6005" s="38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</row>
    <row r="6006" spans="1:40" ht="14.25" customHeight="1">
      <c r="A6006" s="7" t="s">
        <v>701</v>
      </c>
      <c r="B6006" s="7" t="s">
        <v>363</v>
      </c>
      <c r="C6006" s="7">
        <v>1525</v>
      </c>
      <c r="D6006" s="7" t="s">
        <v>726</v>
      </c>
      <c r="E6006" s="7" t="str">
        <f t="shared" si="87"/>
        <v>San Antonio de Esmoruco</v>
      </c>
      <c r="F6006" s="7" t="s">
        <v>379</v>
      </c>
      <c r="G6006" s="7">
        <v>120</v>
      </c>
      <c r="H6006" s="7" t="s">
        <v>485</v>
      </c>
      <c r="I6006" s="7"/>
      <c r="J6006" s="7">
        <v>36694</v>
      </c>
      <c r="K6006" s="7">
        <f t="shared" si="88"/>
        <v>0</v>
      </c>
      <c r="L6006" s="7"/>
      <c r="M6006" s="6"/>
      <c r="N6006" s="7"/>
      <c r="O6006" s="7"/>
      <c r="P6006" s="38"/>
      <c r="Q6006" s="31"/>
      <c r="R6006" s="42"/>
      <c r="S6006" s="42"/>
      <c r="T6006" s="42"/>
      <c r="U6006" s="43"/>
      <c r="V6006" s="32"/>
      <c r="W6006" s="38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</row>
    <row r="6007" spans="1:40" ht="14.25" customHeight="1">
      <c r="A6007" s="7" t="s">
        <v>701</v>
      </c>
      <c r="B6007" s="7" t="s">
        <v>363</v>
      </c>
      <c r="C6007" s="7">
        <v>1525</v>
      </c>
      <c r="D6007" s="7" t="s">
        <v>726</v>
      </c>
      <c r="E6007" s="7" t="str">
        <f t="shared" si="87"/>
        <v>San Antonio de Esmoruco</v>
      </c>
      <c r="F6007" s="7" t="s">
        <v>379</v>
      </c>
      <c r="G6007" s="7">
        <v>160</v>
      </c>
      <c r="H6007" s="7" t="s">
        <v>389</v>
      </c>
      <c r="I6007" s="7"/>
      <c r="J6007" s="7">
        <v>15000</v>
      </c>
      <c r="K6007" s="7">
        <f t="shared" si="88"/>
        <v>0</v>
      </c>
      <c r="L6007" s="7"/>
      <c r="M6007" s="6"/>
      <c r="N6007" s="7"/>
      <c r="O6007" s="7"/>
      <c r="P6007" s="38"/>
      <c r="Q6007" s="31"/>
      <c r="R6007" s="42"/>
      <c r="S6007" s="42"/>
      <c r="T6007" s="42"/>
      <c r="U6007" s="43"/>
      <c r="V6007" s="32"/>
      <c r="W6007" s="38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</row>
    <row r="6008" spans="1:40" ht="14.25" customHeight="1">
      <c r="A6008" s="7" t="s">
        <v>701</v>
      </c>
      <c r="B6008" s="7" t="s">
        <v>363</v>
      </c>
      <c r="C6008" s="7">
        <v>1525</v>
      </c>
      <c r="D6008" s="7" t="s">
        <v>726</v>
      </c>
      <c r="E6008" s="7" t="str">
        <f t="shared" si="87"/>
        <v>San Antonio de Esmoruco</v>
      </c>
      <c r="F6008" s="7" t="s">
        <v>379</v>
      </c>
      <c r="G6008" s="7">
        <v>170</v>
      </c>
      <c r="H6008" s="7" t="s">
        <v>390</v>
      </c>
      <c r="I6008" s="7"/>
      <c r="J6008" s="7">
        <v>60000</v>
      </c>
      <c r="K6008" s="7">
        <f t="shared" si="88"/>
        <v>0</v>
      </c>
      <c r="L6008" s="7"/>
      <c r="M6008" s="6"/>
      <c r="N6008" s="7"/>
      <c r="O6008" s="7"/>
      <c r="P6008" s="38"/>
      <c r="Q6008" s="31"/>
      <c r="R6008" s="42"/>
      <c r="S6008" s="42"/>
      <c r="T6008" s="42"/>
      <c r="U6008" s="43"/>
      <c r="V6008" s="32"/>
      <c r="W6008" s="38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</row>
    <row r="6009" spans="1:40" ht="14.25" customHeight="1">
      <c r="A6009" s="7" t="s">
        <v>701</v>
      </c>
      <c r="B6009" s="7" t="s">
        <v>363</v>
      </c>
      <c r="C6009" s="7">
        <v>1525</v>
      </c>
      <c r="D6009" s="7" t="s">
        <v>726</v>
      </c>
      <c r="E6009" s="7" t="str">
        <f t="shared" si="87"/>
        <v>San Antonio de Esmoruco</v>
      </c>
      <c r="F6009" s="7" t="s">
        <v>379</v>
      </c>
      <c r="G6009" s="7">
        <v>190</v>
      </c>
      <c r="H6009" s="7" t="s">
        <v>392</v>
      </c>
      <c r="I6009" s="7"/>
      <c r="J6009" s="7">
        <v>25000</v>
      </c>
      <c r="K6009" s="7">
        <f t="shared" si="88"/>
        <v>0</v>
      </c>
      <c r="L6009" s="7"/>
      <c r="M6009" s="6"/>
      <c r="N6009" s="7"/>
      <c r="O6009" s="7"/>
      <c r="P6009" s="38"/>
      <c r="Q6009" s="31"/>
      <c r="R6009" s="42"/>
      <c r="S6009" s="42"/>
      <c r="T6009" s="42"/>
      <c r="U6009" s="43"/>
      <c r="V6009" s="32"/>
      <c r="W6009" s="38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</row>
    <row r="6010" spans="1:40" ht="14.25" customHeight="1">
      <c r="A6010" s="7" t="s">
        <v>701</v>
      </c>
      <c r="B6010" s="7" t="s">
        <v>363</v>
      </c>
      <c r="C6010" s="7">
        <v>1525</v>
      </c>
      <c r="D6010" s="7" t="s">
        <v>726</v>
      </c>
      <c r="E6010" s="7" t="str">
        <f t="shared" si="87"/>
        <v>San Antonio de Esmoruco</v>
      </c>
      <c r="F6010" s="7" t="s">
        <v>379</v>
      </c>
      <c r="G6010" s="7">
        <v>200</v>
      </c>
      <c r="H6010" s="7" t="s">
        <v>393</v>
      </c>
      <c r="I6010" s="7"/>
      <c r="J6010" s="7">
        <v>392120</v>
      </c>
      <c r="K6010" s="7">
        <f t="shared" si="88"/>
        <v>0</v>
      </c>
      <c r="L6010" s="7"/>
      <c r="M6010" s="6"/>
      <c r="N6010" s="7"/>
      <c r="O6010" s="7"/>
      <c r="P6010" s="38"/>
      <c r="Q6010" s="31"/>
      <c r="R6010" s="42"/>
      <c r="S6010" s="42"/>
      <c r="T6010" s="42"/>
      <c r="U6010" s="43"/>
      <c r="V6010" s="32"/>
      <c r="W6010" s="38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</row>
    <row r="6011" spans="1:40" ht="14.25" customHeight="1">
      <c r="A6011" s="7" t="s">
        <v>701</v>
      </c>
      <c r="B6011" s="7" t="s">
        <v>363</v>
      </c>
      <c r="C6011" s="7">
        <v>1525</v>
      </c>
      <c r="D6011" s="7" t="s">
        <v>726</v>
      </c>
      <c r="E6011" s="7" t="str">
        <f t="shared" si="87"/>
        <v>San Antonio de Esmoruco</v>
      </c>
      <c r="F6011" s="7" t="s">
        <v>379</v>
      </c>
      <c r="G6011" s="7">
        <v>210</v>
      </c>
      <c r="H6011" s="7" t="s">
        <v>394</v>
      </c>
      <c r="I6011" s="7"/>
      <c r="J6011" s="7">
        <v>251914</v>
      </c>
      <c r="K6011" s="7">
        <f t="shared" si="88"/>
        <v>0</v>
      </c>
      <c r="L6011" s="7"/>
      <c r="M6011" s="6"/>
      <c r="N6011" s="7"/>
      <c r="O6011" s="7"/>
      <c r="P6011" s="38"/>
      <c r="Q6011" s="31"/>
      <c r="R6011" s="42"/>
      <c r="S6011" s="42"/>
      <c r="T6011" s="42"/>
      <c r="U6011" s="43"/>
      <c r="V6011" s="32"/>
      <c r="W6011" s="38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</row>
    <row r="6012" spans="1:40" ht="14.25" customHeight="1">
      <c r="A6012" s="7" t="s">
        <v>701</v>
      </c>
      <c r="B6012" s="7" t="s">
        <v>363</v>
      </c>
      <c r="C6012" s="7">
        <v>1525</v>
      </c>
      <c r="D6012" s="7" t="s">
        <v>726</v>
      </c>
      <c r="E6012" s="7" t="str">
        <f t="shared" si="87"/>
        <v>San Antonio de Esmoruco</v>
      </c>
      <c r="F6012" s="7" t="s">
        <v>379</v>
      </c>
      <c r="G6012" s="7">
        <v>220</v>
      </c>
      <c r="H6012" s="7" t="s">
        <v>395</v>
      </c>
      <c r="I6012" s="7"/>
      <c r="J6012" s="7">
        <v>15000</v>
      </c>
      <c r="K6012" s="7">
        <f t="shared" si="88"/>
        <v>0</v>
      </c>
      <c r="L6012" s="7"/>
      <c r="M6012" s="6"/>
      <c r="N6012" s="7"/>
      <c r="O6012" s="7"/>
      <c r="P6012" s="38"/>
      <c r="Q6012" s="31"/>
      <c r="R6012" s="42"/>
      <c r="S6012" s="42"/>
      <c r="T6012" s="42"/>
      <c r="U6012" s="43"/>
      <c r="V6012" s="32"/>
      <c r="W6012" s="38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</row>
    <row r="6013" spans="1:40" ht="14.25" customHeight="1">
      <c r="A6013" s="7" t="s">
        <v>701</v>
      </c>
      <c r="B6013" s="7" t="s">
        <v>363</v>
      </c>
      <c r="C6013" s="7">
        <v>1525</v>
      </c>
      <c r="D6013" s="7" t="s">
        <v>726</v>
      </c>
      <c r="E6013" s="7" t="str">
        <f t="shared" si="87"/>
        <v>San Antonio de Esmoruco</v>
      </c>
      <c r="F6013" s="7" t="s">
        <v>379</v>
      </c>
      <c r="G6013" s="7">
        <v>230</v>
      </c>
      <c r="H6013" s="7" t="s">
        <v>396</v>
      </c>
      <c r="I6013" s="7"/>
      <c r="J6013" s="7">
        <v>1000</v>
      </c>
      <c r="K6013" s="7">
        <f t="shared" si="88"/>
        <v>0</v>
      </c>
      <c r="L6013" s="7"/>
      <c r="M6013" s="6"/>
      <c r="N6013" s="7"/>
      <c r="O6013" s="7"/>
      <c r="P6013" s="38"/>
      <c r="Q6013" s="31"/>
      <c r="R6013" s="42"/>
      <c r="S6013" s="42"/>
      <c r="T6013" s="42"/>
      <c r="U6013" s="43"/>
      <c r="V6013" s="32"/>
      <c r="W6013" s="38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</row>
    <row r="6014" spans="1:40" ht="14.25" customHeight="1">
      <c r="A6014" s="7" t="s">
        <v>701</v>
      </c>
      <c r="B6014" s="7" t="s">
        <v>363</v>
      </c>
      <c r="C6014" s="7">
        <v>1525</v>
      </c>
      <c r="D6014" s="7" t="s">
        <v>726</v>
      </c>
      <c r="E6014" s="7" t="str">
        <f t="shared" si="87"/>
        <v>San Antonio de Esmoruco</v>
      </c>
      <c r="F6014" s="7" t="s">
        <v>379</v>
      </c>
      <c r="G6014" s="7">
        <v>240</v>
      </c>
      <c r="H6014" s="7" t="s">
        <v>397</v>
      </c>
      <c r="I6014" s="7"/>
      <c r="J6014" s="7">
        <v>97000</v>
      </c>
      <c r="K6014" s="7">
        <f t="shared" si="88"/>
        <v>0</v>
      </c>
      <c r="L6014" s="7"/>
      <c r="M6014" s="6"/>
      <c r="N6014" s="7"/>
      <c r="O6014" s="7"/>
      <c r="P6014" s="38"/>
      <c r="Q6014" s="31"/>
      <c r="R6014" s="42"/>
      <c r="S6014" s="42"/>
      <c r="T6014" s="42"/>
      <c r="U6014" s="43"/>
      <c r="V6014" s="32"/>
      <c r="W6014" s="38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</row>
    <row r="6015" spans="1:40" ht="14.25" customHeight="1">
      <c r="A6015" s="7" t="s">
        <v>701</v>
      </c>
      <c r="B6015" s="7" t="s">
        <v>363</v>
      </c>
      <c r="C6015" s="7">
        <v>1525</v>
      </c>
      <c r="D6015" s="7" t="s">
        <v>726</v>
      </c>
      <c r="E6015" s="7" t="str">
        <f t="shared" si="87"/>
        <v>San Antonio de Esmoruco</v>
      </c>
      <c r="F6015" s="7" t="s">
        <v>379</v>
      </c>
      <c r="G6015" s="7">
        <v>250</v>
      </c>
      <c r="H6015" s="7" t="s">
        <v>399</v>
      </c>
      <c r="I6015" s="7"/>
      <c r="J6015" s="7">
        <v>276366</v>
      </c>
      <c r="K6015" s="7">
        <f t="shared" si="88"/>
        <v>0</v>
      </c>
      <c r="L6015" s="7"/>
      <c r="M6015" s="6"/>
      <c r="N6015" s="7"/>
      <c r="O6015" s="7"/>
      <c r="P6015" s="38"/>
      <c r="Q6015" s="31"/>
      <c r="R6015" s="42"/>
      <c r="S6015" s="42"/>
      <c r="T6015" s="42"/>
      <c r="U6015" s="43"/>
      <c r="V6015" s="32"/>
      <c r="W6015" s="38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</row>
    <row r="6016" spans="1:40" ht="14.25" customHeight="1">
      <c r="A6016" s="7" t="s">
        <v>701</v>
      </c>
      <c r="B6016" s="7" t="s">
        <v>363</v>
      </c>
      <c r="C6016" s="7">
        <v>1525</v>
      </c>
      <c r="D6016" s="7" t="s">
        <v>726</v>
      </c>
      <c r="E6016" s="7" t="str">
        <f t="shared" si="87"/>
        <v>San Antonio de Esmoruco</v>
      </c>
      <c r="F6016" s="7" t="s">
        <v>379</v>
      </c>
      <c r="G6016" s="7">
        <v>260</v>
      </c>
      <c r="H6016" s="7" t="s">
        <v>400</v>
      </c>
      <c r="I6016" s="7"/>
      <c r="J6016" s="7">
        <v>52000</v>
      </c>
      <c r="K6016" s="7">
        <f t="shared" si="88"/>
        <v>0</v>
      </c>
      <c r="L6016" s="7"/>
      <c r="M6016" s="6"/>
      <c r="N6016" s="7"/>
      <c r="O6016" s="7"/>
      <c r="P6016" s="38"/>
      <c r="Q6016" s="31"/>
      <c r="R6016" s="42"/>
      <c r="S6016" s="42"/>
      <c r="T6016" s="42"/>
      <c r="U6016" s="43"/>
      <c r="V6016" s="32"/>
      <c r="W6016" s="38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</row>
    <row r="6017" spans="1:40" ht="14.25" customHeight="1">
      <c r="A6017" s="7" t="s">
        <v>701</v>
      </c>
      <c r="B6017" s="7" t="s">
        <v>363</v>
      </c>
      <c r="C6017" s="7">
        <v>1525</v>
      </c>
      <c r="D6017" s="7" t="s">
        <v>726</v>
      </c>
      <c r="E6017" s="7" t="str">
        <f t="shared" si="87"/>
        <v>San Antonio de Esmoruco</v>
      </c>
      <c r="F6017" s="7" t="s">
        <v>379</v>
      </c>
      <c r="G6017" s="7">
        <v>310</v>
      </c>
      <c r="H6017" s="7" t="s">
        <v>403</v>
      </c>
      <c r="I6017" s="7"/>
      <c r="J6017" s="7">
        <v>10000</v>
      </c>
      <c r="K6017" s="7">
        <f t="shared" si="88"/>
        <v>0</v>
      </c>
      <c r="L6017" s="7"/>
      <c r="M6017" s="6"/>
      <c r="N6017" s="7"/>
      <c r="O6017" s="7"/>
      <c r="P6017" s="38"/>
      <c r="Q6017" s="31"/>
      <c r="R6017" s="42"/>
      <c r="S6017" s="42"/>
      <c r="T6017" s="42"/>
      <c r="U6017" s="43"/>
      <c r="V6017" s="32"/>
      <c r="W6017" s="38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</row>
    <row r="6018" spans="1:40" ht="14.25" customHeight="1">
      <c r="A6018" s="7" t="s">
        <v>701</v>
      </c>
      <c r="B6018" s="7" t="s">
        <v>363</v>
      </c>
      <c r="C6018" s="7">
        <v>1525</v>
      </c>
      <c r="D6018" s="7" t="s">
        <v>726</v>
      </c>
      <c r="E6018" s="7" t="str">
        <f t="shared" si="87"/>
        <v>San Antonio de Esmoruco</v>
      </c>
      <c r="F6018" s="7" t="s">
        <v>379</v>
      </c>
      <c r="G6018" s="7">
        <v>330</v>
      </c>
      <c r="H6018" s="7" t="s">
        <v>404</v>
      </c>
      <c r="I6018" s="7"/>
      <c r="J6018" s="7">
        <v>22447</v>
      </c>
      <c r="K6018" s="7">
        <f t="shared" si="88"/>
        <v>0</v>
      </c>
      <c r="L6018" s="7"/>
      <c r="M6018" s="6"/>
      <c r="N6018" s="7"/>
      <c r="O6018" s="7"/>
      <c r="P6018" s="38"/>
      <c r="Q6018" s="31"/>
      <c r="R6018" s="42"/>
      <c r="S6018" s="42"/>
      <c r="T6018" s="42"/>
      <c r="U6018" s="43"/>
      <c r="V6018" s="32"/>
      <c r="W6018" s="38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</row>
    <row r="6019" spans="1:40" ht="14.25" customHeight="1">
      <c r="A6019" s="7" t="s">
        <v>701</v>
      </c>
      <c r="B6019" s="7" t="s">
        <v>363</v>
      </c>
      <c r="C6019" s="7">
        <v>1525</v>
      </c>
      <c r="D6019" s="7" t="s">
        <v>726</v>
      </c>
      <c r="E6019" s="7" t="str">
        <f t="shared" si="87"/>
        <v>San Antonio de Esmoruco</v>
      </c>
      <c r="F6019" s="7" t="s">
        <v>379</v>
      </c>
      <c r="G6019" s="7">
        <v>340</v>
      </c>
      <c r="H6019" s="7" t="s">
        <v>405</v>
      </c>
      <c r="I6019" s="7"/>
      <c r="J6019" s="7">
        <v>523716</v>
      </c>
      <c r="K6019" s="7">
        <f t="shared" si="88"/>
        <v>0</v>
      </c>
      <c r="L6019" s="7"/>
      <c r="M6019" s="6"/>
      <c r="N6019" s="7"/>
      <c r="O6019" s="7"/>
      <c r="P6019" s="38"/>
      <c r="Q6019" s="31"/>
      <c r="R6019" s="42"/>
      <c r="S6019" s="42"/>
      <c r="T6019" s="42"/>
      <c r="U6019" s="43"/>
      <c r="V6019" s="32"/>
      <c r="W6019" s="38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</row>
    <row r="6020" spans="1:40" ht="14.25" customHeight="1">
      <c r="A6020" s="7" t="s">
        <v>701</v>
      </c>
      <c r="B6020" s="7" t="s">
        <v>363</v>
      </c>
      <c r="C6020" s="7">
        <v>1526</v>
      </c>
      <c r="D6020" s="7" t="s">
        <v>727</v>
      </c>
      <c r="E6020" s="7" t="str">
        <f t="shared" si="87"/>
        <v>Sacaca (Villa de Sacaca)</v>
      </c>
      <c r="F6020" s="7" t="s">
        <v>379</v>
      </c>
      <c r="G6020" s="7">
        <v>0</v>
      </c>
      <c r="H6020" s="7" t="s">
        <v>380</v>
      </c>
      <c r="I6020" s="7"/>
      <c r="J6020" s="7">
        <v>2773510</v>
      </c>
      <c r="K6020" s="7">
        <f t="shared" si="88"/>
        <v>2917354</v>
      </c>
      <c r="L6020" s="7"/>
      <c r="M6020" s="6"/>
      <c r="N6020" s="7"/>
      <c r="O6020" s="7"/>
      <c r="P6020" s="38"/>
      <c r="Q6020" s="31"/>
      <c r="R6020" s="42"/>
      <c r="S6020" s="42"/>
      <c r="T6020" s="42"/>
      <c r="U6020" s="43"/>
      <c r="V6020" s="32"/>
      <c r="W6020" s="38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</row>
    <row r="6021" spans="1:40" ht="14.25" customHeight="1">
      <c r="A6021" s="7" t="s">
        <v>701</v>
      </c>
      <c r="B6021" s="7" t="s">
        <v>363</v>
      </c>
      <c r="C6021" s="7">
        <v>1526</v>
      </c>
      <c r="D6021" s="7" t="s">
        <v>727</v>
      </c>
      <c r="E6021" s="7" t="str">
        <f t="shared" si="87"/>
        <v>Sacaca (Villa de Sacaca)</v>
      </c>
      <c r="F6021" s="7" t="s">
        <v>379</v>
      </c>
      <c r="G6021" s="7">
        <v>1</v>
      </c>
      <c r="H6021" s="7" t="s">
        <v>381</v>
      </c>
      <c r="I6021" s="7"/>
      <c r="J6021" s="7">
        <v>957837</v>
      </c>
      <c r="K6021" s="7">
        <f t="shared" si="88"/>
        <v>2917354</v>
      </c>
      <c r="L6021" s="7"/>
      <c r="M6021" s="6"/>
      <c r="N6021" s="7"/>
      <c r="O6021" s="7"/>
      <c r="P6021" s="38"/>
      <c r="Q6021" s="31"/>
      <c r="R6021" s="42"/>
      <c r="S6021" s="42"/>
      <c r="T6021" s="42"/>
      <c r="U6021" s="43"/>
      <c r="V6021" s="32"/>
      <c r="W6021" s="38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</row>
    <row r="6022" spans="1:40" ht="14.25" customHeight="1">
      <c r="A6022" s="7" t="s">
        <v>701</v>
      </c>
      <c r="B6022" s="7" t="s">
        <v>363</v>
      </c>
      <c r="C6022" s="7">
        <v>1526</v>
      </c>
      <c r="D6022" s="7" t="s">
        <v>727</v>
      </c>
      <c r="E6022" s="7" t="str">
        <f t="shared" si="87"/>
        <v>Sacaca (Villa de Sacaca)</v>
      </c>
      <c r="F6022" s="7" t="s">
        <v>379</v>
      </c>
      <c r="G6022" s="7">
        <v>97</v>
      </c>
      <c r="H6022" s="7" t="s">
        <v>409</v>
      </c>
      <c r="I6022" s="7"/>
      <c r="J6022" s="7">
        <v>525000</v>
      </c>
      <c r="K6022" s="7">
        <f t="shared" si="88"/>
        <v>2917354</v>
      </c>
      <c r="L6022" s="7"/>
      <c r="M6022" s="6"/>
      <c r="N6022" s="7"/>
      <c r="O6022" s="7"/>
      <c r="P6022" s="38"/>
      <c r="Q6022" s="31"/>
      <c r="R6022" s="42"/>
      <c r="S6022" s="42"/>
      <c r="T6022" s="42"/>
      <c r="U6022" s="43"/>
      <c r="V6022" s="32"/>
      <c r="W6022" s="38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</row>
    <row r="6023" spans="1:40" ht="14.25" customHeight="1">
      <c r="A6023" s="7" t="s">
        <v>701</v>
      </c>
      <c r="B6023" s="7" t="s">
        <v>363</v>
      </c>
      <c r="C6023" s="7">
        <v>1526</v>
      </c>
      <c r="D6023" s="7" t="s">
        <v>727</v>
      </c>
      <c r="E6023" s="7" t="str">
        <f t="shared" si="87"/>
        <v>Sacaca (Villa de Sacaca)</v>
      </c>
      <c r="F6023" s="7" t="s">
        <v>379</v>
      </c>
      <c r="G6023" s="7">
        <v>99</v>
      </c>
      <c r="H6023" s="7" t="s">
        <v>382</v>
      </c>
      <c r="I6023" s="7"/>
      <c r="J6023" s="7">
        <v>340000</v>
      </c>
      <c r="K6023" s="7">
        <f t="shared" si="88"/>
        <v>2917354</v>
      </c>
      <c r="L6023" s="7"/>
      <c r="M6023" s="6"/>
      <c r="N6023" s="7"/>
      <c r="O6023" s="7"/>
      <c r="P6023" s="38"/>
      <c r="Q6023" s="31"/>
      <c r="R6023" s="42"/>
      <c r="S6023" s="42"/>
      <c r="T6023" s="42"/>
      <c r="U6023" s="43"/>
      <c r="V6023" s="32"/>
      <c r="W6023" s="38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</row>
    <row r="6024" spans="1:40" ht="14.25" customHeight="1">
      <c r="A6024" s="7" t="s">
        <v>701</v>
      </c>
      <c r="B6024" s="7" t="s">
        <v>363</v>
      </c>
      <c r="C6024" s="7">
        <v>1526</v>
      </c>
      <c r="D6024" s="7" t="s">
        <v>727</v>
      </c>
      <c r="E6024" s="7" t="str">
        <f t="shared" si="87"/>
        <v>Sacaca (Villa de Sacaca)</v>
      </c>
      <c r="F6024" s="7" t="s">
        <v>379</v>
      </c>
      <c r="G6024" s="7">
        <v>100</v>
      </c>
      <c r="H6024" s="7" t="s">
        <v>383</v>
      </c>
      <c r="I6024" s="7"/>
      <c r="J6024" s="7">
        <v>282703</v>
      </c>
      <c r="K6024" s="7">
        <f t="shared" si="88"/>
        <v>2917354</v>
      </c>
      <c r="L6024" s="7"/>
      <c r="M6024" s="6"/>
      <c r="N6024" s="7"/>
      <c r="O6024" s="7"/>
      <c r="P6024" s="38"/>
      <c r="Q6024" s="31"/>
      <c r="R6024" s="42"/>
      <c r="S6024" s="42"/>
      <c r="T6024" s="42"/>
      <c r="U6024" s="43"/>
      <c r="V6024" s="32"/>
      <c r="W6024" s="38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</row>
    <row r="6025" spans="1:40" ht="14.25" customHeight="1">
      <c r="A6025" s="7" t="s">
        <v>701</v>
      </c>
      <c r="B6025" s="7" t="s">
        <v>363</v>
      </c>
      <c r="C6025" s="7">
        <v>1526</v>
      </c>
      <c r="D6025" s="7" t="s">
        <v>727</v>
      </c>
      <c r="E6025" s="7" t="str">
        <f t="shared" si="87"/>
        <v>Sacaca (Villa de Sacaca)</v>
      </c>
      <c r="F6025" s="7" t="s">
        <v>379</v>
      </c>
      <c r="G6025" s="7">
        <v>110</v>
      </c>
      <c r="H6025" s="7" t="s">
        <v>385</v>
      </c>
      <c r="I6025" s="7"/>
      <c r="J6025" s="7">
        <v>60000</v>
      </c>
      <c r="K6025" s="7">
        <f t="shared" si="88"/>
        <v>2917354</v>
      </c>
      <c r="L6025" s="7"/>
      <c r="M6025" s="6"/>
      <c r="N6025" s="7"/>
      <c r="O6025" s="7"/>
      <c r="P6025" s="38"/>
      <c r="Q6025" s="31"/>
      <c r="R6025" s="42"/>
      <c r="S6025" s="42"/>
      <c r="T6025" s="42"/>
      <c r="U6025" s="43"/>
      <c r="V6025" s="32"/>
      <c r="W6025" s="38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</row>
    <row r="6026" spans="1:40" ht="14.25" customHeight="1">
      <c r="A6026" s="7" t="s">
        <v>701</v>
      </c>
      <c r="B6026" s="7" t="s">
        <v>363</v>
      </c>
      <c r="C6026" s="7">
        <v>1526</v>
      </c>
      <c r="D6026" s="7" t="s">
        <v>727</v>
      </c>
      <c r="E6026" s="7" t="str">
        <f t="shared" si="87"/>
        <v>Sacaca (Villa de Sacaca)</v>
      </c>
      <c r="F6026" s="7" t="s">
        <v>379</v>
      </c>
      <c r="G6026" s="7">
        <v>120</v>
      </c>
      <c r="H6026" s="7" t="s">
        <v>485</v>
      </c>
      <c r="I6026" s="7"/>
      <c r="J6026" s="7">
        <v>125600</v>
      </c>
      <c r="K6026" s="7">
        <f t="shared" si="88"/>
        <v>2917354</v>
      </c>
      <c r="L6026" s="7"/>
      <c r="M6026" s="6"/>
      <c r="N6026" s="7"/>
      <c r="O6026" s="7"/>
      <c r="P6026" s="38"/>
      <c r="Q6026" s="31"/>
      <c r="R6026" s="42"/>
      <c r="S6026" s="42"/>
      <c r="T6026" s="42"/>
      <c r="U6026" s="43"/>
      <c r="V6026" s="32"/>
      <c r="W6026" s="38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</row>
    <row r="6027" spans="1:40" ht="14.25" customHeight="1">
      <c r="A6027" s="7" t="s">
        <v>701</v>
      </c>
      <c r="B6027" s="7" t="s">
        <v>363</v>
      </c>
      <c r="C6027" s="7">
        <v>1526</v>
      </c>
      <c r="D6027" s="7" t="s">
        <v>727</v>
      </c>
      <c r="E6027" s="7" t="str">
        <f t="shared" si="87"/>
        <v>Sacaca (Villa de Sacaca)</v>
      </c>
      <c r="F6027" s="7" t="s">
        <v>379</v>
      </c>
      <c r="G6027" s="7">
        <v>130</v>
      </c>
      <c r="H6027" s="7" t="s">
        <v>386</v>
      </c>
      <c r="I6027" s="7"/>
      <c r="J6027" s="7">
        <v>290000</v>
      </c>
      <c r="K6027" s="7">
        <f t="shared" si="88"/>
        <v>2917354</v>
      </c>
      <c r="L6027" s="7"/>
      <c r="M6027" s="6"/>
      <c r="N6027" s="7"/>
      <c r="O6027" s="7"/>
      <c r="P6027" s="38"/>
      <c r="Q6027" s="31"/>
      <c r="R6027" s="42"/>
      <c r="S6027" s="42"/>
      <c r="T6027" s="42"/>
      <c r="U6027" s="43"/>
      <c r="V6027" s="32"/>
      <c r="W6027" s="38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</row>
    <row r="6028" spans="1:40" ht="14.25" customHeight="1">
      <c r="A6028" s="7" t="s">
        <v>701</v>
      </c>
      <c r="B6028" s="7" t="s">
        <v>363</v>
      </c>
      <c r="C6028" s="7">
        <v>1526</v>
      </c>
      <c r="D6028" s="7" t="s">
        <v>727</v>
      </c>
      <c r="E6028" s="7" t="str">
        <f t="shared" si="87"/>
        <v>Sacaca (Villa de Sacaca)</v>
      </c>
      <c r="F6028" s="7" t="s">
        <v>379</v>
      </c>
      <c r="G6028" s="7">
        <v>140</v>
      </c>
      <c r="H6028" s="7" t="s">
        <v>388</v>
      </c>
      <c r="I6028" s="7"/>
      <c r="J6028" s="7">
        <v>52000</v>
      </c>
      <c r="K6028" s="7">
        <f t="shared" si="88"/>
        <v>2917354</v>
      </c>
      <c r="L6028" s="7"/>
      <c r="M6028" s="6"/>
      <c r="N6028" s="7"/>
      <c r="O6028" s="7"/>
      <c r="P6028" s="38"/>
      <c r="Q6028" s="31"/>
      <c r="R6028" s="42"/>
      <c r="S6028" s="42"/>
      <c r="T6028" s="42"/>
      <c r="U6028" s="43"/>
      <c r="V6028" s="32"/>
      <c r="W6028" s="38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</row>
    <row r="6029" spans="1:40" ht="14.25" customHeight="1">
      <c r="A6029" s="7" t="s">
        <v>701</v>
      </c>
      <c r="B6029" s="7" t="s">
        <v>363</v>
      </c>
      <c r="C6029" s="7">
        <v>1526</v>
      </c>
      <c r="D6029" s="7" t="s">
        <v>727</v>
      </c>
      <c r="E6029" s="7" t="str">
        <f t="shared" si="87"/>
        <v>Sacaca (Villa de Sacaca)</v>
      </c>
      <c r="F6029" s="7" t="s">
        <v>379</v>
      </c>
      <c r="G6029" s="7">
        <v>160</v>
      </c>
      <c r="H6029" s="7" t="s">
        <v>389</v>
      </c>
      <c r="I6029" s="7"/>
      <c r="J6029" s="7">
        <v>215000</v>
      </c>
      <c r="K6029" s="7">
        <f t="shared" si="88"/>
        <v>2917354</v>
      </c>
      <c r="L6029" s="7"/>
      <c r="M6029" s="6"/>
      <c r="N6029" s="7"/>
      <c r="O6029" s="7"/>
      <c r="P6029" s="38"/>
      <c r="Q6029" s="31"/>
      <c r="R6029" s="42"/>
      <c r="S6029" s="42"/>
      <c r="T6029" s="42"/>
      <c r="U6029" s="43"/>
      <c r="V6029" s="32"/>
      <c r="W6029" s="38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</row>
    <row r="6030" spans="1:40" ht="14.25" customHeight="1">
      <c r="A6030" s="7" t="s">
        <v>701</v>
      </c>
      <c r="B6030" s="7" t="s">
        <v>363</v>
      </c>
      <c r="C6030" s="7">
        <v>1526</v>
      </c>
      <c r="D6030" s="7" t="s">
        <v>727</v>
      </c>
      <c r="E6030" s="7" t="str">
        <f t="shared" si="87"/>
        <v>Sacaca (Villa de Sacaca)</v>
      </c>
      <c r="F6030" s="7" t="s">
        <v>379</v>
      </c>
      <c r="G6030" s="7">
        <v>180</v>
      </c>
      <c r="H6030" s="7" t="s">
        <v>411</v>
      </c>
      <c r="I6030" s="7"/>
      <c r="J6030" s="7">
        <v>360000</v>
      </c>
      <c r="K6030" s="7">
        <f t="shared" si="88"/>
        <v>2917354</v>
      </c>
      <c r="L6030" s="7"/>
      <c r="M6030" s="6"/>
      <c r="N6030" s="7"/>
      <c r="O6030" s="7"/>
      <c r="P6030" s="38"/>
      <c r="Q6030" s="31"/>
      <c r="R6030" s="42"/>
      <c r="S6030" s="42"/>
      <c r="T6030" s="42"/>
      <c r="U6030" s="43"/>
      <c r="V6030" s="32"/>
      <c r="W6030" s="38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</row>
    <row r="6031" spans="1:40" ht="14.25" customHeight="1">
      <c r="A6031" s="7" t="s">
        <v>701</v>
      </c>
      <c r="B6031" s="7" t="s">
        <v>363</v>
      </c>
      <c r="C6031" s="7">
        <v>1526</v>
      </c>
      <c r="D6031" s="7" t="s">
        <v>727</v>
      </c>
      <c r="E6031" s="7" t="str">
        <f t="shared" si="87"/>
        <v>Sacaca (Villa de Sacaca)</v>
      </c>
      <c r="F6031" s="7" t="s">
        <v>379</v>
      </c>
      <c r="G6031" s="7">
        <v>200</v>
      </c>
      <c r="H6031" s="7" t="s">
        <v>393</v>
      </c>
      <c r="I6031" s="7"/>
      <c r="J6031" s="7">
        <v>3493936</v>
      </c>
      <c r="K6031" s="7">
        <f t="shared" si="88"/>
        <v>2917354</v>
      </c>
      <c r="L6031" s="7"/>
      <c r="M6031" s="6"/>
      <c r="N6031" s="7"/>
      <c r="O6031" s="7"/>
      <c r="P6031" s="38"/>
      <c r="Q6031" s="31"/>
      <c r="R6031" s="42"/>
      <c r="S6031" s="42"/>
      <c r="T6031" s="42"/>
      <c r="U6031" s="43"/>
      <c r="V6031" s="32"/>
      <c r="W6031" s="38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</row>
    <row r="6032" spans="1:40" ht="14.25" customHeight="1">
      <c r="A6032" s="7" t="s">
        <v>701</v>
      </c>
      <c r="B6032" s="7" t="s">
        <v>363</v>
      </c>
      <c r="C6032" s="7">
        <v>1526</v>
      </c>
      <c r="D6032" s="7" t="s">
        <v>727</v>
      </c>
      <c r="E6032" s="7" t="str">
        <f t="shared" si="87"/>
        <v>Sacaca (Villa de Sacaca)</v>
      </c>
      <c r="F6032" s="7" t="s">
        <v>379</v>
      </c>
      <c r="G6032" s="7">
        <v>210</v>
      </c>
      <c r="H6032" s="7" t="s">
        <v>394</v>
      </c>
      <c r="I6032" s="7"/>
      <c r="J6032" s="7">
        <v>3676566</v>
      </c>
      <c r="K6032" s="7">
        <f t="shared" si="88"/>
        <v>2917354</v>
      </c>
      <c r="L6032" s="7"/>
      <c r="M6032" s="6"/>
      <c r="N6032" s="7"/>
      <c r="O6032" s="7"/>
      <c r="P6032" s="38"/>
      <c r="Q6032" s="31"/>
      <c r="R6032" s="42"/>
      <c r="S6032" s="42"/>
      <c r="T6032" s="42"/>
      <c r="U6032" s="43"/>
      <c r="V6032" s="32"/>
      <c r="W6032" s="38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</row>
    <row r="6033" spans="1:40" ht="14.25" customHeight="1">
      <c r="A6033" s="7" t="s">
        <v>701</v>
      </c>
      <c r="B6033" s="7" t="s">
        <v>363</v>
      </c>
      <c r="C6033" s="7">
        <v>1526</v>
      </c>
      <c r="D6033" s="7" t="s">
        <v>727</v>
      </c>
      <c r="E6033" s="7" t="str">
        <f t="shared" si="87"/>
        <v>Sacaca (Villa de Sacaca)</v>
      </c>
      <c r="F6033" s="7" t="s">
        <v>379</v>
      </c>
      <c r="G6033" s="7">
        <v>220</v>
      </c>
      <c r="H6033" s="7" t="s">
        <v>395</v>
      </c>
      <c r="I6033" s="7"/>
      <c r="J6033" s="7">
        <v>630001</v>
      </c>
      <c r="K6033" s="7">
        <f t="shared" si="88"/>
        <v>2917354</v>
      </c>
      <c r="L6033" s="7"/>
      <c r="M6033" s="6"/>
      <c r="N6033" s="7"/>
      <c r="O6033" s="7"/>
      <c r="P6033" s="38"/>
      <c r="Q6033" s="31"/>
      <c r="R6033" s="42"/>
      <c r="S6033" s="42"/>
      <c r="T6033" s="42"/>
      <c r="U6033" s="43"/>
      <c r="V6033" s="32"/>
      <c r="W6033" s="38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</row>
    <row r="6034" spans="1:40" ht="14.25" customHeight="1">
      <c r="A6034" s="7" t="s">
        <v>701</v>
      </c>
      <c r="B6034" s="7" t="s">
        <v>363</v>
      </c>
      <c r="C6034" s="7">
        <v>1526</v>
      </c>
      <c r="D6034" s="7" t="s">
        <v>727</v>
      </c>
      <c r="E6034" s="7" t="str">
        <f t="shared" si="87"/>
        <v>Sacaca (Villa de Sacaca)</v>
      </c>
      <c r="F6034" s="7" t="s">
        <v>379</v>
      </c>
      <c r="G6034" s="7">
        <v>230</v>
      </c>
      <c r="H6034" s="7" t="s">
        <v>396</v>
      </c>
      <c r="I6034" s="7"/>
      <c r="J6034" s="7">
        <v>135000</v>
      </c>
      <c r="K6034" s="7">
        <f t="shared" si="88"/>
        <v>2917354</v>
      </c>
      <c r="L6034" s="7"/>
      <c r="M6034" s="6"/>
      <c r="N6034" s="7"/>
      <c r="O6034" s="7"/>
      <c r="P6034" s="38"/>
      <c r="Q6034" s="31"/>
      <c r="R6034" s="42"/>
      <c r="S6034" s="42"/>
      <c r="T6034" s="42"/>
      <c r="U6034" s="43"/>
      <c r="V6034" s="32"/>
      <c r="W6034" s="38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</row>
    <row r="6035" spans="1:40" ht="14.25" customHeight="1">
      <c r="A6035" s="7" t="s">
        <v>701</v>
      </c>
      <c r="B6035" s="7" t="s">
        <v>363</v>
      </c>
      <c r="C6035" s="7">
        <v>1526</v>
      </c>
      <c r="D6035" s="7" t="s">
        <v>727</v>
      </c>
      <c r="E6035" s="7" t="str">
        <f t="shared" si="87"/>
        <v>Sacaca (Villa de Sacaca)</v>
      </c>
      <c r="F6035" s="7" t="s">
        <v>379</v>
      </c>
      <c r="G6035" s="7">
        <v>240</v>
      </c>
      <c r="H6035" s="7" t="s">
        <v>397</v>
      </c>
      <c r="I6035" s="7"/>
      <c r="J6035" s="7">
        <v>40000</v>
      </c>
      <c r="K6035" s="7">
        <f t="shared" si="88"/>
        <v>2917354</v>
      </c>
      <c r="L6035" s="7"/>
      <c r="M6035" s="6"/>
      <c r="N6035" s="7"/>
      <c r="O6035" s="7"/>
      <c r="P6035" s="38"/>
      <c r="Q6035" s="31"/>
      <c r="R6035" s="42"/>
      <c r="S6035" s="42"/>
      <c r="T6035" s="42"/>
      <c r="U6035" s="43"/>
      <c r="V6035" s="32"/>
      <c r="W6035" s="38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</row>
    <row r="6036" spans="1:40" ht="14.25" customHeight="1">
      <c r="A6036" s="7" t="s">
        <v>701</v>
      </c>
      <c r="B6036" s="7" t="s">
        <v>363</v>
      </c>
      <c r="C6036" s="7">
        <v>1526</v>
      </c>
      <c r="D6036" s="7" t="s">
        <v>727</v>
      </c>
      <c r="E6036" s="7" t="str">
        <f t="shared" si="87"/>
        <v>Sacaca (Villa de Sacaca)</v>
      </c>
      <c r="F6036" s="7" t="s">
        <v>379</v>
      </c>
      <c r="G6036" s="7">
        <v>250</v>
      </c>
      <c r="H6036" s="7" t="s">
        <v>399</v>
      </c>
      <c r="I6036" s="7"/>
      <c r="J6036" s="7">
        <v>1675932</v>
      </c>
      <c r="K6036" s="7">
        <f t="shared" si="88"/>
        <v>2917354</v>
      </c>
      <c r="L6036" s="7"/>
      <c r="M6036" s="6"/>
      <c r="N6036" s="7"/>
      <c r="O6036" s="7"/>
      <c r="P6036" s="38"/>
      <c r="Q6036" s="31"/>
      <c r="R6036" s="42"/>
      <c r="S6036" s="42"/>
      <c r="T6036" s="42"/>
      <c r="U6036" s="43"/>
      <c r="V6036" s="32"/>
      <c r="W6036" s="38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</row>
    <row r="6037" spans="1:40" ht="14.25" customHeight="1">
      <c r="A6037" s="7" t="s">
        <v>701</v>
      </c>
      <c r="B6037" s="7" t="s">
        <v>363</v>
      </c>
      <c r="C6037" s="7">
        <v>1526</v>
      </c>
      <c r="D6037" s="7" t="s">
        <v>727</v>
      </c>
      <c r="E6037" s="7" t="str">
        <f t="shared" si="87"/>
        <v>Sacaca (Villa de Sacaca)</v>
      </c>
      <c r="F6037" s="7" t="s">
        <v>379</v>
      </c>
      <c r="G6037" s="7">
        <v>260</v>
      </c>
      <c r="H6037" s="7" t="s">
        <v>400</v>
      </c>
      <c r="I6037" s="7"/>
      <c r="J6037" s="7">
        <v>170664</v>
      </c>
      <c r="K6037" s="7">
        <f t="shared" si="88"/>
        <v>2917354</v>
      </c>
      <c r="L6037" s="7"/>
      <c r="M6037" s="6"/>
      <c r="N6037" s="7"/>
      <c r="O6037" s="7"/>
      <c r="P6037" s="38"/>
      <c r="Q6037" s="31"/>
      <c r="R6037" s="42"/>
      <c r="S6037" s="42"/>
      <c r="T6037" s="42"/>
      <c r="U6037" s="43"/>
      <c r="V6037" s="32"/>
      <c r="W6037" s="38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</row>
    <row r="6038" spans="1:40" ht="14.25" customHeight="1">
      <c r="A6038" s="7" t="s">
        <v>701</v>
      </c>
      <c r="B6038" s="7" t="s">
        <v>363</v>
      </c>
      <c r="C6038" s="7">
        <v>1526</v>
      </c>
      <c r="D6038" s="7" t="s">
        <v>727</v>
      </c>
      <c r="E6038" s="7" t="str">
        <f t="shared" si="87"/>
        <v>Sacaca (Villa de Sacaca)</v>
      </c>
      <c r="F6038" s="7" t="s">
        <v>379</v>
      </c>
      <c r="G6038" s="7">
        <v>280</v>
      </c>
      <c r="H6038" s="7" t="s">
        <v>402</v>
      </c>
      <c r="I6038" s="7"/>
      <c r="J6038" s="7">
        <v>23200</v>
      </c>
      <c r="K6038" s="7">
        <f t="shared" si="88"/>
        <v>2917354</v>
      </c>
      <c r="L6038" s="7"/>
      <c r="M6038" s="6"/>
      <c r="N6038" s="7"/>
      <c r="O6038" s="7"/>
      <c r="P6038" s="38"/>
      <c r="Q6038" s="31"/>
      <c r="R6038" s="42"/>
      <c r="S6038" s="42"/>
      <c r="T6038" s="42"/>
      <c r="U6038" s="43"/>
      <c r="V6038" s="32"/>
      <c r="W6038" s="38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</row>
    <row r="6039" spans="1:40" ht="14.25" customHeight="1">
      <c r="A6039" s="7" t="s">
        <v>701</v>
      </c>
      <c r="B6039" s="7" t="s">
        <v>363</v>
      </c>
      <c r="C6039" s="7">
        <v>1526</v>
      </c>
      <c r="D6039" s="7" t="s">
        <v>727</v>
      </c>
      <c r="E6039" s="7" t="str">
        <f t="shared" si="87"/>
        <v>Sacaca (Villa de Sacaca)</v>
      </c>
      <c r="F6039" s="7" t="s">
        <v>379</v>
      </c>
      <c r="G6039" s="7">
        <v>310</v>
      </c>
      <c r="H6039" s="7" t="s">
        <v>403</v>
      </c>
      <c r="I6039" s="7"/>
      <c r="J6039" s="7">
        <v>250000</v>
      </c>
      <c r="K6039" s="7">
        <f t="shared" si="88"/>
        <v>2917354</v>
      </c>
      <c r="L6039" s="7"/>
      <c r="M6039" s="6"/>
      <c r="N6039" s="7"/>
      <c r="O6039" s="7"/>
      <c r="P6039" s="38"/>
      <c r="Q6039" s="31"/>
      <c r="R6039" s="42"/>
      <c r="S6039" s="42"/>
      <c r="T6039" s="42"/>
      <c r="U6039" s="43"/>
      <c r="V6039" s="32"/>
      <c r="W6039" s="38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</row>
    <row r="6040" spans="1:40" ht="14.25" customHeight="1">
      <c r="A6040" s="7" t="s">
        <v>701</v>
      </c>
      <c r="B6040" s="7" t="s">
        <v>363</v>
      </c>
      <c r="C6040" s="7">
        <v>1526</v>
      </c>
      <c r="D6040" s="7" t="s">
        <v>727</v>
      </c>
      <c r="E6040" s="7" t="str">
        <f t="shared" si="87"/>
        <v>Sacaca (Villa de Sacaca)</v>
      </c>
      <c r="F6040" s="7" t="s">
        <v>379</v>
      </c>
      <c r="G6040" s="7">
        <v>330</v>
      </c>
      <c r="H6040" s="7" t="s">
        <v>404</v>
      </c>
      <c r="I6040" s="7"/>
      <c r="J6040" s="7">
        <v>156153</v>
      </c>
      <c r="K6040" s="7">
        <f t="shared" si="88"/>
        <v>2917354</v>
      </c>
      <c r="L6040" s="7"/>
      <c r="M6040" s="6"/>
      <c r="N6040" s="7"/>
      <c r="O6040" s="7"/>
      <c r="P6040" s="38"/>
      <c r="Q6040" s="31"/>
      <c r="R6040" s="42"/>
      <c r="S6040" s="42"/>
      <c r="T6040" s="42"/>
      <c r="U6040" s="43"/>
      <c r="V6040" s="32"/>
      <c r="W6040" s="38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</row>
    <row r="6041" spans="1:40" ht="14.25" customHeight="1">
      <c r="A6041" s="7" t="s">
        <v>701</v>
      </c>
      <c r="B6041" s="7" t="s">
        <v>363</v>
      </c>
      <c r="C6041" s="7">
        <v>1526</v>
      </c>
      <c r="D6041" s="7" t="s">
        <v>727</v>
      </c>
      <c r="E6041" s="7" t="str">
        <f t="shared" si="87"/>
        <v>Sacaca (Villa de Sacaca)</v>
      </c>
      <c r="F6041" s="7" t="s">
        <v>379</v>
      </c>
      <c r="G6041" s="7">
        <v>340</v>
      </c>
      <c r="H6041" s="7" t="s">
        <v>405</v>
      </c>
      <c r="I6041" s="7"/>
      <c r="J6041" s="7">
        <v>1617544</v>
      </c>
      <c r="K6041" s="7">
        <f t="shared" si="88"/>
        <v>2917354</v>
      </c>
      <c r="L6041" s="7"/>
      <c r="M6041" s="6"/>
      <c r="N6041" s="7"/>
      <c r="O6041" s="7"/>
      <c r="P6041" s="38"/>
      <c r="Q6041" s="31"/>
      <c r="R6041" s="42"/>
      <c r="S6041" s="42"/>
      <c r="T6041" s="42"/>
      <c r="U6041" s="43"/>
      <c r="V6041" s="32"/>
      <c r="W6041" s="38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</row>
    <row r="6042" spans="1:40" ht="14.25" customHeight="1">
      <c r="A6042" s="7" t="s">
        <v>701</v>
      </c>
      <c r="B6042" s="7" t="s">
        <v>363</v>
      </c>
      <c r="C6042" s="7">
        <v>1526</v>
      </c>
      <c r="D6042" s="7" t="s">
        <v>727</v>
      </c>
      <c r="E6042" s="7" t="str">
        <f t="shared" si="87"/>
        <v>Sacaca (Villa de Sacaca)</v>
      </c>
      <c r="F6042" s="7" t="s">
        <v>379</v>
      </c>
      <c r="G6042" s="7">
        <v>350</v>
      </c>
      <c r="H6042" s="7" t="s">
        <v>406</v>
      </c>
      <c r="I6042" s="7"/>
      <c r="J6042" s="7">
        <v>89000</v>
      </c>
      <c r="K6042" s="7">
        <f t="shared" si="88"/>
        <v>2917354</v>
      </c>
      <c r="L6042" s="7"/>
      <c r="M6042" s="6"/>
      <c r="N6042" s="7"/>
      <c r="O6042" s="7"/>
      <c r="P6042" s="38"/>
      <c r="Q6042" s="31"/>
      <c r="R6042" s="42"/>
      <c r="S6042" s="42"/>
      <c r="T6042" s="42"/>
      <c r="U6042" s="43"/>
      <c r="V6042" s="32"/>
      <c r="W6042" s="38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</row>
    <row r="6043" spans="1:40" ht="14.25" customHeight="1">
      <c r="A6043" s="7" t="s">
        <v>701</v>
      </c>
      <c r="B6043" s="7" t="s">
        <v>363</v>
      </c>
      <c r="C6043" s="7">
        <v>1526</v>
      </c>
      <c r="D6043" s="7" t="s">
        <v>727</v>
      </c>
      <c r="E6043" s="7" t="str">
        <f t="shared" si="87"/>
        <v>Sacaca (Villa de Sacaca)</v>
      </c>
      <c r="F6043" s="7" t="s">
        <v>407</v>
      </c>
      <c r="G6043" s="7">
        <v>110</v>
      </c>
      <c r="H6043" s="7" t="s">
        <v>385</v>
      </c>
      <c r="I6043" s="7"/>
      <c r="J6043" s="7">
        <v>1270000</v>
      </c>
      <c r="K6043" s="7">
        <f t="shared" si="88"/>
        <v>2917354</v>
      </c>
      <c r="L6043" s="7"/>
      <c r="M6043" s="6"/>
      <c r="N6043" s="7"/>
      <c r="O6043" s="7"/>
      <c r="P6043" s="38"/>
      <c r="Q6043" s="31"/>
      <c r="R6043" s="42"/>
      <c r="S6043" s="42"/>
      <c r="T6043" s="42"/>
      <c r="U6043" s="43"/>
      <c r="V6043" s="32"/>
      <c r="W6043" s="38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</row>
    <row r="6044" spans="1:40" ht="14.25" customHeight="1">
      <c r="A6044" s="7" t="s">
        <v>701</v>
      </c>
      <c r="B6044" s="7" t="s">
        <v>363</v>
      </c>
      <c r="C6044" s="7">
        <v>1526</v>
      </c>
      <c r="D6044" s="7" t="s">
        <v>727</v>
      </c>
      <c r="E6044" s="7" t="str">
        <f t="shared" si="87"/>
        <v>Sacaca (Villa de Sacaca)</v>
      </c>
      <c r="F6044" s="7" t="s">
        <v>407</v>
      </c>
      <c r="G6044" s="7">
        <v>120</v>
      </c>
      <c r="H6044" s="7" t="s">
        <v>485</v>
      </c>
      <c r="I6044" s="7"/>
      <c r="J6044" s="7">
        <v>295000</v>
      </c>
      <c r="K6044" s="7">
        <f t="shared" si="88"/>
        <v>2917354</v>
      </c>
      <c r="L6044" s="7"/>
      <c r="M6044" s="6"/>
      <c r="N6044" s="7"/>
      <c r="O6044" s="7"/>
      <c r="P6044" s="38"/>
      <c r="Q6044" s="31"/>
      <c r="R6044" s="42"/>
      <c r="S6044" s="42"/>
      <c r="T6044" s="42"/>
      <c r="U6044" s="43"/>
      <c r="V6044" s="32"/>
      <c r="W6044" s="38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</row>
    <row r="6045" spans="1:40" ht="14.25" customHeight="1">
      <c r="A6045" s="7" t="s">
        <v>701</v>
      </c>
      <c r="B6045" s="7" t="s">
        <v>363</v>
      </c>
      <c r="C6045" s="7">
        <v>1526</v>
      </c>
      <c r="D6045" s="7" t="s">
        <v>727</v>
      </c>
      <c r="E6045" s="7" t="str">
        <f t="shared" si="87"/>
        <v>Sacaca (Villa de Sacaca)</v>
      </c>
      <c r="F6045" s="7" t="s">
        <v>407</v>
      </c>
      <c r="G6045" s="7">
        <v>170</v>
      </c>
      <c r="H6045" s="7" t="s">
        <v>390</v>
      </c>
      <c r="I6045" s="7"/>
      <c r="J6045" s="7">
        <v>532354</v>
      </c>
      <c r="K6045" s="7">
        <f t="shared" si="88"/>
        <v>2917354</v>
      </c>
      <c r="L6045" s="7"/>
      <c r="M6045" s="6"/>
      <c r="N6045" s="7"/>
      <c r="O6045" s="7"/>
      <c r="P6045" s="38"/>
      <c r="Q6045" s="31"/>
      <c r="R6045" s="42"/>
      <c r="S6045" s="42"/>
      <c r="T6045" s="42"/>
      <c r="U6045" s="43"/>
      <c r="V6045" s="32"/>
      <c r="W6045" s="38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</row>
    <row r="6046" spans="1:40" ht="14.25" customHeight="1">
      <c r="A6046" s="7" t="s">
        <v>701</v>
      </c>
      <c r="B6046" s="7" t="s">
        <v>363</v>
      </c>
      <c r="C6046" s="7">
        <v>1526</v>
      </c>
      <c r="D6046" s="7" t="s">
        <v>727</v>
      </c>
      <c r="E6046" s="7" t="str">
        <f t="shared" si="87"/>
        <v>Sacaca (Villa de Sacaca)</v>
      </c>
      <c r="F6046" s="7" t="s">
        <v>407</v>
      </c>
      <c r="G6046" s="7">
        <v>180</v>
      </c>
      <c r="H6046" s="7" t="s">
        <v>411</v>
      </c>
      <c r="I6046" s="7"/>
      <c r="J6046" s="7">
        <v>80000</v>
      </c>
      <c r="K6046" s="7">
        <f t="shared" si="88"/>
        <v>2917354</v>
      </c>
      <c r="L6046" s="7"/>
      <c r="M6046" s="6"/>
      <c r="N6046" s="7"/>
      <c r="O6046" s="7"/>
      <c r="P6046" s="38"/>
      <c r="Q6046" s="31"/>
      <c r="R6046" s="42"/>
      <c r="S6046" s="42"/>
      <c r="T6046" s="42"/>
      <c r="U6046" s="43"/>
      <c r="V6046" s="32"/>
      <c r="W6046" s="38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</row>
    <row r="6047" spans="1:40" ht="14.25" customHeight="1">
      <c r="A6047" s="7" t="s">
        <v>701</v>
      </c>
      <c r="B6047" s="7" t="s">
        <v>363</v>
      </c>
      <c r="C6047" s="7">
        <v>1526</v>
      </c>
      <c r="D6047" s="7" t="s">
        <v>727</v>
      </c>
      <c r="E6047" s="7" t="str">
        <f t="shared" si="87"/>
        <v>Sacaca (Villa de Sacaca)</v>
      </c>
      <c r="F6047" s="7" t="s">
        <v>407</v>
      </c>
      <c r="G6047" s="7">
        <v>210</v>
      </c>
      <c r="H6047" s="7" t="s">
        <v>394</v>
      </c>
      <c r="I6047" s="7"/>
      <c r="J6047" s="7">
        <v>630000</v>
      </c>
      <c r="K6047" s="7">
        <f t="shared" si="88"/>
        <v>2917354</v>
      </c>
      <c r="L6047" s="7"/>
      <c r="M6047" s="6"/>
      <c r="N6047" s="7"/>
      <c r="O6047" s="7"/>
      <c r="P6047" s="38"/>
      <c r="Q6047" s="31"/>
      <c r="R6047" s="42"/>
      <c r="S6047" s="42"/>
      <c r="T6047" s="42"/>
      <c r="U6047" s="43"/>
      <c r="V6047" s="32"/>
      <c r="W6047" s="38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</row>
    <row r="6048" spans="1:40" ht="14.25" customHeight="1">
      <c r="A6048" s="7" t="s">
        <v>701</v>
      </c>
      <c r="B6048" s="7" t="s">
        <v>363</v>
      </c>
      <c r="C6048" s="7">
        <v>1526</v>
      </c>
      <c r="D6048" s="7" t="s">
        <v>727</v>
      </c>
      <c r="E6048" s="7" t="str">
        <f t="shared" si="87"/>
        <v>Sacaca (Villa de Sacaca)</v>
      </c>
      <c r="F6048" s="7" t="s">
        <v>407</v>
      </c>
      <c r="G6048" s="7">
        <v>220</v>
      </c>
      <c r="H6048" s="7" t="s">
        <v>395</v>
      </c>
      <c r="I6048" s="7"/>
      <c r="J6048" s="7">
        <v>110000</v>
      </c>
      <c r="K6048" s="7">
        <f t="shared" si="88"/>
        <v>2917354</v>
      </c>
      <c r="L6048" s="7"/>
      <c r="M6048" s="6"/>
      <c r="N6048" s="7"/>
      <c r="O6048" s="7"/>
      <c r="P6048" s="38"/>
      <c r="Q6048" s="31"/>
      <c r="R6048" s="42"/>
      <c r="S6048" s="42"/>
      <c r="T6048" s="42"/>
      <c r="U6048" s="43"/>
      <c r="V6048" s="32"/>
      <c r="W6048" s="38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</row>
    <row r="6049" spans="1:40" ht="14.25" customHeight="1">
      <c r="A6049" s="7" t="s">
        <v>701</v>
      </c>
      <c r="B6049" s="7" t="s">
        <v>363</v>
      </c>
      <c r="C6049" s="7">
        <v>1527</v>
      </c>
      <c r="D6049" s="7" t="s">
        <v>728</v>
      </c>
      <c r="E6049" s="7" t="str">
        <f t="shared" si="87"/>
        <v>Caripuyo</v>
      </c>
      <c r="F6049" s="7" t="s">
        <v>379</v>
      </c>
      <c r="G6049" s="7">
        <v>0</v>
      </c>
      <c r="H6049" s="7" t="s">
        <v>380</v>
      </c>
      <c r="I6049" s="7"/>
      <c r="J6049" s="7">
        <v>1151911</v>
      </c>
      <c r="K6049" s="7">
        <f t="shared" si="88"/>
        <v>0</v>
      </c>
      <c r="L6049" s="7"/>
      <c r="M6049" s="6"/>
      <c r="N6049" s="7"/>
      <c r="O6049" s="7"/>
      <c r="P6049" s="38"/>
      <c r="Q6049" s="31"/>
      <c r="R6049" s="42"/>
      <c r="S6049" s="42"/>
      <c r="T6049" s="42"/>
      <c r="U6049" s="43"/>
      <c r="V6049" s="32"/>
      <c r="W6049" s="38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</row>
    <row r="6050" spans="1:40" ht="14.25" customHeight="1">
      <c r="A6050" s="7" t="s">
        <v>701</v>
      </c>
      <c r="B6050" s="7" t="s">
        <v>363</v>
      </c>
      <c r="C6050" s="7">
        <v>1527</v>
      </c>
      <c r="D6050" s="7" t="s">
        <v>728</v>
      </c>
      <c r="E6050" s="7" t="str">
        <f t="shared" si="87"/>
        <v>Caripuyo</v>
      </c>
      <c r="F6050" s="7" t="s">
        <v>379</v>
      </c>
      <c r="G6050" s="7">
        <v>1</v>
      </c>
      <c r="H6050" s="7" t="s">
        <v>381</v>
      </c>
      <c r="I6050" s="7"/>
      <c r="J6050" s="7">
        <v>470894</v>
      </c>
      <c r="K6050" s="7">
        <f t="shared" si="88"/>
        <v>0</v>
      </c>
      <c r="L6050" s="7"/>
      <c r="M6050" s="6"/>
      <c r="N6050" s="7"/>
      <c r="O6050" s="7"/>
      <c r="P6050" s="38"/>
      <c r="Q6050" s="31"/>
      <c r="R6050" s="42"/>
      <c r="S6050" s="42"/>
      <c r="T6050" s="42"/>
      <c r="U6050" s="43"/>
      <c r="V6050" s="32"/>
      <c r="W6050" s="38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</row>
    <row r="6051" spans="1:40" ht="14.25" customHeight="1">
      <c r="A6051" s="7" t="s">
        <v>701</v>
      </c>
      <c r="B6051" s="7" t="s">
        <v>363</v>
      </c>
      <c r="C6051" s="7">
        <v>1527</v>
      </c>
      <c r="D6051" s="7" t="s">
        <v>728</v>
      </c>
      <c r="E6051" s="7" t="str">
        <f t="shared" si="87"/>
        <v>Caripuyo</v>
      </c>
      <c r="F6051" s="7" t="s">
        <v>379</v>
      </c>
      <c r="G6051" s="7">
        <v>97</v>
      </c>
      <c r="H6051" s="7" t="s">
        <v>409</v>
      </c>
      <c r="I6051" s="7"/>
      <c r="J6051" s="7">
        <v>1275701</v>
      </c>
      <c r="K6051" s="7">
        <f t="shared" si="88"/>
        <v>0</v>
      </c>
      <c r="L6051" s="7"/>
      <c r="M6051" s="6"/>
      <c r="N6051" s="7"/>
      <c r="O6051" s="7"/>
      <c r="P6051" s="38"/>
      <c r="Q6051" s="31"/>
      <c r="R6051" s="42"/>
      <c r="S6051" s="42"/>
      <c r="T6051" s="42"/>
      <c r="U6051" s="43"/>
      <c r="V6051" s="32"/>
      <c r="W6051" s="38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</row>
    <row r="6052" spans="1:40" ht="14.25" customHeight="1">
      <c r="A6052" s="7" t="s">
        <v>701</v>
      </c>
      <c r="B6052" s="7" t="s">
        <v>363</v>
      </c>
      <c r="C6052" s="7">
        <v>1527</v>
      </c>
      <c r="D6052" s="7" t="s">
        <v>728</v>
      </c>
      <c r="E6052" s="7" t="str">
        <f t="shared" si="87"/>
        <v>Caripuyo</v>
      </c>
      <c r="F6052" s="7" t="s">
        <v>379</v>
      </c>
      <c r="G6052" s="7">
        <v>99</v>
      </c>
      <c r="H6052" s="7" t="s">
        <v>382</v>
      </c>
      <c r="I6052" s="7"/>
      <c r="J6052" s="7">
        <v>388427</v>
      </c>
      <c r="K6052" s="7">
        <f t="shared" si="88"/>
        <v>0</v>
      </c>
      <c r="L6052" s="7"/>
      <c r="M6052" s="6"/>
      <c r="N6052" s="7"/>
      <c r="O6052" s="7"/>
      <c r="P6052" s="38"/>
      <c r="Q6052" s="31"/>
      <c r="R6052" s="42"/>
      <c r="S6052" s="42"/>
      <c r="T6052" s="42"/>
      <c r="U6052" s="43"/>
      <c r="V6052" s="32"/>
      <c r="W6052" s="38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</row>
    <row r="6053" spans="1:40" ht="14.25" customHeight="1">
      <c r="A6053" s="7" t="s">
        <v>701</v>
      </c>
      <c r="B6053" s="7" t="s">
        <v>363</v>
      </c>
      <c r="C6053" s="7">
        <v>1527</v>
      </c>
      <c r="D6053" s="7" t="s">
        <v>728</v>
      </c>
      <c r="E6053" s="7" t="str">
        <f t="shared" si="87"/>
        <v>Caripuyo</v>
      </c>
      <c r="F6053" s="7" t="s">
        <v>379</v>
      </c>
      <c r="G6053" s="7">
        <v>100</v>
      </c>
      <c r="H6053" s="7" t="s">
        <v>383</v>
      </c>
      <c r="I6053" s="7"/>
      <c r="J6053" s="7">
        <v>202533</v>
      </c>
      <c r="K6053" s="7">
        <f t="shared" si="88"/>
        <v>0</v>
      </c>
      <c r="L6053" s="7"/>
      <c r="M6053" s="6"/>
      <c r="N6053" s="7"/>
      <c r="O6053" s="7"/>
      <c r="P6053" s="38"/>
      <c r="Q6053" s="31"/>
      <c r="R6053" s="42"/>
      <c r="S6053" s="42"/>
      <c r="T6053" s="42"/>
      <c r="U6053" s="43"/>
      <c r="V6053" s="32"/>
      <c r="W6053" s="38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</row>
    <row r="6054" spans="1:40" ht="14.25" customHeight="1">
      <c r="A6054" s="7" t="s">
        <v>701</v>
      </c>
      <c r="B6054" s="7" t="s">
        <v>363</v>
      </c>
      <c r="C6054" s="7">
        <v>1527</v>
      </c>
      <c r="D6054" s="7" t="s">
        <v>728</v>
      </c>
      <c r="E6054" s="7" t="str">
        <f t="shared" si="87"/>
        <v>Caripuyo</v>
      </c>
      <c r="F6054" s="7" t="s">
        <v>379</v>
      </c>
      <c r="G6054" s="7">
        <v>110</v>
      </c>
      <c r="H6054" s="7" t="s">
        <v>385</v>
      </c>
      <c r="I6054" s="7"/>
      <c r="J6054" s="7">
        <v>58700</v>
      </c>
      <c r="K6054" s="7">
        <f t="shared" si="88"/>
        <v>0</v>
      </c>
      <c r="L6054" s="7"/>
      <c r="M6054" s="6"/>
      <c r="N6054" s="7"/>
      <c r="O6054" s="7"/>
      <c r="P6054" s="38"/>
      <c r="Q6054" s="31"/>
      <c r="R6054" s="42"/>
      <c r="S6054" s="42"/>
      <c r="T6054" s="42"/>
      <c r="U6054" s="43"/>
      <c r="V6054" s="32"/>
      <c r="W6054" s="38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</row>
    <row r="6055" spans="1:40" ht="14.25" customHeight="1">
      <c r="A6055" s="7" t="s">
        <v>701</v>
      </c>
      <c r="B6055" s="7" t="s">
        <v>363</v>
      </c>
      <c r="C6055" s="7">
        <v>1527</v>
      </c>
      <c r="D6055" s="7" t="s">
        <v>728</v>
      </c>
      <c r="E6055" s="7" t="str">
        <f t="shared" si="87"/>
        <v>Caripuyo</v>
      </c>
      <c r="F6055" s="7" t="s">
        <v>379</v>
      </c>
      <c r="G6055" s="7">
        <v>120</v>
      </c>
      <c r="H6055" s="7" t="s">
        <v>485</v>
      </c>
      <c r="I6055" s="7"/>
      <c r="J6055" s="7">
        <v>19000</v>
      </c>
      <c r="K6055" s="7">
        <f t="shared" si="88"/>
        <v>0</v>
      </c>
      <c r="L6055" s="7"/>
      <c r="M6055" s="6"/>
      <c r="N6055" s="7"/>
      <c r="O6055" s="7"/>
      <c r="P6055" s="38"/>
      <c r="Q6055" s="31"/>
      <c r="R6055" s="42"/>
      <c r="S6055" s="42"/>
      <c r="T6055" s="42"/>
      <c r="U6055" s="43"/>
      <c r="V6055" s="32"/>
      <c r="W6055" s="38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</row>
    <row r="6056" spans="1:40" ht="14.25" customHeight="1">
      <c r="A6056" s="7" t="s">
        <v>701</v>
      </c>
      <c r="B6056" s="7" t="s">
        <v>363</v>
      </c>
      <c r="C6056" s="7">
        <v>1527</v>
      </c>
      <c r="D6056" s="7" t="s">
        <v>728</v>
      </c>
      <c r="E6056" s="7" t="str">
        <f t="shared" si="87"/>
        <v>Caripuyo</v>
      </c>
      <c r="F6056" s="7" t="s">
        <v>379</v>
      </c>
      <c r="G6056" s="7">
        <v>130</v>
      </c>
      <c r="H6056" s="7" t="s">
        <v>386</v>
      </c>
      <c r="I6056" s="7"/>
      <c r="J6056" s="7">
        <v>74000</v>
      </c>
      <c r="K6056" s="7">
        <f t="shared" si="88"/>
        <v>0</v>
      </c>
      <c r="L6056" s="7"/>
      <c r="M6056" s="6"/>
      <c r="N6056" s="7"/>
      <c r="O6056" s="7"/>
      <c r="P6056" s="38"/>
      <c r="Q6056" s="31"/>
      <c r="R6056" s="42"/>
      <c r="S6056" s="42"/>
      <c r="T6056" s="42"/>
      <c r="U6056" s="43"/>
      <c r="V6056" s="32"/>
      <c r="W6056" s="38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</row>
    <row r="6057" spans="1:40" ht="14.25" customHeight="1">
      <c r="A6057" s="7" t="s">
        <v>701</v>
      </c>
      <c r="B6057" s="7" t="s">
        <v>363</v>
      </c>
      <c r="C6057" s="7">
        <v>1527</v>
      </c>
      <c r="D6057" s="7" t="s">
        <v>728</v>
      </c>
      <c r="E6057" s="7" t="str">
        <f t="shared" si="87"/>
        <v>Caripuyo</v>
      </c>
      <c r="F6057" s="7" t="s">
        <v>379</v>
      </c>
      <c r="G6057" s="7">
        <v>140</v>
      </c>
      <c r="H6057" s="7" t="s">
        <v>388</v>
      </c>
      <c r="I6057" s="7"/>
      <c r="J6057" s="7">
        <v>29400</v>
      </c>
      <c r="K6057" s="7">
        <f t="shared" si="88"/>
        <v>0</v>
      </c>
      <c r="L6057" s="7"/>
      <c r="M6057" s="6"/>
      <c r="N6057" s="7"/>
      <c r="O6057" s="7"/>
      <c r="P6057" s="38"/>
      <c r="Q6057" s="31"/>
      <c r="R6057" s="42"/>
      <c r="S6057" s="42"/>
      <c r="T6057" s="42"/>
      <c r="U6057" s="43"/>
      <c r="V6057" s="32"/>
      <c r="W6057" s="38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</row>
    <row r="6058" spans="1:40" ht="14.25" customHeight="1">
      <c r="A6058" s="7" t="s">
        <v>701</v>
      </c>
      <c r="B6058" s="7" t="s">
        <v>363</v>
      </c>
      <c r="C6058" s="7">
        <v>1527</v>
      </c>
      <c r="D6058" s="7" t="s">
        <v>728</v>
      </c>
      <c r="E6058" s="7" t="str">
        <f t="shared" si="87"/>
        <v>Caripuyo</v>
      </c>
      <c r="F6058" s="7" t="s">
        <v>379</v>
      </c>
      <c r="G6058" s="7">
        <v>160</v>
      </c>
      <c r="H6058" s="7" t="s">
        <v>389</v>
      </c>
      <c r="I6058" s="7"/>
      <c r="J6058" s="7">
        <v>59700</v>
      </c>
      <c r="K6058" s="7">
        <f t="shared" si="88"/>
        <v>0</v>
      </c>
      <c r="L6058" s="7"/>
      <c r="M6058" s="6"/>
      <c r="N6058" s="7"/>
      <c r="O6058" s="7"/>
      <c r="P6058" s="38"/>
      <c r="Q6058" s="31"/>
      <c r="R6058" s="42"/>
      <c r="S6058" s="42"/>
      <c r="T6058" s="42"/>
      <c r="U6058" s="43"/>
      <c r="V6058" s="32"/>
      <c r="W6058" s="38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</row>
    <row r="6059" spans="1:40" ht="14.25" customHeight="1">
      <c r="A6059" s="7" t="s">
        <v>701</v>
      </c>
      <c r="B6059" s="7" t="s">
        <v>363</v>
      </c>
      <c r="C6059" s="7">
        <v>1527</v>
      </c>
      <c r="D6059" s="7" t="s">
        <v>728</v>
      </c>
      <c r="E6059" s="7" t="str">
        <f t="shared" si="87"/>
        <v>Caripuyo</v>
      </c>
      <c r="F6059" s="7" t="s">
        <v>379</v>
      </c>
      <c r="G6059" s="7">
        <v>180</v>
      </c>
      <c r="H6059" s="7" t="s">
        <v>411</v>
      </c>
      <c r="I6059" s="7"/>
      <c r="J6059" s="7">
        <v>444000</v>
      </c>
      <c r="K6059" s="7">
        <f t="shared" si="88"/>
        <v>0</v>
      </c>
      <c r="L6059" s="7"/>
      <c r="M6059" s="6"/>
      <c r="N6059" s="7"/>
      <c r="O6059" s="7"/>
      <c r="P6059" s="38"/>
      <c r="Q6059" s="31"/>
      <c r="R6059" s="42"/>
      <c r="S6059" s="42"/>
      <c r="T6059" s="42"/>
      <c r="U6059" s="43"/>
      <c r="V6059" s="32"/>
      <c r="W6059" s="38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</row>
    <row r="6060" spans="1:40" ht="14.25" customHeight="1">
      <c r="A6060" s="7" t="s">
        <v>701</v>
      </c>
      <c r="B6060" s="7" t="s">
        <v>363</v>
      </c>
      <c r="C6060" s="7">
        <v>1527</v>
      </c>
      <c r="D6060" s="7" t="s">
        <v>728</v>
      </c>
      <c r="E6060" s="7" t="str">
        <f t="shared" si="87"/>
        <v>Caripuyo</v>
      </c>
      <c r="F6060" s="7" t="s">
        <v>379</v>
      </c>
      <c r="G6060" s="7">
        <v>190</v>
      </c>
      <c r="H6060" s="7" t="s">
        <v>392</v>
      </c>
      <c r="I6060" s="7"/>
      <c r="J6060" s="7">
        <v>90750</v>
      </c>
      <c r="K6060" s="7">
        <f t="shared" si="88"/>
        <v>0</v>
      </c>
      <c r="L6060" s="7"/>
      <c r="M6060" s="6"/>
      <c r="N6060" s="7"/>
      <c r="O6060" s="7"/>
      <c r="P6060" s="38"/>
      <c r="Q6060" s="31"/>
      <c r="R6060" s="42"/>
      <c r="S6060" s="42"/>
      <c r="T6060" s="42"/>
      <c r="U6060" s="43"/>
      <c r="V6060" s="32"/>
      <c r="W6060" s="38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</row>
    <row r="6061" spans="1:40" ht="14.25" customHeight="1">
      <c r="A6061" s="7" t="s">
        <v>701</v>
      </c>
      <c r="B6061" s="7" t="s">
        <v>363</v>
      </c>
      <c r="C6061" s="7">
        <v>1527</v>
      </c>
      <c r="D6061" s="7" t="s">
        <v>728</v>
      </c>
      <c r="E6061" s="7" t="str">
        <f t="shared" si="87"/>
        <v>Caripuyo</v>
      </c>
      <c r="F6061" s="7" t="s">
        <v>379</v>
      </c>
      <c r="G6061" s="7">
        <v>200</v>
      </c>
      <c r="H6061" s="7" t="s">
        <v>393</v>
      </c>
      <c r="I6061" s="7"/>
      <c r="J6061" s="7">
        <v>1760668</v>
      </c>
      <c r="K6061" s="7">
        <f t="shared" si="88"/>
        <v>0</v>
      </c>
      <c r="L6061" s="7"/>
      <c r="M6061" s="6"/>
      <c r="N6061" s="7"/>
      <c r="O6061" s="7"/>
      <c r="P6061" s="38"/>
      <c r="Q6061" s="31"/>
      <c r="R6061" s="42"/>
      <c r="S6061" s="42"/>
      <c r="T6061" s="42"/>
      <c r="U6061" s="43"/>
      <c r="V6061" s="32"/>
      <c r="W6061" s="38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</row>
    <row r="6062" spans="1:40" ht="14.25" customHeight="1">
      <c r="A6062" s="7" t="s">
        <v>701</v>
      </c>
      <c r="B6062" s="7" t="s">
        <v>363</v>
      </c>
      <c r="C6062" s="7">
        <v>1527</v>
      </c>
      <c r="D6062" s="7" t="s">
        <v>728</v>
      </c>
      <c r="E6062" s="7" t="str">
        <f t="shared" si="87"/>
        <v>Caripuyo</v>
      </c>
      <c r="F6062" s="7" t="s">
        <v>379</v>
      </c>
      <c r="G6062" s="7">
        <v>210</v>
      </c>
      <c r="H6062" s="7" t="s">
        <v>394</v>
      </c>
      <c r="I6062" s="7"/>
      <c r="J6062" s="7">
        <v>1446386</v>
      </c>
      <c r="K6062" s="7">
        <f t="shared" si="88"/>
        <v>0</v>
      </c>
      <c r="L6062" s="7"/>
      <c r="M6062" s="6"/>
      <c r="N6062" s="7"/>
      <c r="O6062" s="7"/>
      <c r="P6062" s="38"/>
      <c r="Q6062" s="31"/>
      <c r="R6062" s="42"/>
      <c r="S6062" s="42"/>
      <c r="T6062" s="42"/>
      <c r="U6062" s="43"/>
      <c r="V6062" s="32"/>
      <c r="W6062" s="38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</row>
    <row r="6063" spans="1:40" ht="14.25" customHeight="1">
      <c r="A6063" s="7" t="s">
        <v>701</v>
      </c>
      <c r="B6063" s="7" t="s">
        <v>363</v>
      </c>
      <c r="C6063" s="7">
        <v>1527</v>
      </c>
      <c r="D6063" s="7" t="s">
        <v>728</v>
      </c>
      <c r="E6063" s="7" t="str">
        <f t="shared" si="87"/>
        <v>Caripuyo</v>
      </c>
      <c r="F6063" s="7" t="s">
        <v>379</v>
      </c>
      <c r="G6063" s="7">
        <v>230</v>
      </c>
      <c r="H6063" s="7" t="s">
        <v>396</v>
      </c>
      <c r="I6063" s="7"/>
      <c r="J6063" s="7">
        <v>30000</v>
      </c>
      <c r="K6063" s="7">
        <f t="shared" si="88"/>
        <v>0</v>
      </c>
      <c r="L6063" s="7"/>
      <c r="M6063" s="6"/>
      <c r="N6063" s="7"/>
      <c r="O6063" s="7"/>
      <c r="P6063" s="38"/>
      <c r="Q6063" s="31"/>
      <c r="R6063" s="42"/>
      <c r="S6063" s="42"/>
      <c r="T6063" s="42"/>
      <c r="U6063" s="43"/>
      <c r="V6063" s="32"/>
      <c r="W6063" s="38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</row>
    <row r="6064" spans="1:40" ht="14.25" customHeight="1">
      <c r="A6064" s="7" t="s">
        <v>701</v>
      </c>
      <c r="B6064" s="7" t="s">
        <v>363</v>
      </c>
      <c r="C6064" s="7">
        <v>1527</v>
      </c>
      <c r="D6064" s="7" t="s">
        <v>728</v>
      </c>
      <c r="E6064" s="7" t="str">
        <f t="shared" si="87"/>
        <v>Caripuyo</v>
      </c>
      <c r="F6064" s="7" t="s">
        <v>379</v>
      </c>
      <c r="G6064" s="7">
        <v>250</v>
      </c>
      <c r="H6064" s="7" t="s">
        <v>399</v>
      </c>
      <c r="I6064" s="7"/>
      <c r="J6064" s="7">
        <v>781751</v>
      </c>
      <c r="K6064" s="7">
        <f t="shared" si="88"/>
        <v>0</v>
      </c>
      <c r="L6064" s="7"/>
      <c r="M6064" s="6"/>
      <c r="N6064" s="7"/>
      <c r="O6064" s="7"/>
      <c r="P6064" s="38"/>
      <c r="Q6064" s="31"/>
      <c r="R6064" s="42"/>
      <c r="S6064" s="42"/>
      <c r="T6064" s="42"/>
      <c r="U6064" s="43"/>
      <c r="V6064" s="32"/>
      <c r="W6064" s="38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</row>
    <row r="6065" spans="1:40" ht="14.25" customHeight="1">
      <c r="A6065" s="7" t="s">
        <v>701</v>
      </c>
      <c r="B6065" s="7" t="s">
        <v>363</v>
      </c>
      <c r="C6065" s="7">
        <v>1527</v>
      </c>
      <c r="D6065" s="7" t="s">
        <v>728</v>
      </c>
      <c r="E6065" s="7" t="str">
        <f t="shared" si="87"/>
        <v>Caripuyo</v>
      </c>
      <c r="F6065" s="7" t="s">
        <v>379</v>
      </c>
      <c r="G6065" s="7">
        <v>260</v>
      </c>
      <c r="H6065" s="7" t="s">
        <v>400</v>
      </c>
      <c r="I6065" s="7"/>
      <c r="J6065" s="7">
        <v>58000</v>
      </c>
      <c r="K6065" s="7">
        <f t="shared" si="88"/>
        <v>0</v>
      </c>
      <c r="L6065" s="7"/>
      <c r="M6065" s="6"/>
      <c r="N6065" s="7"/>
      <c r="O6065" s="7"/>
      <c r="P6065" s="38"/>
      <c r="Q6065" s="31"/>
      <c r="R6065" s="42"/>
      <c r="S6065" s="42"/>
      <c r="T6065" s="42"/>
      <c r="U6065" s="43"/>
      <c r="V6065" s="32"/>
      <c r="W6065" s="38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</row>
    <row r="6066" spans="1:40" ht="14.25" customHeight="1">
      <c r="A6066" s="7" t="s">
        <v>701</v>
      </c>
      <c r="B6066" s="7" t="s">
        <v>363</v>
      </c>
      <c r="C6066" s="7">
        <v>1527</v>
      </c>
      <c r="D6066" s="7" t="s">
        <v>728</v>
      </c>
      <c r="E6066" s="7" t="str">
        <f t="shared" si="87"/>
        <v>Caripuyo</v>
      </c>
      <c r="F6066" s="7" t="s">
        <v>379</v>
      </c>
      <c r="G6066" s="7">
        <v>310</v>
      </c>
      <c r="H6066" s="7" t="s">
        <v>403</v>
      </c>
      <c r="I6066" s="7"/>
      <c r="J6066" s="7">
        <v>135000</v>
      </c>
      <c r="K6066" s="7">
        <f t="shared" si="88"/>
        <v>0</v>
      </c>
      <c r="L6066" s="7"/>
      <c r="M6066" s="6"/>
      <c r="N6066" s="7"/>
      <c r="O6066" s="7"/>
      <c r="P6066" s="38"/>
      <c r="Q6066" s="31"/>
      <c r="R6066" s="42"/>
      <c r="S6066" s="42"/>
      <c r="T6066" s="42"/>
      <c r="U6066" s="43"/>
      <c r="V6066" s="32"/>
      <c r="W6066" s="38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</row>
    <row r="6067" spans="1:40" ht="14.25" customHeight="1">
      <c r="A6067" s="7" t="s">
        <v>701</v>
      </c>
      <c r="B6067" s="7" t="s">
        <v>363</v>
      </c>
      <c r="C6067" s="7">
        <v>1527</v>
      </c>
      <c r="D6067" s="7" t="s">
        <v>728</v>
      </c>
      <c r="E6067" s="7" t="str">
        <f t="shared" si="87"/>
        <v>Caripuyo</v>
      </c>
      <c r="F6067" s="7" t="s">
        <v>379</v>
      </c>
      <c r="G6067" s="7">
        <v>330</v>
      </c>
      <c r="H6067" s="7" t="s">
        <v>404</v>
      </c>
      <c r="I6067" s="7"/>
      <c r="J6067" s="7">
        <v>63155</v>
      </c>
      <c r="K6067" s="7">
        <f t="shared" si="88"/>
        <v>0</v>
      </c>
      <c r="L6067" s="7"/>
      <c r="M6067" s="6"/>
      <c r="N6067" s="7"/>
      <c r="O6067" s="7"/>
      <c r="P6067" s="38"/>
      <c r="Q6067" s="31"/>
      <c r="R6067" s="42"/>
      <c r="S6067" s="42"/>
      <c r="T6067" s="42"/>
      <c r="U6067" s="43"/>
      <c r="V6067" s="32"/>
      <c r="W6067" s="38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</row>
    <row r="6068" spans="1:40" ht="14.25" customHeight="1">
      <c r="A6068" s="7" t="s">
        <v>701</v>
      </c>
      <c r="B6068" s="7" t="s">
        <v>363</v>
      </c>
      <c r="C6068" s="7">
        <v>1527</v>
      </c>
      <c r="D6068" s="7" t="s">
        <v>728</v>
      </c>
      <c r="E6068" s="7" t="str">
        <f t="shared" si="87"/>
        <v>Caripuyo</v>
      </c>
      <c r="F6068" s="7" t="s">
        <v>379</v>
      </c>
      <c r="G6068" s="7">
        <v>340</v>
      </c>
      <c r="H6068" s="7" t="s">
        <v>405</v>
      </c>
      <c r="I6068" s="7"/>
      <c r="J6068" s="7">
        <v>305165</v>
      </c>
      <c r="K6068" s="7">
        <f t="shared" si="88"/>
        <v>0</v>
      </c>
      <c r="L6068" s="7"/>
      <c r="M6068" s="6"/>
      <c r="N6068" s="7"/>
      <c r="O6068" s="7"/>
      <c r="P6068" s="38"/>
      <c r="Q6068" s="31"/>
      <c r="R6068" s="42"/>
      <c r="S6068" s="42"/>
      <c r="T6068" s="42"/>
      <c r="U6068" s="43"/>
      <c r="V6068" s="32"/>
      <c r="W6068" s="38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</row>
    <row r="6069" spans="1:40" ht="14.25" customHeight="1">
      <c r="A6069" s="7" t="s">
        <v>701</v>
      </c>
      <c r="B6069" s="7" t="s">
        <v>363</v>
      </c>
      <c r="C6069" s="7">
        <v>1527</v>
      </c>
      <c r="D6069" s="7" t="s">
        <v>728</v>
      </c>
      <c r="E6069" s="7" t="str">
        <f t="shared" si="87"/>
        <v>Caripuyo</v>
      </c>
      <c r="F6069" s="7" t="s">
        <v>379</v>
      </c>
      <c r="G6069" s="7">
        <v>350</v>
      </c>
      <c r="H6069" s="7" t="s">
        <v>406</v>
      </c>
      <c r="I6069" s="7"/>
      <c r="J6069" s="7">
        <v>123000</v>
      </c>
      <c r="K6069" s="7">
        <f t="shared" si="88"/>
        <v>0</v>
      </c>
      <c r="L6069" s="7"/>
      <c r="M6069" s="6"/>
      <c r="N6069" s="7"/>
      <c r="O6069" s="7"/>
      <c r="P6069" s="38"/>
      <c r="Q6069" s="31"/>
      <c r="R6069" s="42"/>
      <c r="S6069" s="42"/>
      <c r="T6069" s="42"/>
      <c r="U6069" s="43"/>
      <c r="V6069" s="32"/>
      <c r="W6069" s="38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</row>
    <row r="6070" spans="1:40" ht="14.25" customHeight="1">
      <c r="A6070" s="7" t="s">
        <v>701</v>
      </c>
      <c r="B6070" s="7" t="s">
        <v>363</v>
      </c>
      <c r="C6070" s="7">
        <v>1528</v>
      </c>
      <c r="D6070" s="7" t="s">
        <v>729</v>
      </c>
      <c r="E6070" s="7" t="str">
        <f t="shared" si="87"/>
        <v>Puna (Villa Talavera)</v>
      </c>
      <c r="F6070" s="7" t="s">
        <v>379</v>
      </c>
      <c r="G6070" s="7">
        <v>0</v>
      </c>
      <c r="H6070" s="7" t="s">
        <v>380</v>
      </c>
      <c r="I6070" s="7"/>
      <c r="J6070" s="7">
        <v>2950697</v>
      </c>
      <c r="K6070" s="7">
        <f t="shared" si="88"/>
        <v>1783861</v>
      </c>
      <c r="L6070" s="7"/>
      <c r="M6070" s="6"/>
      <c r="N6070" s="7"/>
      <c r="O6070" s="7"/>
      <c r="P6070" s="38"/>
      <c r="Q6070" s="31"/>
      <c r="R6070" s="42"/>
      <c r="S6070" s="42"/>
      <c r="T6070" s="42"/>
      <c r="U6070" s="43"/>
      <c r="V6070" s="32"/>
      <c r="W6070" s="38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</row>
    <row r="6071" spans="1:40" ht="14.25" customHeight="1">
      <c r="A6071" s="7" t="s">
        <v>701</v>
      </c>
      <c r="B6071" s="7" t="s">
        <v>363</v>
      </c>
      <c r="C6071" s="7">
        <v>1528</v>
      </c>
      <c r="D6071" s="7" t="s">
        <v>729</v>
      </c>
      <c r="E6071" s="7" t="str">
        <f t="shared" si="87"/>
        <v>Puna (Villa Talavera)</v>
      </c>
      <c r="F6071" s="7" t="s">
        <v>379</v>
      </c>
      <c r="G6071" s="7">
        <v>1</v>
      </c>
      <c r="H6071" s="7" t="s">
        <v>381</v>
      </c>
      <c r="I6071" s="7"/>
      <c r="J6071" s="7">
        <v>996418</v>
      </c>
      <c r="K6071" s="7">
        <f t="shared" si="88"/>
        <v>1783861</v>
      </c>
      <c r="L6071" s="7"/>
      <c r="M6071" s="6"/>
      <c r="N6071" s="7"/>
      <c r="O6071" s="7"/>
      <c r="P6071" s="38"/>
      <c r="Q6071" s="31"/>
      <c r="R6071" s="42"/>
      <c r="S6071" s="42"/>
      <c r="T6071" s="42"/>
      <c r="U6071" s="43"/>
      <c r="V6071" s="32"/>
      <c r="W6071" s="38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</row>
    <row r="6072" spans="1:40" ht="14.25" customHeight="1">
      <c r="A6072" s="7" t="s">
        <v>701</v>
      </c>
      <c r="B6072" s="7" t="s">
        <v>363</v>
      </c>
      <c r="C6072" s="7">
        <v>1528</v>
      </c>
      <c r="D6072" s="7" t="s">
        <v>729</v>
      </c>
      <c r="E6072" s="7" t="str">
        <f t="shared" si="87"/>
        <v>Puna (Villa Talavera)</v>
      </c>
      <c r="F6072" s="7" t="s">
        <v>379</v>
      </c>
      <c r="G6072" s="7">
        <v>99</v>
      </c>
      <c r="H6072" s="7" t="s">
        <v>382</v>
      </c>
      <c r="I6072" s="7"/>
      <c r="J6072" s="7">
        <v>2082844</v>
      </c>
      <c r="K6072" s="7">
        <f t="shared" si="88"/>
        <v>1783861</v>
      </c>
      <c r="L6072" s="7"/>
      <c r="M6072" s="6"/>
      <c r="N6072" s="7"/>
      <c r="O6072" s="7"/>
      <c r="P6072" s="38"/>
      <c r="Q6072" s="31"/>
      <c r="R6072" s="42"/>
      <c r="S6072" s="42"/>
      <c r="T6072" s="42"/>
      <c r="U6072" s="43"/>
      <c r="V6072" s="32"/>
      <c r="W6072" s="38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</row>
    <row r="6073" spans="1:40" ht="14.25" customHeight="1">
      <c r="A6073" s="7" t="s">
        <v>701</v>
      </c>
      <c r="B6073" s="7" t="s">
        <v>363</v>
      </c>
      <c r="C6073" s="7">
        <v>1528</v>
      </c>
      <c r="D6073" s="7" t="s">
        <v>729</v>
      </c>
      <c r="E6073" s="7" t="str">
        <f t="shared" si="87"/>
        <v>Puna (Villa Talavera)</v>
      </c>
      <c r="F6073" s="7" t="s">
        <v>379</v>
      </c>
      <c r="G6073" s="7">
        <v>100</v>
      </c>
      <c r="H6073" s="7" t="s">
        <v>383</v>
      </c>
      <c r="I6073" s="7"/>
      <c r="J6073" s="7">
        <v>834123</v>
      </c>
      <c r="K6073" s="7">
        <f t="shared" si="88"/>
        <v>1783861</v>
      </c>
      <c r="L6073" s="7"/>
      <c r="M6073" s="6"/>
      <c r="N6073" s="7"/>
      <c r="O6073" s="7"/>
      <c r="P6073" s="38"/>
      <c r="Q6073" s="31"/>
      <c r="R6073" s="42"/>
      <c r="S6073" s="42"/>
      <c r="T6073" s="42"/>
      <c r="U6073" s="43"/>
      <c r="V6073" s="32"/>
      <c r="W6073" s="38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</row>
    <row r="6074" spans="1:40" ht="14.25" customHeight="1">
      <c r="A6074" s="7" t="s">
        <v>701</v>
      </c>
      <c r="B6074" s="7" t="s">
        <v>363</v>
      </c>
      <c r="C6074" s="7">
        <v>1528</v>
      </c>
      <c r="D6074" s="7" t="s">
        <v>729</v>
      </c>
      <c r="E6074" s="7" t="str">
        <f t="shared" si="87"/>
        <v>Puna (Villa Talavera)</v>
      </c>
      <c r="F6074" s="7" t="s">
        <v>379</v>
      </c>
      <c r="G6074" s="7">
        <v>110</v>
      </c>
      <c r="H6074" s="7" t="s">
        <v>385</v>
      </c>
      <c r="I6074" s="7"/>
      <c r="J6074" s="7">
        <v>123609</v>
      </c>
      <c r="K6074" s="7">
        <f t="shared" si="88"/>
        <v>1783861</v>
      </c>
      <c r="L6074" s="7"/>
      <c r="M6074" s="6"/>
      <c r="N6074" s="7"/>
      <c r="O6074" s="7"/>
      <c r="P6074" s="38"/>
      <c r="Q6074" s="31"/>
      <c r="R6074" s="42"/>
      <c r="S6074" s="42"/>
      <c r="T6074" s="42"/>
      <c r="U6074" s="43"/>
      <c r="V6074" s="32"/>
      <c r="W6074" s="38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</row>
    <row r="6075" spans="1:40" ht="14.25" customHeight="1">
      <c r="A6075" s="7" t="s">
        <v>701</v>
      </c>
      <c r="B6075" s="7" t="s">
        <v>363</v>
      </c>
      <c r="C6075" s="7">
        <v>1528</v>
      </c>
      <c r="D6075" s="7" t="s">
        <v>729</v>
      </c>
      <c r="E6075" s="7" t="str">
        <f t="shared" si="87"/>
        <v>Puna (Villa Talavera)</v>
      </c>
      <c r="F6075" s="7" t="s">
        <v>379</v>
      </c>
      <c r="G6075" s="7">
        <v>120</v>
      </c>
      <c r="H6075" s="7" t="s">
        <v>485</v>
      </c>
      <c r="I6075" s="7"/>
      <c r="J6075" s="7">
        <v>1550000</v>
      </c>
      <c r="K6075" s="7">
        <f t="shared" si="88"/>
        <v>1783861</v>
      </c>
      <c r="L6075" s="7"/>
      <c r="M6075" s="6"/>
      <c r="N6075" s="7"/>
      <c r="O6075" s="7"/>
      <c r="P6075" s="38"/>
      <c r="Q6075" s="31"/>
      <c r="R6075" s="42"/>
      <c r="S6075" s="42"/>
      <c r="T6075" s="42"/>
      <c r="U6075" s="43"/>
      <c r="V6075" s="32"/>
      <c r="W6075" s="38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</row>
    <row r="6076" spans="1:40" ht="14.25" customHeight="1">
      <c r="A6076" s="7" t="s">
        <v>701</v>
      </c>
      <c r="B6076" s="7" t="s">
        <v>363</v>
      </c>
      <c r="C6076" s="7">
        <v>1528</v>
      </c>
      <c r="D6076" s="7" t="s">
        <v>729</v>
      </c>
      <c r="E6076" s="7" t="str">
        <f t="shared" si="87"/>
        <v>Puna (Villa Talavera)</v>
      </c>
      <c r="F6076" s="7" t="s">
        <v>379</v>
      </c>
      <c r="G6076" s="7">
        <v>130</v>
      </c>
      <c r="H6076" s="7" t="s">
        <v>386</v>
      </c>
      <c r="I6076" s="7"/>
      <c r="J6076" s="7">
        <v>45000</v>
      </c>
      <c r="K6076" s="7">
        <f t="shared" si="88"/>
        <v>1783861</v>
      </c>
      <c r="L6076" s="7"/>
      <c r="M6076" s="6"/>
      <c r="N6076" s="7"/>
      <c r="O6076" s="7"/>
      <c r="P6076" s="38"/>
      <c r="Q6076" s="31"/>
      <c r="R6076" s="42"/>
      <c r="S6076" s="42"/>
      <c r="T6076" s="42"/>
      <c r="U6076" s="43"/>
      <c r="V6076" s="32"/>
      <c r="W6076" s="38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</row>
    <row r="6077" spans="1:40" ht="14.25" customHeight="1">
      <c r="A6077" s="7" t="s">
        <v>701</v>
      </c>
      <c r="B6077" s="7" t="s">
        <v>363</v>
      </c>
      <c r="C6077" s="7">
        <v>1528</v>
      </c>
      <c r="D6077" s="7" t="s">
        <v>729</v>
      </c>
      <c r="E6077" s="7" t="str">
        <f t="shared" si="87"/>
        <v>Puna (Villa Talavera)</v>
      </c>
      <c r="F6077" s="7" t="s">
        <v>379</v>
      </c>
      <c r="G6077" s="7">
        <v>140</v>
      </c>
      <c r="H6077" s="7" t="s">
        <v>388</v>
      </c>
      <c r="I6077" s="7"/>
      <c r="J6077" s="7">
        <v>29988</v>
      </c>
      <c r="K6077" s="7">
        <f t="shared" si="88"/>
        <v>1783861</v>
      </c>
      <c r="L6077" s="7"/>
      <c r="M6077" s="6"/>
      <c r="N6077" s="7"/>
      <c r="O6077" s="7"/>
      <c r="P6077" s="38"/>
      <c r="Q6077" s="31"/>
      <c r="R6077" s="42"/>
      <c r="S6077" s="42"/>
      <c r="T6077" s="42"/>
      <c r="U6077" s="43"/>
      <c r="V6077" s="32"/>
      <c r="W6077" s="38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</row>
    <row r="6078" spans="1:40" ht="14.25" customHeight="1">
      <c r="A6078" s="7" t="s">
        <v>701</v>
      </c>
      <c r="B6078" s="7" t="s">
        <v>363</v>
      </c>
      <c r="C6078" s="7">
        <v>1528</v>
      </c>
      <c r="D6078" s="7" t="s">
        <v>729</v>
      </c>
      <c r="E6078" s="7" t="str">
        <f t="shared" si="87"/>
        <v>Puna (Villa Talavera)</v>
      </c>
      <c r="F6078" s="7" t="s">
        <v>379</v>
      </c>
      <c r="G6078" s="7">
        <v>160</v>
      </c>
      <c r="H6078" s="7" t="s">
        <v>389</v>
      </c>
      <c r="I6078" s="7"/>
      <c r="J6078" s="7">
        <v>120000</v>
      </c>
      <c r="K6078" s="7">
        <f t="shared" si="88"/>
        <v>1783861</v>
      </c>
      <c r="L6078" s="7"/>
      <c r="M6078" s="6"/>
      <c r="N6078" s="7"/>
      <c r="O6078" s="7"/>
      <c r="P6078" s="38"/>
      <c r="Q6078" s="31"/>
      <c r="R6078" s="42"/>
      <c r="S6078" s="42"/>
      <c r="T6078" s="42"/>
      <c r="U6078" s="43"/>
      <c r="V6078" s="32"/>
      <c r="W6078" s="38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</row>
    <row r="6079" spans="1:40" ht="14.25" customHeight="1">
      <c r="A6079" s="7" t="s">
        <v>701</v>
      </c>
      <c r="B6079" s="7" t="s">
        <v>363</v>
      </c>
      <c r="C6079" s="7">
        <v>1528</v>
      </c>
      <c r="D6079" s="7" t="s">
        <v>729</v>
      </c>
      <c r="E6079" s="7" t="str">
        <f t="shared" si="87"/>
        <v>Puna (Villa Talavera)</v>
      </c>
      <c r="F6079" s="7" t="s">
        <v>379</v>
      </c>
      <c r="G6079" s="7">
        <v>180</v>
      </c>
      <c r="H6079" s="7" t="s">
        <v>411</v>
      </c>
      <c r="I6079" s="7"/>
      <c r="J6079" s="7">
        <v>860001</v>
      </c>
      <c r="K6079" s="7">
        <f t="shared" si="88"/>
        <v>1783861</v>
      </c>
      <c r="L6079" s="7"/>
      <c r="M6079" s="6"/>
      <c r="N6079" s="7"/>
      <c r="O6079" s="7"/>
      <c r="P6079" s="38"/>
      <c r="Q6079" s="31"/>
      <c r="R6079" s="42"/>
      <c r="S6079" s="42"/>
      <c r="T6079" s="42"/>
      <c r="U6079" s="43"/>
      <c r="V6079" s="32"/>
      <c r="W6079" s="38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</row>
    <row r="6080" spans="1:40" ht="14.25" customHeight="1">
      <c r="A6080" s="7" t="s">
        <v>701</v>
      </c>
      <c r="B6080" s="7" t="s">
        <v>363</v>
      </c>
      <c r="C6080" s="7">
        <v>1528</v>
      </c>
      <c r="D6080" s="7" t="s">
        <v>729</v>
      </c>
      <c r="E6080" s="7" t="str">
        <f t="shared" si="87"/>
        <v>Puna (Villa Talavera)</v>
      </c>
      <c r="F6080" s="7" t="s">
        <v>379</v>
      </c>
      <c r="G6080" s="7">
        <v>190</v>
      </c>
      <c r="H6080" s="7" t="s">
        <v>392</v>
      </c>
      <c r="I6080" s="7"/>
      <c r="J6080" s="7">
        <v>145000</v>
      </c>
      <c r="K6080" s="7">
        <f t="shared" si="88"/>
        <v>1783861</v>
      </c>
      <c r="L6080" s="7"/>
      <c r="M6080" s="6"/>
      <c r="N6080" s="7"/>
      <c r="O6080" s="7"/>
      <c r="P6080" s="38"/>
      <c r="Q6080" s="31"/>
      <c r="R6080" s="42"/>
      <c r="S6080" s="42"/>
      <c r="T6080" s="42"/>
      <c r="U6080" s="43"/>
      <c r="V6080" s="32"/>
      <c r="W6080" s="38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</row>
    <row r="6081" spans="1:40" ht="14.25" customHeight="1">
      <c r="A6081" s="7" t="s">
        <v>701</v>
      </c>
      <c r="B6081" s="7" t="s">
        <v>363</v>
      </c>
      <c r="C6081" s="7">
        <v>1528</v>
      </c>
      <c r="D6081" s="7" t="s">
        <v>729</v>
      </c>
      <c r="E6081" s="7" t="str">
        <f t="shared" si="87"/>
        <v>Puna (Villa Talavera)</v>
      </c>
      <c r="F6081" s="7" t="s">
        <v>379</v>
      </c>
      <c r="G6081" s="7">
        <v>200</v>
      </c>
      <c r="H6081" s="7" t="s">
        <v>393</v>
      </c>
      <c r="I6081" s="7"/>
      <c r="J6081" s="7">
        <v>4028722</v>
      </c>
      <c r="K6081" s="7">
        <f t="shared" si="88"/>
        <v>1783861</v>
      </c>
      <c r="L6081" s="7"/>
      <c r="M6081" s="6"/>
      <c r="N6081" s="7"/>
      <c r="O6081" s="7"/>
      <c r="P6081" s="38"/>
      <c r="Q6081" s="31"/>
      <c r="R6081" s="42"/>
      <c r="S6081" s="42"/>
      <c r="T6081" s="42"/>
      <c r="U6081" s="43"/>
      <c r="V6081" s="32"/>
      <c r="W6081" s="38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</row>
    <row r="6082" spans="1:40" ht="14.25" customHeight="1">
      <c r="A6082" s="7" t="s">
        <v>701</v>
      </c>
      <c r="B6082" s="7" t="s">
        <v>363</v>
      </c>
      <c r="C6082" s="7">
        <v>1528</v>
      </c>
      <c r="D6082" s="7" t="s">
        <v>729</v>
      </c>
      <c r="E6082" s="7" t="str">
        <f t="shared" si="87"/>
        <v>Puna (Villa Talavera)</v>
      </c>
      <c r="F6082" s="7" t="s">
        <v>379</v>
      </c>
      <c r="G6082" s="7">
        <v>210</v>
      </c>
      <c r="H6082" s="7" t="s">
        <v>394</v>
      </c>
      <c r="I6082" s="7"/>
      <c r="J6082" s="7">
        <v>2827419</v>
      </c>
      <c r="K6082" s="7">
        <f t="shared" si="88"/>
        <v>1783861</v>
      </c>
      <c r="L6082" s="7"/>
      <c r="M6082" s="6"/>
      <c r="N6082" s="7"/>
      <c r="O6082" s="7"/>
      <c r="P6082" s="38"/>
      <c r="Q6082" s="31"/>
      <c r="R6082" s="42"/>
      <c r="S6082" s="42"/>
      <c r="T6082" s="42"/>
      <c r="U6082" s="43"/>
      <c r="V6082" s="32"/>
      <c r="W6082" s="38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</row>
    <row r="6083" spans="1:40" ht="14.25" customHeight="1">
      <c r="A6083" s="7" t="s">
        <v>701</v>
      </c>
      <c r="B6083" s="7" t="s">
        <v>363</v>
      </c>
      <c r="C6083" s="7">
        <v>1528</v>
      </c>
      <c r="D6083" s="7" t="s">
        <v>729</v>
      </c>
      <c r="E6083" s="7" t="str">
        <f t="shared" si="87"/>
        <v>Puna (Villa Talavera)</v>
      </c>
      <c r="F6083" s="7" t="s">
        <v>379</v>
      </c>
      <c r="G6083" s="7">
        <v>220</v>
      </c>
      <c r="H6083" s="7" t="s">
        <v>395</v>
      </c>
      <c r="I6083" s="7"/>
      <c r="J6083" s="7">
        <v>56012</v>
      </c>
      <c r="K6083" s="7">
        <f t="shared" si="88"/>
        <v>1783861</v>
      </c>
      <c r="L6083" s="7"/>
      <c r="M6083" s="6"/>
      <c r="N6083" s="7"/>
      <c r="O6083" s="7"/>
      <c r="P6083" s="38"/>
      <c r="Q6083" s="31"/>
      <c r="R6083" s="42"/>
      <c r="S6083" s="42"/>
      <c r="T6083" s="42"/>
      <c r="U6083" s="43"/>
      <c r="V6083" s="32"/>
      <c r="W6083" s="38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</row>
    <row r="6084" spans="1:40" ht="14.25" customHeight="1">
      <c r="A6084" s="7" t="s">
        <v>701</v>
      </c>
      <c r="B6084" s="7" t="s">
        <v>363</v>
      </c>
      <c r="C6084" s="7">
        <v>1528</v>
      </c>
      <c r="D6084" s="7" t="s">
        <v>729</v>
      </c>
      <c r="E6084" s="7" t="str">
        <f t="shared" si="87"/>
        <v>Puna (Villa Talavera)</v>
      </c>
      <c r="F6084" s="7" t="s">
        <v>379</v>
      </c>
      <c r="G6084" s="7">
        <v>230</v>
      </c>
      <c r="H6084" s="7" t="s">
        <v>396</v>
      </c>
      <c r="I6084" s="7"/>
      <c r="J6084" s="7">
        <v>100000</v>
      </c>
      <c r="K6084" s="7">
        <f t="shared" si="88"/>
        <v>1783861</v>
      </c>
      <c r="L6084" s="7"/>
      <c r="M6084" s="6"/>
      <c r="N6084" s="7"/>
      <c r="O6084" s="7"/>
      <c r="P6084" s="38"/>
      <c r="Q6084" s="31"/>
      <c r="R6084" s="42"/>
      <c r="S6084" s="42"/>
      <c r="T6084" s="42"/>
      <c r="U6084" s="43"/>
      <c r="V6084" s="32"/>
      <c r="W6084" s="38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</row>
    <row r="6085" spans="1:40" ht="14.25" customHeight="1">
      <c r="A6085" s="7" t="s">
        <v>701</v>
      </c>
      <c r="B6085" s="7" t="s">
        <v>363</v>
      </c>
      <c r="C6085" s="7">
        <v>1528</v>
      </c>
      <c r="D6085" s="7" t="s">
        <v>729</v>
      </c>
      <c r="E6085" s="7" t="str">
        <f t="shared" si="87"/>
        <v>Puna (Villa Talavera)</v>
      </c>
      <c r="F6085" s="7" t="s">
        <v>379</v>
      </c>
      <c r="G6085" s="7">
        <v>250</v>
      </c>
      <c r="H6085" s="7" t="s">
        <v>399</v>
      </c>
      <c r="I6085" s="7"/>
      <c r="J6085" s="7">
        <v>2070938</v>
      </c>
      <c r="K6085" s="7">
        <f t="shared" si="88"/>
        <v>1783861</v>
      </c>
      <c r="L6085" s="7"/>
      <c r="M6085" s="6"/>
      <c r="N6085" s="7"/>
      <c r="O6085" s="7"/>
      <c r="P6085" s="38"/>
      <c r="Q6085" s="31"/>
      <c r="R6085" s="42"/>
      <c r="S6085" s="42"/>
      <c r="T6085" s="42"/>
      <c r="U6085" s="43"/>
      <c r="V6085" s="32"/>
      <c r="W6085" s="38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</row>
    <row r="6086" spans="1:40" ht="14.25" customHeight="1">
      <c r="A6086" s="7" t="s">
        <v>701</v>
      </c>
      <c r="B6086" s="7" t="s">
        <v>363</v>
      </c>
      <c r="C6086" s="7">
        <v>1528</v>
      </c>
      <c r="D6086" s="7" t="s">
        <v>729</v>
      </c>
      <c r="E6086" s="7" t="str">
        <f t="shared" si="87"/>
        <v>Puna (Villa Talavera)</v>
      </c>
      <c r="F6086" s="7" t="s">
        <v>379</v>
      </c>
      <c r="G6086" s="7">
        <v>260</v>
      </c>
      <c r="H6086" s="7" t="s">
        <v>400</v>
      </c>
      <c r="I6086" s="7"/>
      <c r="J6086" s="7">
        <v>20000</v>
      </c>
      <c r="K6086" s="7">
        <f t="shared" si="88"/>
        <v>1783861</v>
      </c>
      <c r="L6086" s="7"/>
      <c r="M6086" s="6"/>
      <c r="N6086" s="7"/>
      <c r="O6086" s="7"/>
      <c r="P6086" s="38"/>
      <c r="Q6086" s="31"/>
      <c r="R6086" s="42"/>
      <c r="S6086" s="42"/>
      <c r="T6086" s="42"/>
      <c r="U6086" s="43"/>
      <c r="V6086" s="32"/>
      <c r="W6086" s="38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</row>
    <row r="6087" spans="1:40" ht="14.25" customHeight="1">
      <c r="A6087" s="7" t="s">
        <v>701</v>
      </c>
      <c r="B6087" s="7" t="s">
        <v>363</v>
      </c>
      <c r="C6087" s="7">
        <v>1528</v>
      </c>
      <c r="D6087" s="7" t="s">
        <v>729</v>
      </c>
      <c r="E6087" s="7" t="str">
        <f t="shared" si="87"/>
        <v>Puna (Villa Talavera)</v>
      </c>
      <c r="F6087" s="7" t="s">
        <v>379</v>
      </c>
      <c r="G6087" s="7">
        <v>310</v>
      </c>
      <c r="H6087" s="7" t="s">
        <v>403</v>
      </c>
      <c r="I6087" s="7"/>
      <c r="J6087" s="7">
        <v>562000</v>
      </c>
      <c r="K6087" s="7">
        <f t="shared" si="88"/>
        <v>1783861</v>
      </c>
      <c r="L6087" s="7"/>
      <c r="M6087" s="6"/>
      <c r="N6087" s="7"/>
      <c r="O6087" s="7"/>
      <c r="P6087" s="38"/>
      <c r="Q6087" s="31"/>
      <c r="R6087" s="42"/>
      <c r="S6087" s="42"/>
      <c r="T6087" s="42"/>
      <c r="U6087" s="43"/>
      <c r="V6087" s="32"/>
      <c r="W6087" s="38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</row>
    <row r="6088" spans="1:40" ht="14.25" customHeight="1">
      <c r="A6088" s="7" t="s">
        <v>701</v>
      </c>
      <c r="B6088" s="7" t="s">
        <v>363</v>
      </c>
      <c r="C6088" s="7">
        <v>1528</v>
      </c>
      <c r="D6088" s="7" t="s">
        <v>729</v>
      </c>
      <c r="E6088" s="7" t="str">
        <f t="shared" si="87"/>
        <v>Puna (Villa Talavera)</v>
      </c>
      <c r="F6088" s="7" t="s">
        <v>379</v>
      </c>
      <c r="G6088" s="7">
        <v>320</v>
      </c>
      <c r="H6088" s="7" t="s">
        <v>427</v>
      </c>
      <c r="I6088" s="7"/>
      <c r="J6088" s="7">
        <v>500000</v>
      </c>
      <c r="K6088" s="7">
        <f t="shared" si="88"/>
        <v>1783861</v>
      </c>
      <c r="L6088" s="7"/>
      <c r="M6088" s="6"/>
      <c r="N6088" s="7"/>
      <c r="O6088" s="7"/>
      <c r="P6088" s="38"/>
      <c r="Q6088" s="31"/>
      <c r="R6088" s="42"/>
      <c r="S6088" s="42"/>
      <c r="T6088" s="42"/>
      <c r="U6088" s="43"/>
      <c r="V6088" s="32"/>
      <c r="W6088" s="38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</row>
    <row r="6089" spans="1:40" ht="14.25" customHeight="1">
      <c r="A6089" s="7" t="s">
        <v>701</v>
      </c>
      <c r="B6089" s="7" t="s">
        <v>363</v>
      </c>
      <c r="C6089" s="7">
        <v>1528</v>
      </c>
      <c r="D6089" s="7" t="s">
        <v>729</v>
      </c>
      <c r="E6089" s="7" t="str">
        <f t="shared" si="87"/>
        <v>Puna (Villa Talavera)</v>
      </c>
      <c r="F6089" s="7" t="s">
        <v>379</v>
      </c>
      <c r="G6089" s="7">
        <v>330</v>
      </c>
      <c r="H6089" s="7" t="s">
        <v>404</v>
      </c>
      <c r="I6089" s="7"/>
      <c r="J6089" s="7">
        <v>202090</v>
      </c>
      <c r="K6089" s="7">
        <f t="shared" si="88"/>
        <v>1783861</v>
      </c>
      <c r="L6089" s="7"/>
      <c r="M6089" s="6"/>
      <c r="N6089" s="7"/>
      <c r="O6089" s="7"/>
      <c r="P6089" s="38"/>
      <c r="Q6089" s="31"/>
      <c r="R6089" s="42"/>
      <c r="S6089" s="42"/>
      <c r="T6089" s="42"/>
      <c r="U6089" s="43"/>
      <c r="V6089" s="32"/>
      <c r="W6089" s="38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</row>
    <row r="6090" spans="1:40" ht="14.25" customHeight="1">
      <c r="A6090" s="7" t="s">
        <v>701</v>
      </c>
      <c r="B6090" s="7" t="s">
        <v>363</v>
      </c>
      <c r="C6090" s="7">
        <v>1528</v>
      </c>
      <c r="D6090" s="7" t="s">
        <v>729</v>
      </c>
      <c r="E6090" s="7" t="str">
        <f t="shared" si="87"/>
        <v>Puna (Villa Talavera)</v>
      </c>
      <c r="F6090" s="7" t="s">
        <v>379</v>
      </c>
      <c r="G6090" s="7">
        <v>340</v>
      </c>
      <c r="H6090" s="7" t="s">
        <v>405</v>
      </c>
      <c r="I6090" s="7"/>
      <c r="J6090" s="7">
        <v>406481</v>
      </c>
      <c r="K6090" s="7">
        <f t="shared" si="88"/>
        <v>1783861</v>
      </c>
      <c r="L6090" s="7"/>
      <c r="M6090" s="6"/>
      <c r="N6090" s="7"/>
      <c r="O6090" s="7"/>
      <c r="P6090" s="38"/>
      <c r="Q6090" s="31"/>
      <c r="R6090" s="42"/>
      <c r="S6090" s="42"/>
      <c r="T6090" s="42"/>
      <c r="U6090" s="43"/>
      <c r="V6090" s="32"/>
      <c r="W6090" s="38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</row>
    <row r="6091" spans="1:40" ht="14.25" customHeight="1">
      <c r="A6091" s="7" t="s">
        <v>701</v>
      </c>
      <c r="B6091" s="7" t="s">
        <v>363</v>
      </c>
      <c r="C6091" s="7">
        <v>1528</v>
      </c>
      <c r="D6091" s="7" t="s">
        <v>729</v>
      </c>
      <c r="E6091" s="7" t="str">
        <f t="shared" si="87"/>
        <v>Puna (Villa Talavera)</v>
      </c>
      <c r="F6091" s="7" t="s">
        <v>407</v>
      </c>
      <c r="G6091" s="7">
        <v>110</v>
      </c>
      <c r="H6091" s="7" t="s">
        <v>385</v>
      </c>
      <c r="I6091" s="7"/>
      <c r="J6091" s="7">
        <v>80000</v>
      </c>
      <c r="K6091" s="7">
        <f t="shared" si="88"/>
        <v>1783861</v>
      </c>
      <c r="L6091" s="7"/>
      <c r="M6091" s="6"/>
      <c r="N6091" s="7"/>
      <c r="O6091" s="7"/>
      <c r="P6091" s="38"/>
      <c r="Q6091" s="31"/>
      <c r="R6091" s="42"/>
      <c r="S6091" s="42"/>
      <c r="T6091" s="42"/>
      <c r="U6091" s="43"/>
      <c r="V6091" s="32"/>
      <c r="W6091" s="38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</row>
    <row r="6092" spans="1:40" ht="14.25" customHeight="1">
      <c r="A6092" s="7" t="s">
        <v>701</v>
      </c>
      <c r="B6092" s="7" t="s">
        <v>363</v>
      </c>
      <c r="C6092" s="7">
        <v>1528</v>
      </c>
      <c r="D6092" s="7" t="s">
        <v>729</v>
      </c>
      <c r="E6092" s="7" t="str">
        <f t="shared" si="87"/>
        <v>Puna (Villa Talavera)</v>
      </c>
      <c r="F6092" s="7" t="s">
        <v>407</v>
      </c>
      <c r="G6092" s="7">
        <v>170</v>
      </c>
      <c r="H6092" s="7" t="s">
        <v>390</v>
      </c>
      <c r="I6092" s="7"/>
      <c r="J6092" s="7">
        <v>1153265</v>
      </c>
      <c r="K6092" s="7">
        <f t="shared" si="88"/>
        <v>1783861</v>
      </c>
      <c r="L6092" s="7"/>
      <c r="M6092" s="6"/>
      <c r="N6092" s="7"/>
      <c r="O6092" s="7"/>
      <c r="P6092" s="38"/>
      <c r="Q6092" s="31"/>
      <c r="R6092" s="42"/>
      <c r="S6092" s="42"/>
      <c r="T6092" s="42"/>
      <c r="U6092" s="43"/>
      <c r="V6092" s="32"/>
      <c r="W6092" s="38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</row>
    <row r="6093" spans="1:40" ht="14.25" customHeight="1">
      <c r="A6093" s="7" t="s">
        <v>701</v>
      </c>
      <c r="B6093" s="7" t="s">
        <v>363</v>
      </c>
      <c r="C6093" s="7">
        <v>1528</v>
      </c>
      <c r="D6093" s="7" t="s">
        <v>729</v>
      </c>
      <c r="E6093" s="7" t="str">
        <f t="shared" si="87"/>
        <v>Puna (Villa Talavera)</v>
      </c>
      <c r="F6093" s="7" t="s">
        <v>407</v>
      </c>
      <c r="G6093" s="7">
        <v>210</v>
      </c>
      <c r="H6093" s="7" t="s">
        <v>394</v>
      </c>
      <c r="I6093" s="7"/>
      <c r="J6093" s="7">
        <v>360484</v>
      </c>
      <c r="K6093" s="7">
        <f t="shared" si="88"/>
        <v>1783861</v>
      </c>
      <c r="L6093" s="7"/>
      <c r="M6093" s="6"/>
      <c r="N6093" s="7"/>
      <c r="O6093" s="7"/>
      <c r="P6093" s="38"/>
      <c r="Q6093" s="31"/>
      <c r="R6093" s="42"/>
      <c r="S6093" s="42"/>
      <c r="T6093" s="42"/>
      <c r="U6093" s="43"/>
      <c r="V6093" s="32"/>
      <c r="W6093" s="38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</row>
    <row r="6094" spans="1:40" ht="14.25" customHeight="1">
      <c r="A6094" s="7" t="s">
        <v>701</v>
      </c>
      <c r="B6094" s="7" t="s">
        <v>363</v>
      </c>
      <c r="C6094" s="7">
        <v>1528</v>
      </c>
      <c r="D6094" s="7" t="s">
        <v>729</v>
      </c>
      <c r="E6094" s="7" t="str">
        <f t="shared" si="87"/>
        <v>Puna (Villa Talavera)</v>
      </c>
      <c r="F6094" s="7" t="s">
        <v>407</v>
      </c>
      <c r="G6094" s="7">
        <v>220</v>
      </c>
      <c r="H6094" s="7" t="s">
        <v>395</v>
      </c>
      <c r="I6094" s="7"/>
      <c r="J6094" s="7">
        <v>190112</v>
      </c>
      <c r="K6094" s="7">
        <f t="shared" si="88"/>
        <v>1783861</v>
      </c>
      <c r="L6094" s="7"/>
      <c r="M6094" s="6"/>
      <c r="N6094" s="7"/>
      <c r="O6094" s="7"/>
      <c r="P6094" s="38"/>
      <c r="Q6094" s="31"/>
      <c r="R6094" s="42"/>
      <c r="S6094" s="42"/>
      <c r="T6094" s="42"/>
      <c r="U6094" s="43"/>
      <c r="V6094" s="32"/>
      <c r="W6094" s="38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</row>
    <row r="6095" spans="1:40" ht="14.25" customHeight="1">
      <c r="A6095" s="7" t="s">
        <v>701</v>
      </c>
      <c r="B6095" s="7" t="s">
        <v>363</v>
      </c>
      <c r="C6095" s="7">
        <v>1529</v>
      </c>
      <c r="D6095" s="7" t="s">
        <v>730</v>
      </c>
      <c r="E6095" s="7" t="str">
        <f t="shared" si="87"/>
        <v>Caiza "D"</v>
      </c>
      <c r="F6095" s="7" t="s">
        <v>379</v>
      </c>
      <c r="G6095" s="7">
        <v>0</v>
      </c>
      <c r="H6095" s="7" t="s">
        <v>380</v>
      </c>
      <c r="I6095" s="7"/>
      <c r="J6095" s="7">
        <v>1858368</v>
      </c>
      <c r="K6095" s="7">
        <f t="shared" si="88"/>
        <v>331591</v>
      </c>
      <c r="L6095" s="7"/>
      <c r="M6095" s="6"/>
      <c r="N6095" s="7"/>
      <c r="O6095" s="7"/>
      <c r="P6095" s="38"/>
      <c r="Q6095" s="31"/>
      <c r="R6095" s="42"/>
      <c r="S6095" s="42"/>
      <c r="T6095" s="42"/>
      <c r="U6095" s="43"/>
      <c r="V6095" s="32"/>
      <c r="W6095" s="38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</row>
    <row r="6096" spans="1:40" ht="14.25" customHeight="1">
      <c r="A6096" s="7" t="s">
        <v>701</v>
      </c>
      <c r="B6096" s="7" t="s">
        <v>363</v>
      </c>
      <c r="C6096" s="7">
        <v>1529</v>
      </c>
      <c r="D6096" s="7" t="s">
        <v>730</v>
      </c>
      <c r="E6096" s="7" t="str">
        <f t="shared" si="87"/>
        <v>Caiza "D"</v>
      </c>
      <c r="F6096" s="7" t="s">
        <v>379</v>
      </c>
      <c r="G6096" s="7">
        <v>1</v>
      </c>
      <c r="H6096" s="7" t="s">
        <v>381</v>
      </c>
      <c r="I6096" s="7"/>
      <c r="J6096" s="7">
        <v>722698</v>
      </c>
      <c r="K6096" s="7">
        <f t="shared" si="88"/>
        <v>331591</v>
      </c>
      <c r="L6096" s="7"/>
      <c r="M6096" s="6"/>
      <c r="N6096" s="7"/>
      <c r="O6096" s="7"/>
      <c r="P6096" s="38"/>
      <c r="Q6096" s="31"/>
      <c r="R6096" s="42"/>
      <c r="S6096" s="42"/>
      <c r="T6096" s="42"/>
      <c r="U6096" s="43"/>
      <c r="V6096" s="32"/>
      <c r="W6096" s="38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</row>
    <row r="6097" spans="1:40" ht="14.25" customHeight="1">
      <c r="A6097" s="7" t="s">
        <v>701</v>
      </c>
      <c r="B6097" s="7" t="s">
        <v>363</v>
      </c>
      <c r="C6097" s="7">
        <v>1529</v>
      </c>
      <c r="D6097" s="7" t="s">
        <v>730</v>
      </c>
      <c r="E6097" s="7" t="str">
        <f t="shared" si="87"/>
        <v>Caiza "D"</v>
      </c>
      <c r="F6097" s="7" t="s">
        <v>379</v>
      </c>
      <c r="G6097" s="7">
        <v>97</v>
      </c>
      <c r="H6097" s="7" t="s">
        <v>409</v>
      </c>
      <c r="I6097" s="7"/>
      <c r="J6097" s="7">
        <v>1369196</v>
      </c>
      <c r="K6097" s="7">
        <f t="shared" si="88"/>
        <v>331591</v>
      </c>
      <c r="L6097" s="7"/>
      <c r="M6097" s="6"/>
      <c r="N6097" s="7"/>
      <c r="O6097" s="7"/>
      <c r="P6097" s="38"/>
      <c r="Q6097" s="31"/>
      <c r="R6097" s="42"/>
      <c r="S6097" s="42"/>
      <c r="T6097" s="42"/>
      <c r="U6097" s="43"/>
      <c r="V6097" s="32"/>
      <c r="W6097" s="38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</row>
    <row r="6098" spans="1:40" ht="14.25" customHeight="1">
      <c r="A6098" s="7" t="s">
        <v>701</v>
      </c>
      <c r="B6098" s="7" t="s">
        <v>363</v>
      </c>
      <c r="C6098" s="7">
        <v>1529</v>
      </c>
      <c r="D6098" s="7" t="s">
        <v>730</v>
      </c>
      <c r="E6098" s="7" t="str">
        <f t="shared" si="87"/>
        <v>Caiza "D"</v>
      </c>
      <c r="F6098" s="7" t="s">
        <v>379</v>
      </c>
      <c r="G6098" s="7">
        <v>99</v>
      </c>
      <c r="H6098" s="7" t="s">
        <v>382</v>
      </c>
      <c r="I6098" s="7"/>
      <c r="J6098" s="7">
        <v>1670892</v>
      </c>
      <c r="K6098" s="7">
        <f t="shared" si="88"/>
        <v>331591</v>
      </c>
      <c r="L6098" s="7"/>
      <c r="M6098" s="6"/>
      <c r="N6098" s="7"/>
      <c r="O6098" s="7"/>
      <c r="P6098" s="38"/>
      <c r="Q6098" s="31"/>
      <c r="R6098" s="42"/>
      <c r="S6098" s="42"/>
      <c r="T6098" s="42"/>
      <c r="U6098" s="43"/>
      <c r="V6098" s="32"/>
      <c r="W6098" s="38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</row>
    <row r="6099" spans="1:40" ht="14.25" customHeight="1">
      <c r="A6099" s="7" t="s">
        <v>701</v>
      </c>
      <c r="B6099" s="7" t="s">
        <v>363</v>
      </c>
      <c r="C6099" s="7">
        <v>1529</v>
      </c>
      <c r="D6099" s="7" t="s">
        <v>730</v>
      </c>
      <c r="E6099" s="7" t="str">
        <f t="shared" si="87"/>
        <v>Caiza "D"</v>
      </c>
      <c r="F6099" s="7" t="s">
        <v>379</v>
      </c>
      <c r="G6099" s="7">
        <v>100</v>
      </c>
      <c r="H6099" s="7" t="s">
        <v>383</v>
      </c>
      <c r="I6099" s="7"/>
      <c r="J6099" s="7">
        <v>170239</v>
      </c>
      <c r="K6099" s="7">
        <f t="shared" si="88"/>
        <v>331591</v>
      </c>
      <c r="L6099" s="7"/>
      <c r="M6099" s="6"/>
      <c r="N6099" s="7"/>
      <c r="O6099" s="7"/>
      <c r="P6099" s="38"/>
      <c r="Q6099" s="31"/>
      <c r="R6099" s="42"/>
      <c r="S6099" s="42"/>
      <c r="T6099" s="42"/>
      <c r="U6099" s="43"/>
      <c r="V6099" s="32"/>
      <c r="W6099" s="38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</row>
    <row r="6100" spans="1:40" ht="14.25" customHeight="1">
      <c r="A6100" s="7" t="s">
        <v>701</v>
      </c>
      <c r="B6100" s="7" t="s">
        <v>363</v>
      </c>
      <c r="C6100" s="7">
        <v>1529</v>
      </c>
      <c r="D6100" s="7" t="s">
        <v>730</v>
      </c>
      <c r="E6100" s="7" t="str">
        <f t="shared" si="87"/>
        <v>Caiza "D"</v>
      </c>
      <c r="F6100" s="7" t="s">
        <v>379</v>
      </c>
      <c r="G6100" s="7">
        <v>110</v>
      </c>
      <c r="H6100" s="7" t="s">
        <v>385</v>
      </c>
      <c r="I6100" s="7"/>
      <c r="J6100" s="7">
        <v>30000</v>
      </c>
      <c r="K6100" s="7">
        <f t="shared" si="88"/>
        <v>331591</v>
      </c>
      <c r="L6100" s="7"/>
      <c r="M6100" s="6"/>
      <c r="N6100" s="7"/>
      <c r="O6100" s="7"/>
      <c r="P6100" s="38"/>
      <c r="Q6100" s="31"/>
      <c r="R6100" s="42"/>
      <c r="S6100" s="42"/>
      <c r="T6100" s="42"/>
      <c r="U6100" s="43"/>
      <c r="V6100" s="32"/>
      <c r="W6100" s="38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</row>
    <row r="6101" spans="1:40" ht="14.25" customHeight="1">
      <c r="A6101" s="7" t="s">
        <v>701</v>
      </c>
      <c r="B6101" s="7" t="s">
        <v>363</v>
      </c>
      <c r="C6101" s="7">
        <v>1529</v>
      </c>
      <c r="D6101" s="7" t="s">
        <v>730</v>
      </c>
      <c r="E6101" s="7" t="str">
        <f t="shared" si="87"/>
        <v>Caiza "D"</v>
      </c>
      <c r="F6101" s="7" t="s">
        <v>379</v>
      </c>
      <c r="G6101" s="7">
        <v>120</v>
      </c>
      <c r="H6101" s="7" t="s">
        <v>485</v>
      </c>
      <c r="I6101" s="7"/>
      <c r="J6101" s="7">
        <v>50000</v>
      </c>
      <c r="K6101" s="7">
        <f t="shared" si="88"/>
        <v>331591</v>
      </c>
      <c r="L6101" s="7"/>
      <c r="M6101" s="6"/>
      <c r="N6101" s="7"/>
      <c r="O6101" s="7"/>
      <c r="P6101" s="38"/>
      <c r="Q6101" s="31"/>
      <c r="R6101" s="42"/>
      <c r="S6101" s="42"/>
      <c r="T6101" s="42"/>
      <c r="U6101" s="43"/>
      <c r="V6101" s="32"/>
      <c r="W6101" s="38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</row>
    <row r="6102" spans="1:40" ht="14.25" customHeight="1">
      <c r="A6102" s="7" t="s">
        <v>701</v>
      </c>
      <c r="B6102" s="7" t="s">
        <v>363</v>
      </c>
      <c r="C6102" s="7">
        <v>1529</v>
      </c>
      <c r="D6102" s="7" t="s">
        <v>730</v>
      </c>
      <c r="E6102" s="7" t="str">
        <f t="shared" si="87"/>
        <v>Caiza "D"</v>
      </c>
      <c r="F6102" s="7" t="s">
        <v>379</v>
      </c>
      <c r="G6102" s="7">
        <v>130</v>
      </c>
      <c r="H6102" s="7" t="s">
        <v>386</v>
      </c>
      <c r="I6102" s="7"/>
      <c r="J6102" s="7">
        <v>26654</v>
      </c>
      <c r="K6102" s="7">
        <f t="shared" si="88"/>
        <v>331591</v>
      </c>
      <c r="L6102" s="7"/>
      <c r="M6102" s="6"/>
      <c r="N6102" s="7"/>
      <c r="O6102" s="7"/>
      <c r="P6102" s="38"/>
      <c r="Q6102" s="31"/>
      <c r="R6102" s="42"/>
      <c r="S6102" s="42"/>
      <c r="T6102" s="42"/>
      <c r="U6102" s="43"/>
      <c r="V6102" s="32"/>
      <c r="W6102" s="38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</row>
    <row r="6103" spans="1:40" ht="14.25" customHeight="1">
      <c r="A6103" s="7" t="s">
        <v>701</v>
      </c>
      <c r="B6103" s="7" t="s">
        <v>363</v>
      </c>
      <c r="C6103" s="7">
        <v>1529</v>
      </c>
      <c r="D6103" s="7" t="s">
        <v>730</v>
      </c>
      <c r="E6103" s="7" t="str">
        <f t="shared" si="87"/>
        <v>Caiza "D"</v>
      </c>
      <c r="F6103" s="7" t="s">
        <v>379</v>
      </c>
      <c r="G6103" s="7">
        <v>140</v>
      </c>
      <c r="H6103" s="7" t="s">
        <v>388</v>
      </c>
      <c r="I6103" s="7"/>
      <c r="J6103" s="7">
        <v>20000</v>
      </c>
      <c r="K6103" s="7">
        <f t="shared" si="88"/>
        <v>331591</v>
      </c>
      <c r="L6103" s="7"/>
      <c r="M6103" s="6"/>
      <c r="N6103" s="7"/>
      <c r="O6103" s="7"/>
      <c r="P6103" s="38"/>
      <c r="Q6103" s="31"/>
      <c r="R6103" s="42"/>
      <c r="S6103" s="42"/>
      <c r="T6103" s="42"/>
      <c r="U6103" s="43"/>
      <c r="V6103" s="32"/>
      <c r="W6103" s="38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</row>
    <row r="6104" spans="1:40" ht="14.25" customHeight="1">
      <c r="A6104" s="7" t="s">
        <v>701</v>
      </c>
      <c r="B6104" s="7" t="s">
        <v>363</v>
      </c>
      <c r="C6104" s="7">
        <v>1529</v>
      </c>
      <c r="D6104" s="7" t="s">
        <v>730</v>
      </c>
      <c r="E6104" s="7" t="str">
        <f t="shared" si="87"/>
        <v>Caiza "D"</v>
      </c>
      <c r="F6104" s="7" t="s">
        <v>379</v>
      </c>
      <c r="G6104" s="7">
        <v>160</v>
      </c>
      <c r="H6104" s="7" t="s">
        <v>389</v>
      </c>
      <c r="I6104" s="7"/>
      <c r="J6104" s="7">
        <v>71804</v>
      </c>
      <c r="K6104" s="7">
        <f t="shared" si="88"/>
        <v>331591</v>
      </c>
      <c r="L6104" s="7"/>
      <c r="M6104" s="6"/>
      <c r="N6104" s="7"/>
      <c r="O6104" s="7"/>
      <c r="P6104" s="38"/>
      <c r="Q6104" s="31"/>
      <c r="R6104" s="42"/>
      <c r="S6104" s="42"/>
      <c r="T6104" s="42"/>
      <c r="U6104" s="43"/>
      <c r="V6104" s="32"/>
      <c r="W6104" s="38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</row>
    <row r="6105" spans="1:40" ht="14.25" customHeight="1">
      <c r="A6105" s="7" t="s">
        <v>701</v>
      </c>
      <c r="B6105" s="7" t="s">
        <v>363</v>
      </c>
      <c r="C6105" s="7">
        <v>1529</v>
      </c>
      <c r="D6105" s="7" t="s">
        <v>730</v>
      </c>
      <c r="E6105" s="7" t="str">
        <f t="shared" si="87"/>
        <v>Caiza "D"</v>
      </c>
      <c r="F6105" s="7" t="s">
        <v>379</v>
      </c>
      <c r="G6105" s="7">
        <v>170</v>
      </c>
      <c r="H6105" s="7" t="s">
        <v>390</v>
      </c>
      <c r="I6105" s="7"/>
      <c r="J6105" s="7">
        <v>40000</v>
      </c>
      <c r="K6105" s="7">
        <f t="shared" si="88"/>
        <v>331591</v>
      </c>
      <c r="L6105" s="7"/>
      <c r="M6105" s="6"/>
      <c r="N6105" s="7"/>
      <c r="O6105" s="7"/>
      <c r="P6105" s="38"/>
      <c r="Q6105" s="31"/>
      <c r="R6105" s="42"/>
      <c r="S6105" s="42"/>
      <c r="T6105" s="42"/>
      <c r="U6105" s="43"/>
      <c r="V6105" s="32"/>
      <c r="W6105" s="38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</row>
    <row r="6106" spans="1:40" ht="14.25" customHeight="1">
      <c r="A6106" s="7" t="s">
        <v>701</v>
      </c>
      <c r="B6106" s="7" t="s">
        <v>363</v>
      </c>
      <c r="C6106" s="7">
        <v>1529</v>
      </c>
      <c r="D6106" s="7" t="s">
        <v>730</v>
      </c>
      <c r="E6106" s="7" t="str">
        <f t="shared" si="87"/>
        <v>Caiza "D"</v>
      </c>
      <c r="F6106" s="7" t="s">
        <v>379</v>
      </c>
      <c r="G6106" s="7">
        <v>180</v>
      </c>
      <c r="H6106" s="7" t="s">
        <v>411</v>
      </c>
      <c r="I6106" s="7"/>
      <c r="J6106" s="7">
        <v>187808</v>
      </c>
      <c r="K6106" s="7">
        <f t="shared" si="88"/>
        <v>331591</v>
      </c>
      <c r="L6106" s="7"/>
      <c r="M6106" s="6"/>
      <c r="N6106" s="7"/>
      <c r="O6106" s="7"/>
      <c r="P6106" s="38"/>
      <c r="Q6106" s="31"/>
      <c r="R6106" s="42"/>
      <c r="S6106" s="42"/>
      <c r="T6106" s="42"/>
      <c r="U6106" s="43"/>
      <c r="V6106" s="32"/>
      <c r="W6106" s="38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</row>
    <row r="6107" spans="1:40" ht="14.25" customHeight="1">
      <c r="A6107" s="7" t="s">
        <v>701</v>
      </c>
      <c r="B6107" s="7" t="s">
        <v>363</v>
      </c>
      <c r="C6107" s="7">
        <v>1529</v>
      </c>
      <c r="D6107" s="7" t="s">
        <v>730</v>
      </c>
      <c r="E6107" s="7" t="str">
        <f t="shared" si="87"/>
        <v>Caiza "D"</v>
      </c>
      <c r="F6107" s="7" t="s">
        <v>379</v>
      </c>
      <c r="G6107" s="7">
        <v>190</v>
      </c>
      <c r="H6107" s="7" t="s">
        <v>392</v>
      </c>
      <c r="I6107" s="7"/>
      <c r="J6107" s="7">
        <v>57899</v>
      </c>
      <c r="K6107" s="7">
        <f t="shared" si="88"/>
        <v>331591</v>
      </c>
      <c r="L6107" s="7"/>
      <c r="M6107" s="6"/>
      <c r="N6107" s="7"/>
      <c r="O6107" s="7"/>
      <c r="P6107" s="38"/>
      <c r="Q6107" s="31"/>
      <c r="R6107" s="42"/>
      <c r="S6107" s="42"/>
      <c r="T6107" s="42"/>
      <c r="U6107" s="43"/>
      <c r="V6107" s="32"/>
      <c r="W6107" s="38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</row>
    <row r="6108" spans="1:40" ht="14.25" customHeight="1">
      <c r="A6108" s="7" t="s">
        <v>701</v>
      </c>
      <c r="B6108" s="7" t="s">
        <v>363</v>
      </c>
      <c r="C6108" s="7">
        <v>1529</v>
      </c>
      <c r="D6108" s="7" t="s">
        <v>730</v>
      </c>
      <c r="E6108" s="7" t="str">
        <f t="shared" si="87"/>
        <v>Caiza "D"</v>
      </c>
      <c r="F6108" s="7" t="s">
        <v>379</v>
      </c>
      <c r="G6108" s="7">
        <v>200</v>
      </c>
      <c r="H6108" s="7" t="s">
        <v>393</v>
      </c>
      <c r="I6108" s="7"/>
      <c r="J6108" s="7">
        <v>2287922</v>
      </c>
      <c r="K6108" s="7">
        <f t="shared" si="88"/>
        <v>331591</v>
      </c>
      <c r="L6108" s="7"/>
      <c r="M6108" s="6"/>
      <c r="N6108" s="7"/>
      <c r="O6108" s="7"/>
      <c r="P6108" s="38"/>
      <c r="Q6108" s="31"/>
      <c r="R6108" s="42"/>
      <c r="S6108" s="42"/>
      <c r="T6108" s="42"/>
      <c r="U6108" s="43"/>
      <c r="V6108" s="32"/>
      <c r="W6108" s="38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</row>
    <row r="6109" spans="1:40" ht="14.25" customHeight="1">
      <c r="A6109" s="7" t="s">
        <v>701</v>
      </c>
      <c r="B6109" s="7" t="s">
        <v>363</v>
      </c>
      <c r="C6109" s="7">
        <v>1529</v>
      </c>
      <c r="D6109" s="7" t="s">
        <v>730</v>
      </c>
      <c r="E6109" s="7" t="str">
        <f t="shared" si="87"/>
        <v>Caiza "D"</v>
      </c>
      <c r="F6109" s="7" t="s">
        <v>379</v>
      </c>
      <c r="G6109" s="7">
        <v>210</v>
      </c>
      <c r="H6109" s="7" t="s">
        <v>394</v>
      </c>
      <c r="I6109" s="7"/>
      <c r="J6109" s="7">
        <v>1666886</v>
      </c>
      <c r="K6109" s="7">
        <f t="shared" si="88"/>
        <v>331591</v>
      </c>
      <c r="L6109" s="7"/>
      <c r="M6109" s="6"/>
      <c r="N6109" s="7"/>
      <c r="O6109" s="7"/>
      <c r="P6109" s="38"/>
      <c r="Q6109" s="31"/>
      <c r="R6109" s="42"/>
      <c r="S6109" s="42"/>
      <c r="T6109" s="42"/>
      <c r="U6109" s="43"/>
      <c r="V6109" s="32"/>
      <c r="W6109" s="38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</row>
    <row r="6110" spans="1:40" ht="14.25" customHeight="1">
      <c r="A6110" s="7" t="s">
        <v>701</v>
      </c>
      <c r="B6110" s="7" t="s">
        <v>363</v>
      </c>
      <c r="C6110" s="7">
        <v>1529</v>
      </c>
      <c r="D6110" s="7" t="s">
        <v>730</v>
      </c>
      <c r="E6110" s="7" t="str">
        <f t="shared" si="87"/>
        <v>Caiza "D"</v>
      </c>
      <c r="F6110" s="7" t="s">
        <v>379</v>
      </c>
      <c r="G6110" s="7">
        <v>220</v>
      </c>
      <c r="H6110" s="7" t="s">
        <v>395</v>
      </c>
      <c r="I6110" s="7"/>
      <c r="J6110" s="7">
        <v>100000</v>
      </c>
      <c r="K6110" s="7">
        <f t="shared" si="88"/>
        <v>331591</v>
      </c>
      <c r="L6110" s="7"/>
      <c r="M6110" s="6"/>
      <c r="N6110" s="7"/>
      <c r="O6110" s="7"/>
      <c r="P6110" s="38"/>
      <c r="Q6110" s="31"/>
      <c r="R6110" s="42"/>
      <c r="S6110" s="42"/>
      <c r="T6110" s="42"/>
      <c r="U6110" s="43"/>
      <c r="V6110" s="32"/>
      <c r="W6110" s="38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</row>
    <row r="6111" spans="1:40" ht="14.25" customHeight="1">
      <c r="A6111" s="7" t="s">
        <v>701</v>
      </c>
      <c r="B6111" s="7" t="s">
        <v>363</v>
      </c>
      <c r="C6111" s="7">
        <v>1529</v>
      </c>
      <c r="D6111" s="7" t="s">
        <v>730</v>
      </c>
      <c r="E6111" s="7" t="str">
        <f t="shared" si="87"/>
        <v>Caiza "D"</v>
      </c>
      <c r="F6111" s="7" t="s">
        <v>379</v>
      </c>
      <c r="G6111" s="7">
        <v>230</v>
      </c>
      <c r="H6111" s="7" t="s">
        <v>396</v>
      </c>
      <c r="I6111" s="7"/>
      <c r="J6111" s="7">
        <v>125000</v>
      </c>
      <c r="K6111" s="7">
        <f t="shared" si="88"/>
        <v>331591</v>
      </c>
      <c r="L6111" s="7"/>
      <c r="M6111" s="6"/>
      <c r="N6111" s="7"/>
      <c r="O6111" s="7"/>
      <c r="P6111" s="38"/>
      <c r="Q6111" s="31"/>
      <c r="R6111" s="42"/>
      <c r="S6111" s="42"/>
      <c r="T6111" s="42"/>
      <c r="U6111" s="43"/>
      <c r="V6111" s="32"/>
      <c r="W6111" s="38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</row>
    <row r="6112" spans="1:40" ht="14.25" customHeight="1">
      <c r="A6112" s="7" t="s">
        <v>701</v>
      </c>
      <c r="B6112" s="7" t="s">
        <v>363</v>
      </c>
      <c r="C6112" s="7">
        <v>1529</v>
      </c>
      <c r="D6112" s="7" t="s">
        <v>730</v>
      </c>
      <c r="E6112" s="7" t="str">
        <f t="shared" si="87"/>
        <v>Caiza "D"</v>
      </c>
      <c r="F6112" s="7" t="s">
        <v>379</v>
      </c>
      <c r="G6112" s="7">
        <v>250</v>
      </c>
      <c r="H6112" s="7" t="s">
        <v>399</v>
      </c>
      <c r="I6112" s="7"/>
      <c r="J6112" s="7">
        <v>1103996</v>
      </c>
      <c r="K6112" s="7">
        <f t="shared" si="88"/>
        <v>331591</v>
      </c>
      <c r="L6112" s="7"/>
      <c r="M6112" s="6"/>
      <c r="N6112" s="7"/>
      <c r="O6112" s="7"/>
      <c r="P6112" s="38"/>
      <c r="Q6112" s="31"/>
      <c r="R6112" s="42"/>
      <c r="S6112" s="42"/>
      <c r="T6112" s="42"/>
      <c r="U6112" s="43"/>
      <c r="V6112" s="32"/>
      <c r="W6112" s="38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</row>
    <row r="6113" spans="1:40" ht="14.25" customHeight="1">
      <c r="A6113" s="7" t="s">
        <v>701</v>
      </c>
      <c r="B6113" s="7" t="s">
        <v>363</v>
      </c>
      <c r="C6113" s="7">
        <v>1529</v>
      </c>
      <c r="D6113" s="7" t="s">
        <v>730</v>
      </c>
      <c r="E6113" s="7" t="str">
        <f t="shared" si="87"/>
        <v>Caiza "D"</v>
      </c>
      <c r="F6113" s="7" t="s">
        <v>379</v>
      </c>
      <c r="G6113" s="7">
        <v>260</v>
      </c>
      <c r="H6113" s="7" t="s">
        <v>400</v>
      </c>
      <c r="I6113" s="7"/>
      <c r="J6113" s="7">
        <v>24770</v>
      </c>
      <c r="K6113" s="7">
        <f t="shared" si="88"/>
        <v>331591</v>
      </c>
      <c r="L6113" s="7"/>
      <c r="M6113" s="6"/>
      <c r="N6113" s="7"/>
      <c r="O6113" s="7"/>
      <c r="P6113" s="38"/>
      <c r="Q6113" s="31"/>
      <c r="R6113" s="42"/>
      <c r="S6113" s="42"/>
      <c r="T6113" s="42"/>
      <c r="U6113" s="43"/>
      <c r="V6113" s="32"/>
      <c r="W6113" s="38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</row>
    <row r="6114" spans="1:40" ht="14.25" customHeight="1">
      <c r="A6114" s="7" t="s">
        <v>701</v>
      </c>
      <c r="B6114" s="7" t="s">
        <v>363</v>
      </c>
      <c r="C6114" s="7">
        <v>1529</v>
      </c>
      <c r="D6114" s="7" t="s">
        <v>730</v>
      </c>
      <c r="E6114" s="7" t="str">
        <f t="shared" si="87"/>
        <v>Caiza "D"</v>
      </c>
      <c r="F6114" s="7" t="s">
        <v>379</v>
      </c>
      <c r="G6114" s="7">
        <v>310</v>
      </c>
      <c r="H6114" s="7" t="s">
        <v>403</v>
      </c>
      <c r="I6114" s="7"/>
      <c r="J6114" s="7">
        <v>50000</v>
      </c>
      <c r="K6114" s="7">
        <f t="shared" si="88"/>
        <v>331591</v>
      </c>
      <c r="L6114" s="7"/>
      <c r="M6114" s="6"/>
      <c r="N6114" s="7"/>
      <c r="O6114" s="7"/>
      <c r="P6114" s="38"/>
      <c r="Q6114" s="31"/>
      <c r="R6114" s="42"/>
      <c r="S6114" s="42"/>
      <c r="T6114" s="42"/>
      <c r="U6114" s="43"/>
      <c r="V6114" s="32"/>
      <c r="W6114" s="38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</row>
    <row r="6115" spans="1:40" ht="14.25" customHeight="1">
      <c r="A6115" s="7" t="s">
        <v>701</v>
      </c>
      <c r="B6115" s="7" t="s">
        <v>363</v>
      </c>
      <c r="C6115" s="7">
        <v>1529</v>
      </c>
      <c r="D6115" s="7" t="s">
        <v>730</v>
      </c>
      <c r="E6115" s="7" t="str">
        <f t="shared" si="87"/>
        <v>Caiza "D"</v>
      </c>
      <c r="F6115" s="7" t="s">
        <v>379</v>
      </c>
      <c r="G6115" s="7">
        <v>330</v>
      </c>
      <c r="H6115" s="7" t="s">
        <v>404</v>
      </c>
      <c r="I6115" s="7"/>
      <c r="J6115" s="7">
        <v>92566</v>
      </c>
      <c r="K6115" s="7">
        <f t="shared" si="88"/>
        <v>331591</v>
      </c>
      <c r="L6115" s="7"/>
      <c r="M6115" s="6"/>
      <c r="N6115" s="7"/>
      <c r="O6115" s="7"/>
      <c r="P6115" s="38"/>
      <c r="Q6115" s="31"/>
      <c r="R6115" s="42"/>
      <c r="S6115" s="42"/>
      <c r="T6115" s="42"/>
      <c r="U6115" s="43"/>
      <c r="V6115" s="32"/>
      <c r="W6115" s="38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</row>
    <row r="6116" spans="1:40" ht="14.25" customHeight="1">
      <c r="A6116" s="7" t="s">
        <v>701</v>
      </c>
      <c r="B6116" s="7" t="s">
        <v>363</v>
      </c>
      <c r="C6116" s="7">
        <v>1529</v>
      </c>
      <c r="D6116" s="7" t="s">
        <v>730</v>
      </c>
      <c r="E6116" s="7" t="str">
        <f t="shared" si="87"/>
        <v>Caiza "D"</v>
      </c>
      <c r="F6116" s="7" t="s">
        <v>379</v>
      </c>
      <c r="G6116" s="7">
        <v>340</v>
      </c>
      <c r="H6116" s="7" t="s">
        <v>405</v>
      </c>
      <c r="I6116" s="7"/>
      <c r="J6116" s="7">
        <v>1236420</v>
      </c>
      <c r="K6116" s="7">
        <f t="shared" si="88"/>
        <v>331591</v>
      </c>
      <c r="L6116" s="7"/>
      <c r="M6116" s="6"/>
      <c r="N6116" s="7"/>
      <c r="O6116" s="7"/>
      <c r="P6116" s="38"/>
      <c r="Q6116" s="31"/>
      <c r="R6116" s="42"/>
      <c r="S6116" s="42"/>
      <c r="T6116" s="42"/>
      <c r="U6116" s="43"/>
      <c r="V6116" s="32"/>
      <c r="W6116" s="38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</row>
    <row r="6117" spans="1:40" ht="14.25" customHeight="1">
      <c r="A6117" s="7" t="s">
        <v>701</v>
      </c>
      <c r="B6117" s="7" t="s">
        <v>363</v>
      </c>
      <c r="C6117" s="7">
        <v>1529</v>
      </c>
      <c r="D6117" s="7" t="s">
        <v>730</v>
      </c>
      <c r="E6117" s="7" t="str">
        <f t="shared" si="87"/>
        <v>Caiza "D"</v>
      </c>
      <c r="F6117" s="7" t="s">
        <v>407</v>
      </c>
      <c r="G6117" s="7">
        <v>110</v>
      </c>
      <c r="H6117" s="7" t="s">
        <v>385</v>
      </c>
      <c r="I6117" s="7"/>
      <c r="J6117" s="7">
        <v>787</v>
      </c>
      <c r="K6117" s="7">
        <f t="shared" si="88"/>
        <v>331591</v>
      </c>
      <c r="L6117" s="7"/>
      <c r="M6117" s="6"/>
      <c r="N6117" s="7"/>
      <c r="O6117" s="7"/>
      <c r="P6117" s="38"/>
      <c r="Q6117" s="31"/>
      <c r="R6117" s="42"/>
      <c r="S6117" s="42"/>
      <c r="T6117" s="42"/>
      <c r="U6117" s="43"/>
      <c r="V6117" s="32"/>
      <c r="W6117" s="38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</row>
    <row r="6118" spans="1:40" ht="14.25" customHeight="1">
      <c r="A6118" s="7" t="s">
        <v>701</v>
      </c>
      <c r="B6118" s="7" t="s">
        <v>363</v>
      </c>
      <c r="C6118" s="7">
        <v>1529</v>
      </c>
      <c r="D6118" s="7" t="s">
        <v>730</v>
      </c>
      <c r="E6118" s="7" t="str">
        <f t="shared" si="87"/>
        <v>Caiza "D"</v>
      </c>
      <c r="F6118" s="7" t="s">
        <v>407</v>
      </c>
      <c r="G6118" s="7">
        <v>120</v>
      </c>
      <c r="H6118" s="7" t="s">
        <v>485</v>
      </c>
      <c r="I6118" s="7"/>
      <c r="J6118" s="7">
        <v>150000</v>
      </c>
      <c r="K6118" s="7">
        <f t="shared" si="88"/>
        <v>331591</v>
      </c>
      <c r="L6118" s="7"/>
      <c r="M6118" s="6"/>
      <c r="N6118" s="7"/>
      <c r="O6118" s="7"/>
      <c r="P6118" s="38"/>
      <c r="Q6118" s="31"/>
      <c r="R6118" s="42"/>
      <c r="S6118" s="42"/>
      <c r="T6118" s="42"/>
      <c r="U6118" s="43"/>
      <c r="V6118" s="32"/>
      <c r="W6118" s="38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</row>
    <row r="6119" spans="1:40" ht="14.25" customHeight="1">
      <c r="A6119" s="7" t="s">
        <v>701</v>
      </c>
      <c r="B6119" s="7" t="s">
        <v>363</v>
      </c>
      <c r="C6119" s="7">
        <v>1529</v>
      </c>
      <c r="D6119" s="7" t="s">
        <v>730</v>
      </c>
      <c r="E6119" s="7" t="str">
        <f t="shared" si="87"/>
        <v>Caiza "D"</v>
      </c>
      <c r="F6119" s="7" t="s">
        <v>407</v>
      </c>
      <c r="G6119" s="7">
        <v>170</v>
      </c>
      <c r="H6119" s="7" t="s">
        <v>390</v>
      </c>
      <c r="I6119" s="7"/>
      <c r="J6119" s="7">
        <v>75000</v>
      </c>
      <c r="K6119" s="7">
        <f t="shared" si="88"/>
        <v>331591</v>
      </c>
      <c r="L6119" s="7"/>
      <c r="M6119" s="6"/>
      <c r="N6119" s="7"/>
      <c r="O6119" s="7"/>
      <c r="P6119" s="38"/>
      <c r="Q6119" s="31"/>
      <c r="R6119" s="42"/>
      <c r="S6119" s="42"/>
      <c r="T6119" s="42"/>
      <c r="U6119" s="43"/>
      <c r="V6119" s="32"/>
      <c r="W6119" s="38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</row>
    <row r="6120" spans="1:40" ht="14.25" customHeight="1">
      <c r="A6120" s="7" t="s">
        <v>701</v>
      </c>
      <c r="B6120" s="7" t="s">
        <v>363</v>
      </c>
      <c r="C6120" s="7">
        <v>1529</v>
      </c>
      <c r="D6120" s="7" t="s">
        <v>730</v>
      </c>
      <c r="E6120" s="7" t="str">
        <f t="shared" si="87"/>
        <v>Caiza "D"</v>
      </c>
      <c r="F6120" s="7" t="s">
        <v>407</v>
      </c>
      <c r="G6120" s="7">
        <v>180</v>
      </c>
      <c r="H6120" s="7" t="s">
        <v>411</v>
      </c>
      <c r="I6120" s="7"/>
      <c r="J6120" s="7">
        <v>105804</v>
      </c>
      <c r="K6120" s="7">
        <f t="shared" si="88"/>
        <v>331591</v>
      </c>
      <c r="L6120" s="7"/>
      <c r="M6120" s="6"/>
      <c r="N6120" s="7"/>
      <c r="O6120" s="7"/>
      <c r="P6120" s="38"/>
      <c r="Q6120" s="31"/>
      <c r="R6120" s="42"/>
      <c r="S6120" s="42"/>
      <c r="T6120" s="42"/>
      <c r="U6120" s="43"/>
      <c r="V6120" s="32"/>
      <c r="W6120" s="38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</row>
    <row r="6121" spans="1:40" ht="14.25" customHeight="1">
      <c r="A6121" s="7" t="s">
        <v>701</v>
      </c>
      <c r="B6121" s="7" t="s">
        <v>363</v>
      </c>
      <c r="C6121" s="7">
        <v>1530</v>
      </c>
      <c r="D6121" s="7" t="s">
        <v>731</v>
      </c>
      <c r="E6121" s="7" t="str">
        <f t="shared" si="87"/>
        <v>Uyuni</v>
      </c>
      <c r="F6121" s="7" t="s">
        <v>379</v>
      </c>
      <c r="G6121" s="7">
        <v>0</v>
      </c>
      <c r="H6121" s="7" t="s">
        <v>380</v>
      </c>
      <c r="I6121" s="7"/>
      <c r="J6121" s="7">
        <v>4940040</v>
      </c>
      <c r="K6121" s="7">
        <f t="shared" si="88"/>
        <v>5536700</v>
      </c>
      <c r="L6121" s="7"/>
      <c r="M6121" s="6"/>
      <c r="N6121" s="7"/>
      <c r="O6121" s="7"/>
      <c r="P6121" s="38"/>
      <c r="Q6121" s="31"/>
      <c r="R6121" s="42"/>
      <c r="S6121" s="42"/>
      <c r="T6121" s="42"/>
      <c r="U6121" s="43"/>
      <c r="V6121" s="32"/>
      <c r="W6121" s="38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</row>
    <row r="6122" spans="1:40" ht="14.25" customHeight="1">
      <c r="A6122" s="7" t="s">
        <v>701</v>
      </c>
      <c r="B6122" s="7" t="s">
        <v>363</v>
      </c>
      <c r="C6122" s="7">
        <v>1530</v>
      </c>
      <c r="D6122" s="7" t="s">
        <v>731</v>
      </c>
      <c r="E6122" s="7" t="str">
        <f t="shared" ref="E6122:E6376" si="89">SUBSTITUTE(D6122,"Gobierno Autónomo Municipal de ","")</f>
        <v>Uyuni</v>
      </c>
      <c r="F6122" s="7" t="s">
        <v>379</v>
      </c>
      <c r="G6122" s="7">
        <v>1</v>
      </c>
      <c r="H6122" s="7" t="s">
        <v>381</v>
      </c>
      <c r="I6122" s="7"/>
      <c r="J6122" s="7">
        <v>1678573</v>
      </c>
      <c r="K6122" s="7">
        <f t="shared" ref="K6122:K6376" si="90">SUMIFS(J:J, E:E, E6122, F:F, "PROYECT. INVERSION")</f>
        <v>5536700</v>
      </c>
      <c r="L6122" s="7"/>
      <c r="M6122" s="6"/>
      <c r="N6122" s="7"/>
      <c r="O6122" s="7"/>
      <c r="P6122" s="38"/>
      <c r="Q6122" s="31"/>
      <c r="R6122" s="42"/>
      <c r="S6122" s="42"/>
      <c r="T6122" s="42"/>
      <c r="U6122" s="43"/>
      <c r="V6122" s="32"/>
      <c r="W6122" s="38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</row>
    <row r="6123" spans="1:40" ht="14.25" customHeight="1">
      <c r="A6123" s="7" t="s">
        <v>701</v>
      </c>
      <c r="B6123" s="7" t="s">
        <v>363</v>
      </c>
      <c r="C6123" s="7">
        <v>1530</v>
      </c>
      <c r="D6123" s="7" t="s">
        <v>731</v>
      </c>
      <c r="E6123" s="7" t="str">
        <f t="shared" si="89"/>
        <v>Uyuni</v>
      </c>
      <c r="F6123" s="7" t="s">
        <v>379</v>
      </c>
      <c r="G6123" s="7">
        <v>97</v>
      </c>
      <c r="H6123" s="7" t="s">
        <v>409</v>
      </c>
      <c r="I6123" s="7"/>
      <c r="J6123" s="7">
        <v>3205073</v>
      </c>
      <c r="K6123" s="7">
        <f t="shared" si="90"/>
        <v>5536700</v>
      </c>
      <c r="L6123" s="7"/>
      <c r="M6123" s="6"/>
      <c r="N6123" s="7"/>
      <c r="O6123" s="7"/>
      <c r="P6123" s="38"/>
      <c r="Q6123" s="31"/>
      <c r="R6123" s="42"/>
      <c r="S6123" s="42"/>
      <c r="T6123" s="42"/>
      <c r="U6123" s="43"/>
      <c r="V6123" s="32"/>
      <c r="W6123" s="38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</row>
    <row r="6124" spans="1:40" ht="14.25" customHeight="1">
      <c r="A6124" s="7" t="s">
        <v>701</v>
      </c>
      <c r="B6124" s="7" t="s">
        <v>363</v>
      </c>
      <c r="C6124" s="7">
        <v>1530</v>
      </c>
      <c r="D6124" s="7" t="s">
        <v>731</v>
      </c>
      <c r="E6124" s="7" t="str">
        <f t="shared" si="89"/>
        <v>Uyuni</v>
      </c>
      <c r="F6124" s="7" t="s">
        <v>379</v>
      </c>
      <c r="G6124" s="7">
        <v>99</v>
      </c>
      <c r="H6124" s="7" t="s">
        <v>382</v>
      </c>
      <c r="I6124" s="7"/>
      <c r="J6124" s="7">
        <v>212520</v>
      </c>
      <c r="K6124" s="7">
        <f t="shared" si="90"/>
        <v>5536700</v>
      </c>
      <c r="L6124" s="7"/>
      <c r="M6124" s="6"/>
      <c r="N6124" s="7"/>
      <c r="O6124" s="7"/>
      <c r="P6124" s="38"/>
      <c r="Q6124" s="31"/>
      <c r="R6124" s="42"/>
      <c r="S6124" s="42"/>
      <c r="T6124" s="42"/>
      <c r="U6124" s="43"/>
      <c r="V6124" s="32"/>
      <c r="W6124" s="38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</row>
    <row r="6125" spans="1:40" ht="14.25" customHeight="1">
      <c r="A6125" s="7" t="s">
        <v>701</v>
      </c>
      <c r="B6125" s="7" t="s">
        <v>363</v>
      </c>
      <c r="C6125" s="7">
        <v>1530</v>
      </c>
      <c r="D6125" s="7" t="s">
        <v>731</v>
      </c>
      <c r="E6125" s="7" t="str">
        <f t="shared" si="89"/>
        <v>Uyuni</v>
      </c>
      <c r="F6125" s="7" t="s">
        <v>379</v>
      </c>
      <c r="G6125" s="7">
        <v>100</v>
      </c>
      <c r="H6125" s="7" t="s">
        <v>383</v>
      </c>
      <c r="I6125" s="7"/>
      <c r="J6125" s="7">
        <v>232000</v>
      </c>
      <c r="K6125" s="7">
        <f t="shared" si="90"/>
        <v>5536700</v>
      </c>
      <c r="L6125" s="7"/>
      <c r="M6125" s="6"/>
      <c r="N6125" s="7"/>
      <c r="O6125" s="7"/>
      <c r="P6125" s="38"/>
      <c r="Q6125" s="31"/>
      <c r="R6125" s="42"/>
      <c r="S6125" s="42"/>
      <c r="T6125" s="42"/>
      <c r="U6125" s="43"/>
      <c r="V6125" s="32"/>
      <c r="W6125" s="38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</row>
    <row r="6126" spans="1:40" ht="14.25" customHeight="1">
      <c r="A6126" s="7" t="s">
        <v>701</v>
      </c>
      <c r="B6126" s="7" t="s">
        <v>363</v>
      </c>
      <c r="C6126" s="7">
        <v>1530</v>
      </c>
      <c r="D6126" s="7" t="s">
        <v>731</v>
      </c>
      <c r="E6126" s="7" t="str">
        <f t="shared" si="89"/>
        <v>Uyuni</v>
      </c>
      <c r="F6126" s="7" t="s">
        <v>379</v>
      </c>
      <c r="G6126" s="7">
        <v>110</v>
      </c>
      <c r="H6126" s="7" t="s">
        <v>385</v>
      </c>
      <c r="I6126" s="7"/>
      <c r="J6126" s="7">
        <v>576460</v>
      </c>
      <c r="K6126" s="7">
        <f t="shared" si="90"/>
        <v>5536700</v>
      </c>
      <c r="L6126" s="7"/>
      <c r="M6126" s="6"/>
      <c r="N6126" s="7"/>
      <c r="O6126" s="7"/>
      <c r="P6126" s="38"/>
      <c r="Q6126" s="31"/>
      <c r="R6126" s="42"/>
      <c r="S6126" s="42"/>
      <c r="T6126" s="42"/>
      <c r="U6126" s="43"/>
      <c r="V6126" s="32"/>
      <c r="W6126" s="38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</row>
    <row r="6127" spans="1:40" ht="14.25" customHeight="1">
      <c r="A6127" s="7" t="s">
        <v>701</v>
      </c>
      <c r="B6127" s="7" t="s">
        <v>363</v>
      </c>
      <c r="C6127" s="7">
        <v>1530</v>
      </c>
      <c r="D6127" s="7" t="s">
        <v>731</v>
      </c>
      <c r="E6127" s="7" t="str">
        <f t="shared" si="89"/>
        <v>Uyuni</v>
      </c>
      <c r="F6127" s="7" t="s">
        <v>379</v>
      </c>
      <c r="G6127" s="7">
        <v>120</v>
      </c>
      <c r="H6127" s="7" t="s">
        <v>485</v>
      </c>
      <c r="I6127" s="7"/>
      <c r="J6127" s="7">
        <v>50000</v>
      </c>
      <c r="K6127" s="7">
        <f t="shared" si="90"/>
        <v>5536700</v>
      </c>
      <c r="L6127" s="7"/>
      <c r="M6127" s="6"/>
      <c r="N6127" s="7"/>
      <c r="O6127" s="7"/>
      <c r="P6127" s="38"/>
      <c r="Q6127" s="31"/>
      <c r="R6127" s="42"/>
      <c r="S6127" s="42"/>
      <c r="T6127" s="42"/>
      <c r="U6127" s="43"/>
      <c r="V6127" s="32"/>
      <c r="W6127" s="38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</row>
    <row r="6128" spans="1:40" ht="14.25" customHeight="1">
      <c r="A6128" s="7" t="s">
        <v>701</v>
      </c>
      <c r="B6128" s="7" t="s">
        <v>363</v>
      </c>
      <c r="C6128" s="7">
        <v>1530</v>
      </c>
      <c r="D6128" s="7" t="s">
        <v>731</v>
      </c>
      <c r="E6128" s="7" t="str">
        <f t="shared" si="89"/>
        <v>Uyuni</v>
      </c>
      <c r="F6128" s="7" t="s">
        <v>379</v>
      </c>
      <c r="G6128" s="7">
        <v>130</v>
      </c>
      <c r="H6128" s="7" t="s">
        <v>386</v>
      </c>
      <c r="I6128" s="7"/>
      <c r="J6128" s="7">
        <v>628876</v>
      </c>
      <c r="K6128" s="7">
        <f t="shared" si="90"/>
        <v>5536700</v>
      </c>
      <c r="L6128" s="7"/>
      <c r="M6128" s="6"/>
      <c r="N6128" s="7"/>
      <c r="O6128" s="7"/>
      <c r="P6128" s="38"/>
      <c r="Q6128" s="31"/>
      <c r="R6128" s="42"/>
      <c r="S6128" s="42"/>
      <c r="T6128" s="42"/>
      <c r="U6128" s="43"/>
      <c r="V6128" s="32"/>
      <c r="W6128" s="38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</row>
    <row r="6129" spans="1:40" ht="14.25" customHeight="1">
      <c r="A6129" s="7" t="s">
        <v>701</v>
      </c>
      <c r="B6129" s="7" t="s">
        <v>363</v>
      </c>
      <c r="C6129" s="7">
        <v>1530</v>
      </c>
      <c r="D6129" s="7" t="s">
        <v>731</v>
      </c>
      <c r="E6129" s="7" t="str">
        <f t="shared" si="89"/>
        <v>Uyuni</v>
      </c>
      <c r="F6129" s="7" t="s">
        <v>379</v>
      </c>
      <c r="G6129" s="7">
        <v>140</v>
      </c>
      <c r="H6129" s="7" t="s">
        <v>388</v>
      </c>
      <c r="I6129" s="7"/>
      <c r="J6129" s="7">
        <v>1403859</v>
      </c>
      <c r="K6129" s="7">
        <f t="shared" si="90"/>
        <v>5536700</v>
      </c>
      <c r="L6129" s="7"/>
      <c r="M6129" s="6"/>
      <c r="N6129" s="7"/>
      <c r="O6129" s="7"/>
      <c r="P6129" s="38"/>
      <c r="Q6129" s="31"/>
      <c r="R6129" s="42"/>
      <c r="S6129" s="42"/>
      <c r="T6129" s="42"/>
      <c r="U6129" s="43"/>
      <c r="V6129" s="32"/>
      <c r="W6129" s="38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</row>
    <row r="6130" spans="1:40" ht="14.25" customHeight="1">
      <c r="A6130" s="7" t="s">
        <v>701</v>
      </c>
      <c r="B6130" s="7" t="s">
        <v>363</v>
      </c>
      <c r="C6130" s="7">
        <v>1530</v>
      </c>
      <c r="D6130" s="7" t="s">
        <v>731</v>
      </c>
      <c r="E6130" s="7" t="str">
        <f t="shared" si="89"/>
        <v>Uyuni</v>
      </c>
      <c r="F6130" s="7" t="s">
        <v>379</v>
      </c>
      <c r="G6130" s="7">
        <v>160</v>
      </c>
      <c r="H6130" s="7" t="s">
        <v>389</v>
      </c>
      <c r="I6130" s="7"/>
      <c r="J6130" s="7">
        <v>586271</v>
      </c>
      <c r="K6130" s="7">
        <f t="shared" si="90"/>
        <v>5536700</v>
      </c>
      <c r="L6130" s="7"/>
      <c r="M6130" s="6"/>
      <c r="N6130" s="7"/>
      <c r="O6130" s="7"/>
      <c r="P6130" s="38"/>
      <c r="Q6130" s="31"/>
      <c r="R6130" s="42"/>
      <c r="S6130" s="42"/>
      <c r="T6130" s="42"/>
      <c r="U6130" s="43"/>
      <c r="V6130" s="32"/>
      <c r="W6130" s="38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</row>
    <row r="6131" spans="1:40" ht="14.25" customHeight="1">
      <c r="A6131" s="7" t="s">
        <v>701</v>
      </c>
      <c r="B6131" s="7" t="s">
        <v>363</v>
      </c>
      <c r="C6131" s="7">
        <v>1530</v>
      </c>
      <c r="D6131" s="7" t="s">
        <v>731</v>
      </c>
      <c r="E6131" s="7" t="str">
        <f t="shared" si="89"/>
        <v>Uyuni</v>
      </c>
      <c r="F6131" s="7" t="s">
        <v>379</v>
      </c>
      <c r="G6131" s="7">
        <v>170</v>
      </c>
      <c r="H6131" s="7" t="s">
        <v>390</v>
      </c>
      <c r="I6131" s="7"/>
      <c r="J6131" s="7">
        <v>621855</v>
      </c>
      <c r="K6131" s="7">
        <f t="shared" si="90"/>
        <v>5536700</v>
      </c>
      <c r="L6131" s="7"/>
      <c r="M6131" s="6"/>
      <c r="N6131" s="7"/>
      <c r="O6131" s="7"/>
      <c r="P6131" s="38"/>
      <c r="Q6131" s="31"/>
      <c r="R6131" s="42"/>
      <c r="S6131" s="42"/>
      <c r="T6131" s="42"/>
      <c r="U6131" s="43"/>
      <c r="V6131" s="32"/>
      <c r="W6131" s="38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</row>
    <row r="6132" spans="1:40" ht="14.25" customHeight="1">
      <c r="A6132" s="7" t="s">
        <v>701</v>
      </c>
      <c r="B6132" s="7" t="s">
        <v>363</v>
      </c>
      <c r="C6132" s="7">
        <v>1530</v>
      </c>
      <c r="D6132" s="7" t="s">
        <v>731</v>
      </c>
      <c r="E6132" s="7" t="str">
        <f t="shared" si="89"/>
        <v>Uyuni</v>
      </c>
      <c r="F6132" s="7" t="s">
        <v>379</v>
      </c>
      <c r="G6132" s="7">
        <v>180</v>
      </c>
      <c r="H6132" s="7" t="s">
        <v>411</v>
      </c>
      <c r="I6132" s="7"/>
      <c r="J6132" s="7">
        <v>1418227</v>
      </c>
      <c r="K6132" s="7">
        <f t="shared" si="90"/>
        <v>5536700</v>
      </c>
      <c r="L6132" s="7"/>
      <c r="M6132" s="6"/>
      <c r="N6132" s="7"/>
      <c r="O6132" s="7"/>
      <c r="P6132" s="38"/>
      <c r="Q6132" s="31"/>
      <c r="R6132" s="42"/>
      <c r="S6132" s="42"/>
      <c r="T6132" s="42"/>
      <c r="U6132" s="43"/>
      <c r="V6132" s="32"/>
      <c r="W6132" s="38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</row>
    <row r="6133" spans="1:40" ht="14.25" customHeight="1">
      <c r="A6133" s="7" t="s">
        <v>701</v>
      </c>
      <c r="B6133" s="7" t="s">
        <v>363</v>
      </c>
      <c r="C6133" s="7">
        <v>1530</v>
      </c>
      <c r="D6133" s="7" t="s">
        <v>731</v>
      </c>
      <c r="E6133" s="7" t="str">
        <f t="shared" si="89"/>
        <v>Uyuni</v>
      </c>
      <c r="F6133" s="7" t="s">
        <v>379</v>
      </c>
      <c r="G6133" s="7">
        <v>190</v>
      </c>
      <c r="H6133" s="7" t="s">
        <v>392</v>
      </c>
      <c r="I6133" s="7"/>
      <c r="J6133" s="7">
        <v>558313</v>
      </c>
      <c r="K6133" s="7">
        <f t="shared" si="90"/>
        <v>5536700</v>
      </c>
      <c r="L6133" s="7"/>
      <c r="M6133" s="6"/>
      <c r="N6133" s="7"/>
      <c r="O6133" s="7"/>
      <c r="P6133" s="38"/>
      <c r="Q6133" s="31"/>
      <c r="R6133" s="42"/>
      <c r="S6133" s="42"/>
      <c r="T6133" s="42"/>
      <c r="U6133" s="43"/>
      <c r="V6133" s="32"/>
      <c r="W6133" s="38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</row>
    <row r="6134" spans="1:40" ht="14.25" customHeight="1">
      <c r="A6134" s="7" t="s">
        <v>701</v>
      </c>
      <c r="B6134" s="7" t="s">
        <v>363</v>
      </c>
      <c r="C6134" s="7">
        <v>1530</v>
      </c>
      <c r="D6134" s="7" t="s">
        <v>731</v>
      </c>
      <c r="E6134" s="7" t="str">
        <f t="shared" si="89"/>
        <v>Uyuni</v>
      </c>
      <c r="F6134" s="7" t="s">
        <v>379</v>
      </c>
      <c r="G6134" s="7">
        <v>200</v>
      </c>
      <c r="H6134" s="7" t="s">
        <v>393</v>
      </c>
      <c r="I6134" s="7"/>
      <c r="J6134" s="7">
        <v>8147072</v>
      </c>
      <c r="K6134" s="7">
        <f t="shared" si="90"/>
        <v>5536700</v>
      </c>
      <c r="L6134" s="7"/>
      <c r="M6134" s="6"/>
      <c r="N6134" s="7"/>
      <c r="O6134" s="7"/>
      <c r="P6134" s="38"/>
      <c r="Q6134" s="31"/>
      <c r="R6134" s="42"/>
      <c r="S6134" s="42"/>
      <c r="T6134" s="42"/>
      <c r="U6134" s="43"/>
      <c r="V6134" s="32"/>
      <c r="W6134" s="38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</row>
    <row r="6135" spans="1:40" ht="14.25" customHeight="1">
      <c r="A6135" s="7" t="s">
        <v>701</v>
      </c>
      <c r="B6135" s="7" t="s">
        <v>363</v>
      </c>
      <c r="C6135" s="7">
        <v>1530</v>
      </c>
      <c r="D6135" s="7" t="s">
        <v>731</v>
      </c>
      <c r="E6135" s="7" t="str">
        <f t="shared" si="89"/>
        <v>Uyuni</v>
      </c>
      <c r="F6135" s="7" t="s">
        <v>379</v>
      </c>
      <c r="G6135" s="7">
        <v>210</v>
      </c>
      <c r="H6135" s="7" t="s">
        <v>394</v>
      </c>
      <c r="I6135" s="7"/>
      <c r="J6135" s="7">
        <v>7916589</v>
      </c>
      <c r="K6135" s="7">
        <f t="shared" si="90"/>
        <v>5536700</v>
      </c>
      <c r="L6135" s="7"/>
      <c r="M6135" s="6"/>
      <c r="N6135" s="7"/>
      <c r="O6135" s="7"/>
      <c r="P6135" s="38"/>
      <c r="Q6135" s="31"/>
      <c r="R6135" s="42"/>
      <c r="S6135" s="42"/>
      <c r="T6135" s="42"/>
      <c r="U6135" s="43"/>
      <c r="V6135" s="32"/>
      <c r="W6135" s="38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</row>
    <row r="6136" spans="1:40" ht="14.25" customHeight="1">
      <c r="A6136" s="7" t="s">
        <v>701</v>
      </c>
      <c r="B6136" s="7" t="s">
        <v>363</v>
      </c>
      <c r="C6136" s="7">
        <v>1530</v>
      </c>
      <c r="D6136" s="7" t="s">
        <v>731</v>
      </c>
      <c r="E6136" s="7" t="str">
        <f t="shared" si="89"/>
        <v>Uyuni</v>
      </c>
      <c r="F6136" s="7" t="s">
        <v>379</v>
      </c>
      <c r="G6136" s="7">
        <v>220</v>
      </c>
      <c r="H6136" s="7" t="s">
        <v>395</v>
      </c>
      <c r="I6136" s="7"/>
      <c r="J6136" s="7">
        <v>642984</v>
      </c>
      <c r="K6136" s="7">
        <f t="shared" si="90"/>
        <v>5536700</v>
      </c>
      <c r="L6136" s="7"/>
      <c r="M6136" s="6"/>
      <c r="N6136" s="7"/>
      <c r="O6136" s="7"/>
      <c r="P6136" s="38"/>
      <c r="Q6136" s="31"/>
      <c r="R6136" s="42"/>
      <c r="S6136" s="42"/>
      <c r="T6136" s="42"/>
      <c r="U6136" s="43"/>
      <c r="V6136" s="32"/>
      <c r="W6136" s="38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</row>
    <row r="6137" spans="1:40" ht="14.25" customHeight="1">
      <c r="A6137" s="7" t="s">
        <v>701</v>
      </c>
      <c r="B6137" s="7" t="s">
        <v>363</v>
      </c>
      <c r="C6137" s="7">
        <v>1530</v>
      </c>
      <c r="D6137" s="7" t="s">
        <v>731</v>
      </c>
      <c r="E6137" s="7" t="str">
        <f t="shared" si="89"/>
        <v>Uyuni</v>
      </c>
      <c r="F6137" s="7" t="s">
        <v>379</v>
      </c>
      <c r="G6137" s="7">
        <v>230</v>
      </c>
      <c r="H6137" s="7" t="s">
        <v>396</v>
      </c>
      <c r="I6137" s="7"/>
      <c r="J6137" s="7">
        <v>382742</v>
      </c>
      <c r="K6137" s="7">
        <f t="shared" si="90"/>
        <v>5536700</v>
      </c>
      <c r="L6137" s="7"/>
      <c r="M6137" s="6"/>
      <c r="N6137" s="7"/>
      <c r="O6137" s="7"/>
      <c r="P6137" s="38"/>
      <c r="Q6137" s="31"/>
      <c r="R6137" s="42"/>
      <c r="S6137" s="42"/>
      <c r="T6137" s="42"/>
      <c r="U6137" s="43"/>
      <c r="V6137" s="32"/>
      <c r="W6137" s="38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</row>
    <row r="6138" spans="1:40" ht="14.25" customHeight="1">
      <c r="A6138" s="7" t="s">
        <v>701</v>
      </c>
      <c r="B6138" s="7" t="s">
        <v>363</v>
      </c>
      <c r="C6138" s="7">
        <v>1530</v>
      </c>
      <c r="D6138" s="7" t="s">
        <v>731</v>
      </c>
      <c r="E6138" s="7" t="str">
        <f t="shared" si="89"/>
        <v>Uyuni</v>
      </c>
      <c r="F6138" s="7" t="s">
        <v>379</v>
      </c>
      <c r="G6138" s="7">
        <v>240</v>
      </c>
      <c r="H6138" s="7" t="s">
        <v>397</v>
      </c>
      <c r="I6138" s="7"/>
      <c r="J6138" s="7">
        <v>322242</v>
      </c>
      <c r="K6138" s="7">
        <f t="shared" si="90"/>
        <v>5536700</v>
      </c>
      <c r="L6138" s="7"/>
      <c r="M6138" s="6"/>
      <c r="N6138" s="7"/>
      <c r="O6138" s="7"/>
      <c r="P6138" s="38"/>
      <c r="Q6138" s="31"/>
      <c r="R6138" s="42"/>
      <c r="S6138" s="42"/>
      <c r="T6138" s="42"/>
      <c r="U6138" s="43"/>
      <c r="V6138" s="32"/>
      <c r="W6138" s="38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</row>
    <row r="6139" spans="1:40" ht="14.25" customHeight="1">
      <c r="A6139" s="7" t="s">
        <v>701</v>
      </c>
      <c r="B6139" s="7" t="s">
        <v>363</v>
      </c>
      <c r="C6139" s="7">
        <v>1530</v>
      </c>
      <c r="D6139" s="7" t="s">
        <v>731</v>
      </c>
      <c r="E6139" s="7" t="str">
        <f t="shared" si="89"/>
        <v>Uyuni</v>
      </c>
      <c r="F6139" s="7" t="s">
        <v>379</v>
      </c>
      <c r="G6139" s="7">
        <v>250</v>
      </c>
      <c r="H6139" s="7" t="s">
        <v>399</v>
      </c>
      <c r="I6139" s="7"/>
      <c r="J6139" s="7">
        <v>3108187</v>
      </c>
      <c r="K6139" s="7">
        <f t="shared" si="90"/>
        <v>5536700</v>
      </c>
      <c r="L6139" s="7"/>
      <c r="M6139" s="6"/>
      <c r="N6139" s="7"/>
      <c r="O6139" s="7"/>
      <c r="P6139" s="38"/>
      <c r="Q6139" s="31"/>
      <c r="R6139" s="42"/>
      <c r="S6139" s="42"/>
      <c r="T6139" s="42"/>
      <c r="U6139" s="43"/>
      <c r="V6139" s="32"/>
      <c r="W6139" s="38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</row>
    <row r="6140" spans="1:40" ht="14.25" customHeight="1">
      <c r="A6140" s="7" t="s">
        <v>701</v>
      </c>
      <c r="B6140" s="7" t="s">
        <v>363</v>
      </c>
      <c r="C6140" s="7">
        <v>1530</v>
      </c>
      <c r="D6140" s="7" t="s">
        <v>731</v>
      </c>
      <c r="E6140" s="7" t="str">
        <f t="shared" si="89"/>
        <v>Uyuni</v>
      </c>
      <c r="F6140" s="7" t="s">
        <v>379</v>
      </c>
      <c r="G6140" s="7">
        <v>260</v>
      </c>
      <c r="H6140" s="7" t="s">
        <v>400</v>
      </c>
      <c r="I6140" s="7"/>
      <c r="J6140" s="7">
        <v>180000</v>
      </c>
      <c r="K6140" s="7">
        <f t="shared" si="90"/>
        <v>5536700</v>
      </c>
      <c r="L6140" s="7"/>
      <c r="M6140" s="6"/>
      <c r="N6140" s="7"/>
      <c r="O6140" s="7"/>
      <c r="P6140" s="38"/>
      <c r="Q6140" s="31"/>
      <c r="R6140" s="42"/>
      <c r="S6140" s="42"/>
      <c r="T6140" s="42"/>
      <c r="U6140" s="43"/>
      <c r="V6140" s="32"/>
      <c r="W6140" s="38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</row>
    <row r="6141" spans="1:40" ht="14.25" customHeight="1">
      <c r="A6141" s="7" t="s">
        <v>701</v>
      </c>
      <c r="B6141" s="7" t="s">
        <v>363</v>
      </c>
      <c r="C6141" s="7">
        <v>1530</v>
      </c>
      <c r="D6141" s="7" t="s">
        <v>731</v>
      </c>
      <c r="E6141" s="7" t="str">
        <f t="shared" si="89"/>
        <v>Uyuni</v>
      </c>
      <c r="F6141" s="7" t="s">
        <v>379</v>
      </c>
      <c r="G6141" s="7">
        <v>270</v>
      </c>
      <c r="H6141" s="7" t="s">
        <v>401</v>
      </c>
      <c r="I6141" s="7"/>
      <c r="J6141" s="7">
        <v>294660</v>
      </c>
      <c r="K6141" s="7">
        <f t="shared" si="90"/>
        <v>5536700</v>
      </c>
      <c r="L6141" s="7"/>
      <c r="M6141" s="6"/>
      <c r="N6141" s="7"/>
      <c r="O6141" s="7"/>
      <c r="P6141" s="38"/>
      <c r="Q6141" s="31"/>
      <c r="R6141" s="42"/>
      <c r="S6141" s="42"/>
      <c r="T6141" s="42"/>
      <c r="U6141" s="43"/>
      <c r="V6141" s="32"/>
      <c r="W6141" s="38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</row>
    <row r="6142" spans="1:40" ht="14.25" customHeight="1">
      <c r="A6142" s="7" t="s">
        <v>701</v>
      </c>
      <c r="B6142" s="7" t="s">
        <v>363</v>
      </c>
      <c r="C6142" s="7">
        <v>1530</v>
      </c>
      <c r="D6142" s="7" t="s">
        <v>731</v>
      </c>
      <c r="E6142" s="7" t="str">
        <f t="shared" si="89"/>
        <v>Uyuni</v>
      </c>
      <c r="F6142" s="7" t="s">
        <v>379</v>
      </c>
      <c r="G6142" s="7">
        <v>280</v>
      </c>
      <c r="H6142" s="7" t="s">
        <v>402</v>
      </c>
      <c r="I6142" s="7"/>
      <c r="J6142" s="7">
        <v>737143</v>
      </c>
      <c r="K6142" s="7">
        <f t="shared" si="90"/>
        <v>5536700</v>
      </c>
      <c r="L6142" s="7"/>
      <c r="M6142" s="6"/>
      <c r="N6142" s="7"/>
      <c r="O6142" s="7"/>
      <c r="P6142" s="38"/>
      <c r="Q6142" s="31"/>
      <c r="R6142" s="42"/>
      <c r="S6142" s="42"/>
      <c r="T6142" s="42"/>
      <c r="U6142" s="43"/>
      <c r="V6142" s="32"/>
      <c r="W6142" s="38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</row>
    <row r="6143" spans="1:40" ht="14.25" customHeight="1">
      <c r="A6143" s="7" t="s">
        <v>701</v>
      </c>
      <c r="B6143" s="7" t="s">
        <v>363</v>
      </c>
      <c r="C6143" s="7">
        <v>1530</v>
      </c>
      <c r="D6143" s="7" t="s">
        <v>731</v>
      </c>
      <c r="E6143" s="7" t="str">
        <f t="shared" si="89"/>
        <v>Uyuni</v>
      </c>
      <c r="F6143" s="7" t="s">
        <v>379</v>
      </c>
      <c r="G6143" s="7">
        <v>290</v>
      </c>
      <c r="H6143" s="7" t="s">
        <v>426</v>
      </c>
      <c r="I6143" s="7"/>
      <c r="J6143" s="7">
        <v>255293</v>
      </c>
      <c r="K6143" s="7">
        <f t="shared" si="90"/>
        <v>5536700</v>
      </c>
      <c r="L6143" s="7"/>
      <c r="M6143" s="6"/>
      <c r="N6143" s="7"/>
      <c r="O6143" s="7"/>
      <c r="P6143" s="38"/>
      <c r="Q6143" s="31"/>
      <c r="R6143" s="42"/>
      <c r="S6143" s="42"/>
      <c r="T6143" s="42"/>
      <c r="U6143" s="43"/>
      <c r="V6143" s="32"/>
      <c r="W6143" s="38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</row>
    <row r="6144" spans="1:40" ht="14.25" customHeight="1">
      <c r="A6144" s="7" t="s">
        <v>701</v>
      </c>
      <c r="B6144" s="7" t="s">
        <v>363</v>
      </c>
      <c r="C6144" s="7">
        <v>1530</v>
      </c>
      <c r="D6144" s="7" t="s">
        <v>731</v>
      </c>
      <c r="E6144" s="7" t="str">
        <f t="shared" si="89"/>
        <v>Uyuni</v>
      </c>
      <c r="F6144" s="7" t="s">
        <v>379</v>
      </c>
      <c r="G6144" s="7">
        <v>300</v>
      </c>
      <c r="H6144" s="7" t="s">
        <v>417</v>
      </c>
      <c r="I6144" s="7"/>
      <c r="J6144" s="7">
        <v>50335</v>
      </c>
      <c r="K6144" s="7">
        <f t="shared" si="90"/>
        <v>5536700</v>
      </c>
      <c r="L6144" s="7"/>
      <c r="M6144" s="6"/>
      <c r="N6144" s="7"/>
      <c r="O6144" s="7"/>
      <c r="P6144" s="38"/>
      <c r="Q6144" s="31"/>
      <c r="R6144" s="42"/>
      <c r="S6144" s="42"/>
      <c r="T6144" s="42"/>
      <c r="U6144" s="43"/>
      <c r="V6144" s="32"/>
      <c r="W6144" s="38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</row>
    <row r="6145" spans="1:40" ht="14.25" customHeight="1">
      <c r="A6145" s="7" t="s">
        <v>701</v>
      </c>
      <c r="B6145" s="7" t="s">
        <v>363</v>
      </c>
      <c r="C6145" s="7">
        <v>1530</v>
      </c>
      <c r="D6145" s="7" t="s">
        <v>731</v>
      </c>
      <c r="E6145" s="7" t="str">
        <f t="shared" si="89"/>
        <v>Uyuni</v>
      </c>
      <c r="F6145" s="7" t="s">
        <v>379</v>
      </c>
      <c r="G6145" s="7">
        <v>310</v>
      </c>
      <c r="H6145" s="7" t="s">
        <v>403</v>
      </c>
      <c r="I6145" s="7"/>
      <c r="J6145" s="7">
        <v>306435</v>
      </c>
      <c r="K6145" s="7">
        <f t="shared" si="90"/>
        <v>5536700</v>
      </c>
      <c r="L6145" s="7"/>
      <c r="M6145" s="6"/>
      <c r="N6145" s="7"/>
      <c r="O6145" s="7"/>
      <c r="P6145" s="38"/>
      <c r="Q6145" s="31"/>
      <c r="R6145" s="42"/>
      <c r="S6145" s="42"/>
      <c r="T6145" s="42"/>
      <c r="U6145" s="43"/>
      <c r="V6145" s="32"/>
      <c r="W6145" s="38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</row>
    <row r="6146" spans="1:40" ht="14.25" customHeight="1">
      <c r="A6146" s="7" t="s">
        <v>701</v>
      </c>
      <c r="B6146" s="7" t="s">
        <v>363</v>
      </c>
      <c r="C6146" s="7">
        <v>1530</v>
      </c>
      <c r="D6146" s="7" t="s">
        <v>731</v>
      </c>
      <c r="E6146" s="7" t="str">
        <f t="shared" si="89"/>
        <v>Uyuni</v>
      </c>
      <c r="F6146" s="7" t="s">
        <v>379</v>
      </c>
      <c r="G6146" s="7">
        <v>330</v>
      </c>
      <c r="H6146" s="7" t="s">
        <v>404</v>
      </c>
      <c r="I6146" s="7"/>
      <c r="J6146" s="7">
        <v>242631</v>
      </c>
      <c r="K6146" s="7">
        <f t="shared" si="90"/>
        <v>5536700</v>
      </c>
      <c r="L6146" s="7"/>
      <c r="M6146" s="6"/>
      <c r="N6146" s="7"/>
      <c r="O6146" s="7"/>
      <c r="P6146" s="38"/>
      <c r="Q6146" s="31"/>
      <c r="R6146" s="42"/>
      <c r="S6146" s="42"/>
      <c r="T6146" s="42"/>
      <c r="U6146" s="43"/>
      <c r="V6146" s="32"/>
      <c r="W6146" s="38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</row>
    <row r="6147" spans="1:40" ht="14.25" customHeight="1">
      <c r="A6147" s="7" t="s">
        <v>701</v>
      </c>
      <c r="B6147" s="7" t="s">
        <v>363</v>
      </c>
      <c r="C6147" s="7">
        <v>1530</v>
      </c>
      <c r="D6147" s="7" t="s">
        <v>731</v>
      </c>
      <c r="E6147" s="7" t="str">
        <f t="shared" si="89"/>
        <v>Uyuni</v>
      </c>
      <c r="F6147" s="7" t="s">
        <v>379</v>
      </c>
      <c r="G6147" s="7">
        <v>340</v>
      </c>
      <c r="H6147" s="7" t="s">
        <v>405</v>
      </c>
      <c r="I6147" s="7"/>
      <c r="J6147" s="7">
        <v>1267466</v>
      </c>
      <c r="K6147" s="7">
        <f t="shared" si="90"/>
        <v>5536700</v>
      </c>
      <c r="L6147" s="7"/>
      <c r="M6147" s="6"/>
      <c r="N6147" s="7"/>
      <c r="O6147" s="7"/>
      <c r="P6147" s="38"/>
      <c r="Q6147" s="31"/>
      <c r="R6147" s="42"/>
      <c r="S6147" s="42"/>
      <c r="T6147" s="42"/>
      <c r="U6147" s="43"/>
      <c r="V6147" s="32"/>
      <c r="W6147" s="38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</row>
    <row r="6148" spans="1:40" ht="14.25" customHeight="1">
      <c r="A6148" s="7" t="s">
        <v>701</v>
      </c>
      <c r="B6148" s="7" t="s">
        <v>363</v>
      </c>
      <c r="C6148" s="7">
        <v>1530</v>
      </c>
      <c r="D6148" s="7" t="s">
        <v>731</v>
      </c>
      <c r="E6148" s="7" t="str">
        <f t="shared" si="89"/>
        <v>Uyuni</v>
      </c>
      <c r="F6148" s="7" t="s">
        <v>407</v>
      </c>
      <c r="G6148" s="7">
        <v>100</v>
      </c>
      <c r="H6148" s="7" t="s">
        <v>383</v>
      </c>
      <c r="I6148" s="7"/>
      <c r="J6148" s="7">
        <v>419608</v>
      </c>
      <c r="K6148" s="7">
        <f t="shared" si="90"/>
        <v>5536700</v>
      </c>
      <c r="L6148" s="7"/>
      <c r="M6148" s="6"/>
      <c r="N6148" s="7"/>
      <c r="O6148" s="7"/>
      <c r="P6148" s="38"/>
      <c r="Q6148" s="31"/>
      <c r="R6148" s="42"/>
      <c r="S6148" s="42"/>
      <c r="T6148" s="42"/>
      <c r="U6148" s="43"/>
      <c r="V6148" s="32"/>
      <c r="W6148" s="38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</row>
    <row r="6149" spans="1:40" ht="14.25" customHeight="1">
      <c r="A6149" s="7" t="s">
        <v>701</v>
      </c>
      <c r="B6149" s="7" t="s">
        <v>363</v>
      </c>
      <c r="C6149" s="7">
        <v>1530</v>
      </c>
      <c r="D6149" s="7" t="s">
        <v>731</v>
      </c>
      <c r="E6149" s="7" t="str">
        <f t="shared" si="89"/>
        <v>Uyuni</v>
      </c>
      <c r="F6149" s="7" t="s">
        <v>407</v>
      </c>
      <c r="G6149" s="7">
        <v>210</v>
      </c>
      <c r="H6149" s="7" t="s">
        <v>394</v>
      </c>
      <c r="I6149" s="7"/>
      <c r="J6149" s="7">
        <v>745472</v>
      </c>
      <c r="K6149" s="7">
        <f t="shared" si="90"/>
        <v>5536700</v>
      </c>
      <c r="L6149" s="7"/>
      <c r="M6149" s="6"/>
      <c r="N6149" s="7"/>
      <c r="O6149" s="7"/>
      <c r="P6149" s="38"/>
      <c r="Q6149" s="31"/>
      <c r="R6149" s="42"/>
      <c r="S6149" s="42"/>
      <c r="T6149" s="42"/>
      <c r="U6149" s="43"/>
      <c r="V6149" s="32"/>
      <c r="W6149" s="38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</row>
    <row r="6150" spans="1:40" ht="14.25" customHeight="1">
      <c r="A6150" s="7" t="s">
        <v>701</v>
      </c>
      <c r="B6150" s="7" t="s">
        <v>363</v>
      </c>
      <c r="C6150" s="7">
        <v>1530</v>
      </c>
      <c r="D6150" s="7" t="s">
        <v>731</v>
      </c>
      <c r="E6150" s="7" t="str">
        <f t="shared" si="89"/>
        <v>Uyuni</v>
      </c>
      <c r="F6150" s="7" t="s">
        <v>407</v>
      </c>
      <c r="G6150" s="7">
        <v>350</v>
      </c>
      <c r="H6150" s="7" t="s">
        <v>406</v>
      </c>
      <c r="I6150" s="7"/>
      <c r="J6150" s="7">
        <v>4371620</v>
      </c>
      <c r="K6150" s="7">
        <f t="shared" si="90"/>
        <v>5536700</v>
      </c>
      <c r="L6150" s="7"/>
      <c r="M6150" s="6"/>
      <c r="N6150" s="7"/>
      <c r="O6150" s="7"/>
      <c r="P6150" s="38"/>
      <c r="Q6150" s="31"/>
      <c r="R6150" s="42"/>
      <c r="S6150" s="42"/>
      <c r="T6150" s="42"/>
      <c r="U6150" s="43"/>
      <c r="V6150" s="32"/>
      <c r="W6150" s="38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</row>
    <row r="6151" spans="1:40" ht="14.25" customHeight="1">
      <c r="A6151" s="7" t="s">
        <v>701</v>
      </c>
      <c r="B6151" s="7" t="s">
        <v>363</v>
      </c>
      <c r="C6151" s="7">
        <v>1531</v>
      </c>
      <c r="D6151" s="7" t="s">
        <v>732</v>
      </c>
      <c r="E6151" s="7" t="str">
        <f t="shared" si="89"/>
        <v>Tomave</v>
      </c>
      <c r="F6151" s="7" t="s">
        <v>379</v>
      </c>
      <c r="G6151" s="7">
        <v>0</v>
      </c>
      <c r="H6151" s="7" t="s">
        <v>380</v>
      </c>
      <c r="I6151" s="7"/>
      <c r="J6151" s="7">
        <v>1262371</v>
      </c>
      <c r="K6151" s="7">
        <f t="shared" si="90"/>
        <v>0</v>
      </c>
      <c r="L6151" s="7"/>
      <c r="M6151" s="6"/>
      <c r="N6151" s="7"/>
      <c r="O6151" s="7"/>
      <c r="P6151" s="38"/>
      <c r="Q6151" s="31"/>
      <c r="R6151" s="42"/>
      <c r="S6151" s="42"/>
      <c r="T6151" s="42"/>
      <c r="U6151" s="43"/>
      <c r="V6151" s="32"/>
      <c r="W6151" s="38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</row>
    <row r="6152" spans="1:40" ht="14.25" customHeight="1">
      <c r="A6152" s="7" t="s">
        <v>701</v>
      </c>
      <c r="B6152" s="7" t="s">
        <v>363</v>
      </c>
      <c r="C6152" s="7">
        <v>1531</v>
      </c>
      <c r="D6152" s="7" t="s">
        <v>732</v>
      </c>
      <c r="E6152" s="7" t="str">
        <f t="shared" si="89"/>
        <v>Tomave</v>
      </c>
      <c r="F6152" s="7" t="s">
        <v>379</v>
      </c>
      <c r="G6152" s="7">
        <v>1</v>
      </c>
      <c r="H6152" s="7" t="s">
        <v>381</v>
      </c>
      <c r="I6152" s="7"/>
      <c r="J6152" s="7">
        <v>567152</v>
      </c>
      <c r="K6152" s="7">
        <f t="shared" si="90"/>
        <v>0</v>
      </c>
      <c r="L6152" s="7"/>
      <c r="M6152" s="6"/>
      <c r="N6152" s="7"/>
      <c r="O6152" s="7"/>
      <c r="P6152" s="38"/>
      <c r="Q6152" s="31"/>
      <c r="R6152" s="42"/>
      <c r="S6152" s="42"/>
      <c r="T6152" s="42"/>
      <c r="U6152" s="43"/>
      <c r="V6152" s="32"/>
      <c r="W6152" s="38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</row>
    <row r="6153" spans="1:40" ht="14.25" customHeight="1">
      <c r="A6153" s="7" t="s">
        <v>701</v>
      </c>
      <c r="B6153" s="7" t="s">
        <v>363</v>
      </c>
      <c r="C6153" s="7">
        <v>1531</v>
      </c>
      <c r="D6153" s="7" t="s">
        <v>732</v>
      </c>
      <c r="E6153" s="7" t="str">
        <f t="shared" si="89"/>
        <v>Tomave</v>
      </c>
      <c r="F6153" s="7" t="s">
        <v>379</v>
      </c>
      <c r="G6153" s="7">
        <v>97</v>
      </c>
      <c r="H6153" s="7" t="s">
        <v>409</v>
      </c>
      <c r="I6153" s="7"/>
      <c r="J6153" s="7">
        <v>1852855</v>
      </c>
      <c r="K6153" s="7">
        <f t="shared" si="90"/>
        <v>0</v>
      </c>
      <c r="L6153" s="7"/>
      <c r="M6153" s="6"/>
      <c r="N6153" s="7"/>
      <c r="O6153" s="7"/>
      <c r="P6153" s="38"/>
      <c r="Q6153" s="31"/>
      <c r="R6153" s="42"/>
      <c r="S6153" s="42"/>
      <c r="T6153" s="42"/>
      <c r="U6153" s="43"/>
      <c r="V6153" s="32"/>
      <c r="W6153" s="38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</row>
    <row r="6154" spans="1:40" ht="14.25" customHeight="1">
      <c r="A6154" s="7" t="s">
        <v>701</v>
      </c>
      <c r="B6154" s="7" t="s">
        <v>363</v>
      </c>
      <c r="C6154" s="7">
        <v>1531</v>
      </c>
      <c r="D6154" s="7" t="s">
        <v>732</v>
      </c>
      <c r="E6154" s="7" t="str">
        <f t="shared" si="89"/>
        <v>Tomave</v>
      </c>
      <c r="F6154" s="7" t="s">
        <v>379</v>
      </c>
      <c r="G6154" s="7">
        <v>100</v>
      </c>
      <c r="H6154" s="7" t="s">
        <v>383</v>
      </c>
      <c r="I6154" s="7"/>
      <c r="J6154" s="7">
        <v>225417</v>
      </c>
      <c r="K6154" s="7">
        <f t="shared" si="90"/>
        <v>0</v>
      </c>
      <c r="L6154" s="7"/>
      <c r="M6154" s="6"/>
      <c r="N6154" s="7"/>
      <c r="O6154" s="7"/>
      <c r="P6154" s="38"/>
      <c r="Q6154" s="31"/>
      <c r="R6154" s="42"/>
      <c r="S6154" s="42"/>
      <c r="T6154" s="42"/>
      <c r="U6154" s="43"/>
      <c r="V6154" s="32"/>
      <c r="W6154" s="38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</row>
    <row r="6155" spans="1:40" ht="14.25" customHeight="1">
      <c r="A6155" s="7" t="s">
        <v>701</v>
      </c>
      <c r="B6155" s="7" t="s">
        <v>363</v>
      </c>
      <c r="C6155" s="7">
        <v>1531</v>
      </c>
      <c r="D6155" s="7" t="s">
        <v>732</v>
      </c>
      <c r="E6155" s="7" t="str">
        <f t="shared" si="89"/>
        <v>Tomave</v>
      </c>
      <c r="F6155" s="7" t="s">
        <v>379</v>
      </c>
      <c r="G6155" s="7">
        <v>130</v>
      </c>
      <c r="H6155" s="7" t="s">
        <v>386</v>
      </c>
      <c r="I6155" s="7"/>
      <c r="J6155" s="7">
        <v>46000</v>
      </c>
      <c r="K6155" s="7">
        <f t="shared" si="90"/>
        <v>0</v>
      </c>
      <c r="L6155" s="7"/>
      <c r="M6155" s="6"/>
      <c r="N6155" s="7"/>
      <c r="O6155" s="7"/>
      <c r="P6155" s="38"/>
      <c r="Q6155" s="31"/>
      <c r="R6155" s="42"/>
      <c r="S6155" s="42"/>
      <c r="T6155" s="42"/>
      <c r="U6155" s="43"/>
      <c r="V6155" s="32"/>
      <c r="W6155" s="38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</row>
    <row r="6156" spans="1:40" ht="14.25" customHeight="1">
      <c r="A6156" s="7" t="s">
        <v>701</v>
      </c>
      <c r="B6156" s="7" t="s">
        <v>363</v>
      </c>
      <c r="C6156" s="7">
        <v>1531</v>
      </c>
      <c r="D6156" s="7" t="s">
        <v>732</v>
      </c>
      <c r="E6156" s="7" t="str">
        <f t="shared" si="89"/>
        <v>Tomave</v>
      </c>
      <c r="F6156" s="7" t="s">
        <v>379</v>
      </c>
      <c r="G6156" s="7">
        <v>140</v>
      </c>
      <c r="H6156" s="7" t="s">
        <v>388</v>
      </c>
      <c r="I6156" s="7"/>
      <c r="J6156" s="7">
        <v>46380</v>
      </c>
      <c r="K6156" s="7">
        <f t="shared" si="90"/>
        <v>0</v>
      </c>
      <c r="L6156" s="7"/>
      <c r="M6156" s="6"/>
      <c r="N6156" s="7"/>
      <c r="O6156" s="7"/>
      <c r="P6156" s="38"/>
      <c r="Q6156" s="31"/>
      <c r="R6156" s="42"/>
      <c r="S6156" s="42"/>
      <c r="T6156" s="42"/>
      <c r="U6156" s="43"/>
      <c r="V6156" s="32"/>
      <c r="W6156" s="38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</row>
    <row r="6157" spans="1:40" ht="14.25" customHeight="1">
      <c r="A6157" s="7" t="s">
        <v>701</v>
      </c>
      <c r="B6157" s="7" t="s">
        <v>363</v>
      </c>
      <c r="C6157" s="7">
        <v>1531</v>
      </c>
      <c r="D6157" s="7" t="s">
        <v>732</v>
      </c>
      <c r="E6157" s="7" t="str">
        <f t="shared" si="89"/>
        <v>Tomave</v>
      </c>
      <c r="F6157" s="7" t="s">
        <v>379</v>
      </c>
      <c r="G6157" s="7">
        <v>160</v>
      </c>
      <c r="H6157" s="7" t="s">
        <v>389</v>
      </c>
      <c r="I6157" s="7"/>
      <c r="J6157" s="7">
        <v>54000</v>
      </c>
      <c r="K6157" s="7">
        <f t="shared" si="90"/>
        <v>0</v>
      </c>
      <c r="L6157" s="7"/>
      <c r="M6157" s="6"/>
      <c r="N6157" s="7"/>
      <c r="O6157" s="7"/>
      <c r="P6157" s="38"/>
      <c r="Q6157" s="31"/>
      <c r="R6157" s="42"/>
      <c r="S6157" s="42"/>
      <c r="T6157" s="42"/>
      <c r="U6157" s="43"/>
      <c r="V6157" s="32"/>
      <c r="W6157" s="38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</row>
    <row r="6158" spans="1:40" ht="14.25" customHeight="1">
      <c r="A6158" s="7" t="s">
        <v>701</v>
      </c>
      <c r="B6158" s="7" t="s">
        <v>363</v>
      </c>
      <c r="C6158" s="7">
        <v>1531</v>
      </c>
      <c r="D6158" s="7" t="s">
        <v>732</v>
      </c>
      <c r="E6158" s="7" t="str">
        <f t="shared" si="89"/>
        <v>Tomave</v>
      </c>
      <c r="F6158" s="7" t="s">
        <v>379</v>
      </c>
      <c r="G6158" s="7">
        <v>170</v>
      </c>
      <c r="H6158" s="7" t="s">
        <v>390</v>
      </c>
      <c r="I6158" s="7"/>
      <c r="J6158" s="7">
        <v>30000</v>
      </c>
      <c r="K6158" s="7">
        <f t="shared" si="90"/>
        <v>0</v>
      </c>
      <c r="L6158" s="7"/>
      <c r="M6158" s="6"/>
      <c r="N6158" s="7"/>
      <c r="O6158" s="7"/>
      <c r="P6158" s="38"/>
      <c r="Q6158" s="31"/>
      <c r="R6158" s="42"/>
      <c r="S6158" s="42"/>
      <c r="T6158" s="42"/>
      <c r="U6158" s="43"/>
      <c r="V6158" s="32"/>
      <c r="W6158" s="38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</row>
    <row r="6159" spans="1:40" ht="14.25" customHeight="1">
      <c r="A6159" s="7" t="s">
        <v>701</v>
      </c>
      <c r="B6159" s="7" t="s">
        <v>363</v>
      </c>
      <c r="C6159" s="7">
        <v>1531</v>
      </c>
      <c r="D6159" s="7" t="s">
        <v>732</v>
      </c>
      <c r="E6159" s="7" t="str">
        <f t="shared" si="89"/>
        <v>Tomave</v>
      </c>
      <c r="F6159" s="7" t="s">
        <v>379</v>
      </c>
      <c r="G6159" s="7">
        <v>180</v>
      </c>
      <c r="H6159" s="7" t="s">
        <v>411</v>
      </c>
      <c r="I6159" s="7"/>
      <c r="J6159" s="7">
        <v>715145</v>
      </c>
      <c r="K6159" s="7">
        <f t="shared" si="90"/>
        <v>0</v>
      </c>
      <c r="L6159" s="7"/>
      <c r="M6159" s="6"/>
      <c r="N6159" s="7"/>
      <c r="O6159" s="7"/>
      <c r="P6159" s="38"/>
      <c r="Q6159" s="31"/>
      <c r="R6159" s="42"/>
      <c r="S6159" s="42"/>
      <c r="T6159" s="42"/>
      <c r="U6159" s="43"/>
      <c r="V6159" s="32"/>
      <c r="W6159" s="38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</row>
    <row r="6160" spans="1:40" ht="14.25" customHeight="1">
      <c r="A6160" s="7" t="s">
        <v>701</v>
      </c>
      <c r="B6160" s="7" t="s">
        <v>363</v>
      </c>
      <c r="C6160" s="7">
        <v>1531</v>
      </c>
      <c r="D6160" s="7" t="s">
        <v>732</v>
      </c>
      <c r="E6160" s="7" t="str">
        <f t="shared" si="89"/>
        <v>Tomave</v>
      </c>
      <c r="F6160" s="7" t="s">
        <v>379</v>
      </c>
      <c r="G6160" s="7">
        <v>190</v>
      </c>
      <c r="H6160" s="7" t="s">
        <v>392</v>
      </c>
      <c r="I6160" s="7"/>
      <c r="J6160" s="7">
        <v>123374</v>
      </c>
      <c r="K6160" s="7">
        <f t="shared" si="90"/>
        <v>0</v>
      </c>
      <c r="L6160" s="7"/>
      <c r="M6160" s="6"/>
      <c r="N6160" s="7"/>
      <c r="O6160" s="7"/>
      <c r="P6160" s="38"/>
      <c r="Q6160" s="31"/>
      <c r="R6160" s="42"/>
      <c r="S6160" s="42"/>
      <c r="T6160" s="42"/>
      <c r="U6160" s="43"/>
      <c r="V6160" s="32"/>
      <c r="W6160" s="38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</row>
    <row r="6161" spans="1:40" ht="14.25" customHeight="1">
      <c r="A6161" s="7" t="s">
        <v>701</v>
      </c>
      <c r="B6161" s="7" t="s">
        <v>363</v>
      </c>
      <c r="C6161" s="7">
        <v>1531</v>
      </c>
      <c r="D6161" s="7" t="s">
        <v>732</v>
      </c>
      <c r="E6161" s="7" t="str">
        <f t="shared" si="89"/>
        <v>Tomave</v>
      </c>
      <c r="F6161" s="7" t="s">
        <v>379</v>
      </c>
      <c r="G6161" s="7">
        <v>200</v>
      </c>
      <c r="H6161" s="7" t="s">
        <v>393</v>
      </c>
      <c r="I6161" s="7"/>
      <c r="J6161" s="7">
        <v>1824609</v>
      </c>
      <c r="K6161" s="7">
        <f t="shared" si="90"/>
        <v>0</v>
      </c>
      <c r="L6161" s="7"/>
      <c r="M6161" s="6"/>
      <c r="N6161" s="7"/>
      <c r="O6161" s="7"/>
      <c r="P6161" s="38"/>
      <c r="Q6161" s="31"/>
      <c r="R6161" s="42"/>
      <c r="S6161" s="42"/>
      <c r="T6161" s="42"/>
      <c r="U6161" s="43"/>
      <c r="V6161" s="32"/>
      <c r="W6161" s="38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</row>
    <row r="6162" spans="1:40" ht="14.25" customHeight="1">
      <c r="A6162" s="7" t="s">
        <v>701</v>
      </c>
      <c r="B6162" s="7" t="s">
        <v>363</v>
      </c>
      <c r="C6162" s="7">
        <v>1531</v>
      </c>
      <c r="D6162" s="7" t="s">
        <v>732</v>
      </c>
      <c r="E6162" s="7" t="str">
        <f t="shared" si="89"/>
        <v>Tomave</v>
      </c>
      <c r="F6162" s="7" t="s">
        <v>379</v>
      </c>
      <c r="G6162" s="7">
        <v>210</v>
      </c>
      <c r="H6162" s="7" t="s">
        <v>394</v>
      </c>
      <c r="I6162" s="7"/>
      <c r="J6162" s="7">
        <v>1126831</v>
      </c>
      <c r="K6162" s="7">
        <f t="shared" si="90"/>
        <v>0</v>
      </c>
      <c r="L6162" s="7"/>
      <c r="M6162" s="6"/>
      <c r="N6162" s="7"/>
      <c r="O6162" s="7"/>
      <c r="P6162" s="38"/>
      <c r="Q6162" s="31"/>
      <c r="R6162" s="42"/>
      <c r="S6162" s="42"/>
      <c r="T6162" s="42"/>
      <c r="U6162" s="43"/>
      <c r="V6162" s="32"/>
      <c r="W6162" s="38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</row>
    <row r="6163" spans="1:40" ht="14.25" customHeight="1">
      <c r="A6163" s="7" t="s">
        <v>701</v>
      </c>
      <c r="B6163" s="7" t="s">
        <v>363</v>
      </c>
      <c r="C6163" s="7">
        <v>1531</v>
      </c>
      <c r="D6163" s="7" t="s">
        <v>732</v>
      </c>
      <c r="E6163" s="7" t="str">
        <f t="shared" si="89"/>
        <v>Tomave</v>
      </c>
      <c r="F6163" s="7" t="s">
        <v>379</v>
      </c>
      <c r="G6163" s="7">
        <v>220</v>
      </c>
      <c r="H6163" s="7" t="s">
        <v>395</v>
      </c>
      <c r="I6163" s="7"/>
      <c r="J6163" s="7">
        <v>166090</v>
      </c>
      <c r="K6163" s="7">
        <f t="shared" si="90"/>
        <v>0</v>
      </c>
      <c r="L6163" s="7"/>
      <c r="M6163" s="6"/>
      <c r="N6163" s="7"/>
      <c r="O6163" s="7"/>
      <c r="P6163" s="38"/>
      <c r="Q6163" s="31"/>
      <c r="R6163" s="42"/>
      <c r="S6163" s="42"/>
      <c r="T6163" s="42"/>
      <c r="U6163" s="43"/>
      <c r="V6163" s="32"/>
      <c r="W6163" s="38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</row>
    <row r="6164" spans="1:40" ht="14.25" customHeight="1">
      <c r="A6164" s="7" t="s">
        <v>701</v>
      </c>
      <c r="B6164" s="7" t="s">
        <v>363</v>
      </c>
      <c r="C6164" s="7">
        <v>1531</v>
      </c>
      <c r="D6164" s="7" t="s">
        <v>732</v>
      </c>
      <c r="E6164" s="7" t="str">
        <f t="shared" si="89"/>
        <v>Tomave</v>
      </c>
      <c r="F6164" s="7" t="s">
        <v>379</v>
      </c>
      <c r="G6164" s="7">
        <v>230</v>
      </c>
      <c r="H6164" s="7" t="s">
        <v>396</v>
      </c>
      <c r="I6164" s="7"/>
      <c r="J6164" s="7">
        <v>61220</v>
      </c>
      <c r="K6164" s="7">
        <f t="shared" si="90"/>
        <v>0</v>
      </c>
      <c r="L6164" s="7"/>
      <c r="M6164" s="6"/>
      <c r="N6164" s="7"/>
      <c r="O6164" s="7"/>
      <c r="P6164" s="38"/>
      <c r="Q6164" s="31"/>
      <c r="R6164" s="42"/>
      <c r="S6164" s="42"/>
      <c r="T6164" s="42"/>
      <c r="U6164" s="43"/>
      <c r="V6164" s="32"/>
      <c r="W6164" s="38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</row>
    <row r="6165" spans="1:40" ht="14.25" customHeight="1">
      <c r="A6165" s="7" t="s">
        <v>701</v>
      </c>
      <c r="B6165" s="7" t="s">
        <v>363</v>
      </c>
      <c r="C6165" s="7">
        <v>1531</v>
      </c>
      <c r="D6165" s="7" t="s">
        <v>732</v>
      </c>
      <c r="E6165" s="7" t="str">
        <f t="shared" si="89"/>
        <v>Tomave</v>
      </c>
      <c r="F6165" s="7" t="s">
        <v>379</v>
      </c>
      <c r="G6165" s="7">
        <v>240</v>
      </c>
      <c r="H6165" s="7" t="s">
        <v>397</v>
      </c>
      <c r="I6165" s="7"/>
      <c r="J6165" s="7">
        <v>75870</v>
      </c>
      <c r="K6165" s="7">
        <f t="shared" si="90"/>
        <v>0</v>
      </c>
      <c r="L6165" s="7"/>
      <c r="M6165" s="6"/>
      <c r="N6165" s="7"/>
      <c r="O6165" s="7"/>
      <c r="P6165" s="38"/>
      <c r="Q6165" s="31"/>
      <c r="R6165" s="42"/>
      <c r="S6165" s="42"/>
      <c r="T6165" s="42"/>
      <c r="U6165" s="43"/>
      <c r="V6165" s="32"/>
      <c r="W6165" s="38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</row>
    <row r="6166" spans="1:40" ht="14.25" customHeight="1">
      <c r="A6166" s="7" t="s">
        <v>701</v>
      </c>
      <c r="B6166" s="7" t="s">
        <v>363</v>
      </c>
      <c r="C6166" s="7">
        <v>1531</v>
      </c>
      <c r="D6166" s="7" t="s">
        <v>732</v>
      </c>
      <c r="E6166" s="7" t="str">
        <f t="shared" si="89"/>
        <v>Tomave</v>
      </c>
      <c r="F6166" s="7" t="s">
        <v>379</v>
      </c>
      <c r="G6166" s="7">
        <v>250</v>
      </c>
      <c r="H6166" s="7" t="s">
        <v>399</v>
      </c>
      <c r="I6166" s="7"/>
      <c r="J6166" s="7">
        <v>760408</v>
      </c>
      <c r="K6166" s="7">
        <f t="shared" si="90"/>
        <v>0</v>
      </c>
      <c r="L6166" s="7"/>
      <c r="M6166" s="6"/>
      <c r="N6166" s="7"/>
      <c r="O6166" s="7"/>
      <c r="P6166" s="38"/>
      <c r="Q6166" s="31"/>
      <c r="R6166" s="42"/>
      <c r="S6166" s="42"/>
      <c r="T6166" s="42"/>
      <c r="U6166" s="43"/>
      <c r="V6166" s="32"/>
      <c r="W6166" s="38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</row>
    <row r="6167" spans="1:40" ht="14.25" customHeight="1">
      <c r="A6167" s="7" t="s">
        <v>701</v>
      </c>
      <c r="B6167" s="7" t="s">
        <v>363</v>
      </c>
      <c r="C6167" s="7">
        <v>1531</v>
      </c>
      <c r="D6167" s="7" t="s">
        <v>732</v>
      </c>
      <c r="E6167" s="7" t="str">
        <f t="shared" si="89"/>
        <v>Tomave</v>
      </c>
      <c r="F6167" s="7" t="s">
        <v>379</v>
      </c>
      <c r="G6167" s="7">
        <v>260</v>
      </c>
      <c r="H6167" s="7" t="s">
        <v>400</v>
      </c>
      <c r="I6167" s="7"/>
      <c r="J6167" s="7">
        <v>128770</v>
      </c>
      <c r="K6167" s="7">
        <f t="shared" si="90"/>
        <v>0</v>
      </c>
      <c r="L6167" s="7"/>
      <c r="M6167" s="6"/>
      <c r="N6167" s="7"/>
      <c r="O6167" s="7"/>
      <c r="P6167" s="38"/>
      <c r="Q6167" s="31"/>
      <c r="R6167" s="42"/>
      <c r="S6167" s="42"/>
      <c r="T6167" s="42"/>
      <c r="U6167" s="43"/>
      <c r="V6167" s="32"/>
      <c r="W6167" s="38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</row>
    <row r="6168" spans="1:40" ht="14.25" customHeight="1">
      <c r="A6168" s="7" t="s">
        <v>701</v>
      </c>
      <c r="B6168" s="7" t="s">
        <v>363</v>
      </c>
      <c r="C6168" s="7">
        <v>1531</v>
      </c>
      <c r="D6168" s="7" t="s">
        <v>732</v>
      </c>
      <c r="E6168" s="7" t="str">
        <f t="shared" si="89"/>
        <v>Tomave</v>
      </c>
      <c r="F6168" s="7" t="s">
        <v>379</v>
      </c>
      <c r="G6168" s="7">
        <v>310</v>
      </c>
      <c r="H6168" s="7" t="s">
        <v>403</v>
      </c>
      <c r="I6168" s="7"/>
      <c r="J6168" s="7">
        <v>114000</v>
      </c>
      <c r="K6168" s="7">
        <f t="shared" si="90"/>
        <v>0</v>
      </c>
      <c r="L6168" s="7"/>
      <c r="M6168" s="6"/>
      <c r="N6168" s="7"/>
      <c r="O6168" s="7"/>
      <c r="P6168" s="38"/>
      <c r="Q6168" s="31"/>
      <c r="R6168" s="42"/>
      <c r="S6168" s="42"/>
      <c r="T6168" s="42"/>
      <c r="U6168" s="43"/>
      <c r="V6168" s="32"/>
      <c r="W6168" s="38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</row>
    <row r="6169" spans="1:40" ht="14.25" customHeight="1">
      <c r="A6169" s="7" t="s">
        <v>701</v>
      </c>
      <c r="B6169" s="7" t="s">
        <v>363</v>
      </c>
      <c r="C6169" s="7">
        <v>1531</v>
      </c>
      <c r="D6169" s="7" t="s">
        <v>732</v>
      </c>
      <c r="E6169" s="7" t="str">
        <f t="shared" si="89"/>
        <v>Tomave</v>
      </c>
      <c r="F6169" s="7" t="s">
        <v>379</v>
      </c>
      <c r="G6169" s="7">
        <v>330</v>
      </c>
      <c r="H6169" s="7" t="s">
        <v>404</v>
      </c>
      <c r="I6169" s="7"/>
      <c r="J6169" s="7">
        <v>69243</v>
      </c>
      <c r="K6169" s="7">
        <f t="shared" si="90"/>
        <v>0</v>
      </c>
      <c r="L6169" s="7"/>
      <c r="M6169" s="6"/>
      <c r="N6169" s="7"/>
      <c r="O6169" s="7"/>
      <c r="P6169" s="38"/>
      <c r="Q6169" s="31"/>
      <c r="R6169" s="42"/>
      <c r="S6169" s="42"/>
      <c r="T6169" s="42"/>
      <c r="U6169" s="43"/>
      <c r="V6169" s="32"/>
      <c r="W6169" s="38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</row>
    <row r="6170" spans="1:40" ht="14.25" customHeight="1">
      <c r="A6170" s="7" t="s">
        <v>701</v>
      </c>
      <c r="B6170" s="7" t="s">
        <v>363</v>
      </c>
      <c r="C6170" s="7">
        <v>1531</v>
      </c>
      <c r="D6170" s="7" t="s">
        <v>732</v>
      </c>
      <c r="E6170" s="7" t="str">
        <f t="shared" si="89"/>
        <v>Tomave</v>
      </c>
      <c r="F6170" s="7" t="s">
        <v>379</v>
      </c>
      <c r="G6170" s="7">
        <v>340</v>
      </c>
      <c r="H6170" s="7" t="s">
        <v>405</v>
      </c>
      <c r="I6170" s="7"/>
      <c r="J6170" s="7">
        <v>1139793</v>
      </c>
      <c r="K6170" s="7">
        <f t="shared" si="90"/>
        <v>0</v>
      </c>
      <c r="L6170" s="7"/>
      <c r="M6170" s="6"/>
      <c r="N6170" s="7"/>
      <c r="O6170" s="7"/>
      <c r="P6170" s="38"/>
      <c r="Q6170" s="31"/>
      <c r="R6170" s="42"/>
      <c r="S6170" s="42"/>
      <c r="T6170" s="42"/>
      <c r="U6170" s="43"/>
      <c r="V6170" s="32"/>
      <c r="W6170" s="38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</row>
    <row r="6171" spans="1:40" ht="14.25" customHeight="1">
      <c r="A6171" s="7" t="s">
        <v>701</v>
      </c>
      <c r="B6171" s="7" t="s">
        <v>363</v>
      </c>
      <c r="C6171" s="7">
        <v>1532</v>
      </c>
      <c r="D6171" s="7" t="s">
        <v>733</v>
      </c>
      <c r="E6171" s="7" t="str">
        <f t="shared" si="89"/>
        <v>Porco</v>
      </c>
      <c r="F6171" s="7" t="s">
        <v>379</v>
      </c>
      <c r="G6171" s="7">
        <v>0</v>
      </c>
      <c r="H6171" s="7" t="s">
        <v>380</v>
      </c>
      <c r="I6171" s="7"/>
      <c r="J6171" s="7">
        <v>2754798</v>
      </c>
      <c r="K6171" s="7">
        <f t="shared" si="90"/>
        <v>0</v>
      </c>
      <c r="L6171" s="7"/>
      <c r="M6171" s="6"/>
      <c r="N6171" s="7"/>
      <c r="O6171" s="7"/>
      <c r="P6171" s="38"/>
      <c r="Q6171" s="31"/>
      <c r="R6171" s="42"/>
      <c r="S6171" s="42"/>
      <c r="T6171" s="42"/>
      <c r="U6171" s="43"/>
      <c r="V6171" s="32"/>
      <c r="W6171" s="38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</row>
    <row r="6172" spans="1:40" ht="14.25" customHeight="1">
      <c r="A6172" s="7" t="s">
        <v>701</v>
      </c>
      <c r="B6172" s="7" t="s">
        <v>363</v>
      </c>
      <c r="C6172" s="7">
        <v>1532</v>
      </c>
      <c r="D6172" s="7" t="s">
        <v>733</v>
      </c>
      <c r="E6172" s="7" t="str">
        <f t="shared" si="89"/>
        <v>Porco</v>
      </c>
      <c r="F6172" s="7" t="s">
        <v>379</v>
      </c>
      <c r="G6172" s="7">
        <v>1</v>
      </c>
      <c r="H6172" s="7" t="s">
        <v>381</v>
      </c>
      <c r="I6172" s="7"/>
      <c r="J6172" s="7">
        <v>986340</v>
      </c>
      <c r="K6172" s="7">
        <f t="shared" si="90"/>
        <v>0</v>
      </c>
      <c r="L6172" s="7"/>
      <c r="M6172" s="6"/>
      <c r="N6172" s="7"/>
      <c r="O6172" s="7"/>
      <c r="P6172" s="38"/>
      <c r="Q6172" s="31"/>
      <c r="R6172" s="42"/>
      <c r="S6172" s="42"/>
      <c r="T6172" s="42"/>
      <c r="U6172" s="43"/>
      <c r="V6172" s="32"/>
      <c r="W6172" s="38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</row>
    <row r="6173" spans="1:40" ht="14.25" customHeight="1">
      <c r="A6173" s="7" t="s">
        <v>701</v>
      </c>
      <c r="B6173" s="7" t="s">
        <v>363</v>
      </c>
      <c r="C6173" s="7">
        <v>1532</v>
      </c>
      <c r="D6173" s="7" t="s">
        <v>733</v>
      </c>
      <c r="E6173" s="7" t="str">
        <f t="shared" si="89"/>
        <v>Porco</v>
      </c>
      <c r="F6173" s="7" t="s">
        <v>379</v>
      </c>
      <c r="G6173" s="7">
        <v>97</v>
      </c>
      <c r="H6173" s="7" t="s">
        <v>409</v>
      </c>
      <c r="I6173" s="7"/>
      <c r="J6173" s="7">
        <v>3205531</v>
      </c>
      <c r="K6173" s="7">
        <f t="shared" si="90"/>
        <v>0</v>
      </c>
      <c r="L6173" s="7"/>
      <c r="M6173" s="6"/>
      <c r="N6173" s="7"/>
      <c r="O6173" s="7"/>
      <c r="P6173" s="38"/>
      <c r="Q6173" s="31"/>
      <c r="R6173" s="42"/>
      <c r="S6173" s="42"/>
      <c r="T6173" s="42"/>
      <c r="U6173" s="43"/>
      <c r="V6173" s="32"/>
      <c r="W6173" s="38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</row>
    <row r="6174" spans="1:40" ht="14.25" customHeight="1">
      <c r="A6174" s="7" t="s">
        <v>701</v>
      </c>
      <c r="B6174" s="7" t="s">
        <v>363</v>
      </c>
      <c r="C6174" s="7">
        <v>1532</v>
      </c>
      <c r="D6174" s="7" t="s">
        <v>733</v>
      </c>
      <c r="E6174" s="7" t="str">
        <f t="shared" si="89"/>
        <v>Porco</v>
      </c>
      <c r="F6174" s="7" t="s">
        <v>379</v>
      </c>
      <c r="G6174" s="7">
        <v>100</v>
      </c>
      <c r="H6174" s="7" t="s">
        <v>383</v>
      </c>
      <c r="I6174" s="7"/>
      <c r="J6174" s="7">
        <v>237501</v>
      </c>
      <c r="K6174" s="7">
        <f t="shared" si="90"/>
        <v>0</v>
      </c>
      <c r="L6174" s="7"/>
      <c r="M6174" s="6"/>
      <c r="N6174" s="7"/>
      <c r="O6174" s="7"/>
      <c r="P6174" s="38"/>
      <c r="Q6174" s="31"/>
      <c r="R6174" s="42"/>
      <c r="S6174" s="42"/>
      <c r="T6174" s="42"/>
      <c r="U6174" s="43"/>
      <c r="V6174" s="32"/>
      <c r="W6174" s="38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</row>
    <row r="6175" spans="1:40" ht="14.25" customHeight="1">
      <c r="A6175" s="7" t="s">
        <v>701</v>
      </c>
      <c r="B6175" s="7" t="s">
        <v>363</v>
      </c>
      <c r="C6175" s="7">
        <v>1532</v>
      </c>
      <c r="D6175" s="7" t="s">
        <v>733</v>
      </c>
      <c r="E6175" s="7" t="str">
        <f t="shared" si="89"/>
        <v>Porco</v>
      </c>
      <c r="F6175" s="7" t="s">
        <v>379</v>
      </c>
      <c r="G6175" s="7">
        <v>110</v>
      </c>
      <c r="H6175" s="7" t="s">
        <v>385</v>
      </c>
      <c r="I6175" s="7"/>
      <c r="J6175" s="7">
        <v>120000</v>
      </c>
      <c r="K6175" s="7">
        <f t="shared" si="90"/>
        <v>0</v>
      </c>
      <c r="L6175" s="7"/>
      <c r="M6175" s="6"/>
      <c r="N6175" s="7"/>
      <c r="O6175" s="7"/>
      <c r="P6175" s="38"/>
      <c r="Q6175" s="31"/>
      <c r="R6175" s="42"/>
      <c r="S6175" s="42"/>
      <c r="T6175" s="42"/>
      <c r="U6175" s="43"/>
      <c r="V6175" s="32"/>
      <c r="W6175" s="38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</row>
    <row r="6176" spans="1:40" ht="14.25" customHeight="1">
      <c r="A6176" s="7" t="s">
        <v>701</v>
      </c>
      <c r="B6176" s="7" t="s">
        <v>363</v>
      </c>
      <c r="C6176" s="7">
        <v>1532</v>
      </c>
      <c r="D6176" s="7" t="s">
        <v>733</v>
      </c>
      <c r="E6176" s="7" t="str">
        <f t="shared" si="89"/>
        <v>Porco</v>
      </c>
      <c r="F6176" s="7" t="s">
        <v>379</v>
      </c>
      <c r="G6176" s="7">
        <v>120</v>
      </c>
      <c r="H6176" s="7" t="s">
        <v>485</v>
      </c>
      <c r="I6176" s="7"/>
      <c r="J6176" s="7">
        <v>10000</v>
      </c>
      <c r="K6176" s="7">
        <f t="shared" si="90"/>
        <v>0</v>
      </c>
      <c r="L6176" s="7"/>
      <c r="M6176" s="6"/>
      <c r="N6176" s="7"/>
      <c r="O6176" s="7"/>
      <c r="P6176" s="38"/>
      <c r="Q6176" s="31"/>
      <c r="R6176" s="42"/>
      <c r="S6176" s="42"/>
      <c r="T6176" s="42"/>
      <c r="U6176" s="43"/>
      <c r="V6176" s="32"/>
      <c r="W6176" s="38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</row>
    <row r="6177" spans="1:40" ht="14.25" customHeight="1">
      <c r="A6177" s="7" t="s">
        <v>701</v>
      </c>
      <c r="B6177" s="7" t="s">
        <v>363</v>
      </c>
      <c r="C6177" s="7">
        <v>1532</v>
      </c>
      <c r="D6177" s="7" t="s">
        <v>733</v>
      </c>
      <c r="E6177" s="7" t="str">
        <f t="shared" si="89"/>
        <v>Porco</v>
      </c>
      <c r="F6177" s="7" t="s">
        <v>379</v>
      </c>
      <c r="G6177" s="7">
        <v>130</v>
      </c>
      <c r="H6177" s="7" t="s">
        <v>386</v>
      </c>
      <c r="I6177" s="7"/>
      <c r="J6177" s="7">
        <v>151000</v>
      </c>
      <c r="K6177" s="7">
        <f t="shared" si="90"/>
        <v>0</v>
      </c>
      <c r="L6177" s="7"/>
      <c r="M6177" s="6"/>
      <c r="N6177" s="7"/>
      <c r="O6177" s="7"/>
      <c r="P6177" s="38"/>
      <c r="Q6177" s="31"/>
      <c r="R6177" s="42"/>
      <c r="S6177" s="42"/>
      <c r="T6177" s="42"/>
      <c r="U6177" s="43"/>
      <c r="V6177" s="32"/>
      <c r="W6177" s="38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</row>
    <row r="6178" spans="1:40" ht="14.25" customHeight="1">
      <c r="A6178" s="7" t="s">
        <v>701</v>
      </c>
      <c r="B6178" s="7" t="s">
        <v>363</v>
      </c>
      <c r="C6178" s="7">
        <v>1532</v>
      </c>
      <c r="D6178" s="7" t="s">
        <v>733</v>
      </c>
      <c r="E6178" s="7" t="str">
        <f t="shared" si="89"/>
        <v>Porco</v>
      </c>
      <c r="F6178" s="7" t="s">
        <v>379</v>
      </c>
      <c r="G6178" s="7">
        <v>140</v>
      </c>
      <c r="H6178" s="7" t="s">
        <v>388</v>
      </c>
      <c r="I6178" s="7"/>
      <c r="J6178" s="7">
        <v>107000</v>
      </c>
      <c r="K6178" s="7">
        <f t="shared" si="90"/>
        <v>0</v>
      </c>
      <c r="L6178" s="7"/>
      <c r="M6178" s="6"/>
      <c r="N6178" s="7"/>
      <c r="O6178" s="7"/>
      <c r="P6178" s="38"/>
      <c r="Q6178" s="31"/>
      <c r="R6178" s="42"/>
      <c r="S6178" s="42"/>
      <c r="T6178" s="42"/>
      <c r="U6178" s="43"/>
      <c r="V6178" s="32"/>
      <c r="W6178" s="38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</row>
    <row r="6179" spans="1:40" ht="14.25" customHeight="1">
      <c r="A6179" s="7" t="s">
        <v>701</v>
      </c>
      <c r="B6179" s="7" t="s">
        <v>363</v>
      </c>
      <c r="C6179" s="7">
        <v>1532</v>
      </c>
      <c r="D6179" s="7" t="s">
        <v>733</v>
      </c>
      <c r="E6179" s="7" t="str">
        <f t="shared" si="89"/>
        <v>Porco</v>
      </c>
      <c r="F6179" s="7" t="s">
        <v>379</v>
      </c>
      <c r="G6179" s="7">
        <v>160</v>
      </c>
      <c r="H6179" s="7" t="s">
        <v>389</v>
      </c>
      <c r="I6179" s="7"/>
      <c r="J6179" s="7">
        <v>180000</v>
      </c>
      <c r="K6179" s="7">
        <f t="shared" si="90"/>
        <v>0</v>
      </c>
      <c r="L6179" s="7"/>
      <c r="M6179" s="6"/>
      <c r="N6179" s="7"/>
      <c r="O6179" s="7"/>
      <c r="P6179" s="38"/>
      <c r="Q6179" s="31"/>
      <c r="R6179" s="42"/>
      <c r="S6179" s="42"/>
      <c r="T6179" s="42"/>
      <c r="U6179" s="43"/>
      <c r="V6179" s="32"/>
      <c r="W6179" s="38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</row>
    <row r="6180" spans="1:40" ht="14.25" customHeight="1">
      <c r="A6180" s="7" t="s">
        <v>701</v>
      </c>
      <c r="B6180" s="7" t="s">
        <v>363</v>
      </c>
      <c r="C6180" s="7">
        <v>1532</v>
      </c>
      <c r="D6180" s="7" t="s">
        <v>733</v>
      </c>
      <c r="E6180" s="7" t="str">
        <f t="shared" si="89"/>
        <v>Porco</v>
      </c>
      <c r="F6180" s="7" t="s">
        <v>379</v>
      </c>
      <c r="G6180" s="7">
        <v>170</v>
      </c>
      <c r="H6180" s="7" t="s">
        <v>390</v>
      </c>
      <c r="I6180" s="7"/>
      <c r="J6180" s="7">
        <v>200000</v>
      </c>
      <c r="K6180" s="7">
        <f t="shared" si="90"/>
        <v>0</v>
      </c>
      <c r="L6180" s="7"/>
      <c r="M6180" s="6"/>
      <c r="N6180" s="7"/>
      <c r="O6180" s="7"/>
      <c r="P6180" s="38"/>
      <c r="Q6180" s="31"/>
      <c r="R6180" s="42"/>
      <c r="S6180" s="42"/>
      <c r="T6180" s="42"/>
      <c r="U6180" s="43"/>
      <c r="V6180" s="32"/>
      <c r="W6180" s="38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</row>
    <row r="6181" spans="1:40" ht="14.25" customHeight="1">
      <c r="A6181" s="7" t="s">
        <v>701</v>
      </c>
      <c r="B6181" s="7" t="s">
        <v>363</v>
      </c>
      <c r="C6181" s="7">
        <v>1532</v>
      </c>
      <c r="D6181" s="7" t="s">
        <v>733</v>
      </c>
      <c r="E6181" s="7" t="str">
        <f t="shared" si="89"/>
        <v>Porco</v>
      </c>
      <c r="F6181" s="7" t="s">
        <v>379</v>
      </c>
      <c r="G6181" s="7">
        <v>180</v>
      </c>
      <c r="H6181" s="7" t="s">
        <v>411</v>
      </c>
      <c r="I6181" s="7"/>
      <c r="J6181" s="7">
        <v>694787</v>
      </c>
      <c r="K6181" s="7">
        <f t="shared" si="90"/>
        <v>0</v>
      </c>
      <c r="L6181" s="7"/>
      <c r="M6181" s="6"/>
      <c r="N6181" s="7"/>
      <c r="O6181" s="7"/>
      <c r="P6181" s="38"/>
      <c r="Q6181" s="31"/>
      <c r="R6181" s="42"/>
      <c r="S6181" s="42"/>
      <c r="T6181" s="42"/>
      <c r="U6181" s="43"/>
      <c r="V6181" s="32"/>
      <c r="W6181" s="38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</row>
    <row r="6182" spans="1:40" ht="14.25" customHeight="1">
      <c r="A6182" s="7" t="s">
        <v>701</v>
      </c>
      <c r="B6182" s="7" t="s">
        <v>363</v>
      </c>
      <c r="C6182" s="7">
        <v>1532</v>
      </c>
      <c r="D6182" s="7" t="s">
        <v>733</v>
      </c>
      <c r="E6182" s="7" t="str">
        <f t="shared" si="89"/>
        <v>Porco</v>
      </c>
      <c r="F6182" s="7" t="s">
        <v>379</v>
      </c>
      <c r="G6182" s="7">
        <v>190</v>
      </c>
      <c r="H6182" s="7" t="s">
        <v>392</v>
      </c>
      <c r="I6182" s="7"/>
      <c r="J6182" s="7">
        <v>79440</v>
      </c>
      <c r="K6182" s="7">
        <f t="shared" si="90"/>
        <v>0</v>
      </c>
      <c r="L6182" s="7"/>
      <c r="M6182" s="6"/>
      <c r="N6182" s="7"/>
      <c r="O6182" s="7"/>
      <c r="P6182" s="38"/>
      <c r="Q6182" s="31"/>
      <c r="R6182" s="42"/>
      <c r="S6182" s="42"/>
      <c r="T6182" s="42"/>
      <c r="U6182" s="43"/>
      <c r="V6182" s="32"/>
      <c r="W6182" s="38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</row>
    <row r="6183" spans="1:40" ht="14.25" customHeight="1">
      <c r="A6183" s="7" t="s">
        <v>701</v>
      </c>
      <c r="B6183" s="7" t="s">
        <v>363</v>
      </c>
      <c r="C6183" s="7">
        <v>1532</v>
      </c>
      <c r="D6183" s="7" t="s">
        <v>733</v>
      </c>
      <c r="E6183" s="7" t="str">
        <f t="shared" si="89"/>
        <v>Porco</v>
      </c>
      <c r="F6183" s="7" t="s">
        <v>379</v>
      </c>
      <c r="G6183" s="7">
        <v>200</v>
      </c>
      <c r="H6183" s="7" t="s">
        <v>393</v>
      </c>
      <c r="I6183" s="7"/>
      <c r="J6183" s="7">
        <v>2289056</v>
      </c>
      <c r="K6183" s="7">
        <f t="shared" si="90"/>
        <v>0</v>
      </c>
      <c r="L6183" s="7"/>
      <c r="M6183" s="6"/>
      <c r="N6183" s="7"/>
      <c r="O6183" s="7"/>
      <c r="P6183" s="38"/>
      <c r="Q6183" s="31"/>
      <c r="R6183" s="42"/>
      <c r="S6183" s="42"/>
      <c r="T6183" s="42"/>
      <c r="U6183" s="43"/>
      <c r="V6183" s="32"/>
      <c r="W6183" s="38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</row>
    <row r="6184" spans="1:40" ht="14.25" customHeight="1">
      <c r="A6184" s="7" t="s">
        <v>701</v>
      </c>
      <c r="B6184" s="7" t="s">
        <v>363</v>
      </c>
      <c r="C6184" s="7">
        <v>1532</v>
      </c>
      <c r="D6184" s="7" t="s">
        <v>733</v>
      </c>
      <c r="E6184" s="7" t="str">
        <f t="shared" si="89"/>
        <v>Porco</v>
      </c>
      <c r="F6184" s="7" t="s">
        <v>379</v>
      </c>
      <c r="G6184" s="7">
        <v>210</v>
      </c>
      <c r="H6184" s="7" t="s">
        <v>394</v>
      </c>
      <c r="I6184" s="7"/>
      <c r="J6184" s="7">
        <v>3413900</v>
      </c>
      <c r="K6184" s="7">
        <f t="shared" si="90"/>
        <v>0</v>
      </c>
      <c r="L6184" s="7"/>
      <c r="M6184" s="6"/>
      <c r="N6184" s="7"/>
      <c r="O6184" s="7"/>
      <c r="P6184" s="38"/>
      <c r="Q6184" s="31"/>
      <c r="R6184" s="42"/>
      <c r="S6184" s="42"/>
      <c r="T6184" s="42"/>
      <c r="U6184" s="43"/>
      <c r="V6184" s="32"/>
      <c r="W6184" s="38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</row>
    <row r="6185" spans="1:40" ht="14.25" customHeight="1">
      <c r="A6185" s="7" t="s">
        <v>701</v>
      </c>
      <c r="B6185" s="7" t="s">
        <v>363</v>
      </c>
      <c r="C6185" s="7">
        <v>1532</v>
      </c>
      <c r="D6185" s="7" t="s">
        <v>733</v>
      </c>
      <c r="E6185" s="7" t="str">
        <f t="shared" si="89"/>
        <v>Porco</v>
      </c>
      <c r="F6185" s="7" t="s">
        <v>379</v>
      </c>
      <c r="G6185" s="7">
        <v>220</v>
      </c>
      <c r="H6185" s="7" t="s">
        <v>395</v>
      </c>
      <c r="I6185" s="7"/>
      <c r="J6185" s="7">
        <v>400000</v>
      </c>
      <c r="K6185" s="7">
        <f t="shared" si="90"/>
        <v>0</v>
      </c>
      <c r="L6185" s="7"/>
      <c r="M6185" s="6"/>
      <c r="N6185" s="7"/>
      <c r="O6185" s="7"/>
      <c r="P6185" s="38"/>
      <c r="Q6185" s="31"/>
      <c r="R6185" s="42"/>
      <c r="S6185" s="42"/>
      <c r="T6185" s="42"/>
      <c r="U6185" s="43"/>
      <c r="V6185" s="32"/>
      <c r="W6185" s="38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</row>
    <row r="6186" spans="1:40" ht="14.25" customHeight="1">
      <c r="A6186" s="7" t="s">
        <v>701</v>
      </c>
      <c r="B6186" s="7" t="s">
        <v>363</v>
      </c>
      <c r="C6186" s="7">
        <v>1532</v>
      </c>
      <c r="D6186" s="7" t="s">
        <v>733</v>
      </c>
      <c r="E6186" s="7" t="str">
        <f t="shared" si="89"/>
        <v>Porco</v>
      </c>
      <c r="F6186" s="7" t="s">
        <v>379</v>
      </c>
      <c r="G6186" s="7">
        <v>230</v>
      </c>
      <c r="H6186" s="7" t="s">
        <v>396</v>
      </c>
      <c r="I6186" s="7"/>
      <c r="J6186" s="7">
        <v>160000</v>
      </c>
      <c r="K6186" s="7">
        <f t="shared" si="90"/>
        <v>0</v>
      </c>
      <c r="L6186" s="7"/>
      <c r="M6186" s="6"/>
      <c r="N6186" s="7"/>
      <c r="O6186" s="7"/>
      <c r="P6186" s="38"/>
      <c r="Q6186" s="31"/>
      <c r="R6186" s="42"/>
      <c r="S6186" s="42"/>
      <c r="T6186" s="42"/>
      <c r="U6186" s="43"/>
      <c r="V6186" s="32"/>
      <c r="W6186" s="38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</row>
    <row r="6187" spans="1:40" ht="14.25" customHeight="1">
      <c r="A6187" s="7" t="s">
        <v>701</v>
      </c>
      <c r="B6187" s="7" t="s">
        <v>363</v>
      </c>
      <c r="C6187" s="7">
        <v>1532</v>
      </c>
      <c r="D6187" s="7" t="s">
        <v>733</v>
      </c>
      <c r="E6187" s="7" t="str">
        <f t="shared" si="89"/>
        <v>Porco</v>
      </c>
      <c r="F6187" s="7" t="s">
        <v>379</v>
      </c>
      <c r="G6187" s="7">
        <v>240</v>
      </c>
      <c r="H6187" s="7" t="s">
        <v>397</v>
      </c>
      <c r="I6187" s="7"/>
      <c r="J6187" s="7">
        <v>100000</v>
      </c>
      <c r="K6187" s="7">
        <f t="shared" si="90"/>
        <v>0</v>
      </c>
      <c r="L6187" s="7"/>
      <c r="M6187" s="6"/>
      <c r="N6187" s="7"/>
      <c r="O6187" s="7"/>
      <c r="P6187" s="38"/>
      <c r="Q6187" s="31"/>
      <c r="R6187" s="42"/>
      <c r="S6187" s="42"/>
      <c r="T6187" s="42"/>
      <c r="U6187" s="43"/>
      <c r="V6187" s="32"/>
      <c r="W6187" s="38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</row>
    <row r="6188" spans="1:40" ht="14.25" customHeight="1">
      <c r="A6188" s="7" t="s">
        <v>701</v>
      </c>
      <c r="B6188" s="7" t="s">
        <v>363</v>
      </c>
      <c r="C6188" s="7">
        <v>1532</v>
      </c>
      <c r="D6188" s="7" t="s">
        <v>733</v>
      </c>
      <c r="E6188" s="7" t="str">
        <f t="shared" si="89"/>
        <v>Porco</v>
      </c>
      <c r="F6188" s="7" t="s">
        <v>379</v>
      </c>
      <c r="G6188" s="7">
        <v>250</v>
      </c>
      <c r="H6188" s="7" t="s">
        <v>399</v>
      </c>
      <c r="I6188" s="7"/>
      <c r="J6188" s="7">
        <v>1079173</v>
      </c>
      <c r="K6188" s="7">
        <f t="shared" si="90"/>
        <v>0</v>
      </c>
      <c r="L6188" s="7"/>
      <c r="M6188" s="6"/>
      <c r="N6188" s="7"/>
      <c r="O6188" s="7"/>
      <c r="P6188" s="38"/>
      <c r="Q6188" s="31"/>
      <c r="R6188" s="42"/>
      <c r="S6188" s="42"/>
      <c r="T6188" s="42"/>
      <c r="U6188" s="43"/>
      <c r="V6188" s="32"/>
      <c r="W6188" s="38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</row>
    <row r="6189" spans="1:40" ht="14.25" customHeight="1">
      <c r="A6189" s="7" t="s">
        <v>701</v>
      </c>
      <c r="B6189" s="7" t="s">
        <v>363</v>
      </c>
      <c r="C6189" s="7">
        <v>1532</v>
      </c>
      <c r="D6189" s="7" t="s">
        <v>733</v>
      </c>
      <c r="E6189" s="7" t="str">
        <f t="shared" si="89"/>
        <v>Porco</v>
      </c>
      <c r="F6189" s="7" t="s">
        <v>379</v>
      </c>
      <c r="G6189" s="7">
        <v>260</v>
      </c>
      <c r="H6189" s="7" t="s">
        <v>400</v>
      </c>
      <c r="I6189" s="7"/>
      <c r="J6189" s="7">
        <v>324000</v>
      </c>
      <c r="K6189" s="7">
        <f t="shared" si="90"/>
        <v>0</v>
      </c>
      <c r="L6189" s="7"/>
      <c r="M6189" s="6"/>
      <c r="N6189" s="7"/>
      <c r="O6189" s="7"/>
      <c r="P6189" s="38"/>
      <c r="Q6189" s="31"/>
      <c r="R6189" s="42"/>
      <c r="S6189" s="42"/>
      <c r="T6189" s="42"/>
      <c r="U6189" s="43"/>
      <c r="V6189" s="32"/>
      <c r="W6189" s="38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</row>
    <row r="6190" spans="1:40" ht="14.25" customHeight="1">
      <c r="A6190" s="7" t="s">
        <v>701</v>
      </c>
      <c r="B6190" s="7" t="s">
        <v>363</v>
      </c>
      <c r="C6190" s="7">
        <v>1532</v>
      </c>
      <c r="D6190" s="7" t="s">
        <v>733</v>
      </c>
      <c r="E6190" s="7" t="str">
        <f t="shared" si="89"/>
        <v>Porco</v>
      </c>
      <c r="F6190" s="7" t="s">
        <v>379</v>
      </c>
      <c r="G6190" s="7">
        <v>310</v>
      </c>
      <c r="H6190" s="7" t="s">
        <v>403</v>
      </c>
      <c r="I6190" s="7"/>
      <c r="J6190" s="7">
        <v>100000</v>
      </c>
      <c r="K6190" s="7">
        <f t="shared" si="90"/>
        <v>0</v>
      </c>
      <c r="L6190" s="7"/>
      <c r="M6190" s="6"/>
      <c r="N6190" s="7"/>
      <c r="O6190" s="7"/>
      <c r="P6190" s="38"/>
      <c r="Q6190" s="31"/>
      <c r="R6190" s="42"/>
      <c r="S6190" s="42"/>
      <c r="T6190" s="42"/>
      <c r="U6190" s="43"/>
      <c r="V6190" s="32"/>
      <c r="W6190" s="38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</row>
    <row r="6191" spans="1:40" ht="14.25" customHeight="1">
      <c r="A6191" s="7" t="s">
        <v>701</v>
      </c>
      <c r="B6191" s="7" t="s">
        <v>363</v>
      </c>
      <c r="C6191" s="7">
        <v>1532</v>
      </c>
      <c r="D6191" s="7" t="s">
        <v>733</v>
      </c>
      <c r="E6191" s="7" t="str">
        <f t="shared" si="89"/>
        <v>Porco</v>
      </c>
      <c r="F6191" s="7" t="s">
        <v>379</v>
      </c>
      <c r="G6191" s="7">
        <v>330</v>
      </c>
      <c r="H6191" s="7" t="s">
        <v>404</v>
      </c>
      <c r="I6191" s="7"/>
      <c r="J6191" s="7">
        <v>83378</v>
      </c>
      <c r="K6191" s="7">
        <f t="shared" si="90"/>
        <v>0</v>
      </c>
      <c r="L6191" s="7"/>
      <c r="M6191" s="6"/>
      <c r="N6191" s="7"/>
      <c r="O6191" s="7"/>
      <c r="P6191" s="38"/>
      <c r="Q6191" s="31"/>
      <c r="R6191" s="42"/>
      <c r="S6191" s="42"/>
      <c r="T6191" s="42"/>
      <c r="U6191" s="43"/>
      <c r="V6191" s="32"/>
      <c r="W6191" s="38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</row>
    <row r="6192" spans="1:40" ht="14.25" customHeight="1">
      <c r="A6192" s="7" t="s">
        <v>701</v>
      </c>
      <c r="B6192" s="7" t="s">
        <v>363</v>
      </c>
      <c r="C6192" s="7">
        <v>1532</v>
      </c>
      <c r="D6192" s="7" t="s">
        <v>733</v>
      </c>
      <c r="E6192" s="7" t="str">
        <f t="shared" si="89"/>
        <v>Porco</v>
      </c>
      <c r="F6192" s="7" t="s">
        <v>379</v>
      </c>
      <c r="G6192" s="7">
        <v>340</v>
      </c>
      <c r="H6192" s="7" t="s">
        <v>405</v>
      </c>
      <c r="I6192" s="7"/>
      <c r="J6192" s="7">
        <v>947310</v>
      </c>
      <c r="K6192" s="7">
        <f t="shared" si="90"/>
        <v>0</v>
      </c>
      <c r="L6192" s="7"/>
      <c r="M6192" s="6"/>
      <c r="N6192" s="7"/>
      <c r="O6192" s="7"/>
      <c r="P6192" s="38"/>
      <c r="Q6192" s="31"/>
      <c r="R6192" s="42"/>
      <c r="S6192" s="42"/>
      <c r="T6192" s="42"/>
      <c r="U6192" s="43"/>
      <c r="V6192" s="32"/>
      <c r="W6192" s="38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</row>
    <row r="6193" spans="1:40" ht="14.25" customHeight="1">
      <c r="A6193" s="7" t="s">
        <v>701</v>
      </c>
      <c r="B6193" s="7" t="s">
        <v>363</v>
      </c>
      <c r="C6193" s="7">
        <v>1533</v>
      </c>
      <c r="D6193" s="7" t="s">
        <v>734</v>
      </c>
      <c r="E6193" s="7" t="str">
        <f t="shared" si="89"/>
        <v>Arampampa</v>
      </c>
      <c r="F6193" s="7" t="s">
        <v>379</v>
      </c>
      <c r="G6193" s="7">
        <v>0</v>
      </c>
      <c r="H6193" s="7" t="s">
        <v>380</v>
      </c>
      <c r="I6193" s="7"/>
      <c r="J6193" s="7">
        <v>395431</v>
      </c>
      <c r="K6193" s="7">
        <f t="shared" si="90"/>
        <v>0</v>
      </c>
      <c r="L6193" s="7"/>
      <c r="M6193" s="6"/>
      <c r="N6193" s="7"/>
      <c r="O6193" s="7"/>
      <c r="P6193" s="38"/>
      <c r="Q6193" s="31"/>
      <c r="R6193" s="42"/>
      <c r="S6193" s="42"/>
      <c r="T6193" s="42"/>
      <c r="U6193" s="43"/>
      <c r="V6193" s="32"/>
      <c r="W6193" s="38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</row>
    <row r="6194" spans="1:40" ht="14.25" customHeight="1">
      <c r="A6194" s="7" t="s">
        <v>701</v>
      </c>
      <c r="B6194" s="7" t="s">
        <v>363</v>
      </c>
      <c r="C6194" s="7">
        <v>1533</v>
      </c>
      <c r="D6194" s="7" t="s">
        <v>734</v>
      </c>
      <c r="E6194" s="7" t="str">
        <f t="shared" si="89"/>
        <v>Arampampa</v>
      </c>
      <c r="F6194" s="7" t="s">
        <v>379</v>
      </c>
      <c r="G6194" s="7">
        <v>1</v>
      </c>
      <c r="H6194" s="7" t="s">
        <v>381</v>
      </c>
      <c r="I6194" s="7"/>
      <c r="J6194" s="7">
        <v>350666</v>
      </c>
      <c r="K6194" s="7">
        <f t="shared" si="90"/>
        <v>0</v>
      </c>
      <c r="L6194" s="7"/>
      <c r="M6194" s="6"/>
      <c r="N6194" s="7"/>
      <c r="O6194" s="7"/>
      <c r="P6194" s="38"/>
      <c r="Q6194" s="31"/>
      <c r="R6194" s="42"/>
      <c r="S6194" s="42"/>
      <c r="T6194" s="42"/>
      <c r="U6194" s="43"/>
      <c r="V6194" s="32"/>
      <c r="W6194" s="38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</row>
    <row r="6195" spans="1:40" ht="14.25" customHeight="1">
      <c r="A6195" s="7" t="s">
        <v>701</v>
      </c>
      <c r="B6195" s="7" t="s">
        <v>363</v>
      </c>
      <c r="C6195" s="7">
        <v>1533</v>
      </c>
      <c r="D6195" s="7" t="s">
        <v>734</v>
      </c>
      <c r="E6195" s="7" t="str">
        <f t="shared" si="89"/>
        <v>Arampampa</v>
      </c>
      <c r="F6195" s="7" t="s">
        <v>379</v>
      </c>
      <c r="G6195" s="7">
        <v>97</v>
      </c>
      <c r="H6195" s="7" t="s">
        <v>409</v>
      </c>
      <c r="I6195" s="7"/>
      <c r="J6195" s="7">
        <v>445618</v>
      </c>
      <c r="K6195" s="7">
        <f t="shared" si="90"/>
        <v>0</v>
      </c>
      <c r="L6195" s="7"/>
      <c r="M6195" s="6"/>
      <c r="N6195" s="7"/>
      <c r="O6195" s="7"/>
      <c r="P6195" s="38"/>
      <c r="Q6195" s="31"/>
      <c r="R6195" s="42"/>
      <c r="S6195" s="42"/>
      <c r="T6195" s="42"/>
      <c r="U6195" s="43"/>
      <c r="V6195" s="32"/>
      <c r="W6195" s="38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</row>
    <row r="6196" spans="1:40" ht="14.25" customHeight="1">
      <c r="A6196" s="7" t="s">
        <v>701</v>
      </c>
      <c r="B6196" s="7" t="s">
        <v>363</v>
      </c>
      <c r="C6196" s="7">
        <v>1533</v>
      </c>
      <c r="D6196" s="7" t="s">
        <v>734</v>
      </c>
      <c r="E6196" s="7" t="str">
        <f t="shared" si="89"/>
        <v>Arampampa</v>
      </c>
      <c r="F6196" s="7" t="s">
        <v>379</v>
      </c>
      <c r="G6196" s="7">
        <v>100</v>
      </c>
      <c r="H6196" s="7" t="s">
        <v>383</v>
      </c>
      <c r="I6196" s="7"/>
      <c r="J6196" s="7">
        <v>163749</v>
      </c>
      <c r="K6196" s="7">
        <f t="shared" si="90"/>
        <v>0</v>
      </c>
      <c r="L6196" s="7"/>
      <c r="M6196" s="6"/>
      <c r="N6196" s="7"/>
      <c r="O6196" s="7"/>
      <c r="P6196" s="38"/>
      <c r="Q6196" s="31"/>
      <c r="R6196" s="42"/>
      <c r="S6196" s="42"/>
      <c r="T6196" s="42"/>
      <c r="U6196" s="43"/>
      <c r="V6196" s="32"/>
      <c r="W6196" s="38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</row>
    <row r="6197" spans="1:40" ht="14.25" customHeight="1">
      <c r="A6197" s="7" t="s">
        <v>701</v>
      </c>
      <c r="B6197" s="7" t="s">
        <v>363</v>
      </c>
      <c r="C6197" s="7">
        <v>1533</v>
      </c>
      <c r="D6197" s="7" t="s">
        <v>734</v>
      </c>
      <c r="E6197" s="7" t="str">
        <f t="shared" si="89"/>
        <v>Arampampa</v>
      </c>
      <c r="F6197" s="7" t="s">
        <v>379</v>
      </c>
      <c r="G6197" s="7">
        <v>110</v>
      </c>
      <c r="H6197" s="7" t="s">
        <v>385</v>
      </c>
      <c r="I6197" s="7"/>
      <c r="J6197" s="7">
        <v>75000</v>
      </c>
      <c r="K6197" s="7">
        <f t="shared" si="90"/>
        <v>0</v>
      </c>
      <c r="L6197" s="7"/>
      <c r="M6197" s="6"/>
      <c r="N6197" s="7"/>
      <c r="O6197" s="7"/>
      <c r="P6197" s="38"/>
      <c r="Q6197" s="31"/>
      <c r="R6197" s="42"/>
      <c r="S6197" s="42"/>
      <c r="T6197" s="42"/>
      <c r="U6197" s="43"/>
      <c r="V6197" s="32"/>
      <c r="W6197" s="38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</row>
    <row r="6198" spans="1:40" ht="14.25" customHeight="1">
      <c r="A6198" s="7" t="s">
        <v>701</v>
      </c>
      <c r="B6198" s="7" t="s">
        <v>363</v>
      </c>
      <c r="C6198" s="7">
        <v>1533</v>
      </c>
      <c r="D6198" s="7" t="s">
        <v>734</v>
      </c>
      <c r="E6198" s="7" t="str">
        <f t="shared" si="89"/>
        <v>Arampampa</v>
      </c>
      <c r="F6198" s="7" t="s">
        <v>379</v>
      </c>
      <c r="G6198" s="7">
        <v>130</v>
      </c>
      <c r="H6198" s="7" t="s">
        <v>386</v>
      </c>
      <c r="I6198" s="7"/>
      <c r="J6198" s="7">
        <v>15000</v>
      </c>
      <c r="K6198" s="7">
        <f t="shared" si="90"/>
        <v>0</v>
      </c>
      <c r="L6198" s="7"/>
      <c r="M6198" s="6"/>
      <c r="N6198" s="7"/>
      <c r="O6198" s="7"/>
      <c r="P6198" s="38"/>
      <c r="Q6198" s="31"/>
      <c r="R6198" s="42"/>
      <c r="S6198" s="42"/>
      <c r="T6198" s="42"/>
      <c r="U6198" s="43"/>
      <c r="V6198" s="32"/>
      <c r="W6198" s="38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</row>
    <row r="6199" spans="1:40" ht="14.25" customHeight="1">
      <c r="A6199" s="7" t="s">
        <v>701</v>
      </c>
      <c r="B6199" s="7" t="s">
        <v>363</v>
      </c>
      <c r="C6199" s="7">
        <v>1533</v>
      </c>
      <c r="D6199" s="7" t="s">
        <v>734</v>
      </c>
      <c r="E6199" s="7" t="str">
        <f t="shared" si="89"/>
        <v>Arampampa</v>
      </c>
      <c r="F6199" s="7" t="s">
        <v>379</v>
      </c>
      <c r="G6199" s="7">
        <v>140</v>
      </c>
      <c r="H6199" s="7" t="s">
        <v>388</v>
      </c>
      <c r="I6199" s="7"/>
      <c r="J6199" s="7">
        <v>10000</v>
      </c>
      <c r="K6199" s="7">
        <f t="shared" si="90"/>
        <v>0</v>
      </c>
      <c r="L6199" s="7"/>
      <c r="M6199" s="6"/>
      <c r="N6199" s="7"/>
      <c r="O6199" s="7"/>
      <c r="P6199" s="38"/>
      <c r="Q6199" s="31"/>
      <c r="R6199" s="42"/>
      <c r="S6199" s="42"/>
      <c r="T6199" s="42"/>
      <c r="U6199" s="43"/>
      <c r="V6199" s="32"/>
      <c r="W6199" s="38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</row>
    <row r="6200" spans="1:40" ht="14.25" customHeight="1">
      <c r="A6200" s="7" t="s">
        <v>701</v>
      </c>
      <c r="B6200" s="7" t="s">
        <v>363</v>
      </c>
      <c r="C6200" s="7">
        <v>1533</v>
      </c>
      <c r="D6200" s="7" t="s">
        <v>734</v>
      </c>
      <c r="E6200" s="7" t="str">
        <f t="shared" si="89"/>
        <v>Arampampa</v>
      </c>
      <c r="F6200" s="7" t="s">
        <v>379</v>
      </c>
      <c r="G6200" s="7">
        <v>160</v>
      </c>
      <c r="H6200" s="7" t="s">
        <v>389</v>
      </c>
      <c r="I6200" s="7"/>
      <c r="J6200" s="7">
        <v>25000</v>
      </c>
      <c r="K6200" s="7">
        <f t="shared" si="90"/>
        <v>0</v>
      </c>
      <c r="L6200" s="7"/>
      <c r="M6200" s="6"/>
      <c r="N6200" s="7"/>
      <c r="O6200" s="7"/>
      <c r="P6200" s="38"/>
      <c r="Q6200" s="31"/>
      <c r="R6200" s="42"/>
      <c r="S6200" s="42"/>
      <c r="T6200" s="42"/>
      <c r="U6200" s="43"/>
      <c r="V6200" s="32"/>
      <c r="W6200" s="38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</row>
    <row r="6201" spans="1:40" ht="14.25" customHeight="1">
      <c r="A6201" s="7" t="s">
        <v>701</v>
      </c>
      <c r="B6201" s="7" t="s">
        <v>363</v>
      </c>
      <c r="C6201" s="7">
        <v>1533</v>
      </c>
      <c r="D6201" s="7" t="s">
        <v>734</v>
      </c>
      <c r="E6201" s="7" t="str">
        <f t="shared" si="89"/>
        <v>Arampampa</v>
      </c>
      <c r="F6201" s="7" t="s">
        <v>379</v>
      </c>
      <c r="G6201" s="7">
        <v>170</v>
      </c>
      <c r="H6201" s="7" t="s">
        <v>390</v>
      </c>
      <c r="I6201" s="7"/>
      <c r="J6201" s="7">
        <v>30000</v>
      </c>
      <c r="K6201" s="7">
        <f t="shared" si="90"/>
        <v>0</v>
      </c>
      <c r="L6201" s="7"/>
      <c r="M6201" s="6"/>
      <c r="N6201" s="7"/>
      <c r="O6201" s="7"/>
      <c r="P6201" s="38"/>
      <c r="Q6201" s="31"/>
      <c r="R6201" s="42"/>
      <c r="S6201" s="42"/>
      <c r="T6201" s="42"/>
      <c r="U6201" s="43"/>
      <c r="V6201" s="32"/>
      <c r="W6201" s="38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</row>
    <row r="6202" spans="1:40" ht="14.25" customHeight="1">
      <c r="A6202" s="7" t="s">
        <v>701</v>
      </c>
      <c r="B6202" s="7" t="s">
        <v>363</v>
      </c>
      <c r="C6202" s="7">
        <v>1533</v>
      </c>
      <c r="D6202" s="7" t="s">
        <v>734</v>
      </c>
      <c r="E6202" s="7" t="str">
        <f t="shared" si="89"/>
        <v>Arampampa</v>
      </c>
      <c r="F6202" s="7" t="s">
        <v>379</v>
      </c>
      <c r="G6202" s="7">
        <v>180</v>
      </c>
      <c r="H6202" s="7" t="s">
        <v>411</v>
      </c>
      <c r="I6202" s="7"/>
      <c r="J6202" s="7">
        <v>98514</v>
      </c>
      <c r="K6202" s="7">
        <f t="shared" si="90"/>
        <v>0</v>
      </c>
      <c r="L6202" s="7"/>
      <c r="M6202" s="6"/>
      <c r="N6202" s="7"/>
      <c r="O6202" s="7"/>
      <c r="P6202" s="38"/>
      <c r="Q6202" s="31"/>
      <c r="R6202" s="42"/>
      <c r="S6202" s="42"/>
      <c r="T6202" s="42"/>
      <c r="U6202" s="43"/>
      <c r="V6202" s="32"/>
      <c r="W6202" s="38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</row>
    <row r="6203" spans="1:40" ht="14.25" customHeight="1">
      <c r="A6203" s="7" t="s">
        <v>701</v>
      </c>
      <c r="B6203" s="7" t="s">
        <v>363</v>
      </c>
      <c r="C6203" s="7">
        <v>1533</v>
      </c>
      <c r="D6203" s="7" t="s">
        <v>734</v>
      </c>
      <c r="E6203" s="7" t="str">
        <f t="shared" si="89"/>
        <v>Arampampa</v>
      </c>
      <c r="F6203" s="7" t="s">
        <v>379</v>
      </c>
      <c r="G6203" s="7">
        <v>190</v>
      </c>
      <c r="H6203" s="7" t="s">
        <v>392</v>
      </c>
      <c r="I6203" s="7"/>
      <c r="J6203" s="7">
        <v>30000</v>
      </c>
      <c r="K6203" s="7">
        <f t="shared" si="90"/>
        <v>0</v>
      </c>
      <c r="L6203" s="7"/>
      <c r="M6203" s="6"/>
      <c r="N6203" s="7"/>
      <c r="O6203" s="7"/>
      <c r="P6203" s="38"/>
      <c r="Q6203" s="31"/>
      <c r="R6203" s="42"/>
      <c r="S6203" s="42"/>
      <c r="T6203" s="42"/>
      <c r="U6203" s="43"/>
      <c r="V6203" s="32"/>
      <c r="W6203" s="38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</row>
    <row r="6204" spans="1:40" ht="14.25" customHeight="1">
      <c r="A6204" s="7" t="s">
        <v>701</v>
      </c>
      <c r="B6204" s="7" t="s">
        <v>363</v>
      </c>
      <c r="C6204" s="7">
        <v>1533</v>
      </c>
      <c r="D6204" s="7" t="s">
        <v>734</v>
      </c>
      <c r="E6204" s="7" t="str">
        <f t="shared" si="89"/>
        <v>Arampampa</v>
      </c>
      <c r="F6204" s="7" t="s">
        <v>379</v>
      </c>
      <c r="G6204" s="7">
        <v>200</v>
      </c>
      <c r="H6204" s="7" t="s">
        <v>393</v>
      </c>
      <c r="I6204" s="7"/>
      <c r="J6204" s="7">
        <v>814032</v>
      </c>
      <c r="K6204" s="7">
        <f t="shared" si="90"/>
        <v>0</v>
      </c>
      <c r="L6204" s="7"/>
      <c r="M6204" s="6"/>
      <c r="N6204" s="7"/>
      <c r="O6204" s="7"/>
      <c r="P6204" s="38"/>
      <c r="Q6204" s="31"/>
      <c r="R6204" s="42"/>
      <c r="S6204" s="42"/>
      <c r="T6204" s="42"/>
      <c r="U6204" s="43"/>
      <c r="V6204" s="32"/>
      <c r="W6204" s="38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</row>
    <row r="6205" spans="1:40" ht="14.25" customHeight="1">
      <c r="A6205" s="7" t="s">
        <v>701</v>
      </c>
      <c r="B6205" s="7" t="s">
        <v>363</v>
      </c>
      <c r="C6205" s="7">
        <v>1533</v>
      </c>
      <c r="D6205" s="7" t="s">
        <v>734</v>
      </c>
      <c r="E6205" s="7" t="str">
        <f t="shared" si="89"/>
        <v>Arampampa</v>
      </c>
      <c r="F6205" s="7" t="s">
        <v>379</v>
      </c>
      <c r="G6205" s="7">
        <v>210</v>
      </c>
      <c r="H6205" s="7" t="s">
        <v>394</v>
      </c>
      <c r="I6205" s="7"/>
      <c r="J6205" s="7">
        <v>761534</v>
      </c>
      <c r="K6205" s="7">
        <f t="shared" si="90"/>
        <v>0</v>
      </c>
      <c r="L6205" s="7"/>
      <c r="M6205" s="6"/>
      <c r="N6205" s="7"/>
      <c r="O6205" s="7"/>
      <c r="P6205" s="38"/>
      <c r="Q6205" s="31"/>
      <c r="R6205" s="42"/>
      <c r="S6205" s="42"/>
      <c r="T6205" s="42"/>
      <c r="U6205" s="43"/>
      <c r="V6205" s="32"/>
      <c r="W6205" s="38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</row>
    <row r="6206" spans="1:40" ht="14.25" customHeight="1">
      <c r="A6206" s="7" t="s">
        <v>701</v>
      </c>
      <c r="B6206" s="7" t="s">
        <v>363</v>
      </c>
      <c r="C6206" s="7">
        <v>1533</v>
      </c>
      <c r="D6206" s="7" t="s">
        <v>734</v>
      </c>
      <c r="E6206" s="7" t="str">
        <f t="shared" si="89"/>
        <v>Arampampa</v>
      </c>
      <c r="F6206" s="7" t="s">
        <v>379</v>
      </c>
      <c r="G6206" s="7">
        <v>220</v>
      </c>
      <c r="H6206" s="7" t="s">
        <v>395</v>
      </c>
      <c r="I6206" s="7"/>
      <c r="J6206" s="7">
        <v>47606</v>
      </c>
      <c r="K6206" s="7">
        <f t="shared" si="90"/>
        <v>0</v>
      </c>
      <c r="L6206" s="7"/>
      <c r="M6206" s="6"/>
      <c r="N6206" s="7"/>
      <c r="O6206" s="7"/>
      <c r="P6206" s="38"/>
      <c r="Q6206" s="31"/>
      <c r="R6206" s="42"/>
      <c r="S6206" s="42"/>
      <c r="T6206" s="42"/>
      <c r="U6206" s="43"/>
      <c r="V6206" s="32"/>
      <c r="W6206" s="38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</row>
    <row r="6207" spans="1:40" ht="14.25" customHeight="1">
      <c r="A6207" s="7" t="s">
        <v>701</v>
      </c>
      <c r="B6207" s="7" t="s">
        <v>363</v>
      </c>
      <c r="C6207" s="7">
        <v>1533</v>
      </c>
      <c r="D6207" s="7" t="s">
        <v>734</v>
      </c>
      <c r="E6207" s="7" t="str">
        <f t="shared" si="89"/>
        <v>Arampampa</v>
      </c>
      <c r="F6207" s="7" t="s">
        <v>379</v>
      </c>
      <c r="G6207" s="7">
        <v>230</v>
      </c>
      <c r="H6207" s="7" t="s">
        <v>396</v>
      </c>
      <c r="I6207" s="7"/>
      <c r="J6207" s="7">
        <v>20000</v>
      </c>
      <c r="K6207" s="7">
        <f t="shared" si="90"/>
        <v>0</v>
      </c>
      <c r="L6207" s="7"/>
      <c r="M6207" s="6"/>
      <c r="N6207" s="7"/>
      <c r="O6207" s="7"/>
      <c r="P6207" s="38"/>
      <c r="Q6207" s="31"/>
      <c r="R6207" s="42"/>
      <c r="S6207" s="42"/>
      <c r="T6207" s="42"/>
      <c r="U6207" s="43"/>
      <c r="V6207" s="32"/>
      <c r="W6207" s="38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</row>
    <row r="6208" spans="1:40" ht="14.25" customHeight="1">
      <c r="A6208" s="7" t="s">
        <v>701</v>
      </c>
      <c r="B6208" s="7" t="s">
        <v>363</v>
      </c>
      <c r="C6208" s="7">
        <v>1533</v>
      </c>
      <c r="D6208" s="7" t="s">
        <v>734</v>
      </c>
      <c r="E6208" s="7" t="str">
        <f t="shared" si="89"/>
        <v>Arampampa</v>
      </c>
      <c r="F6208" s="7" t="s">
        <v>379</v>
      </c>
      <c r="G6208" s="7">
        <v>240</v>
      </c>
      <c r="H6208" s="7" t="s">
        <v>397</v>
      </c>
      <c r="I6208" s="7"/>
      <c r="J6208" s="7">
        <v>50000</v>
      </c>
      <c r="K6208" s="7">
        <f t="shared" si="90"/>
        <v>0</v>
      </c>
      <c r="L6208" s="7"/>
      <c r="M6208" s="6"/>
      <c r="N6208" s="7"/>
      <c r="O6208" s="7"/>
      <c r="P6208" s="38"/>
      <c r="Q6208" s="31"/>
      <c r="R6208" s="42"/>
      <c r="S6208" s="42"/>
      <c r="T6208" s="42"/>
      <c r="U6208" s="43"/>
      <c r="V6208" s="32"/>
      <c r="W6208" s="38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</row>
    <row r="6209" spans="1:40" ht="14.25" customHeight="1">
      <c r="A6209" s="7" t="s">
        <v>701</v>
      </c>
      <c r="B6209" s="7" t="s">
        <v>363</v>
      </c>
      <c r="C6209" s="7">
        <v>1533</v>
      </c>
      <c r="D6209" s="7" t="s">
        <v>734</v>
      </c>
      <c r="E6209" s="7" t="str">
        <f t="shared" si="89"/>
        <v>Arampampa</v>
      </c>
      <c r="F6209" s="7" t="s">
        <v>379</v>
      </c>
      <c r="G6209" s="7">
        <v>250</v>
      </c>
      <c r="H6209" s="7" t="s">
        <v>399</v>
      </c>
      <c r="I6209" s="7"/>
      <c r="J6209" s="7">
        <v>406539</v>
      </c>
      <c r="K6209" s="7">
        <f t="shared" si="90"/>
        <v>0</v>
      </c>
      <c r="L6209" s="7"/>
      <c r="M6209" s="6"/>
      <c r="N6209" s="7"/>
      <c r="O6209" s="7"/>
      <c r="P6209" s="38"/>
      <c r="Q6209" s="31"/>
      <c r="R6209" s="42"/>
      <c r="S6209" s="42"/>
      <c r="T6209" s="42"/>
      <c r="U6209" s="43"/>
      <c r="V6209" s="32"/>
      <c r="W6209" s="38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</row>
    <row r="6210" spans="1:40" ht="14.25" customHeight="1">
      <c r="A6210" s="7" t="s">
        <v>701</v>
      </c>
      <c r="B6210" s="7" t="s">
        <v>363</v>
      </c>
      <c r="C6210" s="7">
        <v>1533</v>
      </c>
      <c r="D6210" s="7" t="s">
        <v>734</v>
      </c>
      <c r="E6210" s="7" t="str">
        <f t="shared" si="89"/>
        <v>Arampampa</v>
      </c>
      <c r="F6210" s="7" t="s">
        <v>379</v>
      </c>
      <c r="G6210" s="7">
        <v>260</v>
      </c>
      <c r="H6210" s="7" t="s">
        <v>400</v>
      </c>
      <c r="I6210" s="7"/>
      <c r="J6210" s="7">
        <v>82000</v>
      </c>
      <c r="K6210" s="7">
        <f t="shared" si="90"/>
        <v>0</v>
      </c>
      <c r="L6210" s="7"/>
      <c r="M6210" s="6"/>
      <c r="N6210" s="7"/>
      <c r="O6210" s="7"/>
      <c r="P6210" s="38"/>
      <c r="Q6210" s="31"/>
      <c r="R6210" s="42"/>
      <c r="S6210" s="42"/>
      <c r="T6210" s="42"/>
      <c r="U6210" s="43"/>
      <c r="V6210" s="32"/>
      <c r="W6210" s="38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</row>
    <row r="6211" spans="1:40" ht="14.25" customHeight="1">
      <c r="A6211" s="7" t="s">
        <v>701</v>
      </c>
      <c r="B6211" s="7" t="s">
        <v>363</v>
      </c>
      <c r="C6211" s="7">
        <v>1533</v>
      </c>
      <c r="D6211" s="7" t="s">
        <v>734</v>
      </c>
      <c r="E6211" s="7" t="str">
        <f t="shared" si="89"/>
        <v>Arampampa</v>
      </c>
      <c r="F6211" s="7" t="s">
        <v>379</v>
      </c>
      <c r="G6211" s="7">
        <v>310</v>
      </c>
      <c r="H6211" s="7" t="s">
        <v>403</v>
      </c>
      <c r="I6211" s="7"/>
      <c r="J6211" s="7">
        <v>16000</v>
      </c>
      <c r="K6211" s="7">
        <f t="shared" si="90"/>
        <v>0</v>
      </c>
      <c r="L6211" s="7"/>
      <c r="M6211" s="6"/>
      <c r="N6211" s="7"/>
      <c r="O6211" s="7"/>
      <c r="P6211" s="38"/>
      <c r="Q6211" s="31"/>
      <c r="R6211" s="42"/>
      <c r="S6211" s="42"/>
      <c r="T6211" s="42"/>
      <c r="U6211" s="43"/>
      <c r="V6211" s="32"/>
      <c r="W6211" s="38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</row>
    <row r="6212" spans="1:40" ht="14.25" customHeight="1">
      <c r="A6212" s="7" t="s">
        <v>701</v>
      </c>
      <c r="B6212" s="7" t="s">
        <v>363</v>
      </c>
      <c r="C6212" s="7">
        <v>1533</v>
      </c>
      <c r="D6212" s="7" t="s">
        <v>734</v>
      </c>
      <c r="E6212" s="7" t="str">
        <f t="shared" si="89"/>
        <v>Arampampa</v>
      </c>
      <c r="F6212" s="7" t="s">
        <v>379</v>
      </c>
      <c r="G6212" s="7">
        <v>330</v>
      </c>
      <c r="H6212" s="7" t="s">
        <v>404</v>
      </c>
      <c r="I6212" s="7"/>
      <c r="J6212" s="7">
        <v>32257</v>
      </c>
      <c r="K6212" s="7">
        <f t="shared" si="90"/>
        <v>0</v>
      </c>
      <c r="L6212" s="7"/>
      <c r="M6212" s="6"/>
      <c r="N6212" s="7"/>
      <c r="O6212" s="7"/>
      <c r="P6212" s="38"/>
      <c r="Q6212" s="31"/>
      <c r="R6212" s="42"/>
      <c r="S6212" s="42"/>
      <c r="T6212" s="42"/>
      <c r="U6212" s="43"/>
      <c r="V6212" s="32"/>
      <c r="W6212" s="38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</row>
    <row r="6213" spans="1:40" ht="14.25" customHeight="1">
      <c r="A6213" s="7" t="s">
        <v>701</v>
      </c>
      <c r="B6213" s="7" t="s">
        <v>363</v>
      </c>
      <c r="C6213" s="7">
        <v>1533</v>
      </c>
      <c r="D6213" s="7" t="s">
        <v>734</v>
      </c>
      <c r="E6213" s="7" t="str">
        <f t="shared" si="89"/>
        <v>Arampampa</v>
      </c>
      <c r="F6213" s="7" t="s">
        <v>379</v>
      </c>
      <c r="G6213" s="7">
        <v>340</v>
      </c>
      <c r="H6213" s="7" t="s">
        <v>405</v>
      </c>
      <c r="I6213" s="7"/>
      <c r="J6213" s="7">
        <v>541723</v>
      </c>
      <c r="K6213" s="7">
        <f t="shared" si="90"/>
        <v>0</v>
      </c>
      <c r="L6213" s="7"/>
      <c r="M6213" s="6"/>
      <c r="N6213" s="7"/>
      <c r="O6213" s="7"/>
      <c r="P6213" s="38"/>
      <c r="Q6213" s="31"/>
      <c r="R6213" s="42"/>
      <c r="S6213" s="42"/>
      <c r="T6213" s="42"/>
      <c r="U6213" s="43"/>
      <c r="V6213" s="32"/>
      <c r="W6213" s="38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</row>
    <row r="6214" spans="1:40" ht="14.25" customHeight="1">
      <c r="A6214" s="7" t="s">
        <v>701</v>
      </c>
      <c r="B6214" s="7" t="s">
        <v>363</v>
      </c>
      <c r="C6214" s="7">
        <v>1534</v>
      </c>
      <c r="D6214" s="7" t="s">
        <v>735</v>
      </c>
      <c r="E6214" s="7" t="str">
        <f t="shared" si="89"/>
        <v>Acasio</v>
      </c>
      <c r="F6214" s="7" t="s">
        <v>379</v>
      </c>
      <c r="G6214" s="7">
        <v>0</v>
      </c>
      <c r="H6214" s="7" t="s">
        <v>380</v>
      </c>
      <c r="I6214" s="7"/>
      <c r="J6214" s="7">
        <v>844669</v>
      </c>
      <c r="K6214" s="7">
        <f t="shared" si="90"/>
        <v>2999999</v>
      </c>
      <c r="L6214" s="7"/>
      <c r="M6214" s="6"/>
      <c r="N6214" s="7"/>
      <c r="O6214" s="7"/>
      <c r="P6214" s="38"/>
      <c r="Q6214" s="31"/>
      <c r="R6214" s="42"/>
      <c r="S6214" s="42"/>
      <c r="T6214" s="42"/>
      <c r="U6214" s="43"/>
      <c r="V6214" s="32"/>
      <c r="W6214" s="38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</row>
    <row r="6215" spans="1:40" ht="14.25" customHeight="1">
      <c r="A6215" s="7" t="s">
        <v>701</v>
      </c>
      <c r="B6215" s="7" t="s">
        <v>363</v>
      </c>
      <c r="C6215" s="7">
        <v>1534</v>
      </c>
      <c r="D6215" s="7" t="s">
        <v>735</v>
      </c>
      <c r="E6215" s="7" t="str">
        <f t="shared" si="89"/>
        <v>Acasio</v>
      </c>
      <c r="F6215" s="7" t="s">
        <v>379</v>
      </c>
      <c r="G6215" s="7">
        <v>1</v>
      </c>
      <c r="H6215" s="7" t="s">
        <v>381</v>
      </c>
      <c r="I6215" s="7"/>
      <c r="J6215" s="7">
        <v>321511</v>
      </c>
      <c r="K6215" s="7">
        <f t="shared" si="90"/>
        <v>2999999</v>
      </c>
      <c r="L6215" s="7"/>
      <c r="M6215" s="6"/>
      <c r="N6215" s="7"/>
      <c r="O6215" s="7"/>
      <c r="P6215" s="38"/>
      <c r="Q6215" s="31"/>
      <c r="R6215" s="42"/>
      <c r="S6215" s="42"/>
      <c r="T6215" s="42"/>
      <c r="U6215" s="43"/>
      <c r="V6215" s="32"/>
      <c r="W6215" s="38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</row>
    <row r="6216" spans="1:40" ht="14.25" customHeight="1">
      <c r="A6216" s="7" t="s">
        <v>701</v>
      </c>
      <c r="B6216" s="7" t="s">
        <v>363</v>
      </c>
      <c r="C6216" s="7">
        <v>1534</v>
      </c>
      <c r="D6216" s="7" t="s">
        <v>735</v>
      </c>
      <c r="E6216" s="7" t="str">
        <f t="shared" si="89"/>
        <v>Acasio</v>
      </c>
      <c r="F6216" s="7" t="s">
        <v>379</v>
      </c>
      <c r="G6216" s="7">
        <v>97</v>
      </c>
      <c r="H6216" s="7" t="s">
        <v>409</v>
      </c>
      <c r="I6216" s="7"/>
      <c r="J6216" s="7">
        <v>200588</v>
      </c>
      <c r="K6216" s="7">
        <f t="shared" si="90"/>
        <v>2999999</v>
      </c>
      <c r="L6216" s="7"/>
      <c r="M6216" s="6"/>
      <c r="N6216" s="7"/>
      <c r="O6216" s="7"/>
      <c r="P6216" s="38"/>
      <c r="Q6216" s="31"/>
      <c r="R6216" s="42"/>
      <c r="S6216" s="42"/>
      <c r="T6216" s="42"/>
      <c r="U6216" s="43"/>
      <c r="V6216" s="32"/>
      <c r="W6216" s="38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</row>
    <row r="6217" spans="1:40" ht="14.25" customHeight="1">
      <c r="A6217" s="7" t="s">
        <v>701</v>
      </c>
      <c r="B6217" s="7" t="s">
        <v>363</v>
      </c>
      <c r="C6217" s="7">
        <v>1534</v>
      </c>
      <c r="D6217" s="7" t="s">
        <v>735</v>
      </c>
      <c r="E6217" s="7" t="str">
        <f t="shared" si="89"/>
        <v>Acasio</v>
      </c>
      <c r="F6217" s="7" t="s">
        <v>379</v>
      </c>
      <c r="G6217" s="7">
        <v>99</v>
      </c>
      <c r="H6217" s="7" t="s">
        <v>382</v>
      </c>
      <c r="I6217" s="7"/>
      <c r="J6217" s="7">
        <v>249561</v>
      </c>
      <c r="K6217" s="7">
        <f t="shared" si="90"/>
        <v>2999999</v>
      </c>
      <c r="L6217" s="7"/>
      <c r="M6217" s="6"/>
      <c r="N6217" s="7"/>
      <c r="O6217" s="7"/>
      <c r="P6217" s="38"/>
      <c r="Q6217" s="31"/>
      <c r="R6217" s="42"/>
      <c r="S6217" s="42"/>
      <c r="T6217" s="42"/>
      <c r="U6217" s="43"/>
      <c r="V6217" s="32"/>
      <c r="W6217" s="38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</row>
    <row r="6218" spans="1:40" ht="14.25" customHeight="1">
      <c r="A6218" s="7" t="s">
        <v>701</v>
      </c>
      <c r="B6218" s="7" t="s">
        <v>363</v>
      </c>
      <c r="C6218" s="7">
        <v>1534</v>
      </c>
      <c r="D6218" s="7" t="s">
        <v>735</v>
      </c>
      <c r="E6218" s="7" t="str">
        <f t="shared" si="89"/>
        <v>Acasio</v>
      </c>
      <c r="F6218" s="7" t="s">
        <v>379</v>
      </c>
      <c r="G6218" s="7">
        <v>100</v>
      </c>
      <c r="H6218" s="7" t="s">
        <v>383</v>
      </c>
      <c r="I6218" s="7"/>
      <c r="J6218" s="7">
        <v>203000</v>
      </c>
      <c r="K6218" s="7">
        <f t="shared" si="90"/>
        <v>2999999</v>
      </c>
      <c r="L6218" s="7"/>
      <c r="M6218" s="6"/>
      <c r="N6218" s="7"/>
      <c r="O6218" s="7"/>
      <c r="P6218" s="38"/>
      <c r="Q6218" s="31"/>
      <c r="R6218" s="42"/>
      <c r="S6218" s="42"/>
      <c r="T6218" s="42"/>
      <c r="U6218" s="43"/>
      <c r="V6218" s="32"/>
      <c r="W6218" s="38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</row>
    <row r="6219" spans="1:40" ht="14.25" customHeight="1">
      <c r="A6219" s="7" t="s">
        <v>701</v>
      </c>
      <c r="B6219" s="7" t="s">
        <v>363</v>
      </c>
      <c r="C6219" s="7">
        <v>1534</v>
      </c>
      <c r="D6219" s="7" t="s">
        <v>735</v>
      </c>
      <c r="E6219" s="7" t="str">
        <f t="shared" si="89"/>
        <v>Acasio</v>
      </c>
      <c r="F6219" s="7" t="s">
        <v>379</v>
      </c>
      <c r="G6219" s="7">
        <v>110</v>
      </c>
      <c r="H6219" s="7" t="s">
        <v>385</v>
      </c>
      <c r="I6219" s="7"/>
      <c r="J6219" s="7">
        <v>144581</v>
      </c>
      <c r="K6219" s="7">
        <f t="shared" si="90"/>
        <v>2999999</v>
      </c>
      <c r="L6219" s="7"/>
      <c r="M6219" s="6"/>
      <c r="N6219" s="7"/>
      <c r="O6219" s="7"/>
      <c r="P6219" s="38"/>
      <c r="Q6219" s="31"/>
      <c r="R6219" s="42"/>
      <c r="S6219" s="42"/>
      <c r="T6219" s="42"/>
      <c r="U6219" s="43"/>
      <c r="V6219" s="32"/>
      <c r="W6219" s="38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</row>
    <row r="6220" spans="1:40" ht="14.25" customHeight="1">
      <c r="A6220" s="7" t="s">
        <v>701</v>
      </c>
      <c r="B6220" s="7" t="s">
        <v>363</v>
      </c>
      <c r="C6220" s="7">
        <v>1534</v>
      </c>
      <c r="D6220" s="7" t="s">
        <v>735</v>
      </c>
      <c r="E6220" s="7" t="str">
        <f t="shared" si="89"/>
        <v>Acasio</v>
      </c>
      <c r="F6220" s="7" t="s">
        <v>379</v>
      </c>
      <c r="G6220" s="7">
        <v>130</v>
      </c>
      <c r="H6220" s="7" t="s">
        <v>386</v>
      </c>
      <c r="I6220" s="7"/>
      <c r="J6220" s="7">
        <v>50000</v>
      </c>
      <c r="K6220" s="7">
        <f t="shared" si="90"/>
        <v>2999999</v>
      </c>
      <c r="L6220" s="7"/>
      <c r="M6220" s="6"/>
      <c r="N6220" s="7"/>
      <c r="O6220" s="7"/>
      <c r="P6220" s="38"/>
      <c r="Q6220" s="31"/>
      <c r="R6220" s="42"/>
      <c r="S6220" s="42"/>
      <c r="T6220" s="42"/>
      <c r="U6220" s="43"/>
      <c r="V6220" s="32"/>
      <c r="W6220" s="38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</row>
    <row r="6221" spans="1:40" ht="14.25" customHeight="1">
      <c r="A6221" s="7" t="s">
        <v>701</v>
      </c>
      <c r="B6221" s="7" t="s">
        <v>363</v>
      </c>
      <c r="C6221" s="7">
        <v>1534</v>
      </c>
      <c r="D6221" s="7" t="s">
        <v>735</v>
      </c>
      <c r="E6221" s="7" t="str">
        <f t="shared" si="89"/>
        <v>Acasio</v>
      </c>
      <c r="F6221" s="7" t="s">
        <v>379</v>
      </c>
      <c r="G6221" s="7">
        <v>140</v>
      </c>
      <c r="H6221" s="7" t="s">
        <v>388</v>
      </c>
      <c r="I6221" s="7"/>
      <c r="J6221" s="7">
        <v>10000</v>
      </c>
      <c r="K6221" s="7">
        <f t="shared" si="90"/>
        <v>2999999</v>
      </c>
      <c r="L6221" s="7"/>
      <c r="M6221" s="6"/>
      <c r="N6221" s="7"/>
      <c r="O6221" s="7"/>
      <c r="P6221" s="38"/>
      <c r="Q6221" s="31"/>
      <c r="R6221" s="42"/>
      <c r="S6221" s="42"/>
      <c r="T6221" s="42"/>
      <c r="U6221" s="43"/>
      <c r="V6221" s="32"/>
      <c r="W6221" s="38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</row>
    <row r="6222" spans="1:40" ht="14.25" customHeight="1">
      <c r="A6222" s="7" t="s">
        <v>701</v>
      </c>
      <c r="B6222" s="7" t="s">
        <v>363</v>
      </c>
      <c r="C6222" s="7">
        <v>1534</v>
      </c>
      <c r="D6222" s="7" t="s">
        <v>735</v>
      </c>
      <c r="E6222" s="7" t="str">
        <f t="shared" si="89"/>
        <v>Acasio</v>
      </c>
      <c r="F6222" s="7" t="s">
        <v>379</v>
      </c>
      <c r="G6222" s="7">
        <v>160</v>
      </c>
      <c r="H6222" s="7" t="s">
        <v>389</v>
      </c>
      <c r="I6222" s="7"/>
      <c r="J6222" s="7">
        <v>25000</v>
      </c>
      <c r="K6222" s="7">
        <f t="shared" si="90"/>
        <v>2999999</v>
      </c>
      <c r="L6222" s="7"/>
      <c r="M6222" s="6"/>
      <c r="N6222" s="7"/>
      <c r="O6222" s="7"/>
      <c r="P6222" s="38"/>
      <c r="Q6222" s="31"/>
      <c r="R6222" s="42"/>
      <c r="S6222" s="42"/>
      <c r="T6222" s="42"/>
      <c r="U6222" s="43"/>
      <c r="V6222" s="32"/>
      <c r="W6222" s="38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</row>
    <row r="6223" spans="1:40" ht="14.25" customHeight="1">
      <c r="A6223" s="7" t="s">
        <v>701</v>
      </c>
      <c r="B6223" s="7" t="s">
        <v>363</v>
      </c>
      <c r="C6223" s="7">
        <v>1534</v>
      </c>
      <c r="D6223" s="7" t="s">
        <v>735</v>
      </c>
      <c r="E6223" s="7" t="str">
        <f t="shared" si="89"/>
        <v>Acasio</v>
      </c>
      <c r="F6223" s="7" t="s">
        <v>379</v>
      </c>
      <c r="G6223" s="7">
        <v>170</v>
      </c>
      <c r="H6223" s="7" t="s">
        <v>390</v>
      </c>
      <c r="I6223" s="7"/>
      <c r="J6223" s="7">
        <v>20000</v>
      </c>
      <c r="K6223" s="7">
        <f t="shared" si="90"/>
        <v>2999999</v>
      </c>
      <c r="L6223" s="7"/>
      <c r="M6223" s="6"/>
      <c r="N6223" s="7"/>
      <c r="O6223" s="7"/>
      <c r="P6223" s="38"/>
      <c r="Q6223" s="31"/>
      <c r="R6223" s="42"/>
      <c r="S6223" s="42"/>
      <c r="T6223" s="42"/>
      <c r="U6223" s="43"/>
      <c r="V6223" s="32"/>
      <c r="W6223" s="38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</row>
    <row r="6224" spans="1:40" ht="14.25" customHeight="1">
      <c r="A6224" s="7" t="s">
        <v>701</v>
      </c>
      <c r="B6224" s="7" t="s">
        <v>363</v>
      </c>
      <c r="C6224" s="7">
        <v>1534</v>
      </c>
      <c r="D6224" s="7" t="s">
        <v>735</v>
      </c>
      <c r="E6224" s="7" t="str">
        <f t="shared" si="89"/>
        <v>Acasio</v>
      </c>
      <c r="F6224" s="7" t="s">
        <v>379</v>
      </c>
      <c r="G6224" s="7">
        <v>180</v>
      </c>
      <c r="H6224" s="7" t="s">
        <v>411</v>
      </c>
      <c r="I6224" s="7"/>
      <c r="J6224" s="7">
        <v>239611</v>
      </c>
      <c r="K6224" s="7">
        <f t="shared" si="90"/>
        <v>2999999</v>
      </c>
      <c r="L6224" s="7"/>
      <c r="M6224" s="6"/>
      <c r="N6224" s="7"/>
      <c r="O6224" s="7"/>
      <c r="P6224" s="38"/>
      <c r="Q6224" s="31"/>
      <c r="R6224" s="42"/>
      <c r="S6224" s="42"/>
      <c r="T6224" s="42"/>
      <c r="U6224" s="43"/>
      <c r="V6224" s="32"/>
      <c r="W6224" s="38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</row>
    <row r="6225" spans="1:40" ht="14.25" customHeight="1">
      <c r="A6225" s="7" t="s">
        <v>701</v>
      </c>
      <c r="B6225" s="7" t="s">
        <v>363</v>
      </c>
      <c r="C6225" s="7">
        <v>1534</v>
      </c>
      <c r="D6225" s="7" t="s">
        <v>735</v>
      </c>
      <c r="E6225" s="7" t="str">
        <f t="shared" si="89"/>
        <v>Acasio</v>
      </c>
      <c r="F6225" s="7" t="s">
        <v>379</v>
      </c>
      <c r="G6225" s="7">
        <v>190</v>
      </c>
      <c r="H6225" s="7" t="s">
        <v>392</v>
      </c>
      <c r="I6225" s="7"/>
      <c r="J6225" s="7">
        <v>65212</v>
      </c>
      <c r="K6225" s="7">
        <f t="shared" si="90"/>
        <v>2999999</v>
      </c>
      <c r="L6225" s="7"/>
      <c r="M6225" s="6"/>
      <c r="N6225" s="7"/>
      <c r="O6225" s="7"/>
      <c r="P6225" s="38"/>
      <c r="Q6225" s="31"/>
      <c r="R6225" s="42"/>
      <c r="S6225" s="42"/>
      <c r="T6225" s="42"/>
      <c r="U6225" s="43"/>
      <c r="V6225" s="32"/>
      <c r="W6225" s="38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</row>
    <row r="6226" spans="1:40" ht="14.25" customHeight="1">
      <c r="A6226" s="7" t="s">
        <v>701</v>
      </c>
      <c r="B6226" s="7" t="s">
        <v>363</v>
      </c>
      <c r="C6226" s="7">
        <v>1534</v>
      </c>
      <c r="D6226" s="7" t="s">
        <v>735</v>
      </c>
      <c r="E6226" s="7" t="str">
        <f t="shared" si="89"/>
        <v>Acasio</v>
      </c>
      <c r="F6226" s="7" t="s">
        <v>379</v>
      </c>
      <c r="G6226" s="7">
        <v>200</v>
      </c>
      <c r="H6226" s="7" t="s">
        <v>393</v>
      </c>
      <c r="I6226" s="7"/>
      <c r="J6226" s="7">
        <v>1206681</v>
      </c>
      <c r="K6226" s="7">
        <f t="shared" si="90"/>
        <v>2999999</v>
      </c>
      <c r="L6226" s="7"/>
      <c r="M6226" s="6"/>
      <c r="N6226" s="7"/>
      <c r="O6226" s="7"/>
      <c r="P6226" s="38"/>
      <c r="Q6226" s="31"/>
      <c r="R6226" s="42"/>
      <c r="S6226" s="42"/>
      <c r="T6226" s="42"/>
      <c r="U6226" s="43"/>
      <c r="V6226" s="32"/>
      <c r="W6226" s="38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</row>
    <row r="6227" spans="1:40" ht="14.25" customHeight="1">
      <c r="A6227" s="7" t="s">
        <v>701</v>
      </c>
      <c r="B6227" s="7" t="s">
        <v>363</v>
      </c>
      <c r="C6227" s="7">
        <v>1534</v>
      </c>
      <c r="D6227" s="7" t="s">
        <v>735</v>
      </c>
      <c r="E6227" s="7" t="str">
        <f t="shared" si="89"/>
        <v>Acasio</v>
      </c>
      <c r="F6227" s="7" t="s">
        <v>379</v>
      </c>
      <c r="G6227" s="7">
        <v>210</v>
      </c>
      <c r="H6227" s="7" t="s">
        <v>394</v>
      </c>
      <c r="I6227" s="7"/>
      <c r="J6227" s="7">
        <v>926770</v>
      </c>
      <c r="K6227" s="7">
        <f t="shared" si="90"/>
        <v>2999999</v>
      </c>
      <c r="L6227" s="7"/>
      <c r="M6227" s="6"/>
      <c r="N6227" s="7"/>
      <c r="O6227" s="7"/>
      <c r="P6227" s="38"/>
      <c r="Q6227" s="31"/>
      <c r="R6227" s="42"/>
      <c r="S6227" s="42"/>
      <c r="T6227" s="42"/>
      <c r="U6227" s="43"/>
      <c r="V6227" s="32"/>
      <c r="W6227" s="38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</row>
    <row r="6228" spans="1:40" ht="14.25" customHeight="1">
      <c r="A6228" s="7" t="s">
        <v>701</v>
      </c>
      <c r="B6228" s="7" t="s">
        <v>363</v>
      </c>
      <c r="C6228" s="7">
        <v>1534</v>
      </c>
      <c r="D6228" s="7" t="s">
        <v>735</v>
      </c>
      <c r="E6228" s="7" t="str">
        <f t="shared" si="89"/>
        <v>Acasio</v>
      </c>
      <c r="F6228" s="7" t="s">
        <v>379</v>
      </c>
      <c r="G6228" s="7">
        <v>220</v>
      </c>
      <c r="H6228" s="7" t="s">
        <v>395</v>
      </c>
      <c r="I6228" s="7"/>
      <c r="J6228" s="7">
        <v>84470</v>
      </c>
      <c r="K6228" s="7">
        <f t="shared" si="90"/>
        <v>2999999</v>
      </c>
      <c r="L6228" s="7"/>
      <c r="M6228" s="6"/>
      <c r="N6228" s="7"/>
      <c r="O6228" s="7"/>
      <c r="P6228" s="38"/>
      <c r="Q6228" s="31"/>
      <c r="R6228" s="42"/>
      <c r="S6228" s="42"/>
      <c r="T6228" s="42"/>
      <c r="U6228" s="43"/>
      <c r="V6228" s="32"/>
      <c r="W6228" s="38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</row>
    <row r="6229" spans="1:40" ht="14.25" customHeight="1">
      <c r="A6229" s="7" t="s">
        <v>701</v>
      </c>
      <c r="B6229" s="7" t="s">
        <v>363</v>
      </c>
      <c r="C6229" s="7">
        <v>1534</v>
      </c>
      <c r="D6229" s="7" t="s">
        <v>735</v>
      </c>
      <c r="E6229" s="7" t="str">
        <f t="shared" si="89"/>
        <v>Acasio</v>
      </c>
      <c r="F6229" s="7" t="s">
        <v>379</v>
      </c>
      <c r="G6229" s="7">
        <v>230</v>
      </c>
      <c r="H6229" s="7" t="s">
        <v>396</v>
      </c>
      <c r="I6229" s="7"/>
      <c r="J6229" s="7">
        <v>29465</v>
      </c>
      <c r="K6229" s="7">
        <f t="shared" si="90"/>
        <v>2999999</v>
      </c>
      <c r="L6229" s="7"/>
      <c r="M6229" s="6"/>
      <c r="N6229" s="7"/>
      <c r="O6229" s="7"/>
      <c r="P6229" s="38"/>
      <c r="Q6229" s="31"/>
      <c r="R6229" s="42"/>
      <c r="S6229" s="42"/>
      <c r="T6229" s="42"/>
      <c r="U6229" s="43"/>
      <c r="V6229" s="32"/>
      <c r="W6229" s="38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</row>
    <row r="6230" spans="1:40" ht="14.25" customHeight="1">
      <c r="A6230" s="7" t="s">
        <v>701</v>
      </c>
      <c r="B6230" s="7" t="s">
        <v>363</v>
      </c>
      <c r="C6230" s="7">
        <v>1534</v>
      </c>
      <c r="D6230" s="7" t="s">
        <v>735</v>
      </c>
      <c r="E6230" s="7" t="str">
        <f t="shared" si="89"/>
        <v>Acasio</v>
      </c>
      <c r="F6230" s="7" t="s">
        <v>379</v>
      </c>
      <c r="G6230" s="7">
        <v>240</v>
      </c>
      <c r="H6230" s="7" t="s">
        <v>397</v>
      </c>
      <c r="I6230" s="7"/>
      <c r="J6230" s="7">
        <v>10000</v>
      </c>
      <c r="K6230" s="7">
        <f t="shared" si="90"/>
        <v>2999999</v>
      </c>
      <c r="L6230" s="7"/>
      <c r="M6230" s="6"/>
      <c r="N6230" s="7"/>
      <c r="O6230" s="7"/>
      <c r="P6230" s="38"/>
      <c r="Q6230" s="31"/>
      <c r="R6230" s="42"/>
      <c r="S6230" s="42"/>
      <c r="T6230" s="42"/>
      <c r="U6230" s="43"/>
      <c r="V6230" s="32"/>
      <c r="W6230" s="38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</row>
    <row r="6231" spans="1:40" ht="14.25" customHeight="1">
      <c r="A6231" s="7" t="s">
        <v>701</v>
      </c>
      <c r="B6231" s="7" t="s">
        <v>363</v>
      </c>
      <c r="C6231" s="7">
        <v>1534</v>
      </c>
      <c r="D6231" s="7" t="s">
        <v>735</v>
      </c>
      <c r="E6231" s="7" t="str">
        <f t="shared" si="89"/>
        <v>Acasio</v>
      </c>
      <c r="F6231" s="7" t="s">
        <v>379</v>
      </c>
      <c r="G6231" s="7">
        <v>250</v>
      </c>
      <c r="H6231" s="7" t="s">
        <v>399</v>
      </c>
      <c r="I6231" s="7"/>
      <c r="J6231" s="7">
        <v>558928</v>
      </c>
      <c r="K6231" s="7">
        <f t="shared" si="90"/>
        <v>2999999</v>
      </c>
      <c r="L6231" s="7"/>
      <c r="M6231" s="6"/>
      <c r="N6231" s="7"/>
      <c r="O6231" s="7"/>
      <c r="P6231" s="38"/>
      <c r="Q6231" s="31"/>
      <c r="R6231" s="42"/>
      <c r="S6231" s="42"/>
      <c r="T6231" s="42"/>
      <c r="U6231" s="43"/>
      <c r="V6231" s="32"/>
      <c r="W6231" s="38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</row>
    <row r="6232" spans="1:40" ht="14.25" customHeight="1">
      <c r="A6232" s="7" t="s">
        <v>701</v>
      </c>
      <c r="B6232" s="7" t="s">
        <v>363</v>
      </c>
      <c r="C6232" s="7">
        <v>1534</v>
      </c>
      <c r="D6232" s="7" t="s">
        <v>735</v>
      </c>
      <c r="E6232" s="7" t="str">
        <f t="shared" si="89"/>
        <v>Acasio</v>
      </c>
      <c r="F6232" s="7" t="s">
        <v>379</v>
      </c>
      <c r="G6232" s="7">
        <v>260</v>
      </c>
      <c r="H6232" s="7" t="s">
        <v>400</v>
      </c>
      <c r="I6232" s="7"/>
      <c r="J6232" s="7">
        <v>115000</v>
      </c>
      <c r="K6232" s="7">
        <f t="shared" si="90"/>
        <v>2999999</v>
      </c>
      <c r="L6232" s="7"/>
      <c r="M6232" s="6"/>
      <c r="N6232" s="7"/>
      <c r="O6232" s="7"/>
      <c r="P6232" s="38"/>
      <c r="Q6232" s="31"/>
      <c r="R6232" s="42"/>
      <c r="S6232" s="42"/>
      <c r="T6232" s="42"/>
      <c r="U6232" s="43"/>
      <c r="V6232" s="32"/>
      <c r="W6232" s="38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</row>
    <row r="6233" spans="1:40" ht="14.25" customHeight="1">
      <c r="A6233" s="7" t="s">
        <v>701</v>
      </c>
      <c r="B6233" s="7" t="s">
        <v>363</v>
      </c>
      <c r="C6233" s="7">
        <v>1534</v>
      </c>
      <c r="D6233" s="7" t="s">
        <v>735</v>
      </c>
      <c r="E6233" s="7" t="str">
        <f t="shared" si="89"/>
        <v>Acasio</v>
      </c>
      <c r="F6233" s="7" t="s">
        <v>379</v>
      </c>
      <c r="G6233" s="7">
        <v>310</v>
      </c>
      <c r="H6233" s="7" t="s">
        <v>403</v>
      </c>
      <c r="I6233" s="7"/>
      <c r="J6233" s="7">
        <v>100000</v>
      </c>
      <c r="K6233" s="7">
        <f t="shared" si="90"/>
        <v>2999999</v>
      </c>
      <c r="L6233" s="7"/>
      <c r="M6233" s="6"/>
      <c r="N6233" s="7"/>
      <c r="O6233" s="7"/>
      <c r="P6233" s="38"/>
      <c r="Q6233" s="31"/>
      <c r="R6233" s="42"/>
      <c r="S6233" s="42"/>
      <c r="T6233" s="42"/>
      <c r="U6233" s="43"/>
      <c r="V6233" s="32"/>
      <c r="W6233" s="38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</row>
    <row r="6234" spans="1:40" ht="14.25" customHeight="1">
      <c r="A6234" s="7" t="s">
        <v>701</v>
      </c>
      <c r="B6234" s="7" t="s">
        <v>363</v>
      </c>
      <c r="C6234" s="7">
        <v>1534</v>
      </c>
      <c r="D6234" s="7" t="s">
        <v>735</v>
      </c>
      <c r="E6234" s="7" t="str">
        <f t="shared" si="89"/>
        <v>Acasio</v>
      </c>
      <c r="F6234" s="7" t="s">
        <v>379</v>
      </c>
      <c r="G6234" s="7">
        <v>330</v>
      </c>
      <c r="H6234" s="7" t="s">
        <v>404</v>
      </c>
      <c r="I6234" s="7"/>
      <c r="J6234" s="7">
        <v>47190</v>
      </c>
      <c r="K6234" s="7">
        <f t="shared" si="90"/>
        <v>2999999</v>
      </c>
      <c r="L6234" s="7"/>
      <c r="M6234" s="6"/>
      <c r="N6234" s="7"/>
      <c r="O6234" s="7"/>
      <c r="P6234" s="38"/>
      <c r="Q6234" s="31"/>
      <c r="R6234" s="42"/>
      <c r="S6234" s="42"/>
      <c r="T6234" s="42"/>
      <c r="U6234" s="43"/>
      <c r="V6234" s="32"/>
      <c r="W6234" s="38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</row>
    <row r="6235" spans="1:40" ht="14.25" customHeight="1">
      <c r="A6235" s="7" t="s">
        <v>701</v>
      </c>
      <c r="B6235" s="7" t="s">
        <v>363</v>
      </c>
      <c r="C6235" s="7">
        <v>1534</v>
      </c>
      <c r="D6235" s="7" t="s">
        <v>735</v>
      </c>
      <c r="E6235" s="7" t="str">
        <f t="shared" si="89"/>
        <v>Acasio</v>
      </c>
      <c r="F6235" s="7" t="s">
        <v>379</v>
      </c>
      <c r="G6235" s="7">
        <v>340</v>
      </c>
      <c r="H6235" s="7" t="s">
        <v>405</v>
      </c>
      <c r="I6235" s="7"/>
      <c r="J6235" s="7">
        <v>897601</v>
      </c>
      <c r="K6235" s="7">
        <f t="shared" si="90"/>
        <v>2999999</v>
      </c>
      <c r="L6235" s="7"/>
      <c r="M6235" s="6"/>
      <c r="N6235" s="7"/>
      <c r="O6235" s="7"/>
      <c r="P6235" s="38"/>
      <c r="Q6235" s="31"/>
      <c r="R6235" s="42"/>
      <c r="S6235" s="42"/>
      <c r="T6235" s="42"/>
      <c r="U6235" s="43"/>
      <c r="V6235" s="32"/>
      <c r="W6235" s="38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</row>
    <row r="6236" spans="1:40" ht="14.25" customHeight="1">
      <c r="A6236" s="7" t="s">
        <v>701</v>
      </c>
      <c r="B6236" s="7" t="s">
        <v>363</v>
      </c>
      <c r="C6236" s="7">
        <v>1534</v>
      </c>
      <c r="D6236" s="7" t="s">
        <v>735</v>
      </c>
      <c r="E6236" s="7" t="str">
        <f t="shared" si="89"/>
        <v>Acasio</v>
      </c>
      <c r="F6236" s="7" t="s">
        <v>407</v>
      </c>
      <c r="G6236" s="7">
        <v>170</v>
      </c>
      <c r="H6236" s="7" t="s">
        <v>390</v>
      </c>
      <c r="I6236" s="7"/>
      <c r="J6236" s="7">
        <v>2999999</v>
      </c>
      <c r="K6236" s="7">
        <f t="shared" si="90"/>
        <v>2999999</v>
      </c>
      <c r="L6236" s="7"/>
      <c r="M6236" s="6"/>
      <c r="N6236" s="7"/>
      <c r="O6236" s="7"/>
      <c r="P6236" s="38"/>
      <c r="Q6236" s="31"/>
      <c r="R6236" s="42"/>
      <c r="S6236" s="42"/>
      <c r="T6236" s="42"/>
      <c r="U6236" s="43"/>
      <c r="V6236" s="32"/>
      <c r="W6236" s="38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</row>
    <row r="6237" spans="1:40" ht="14.25" customHeight="1">
      <c r="A6237" s="7" t="s">
        <v>701</v>
      </c>
      <c r="B6237" s="7" t="s">
        <v>363</v>
      </c>
      <c r="C6237" s="7">
        <v>1535</v>
      </c>
      <c r="D6237" s="7" t="s">
        <v>736</v>
      </c>
      <c r="E6237" s="7" t="str">
        <f t="shared" si="89"/>
        <v>Llica</v>
      </c>
      <c r="F6237" s="7" t="s">
        <v>379</v>
      </c>
      <c r="G6237" s="7">
        <v>0</v>
      </c>
      <c r="H6237" s="7" t="s">
        <v>380</v>
      </c>
      <c r="I6237" s="7"/>
      <c r="J6237" s="7">
        <v>289618</v>
      </c>
      <c r="K6237" s="7">
        <f t="shared" si="90"/>
        <v>0</v>
      </c>
      <c r="L6237" s="7"/>
      <c r="M6237" s="6"/>
      <c r="N6237" s="7"/>
      <c r="O6237" s="7"/>
      <c r="P6237" s="38"/>
      <c r="Q6237" s="31"/>
      <c r="R6237" s="42"/>
      <c r="S6237" s="42"/>
      <c r="T6237" s="42"/>
      <c r="U6237" s="43"/>
      <c r="V6237" s="32"/>
      <c r="W6237" s="38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</row>
    <row r="6238" spans="1:40" ht="14.25" customHeight="1">
      <c r="A6238" s="7" t="s">
        <v>701</v>
      </c>
      <c r="B6238" s="7" t="s">
        <v>363</v>
      </c>
      <c r="C6238" s="7">
        <v>1535</v>
      </c>
      <c r="D6238" s="7" t="s">
        <v>736</v>
      </c>
      <c r="E6238" s="7" t="str">
        <f t="shared" si="89"/>
        <v>Llica</v>
      </c>
      <c r="F6238" s="7" t="s">
        <v>379</v>
      </c>
      <c r="G6238" s="7">
        <v>1</v>
      </c>
      <c r="H6238" s="7" t="s">
        <v>381</v>
      </c>
      <c r="I6238" s="7"/>
      <c r="J6238" s="7">
        <v>414875</v>
      </c>
      <c r="K6238" s="7">
        <f t="shared" si="90"/>
        <v>0</v>
      </c>
      <c r="L6238" s="7"/>
      <c r="M6238" s="6"/>
      <c r="N6238" s="7"/>
      <c r="O6238" s="7"/>
      <c r="P6238" s="38"/>
      <c r="Q6238" s="31"/>
      <c r="R6238" s="42"/>
      <c r="S6238" s="42"/>
      <c r="T6238" s="42"/>
      <c r="U6238" s="43"/>
      <c r="V6238" s="32"/>
      <c r="W6238" s="38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</row>
    <row r="6239" spans="1:40" ht="14.25" customHeight="1">
      <c r="A6239" s="7" t="s">
        <v>701</v>
      </c>
      <c r="B6239" s="7" t="s">
        <v>363</v>
      </c>
      <c r="C6239" s="7">
        <v>1535</v>
      </c>
      <c r="D6239" s="7" t="s">
        <v>736</v>
      </c>
      <c r="E6239" s="7" t="str">
        <f t="shared" si="89"/>
        <v>Llica</v>
      </c>
      <c r="F6239" s="7" t="s">
        <v>379</v>
      </c>
      <c r="G6239" s="7">
        <v>97</v>
      </c>
      <c r="H6239" s="7" t="s">
        <v>409</v>
      </c>
      <c r="I6239" s="7"/>
      <c r="J6239" s="7">
        <v>505742</v>
      </c>
      <c r="K6239" s="7">
        <f t="shared" si="90"/>
        <v>0</v>
      </c>
      <c r="L6239" s="7"/>
      <c r="M6239" s="6"/>
      <c r="N6239" s="7"/>
      <c r="O6239" s="7"/>
      <c r="P6239" s="38"/>
      <c r="Q6239" s="31"/>
      <c r="R6239" s="42"/>
      <c r="S6239" s="42"/>
      <c r="T6239" s="42"/>
      <c r="U6239" s="43"/>
      <c r="V6239" s="32"/>
      <c r="W6239" s="38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</row>
    <row r="6240" spans="1:40" ht="14.25" customHeight="1">
      <c r="A6240" s="7" t="s">
        <v>701</v>
      </c>
      <c r="B6240" s="7" t="s">
        <v>363</v>
      </c>
      <c r="C6240" s="7">
        <v>1535</v>
      </c>
      <c r="D6240" s="7" t="s">
        <v>736</v>
      </c>
      <c r="E6240" s="7" t="str">
        <f t="shared" si="89"/>
        <v>Llica</v>
      </c>
      <c r="F6240" s="7" t="s">
        <v>379</v>
      </c>
      <c r="G6240" s="7">
        <v>100</v>
      </c>
      <c r="H6240" s="7" t="s">
        <v>383</v>
      </c>
      <c r="I6240" s="7"/>
      <c r="J6240" s="7">
        <v>134263</v>
      </c>
      <c r="K6240" s="7">
        <f t="shared" si="90"/>
        <v>0</v>
      </c>
      <c r="L6240" s="7"/>
      <c r="M6240" s="6"/>
      <c r="N6240" s="7"/>
      <c r="O6240" s="7"/>
      <c r="P6240" s="38"/>
      <c r="Q6240" s="31"/>
      <c r="R6240" s="42"/>
      <c r="S6240" s="42"/>
      <c r="T6240" s="42"/>
      <c r="U6240" s="43"/>
      <c r="V6240" s="32"/>
      <c r="W6240" s="38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</row>
    <row r="6241" spans="1:40" ht="14.25" customHeight="1">
      <c r="A6241" s="7" t="s">
        <v>701</v>
      </c>
      <c r="B6241" s="7" t="s">
        <v>363</v>
      </c>
      <c r="C6241" s="7">
        <v>1535</v>
      </c>
      <c r="D6241" s="7" t="s">
        <v>736</v>
      </c>
      <c r="E6241" s="7" t="str">
        <f t="shared" si="89"/>
        <v>Llica</v>
      </c>
      <c r="F6241" s="7" t="s">
        <v>379</v>
      </c>
      <c r="G6241" s="7">
        <v>110</v>
      </c>
      <c r="H6241" s="7" t="s">
        <v>385</v>
      </c>
      <c r="I6241" s="7"/>
      <c r="J6241" s="7">
        <v>66094</v>
      </c>
      <c r="K6241" s="7">
        <f t="shared" si="90"/>
        <v>0</v>
      </c>
      <c r="L6241" s="7"/>
      <c r="M6241" s="6"/>
      <c r="N6241" s="7"/>
      <c r="O6241" s="7"/>
      <c r="P6241" s="38"/>
      <c r="Q6241" s="31"/>
      <c r="R6241" s="42"/>
      <c r="S6241" s="42"/>
      <c r="T6241" s="42"/>
      <c r="U6241" s="43"/>
      <c r="V6241" s="32"/>
      <c r="W6241" s="38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</row>
    <row r="6242" spans="1:40" ht="14.25" customHeight="1">
      <c r="A6242" s="7" t="s">
        <v>701</v>
      </c>
      <c r="B6242" s="7" t="s">
        <v>363</v>
      </c>
      <c r="C6242" s="7">
        <v>1535</v>
      </c>
      <c r="D6242" s="7" t="s">
        <v>736</v>
      </c>
      <c r="E6242" s="7" t="str">
        <f t="shared" si="89"/>
        <v>Llica</v>
      </c>
      <c r="F6242" s="7" t="s">
        <v>379</v>
      </c>
      <c r="G6242" s="7">
        <v>140</v>
      </c>
      <c r="H6242" s="7" t="s">
        <v>388</v>
      </c>
      <c r="I6242" s="7"/>
      <c r="J6242" s="7">
        <v>51384</v>
      </c>
      <c r="K6242" s="7">
        <f t="shared" si="90"/>
        <v>0</v>
      </c>
      <c r="L6242" s="7"/>
      <c r="M6242" s="6"/>
      <c r="N6242" s="7"/>
      <c r="O6242" s="7"/>
      <c r="P6242" s="38"/>
      <c r="Q6242" s="31"/>
      <c r="R6242" s="42"/>
      <c r="S6242" s="42"/>
      <c r="T6242" s="42"/>
      <c r="U6242" s="43"/>
      <c r="V6242" s="32"/>
      <c r="W6242" s="38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</row>
    <row r="6243" spans="1:40" ht="14.25" customHeight="1">
      <c r="A6243" s="7" t="s">
        <v>701</v>
      </c>
      <c r="B6243" s="7" t="s">
        <v>363</v>
      </c>
      <c r="C6243" s="7">
        <v>1535</v>
      </c>
      <c r="D6243" s="7" t="s">
        <v>736</v>
      </c>
      <c r="E6243" s="7" t="str">
        <f t="shared" si="89"/>
        <v>Llica</v>
      </c>
      <c r="F6243" s="7" t="s">
        <v>379</v>
      </c>
      <c r="G6243" s="7">
        <v>160</v>
      </c>
      <c r="H6243" s="7" t="s">
        <v>389</v>
      </c>
      <c r="I6243" s="7"/>
      <c r="J6243" s="7">
        <v>89144</v>
      </c>
      <c r="K6243" s="7">
        <f t="shared" si="90"/>
        <v>0</v>
      </c>
      <c r="L6243" s="7"/>
      <c r="M6243" s="6"/>
      <c r="N6243" s="7"/>
      <c r="O6243" s="7"/>
      <c r="P6243" s="38"/>
      <c r="Q6243" s="31"/>
      <c r="R6243" s="42"/>
      <c r="S6243" s="42"/>
      <c r="T6243" s="42"/>
      <c r="U6243" s="43"/>
      <c r="V6243" s="32"/>
      <c r="W6243" s="38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</row>
    <row r="6244" spans="1:40" ht="14.25" customHeight="1">
      <c r="A6244" s="7" t="s">
        <v>701</v>
      </c>
      <c r="B6244" s="7" t="s">
        <v>363</v>
      </c>
      <c r="C6244" s="7">
        <v>1535</v>
      </c>
      <c r="D6244" s="7" t="s">
        <v>736</v>
      </c>
      <c r="E6244" s="7" t="str">
        <f t="shared" si="89"/>
        <v>Llica</v>
      </c>
      <c r="F6244" s="7" t="s">
        <v>379</v>
      </c>
      <c r="G6244" s="7">
        <v>180</v>
      </c>
      <c r="H6244" s="7" t="s">
        <v>411</v>
      </c>
      <c r="I6244" s="7"/>
      <c r="J6244" s="7">
        <v>95360</v>
      </c>
      <c r="K6244" s="7">
        <f t="shared" si="90"/>
        <v>0</v>
      </c>
      <c r="L6244" s="7"/>
      <c r="M6244" s="6"/>
      <c r="N6244" s="7"/>
      <c r="O6244" s="7"/>
      <c r="P6244" s="38"/>
      <c r="Q6244" s="31"/>
      <c r="R6244" s="42"/>
      <c r="S6244" s="42"/>
      <c r="T6244" s="42"/>
      <c r="U6244" s="43"/>
      <c r="V6244" s="32"/>
      <c r="W6244" s="38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</row>
    <row r="6245" spans="1:40" ht="14.25" customHeight="1">
      <c r="A6245" s="7" t="s">
        <v>701</v>
      </c>
      <c r="B6245" s="7" t="s">
        <v>363</v>
      </c>
      <c r="C6245" s="7">
        <v>1535</v>
      </c>
      <c r="D6245" s="7" t="s">
        <v>736</v>
      </c>
      <c r="E6245" s="7" t="str">
        <f t="shared" si="89"/>
        <v>Llica</v>
      </c>
      <c r="F6245" s="7" t="s">
        <v>379</v>
      </c>
      <c r="G6245" s="7">
        <v>190</v>
      </c>
      <c r="H6245" s="7" t="s">
        <v>392</v>
      </c>
      <c r="I6245" s="7"/>
      <c r="J6245" s="7">
        <v>67500</v>
      </c>
      <c r="K6245" s="7">
        <f t="shared" si="90"/>
        <v>0</v>
      </c>
      <c r="L6245" s="7"/>
      <c r="M6245" s="6"/>
      <c r="N6245" s="7"/>
      <c r="O6245" s="7"/>
      <c r="P6245" s="38"/>
      <c r="Q6245" s="31"/>
      <c r="R6245" s="42"/>
      <c r="S6245" s="42"/>
      <c r="T6245" s="42"/>
      <c r="U6245" s="43"/>
      <c r="V6245" s="32"/>
      <c r="W6245" s="38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</row>
    <row r="6246" spans="1:40" ht="14.25" customHeight="1">
      <c r="A6246" s="7" t="s">
        <v>701</v>
      </c>
      <c r="B6246" s="7" t="s">
        <v>363</v>
      </c>
      <c r="C6246" s="7">
        <v>1535</v>
      </c>
      <c r="D6246" s="7" t="s">
        <v>736</v>
      </c>
      <c r="E6246" s="7" t="str">
        <f t="shared" si="89"/>
        <v>Llica</v>
      </c>
      <c r="F6246" s="7" t="s">
        <v>379</v>
      </c>
      <c r="G6246" s="7">
        <v>200</v>
      </c>
      <c r="H6246" s="7" t="s">
        <v>393</v>
      </c>
      <c r="I6246" s="7"/>
      <c r="J6246" s="7">
        <v>825489</v>
      </c>
      <c r="K6246" s="7">
        <f t="shared" si="90"/>
        <v>0</v>
      </c>
      <c r="L6246" s="7"/>
      <c r="M6246" s="6"/>
      <c r="N6246" s="7"/>
      <c r="O6246" s="7"/>
      <c r="P6246" s="38"/>
      <c r="Q6246" s="31"/>
      <c r="R6246" s="42"/>
      <c r="S6246" s="42"/>
      <c r="T6246" s="42"/>
      <c r="U6246" s="43"/>
      <c r="V6246" s="32"/>
      <c r="W6246" s="38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</row>
    <row r="6247" spans="1:40" ht="14.25" customHeight="1">
      <c r="A6247" s="7" t="s">
        <v>701</v>
      </c>
      <c r="B6247" s="7" t="s">
        <v>363</v>
      </c>
      <c r="C6247" s="7">
        <v>1535</v>
      </c>
      <c r="D6247" s="7" t="s">
        <v>736</v>
      </c>
      <c r="E6247" s="7" t="str">
        <f t="shared" si="89"/>
        <v>Llica</v>
      </c>
      <c r="F6247" s="7" t="s">
        <v>379</v>
      </c>
      <c r="G6247" s="7">
        <v>210</v>
      </c>
      <c r="H6247" s="7" t="s">
        <v>394</v>
      </c>
      <c r="I6247" s="7"/>
      <c r="J6247" s="7">
        <v>473792</v>
      </c>
      <c r="K6247" s="7">
        <f t="shared" si="90"/>
        <v>0</v>
      </c>
      <c r="L6247" s="7"/>
      <c r="M6247" s="6"/>
      <c r="N6247" s="7"/>
      <c r="O6247" s="7"/>
      <c r="P6247" s="38"/>
      <c r="Q6247" s="31"/>
      <c r="R6247" s="42"/>
      <c r="S6247" s="42"/>
      <c r="T6247" s="42"/>
      <c r="U6247" s="43"/>
      <c r="V6247" s="32"/>
      <c r="W6247" s="38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</row>
    <row r="6248" spans="1:40" ht="14.25" customHeight="1">
      <c r="A6248" s="7" t="s">
        <v>701</v>
      </c>
      <c r="B6248" s="7" t="s">
        <v>363</v>
      </c>
      <c r="C6248" s="7">
        <v>1535</v>
      </c>
      <c r="D6248" s="7" t="s">
        <v>736</v>
      </c>
      <c r="E6248" s="7" t="str">
        <f t="shared" si="89"/>
        <v>Llica</v>
      </c>
      <c r="F6248" s="7" t="s">
        <v>379</v>
      </c>
      <c r="G6248" s="7">
        <v>220</v>
      </c>
      <c r="H6248" s="7" t="s">
        <v>395</v>
      </c>
      <c r="I6248" s="7"/>
      <c r="J6248" s="7">
        <v>84000</v>
      </c>
      <c r="K6248" s="7">
        <f t="shared" si="90"/>
        <v>0</v>
      </c>
      <c r="L6248" s="7"/>
      <c r="M6248" s="6"/>
      <c r="N6248" s="7"/>
      <c r="O6248" s="7"/>
      <c r="P6248" s="38"/>
      <c r="Q6248" s="31"/>
      <c r="R6248" s="42"/>
      <c r="S6248" s="42"/>
      <c r="T6248" s="42"/>
      <c r="U6248" s="43"/>
      <c r="V6248" s="32"/>
      <c r="W6248" s="38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</row>
    <row r="6249" spans="1:40" ht="14.25" customHeight="1">
      <c r="A6249" s="7" t="s">
        <v>701</v>
      </c>
      <c r="B6249" s="7" t="s">
        <v>363</v>
      </c>
      <c r="C6249" s="7">
        <v>1535</v>
      </c>
      <c r="D6249" s="7" t="s">
        <v>736</v>
      </c>
      <c r="E6249" s="7" t="str">
        <f t="shared" si="89"/>
        <v>Llica</v>
      </c>
      <c r="F6249" s="7" t="s">
        <v>379</v>
      </c>
      <c r="G6249" s="7">
        <v>230</v>
      </c>
      <c r="H6249" s="7" t="s">
        <v>396</v>
      </c>
      <c r="I6249" s="7"/>
      <c r="J6249" s="7">
        <v>12900</v>
      </c>
      <c r="K6249" s="7">
        <f t="shared" si="90"/>
        <v>0</v>
      </c>
      <c r="L6249" s="7"/>
      <c r="M6249" s="6"/>
      <c r="N6249" s="7"/>
      <c r="O6249" s="7"/>
      <c r="P6249" s="38"/>
      <c r="Q6249" s="31"/>
      <c r="R6249" s="42"/>
      <c r="S6249" s="42"/>
      <c r="T6249" s="42"/>
      <c r="U6249" s="43"/>
      <c r="V6249" s="32"/>
      <c r="W6249" s="38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</row>
    <row r="6250" spans="1:40" ht="14.25" customHeight="1">
      <c r="A6250" s="7" t="s">
        <v>701</v>
      </c>
      <c r="B6250" s="7" t="s">
        <v>363</v>
      </c>
      <c r="C6250" s="7">
        <v>1535</v>
      </c>
      <c r="D6250" s="7" t="s">
        <v>736</v>
      </c>
      <c r="E6250" s="7" t="str">
        <f t="shared" si="89"/>
        <v>Llica</v>
      </c>
      <c r="F6250" s="7" t="s">
        <v>379</v>
      </c>
      <c r="G6250" s="7">
        <v>240</v>
      </c>
      <c r="H6250" s="7" t="s">
        <v>397</v>
      </c>
      <c r="I6250" s="7"/>
      <c r="J6250" s="7">
        <v>89232</v>
      </c>
      <c r="K6250" s="7">
        <f t="shared" si="90"/>
        <v>0</v>
      </c>
      <c r="L6250" s="7"/>
      <c r="M6250" s="6"/>
      <c r="N6250" s="7"/>
      <c r="O6250" s="7"/>
      <c r="P6250" s="38"/>
      <c r="Q6250" s="31"/>
      <c r="R6250" s="42"/>
      <c r="S6250" s="42"/>
      <c r="T6250" s="42"/>
      <c r="U6250" s="43"/>
      <c r="V6250" s="32"/>
      <c r="W6250" s="38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</row>
    <row r="6251" spans="1:40" ht="14.25" customHeight="1">
      <c r="A6251" s="7" t="s">
        <v>701</v>
      </c>
      <c r="B6251" s="7" t="s">
        <v>363</v>
      </c>
      <c r="C6251" s="7">
        <v>1535</v>
      </c>
      <c r="D6251" s="7" t="s">
        <v>736</v>
      </c>
      <c r="E6251" s="7" t="str">
        <f t="shared" si="89"/>
        <v>Llica</v>
      </c>
      <c r="F6251" s="7" t="s">
        <v>379</v>
      </c>
      <c r="G6251" s="7">
        <v>250</v>
      </c>
      <c r="H6251" s="7" t="s">
        <v>399</v>
      </c>
      <c r="I6251" s="7"/>
      <c r="J6251" s="7">
        <v>399398</v>
      </c>
      <c r="K6251" s="7">
        <f t="shared" si="90"/>
        <v>0</v>
      </c>
      <c r="L6251" s="7"/>
      <c r="M6251" s="6"/>
      <c r="N6251" s="7"/>
      <c r="O6251" s="7"/>
      <c r="P6251" s="38"/>
      <c r="Q6251" s="31"/>
      <c r="R6251" s="42"/>
      <c r="S6251" s="42"/>
      <c r="T6251" s="42"/>
      <c r="U6251" s="43"/>
      <c r="V6251" s="32"/>
      <c r="W6251" s="38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</row>
    <row r="6252" spans="1:40" ht="14.25" customHeight="1">
      <c r="A6252" s="7" t="s">
        <v>701</v>
      </c>
      <c r="B6252" s="7" t="s">
        <v>363</v>
      </c>
      <c r="C6252" s="7">
        <v>1535</v>
      </c>
      <c r="D6252" s="7" t="s">
        <v>736</v>
      </c>
      <c r="E6252" s="7" t="str">
        <f t="shared" si="89"/>
        <v>Llica</v>
      </c>
      <c r="F6252" s="7" t="s">
        <v>379</v>
      </c>
      <c r="G6252" s="7">
        <v>260</v>
      </c>
      <c r="H6252" s="7" t="s">
        <v>400</v>
      </c>
      <c r="I6252" s="7"/>
      <c r="J6252" s="7">
        <v>143244</v>
      </c>
      <c r="K6252" s="7">
        <f t="shared" si="90"/>
        <v>0</v>
      </c>
      <c r="L6252" s="7"/>
      <c r="M6252" s="6"/>
      <c r="N6252" s="7"/>
      <c r="O6252" s="7"/>
      <c r="P6252" s="38"/>
      <c r="Q6252" s="31"/>
      <c r="R6252" s="42"/>
      <c r="S6252" s="42"/>
      <c r="T6252" s="42"/>
      <c r="U6252" s="43"/>
      <c r="V6252" s="32"/>
      <c r="W6252" s="38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</row>
    <row r="6253" spans="1:40" ht="14.25" customHeight="1">
      <c r="A6253" s="7" t="s">
        <v>701</v>
      </c>
      <c r="B6253" s="7" t="s">
        <v>363</v>
      </c>
      <c r="C6253" s="7">
        <v>1535</v>
      </c>
      <c r="D6253" s="7" t="s">
        <v>736</v>
      </c>
      <c r="E6253" s="7" t="str">
        <f t="shared" si="89"/>
        <v>Llica</v>
      </c>
      <c r="F6253" s="7" t="s">
        <v>379</v>
      </c>
      <c r="G6253" s="7">
        <v>280</v>
      </c>
      <c r="H6253" s="7" t="s">
        <v>402</v>
      </c>
      <c r="I6253" s="7"/>
      <c r="J6253" s="7">
        <v>71730</v>
      </c>
      <c r="K6253" s="7">
        <f t="shared" si="90"/>
        <v>0</v>
      </c>
      <c r="L6253" s="7"/>
      <c r="M6253" s="6"/>
      <c r="N6253" s="7"/>
      <c r="O6253" s="7"/>
      <c r="P6253" s="38"/>
      <c r="Q6253" s="31"/>
      <c r="R6253" s="42"/>
      <c r="S6253" s="42"/>
      <c r="T6253" s="42"/>
      <c r="U6253" s="43"/>
      <c r="V6253" s="32"/>
      <c r="W6253" s="38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</row>
    <row r="6254" spans="1:40" ht="14.25" customHeight="1">
      <c r="A6254" s="7" t="s">
        <v>701</v>
      </c>
      <c r="B6254" s="7" t="s">
        <v>363</v>
      </c>
      <c r="C6254" s="7">
        <v>1535</v>
      </c>
      <c r="D6254" s="7" t="s">
        <v>736</v>
      </c>
      <c r="E6254" s="7" t="str">
        <f t="shared" si="89"/>
        <v>Llica</v>
      </c>
      <c r="F6254" s="7" t="s">
        <v>379</v>
      </c>
      <c r="G6254" s="7">
        <v>310</v>
      </c>
      <c r="H6254" s="7" t="s">
        <v>403</v>
      </c>
      <c r="I6254" s="7"/>
      <c r="J6254" s="7">
        <v>35000</v>
      </c>
      <c r="K6254" s="7">
        <f t="shared" si="90"/>
        <v>0</v>
      </c>
      <c r="L6254" s="7"/>
      <c r="M6254" s="6"/>
      <c r="N6254" s="7"/>
      <c r="O6254" s="7"/>
      <c r="P6254" s="38"/>
      <c r="Q6254" s="31"/>
      <c r="R6254" s="42"/>
      <c r="S6254" s="42"/>
      <c r="T6254" s="42"/>
      <c r="U6254" s="43"/>
      <c r="V6254" s="32"/>
      <c r="W6254" s="38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</row>
    <row r="6255" spans="1:40" ht="14.25" customHeight="1">
      <c r="A6255" s="7" t="s">
        <v>701</v>
      </c>
      <c r="B6255" s="7" t="s">
        <v>363</v>
      </c>
      <c r="C6255" s="7">
        <v>1535</v>
      </c>
      <c r="D6255" s="7" t="s">
        <v>736</v>
      </c>
      <c r="E6255" s="7" t="str">
        <f t="shared" si="89"/>
        <v>Llica</v>
      </c>
      <c r="F6255" s="7" t="s">
        <v>379</v>
      </c>
      <c r="G6255" s="7">
        <v>330</v>
      </c>
      <c r="H6255" s="7" t="s">
        <v>404</v>
      </c>
      <c r="I6255" s="7"/>
      <c r="J6255" s="7">
        <v>31112</v>
      </c>
      <c r="K6255" s="7">
        <f t="shared" si="90"/>
        <v>0</v>
      </c>
      <c r="L6255" s="7"/>
      <c r="M6255" s="6"/>
      <c r="N6255" s="7"/>
      <c r="O6255" s="7"/>
      <c r="P6255" s="38"/>
      <c r="Q6255" s="31"/>
      <c r="R6255" s="42"/>
      <c r="S6255" s="42"/>
      <c r="T6255" s="42"/>
      <c r="U6255" s="43"/>
      <c r="V6255" s="32"/>
      <c r="W6255" s="38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</row>
    <row r="6256" spans="1:40" ht="14.25" customHeight="1">
      <c r="A6256" s="7" t="s">
        <v>701</v>
      </c>
      <c r="B6256" s="7" t="s">
        <v>363</v>
      </c>
      <c r="C6256" s="7">
        <v>1535</v>
      </c>
      <c r="D6256" s="7" t="s">
        <v>736</v>
      </c>
      <c r="E6256" s="7" t="str">
        <f t="shared" si="89"/>
        <v>Llica</v>
      </c>
      <c r="F6256" s="7" t="s">
        <v>379</v>
      </c>
      <c r="G6256" s="7">
        <v>340</v>
      </c>
      <c r="H6256" s="7" t="s">
        <v>405</v>
      </c>
      <c r="I6256" s="7"/>
      <c r="J6256" s="7">
        <v>1081999</v>
      </c>
      <c r="K6256" s="7">
        <f t="shared" si="90"/>
        <v>0</v>
      </c>
      <c r="L6256" s="7"/>
      <c r="M6256" s="6"/>
      <c r="N6256" s="7"/>
      <c r="O6256" s="7"/>
      <c r="P6256" s="38"/>
      <c r="Q6256" s="31"/>
      <c r="R6256" s="42"/>
      <c r="S6256" s="42"/>
      <c r="T6256" s="42"/>
      <c r="U6256" s="43"/>
      <c r="V6256" s="32"/>
      <c r="W6256" s="38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</row>
    <row r="6257" spans="1:40" ht="14.25" customHeight="1">
      <c r="A6257" s="7" t="s">
        <v>701</v>
      </c>
      <c r="B6257" s="7" t="s">
        <v>363</v>
      </c>
      <c r="C6257" s="7">
        <v>1536</v>
      </c>
      <c r="D6257" s="7" t="s">
        <v>737</v>
      </c>
      <c r="E6257" s="7" t="str">
        <f t="shared" si="89"/>
        <v>Tahua</v>
      </c>
      <c r="F6257" s="7" t="s">
        <v>379</v>
      </c>
      <c r="G6257" s="7">
        <v>0</v>
      </c>
      <c r="H6257" s="7" t="s">
        <v>380</v>
      </c>
      <c r="I6257" s="7"/>
      <c r="J6257" s="7">
        <v>118125</v>
      </c>
      <c r="K6257" s="7">
        <f t="shared" si="90"/>
        <v>740765</v>
      </c>
      <c r="L6257" s="7"/>
      <c r="M6257" s="6"/>
      <c r="N6257" s="7"/>
      <c r="O6257" s="7"/>
      <c r="P6257" s="38"/>
      <c r="Q6257" s="31"/>
      <c r="R6257" s="42"/>
      <c r="S6257" s="42"/>
      <c r="T6257" s="42"/>
      <c r="U6257" s="43"/>
      <c r="V6257" s="32"/>
      <c r="W6257" s="38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</row>
    <row r="6258" spans="1:40" ht="14.25" customHeight="1">
      <c r="A6258" s="7" t="s">
        <v>701</v>
      </c>
      <c r="B6258" s="7" t="s">
        <v>363</v>
      </c>
      <c r="C6258" s="7">
        <v>1536</v>
      </c>
      <c r="D6258" s="7" t="s">
        <v>737</v>
      </c>
      <c r="E6258" s="7" t="str">
        <f t="shared" si="89"/>
        <v>Tahua</v>
      </c>
      <c r="F6258" s="7" t="s">
        <v>379</v>
      </c>
      <c r="G6258" s="7">
        <v>1</v>
      </c>
      <c r="H6258" s="7" t="s">
        <v>381</v>
      </c>
      <c r="I6258" s="7"/>
      <c r="J6258" s="7">
        <v>203829</v>
      </c>
      <c r="K6258" s="7">
        <f t="shared" si="90"/>
        <v>740765</v>
      </c>
      <c r="L6258" s="7"/>
      <c r="M6258" s="6"/>
      <c r="N6258" s="7"/>
      <c r="O6258" s="7"/>
      <c r="P6258" s="38"/>
      <c r="Q6258" s="31"/>
      <c r="R6258" s="42"/>
      <c r="S6258" s="42"/>
      <c r="T6258" s="42"/>
      <c r="U6258" s="43"/>
      <c r="V6258" s="32"/>
      <c r="W6258" s="38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</row>
    <row r="6259" spans="1:40" ht="14.25" customHeight="1">
      <c r="A6259" s="7" t="s">
        <v>701</v>
      </c>
      <c r="B6259" s="7" t="s">
        <v>363</v>
      </c>
      <c r="C6259" s="7">
        <v>1536</v>
      </c>
      <c r="D6259" s="7" t="s">
        <v>737</v>
      </c>
      <c r="E6259" s="7" t="str">
        <f t="shared" si="89"/>
        <v>Tahua</v>
      </c>
      <c r="F6259" s="7" t="s">
        <v>379</v>
      </c>
      <c r="G6259" s="7">
        <v>97</v>
      </c>
      <c r="H6259" s="7" t="s">
        <v>409</v>
      </c>
      <c r="I6259" s="7"/>
      <c r="J6259" s="7">
        <v>7319</v>
      </c>
      <c r="K6259" s="7">
        <f t="shared" si="90"/>
        <v>740765</v>
      </c>
      <c r="L6259" s="7"/>
      <c r="M6259" s="6"/>
      <c r="N6259" s="7"/>
      <c r="O6259" s="7"/>
      <c r="P6259" s="38"/>
      <c r="Q6259" s="31"/>
      <c r="R6259" s="42"/>
      <c r="S6259" s="42"/>
      <c r="T6259" s="42"/>
      <c r="U6259" s="43"/>
      <c r="V6259" s="32"/>
      <c r="W6259" s="38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</row>
    <row r="6260" spans="1:40" ht="14.25" customHeight="1">
      <c r="A6260" s="7" t="s">
        <v>701</v>
      </c>
      <c r="B6260" s="7" t="s">
        <v>363</v>
      </c>
      <c r="C6260" s="7">
        <v>1536</v>
      </c>
      <c r="D6260" s="7" t="s">
        <v>737</v>
      </c>
      <c r="E6260" s="7" t="str">
        <f t="shared" si="89"/>
        <v>Tahua</v>
      </c>
      <c r="F6260" s="7" t="s">
        <v>379</v>
      </c>
      <c r="G6260" s="7">
        <v>99</v>
      </c>
      <c r="H6260" s="7" t="s">
        <v>382</v>
      </c>
      <c r="I6260" s="7"/>
      <c r="J6260" s="7">
        <v>15191</v>
      </c>
      <c r="K6260" s="7">
        <f t="shared" si="90"/>
        <v>740765</v>
      </c>
      <c r="L6260" s="7"/>
      <c r="M6260" s="6"/>
      <c r="N6260" s="7"/>
      <c r="O6260" s="7"/>
      <c r="P6260" s="38"/>
      <c r="Q6260" s="31"/>
      <c r="R6260" s="42"/>
      <c r="S6260" s="42"/>
      <c r="T6260" s="42"/>
      <c r="U6260" s="43"/>
      <c r="V6260" s="32"/>
      <c r="W6260" s="38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</row>
    <row r="6261" spans="1:40" ht="14.25" customHeight="1">
      <c r="A6261" s="7" t="s">
        <v>701</v>
      </c>
      <c r="B6261" s="7" t="s">
        <v>363</v>
      </c>
      <c r="C6261" s="7">
        <v>1536</v>
      </c>
      <c r="D6261" s="7" t="s">
        <v>737</v>
      </c>
      <c r="E6261" s="7" t="str">
        <f t="shared" si="89"/>
        <v>Tahua</v>
      </c>
      <c r="F6261" s="7" t="s">
        <v>379</v>
      </c>
      <c r="G6261" s="7">
        <v>100</v>
      </c>
      <c r="H6261" s="7" t="s">
        <v>383</v>
      </c>
      <c r="I6261" s="7"/>
      <c r="J6261" s="7">
        <v>5000</v>
      </c>
      <c r="K6261" s="7">
        <f t="shared" si="90"/>
        <v>740765</v>
      </c>
      <c r="L6261" s="7"/>
      <c r="M6261" s="6"/>
      <c r="N6261" s="7"/>
      <c r="O6261" s="7"/>
      <c r="P6261" s="38"/>
      <c r="Q6261" s="31"/>
      <c r="R6261" s="42"/>
      <c r="S6261" s="42"/>
      <c r="T6261" s="42"/>
      <c r="U6261" s="43"/>
      <c r="V6261" s="32"/>
      <c r="W6261" s="38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</row>
    <row r="6262" spans="1:40" ht="14.25" customHeight="1">
      <c r="A6262" s="7" t="s">
        <v>701</v>
      </c>
      <c r="B6262" s="7" t="s">
        <v>363</v>
      </c>
      <c r="C6262" s="7">
        <v>1536</v>
      </c>
      <c r="D6262" s="7" t="s">
        <v>737</v>
      </c>
      <c r="E6262" s="7" t="str">
        <f t="shared" si="89"/>
        <v>Tahua</v>
      </c>
      <c r="F6262" s="7" t="s">
        <v>379</v>
      </c>
      <c r="G6262" s="7">
        <v>160</v>
      </c>
      <c r="H6262" s="7" t="s">
        <v>389</v>
      </c>
      <c r="I6262" s="7"/>
      <c r="J6262" s="7">
        <v>40000</v>
      </c>
      <c r="K6262" s="7">
        <f t="shared" si="90"/>
        <v>740765</v>
      </c>
      <c r="L6262" s="7"/>
      <c r="M6262" s="6"/>
      <c r="N6262" s="7"/>
      <c r="O6262" s="7"/>
      <c r="P6262" s="38"/>
      <c r="Q6262" s="31"/>
      <c r="R6262" s="42"/>
      <c r="S6262" s="42"/>
      <c r="T6262" s="42"/>
      <c r="U6262" s="43"/>
      <c r="V6262" s="32"/>
      <c r="W6262" s="38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</row>
    <row r="6263" spans="1:40" ht="14.25" customHeight="1">
      <c r="A6263" s="7" t="s">
        <v>701</v>
      </c>
      <c r="B6263" s="7" t="s">
        <v>363</v>
      </c>
      <c r="C6263" s="7">
        <v>1536</v>
      </c>
      <c r="D6263" s="7" t="s">
        <v>737</v>
      </c>
      <c r="E6263" s="7" t="str">
        <f t="shared" si="89"/>
        <v>Tahua</v>
      </c>
      <c r="F6263" s="7" t="s">
        <v>379</v>
      </c>
      <c r="G6263" s="7">
        <v>180</v>
      </c>
      <c r="H6263" s="7" t="s">
        <v>411</v>
      </c>
      <c r="I6263" s="7"/>
      <c r="J6263" s="7">
        <v>40000</v>
      </c>
      <c r="K6263" s="7">
        <f t="shared" si="90"/>
        <v>740765</v>
      </c>
      <c r="L6263" s="7"/>
      <c r="M6263" s="6"/>
      <c r="N6263" s="7"/>
      <c r="O6263" s="7"/>
      <c r="P6263" s="38"/>
      <c r="Q6263" s="31"/>
      <c r="R6263" s="42"/>
      <c r="S6263" s="42"/>
      <c r="T6263" s="42"/>
      <c r="U6263" s="43"/>
      <c r="V6263" s="32"/>
      <c r="W6263" s="38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</row>
    <row r="6264" spans="1:40" ht="14.25" customHeight="1">
      <c r="A6264" s="7" t="s">
        <v>701</v>
      </c>
      <c r="B6264" s="7" t="s">
        <v>363</v>
      </c>
      <c r="C6264" s="7">
        <v>1536</v>
      </c>
      <c r="D6264" s="7" t="s">
        <v>737</v>
      </c>
      <c r="E6264" s="7" t="str">
        <f t="shared" si="89"/>
        <v>Tahua</v>
      </c>
      <c r="F6264" s="7" t="s">
        <v>379</v>
      </c>
      <c r="G6264" s="7">
        <v>200</v>
      </c>
      <c r="H6264" s="7" t="s">
        <v>393</v>
      </c>
      <c r="I6264" s="7"/>
      <c r="J6264" s="7">
        <v>376916</v>
      </c>
      <c r="K6264" s="7">
        <f t="shared" si="90"/>
        <v>740765</v>
      </c>
      <c r="L6264" s="7"/>
      <c r="M6264" s="6"/>
      <c r="N6264" s="7"/>
      <c r="O6264" s="7"/>
      <c r="P6264" s="38"/>
      <c r="Q6264" s="31"/>
      <c r="R6264" s="42"/>
      <c r="S6264" s="42"/>
      <c r="T6264" s="42"/>
      <c r="U6264" s="43"/>
      <c r="V6264" s="32"/>
      <c r="W6264" s="38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</row>
    <row r="6265" spans="1:40" ht="14.25" customHeight="1">
      <c r="A6265" s="7" t="s">
        <v>701</v>
      </c>
      <c r="B6265" s="7" t="s">
        <v>363</v>
      </c>
      <c r="C6265" s="7">
        <v>1536</v>
      </c>
      <c r="D6265" s="7" t="s">
        <v>737</v>
      </c>
      <c r="E6265" s="7" t="str">
        <f t="shared" si="89"/>
        <v>Tahua</v>
      </c>
      <c r="F6265" s="7" t="s">
        <v>379</v>
      </c>
      <c r="G6265" s="7">
        <v>210</v>
      </c>
      <c r="H6265" s="7" t="s">
        <v>394</v>
      </c>
      <c r="I6265" s="7"/>
      <c r="J6265" s="7">
        <v>369888</v>
      </c>
      <c r="K6265" s="7">
        <f t="shared" si="90"/>
        <v>740765</v>
      </c>
      <c r="L6265" s="7"/>
      <c r="M6265" s="6"/>
      <c r="N6265" s="7"/>
      <c r="O6265" s="7"/>
      <c r="P6265" s="38"/>
      <c r="Q6265" s="31"/>
      <c r="R6265" s="42"/>
      <c r="S6265" s="42"/>
      <c r="T6265" s="42"/>
      <c r="U6265" s="43"/>
      <c r="V6265" s="32"/>
      <c r="W6265" s="38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</row>
    <row r="6266" spans="1:40" ht="14.25" customHeight="1">
      <c r="A6266" s="7" t="s">
        <v>701</v>
      </c>
      <c r="B6266" s="7" t="s">
        <v>363</v>
      </c>
      <c r="C6266" s="7">
        <v>1536</v>
      </c>
      <c r="D6266" s="7" t="s">
        <v>737</v>
      </c>
      <c r="E6266" s="7" t="str">
        <f t="shared" si="89"/>
        <v>Tahua</v>
      </c>
      <c r="F6266" s="7" t="s">
        <v>379</v>
      </c>
      <c r="G6266" s="7">
        <v>220</v>
      </c>
      <c r="H6266" s="7" t="s">
        <v>395</v>
      </c>
      <c r="I6266" s="7"/>
      <c r="J6266" s="7">
        <v>38035</v>
      </c>
      <c r="K6266" s="7">
        <f t="shared" si="90"/>
        <v>740765</v>
      </c>
      <c r="L6266" s="7"/>
      <c r="M6266" s="6"/>
      <c r="N6266" s="7"/>
      <c r="O6266" s="7"/>
      <c r="P6266" s="38"/>
      <c r="Q6266" s="31"/>
      <c r="R6266" s="42"/>
      <c r="S6266" s="42"/>
      <c r="T6266" s="42"/>
      <c r="U6266" s="43"/>
      <c r="V6266" s="32"/>
      <c r="W6266" s="38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</row>
    <row r="6267" spans="1:40" ht="14.25" customHeight="1">
      <c r="A6267" s="7" t="s">
        <v>701</v>
      </c>
      <c r="B6267" s="7" t="s">
        <v>363</v>
      </c>
      <c r="C6267" s="7">
        <v>1536</v>
      </c>
      <c r="D6267" s="7" t="s">
        <v>737</v>
      </c>
      <c r="E6267" s="7" t="str">
        <f t="shared" si="89"/>
        <v>Tahua</v>
      </c>
      <c r="F6267" s="7" t="s">
        <v>379</v>
      </c>
      <c r="G6267" s="7">
        <v>240</v>
      </c>
      <c r="H6267" s="7" t="s">
        <v>397</v>
      </c>
      <c r="I6267" s="7"/>
      <c r="J6267" s="7">
        <v>40000</v>
      </c>
      <c r="K6267" s="7">
        <f t="shared" si="90"/>
        <v>740765</v>
      </c>
      <c r="L6267" s="7"/>
      <c r="M6267" s="6"/>
      <c r="N6267" s="7"/>
      <c r="O6267" s="7"/>
      <c r="P6267" s="38"/>
      <c r="Q6267" s="31"/>
      <c r="R6267" s="42"/>
      <c r="S6267" s="42"/>
      <c r="T6267" s="42"/>
      <c r="U6267" s="43"/>
      <c r="V6267" s="32"/>
      <c r="W6267" s="38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</row>
    <row r="6268" spans="1:40" ht="14.25" customHeight="1">
      <c r="A6268" s="7" t="s">
        <v>701</v>
      </c>
      <c r="B6268" s="7" t="s">
        <v>363</v>
      </c>
      <c r="C6268" s="7">
        <v>1536</v>
      </c>
      <c r="D6268" s="7" t="s">
        <v>737</v>
      </c>
      <c r="E6268" s="7" t="str">
        <f t="shared" si="89"/>
        <v>Tahua</v>
      </c>
      <c r="F6268" s="7" t="s">
        <v>379</v>
      </c>
      <c r="G6268" s="7">
        <v>250</v>
      </c>
      <c r="H6268" s="7" t="s">
        <v>399</v>
      </c>
      <c r="I6268" s="7"/>
      <c r="J6268" s="7">
        <v>148313</v>
      </c>
      <c r="K6268" s="7">
        <f t="shared" si="90"/>
        <v>740765</v>
      </c>
      <c r="L6268" s="7"/>
      <c r="M6268" s="6"/>
      <c r="N6268" s="7"/>
      <c r="O6268" s="7"/>
      <c r="P6268" s="38"/>
      <c r="Q6268" s="31"/>
      <c r="R6268" s="42"/>
      <c r="S6268" s="42"/>
      <c r="T6268" s="42"/>
      <c r="U6268" s="43"/>
      <c r="V6268" s="32"/>
      <c r="W6268" s="38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</row>
    <row r="6269" spans="1:40" ht="14.25" customHeight="1">
      <c r="A6269" s="7" t="s">
        <v>701</v>
      </c>
      <c r="B6269" s="7" t="s">
        <v>363</v>
      </c>
      <c r="C6269" s="7">
        <v>1536</v>
      </c>
      <c r="D6269" s="7" t="s">
        <v>737</v>
      </c>
      <c r="E6269" s="7" t="str">
        <f t="shared" si="89"/>
        <v>Tahua</v>
      </c>
      <c r="F6269" s="7" t="s">
        <v>379</v>
      </c>
      <c r="G6269" s="7">
        <v>260</v>
      </c>
      <c r="H6269" s="7" t="s">
        <v>400</v>
      </c>
      <c r="I6269" s="7"/>
      <c r="J6269" s="7">
        <v>20000</v>
      </c>
      <c r="K6269" s="7">
        <f t="shared" si="90"/>
        <v>740765</v>
      </c>
      <c r="L6269" s="7"/>
      <c r="M6269" s="6"/>
      <c r="N6269" s="7"/>
      <c r="O6269" s="7"/>
      <c r="P6269" s="38"/>
      <c r="Q6269" s="31"/>
      <c r="R6269" s="42"/>
      <c r="S6269" s="42"/>
      <c r="T6269" s="42"/>
      <c r="U6269" s="43"/>
      <c r="V6269" s="32"/>
      <c r="W6269" s="38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</row>
    <row r="6270" spans="1:40" ht="14.25" customHeight="1">
      <c r="A6270" s="7" t="s">
        <v>701</v>
      </c>
      <c r="B6270" s="7" t="s">
        <v>363</v>
      </c>
      <c r="C6270" s="7">
        <v>1536</v>
      </c>
      <c r="D6270" s="7" t="s">
        <v>737</v>
      </c>
      <c r="E6270" s="7" t="str">
        <f t="shared" si="89"/>
        <v>Tahua</v>
      </c>
      <c r="F6270" s="7" t="s">
        <v>379</v>
      </c>
      <c r="G6270" s="7">
        <v>310</v>
      </c>
      <c r="H6270" s="7" t="s">
        <v>403</v>
      </c>
      <c r="I6270" s="7"/>
      <c r="J6270" s="7">
        <v>20000</v>
      </c>
      <c r="K6270" s="7">
        <f t="shared" si="90"/>
        <v>740765</v>
      </c>
      <c r="L6270" s="7"/>
      <c r="M6270" s="6"/>
      <c r="N6270" s="7"/>
      <c r="O6270" s="7"/>
      <c r="P6270" s="38"/>
      <c r="Q6270" s="31"/>
      <c r="R6270" s="42"/>
      <c r="S6270" s="42"/>
      <c r="T6270" s="42"/>
      <c r="U6270" s="43"/>
      <c r="V6270" s="32"/>
      <c r="W6270" s="38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</row>
    <row r="6271" spans="1:40" ht="14.25" customHeight="1">
      <c r="A6271" s="7" t="s">
        <v>701</v>
      </c>
      <c r="B6271" s="7" t="s">
        <v>363</v>
      </c>
      <c r="C6271" s="7">
        <v>1536</v>
      </c>
      <c r="D6271" s="7" t="s">
        <v>737</v>
      </c>
      <c r="E6271" s="7" t="str">
        <f t="shared" si="89"/>
        <v>Tahua</v>
      </c>
      <c r="F6271" s="7" t="s">
        <v>379</v>
      </c>
      <c r="G6271" s="7">
        <v>330</v>
      </c>
      <c r="H6271" s="7" t="s">
        <v>404</v>
      </c>
      <c r="I6271" s="7"/>
      <c r="J6271" s="7">
        <v>13335</v>
      </c>
      <c r="K6271" s="7">
        <f t="shared" si="90"/>
        <v>740765</v>
      </c>
      <c r="L6271" s="7"/>
      <c r="M6271" s="6"/>
      <c r="N6271" s="7"/>
      <c r="O6271" s="7"/>
      <c r="P6271" s="38"/>
      <c r="Q6271" s="31"/>
      <c r="R6271" s="42"/>
      <c r="S6271" s="42"/>
      <c r="T6271" s="42"/>
      <c r="U6271" s="43"/>
      <c r="V6271" s="32"/>
      <c r="W6271" s="38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</row>
    <row r="6272" spans="1:40" ht="14.25" customHeight="1">
      <c r="A6272" s="7" t="s">
        <v>701</v>
      </c>
      <c r="B6272" s="7" t="s">
        <v>363</v>
      </c>
      <c r="C6272" s="7">
        <v>1536</v>
      </c>
      <c r="D6272" s="7" t="s">
        <v>737</v>
      </c>
      <c r="E6272" s="7" t="str">
        <f t="shared" si="89"/>
        <v>Tahua</v>
      </c>
      <c r="F6272" s="7" t="s">
        <v>379</v>
      </c>
      <c r="G6272" s="7">
        <v>340</v>
      </c>
      <c r="H6272" s="7" t="s">
        <v>405</v>
      </c>
      <c r="I6272" s="7"/>
      <c r="J6272" s="7">
        <v>258236</v>
      </c>
      <c r="K6272" s="7">
        <f t="shared" si="90"/>
        <v>740765</v>
      </c>
      <c r="L6272" s="7"/>
      <c r="M6272" s="6"/>
      <c r="N6272" s="7"/>
      <c r="O6272" s="7"/>
      <c r="P6272" s="38"/>
      <c r="Q6272" s="31"/>
      <c r="R6272" s="42"/>
      <c r="S6272" s="42"/>
      <c r="T6272" s="42"/>
      <c r="U6272" s="43"/>
      <c r="V6272" s="32"/>
      <c r="W6272" s="38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</row>
    <row r="6273" spans="1:40" ht="14.25" customHeight="1">
      <c r="A6273" s="7" t="s">
        <v>701</v>
      </c>
      <c r="B6273" s="7" t="s">
        <v>363</v>
      </c>
      <c r="C6273" s="7">
        <v>1536</v>
      </c>
      <c r="D6273" s="7" t="s">
        <v>737</v>
      </c>
      <c r="E6273" s="7" t="str">
        <f t="shared" si="89"/>
        <v>Tahua</v>
      </c>
      <c r="F6273" s="7" t="s">
        <v>407</v>
      </c>
      <c r="G6273" s="7">
        <v>170</v>
      </c>
      <c r="H6273" s="7" t="s">
        <v>390</v>
      </c>
      <c r="I6273" s="7"/>
      <c r="J6273" s="7">
        <v>740765</v>
      </c>
      <c r="K6273" s="7">
        <f t="shared" si="90"/>
        <v>740765</v>
      </c>
      <c r="L6273" s="7"/>
      <c r="M6273" s="6"/>
      <c r="N6273" s="7"/>
      <c r="O6273" s="7"/>
      <c r="P6273" s="38"/>
      <c r="Q6273" s="31"/>
      <c r="R6273" s="42"/>
      <c r="S6273" s="42"/>
      <c r="T6273" s="42"/>
      <c r="U6273" s="43"/>
      <c r="V6273" s="32"/>
      <c r="W6273" s="38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</row>
    <row r="6274" spans="1:40" ht="14.25" customHeight="1">
      <c r="A6274" s="7" t="s">
        <v>701</v>
      </c>
      <c r="B6274" s="7" t="s">
        <v>363</v>
      </c>
      <c r="C6274" s="7">
        <v>1537</v>
      </c>
      <c r="D6274" s="7" t="s">
        <v>738</v>
      </c>
      <c r="E6274" s="7" t="str">
        <f t="shared" si="89"/>
        <v>Villazón</v>
      </c>
      <c r="F6274" s="7" t="s">
        <v>379</v>
      </c>
      <c r="G6274" s="7">
        <v>0</v>
      </c>
      <c r="H6274" s="7" t="s">
        <v>380</v>
      </c>
      <c r="I6274" s="7"/>
      <c r="J6274" s="7">
        <v>10485961</v>
      </c>
      <c r="K6274" s="7">
        <f t="shared" si="90"/>
        <v>9278555</v>
      </c>
      <c r="L6274" s="7"/>
      <c r="M6274" s="6"/>
      <c r="N6274" s="7"/>
      <c r="O6274" s="7"/>
      <c r="P6274" s="38"/>
      <c r="Q6274" s="31"/>
      <c r="R6274" s="42"/>
      <c r="S6274" s="42"/>
      <c r="T6274" s="42"/>
      <c r="U6274" s="43"/>
      <c r="V6274" s="32"/>
      <c r="W6274" s="38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</row>
    <row r="6275" spans="1:40" ht="14.25" customHeight="1">
      <c r="A6275" s="7" t="s">
        <v>701</v>
      </c>
      <c r="B6275" s="7" t="s">
        <v>363</v>
      </c>
      <c r="C6275" s="7">
        <v>1537</v>
      </c>
      <c r="D6275" s="7" t="s">
        <v>738</v>
      </c>
      <c r="E6275" s="7" t="str">
        <f t="shared" si="89"/>
        <v>Villazón</v>
      </c>
      <c r="F6275" s="7" t="s">
        <v>379</v>
      </c>
      <c r="G6275" s="7">
        <v>1</v>
      </c>
      <c r="H6275" s="7" t="s">
        <v>381</v>
      </c>
      <c r="I6275" s="7"/>
      <c r="J6275" s="7">
        <v>2087135</v>
      </c>
      <c r="K6275" s="7">
        <f t="shared" si="90"/>
        <v>9278555</v>
      </c>
      <c r="L6275" s="7"/>
      <c r="M6275" s="6"/>
      <c r="N6275" s="7"/>
      <c r="O6275" s="7"/>
      <c r="P6275" s="38"/>
      <c r="Q6275" s="31"/>
      <c r="R6275" s="42"/>
      <c r="S6275" s="42"/>
      <c r="T6275" s="42"/>
      <c r="U6275" s="43"/>
      <c r="V6275" s="32"/>
      <c r="W6275" s="38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</row>
    <row r="6276" spans="1:40" ht="14.25" customHeight="1">
      <c r="A6276" s="7" t="s">
        <v>701</v>
      </c>
      <c r="B6276" s="7" t="s">
        <v>363</v>
      </c>
      <c r="C6276" s="7">
        <v>1537</v>
      </c>
      <c r="D6276" s="7" t="s">
        <v>738</v>
      </c>
      <c r="E6276" s="7" t="str">
        <f t="shared" si="89"/>
        <v>Villazón</v>
      </c>
      <c r="F6276" s="7" t="s">
        <v>379</v>
      </c>
      <c r="G6276" s="7">
        <v>97</v>
      </c>
      <c r="H6276" s="7" t="s">
        <v>409</v>
      </c>
      <c r="I6276" s="7"/>
      <c r="J6276" s="7">
        <v>2177910</v>
      </c>
      <c r="K6276" s="7">
        <f t="shared" si="90"/>
        <v>9278555</v>
      </c>
      <c r="L6276" s="7"/>
      <c r="M6276" s="6"/>
      <c r="N6276" s="7"/>
      <c r="O6276" s="7"/>
      <c r="P6276" s="38"/>
      <c r="Q6276" s="31"/>
      <c r="R6276" s="42"/>
      <c r="S6276" s="42"/>
      <c r="T6276" s="42"/>
      <c r="U6276" s="43"/>
      <c r="V6276" s="32"/>
      <c r="W6276" s="38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</row>
    <row r="6277" spans="1:40" ht="14.25" customHeight="1">
      <c r="A6277" s="7" t="s">
        <v>701</v>
      </c>
      <c r="B6277" s="7" t="s">
        <v>363</v>
      </c>
      <c r="C6277" s="7">
        <v>1537</v>
      </c>
      <c r="D6277" s="7" t="s">
        <v>738</v>
      </c>
      <c r="E6277" s="7" t="str">
        <f t="shared" si="89"/>
        <v>Villazón</v>
      </c>
      <c r="F6277" s="7" t="s">
        <v>379</v>
      </c>
      <c r="G6277" s="7">
        <v>99</v>
      </c>
      <c r="H6277" s="7" t="s">
        <v>382</v>
      </c>
      <c r="I6277" s="7"/>
      <c r="J6277" s="7">
        <v>30000</v>
      </c>
      <c r="K6277" s="7">
        <f t="shared" si="90"/>
        <v>9278555</v>
      </c>
      <c r="L6277" s="7"/>
      <c r="M6277" s="6"/>
      <c r="N6277" s="7"/>
      <c r="O6277" s="7"/>
      <c r="P6277" s="38"/>
      <c r="Q6277" s="31"/>
      <c r="R6277" s="42"/>
      <c r="S6277" s="42"/>
      <c r="T6277" s="42"/>
      <c r="U6277" s="43"/>
      <c r="V6277" s="32"/>
      <c r="W6277" s="38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</row>
    <row r="6278" spans="1:40" ht="14.25" customHeight="1">
      <c r="A6278" s="7" t="s">
        <v>701</v>
      </c>
      <c r="B6278" s="7" t="s">
        <v>363</v>
      </c>
      <c r="C6278" s="7">
        <v>1537</v>
      </c>
      <c r="D6278" s="7" t="s">
        <v>738</v>
      </c>
      <c r="E6278" s="7" t="str">
        <f t="shared" si="89"/>
        <v>Villazón</v>
      </c>
      <c r="F6278" s="7" t="s">
        <v>379</v>
      </c>
      <c r="G6278" s="7">
        <v>100</v>
      </c>
      <c r="H6278" s="7" t="s">
        <v>383</v>
      </c>
      <c r="I6278" s="7"/>
      <c r="J6278" s="7">
        <v>1204566</v>
      </c>
      <c r="K6278" s="7">
        <f t="shared" si="90"/>
        <v>9278555</v>
      </c>
      <c r="L6278" s="7"/>
      <c r="M6278" s="6"/>
      <c r="N6278" s="7"/>
      <c r="O6278" s="7"/>
      <c r="P6278" s="38"/>
      <c r="Q6278" s="31"/>
      <c r="R6278" s="42"/>
      <c r="S6278" s="42"/>
      <c r="T6278" s="42"/>
      <c r="U6278" s="43"/>
      <c r="V6278" s="32"/>
      <c r="W6278" s="38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</row>
    <row r="6279" spans="1:40" ht="14.25" customHeight="1">
      <c r="A6279" s="7" t="s">
        <v>701</v>
      </c>
      <c r="B6279" s="7" t="s">
        <v>363</v>
      </c>
      <c r="C6279" s="7">
        <v>1537</v>
      </c>
      <c r="D6279" s="7" t="s">
        <v>738</v>
      </c>
      <c r="E6279" s="7" t="str">
        <f t="shared" si="89"/>
        <v>Villazón</v>
      </c>
      <c r="F6279" s="7" t="s">
        <v>379</v>
      </c>
      <c r="G6279" s="7">
        <v>110</v>
      </c>
      <c r="H6279" s="7" t="s">
        <v>385</v>
      </c>
      <c r="I6279" s="7"/>
      <c r="J6279" s="7">
        <v>1172842</v>
      </c>
      <c r="K6279" s="7">
        <f t="shared" si="90"/>
        <v>9278555</v>
      </c>
      <c r="L6279" s="7"/>
      <c r="M6279" s="6"/>
      <c r="N6279" s="7"/>
      <c r="O6279" s="7"/>
      <c r="P6279" s="38"/>
      <c r="Q6279" s="31"/>
      <c r="R6279" s="42"/>
      <c r="S6279" s="42"/>
      <c r="T6279" s="42"/>
      <c r="U6279" s="43"/>
      <c r="V6279" s="32"/>
      <c r="W6279" s="38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</row>
    <row r="6280" spans="1:40" ht="14.25" customHeight="1">
      <c r="A6280" s="7" t="s">
        <v>701</v>
      </c>
      <c r="B6280" s="7" t="s">
        <v>363</v>
      </c>
      <c r="C6280" s="7">
        <v>1537</v>
      </c>
      <c r="D6280" s="7" t="s">
        <v>738</v>
      </c>
      <c r="E6280" s="7" t="str">
        <f t="shared" si="89"/>
        <v>Villazón</v>
      </c>
      <c r="F6280" s="7" t="s">
        <v>379</v>
      </c>
      <c r="G6280" s="7">
        <v>130</v>
      </c>
      <c r="H6280" s="7" t="s">
        <v>386</v>
      </c>
      <c r="I6280" s="7"/>
      <c r="J6280" s="7">
        <v>590043</v>
      </c>
      <c r="K6280" s="7">
        <f t="shared" si="90"/>
        <v>9278555</v>
      </c>
      <c r="L6280" s="7"/>
      <c r="M6280" s="6"/>
      <c r="N6280" s="7"/>
      <c r="O6280" s="7"/>
      <c r="P6280" s="38"/>
      <c r="Q6280" s="31"/>
      <c r="R6280" s="42"/>
      <c r="S6280" s="42"/>
      <c r="T6280" s="42"/>
      <c r="U6280" s="43"/>
      <c r="V6280" s="32"/>
      <c r="W6280" s="38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</row>
    <row r="6281" spans="1:40" ht="14.25" customHeight="1">
      <c r="A6281" s="7" t="s">
        <v>701</v>
      </c>
      <c r="B6281" s="7" t="s">
        <v>363</v>
      </c>
      <c r="C6281" s="7">
        <v>1537</v>
      </c>
      <c r="D6281" s="7" t="s">
        <v>738</v>
      </c>
      <c r="E6281" s="7" t="str">
        <f t="shared" si="89"/>
        <v>Villazón</v>
      </c>
      <c r="F6281" s="7" t="s">
        <v>379</v>
      </c>
      <c r="G6281" s="7">
        <v>140</v>
      </c>
      <c r="H6281" s="7" t="s">
        <v>388</v>
      </c>
      <c r="I6281" s="7"/>
      <c r="J6281" s="7">
        <v>3326072</v>
      </c>
      <c r="K6281" s="7">
        <f t="shared" si="90"/>
        <v>9278555</v>
      </c>
      <c r="L6281" s="7"/>
      <c r="M6281" s="6"/>
      <c r="N6281" s="7"/>
      <c r="O6281" s="7"/>
      <c r="P6281" s="38"/>
      <c r="Q6281" s="31"/>
      <c r="R6281" s="42"/>
      <c r="S6281" s="42"/>
      <c r="T6281" s="42"/>
      <c r="U6281" s="43"/>
      <c r="V6281" s="32"/>
      <c r="W6281" s="38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</row>
    <row r="6282" spans="1:40" ht="14.25" customHeight="1">
      <c r="A6282" s="7" t="s">
        <v>701</v>
      </c>
      <c r="B6282" s="7" t="s">
        <v>363</v>
      </c>
      <c r="C6282" s="7">
        <v>1537</v>
      </c>
      <c r="D6282" s="7" t="s">
        <v>738</v>
      </c>
      <c r="E6282" s="7" t="str">
        <f t="shared" si="89"/>
        <v>Villazón</v>
      </c>
      <c r="F6282" s="7" t="s">
        <v>379</v>
      </c>
      <c r="G6282" s="7">
        <v>160</v>
      </c>
      <c r="H6282" s="7" t="s">
        <v>389</v>
      </c>
      <c r="I6282" s="7"/>
      <c r="J6282" s="7">
        <v>506456</v>
      </c>
      <c r="K6282" s="7">
        <f t="shared" si="90"/>
        <v>9278555</v>
      </c>
      <c r="L6282" s="7"/>
      <c r="M6282" s="6"/>
      <c r="N6282" s="7"/>
      <c r="O6282" s="7"/>
      <c r="P6282" s="38"/>
      <c r="Q6282" s="31"/>
      <c r="R6282" s="42"/>
      <c r="S6282" s="42"/>
      <c r="T6282" s="42"/>
      <c r="U6282" s="43"/>
      <c r="V6282" s="32"/>
      <c r="W6282" s="38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</row>
    <row r="6283" spans="1:40" ht="14.25" customHeight="1">
      <c r="A6283" s="7" t="s">
        <v>701</v>
      </c>
      <c r="B6283" s="7" t="s">
        <v>363</v>
      </c>
      <c r="C6283" s="7">
        <v>1537</v>
      </c>
      <c r="D6283" s="7" t="s">
        <v>738</v>
      </c>
      <c r="E6283" s="7" t="str">
        <f t="shared" si="89"/>
        <v>Villazón</v>
      </c>
      <c r="F6283" s="7" t="s">
        <v>379</v>
      </c>
      <c r="G6283" s="7">
        <v>170</v>
      </c>
      <c r="H6283" s="7" t="s">
        <v>390</v>
      </c>
      <c r="I6283" s="7"/>
      <c r="J6283" s="7">
        <v>1211595</v>
      </c>
      <c r="K6283" s="7">
        <f t="shared" si="90"/>
        <v>9278555</v>
      </c>
      <c r="L6283" s="7"/>
      <c r="M6283" s="6"/>
      <c r="N6283" s="7"/>
      <c r="O6283" s="7"/>
      <c r="P6283" s="38"/>
      <c r="Q6283" s="31"/>
      <c r="R6283" s="42"/>
      <c r="S6283" s="42"/>
      <c r="T6283" s="42"/>
      <c r="U6283" s="43"/>
      <c r="V6283" s="32"/>
      <c r="W6283" s="38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</row>
    <row r="6284" spans="1:40" ht="14.25" customHeight="1">
      <c r="A6284" s="7" t="s">
        <v>701</v>
      </c>
      <c r="B6284" s="7" t="s">
        <v>363</v>
      </c>
      <c r="C6284" s="7">
        <v>1537</v>
      </c>
      <c r="D6284" s="7" t="s">
        <v>738</v>
      </c>
      <c r="E6284" s="7" t="str">
        <f t="shared" si="89"/>
        <v>Villazón</v>
      </c>
      <c r="F6284" s="7" t="s">
        <v>379</v>
      </c>
      <c r="G6284" s="7">
        <v>180</v>
      </c>
      <c r="H6284" s="7" t="s">
        <v>411</v>
      </c>
      <c r="I6284" s="7"/>
      <c r="J6284" s="7">
        <v>622200</v>
      </c>
      <c r="K6284" s="7">
        <f t="shared" si="90"/>
        <v>9278555</v>
      </c>
      <c r="L6284" s="7"/>
      <c r="M6284" s="6"/>
      <c r="N6284" s="7"/>
      <c r="O6284" s="7"/>
      <c r="P6284" s="38"/>
      <c r="Q6284" s="31"/>
      <c r="R6284" s="42"/>
      <c r="S6284" s="42"/>
      <c r="T6284" s="42"/>
      <c r="U6284" s="43"/>
      <c r="V6284" s="32"/>
      <c r="W6284" s="38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</row>
    <row r="6285" spans="1:40" ht="14.25" customHeight="1">
      <c r="A6285" s="7" t="s">
        <v>701</v>
      </c>
      <c r="B6285" s="7" t="s">
        <v>363</v>
      </c>
      <c r="C6285" s="7">
        <v>1537</v>
      </c>
      <c r="D6285" s="7" t="s">
        <v>738</v>
      </c>
      <c r="E6285" s="7" t="str">
        <f t="shared" si="89"/>
        <v>Villazón</v>
      </c>
      <c r="F6285" s="7" t="s">
        <v>379</v>
      </c>
      <c r="G6285" s="7">
        <v>190</v>
      </c>
      <c r="H6285" s="7" t="s">
        <v>392</v>
      </c>
      <c r="I6285" s="7"/>
      <c r="J6285" s="7">
        <v>258034</v>
      </c>
      <c r="K6285" s="7">
        <f t="shared" si="90"/>
        <v>9278555</v>
      </c>
      <c r="L6285" s="7"/>
      <c r="M6285" s="6"/>
      <c r="N6285" s="7"/>
      <c r="O6285" s="7"/>
      <c r="P6285" s="38"/>
      <c r="Q6285" s="31"/>
      <c r="R6285" s="42"/>
      <c r="S6285" s="42"/>
      <c r="T6285" s="42"/>
      <c r="U6285" s="43"/>
      <c r="V6285" s="32"/>
      <c r="W6285" s="38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</row>
    <row r="6286" spans="1:40" ht="14.25" customHeight="1">
      <c r="A6286" s="7" t="s">
        <v>701</v>
      </c>
      <c r="B6286" s="7" t="s">
        <v>363</v>
      </c>
      <c r="C6286" s="7">
        <v>1537</v>
      </c>
      <c r="D6286" s="7" t="s">
        <v>738</v>
      </c>
      <c r="E6286" s="7" t="str">
        <f t="shared" si="89"/>
        <v>Villazón</v>
      </c>
      <c r="F6286" s="7" t="s">
        <v>379</v>
      </c>
      <c r="G6286" s="7">
        <v>200</v>
      </c>
      <c r="H6286" s="7" t="s">
        <v>393</v>
      </c>
      <c r="I6286" s="7"/>
      <c r="J6286" s="7">
        <v>11326262</v>
      </c>
      <c r="K6286" s="7">
        <f t="shared" si="90"/>
        <v>9278555</v>
      </c>
      <c r="L6286" s="7"/>
      <c r="M6286" s="6"/>
      <c r="N6286" s="7"/>
      <c r="O6286" s="7"/>
      <c r="P6286" s="38"/>
      <c r="Q6286" s="31"/>
      <c r="R6286" s="42"/>
      <c r="S6286" s="42"/>
      <c r="T6286" s="42"/>
      <c r="U6286" s="43"/>
      <c r="V6286" s="32"/>
      <c r="W6286" s="38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</row>
    <row r="6287" spans="1:40" ht="14.25" customHeight="1">
      <c r="A6287" s="7" t="s">
        <v>701</v>
      </c>
      <c r="B6287" s="7" t="s">
        <v>363</v>
      </c>
      <c r="C6287" s="7">
        <v>1537</v>
      </c>
      <c r="D6287" s="7" t="s">
        <v>738</v>
      </c>
      <c r="E6287" s="7" t="str">
        <f t="shared" si="89"/>
        <v>Villazón</v>
      </c>
      <c r="F6287" s="7" t="s">
        <v>379</v>
      </c>
      <c r="G6287" s="7">
        <v>210</v>
      </c>
      <c r="H6287" s="7" t="s">
        <v>394</v>
      </c>
      <c r="I6287" s="7"/>
      <c r="J6287" s="7">
        <v>12945148</v>
      </c>
      <c r="K6287" s="7">
        <f t="shared" si="90"/>
        <v>9278555</v>
      </c>
      <c r="L6287" s="7"/>
      <c r="M6287" s="6"/>
      <c r="N6287" s="7"/>
      <c r="O6287" s="7"/>
      <c r="P6287" s="38"/>
      <c r="Q6287" s="31"/>
      <c r="R6287" s="42"/>
      <c r="S6287" s="42"/>
      <c r="T6287" s="42"/>
      <c r="U6287" s="43"/>
      <c r="V6287" s="32"/>
      <c r="W6287" s="38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</row>
    <row r="6288" spans="1:40" ht="14.25" customHeight="1">
      <c r="A6288" s="7" t="s">
        <v>701</v>
      </c>
      <c r="B6288" s="7" t="s">
        <v>363</v>
      </c>
      <c r="C6288" s="7">
        <v>1537</v>
      </c>
      <c r="D6288" s="7" t="s">
        <v>738</v>
      </c>
      <c r="E6288" s="7" t="str">
        <f t="shared" si="89"/>
        <v>Villazón</v>
      </c>
      <c r="F6288" s="7" t="s">
        <v>379</v>
      </c>
      <c r="G6288" s="7">
        <v>220</v>
      </c>
      <c r="H6288" s="7" t="s">
        <v>395</v>
      </c>
      <c r="I6288" s="7"/>
      <c r="J6288" s="7">
        <v>1006690</v>
      </c>
      <c r="K6288" s="7">
        <f t="shared" si="90"/>
        <v>9278555</v>
      </c>
      <c r="L6288" s="7"/>
      <c r="M6288" s="6"/>
      <c r="N6288" s="7"/>
      <c r="O6288" s="7"/>
      <c r="P6288" s="38"/>
      <c r="Q6288" s="31"/>
      <c r="R6288" s="42"/>
      <c r="S6288" s="42"/>
      <c r="T6288" s="42"/>
      <c r="U6288" s="43"/>
      <c r="V6288" s="32"/>
      <c r="W6288" s="38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</row>
    <row r="6289" spans="1:40" ht="14.25" customHeight="1">
      <c r="A6289" s="7" t="s">
        <v>701</v>
      </c>
      <c r="B6289" s="7" t="s">
        <v>363</v>
      </c>
      <c r="C6289" s="7">
        <v>1537</v>
      </c>
      <c r="D6289" s="7" t="s">
        <v>738</v>
      </c>
      <c r="E6289" s="7" t="str">
        <f t="shared" si="89"/>
        <v>Villazón</v>
      </c>
      <c r="F6289" s="7" t="s">
        <v>379</v>
      </c>
      <c r="G6289" s="7">
        <v>230</v>
      </c>
      <c r="H6289" s="7" t="s">
        <v>396</v>
      </c>
      <c r="I6289" s="7"/>
      <c r="J6289" s="7">
        <v>250357</v>
      </c>
      <c r="K6289" s="7">
        <f t="shared" si="90"/>
        <v>9278555</v>
      </c>
      <c r="L6289" s="7"/>
      <c r="M6289" s="6"/>
      <c r="N6289" s="7"/>
      <c r="O6289" s="7"/>
      <c r="P6289" s="38"/>
      <c r="Q6289" s="31"/>
      <c r="R6289" s="42"/>
      <c r="S6289" s="42"/>
      <c r="T6289" s="42"/>
      <c r="U6289" s="43"/>
      <c r="V6289" s="32"/>
      <c r="W6289" s="38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</row>
    <row r="6290" spans="1:40" ht="14.25" customHeight="1">
      <c r="A6290" s="7" t="s">
        <v>701</v>
      </c>
      <c r="B6290" s="7" t="s">
        <v>363</v>
      </c>
      <c r="C6290" s="7">
        <v>1537</v>
      </c>
      <c r="D6290" s="7" t="s">
        <v>738</v>
      </c>
      <c r="E6290" s="7" t="str">
        <f t="shared" si="89"/>
        <v>Villazón</v>
      </c>
      <c r="F6290" s="7" t="s">
        <v>379</v>
      </c>
      <c r="G6290" s="7">
        <v>240</v>
      </c>
      <c r="H6290" s="7" t="s">
        <v>397</v>
      </c>
      <c r="I6290" s="7"/>
      <c r="J6290" s="7">
        <v>111456</v>
      </c>
      <c r="K6290" s="7">
        <f t="shared" si="90"/>
        <v>9278555</v>
      </c>
      <c r="L6290" s="7"/>
      <c r="M6290" s="6"/>
      <c r="N6290" s="7"/>
      <c r="O6290" s="7"/>
      <c r="P6290" s="38"/>
      <c r="Q6290" s="31"/>
      <c r="R6290" s="42"/>
      <c r="S6290" s="42"/>
      <c r="T6290" s="42"/>
      <c r="U6290" s="43"/>
      <c r="V6290" s="32"/>
      <c r="W6290" s="38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</row>
    <row r="6291" spans="1:40" ht="14.25" customHeight="1">
      <c r="A6291" s="7" t="s">
        <v>701</v>
      </c>
      <c r="B6291" s="7" t="s">
        <v>363</v>
      </c>
      <c r="C6291" s="7">
        <v>1537</v>
      </c>
      <c r="D6291" s="7" t="s">
        <v>738</v>
      </c>
      <c r="E6291" s="7" t="str">
        <f t="shared" si="89"/>
        <v>Villazón</v>
      </c>
      <c r="F6291" s="7" t="s">
        <v>379</v>
      </c>
      <c r="G6291" s="7">
        <v>250</v>
      </c>
      <c r="H6291" s="7" t="s">
        <v>399</v>
      </c>
      <c r="I6291" s="7"/>
      <c r="J6291" s="7">
        <v>4465013</v>
      </c>
      <c r="K6291" s="7">
        <f t="shared" si="90"/>
        <v>9278555</v>
      </c>
      <c r="L6291" s="7"/>
      <c r="M6291" s="6"/>
      <c r="N6291" s="7"/>
      <c r="O6291" s="7"/>
      <c r="P6291" s="38"/>
      <c r="Q6291" s="31"/>
      <c r="R6291" s="42"/>
      <c r="S6291" s="42"/>
      <c r="T6291" s="42"/>
      <c r="U6291" s="43"/>
      <c r="V6291" s="32"/>
      <c r="W6291" s="38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</row>
    <row r="6292" spans="1:40" ht="14.25" customHeight="1">
      <c r="A6292" s="7" t="s">
        <v>701</v>
      </c>
      <c r="B6292" s="7" t="s">
        <v>363</v>
      </c>
      <c r="C6292" s="7">
        <v>1537</v>
      </c>
      <c r="D6292" s="7" t="s">
        <v>738</v>
      </c>
      <c r="E6292" s="7" t="str">
        <f t="shared" si="89"/>
        <v>Villazón</v>
      </c>
      <c r="F6292" s="7" t="s">
        <v>379</v>
      </c>
      <c r="G6292" s="7">
        <v>260</v>
      </c>
      <c r="H6292" s="7" t="s">
        <v>400</v>
      </c>
      <c r="I6292" s="7"/>
      <c r="J6292" s="7">
        <v>171179</v>
      </c>
      <c r="K6292" s="7">
        <f t="shared" si="90"/>
        <v>9278555</v>
      </c>
      <c r="L6292" s="7"/>
      <c r="M6292" s="6"/>
      <c r="N6292" s="7"/>
      <c r="O6292" s="7"/>
      <c r="P6292" s="38"/>
      <c r="Q6292" s="31"/>
      <c r="R6292" s="42"/>
      <c r="S6292" s="42"/>
      <c r="T6292" s="42"/>
      <c r="U6292" s="43"/>
      <c r="V6292" s="32"/>
      <c r="W6292" s="38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</row>
    <row r="6293" spans="1:40" ht="14.25" customHeight="1">
      <c r="A6293" s="7" t="s">
        <v>701</v>
      </c>
      <c r="B6293" s="7" t="s">
        <v>363</v>
      </c>
      <c r="C6293" s="7">
        <v>1537</v>
      </c>
      <c r="D6293" s="7" t="s">
        <v>738</v>
      </c>
      <c r="E6293" s="7" t="str">
        <f t="shared" si="89"/>
        <v>Villazón</v>
      </c>
      <c r="F6293" s="7" t="s">
        <v>379</v>
      </c>
      <c r="G6293" s="7">
        <v>270</v>
      </c>
      <c r="H6293" s="7" t="s">
        <v>401</v>
      </c>
      <c r="I6293" s="7"/>
      <c r="J6293" s="7">
        <v>1321350</v>
      </c>
      <c r="K6293" s="7">
        <f t="shared" si="90"/>
        <v>9278555</v>
      </c>
      <c r="L6293" s="7"/>
      <c r="M6293" s="6"/>
      <c r="N6293" s="7"/>
      <c r="O6293" s="7"/>
      <c r="P6293" s="38"/>
      <c r="Q6293" s="31"/>
      <c r="R6293" s="42"/>
      <c r="S6293" s="42"/>
      <c r="T6293" s="42"/>
      <c r="U6293" s="43"/>
      <c r="V6293" s="32"/>
      <c r="W6293" s="38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</row>
    <row r="6294" spans="1:40" ht="14.25" customHeight="1">
      <c r="A6294" s="7" t="s">
        <v>701</v>
      </c>
      <c r="B6294" s="7" t="s">
        <v>363</v>
      </c>
      <c r="C6294" s="7">
        <v>1537</v>
      </c>
      <c r="D6294" s="7" t="s">
        <v>738</v>
      </c>
      <c r="E6294" s="7" t="str">
        <f t="shared" si="89"/>
        <v>Villazón</v>
      </c>
      <c r="F6294" s="7" t="s">
        <v>379</v>
      </c>
      <c r="G6294" s="7">
        <v>280</v>
      </c>
      <c r="H6294" s="7" t="s">
        <v>402</v>
      </c>
      <c r="I6294" s="7"/>
      <c r="J6294" s="7">
        <v>756733</v>
      </c>
      <c r="K6294" s="7">
        <f t="shared" si="90"/>
        <v>9278555</v>
      </c>
      <c r="L6294" s="7"/>
      <c r="M6294" s="6"/>
      <c r="N6294" s="7"/>
      <c r="O6294" s="7"/>
      <c r="P6294" s="38"/>
      <c r="Q6294" s="31"/>
      <c r="R6294" s="42"/>
      <c r="S6294" s="42"/>
      <c r="T6294" s="42"/>
      <c r="U6294" s="43"/>
      <c r="V6294" s="32"/>
      <c r="W6294" s="38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</row>
    <row r="6295" spans="1:40" ht="14.25" customHeight="1">
      <c r="A6295" s="7" t="s">
        <v>701</v>
      </c>
      <c r="B6295" s="7" t="s">
        <v>363</v>
      </c>
      <c r="C6295" s="7">
        <v>1537</v>
      </c>
      <c r="D6295" s="7" t="s">
        <v>738</v>
      </c>
      <c r="E6295" s="7" t="str">
        <f t="shared" si="89"/>
        <v>Villazón</v>
      </c>
      <c r="F6295" s="7" t="s">
        <v>379</v>
      </c>
      <c r="G6295" s="7">
        <v>310</v>
      </c>
      <c r="H6295" s="7" t="s">
        <v>403</v>
      </c>
      <c r="I6295" s="7"/>
      <c r="J6295" s="7">
        <v>250000</v>
      </c>
      <c r="K6295" s="7">
        <f t="shared" si="90"/>
        <v>9278555</v>
      </c>
      <c r="L6295" s="7"/>
      <c r="M6295" s="6"/>
      <c r="N6295" s="7"/>
      <c r="O6295" s="7"/>
      <c r="P6295" s="38"/>
      <c r="Q6295" s="31"/>
      <c r="R6295" s="42"/>
      <c r="S6295" s="42"/>
      <c r="T6295" s="42"/>
      <c r="U6295" s="43"/>
      <c r="V6295" s="32"/>
      <c r="W6295" s="38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</row>
    <row r="6296" spans="1:40" ht="14.25" customHeight="1">
      <c r="A6296" s="7" t="s">
        <v>701</v>
      </c>
      <c r="B6296" s="7" t="s">
        <v>363</v>
      </c>
      <c r="C6296" s="7">
        <v>1537</v>
      </c>
      <c r="D6296" s="7" t="s">
        <v>738</v>
      </c>
      <c r="E6296" s="7" t="str">
        <f t="shared" si="89"/>
        <v>Villazón</v>
      </c>
      <c r="F6296" s="7" t="s">
        <v>379</v>
      </c>
      <c r="G6296" s="7">
        <v>330</v>
      </c>
      <c r="H6296" s="7" t="s">
        <v>404</v>
      </c>
      <c r="I6296" s="7"/>
      <c r="J6296" s="7">
        <v>316665</v>
      </c>
      <c r="K6296" s="7">
        <f t="shared" si="90"/>
        <v>9278555</v>
      </c>
      <c r="L6296" s="7"/>
      <c r="M6296" s="6"/>
      <c r="N6296" s="7"/>
      <c r="O6296" s="7"/>
      <c r="P6296" s="38"/>
      <c r="Q6296" s="31"/>
      <c r="R6296" s="42"/>
      <c r="S6296" s="42"/>
      <c r="T6296" s="42"/>
      <c r="U6296" s="43"/>
      <c r="V6296" s="32"/>
      <c r="W6296" s="38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</row>
    <row r="6297" spans="1:40" ht="14.25" customHeight="1">
      <c r="A6297" s="7" t="s">
        <v>701</v>
      </c>
      <c r="B6297" s="7" t="s">
        <v>363</v>
      </c>
      <c r="C6297" s="7">
        <v>1537</v>
      </c>
      <c r="D6297" s="7" t="s">
        <v>738</v>
      </c>
      <c r="E6297" s="7" t="str">
        <f t="shared" si="89"/>
        <v>Villazón</v>
      </c>
      <c r="F6297" s="7" t="s">
        <v>379</v>
      </c>
      <c r="G6297" s="7">
        <v>340</v>
      </c>
      <c r="H6297" s="7" t="s">
        <v>405</v>
      </c>
      <c r="I6297" s="7"/>
      <c r="J6297" s="7">
        <v>605071</v>
      </c>
      <c r="K6297" s="7">
        <f t="shared" si="90"/>
        <v>9278555</v>
      </c>
      <c r="L6297" s="7"/>
      <c r="M6297" s="6"/>
      <c r="N6297" s="7"/>
      <c r="O6297" s="7"/>
      <c r="P6297" s="38"/>
      <c r="Q6297" s="31"/>
      <c r="R6297" s="42"/>
      <c r="S6297" s="42"/>
      <c r="T6297" s="42"/>
      <c r="U6297" s="43"/>
      <c r="V6297" s="32"/>
      <c r="W6297" s="38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</row>
    <row r="6298" spans="1:40" ht="14.25" customHeight="1">
      <c r="A6298" s="7" t="s">
        <v>701</v>
      </c>
      <c r="B6298" s="7" t="s">
        <v>363</v>
      </c>
      <c r="C6298" s="7">
        <v>1537</v>
      </c>
      <c r="D6298" s="7" t="s">
        <v>738</v>
      </c>
      <c r="E6298" s="7" t="str">
        <f t="shared" si="89"/>
        <v>Villazón</v>
      </c>
      <c r="F6298" s="7" t="s">
        <v>379</v>
      </c>
      <c r="G6298" s="7">
        <v>350</v>
      </c>
      <c r="H6298" s="7" t="s">
        <v>406</v>
      </c>
      <c r="I6298" s="7"/>
      <c r="J6298" s="7">
        <v>170136</v>
      </c>
      <c r="K6298" s="7">
        <f t="shared" si="90"/>
        <v>9278555</v>
      </c>
      <c r="L6298" s="7"/>
      <c r="M6298" s="6"/>
      <c r="N6298" s="7"/>
      <c r="O6298" s="7"/>
      <c r="P6298" s="38"/>
      <c r="Q6298" s="31"/>
      <c r="R6298" s="42"/>
      <c r="S6298" s="42"/>
      <c r="T6298" s="42"/>
      <c r="U6298" s="43"/>
      <c r="V6298" s="32"/>
      <c r="W6298" s="38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</row>
    <row r="6299" spans="1:40" ht="14.25" customHeight="1">
      <c r="A6299" s="7" t="s">
        <v>701</v>
      </c>
      <c r="B6299" s="7" t="s">
        <v>363</v>
      </c>
      <c r="C6299" s="7">
        <v>1537</v>
      </c>
      <c r="D6299" s="7" t="s">
        <v>738</v>
      </c>
      <c r="E6299" s="7" t="str">
        <f t="shared" si="89"/>
        <v>Villazón</v>
      </c>
      <c r="F6299" s="7" t="s">
        <v>407</v>
      </c>
      <c r="G6299" s="7">
        <v>110</v>
      </c>
      <c r="H6299" s="7" t="s">
        <v>385</v>
      </c>
      <c r="I6299" s="7"/>
      <c r="J6299" s="7">
        <v>1284513</v>
      </c>
      <c r="K6299" s="7">
        <f t="shared" si="90"/>
        <v>9278555</v>
      </c>
      <c r="L6299" s="7"/>
      <c r="M6299" s="6"/>
      <c r="N6299" s="7"/>
      <c r="O6299" s="7"/>
      <c r="P6299" s="38"/>
      <c r="Q6299" s="31"/>
      <c r="R6299" s="42"/>
      <c r="S6299" s="42"/>
      <c r="T6299" s="42"/>
      <c r="U6299" s="43"/>
      <c r="V6299" s="32"/>
      <c r="W6299" s="38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</row>
    <row r="6300" spans="1:40" ht="14.25" customHeight="1">
      <c r="A6300" s="7" t="s">
        <v>701</v>
      </c>
      <c r="B6300" s="7" t="s">
        <v>363</v>
      </c>
      <c r="C6300" s="7">
        <v>1537</v>
      </c>
      <c r="D6300" s="7" t="s">
        <v>738</v>
      </c>
      <c r="E6300" s="7" t="str">
        <f t="shared" si="89"/>
        <v>Villazón</v>
      </c>
      <c r="F6300" s="7" t="s">
        <v>407</v>
      </c>
      <c r="G6300" s="7">
        <v>170</v>
      </c>
      <c r="H6300" s="7" t="s">
        <v>390</v>
      </c>
      <c r="I6300" s="7"/>
      <c r="J6300" s="7">
        <v>5077812</v>
      </c>
      <c r="K6300" s="7">
        <f t="shared" si="90"/>
        <v>9278555</v>
      </c>
      <c r="L6300" s="7"/>
      <c r="M6300" s="6"/>
      <c r="N6300" s="7"/>
      <c r="O6300" s="7"/>
      <c r="P6300" s="38"/>
      <c r="Q6300" s="31"/>
      <c r="R6300" s="42"/>
      <c r="S6300" s="42"/>
      <c r="T6300" s="42"/>
      <c r="U6300" s="43"/>
      <c r="V6300" s="32"/>
      <c r="W6300" s="38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</row>
    <row r="6301" spans="1:40" ht="14.25" customHeight="1">
      <c r="A6301" s="7" t="s">
        <v>701</v>
      </c>
      <c r="B6301" s="7" t="s">
        <v>363</v>
      </c>
      <c r="C6301" s="7">
        <v>1537</v>
      </c>
      <c r="D6301" s="7" t="s">
        <v>738</v>
      </c>
      <c r="E6301" s="7" t="str">
        <f t="shared" si="89"/>
        <v>Villazón</v>
      </c>
      <c r="F6301" s="7" t="s">
        <v>407</v>
      </c>
      <c r="G6301" s="7">
        <v>210</v>
      </c>
      <c r="H6301" s="7" t="s">
        <v>394</v>
      </c>
      <c r="I6301" s="7"/>
      <c r="J6301" s="7">
        <v>916230</v>
      </c>
      <c r="K6301" s="7">
        <f t="shared" si="90"/>
        <v>9278555</v>
      </c>
      <c r="L6301" s="7"/>
      <c r="M6301" s="6"/>
      <c r="N6301" s="7"/>
      <c r="O6301" s="7"/>
      <c r="P6301" s="38"/>
      <c r="Q6301" s="31"/>
      <c r="R6301" s="42"/>
      <c r="S6301" s="42"/>
      <c r="T6301" s="42"/>
      <c r="U6301" s="43"/>
      <c r="V6301" s="32"/>
      <c r="W6301" s="38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</row>
    <row r="6302" spans="1:40" ht="14.25" customHeight="1">
      <c r="A6302" s="7" t="s">
        <v>701</v>
      </c>
      <c r="B6302" s="7" t="s">
        <v>363</v>
      </c>
      <c r="C6302" s="7">
        <v>1537</v>
      </c>
      <c r="D6302" s="7" t="s">
        <v>738</v>
      </c>
      <c r="E6302" s="7" t="str">
        <f t="shared" si="89"/>
        <v>Villazón</v>
      </c>
      <c r="F6302" s="7" t="s">
        <v>407</v>
      </c>
      <c r="G6302" s="7">
        <v>340</v>
      </c>
      <c r="H6302" s="7" t="s">
        <v>405</v>
      </c>
      <c r="I6302" s="7"/>
      <c r="J6302" s="7">
        <v>2000000</v>
      </c>
      <c r="K6302" s="7">
        <f t="shared" si="90"/>
        <v>9278555</v>
      </c>
      <c r="L6302" s="7"/>
      <c r="M6302" s="6"/>
      <c r="N6302" s="7"/>
      <c r="O6302" s="7"/>
      <c r="P6302" s="38"/>
      <c r="Q6302" s="31"/>
      <c r="R6302" s="42"/>
      <c r="S6302" s="42"/>
      <c r="T6302" s="42"/>
      <c r="U6302" s="43"/>
      <c r="V6302" s="32"/>
      <c r="W6302" s="38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</row>
    <row r="6303" spans="1:40" ht="14.25" customHeight="1">
      <c r="A6303" s="7" t="s">
        <v>701</v>
      </c>
      <c r="B6303" s="7" t="s">
        <v>363</v>
      </c>
      <c r="C6303" s="7">
        <v>1538</v>
      </c>
      <c r="D6303" s="7" t="s">
        <v>739</v>
      </c>
      <c r="E6303" s="7" t="str">
        <f t="shared" si="89"/>
        <v>San Agustín</v>
      </c>
      <c r="F6303" s="7" t="s">
        <v>379</v>
      </c>
      <c r="G6303" s="7">
        <v>0</v>
      </c>
      <c r="H6303" s="7" t="s">
        <v>380</v>
      </c>
      <c r="I6303" s="7"/>
      <c r="J6303" s="7">
        <v>173610</v>
      </c>
      <c r="K6303" s="7">
        <f t="shared" si="90"/>
        <v>281872</v>
      </c>
      <c r="L6303" s="7"/>
      <c r="M6303" s="6"/>
      <c r="N6303" s="7"/>
      <c r="O6303" s="7"/>
      <c r="P6303" s="38"/>
      <c r="Q6303" s="31"/>
      <c r="R6303" s="42"/>
      <c r="S6303" s="42"/>
      <c r="T6303" s="42"/>
      <c r="U6303" s="43"/>
      <c r="V6303" s="32"/>
      <c r="W6303" s="38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</row>
    <row r="6304" spans="1:40" ht="14.25" customHeight="1">
      <c r="A6304" s="7" t="s">
        <v>701</v>
      </c>
      <c r="B6304" s="7" t="s">
        <v>363</v>
      </c>
      <c r="C6304" s="7">
        <v>1538</v>
      </c>
      <c r="D6304" s="7" t="s">
        <v>739</v>
      </c>
      <c r="E6304" s="7" t="str">
        <f t="shared" si="89"/>
        <v>San Agustín</v>
      </c>
      <c r="F6304" s="7" t="s">
        <v>379</v>
      </c>
      <c r="G6304" s="7">
        <v>1</v>
      </c>
      <c r="H6304" s="7" t="s">
        <v>381</v>
      </c>
      <c r="I6304" s="7"/>
      <c r="J6304" s="7">
        <v>173610</v>
      </c>
      <c r="K6304" s="7">
        <f t="shared" si="90"/>
        <v>281872</v>
      </c>
      <c r="L6304" s="7"/>
      <c r="M6304" s="6"/>
      <c r="N6304" s="7"/>
      <c r="O6304" s="7"/>
      <c r="P6304" s="38"/>
      <c r="Q6304" s="31"/>
      <c r="R6304" s="42"/>
      <c r="S6304" s="42"/>
      <c r="T6304" s="42"/>
      <c r="U6304" s="43"/>
      <c r="V6304" s="32"/>
      <c r="W6304" s="38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</row>
    <row r="6305" spans="1:40" ht="14.25" customHeight="1">
      <c r="A6305" s="7" t="s">
        <v>701</v>
      </c>
      <c r="B6305" s="7" t="s">
        <v>363</v>
      </c>
      <c r="C6305" s="7">
        <v>1538</v>
      </c>
      <c r="D6305" s="7" t="s">
        <v>739</v>
      </c>
      <c r="E6305" s="7" t="str">
        <f t="shared" si="89"/>
        <v>San Agustín</v>
      </c>
      <c r="F6305" s="7" t="s">
        <v>379</v>
      </c>
      <c r="G6305" s="7">
        <v>97</v>
      </c>
      <c r="H6305" s="7" t="s">
        <v>409</v>
      </c>
      <c r="I6305" s="7"/>
      <c r="J6305" s="7">
        <v>192285</v>
      </c>
      <c r="K6305" s="7">
        <f t="shared" si="90"/>
        <v>281872</v>
      </c>
      <c r="L6305" s="7"/>
      <c r="M6305" s="6"/>
      <c r="N6305" s="7"/>
      <c r="O6305" s="7"/>
      <c r="P6305" s="38"/>
      <c r="Q6305" s="31"/>
      <c r="R6305" s="42"/>
      <c r="S6305" s="42"/>
      <c r="T6305" s="42"/>
      <c r="U6305" s="43"/>
      <c r="V6305" s="32"/>
      <c r="W6305" s="38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</row>
    <row r="6306" spans="1:40" ht="14.25" customHeight="1">
      <c r="A6306" s="7" t="s">
        <v>701</v>
      </c>
      <c r="B6306" s="7" t="s">
        <v>363</v>
      </c>
      <c r="C6306" s="7">
        <v>1538</v>
      </c>
      <c r="D6306" s="7" t="s">
        <v>739</v>
      </c>
      <c r="E6306" s="7" t="str">
        <f t="shared" si="89"/>
        <v>San Agustín</v>
      </c>
      <c r="F6306" s="7" t="s">
        <v>379</v>
      </c>
      <c r="G6306" s="7">
        <v>160</v>
      </c>
      <c r="H6306" s="7" t="s">
        <v>389</v>
      </c>
      <c r="I6306" s="7"/>
      <c r="J6306" s="7">
        <v>5000</v>
      </c>
      <c r="K6306" s="7">
        <f t="shared" si="90"/>
        <v>281872</v>
      </c>
      <c r="L6306" s="7"/>
      <c r="M6306" s="6"/>
      <c r="N6306" s="7"/>
      <c r="O6306" s="7"/>
      <c r="P6306" s="38"/>
      <c r="Q6306" s="31"/>
      <c r="R6306" s="42"/>
      <c r="S6306" s="42"/>
      <c r="T6306" s="42"/>
      <c r="U6306" s="43"/>
      <c r="V6306" s="32"/>
      <c r="W6306" s="38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</row>
    <row r="6307" spans="1:40" ht="14.25" customHeight="1">
      <c r="A6307" s="7" t="s">
        <v>701</v>
      </c>
      <c r="B6307" s="7" t="s">
        <v>363</v>
      </c>
      <c r="C6307" s="7">
        <v>1538</v>
      </c>
      <c r="D6307" s="7" t="s">
        <v>739</v>
      </c>
      <c r="E6307" s="7" t="str">
        <f t="shared" si="89"/>
        <v>San Agustín</v>
      </c>
      <c r="F6307" s="7" t="s">
        <v>379</v>
      </c>
      <c r="G6307" s="7">
        <v>200</v>
      </c>
      <c r="H6307" s="7" t="s">
        <v>393</v>
      </c>
      <c r="I6307" s="7"/>
      <c r="J6307" s="7">
        <v>314662</v>
      </c>
      <c r="K6307" s="7">
        <f t="shared" si="90"/>
        <v>281872</v>
      </c>
      <c r="L6307" s="7"/>
      <c r="M6307" s="6"/>
      <c r="N6307" s="7"/>
      <c r="O6307" s="7"/>
      <c r="P6307" s="38"/>
      <c r="Q6307" s="31"/>
      <c r="R6307" s="42"/>
      <c r="S6307" s="42"/>
      <c r="T6307" s="42"/>
      <c r="U6307" s="43"/>
      <c r="V6307" s="32"/>
      <c r="W6307" s="38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</row>
    <row r="6308" spans="1:40" ht="14.25" customHeight="1">
      <c r="A6308" s="7" t="s">
        <v>701</v>
      </c>
      <c r="B6308" s="7" t="s">
        <v>363</v>
      </c>
      <c r="C6308" s="7">
        <v>1538</v>
      </c>
      <c r="D6308" s="7" t="s">
        <v>739</v>
      </c>
      <c r="E6308" s="7" t="str">
        <f t="shared" si="89"/>
        <v>San Agustín</v>
      </c>
      <c r="F6308" s="7" t="s">
        <v>379</v>
      </c>
      <c r="G6308" s="7">
        <v>210</v>
      </c>
      <c r="H6308" s="7" t="s">
        <v>394</v>
      </c>
      <c r="I6308" s="7"/>
      <c r="J6308" s="7">
        <v>220821</v>
      </c>
      <c r="K6308" s="7">
        <f t="shared" si="90"/>
        <v>281872</v>
      </c>
      <c r="L6308" s="7"/>
      <c r="M6308" s="6"/>
      <c r="N6308" s="7"/>
      <c r="O6308" s="7"/>
      <c r="P6308" s="38"/>
      <c r="Q6308" s="31"/>
      <c r="R6308" s="42"/>
      <c r="S6308" s="42"/>
      <c r="T6308" s="42"/>
      <c r="U6308" s="43"/>
      <c r="V6308" s="32"/>
      <c r="W6308" s="38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</row>
    <row r="6309" spans="1:40" ht="14.25" customHeight="1">
      <c r="A6309" s="7" t="s">
        <v>701</v>
      </c>
      <c r="B6309" s="7" t="s">
        <v>363</v>
      </c>
      <c r="C6309" s="7">
        <v>1538</v>
      </c>
      <c r="D6309" s="7" t="s">
        <v>739</v>
      </c>
      <c r="E6309" s="7" t="str">
        <f t="shared" si="89"/>
        <v>San Agustín</v>
      </c>
      <c r="F6309" s="7" t="s">
        <v>379</v>
      </c>
      <c r="G6309" s="7">
        <v>230</v>
      </c>
      <c r="H6309" s="7" t="s">
        <v>396</v>
      </c>
      <c r="I6309" s="7"/>
      <c r="J6309" s="7">
        <v>10000</v>
      </c>
      <c r="K6309" s="7">
        <f t="shared" si="90"/>
        <v>281872</v>
      </c>
      <c r="L6309" s="7"/>
      <c r="M6309" s="6"/>
      <c r="N6309" s="7"/>
      <c r="O6309" s="7"/>
      <c r="P6309" s="38"/>
      <c r="Q6309" s="31"/>
      <c r="R6309" s="42"/>
      <c r="S6309" s="42"/>
      <c r="T6309" s="42"/>
      <c r="U6309" s="43"/>
      <c r="V6309" s="32"/>
      <c r="W6309" s="38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</row>
    <row r="6310" spans="1:40" ht="14.25" customHeight="1">
      <c r="A6310" s="7" t="s">
        <v>701</v>
      </c>
      <c r="B6310" s="7" t="s">
        <v>363</v>
      </c>
      <c r="C6310" s="7">
        <v>1538</v>
      </c>
      <c r="D6310" s="7" t="s">
        <v>739</v>
      </c>
      <c r="E6310" s="7" t="str">
        <f t="shared" si="89"/>
        <v>San Agustín</v>
      </c>
      <c r="F6310" s="7" t="s">
        <v>379</v>
      </c>
      <c r="G6310" s="7">
        <v>250</v>
      </c>
      <c r="H6310" s="7" t="s">
        <v>399</v>
      </c>
      <c r="I6310" s="7"/>
      <c r="J6310" s="7">
        <v>148121</v>
      </c>
      <c r="K6310" s="7">
        <f t="shared" si="90"/>
        <v>281872</v>
      </c>
      <c r="L6310" s="7"/>
      <c r="M6310" s="6"/>
      <c r="N6310" s="7"/>
      <c r="O6310" s="7"/>
      <c r="P6310" s="38"/>
      <c r="Q6310" s="31"/>
      <c r="R6310" s="42"/>
      <c r="S6310" s="42"/>
      <c r="T6310" s="42"/>
      <c r="U6310" s="43"/>
      <c r="V6310" s="32"/>
      <c r="W6310" s="38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</row>
    <row r="6311" spans="1:40" ht="14.25" customHeight="1">
      <c r="A6311" s="7" t="s">
        <v>701</v>
      </c>
      <c r="B6311" s="7" t="s">
        <v>363</v>
      </c>
      <c r="C6311" s="7">
        <v>1538</v>
      </c>
      <c r="D6311" s="7" t="s">
        <v>739</v>
      </c>
      <c r="E6311" s="7" t="str">
        <f t="shared" si="89"/>
        <v>San Agustín</v>
      </c>
      <c r="F6311" s="7" t="s">
        <v>379</v>
      </c>
      <c r="G6311" s="7">
        <v>260</v>
      </c>
      <c r="H6311" s="7" t="s">
        <v>400</v>
      </c>
      <c r="I6311" s="7"/>
      <c r="J6311" s="7">
        <v>10000</v>
      </c>
      <c r="K6311" s="7">
        <f t="shared" si="90"/>
        <v>281872</v>
      </c>
      <c r="L6311" s="7"/>
      <c r="M6311" s="6"/>
      <c r="N6311" s="7"/>
      <c r="O6311" s="7"/>
      <c r="P6311" s="38"/>
      <c r="Q6311" s="31"/>
      <c r="R6311" s="42"/>
      <c r="S6311" s="42"/>
      <c r="T6311" s="42"/>
      <c r="U6311" s="43"/>
      <c r="V6311" s="32"/>
      <c r="W6311" s="38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</row>
    <row r="6312" spans="1:40" ht="14.25" customHeight="1">
      <c r="A6312" s="7" t="s">
        <v>701</v>
      </c>
      <c r="B6312" s="7" t="s">
        <v>363</v>
      </c>
      <c r="C6312" s="7">
        <v>1538</v>
      </c>
      <c r="D6312" s="7" t="s">
        <v>739</v>
      </c>
      <c r="E6312" s="7" t="str">
        <f t="shared" si="89"/>
        <v>San Agustín</v>
      </c>
      <c r="F6312" s="7" t="s">
        <v>379</v>
      </c>
      <c r="G6312" s="7">
        <v>310</v>
      </c>
      <c r="H6312" s="7" t="s">
        <v>403</v>
      </c>
      <c r="I6312" s="7"/>
      <c r="J6312" s="7">
        <v>10000</v>
      </c>
      <c r="K6312" s="7">
        <f t="shared" si="90"/>
        <v>281872</v>
      </c>
      <c r="L6312" s="7"/>
      <c r="M6312" s="6"/>
      <c r="N6312" s="7"/>
      <c r="O6312" s="7"/>
      <c r="P6312" s="38"/>
      <c r="Q6312" s="31"/>
      <c r="R6312" s="42"/>
      <c r="S6312" s="42"/>
      <c r="T6312" s="42"/>
      <c r="U6312" s="43"/>
      <c r="V6312" s="32"/>
      <c r="W6312" s="38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</row>
    <row r="6313" spans="1:40" ht="14.25" customHeight="1">
      <c r="A6313" s="7" t="s">
        <v>701</v>
      </c>
      <c r="B6313" s="7" t="s">
        <v>363</v>
      </c>
      <c r="C6313" s="7">
        <v>1538</v>
      </c>
      <c r="D6313" s="7" t="s">
        <v>739</v>
      </c>
      <c r="E6313" s="7" t="str">
        <f t="shared" si="89"/>
        <v>San Agustín</v>
      </c>
      <c r="F6313" s="7" t="s">
        <v>379</v>
      </c>
      <c r="G6313" s="7">
        <v>330</v>
      </c>
      <c r="H6313" s="7" t="s">
        <v>404</v>
      </c>
      <c r="I6313" s="7"/>
      <c r="J6313" s="7">
        <v>16219</v>
      </c>
      <c r="K6313" s="7">
        <f t="shared" si="90"/>
        <v>281872</v>
      </c>
      <c r="L6313" s="7"/>
      <c r="M6313" s="6"/>
      <c r="N6313" s="7"/>
      <c r="O6313" s="7"/>
      <c r="P6313" s="38"/>
      <c r="Q6313" s="31"/>
      <c r="R6313" s="42"/>
      <c r="S6313" s="42"/>
      <c r="T6313" s="42"/>
      <c r="U6313" s="43"/>
      <c r="V6313" s="32"/>
      <c r="W6313" s="38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</row>
    <row r="6314" spans="1:40" ht="14.25" customHeight="1">
      <c r="A6314" s="7" t="s">
        <v>701</v>
      </c>
      <c r="B6314" s="7" t="s">
        <v>363</v>
      </c>
      <c r="C6314" s="7">
        <v>1538</v>
      </c>
      <c r="D6314" s="7" t="s">
        <v>739</v>
      </c>
      <c r="E6314" s="7" t="str">
        <f t="shared" si="89"/>
        <v>San Agustín</v>
      </c>
      <c r="F6314" s="7" t="s">
        <v>379</v>
      </c>
      <c r="G6314" s="7">
        <v>340</v>
      </c>
      <c r="H6314" s="7" t="s">
        <v>405</v>
      </c>
      <c r="I6314" s="7"/>
      <c r="J6314" s="7">
        <v>543024</v>
      </c>
      <c r="K6314" s="7">
        <f t="shared" si="90"/>
        <v>281872</v>
      </c>
      <c r="L6314" s="7"/>
      <c r="M6314" s="6"/>
      <c r="N6314" s="7"/>
      <c r="O6314" s="7"/>
      <c r="P6314" s="38"/>
      <c r="Q6314" s="31"/>
      <c r="R6314" s="42"/>
      <c r="S6314" s="42"/>
      <c r="T6314" s="42"/>
      <c r="U6314" s="43"/>
      <c r="V6314" s="32"/>
      <c r="W6314" s="38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</row>
    <row r="6315" spans="1:40" ht="14.25" customHeight="1">
      <c r="A6315" s="7" t="s">
        <v>701</v>
      </c>
      <c r="B6315" s="7" t="s">
        <v>363</v>
      </c>
      <c r="C6315" s="7">
        <v>1538</v>
      </c>
      <c r="D6315" s="7" t="s">
        <v>739</v>
      </c>
      <c r="E6315" s="7" t="str">
        <f t="shared" si="89"/>
        <v>San Agustín</v>
      </c>
      <c r="F6315" s="7" t="s">
        <v>407</v>
      </c>
      <c r="G6315" s="7">
        <v>170</v>
      </c>
      <c r="H6315" s="7" t="s">
        <v>390</v>
      </c>
      <c r="I6315" s="7"/>
      <c r="J6315" s="7">
        <v>281872</v>
      </c>
      <c r="K6315" s="7">
        <f t="shared" si="90"/>
        <v>281872</v>
      </c>
      <c r="L6315" s="7"/>
      <c r="M6315" s="6"/>
      <c r="N6315" s="7"/>
      <c r="O6315" s="7"/>
      <c r="P6315" s="38"/>
      <c r="Q6315" s="31"/>
      <c r="R6315" s="42"/>
      <c r="S6315" s="42"/>
      <c r="T6315" s="42"/>
      <c r="U6315" s="43"/>
      <c r="V6315" s="32"/>
      <c r="W6315" s="38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</row>
    <row r="6316" spans="1:40" ht="14.25" customHeight="1">
      <c r="A6316" s="7" t="s">
        <v>701</v>
      </c>
      <c r="B6316" s="7" t="s">
        <v>363</v>
      </c>
      <c r="C6316" s="7">
        <v>1539</v>
      </c>
      <c r="D6316" s="7" t="s">
        <v>740</v>
      </c>
      <c r="E6316" s="7" t="str">
        <f t="shared" si="89"/>
        <v>Ckochas</v>
      </c>
      <c r="F6316" s="7" t="s">
        <v>379</v>
      </c>
      <c r="G6316" s="7">
        <v>0</v>
      </c>
      <c r="H6316" s="7" t="s">
        <v>380</v>
      </c>
      <c r="I6316" s="7"/>
      <c r="J6316" s="7">
        <v>2229617</v>
      </c>
      <c r="K6316" s="7">
        <f t="shared" si="90"/>
        <v>5827878</v>
      </c>
      <c r="L6316" s="7"/>
      <c r="M6316" s="6"/>
      <c r="N6316" s="7"/>
      <c r="O6316" s="7"/>
      <c r="P6316" s="38"/>
      <c r="Q6316" s="31"/>
      <c r="R6316" s="42"/>
      <c r="S6316" s="42"/>
      <c r="T6316" s="42"/>
      <c r="U6316" s="43"/>
      <c r="V6316" s="32"/>
      <c r="W6316" s="38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</row>
    <row r="6317" spans="1:40" ht="14.25" customHeight="1">
      <c r="A6317" s="7" t="s">
        <v>701</v>
      </c>
      <c r="B6317" s="7" t="s">
        <v>363</v>
      </c>
      <c r="C6317" s="7">
        <v>1539</v>
      </c>
      <c r="D6317" s="7" t="s">
        <v>740</v>
      </c>
      <c r="E6317" s="7" t="str">
        <f t="shared" si="89"/>
        <v>Ckochas</v>
      </c>
      <c r="F6317" s="7" t="s">
        <v>379</v>
      </c>
      <c r="G6317" s="7">
        <v>1</v>
      </c>
      <c r="H6317" s="7" t="s">
        <v>381</v>
      </c>
      <c r="I6317" s="7"/>
      <c r="J6317" s="7">
        <v>743206</v>
      </c>
      <c r="K6317" s="7">
        <f t="shared" si="90"/>
        <v>5827878</v>
      </c>
      <c r="L6317" s="7"/>
      <c r="M6317" s="6"/>
      <c r="N6317" s="7"/>
      <c r="O6317" s="7"/>
      <c r="P6317" s="38"/>
      <c r="Q6317" s="31"/>
      <c r="R6317" s="42"/>
      <c r="S6317" s="42"/>
      <c r="T6317" s="42"/>
      <c r="U6317" s="43"/>
      <c r="V6317" s="32"/>
      <c r="W6317" s="38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</row>
    <row r="6318" spans="1:40" ht="14.25" customHeight="1">
      <c r="A6318" s="7" t="s">
        <v>701</v>
      </c>
      <c r="B6318" s="7" t="s">
        <v>363</v>
      </c>
      <c r="C6318" s="7">
        <v>1539</v>
      </c>
      <c r="D6318" s="7" t="s">
        <v>740</v>
      </c>
      <c r="E6318" s="7" t="str">
        <f t="shared" si="89"/>
        <v>Ckochas</v>
      </c>
      <c r="F6318" s="7" t="s">
        <v>379</v>
      </c>
      <c r="G6318" s="7">
        <v>97</v>
      </c>
      <c r="H6318" s="7" t="s">
        <v>409</v>
      </c>
      <c r="I6318" s="7"/>
      <c r="J6318" s="7">
        <v>491094</v>
      </c>
      <c r="K6318" s="7">
        <f t="shared" si="90"/>
        <v>5827878</v>
      </c>
      <c r="L6318" s="7"/>
      <c r="M6318" s="6"/>
      <c r="N6318" s="7"/>
      <c r="O6318" s="7"/>
      <c r="P6318" s="38"/>
      <c r="Q6318" s="31"/>
      <c r="R6318" s="42"/>
      <c r="S6318" s="42"/>
      <c r="T6318" s="42"/>
      <c r="U6318" s="43"/>
      <c r="V6318" s="32"/>
      <c r="W6318" s="38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</row>
    <row r="6319" spans="1:40" ht="14.25" customHeight="1">
      <c r="A6319" s="7" t="s">
        <v>701</v>
      </c>
      <c r="B6319" s="7" t="s">
        <v>363</v>
      </c>
      <c r="C6319" s="7">
        <v>1539</v>
      </c>
      <c r="D6319" s="7" t="s">
        <v>740</v>
      </c>
      <c r="E6319" s="7" t="str">
        <f t="shared" si="89"/>
        <v>Ckochas</v>
      </c>
      <c r="F6319" s="7" t="s">
        <v>379</v>
      </c>
      <c r="G6319" s="7">
        <v>99</v>
      </c>
      <c r="H6319" s="7" t="s">
        <v>382</v>
      </c>
      <c r="I6319" s="7"/>
      <c r="J6319" s="7">
        <v>755240</v>
      </c>
      <c r="K6319" s="7">
        <f t="shared" si="90"/>
        <v>5827878</v>
      </c>
      <c r="L6319" s="7"/>
      <c r="M6319" s="6"/>
      <c r="N6319" s="7"/>
      <c r="O6319" s="7"/>
      <c r="P6319" s="38"/>
      <c r="Q6319" s="31"/>
      <c r="R6319" s="42"/>
      <c r="S6319" s="42"/>
      <c r="T6319" s="42"/>
      <c r="U6319" s="43"/>
      <c r="V6319" s="32"/>
      <c r="W6319" s="38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</row>
    <row r="6320" spans="1:40" ht="14.25" customHeight="1">
      <c r="A6320" s="7" t="s">
        <v>701</v>
      </c>
      <c r="B6320" s="7" t="s">
        <v>363</v>
      </c>
      <c r="C6320" s="7">
        <v>1539</v>
      </c>
      <c r="D6320" s="7" t="s">
        <v>740</v>
      </c>
      <c r="E6320" s="7" t="str">
        <f t="shared" si="89"/>
        <v>Ckochas</v>
      </c>
      <c r="F6320" s="7" t="s">
        <v>379</v>
      </c>
      <c r="G6320" s="7">
        <v>100</v>
      </c>
      <c r="H6320" s="7" t="s">
        <v>383</v>
      </c>
      <c r="I6320" s="7"/>
      <c r="J6320" s="7">
        <v>740278</v>
      </c>
      <c r="K6320" s="7">
        <f t="shared" si="90"/>
        <v>5827878</v>
      </c>
      <c r="L6320" s="7"/>
      <c r="M6320" s="6"/>
      <c r="N6320" s="7"/>
      <c r="O6320" s="7"/>
      <c r="P6320" s="38"/>
      <c r="Q6320" s="31"/>
      <c r="R6320" s="42"/>
      <c r="S6320" s="42"/>
      <c r="T6320" s="42"/>
      <c r="U6320" s="43"/>
      <c r="V6320" s="32"/>
      <c r="W6320" s="38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</row>
    <row r="6321" spans="1:40" ht="14.25" customHeight="1">
      <c r="A6321" s="7" t="s">
        <v>701</v>
      </c>
      <c r="B6321" s="7" t="s">
        <v>363</v>
      </c>
      <c r="C6321" s="7">
        <v>1539</v>
      </c>
      <c r="D6321" s="7" t="s">
        <v>740</v>
      </c>
      <c r="E6321" s="7" t="str">
        <f t="shared" si="89"/>
        <v>Ckochas</v>
      </c>
      <c r="F6321" s="7" t="s">
        <v>379</v>
      </c>
      <c r="G6321" s="7">
        <v>130</v>
      </c>
      <c r="H6321" s="7" t="s">
        <v>386</v>
      </c>
      <c r="I6321" s="7"/>
      <c r="J6321" s="7">
        <v>50044</v>
      </c>
      <c r="K6321" s="7">
        <f t="shared" si="90"/>
        <v>5827878</v>
      </c>
      <c r="L6321" s="7"/>
      <c r="M6321" s="6"/>
      <c r="N6321" s="7"/>
      <c r="O6321" s="7"/>
      <c r="P6321" s="38"/>
      <c r="Q6321" s="31"/>
      <c r="R6321" s="42"/>
      <c r="S6321" s="42"/>
      <c r="T6321" s="42"/>
      <c r="U6321" s="43"/>
      <c r="V6321" s="32"/>
      <c r="W6321" s="38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</row>
    <row r="6322" spans="1:40" ht="14.25" customHeight="1">
      <c r="A6322" s="7" t="s">
        <v>701</v>
      </c>
      <c r="B6322" s="7" t="s">
        <v>363</v>
      </c>
      <c r="C6322" s="7">
        <v>1539</v>
      </c>
      <c r="D6322" s="7" t="s">
        <v>740</v>
      </c>
      <c r="E6322" s="7" t="str">
        <f t="shared" si="89"/>
        <v>Ckochas</v>
      </c>
      <c r="F6322" s="7" t="s">
        <v>379</v>
      </c>
      <c r="G6322" s="7">
        <v>160</v>
      </c>
      <c r="H6322" s="7" t="s">
        <v>389</v>
      </c>
      <c r="I6322" s="7"/>
      <c r="J6322" s="7">
        <v>101108</v>
      </c>
      <c r="K6322" s="7">
        <f t="shared" si="90"/>
        <v>5827878</v>
      </c>
      <c r="L6322" s="7"/>
      <c r="M6322" s="6"/>
      <c r="N6322" s="7"/>
      <c r="O6322" s="7"/>
      <c r="P6322" s="38"/>
      <c r="Q6322" s="31"/>
      <c r="R6322" s="42"/>
      <c r="S6322" s="42"/>
      <c r="T6322" s="42"/>
      <c r="U6322" s="43"/>
      <c r="V6322" s="32"/>
      <c r="W6322" s="38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</row>
    <row r="6323" spans="1:40" ht="14.25" customHeight="1">
      <c r="A6323" s="7" t="s">
        <v>701</v>
      </c>
      <c r="B6323" s="7" t="s">
        <v>363</v>
      </c>
      <c r="C6323" s="7">
        <v>1539</v>
      </c>
      <c r="D6323" s="7" t="s">
        <v>740</v>
      </c>
      <c r="E6323" s="7" t="str">
        <f t="shared" si="89"/>
        <v>Ckochas</v>
      </c>
      <c r="F6323" s="7" t="s">
        <v>379</v>
      </c>
      <c r="G6323" s="7">
        <v>170</v>
      </c>
      <c r="H6323" s="7" t="s">
        <v>390</v>
      </c>
      <c r="I6323" s="7"/>
      <c r="J6323" s="7">
        <v>35000</v>
      </c>
      <c r="K6323" s="7">
        <f t="shared" si="90"/>
        <v>5827878</v>
      </c>
      <c r="L6323" s="7"/>
      <c r="M6323" s="6"/>
      <c r="N6323" s="7"/>
      <c r="O6323" s="7"/>
      <c r="P6323" s="38"/>
      <c r="Q6323" s="31"/>
      <c r="R6323" s="42"/>
      <c r="S6323" s="42"/>
      <c r="T6323" s="42"/>
      <c r="U6323" s="43"/>
      <c r="V6323" s="32"/>
      <c r="W6323" s="38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</row>
    <row r="6324" spans="1:40" ht="14.25" customHeight="1">
      <c r="A6324" s="7" t="s">
        <v>701</v>
      </c>
      <c r="B6324" s="7" t="s">
        <v>363</v>
      </c>
      <c r="C6324" s="7">
        <v>1539</v>
      </c>
      <c r="D6324" s="7" t="s">
        <v>740</v>
      </c>
      <c r="E6324" s="7" t="str">
        <f t="shared" si="89"/>
        <v>Ckochas</v>
      </c>
      <c r="F6324" s="7" t="s">
        <v>379</v>
      </c>
      <c r="G6324" s="7">
        <v>180</v>
      </c>
      <c r="H6324" s="7" t="s">
        <v>411</v>
      </c>
      <c r="I6324" s="7"/>
      <c r="J6324" s="7">
        <v>922083</v>
      </c>
      <c r="K6324" s="7">
        <f t="shared" si="90"/>
        <v>5827878</v>
      </c>
      <c r="L6324" s="7"/>
      <c r="M6324" s="6"/>
      <c r="N6324" s="7"/>
      <c r="O6324" s="7"/>
      <c r="P6324" s="38"/>
      <c r="Q6324" s="31"/>
      <c r="R6324" s="42"/>
      <c r="S6324" s="42"/>
      <c r="T6324" s="42"/>
      <c r="U6324" s="43"/>
      <c r="V6324" s="32"/>
      <c r="W6324" s="38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</row>
    <row r="6325" spans="1:40" ht="14.25" customHeight="1">
      <c r="A6325" s="7" t="s">
        <v>701</v>
      </c>
      <c r="B6325" s="7" t="s">
        <v>363</v>
      </c>
      <c r="C6325" s="7">
        <v>1539</v>
      </c>
      <c r="D6325" s="7" t="s">
        <v>740</v>
      </c>
      <c r="E6325" s="7" t="str">
        <f t="shared" si="89"/>
        <v>Ckochas</v>
      </c>
      <c r="F6325" s="7" t="s">
        <v>379</v>
      </c>
      <c r="G6325" s="7">
        <v>190</v>
      </c>
      <c r="H6325" s="7" t="s">
        <v>392</v>
      </c>
      <c r="I6325" s="7"/>
      <c r="J6325" s="7">
        <v>2300</v>
      </c>
      <c r="K6325" s="7">
        <f t="shared" si="90"/>
        <v>5827878</v>
      </c>
      <c r="L6325" s="7"/>
      <c r="M6325" s="6"/>
      <c r="N6325" s="7"/>
      <c r="O6325" s="7"/>
      <c r="P6325" s="38"/>
      <c r="Q6325" s="31"/>
      <c r="R6325" s="42"/>
      <c r="S6325" s="42"/>
      <c r="T6325" s="42"/>
      <c r="U6325" s="43"/>
      <c r="V6325" s="32"/>
      <c r="W6325" s="38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</row>
    <row r="6326" spans="1:40" ht="14.25" customHeight="1">
      <c r="A6326" s="7" t="s">
        <v>701</v>
      </c>
      <c r="B6326" s="7" t="s">
        <v>363</v>
      </c>
      <c r="C6326" s="7">
        <v>1539</v>
      </c>
      <c r="D6326" s="7" t="s">
        <v>740</v>
      </c>
      <c r="E6326" s="7" t="str">
        <f t="shared" si="89"/>
        <v>Ckochas</v>
      </c>
      <c r="F6326" s="7" t="s">
        <v>379</v>
      </c>
      <c r="G6326" s="7">
        <v>200</v>
      </c>
      <c r="H6326" s="7" t="s">
        <v>393</v>
      </c>
      <c r="I6326" s="7"/>
      <c r="J6326" s="7">
        <v>3914521</v>
      </c>
      <c r="K6326" s="7">
        <f t="shared" si="90"/>
        <v>5827878</v>
      </c>
      <c r="L6326" s="7"/>
      <c r="M6326" s="6"/>
      <c r="N6326" s="7"/>
      <c r="O6326" s="7"/>
      <c r="P6326" s="38"/>
      <c r="Q6326" s="31"/>
      <c r="R6326" s="42"/>
      <c r="S6326" s="42"/>
      <c r="T6326" s="42"/>
      <c r="U6326" s="43"/>
      <c r="V6326" s="32"/>
      <c r="W6326" s="38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</row>
    <row r="6327" spans="1:40" ht="14.25" customHeight="1">
      <c r="A6327" s="7" t="s">
        <v>701</v>
      </c>
      <c r="B6327" s="7" t="s">
        <v>363</v>
      </c>
      <c r="C6327" s="7">
        <v>1539</v>
      </c>
      <c r="D6327" s="7" t="s">
        <v>740</v>
      </c>
      <c r="E6327" s="7" t="str">
        <f t="shared" si="89"/>
        <v>Ckochas</v>
      </c>
      <c r="F6327" s="7" t="s">
        <v>379</v>
      </c>
      <c r="G6327" s="7">
        <v>210</v>
      </c>
      <c r="H6327" s="7" t="s">
        <v>394</v>
      </c>
      <c r="I6327" s="7"/>
      <c r="J6327" s="7">
        <v>2427643</v>
      </c>
      <c r="K6327" s="7">
        <f t="shared" si="90"/>
        <v>5827878</v>
      </c>
      <c r="L6327" s="7"/>
      <c r="M6327" s="6"/>
      <c r="N6327" s="7"/>
      <c r="O6327" s="7"/>
      <c r="P6327" s="38"/>
      <c r="Q6327" s="31"/>
      <c r="R6327" s="42"/>
      <c r="S6327" s="42"/>
      <c r="T6327" s="42"/>
      <c r="U6327" s="43"/>
      <c r="V6327" s="32"/>
      <c r="W6327" s="38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</row>
    <row r="6328" spans="1:40" ht="14.25" customHeight="1">
      <c r="A6328" s="7" t="s">
        <v>701</v>
      </c>
      <c r="B6328" s="7" t="s">
        <v>363</v>
      </c>
      <c r="C6328" s="7">
        <v>1539</v>
      </c>
      <c r="D6328" s="7" t="s">
        <v>740</v>
      </c>
      <c r="E6328" s="7" t="str">
        <f t="shared" si="89"/>
        <v>Ckochas</v>
      </c>
      <c r="F6328" s="7" t="s">
        <v>379</v>
      </c>
      <c r="G6328" s="7">
        <v>220</v>
      </c>
      <c r="H6328" s="7" t="s">
        <v>395</v>
      </c>
      <c r="I6328" s="7"/>
      <c r="J6328" s="7">
        <v>106309</v>
      </c>
      <c r="K6328" s="7">
        <f t="shared" si="90"/>
        <v>5827878</v>
      </c>
      <c r="L6328" s="7"/>
      <c r="M6328" s="6"/>
      <c r="N6328" s="7"/>
      <c r="O6328" s="7"/>
      <c r="P6328" s="38"/>
      <c r="Q6328" s="31"/>
      <c r="R6328" s="42"/>
      <c r="S6328" s="42"/>
      <c r="T6328" s="42"/>
      <c r="U6328" s="43"/>
      <c r="V6328" s="32"/>
      <c r="W6328" s="38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</row>
    <row r="6329" spans="1:40" ht="14.25" customHeight="1">
      <c r="A6329" s="7" t="s">
        <v>701</v>
      </c>
      <c r="B6329" s="7" t="s">
        <v>363</v>
      </c>
      <c r="C6329" s="7">
        <v>1539</v>
      </c>
      <c r="D6329" s="7" t="s">
        <v>740</v>
      </c>
      <c r="E6329" s="7" t="str">
        <f t="shared" si="89"/>
        <v>Ckochas</v>
      </c>
      <c r="F6329" s="7" t="s">
        <v>379</v>
      </c>
      <c r="G6329" s="7">
        <v>230</v>
      </c>
      <c r="H6329" s="7" t="s">
        <v>396</v>
      </c>
      <c r="I6329" s="7"/>
      <c r="J6329" s="7">
        <v>51097</v>
      </c>
      <c r="K6329" s="7">
        <f t="shared" si="90"/>
        <v>5827878</v>
      </c>
      <c r="L6329" s="7"/>
      <c r="M6329" s="6"/>
      <c r="N6329" s="7"/>
      <c r="O6329" s="7"/>
      <c r="P6329" s="38"/>
      <c r="Q6329" s="31"/>
      <c r="R6329" s="42"/>
      <c r="S6329" s="42"/>
      <c r="T6329" s="42"/>
      <c r="U6329" s="43"/>
      <c r="V6329" s="32"/>
      <c r="W6329" s="38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</row>
    <row r="6330" spans="1:40" ht="14.25" customHeight="1">
      <c r="A6330" s="7" t="s">
        <v>701</v>
      </c>
      <c r="B6330" s="7" t="s">
        <v>363</v>
      </c>
      <c r="C6330" s="7">
        <v>1539</v>
      </c>
      <c r="D6330" s="7" t="s">
        <v>740</v>
      </c>
      <c r="E6330" s="7" t="str">
        <f t="shared" si="89"/>
        <v>Ckochas</v>
      </c>
      <c r="F6330" s="7" t="s">
        <v>379</v>
      </c>
      <c r="G6330" s="7">
        <v>240</v>
      </c>
      <c r="H6330" s="7" t="s">
        <v>397</v>
      </c>
      <c r="I6330" s="7"/>
      <c r="J6330" s="7">
        <v>6000</v>
      </c>
      <c r="K6330" s="7">
        <f t="shared" si="90"/>
        <v>5827878</v>
      </c>
      <c r="L6330" s="7"/>
      <c r="M6330" s="6"/>
      <c r="N6330" s="7"/>
      <c r="O6330" s="7"/>
      <c r="P6330" s="38"/>
      <c r="Q6330" s="31"/>
      <c r="R6330" s="42"/>
      <c r="S6330" s="42"/>
      <c r="T6330" s="42"/>
      <c r="U6330" s="43"/>
      <c r="V6330" s="32"/>
      <c r="W6330" s="38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</row>
    <row r="6331" spans="1:40" ht="14.25" customHeight="1">
      <c r="A6331" s="7" t="s">
        <v>701</v>
      </c>
      <c r="B6331" s="7" t="s">
        <v>363</v>
      </c>
      <c r="C6331" s="7">
        <v>1539</v>
      </c>
      <c r="D6331" s="7" t="s">
        <v>740</v>
      </c>
      <c r="E6331" s="7" t="str">
        <f t="shared" si="89"/>
        <v>Ckochas</v>
      </c>
      <c r="F6331" s="7" t="s">
        <v>379</v>
      </c>
      <c r="G6331" s="7">
        <v>250</v>
      </c>
      <c r="H6331" s="7" t="s">
        <v>399</v>
      </c>
      <c r="I6331" s="7"/>
      <c r="J6331" s="7">
        <v>1359930</v>
      </c>
      <c r="K6331" s="7">
        <f t="shared" si="90"/>
        <v>5827878</v>
      </c>
      <c r="L6331" s="7"/>
      <c r="M6331" s="6"/>
      <c r="N6331" s="7"/>
      <c r="O6331" s="7"/>
      <c r="P6331" s="38"/>
      <c r="Q6331" s="31"/>
      <c r="R6331" s="42"/>
      <c r="S6331" s="42"/>
      <c r="T6331" s="42"/>
      <c r="U6331" s="43"/>
      <c r="V6331" s="32"/>
      <c r="W6331" s="38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</row>
    <row r="6332" spans="1:40" ht="14.25" customHeight="1">
      <c r="A6332" s="7" t="s">
        <v>701</v>
      </c>
      <c r="B6332" s="7" t="s">
        <v>363</v>
      </c>
      <c r="C6332" s="7">
        <v>1539</v>
      </c>
      <c r="D6332" s="7" t="s">
        <v>740</v>
      </c>
      <c r="E6332" s="7" t="str">
        <f t="shared" si="89"/>
        <v>Ckochas</v>
      </c>
      <c r="F6332" s="7" t="s">
        <v>379</v>
      </c>
      <c r="G6332" s="7">
        <v>260</v>
      </c>
      <c r="H6332" s="7" t="s">
        <v>400</v>
      </c>
      <c r="I6332" s="7"/>
      <c r="J6332" s="7">
        <v>22100</v>
      </c>
      <c r="K6332" s="7">
        <f t="shared" si="90"/>
        <v>5827878</v>
      </c>
      <c r="L6332" s="7"/>
      <c r="M6332" s="6"/>
      <c r="N6332" s="7"/>
      <c r="O6332" s="7"/>
      <c r="P6332" s="38"/>
      <c r="Q6332" s="31"/>
      <c r="R6332" s="42"/>
      <c r="S6332" s="42"/>
      <c r="T6332" s="42"/>
      <c r="U6332" s="43"/>
      <c r="V6332" s="32"/>
      <c r="W6332" s="38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</row>
    <row r="6333" spans="1:40" ht="14.25" customHeight="1">
      <c r="A6333" s="7" t="s">
        <v>701</v>
      </c>
      <c r="B6333" s="7" t="s">
        <v>363</v>
      </c>
      <c r="C6333" s="7">
        <v>1539</v>
      </c>
      <c r="D6333" s="7" t="s">
        <v>740</v>
      </c>
      <c r="E6333" s="7" t="str">
        <f t="shared" si="89"/>
        <v>Ckochas</v>
      </c>
      <c r="F6333" s="7" t="s">
        <v>379</v>
      </c>
      <c r="G6333" s="7">
        <v>310</v>
      </c>
      <c r="H6333" s="7" t="s">
        <v>403</v>
      </c>
      <c r="I6333" s="7"/>
      <c r="J6333" s="7">
        <v>361500</v>
      </c>
      <c r="K6333" s="7">
        <f t="shared" si="90"/>
        <v>5827878</v>
      </c>
      <c r="L6333" s="7"/>
      <c r="M6333" s="6"/>
      <c r="N6333" s="7"/>
      <c r="O6333" s="7"/>
      <c r="P6333" s="38"/>
      <c r="Q6333" s="31"/>
      <c r="R6333" s="42"/>
      <c r="S6333" s="42"/>
      <c r="T6333" s="42"/>
      <c r="U6333" s="43"/>
      <c r="V6333" s="32"/>
      <c r="W6333" s="38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</row>
    <row r="6334" spans="1:40" ht="14.25" customHeight="1">
      <c r="A6334" s="7" t="s">
        <v>701</v>
      </c>
      <c r="B6334" s="7" t="s">
        <v>363</v>
      </c>
      <c r="C6334" s="7">
        <v>1539</v>
      </c>
      <c r="D6334" s="7" t="s">
        <v>740</v>
      </c>
      <c r="E6334" s="7" t="str">
        <f t="shared" si="89"/>
        <v>Ckochas</v>
      </c>
      <c r="F6334" s="7" t="s">
        <v>379</v>
      </c>
      <c r="G6334" s="7">
        <v>330</v>
      </c>
      <c r="H6334" s="7" t="s">
        <v>404</v>
      </c>
      <c r="I6334" s="7"/>
      <c r="J6334" s="7">
        <v>112981</v>
      </c>
      <c r="K6334" s="7">
        <f t="shared" si="90"/>
        <v>5827878</v>
      </c>
      <c r="L6334" s="7"/>
      <c r="M6334" s="6"/>
      <c r="N6334" s="7"/>
      <c r="O6334" s="7"/>
      <c r="P6334" s="38"/>
      <c r="Q6334" s="31"/>
      <c r="R6334" s="42"/>
      <c r="S6334" s="42"/>
      <c r="T6334" s="42"/>
      <c r="U6334" s="43"/>
      <c r="V6334" s="32"/>
      <c r="W6334" s="38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</row>
    <row r="6335" spans="1:40" ht="14.25" customHeight="1">
      <c r="A6335" s="7" t="s">
        <v>701</v>
      </c>
      <c r="B6335" s="7" t="s">
        <v>363</v>
      </c>
      <c r="C6335" s="7">
        <v>1539</v>
      </c>
      <c r="D6335" s="7" t="s">
        <v>740</v>
      </c>
      <c r="E6335" s="7" t="str">
        <f t="shared" si="89"/>
        <v>Ckochas</v>
      </c>
      <c r="F6335" s="7" t="s">
        <v>379</v>
      </c>
      <c r="G6335" s="7">
        <v>340</v>
      </c>
      <c r="H6335" s="7" t="s">
        <v>405</v>
      </c>
      <c r="I6335" s="7"/>
      <c r="J6335" s="7">
        <v>978369</v>
      </c>
      <c r="K6335" s="7">
        <f t="shared" si="90"/>
        <v>5827878</v>
      </c>
      <c r="L6335" s="7"/>
      <c r="M6335" s="6"/>
      <c r="N6335" s="7"/>
      <c r="O6335" s="7"/>
      <c r="P6335" s="38"/>
      <c r="Q6335" s="31"/>
      <c r="R6335" s="42"/>
      <c r="S6335" s="42"/>
      <c r="T6335" s="42"/>
      <c r="U6335" s="43"/>
      <c r="V6335" s="32"/>
      <c r="W6335" s="38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</row>
    <row r="6336" spans="1:40" ht="14.25" customHeight="1">
      <c r="A6336" s="7" t="s">
        <v>701</v>
      </c>
      <c r="B6336" s="7" t="s">
        <v>363</v>
      </c>
      <c r="C6336" s="7">
        <v>1539</v>
      </c>
      <c r="D6336" s="7" t="s">
        <v>740</v>
      </c>
      <c r="E6336" s="7" t="str">
        <f t="shared" si="89"/>
        <v>Ckochas</v>
      </c>
      <c r="F6336" s="7" t="s">
        <v>407</v>
      </c>
      <c r="G6336" s="7">
        <v>110</v>
      </c>
      <c r="H6336" s="7" t="s">
        <v>385</v>
      </c>
      <c r="I6336" s="7"/>
      <c r="J6336" s="7">
        <v>160000</v>
      </c>
      <c r="K6336" s="7">
        <f t="shared" si="90"/>
        <v>5827878</v>
      </c>
      <c r="L6336" s="7"/>
      <c r="M6336" s="6"/>
      <c r="N6336" s="7"/>
      <c r="O6336" s="7"/>
      <c r="P6336" s="38"/>
      <c r="Q6336" s="31"/>
      <c r="R6336" s="42"/>
      <c r="S6336" s="42"/>
      <c r="T6336" s="42"/>
      <c r="U6336" s="43"/>
      <c r="V6336" s="32"/>
      <c r="W6336" s="38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</row>
    <row r="6337" spans="1:40" ht="14.25" customHeight="1">
      <c r="A6337" s="7" t="s">
        <v>701</v>
      </c>
      <c r="B6337" s="7" t="s">
        <v>363</v>
      </c>
      <c r="C6337" s="7">
        <v>1539</v>
      </c>
      <c r="D6337" s="7" t="s">
        <v>740</v>
      </c>
      <c r="E6337" s="7" t="str">
        <f t="shared" si="89"/>
        <v>Ckochas</v>
      </c>
      <c r="F6337" s="7" t="s">
        <v>407</v>
      </c>
      <c r="G6337" s="7">
        <v>120</v>
      </c>
      <c r="H6337" s="7" t="s">
        <v>485</v>
      </c>
      <c r="I6337" s="7"/>
      <c r="J6337" s="7">
        <v>160000</v>
      </c>
      <c r="K6337" s="7">
        <f t="shared" si="90"/>
        <v>5827878</v>
      </c>
      <c r="L6337" s="7"/>
      <c r="M6337" s="6"/>
      <c r="N6337" s="7"/>
      <c r="O6337" s="7"/>
      <c r="P6337" s="38"/>
      <c r="Q6337" s="31"/>
      <c r="R6337" s="42"/>
      <c r="S6337" s="42"/>
      <c r="T6337" s="42"/>
      <c r="U6337" s="43"/>
      <c r="V6337" s="32"/>
      <c r="W6337" s="38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</row>
    <row r="6338" spans="1:40" ht="14.25" customHeight="1">
      <c r="A6338" s="7" t="s">
        <v>701</v>
      </c>
      <c r="B6338" s="7" t="s">
        <v>363</v>
      </c>
      <c r="C6338" s="7">
        <v>1539</v>
      </c>
      <c r="D6338" s="7" t="s">
        <v>740</v>
      </c>
      <c r="E6338" s="7" t="str">
        <f t="shared" si="89"/>
        <v>Ckochas</v>
      </c>
      <c r="F6338" s="7" t="s">
        <v>407</v>
      </c>
      <c r="G6338" s="7">
        <v>170</v>
      </c>
      <c r="H6338" s="7" t="s">
        <v>390</v>
      </c>
      <c r="I6338" s="7"/>
      <c r="J6338" s="7">
        <v>152639</v>
      </c>
      <c r="K6338" s="7">
        <f t="shared" si="90"/>
        <v>5827878</v>
      </c>
      <c r="L6338" s="7"/>
      <c r="M6338" s="6"/>
      <c r="N6338" s="7"/>
      <c r="O6338" s="7"/>
      <c r="P6338" s="38"/>
      <c r="Q6338" s="31"/>
      <c r="R6338" s="42"/>
      <c r="S6338" s="42"/>
      <c r="T6338" s="42"/>
      <c r="U6338" s="43"/>
      <c r="V6338" s="32"/>
      <c r="W6338" s="38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</row>
    <row r="6339" spans="1:40" ht="14.25" customHeight="1">
      <c r="A6339" s="7" t="s">
        <v>701</v>
      </c>
      <c r="B6339" s="7" t="s">
        <v>363</v>
      </c>
      <c r="C6339" s="7">
        <v>1539</v>
      </c>
      <c r="D6339" s="7" t="s">
        <v>740</v>
      </c>
      <c r="E6339" s="7" t="str">
        <f t="shared" si="89"/>
        <v>Ckochas</v>
      </c>
      <c r="F6339" s="7" t="s">
        <v>407</v>
      </c>
      <c r="G6339" s="7">
        <v>180</v>
      </c>
      <c r="H6339" s="7" t="s">
        <v>411</v>
      </c>
      <c r="I6339" s="7"/>
      <c r="J6339" s="7">
        <v>200000</v>
      </c>
      <c r="K6339" s="7">
        <f t="shared" si="90"/>
        <v>5827878</v>
      </c>
      <c r="L6339" s="7"/>
      <c r="M6339" s="6"/>
      <c r="N6339" s="7"/>
      <c r="O6339" s="7"/>
      <c r="P6339" s="38"/>
      <c r="Q6339" s="31"/>
      <c r="R6339" s="42"/>
      <c r="S6339" s="42"/>
      <c r="T6339" s="42"/>
      <c r="U6339" s="43"/>
      <c r="V6339" s="32"/>
      <c r="W6339" s="38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</row>
    <row r="6340" spans="1:40" ht="14.25" customHeight="1">
      <c r="A6340" s="7" t="s">
        <v>701</v>
      </c>
      <c r="B6340" s="7" t="s">
        <v>363</v>
      </c>
      <c r="C6340" s="7">
        <v>1539</v>
      </c>
      <c r="D6340" s="7" t="s">
        <v>740</v>
      </c>
      <c r="E6340" s="7" t="str">
        <f t="shared" si="89"/>
        <v>Ckochas</v>
      </c>
      <c r="F6340" s="7" t="s">
        <v>407</v>
      </c>
      <c r="G6340" s="7">
        <v>210</v>
      </c>
      <c r="H6340" s="7" t="s">
        <v>394</v>
      </c>
      <c r="I6340" s="7"/>
      <c r="J6340" s="7">
        <v>172273</v>
      </c>
      <c r="K6340" s="7">
        <f t="shared" si="90"/>
        <v>5827878</v>
      </c>
      <c r="L6340" s="7"/>
      <c r="M6340" s="6"/>
      <c r="N6340" s="7"/>
      <c r="O6340" s="7"/>
      <c r="P6340" s="38"/>
      <c r="Q6340" s="31"/>
      <c r="R6340" s="42"/>
      <c r="S6340" s="42"/>
      <c r="T6340" s="42"/>
      <c r="U6340" s="43"/>
      <c r="V6340" s="32"/>
      <c r="W6340" s="38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</row>
    <row r="6341" spans="1:40" ht="14.25" customHeight="1">
      <c r="A6341" s="7" t="s">
        <v>701</v>
      </c>
      <c r="B6341" s="7" t="s">
        <v>363</v>
      </c>
      <c r="C6341" s="7">
        <v>1539</v>
      </c>
      <c r="D6341" s="7" t="s">
        <v>740</v>
      </c>
      <c r="E6341" s="7" t="str">
        <f t="shared" si="89"/>
        <v>Ckochas</v>
      </c>
      <c r="F6341" s="7" t="s">
        <v>407</v>
      </c>
      <c r="G6341" s="7">
        <v>350</v>
      </c>
      <c r="H6341" s="7" t="s">
        <v>406</v>
      </c>
      <c r="I6341" s="7"/>
      <c r="J6341" s="7">
        <v>4982966</v>
      </c>
      <c r="K6341" s="7">
        <f t="shared" si="90"/>
        <v>5827878</v>
      </c>
      <c r="L6341" s="7"/>
      <c r="M6341" s="6"/>
      <c r="N6341" s="7"/>
      <c r="O6341" s="7"/>
      <c r="P6341" s="38"/>
      <c r="Q6341" s="31"/>
      <c r="R6341" s="42"/>
      <c r="S6341" s="42"/>
      <c r="T6341" s="42"/>
      <c r="U6341" s="43"/>
      <c r="V6341" s="32"/>
      <c r="W6341" s="38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</row>
    <row r="6342" spans="1:40" ht="14.25" customHeight="1">
      <c r="A6342" s="7" t="s">
        <v>701</v>
      </c>
      <c r="B6342" s="7" t="s">
        <v>363</v>
      </c>
      <c r="C6342" s="7">
        <v>1540</v>
      </c>
      <c r="D6342" s="7" t="s">
        <v>741</v>
      </c>
      <c r="E6342" s="7" t="str">
        <f t="shared" si="89"/>
        <v>Chuquihuta Ayllu Jucumani</v>
      </c>
      <c r="F6342" s="7" t="s">
        <v>379</v>
      </c>
      <c r="G6342" s="7">
        <v>0</v>
      </c>
      <c r="H6342" s="7" t="s">
        <v>380</v>
      </c>
      <c r="I6342" s="7"/>
      <c r="J6342" s="7">
        <v>990349</v>
      </c>
      <c r="K6342" s="7">
        <f t="shared" si="90"/>
        <v>0</v>
      </c>
      <c r="L6342" s="7"/>
      <c r="M6342" s="6"/>
      <c r="N6342" s="7"/>
      <c r="O6342" s="7"/>
      <c r="P6342" s="38"/>
      <c r="Q6342" s="31"/>
      <c r="R6342" s="42"/>
      <c r="S6342" s="42"/>
      <c r="T6342" s="42"/>
      <c r="U6342" s="43"/>
      <c r="V6342" s="32"/>
      <c r="W6342" s="38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</row>
    <row r="6343" spans="1:40" ht="14.25" customHeight="1">
      <c r="A6343" s="7" t="s">
        <v>701</v>
      </c>
      <c r="B6343" s="7" t="s">
        <v>363</v>
      </c>
      <c r="C6343" s="7">
        <v>1540</v>
      </c>
      <c r="D6343" s="7" t="s">
        <v>741</v>
      </c>
      <c r="E6343" s="7" t="str">
        <f t="shared" si="89"/>
        <v>Chuquihuta Ayllu Jucumani</v>
      </c>
      <c r="F6343" s="7" t="s">
        <v>379</v>
      </c>
      <c r="G6343" s="7">
        <v>1</v>
      </c>
      <c r="H6343" s="7" t="s">
        <v>381</v>
      </c>
      <c r="I6343" s="7"/>
      <c r="J6343" s="7">
        <v>385135</v>
      </c>
      <c r="K6343" s="7">
        <f t="shared" si="90"/>
        <v>0</v>
      </c>
      <c r="L6343" s="7"/>
      <c r="M6343" s="6"/>
      <c r="N6343" s="7"/>
      <c r="O6343" s="7"/>
      <c r="P6343" s="38"/>
      <c r="Q6343" s="31"/>
      <c r="R6343" s="42"/>
      <c r="S6343" s="42"/>
      <c r="T6343" s="42"/>
      <c r="U6343" s="43"/>
      <c r="V6343" s="32"/>
      <c r="W6343" s="38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</row>
    <row r="6344" spans="1:40" ht="14.25" customHeight="1">
      <c r="A6344" s="7" t="s">
        <v>701</v>
      </c>
      <c r="B6344" s="7" t="s">
        <v>363</v>
      </c>
      <c r="C6344" s="7">
        <v>1540</v>
      </c>
      <c r="D6344" s="7" t="s">
        <v>741</v>
      </c>
      <c r="E6344" s="7" t="str">
        <f t="shared" si="89"/>
        <v>Chuquihuta Ayllu Jucumani</v>
      </c>
      <c r="F6344" s="7" t="s">
        <v>379</v>
      </c>
      <c r="G6344" s="7">
        <v>97</v>
      </c>
      <c r="H6344" s="7" t="s">
        <v>409</v>
      </c>
      <c r="I6344" s="7"/>
      <c r="J6344" s="7">
        <v>690250</v>
      </c>
      <c r="K6344" s="7">
        <f t="shared" si="90"/>
        <v>0</v>
      </c>
      <c r="L6344" s="7"/>
      <c r="M6344" s="6"/>
      <c r="N6344" s="7"/>
      <c r="O6344" s="7"/>
      <c r="P6344" s="38"/>
      <c r="Q6344" s="31"/>
      <c r="R6344" s="42"/>
      <c r="S6344" s="42"/>
      <c r="T6344" s="42"/>
      <c r="U6344" s="43"/>
      <c r="V6344" s="32"/>
      <c r="W6344" s="38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</row>
    <row r="6345" spans="1:40" ht="14.25" customHeight="1">
      <c r="A6345" s="7" t="s">
        <v>701</v>
      </c>
      <c r="B6345" s="7" t="s">
        <v>363</v>
      </c>
      <c r="C6345" s="7">
        <v>1540</v>
      </c>
      <c r="D6345" s="7" t="s">
        <v>741</v>
      </c>
      <c r="E6345" s="7" t="str">
        <f t="shared" si="89"/>
        <v>Chuquihuta Ayllu Jucumani</v>
      </c>
      <c r="F6345" s="7" t="s">
        <v>379</v>
      </c>
      <c r="G6345" s="7">
        <v>99</v>
      </c>
      <c r="H6345" s="7" t="s">
        <v>382</v>
      </c>
      <c r="I6345" s="7"/>
      <c r="J6345" s="7">
        <v>87252</v>
      </c>
      <c r="K6345" s="7">
        <f t="shared" si="90"/>
        <v>0</v>
      </c>
      <c r="L6345" s="7"/>
      <c r="M6345" s="6"/>
      <c r="N6345" s="7"/>
      <c r="O6345" s="7"/>
      <c r="P6345" s="38"/>
      <c r="Q6345" s="31"/>
      <c r="R6345" s="42"/>
      <c r="S6345" s="42"/>
      <c r="T6345" s="42"/>
      <c r="U6345" s="43"/>
      <c r="V6345" s="32"/>
      <c r="W6345" s="38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</row>
    <row r="6346" spans="1:40" ht="14.25" customHeight="1">
      <c r="A6346" s="7" t="s">
        <v>701</v>
      </c>
      <c r="B6346" s="7" t="s">
        <v>363</v>
      </c>
      <c r="C6346" s="7">
        <v>1540</v>
      </c>
      <c r="D6346" s="7" t="s">
        <v>741</v>
      </c>
      <c r="E6346" s="7" t="str">
        <f t="shared" si="89"/>
        <v>Chuquihuta Ayllu Jucumani</v>
      </c>
      <c r="F6346" s="7" t="s">
        <v>379</v>
      </c>
      <c r="G6346" s="7">
        <v>100</v>
      </c>
      <c r="H6346" s="7" t="s">
        <v>383</v>
      </c>
      <c r="I6346" s="7"/>
      <c r="J6346" s="7">
        <v>16000</v>
      </c>
      <c r="K6346" s="7">
        <f t="shared" si="90"/>
        <v>0</v>
      </c>
      <c r="L6346" s="7"/>
      <c r="M6346" s="6"/>
      <c r="N6346" s="7"/>
      <c r="O6346" s="7"/>
      <c r="P6346" s="38"/>
      <c r="Q6346" s="31"/>
      <c r="R6346" s="42"/>
      <c r="S6346" s="42"/>
      <c r="T6346" s="42"/>
      <c r="U6346" s="43"/>
      <c r="V6346" s="32"/>
      <c r="W6346" s="38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</row>
    <row r="6347" spans="1:40" ht="14.25" customHeight="1">
      <c r="A6347" s="7" t="s">
        <v>701</v>
      </c>
      <c r="B6347" s="7" t="s">
        <v>363</v>
      </c>
      <c r="C6347" s="7">
        <v>1540</v>
      </c>
      <c r="D6347" s="7" t="s">
        <v>741</v>
      </c>
      <c r="E6347" s="7" t="str">
        <f t="shared" si="89"/>
        <v>Chuquihuta Ayllu Jucumani</v>
      </c>
      <c r="F6347" s="7" t="s">
        <v>379</v>
      </c>
      <c r="G6347" s="7">
        <v>110</v>
      </c>
      <c r="H6347" s="7" t="s">
        <v>385</v>
      </c>
      <c r="I6347" s="7"/>
      <c r="J6347" s="7">
        <v>48000</v>
      </c>
      <c r="K6347" s="7">
        <f t="shared" si="90"/>
        <v>0</v>
      </c>
      <c r="L6347" s="7"/>
      <c r="M6347" s="6"/>
      <c r="N6347" s="7"/>
      <c r="O6347" s="7"/>
      <c r="P6347" s="38"/>
      <c r="Q6347" s="31"/>
      <c r="R6347" s="42"/>
      <c r="S6347" s="42"/>
      <c r="T6347" s="42"/>
      <c r="U6347" s="43"/>
      <c r="V6347" s="32"/>
      <c r="W6347" s="38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</row>
    <row r="6348" spans="1:40" ht="14.25" customHeight="1">
      <c r="A6348" s="7" t="s">
        <v>701</v>
      </c>
      <c r="B6348" s="7" t="s">
        <v>363</v>
      </c>
      <c r="C6348" s="7">
        <v>1540</v>
      </c>
      <c r="D6348" s="7" t="s">
        <v>741</v>
      </c>
      <c r="E6348" s="7" t="str">
        <f t="shared" si="89"/>
        <v>Chuquihuta Ayllu Jucumani</v>
      </c>
      <c r="F6348" s="7" t="s">
        <v>379</v>
      </c>
      <c r="G6348" s="7">
        <v>130</v>
      </c>
      <c r="H6348" s="7" t="s">
        <v>386</v>
      </c>
      <c r="I6348" s="7"/>
      <c r="J6348" s="7">
        <v>30000</v>
      </c>
      <c r="K6348" s="7">
        <f t="shared" si="90"/>
        <v>0</v>
      </c>
      <c r="L6348" s="7"/>
      <c r="M6348" s="6"/>
      <c r="N6348" s="7"/>
      <c r="O6348" s="7"/>
      <c r="P6348" s="38"/>
      <c r="Q6348" s="31"/>
      <c r="R6348" s="42"/>
      <c r="S6348" s="42"/>
      <c r="T6348" s="42"/>
      <c r="U6348" s="43"/>
      <c r="V6348" s="32"/>
      <c r="W6348" s="38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</row>
    <row r="6349" spans="1:40" ht="14.25" customHeight="1">
      <c r="A6349" s="7" t="s">
        <v>701</v>
      </c>
      <c r="B6349" s="7" t="s">
        <v>363</v>
      </c>
      <c r="C6349" s="7">
        <v>1540</v>
      </c>
      <c r="D6349" s="7" t="s">
        <v>741</v>
      </c>
      <c r="E6349" s="7" t="str">
        <f t="shared" si="89"/>
        <v>Chuquihuta Ayllu Jucumani</v>
      </c>
      <c r="F6349" s="7" t="s">
        <v>379</v>
      </c>
      <c r="G6349" s="7">
        <v>140</v>
      </c>
      <c r="H6349" s="7" t="s">
        <v>388</v>
      </c>
      <c r="I6349" s="7"/>
      <c r="J6349" s="7">
        <v>10000</v>
      </c>
      <c r="K6349" s="7">
        <f t="shared" si="90"/>
        <v>0</v>
      </c>
      <c r="L6349" s="7"/>
      <c r="M6349" s="6"/>
      <c r="N6349" s="7"/>
      <c r="O6349" s="7"/>
      <c r="P6349" s="38"/>
      <c r="Q6349" s="31"/>
      <c r="R6349" s="42"/>
      <c r="S6349" s="42"/>
      <c r="T6349" s="42"/>
      <c r="U6349" s="43"/>
      <c r="V6349" s="32"/>
      <c r="W6349" s="38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</row>
    <row r="6350" spans="1:40" ht="14.25" customHeight="1">
      <c r="A6350" s="7" t="s">
        <v>701</v>
      </c>
      <c r="B6350" s="7" t="s">
        <v>363</v>
      </c>
      <c r="C6350" s="7">
        <v>1540</v>
      </c>
      <c r="D6350" s="7" t="s">
        <v>741</v>
      </c>
      <c r="E6350" s="7" t="str">
        <f t="shared" si="89"/>
        <v>Chuquihuta Ayllu Jucumani</v>
      </c>
      <c r="F6350" s="7" t="s">
        <v>379</v>
      </c>
      <c r="G6350" s="7">
        <v>180</v>
      </c>
      <c r="H6350" s="7" t="s">
        <v>411</v>
      </c>
      <c r="I6350" s="7"/>
      <c r="J6350" s="7">
        <v>200000</v>
      </c>
      <c r="K6350" s="7">
        <f t="shared" si="90"/>
        <v>0</v>
      </c>
      <c r="L6350" s="7"/>
      <c r="M6350" s="6"/>
      <c r="N6350" s="7"/>
      <c r="O6350" s="7"/>
      <c r="P6350" s="38"/>
      <c r="Q6350" s="31"/>
      <c r="R6350" s="42"/>
      <c r="S6350" s="42"/>
      <c r="T6350" s="42"/>
      <c r="U6350" s="43"/>
      <c r="V6350" s="32"/>
      <c r="W6350" s="38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</row>
    <row r="6351" spans="1:40" ht="14.25" customHeight="1">
      <c r="A6351" s="7" t="s">
        <v>701</v>
      </c>
      <c r="B6351" s="7" t="s">
        <v>363</v>
      </c>
      <c r="C6351" s="7">
        <v>1540</v>
      </c>
      <c r="D6351" s="7" t="s">
        <v>741</v>
      </c>
      <c r="E6351" s="7" t="str">
        <f t="shared" si="89"/>
        <v>Chuquihuta Ayllu Jucumani</v>
      </c>
      <c r="F6351" s="7" t="s">
        <v>379</v>
      </c>
      <c r="G6351" s="7">
        <v>190</v>
      </c>
      <c r="H6351" s="7" t="s">
        <v>392</v>
      </c>
      <c r="I6351" s="7"/>
      <c r="J6351" s="7">
        <v>100000</v>
      </c>
      <c r="K6351" s="7">
        <f t="shared" si="90"/>
        <v>0</v>
      </c>
      <c r="L6351" s="7"/>
      <c r="M6351" s="6"/>
      <c r="N6351" s="7"/>
      <c r="O6351" s="7"/>
      <c r="P6351" s="38"/>
      <c r="Q6351" s="31"/>
      <c r="R6351" s="42"/>
      <c r="S6351" s="42"/>
      <c r="T6351" s="42"/>
      <c r="U6351" s="43"/>
      <c r="V6351" s="32"/>
      <c r="W6351" s="38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</row>
    <row r="6352" spans="1:40" ht="14.25" customHeight="1">
      <c r="A6352" s="7" t="s">
        <v>701</v>
      </c>
      <c r="B6352" s="7" t="s">
        <v>363</v>
      </c>
      <c r="C6352" s="7">
        <v>1540</v>
      </c>
      <c r="D6352" s="7" t="s">
        <v>741</v>
      </c>
      <c r="E6352" s="7" t="str">
        <f t="shared" si="89"/>
        <v>Chuquihuta Ayllu Jucumani</v>
      </c>
      <c r="F6352" s="7" t="s">
        <v>379</v>
      </c>
      <c r="G6352" s="7">
        <v>200</v>
      </c>
      <c r="H6352" s="7" t="s">
        <v>393</v>
      </c>
      <c r="I6352" s="7"/>
      <c r="J6352" s="7">
        <v>1585157</v>
      </c>
      <c r="K6352" s="7">
        <f t="shared" si="90"/>
        <v>0</v>
      </c>
      <c r="L6352" s="7"/>
      <c r="M6352" s="6"/>
      <c r="N6352" s="7"/>
      <c r="O6352" s="7"/>
      <c r="P6352" s="38"/>
      <c r="Q6352" s="31"/>
      <c r="R6352" s="42"/>
      <c r="S6352" s="42"/>
      <c r="T6352" s="42"/>
      <c r="U6352" s="43"/>
      <c r="V6352" s="32"/>
      <c r="W6352" s="38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</row>
    <row r="6353" spans="1:40" ht="14.25" customHeight="1">
      <c r="A6353" s="7" t="s">
        <v>701</v>
      </c>
      <c r="B6353" s="7" t="s">
        <v>363</v>
      </c>
      <c r="C6353" s="7">
        <v>1540</v>
      </c>
      <c r="D6353" s="7" t="s">
        <v>741</v>
      </c>
      <c r="E6353" s="7" t="str">
        <f t="shared" si="89"/>
        <v>Chuquihuta Ayllu Jucumani</v>
      </c>
      <c r="F6353" s="7" t="s">
        <v>379</v>
      </c>
      <c r="G6353" s="7">
        <v>210</v>
      </c>
      <c r="H6353" s="7" t="s">
        <v>394</v>
      </c>
      <c r="I6353" s="7"/>
      <c r="J6353" s="7">
        <v>1906912</v>
      </c>
      <c r="K6353" s="7">
        <f t="shared" si="90"/>
        <v>0</v>
      </c>
      <c r="L6353" s="7"/>
      <c r="M6353" s="6"/>
      <c r="N6353" s="7"/>
      <c r="O6353" s="7"/>
      <c r="P6353" s="38"/>
      <c r="Q6353" s="31"/>
      <c r="R6353" s="42"/>
      <c r="S6353" s="42"/>
      <c r="T6353" s="42"/>
      <c r="U6353" s="43"/>
      <c r="V6353" s="32"/>
      <c r="W6353" s="38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</row>
    <row r="6354" spans="1:40" ht="14.25" customHeight="1">
      <c r="A6354" s="7" t="s">
        <v>701</v>
      </c>
      <c r="B6354" s="7" t="s">
        <v>363</v>
      </c>
      <c r="C6354" s="7">
        <v>1540</v>
      </c>
      <c r="D6354" s="7" t="s">
        <v>741</v>
      </c>
      <c r="E6354" s="7" t="str">
        <f t="shared" si="89"/>
        <v>Chuquihuta Ayllu Jucumani</v>
      </c>
      <c r="F6354" s="7" t="s">
        <v>379</v>
      </c>
      <c r="G6354" s="7">
        <v>220</v>
      </c>
      <c r="H6354" s="7" t="s">
        <v>395</v>
      </c>
      <c r="I6354" s="7"/>
      <c r="J6354" s="7">
        <v>100000</v>
      </c>
      <c r="K6354" s="7">
        <f t="shared" si="90"/>
        <v>0</v>
      </c>
      <c r="L6354" s="7"/>
      <c r="M6354" s="6"/>
      <c r="N6354" s="7"/>
      <c r="O6354" s="7"/>
      <c r="P6354" s="38"/>
      <c r="Q6354" s="31"/>
      <c r="R6354" s="42"/>
      <c r="S6354" s="42"/>
      <c r="T6354" s="42"/>
      <c r="U6354" s="43"/>
      <c r="V6354" s="32"/>
      <c r="W6354" s="38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</row>
    <row r="6355" spans="1:40" ht="14.25" customHeight="1">
      <c r="A6355" s="7" t="s">
        <v>701</v>
      </c>
      <c r="B6355" s="7" t="s">
        <v>363</v>
      </c>
      <c r="C6355" s="7">
        <v>1540</v>
      </c>
      <c r="D6355" s="7" t="s">
        <v>741</v>
      </c>
      <c r="E6355" s="7" t="str">
        <f t="shared" si="89"/>
        <v>Chuquihuta Ayllu Jucumani</v>
      </c>
      <c r="F6355" s="7" t="s">
        <v>379</v>
      </c>
      <c r="G6355" s="7">
        <v>230</v>
      </c>
      <c r="H6355" s="7" t="s">
        <v>396</v>
      </c>
      <c r="I6355" s="7"/>
      <c r="J6355" s="7">
        <v>34720</v>
      </c>
      <c r="K6355" s="7">
        <f t="shared" si="90"/>
        <v>0</v>
      </c>
      <c r="L6355" s="7"/>
      <c r="M6355" s="6"/>
      <c r="N6355" s="7"/>
      <c r="O6355" s="7"/>
      <c r="P6355" s="38"/>
      <c r="Q6355" s="31"/>
      <c r="R6355" s="42"/>
      <c r="S6355" s="42"/>
      <c r="T6355" s="42"/>
      <c r="U6355" s="43"/>
      <c r="V6355" s="32"/>
      <c r="W6355" s="38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</row>
    <row r="6356" spans="1:40" ht="14.25" customHeight="1">
      <c r="A6356" s="7" t="s">
        <v>701</v>
      </c>
      <c r="B6356" s="7" t="s">
        <v>363</v>
      </c>
      <c r="C6356" s="7">
        <v>1540</v>
      </c>
      <c r="D6356" s="7" t="s">
        <v>741</v>
      </c>
      <c r="E6356" s="7" t="str">
        <f t="shared" si="89"/>
        <v>Chuquihuta Ayllu Jucumani</v>
      </c>
      <c r="F6356" s="7" t="s">
        <v>379</v>
      </c>
      <c r="G6356" s="7">
        <v>250</v>
      </c>
      <c r="H6356" s="7" t="s">
        <v>399</v>
      </c>
      <c r="I6356" s="7"/>
      <c r="J6356" s="7">
        <v>739188</v>
      </c>
      <c r="K6356" s="7">
        <f t="shared" si="90"/>
        <v>0</v>
      </c>
      <c r="L6356" s="7"/>
      <c r="M6356" s="6"/>
      <c r="N6356" s="7"/>
      <c r="O6356" s="7"/>
      <c r="P6356" s="38"/>
      <c r="Q6356" s="31"/>
      <c r="R6356" s="42"/>
      <c r="S6356" s="42"/>
      <c r="T6356" s="42"/>
      <c r="U6356" s="43"/>
      <c r="V6356" s="32"/>
      <c r="W6356" s="38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</row>
    <row r="6357" spans="1:40" ht="14.25" customHeight="1">
      <c r="A6357" s="7" t="s">
        <v>701</v>
      </c>
      <c r="B6357" s="7" t="s">
        <v>363</v>
      </c>
      <c r="C6357" s="7">
        <v>1540</v>
      </c>
      <c r="D6357" s="7" t="s">
        <v>741</v>
      </c>
      <c r="E6357" s="7" t="str">
        <f t="shared" si="89"/>
        <v>Chuquihuta Ayllu Jucumani</v>
      </c>
      <c r="F6357" s="7" t="s">
        <v>379</v>
      </c>
      <c r="G6357" s="7">
        <v>260</v>
      </c>
      <c r="H6357" s="7" t="s">
        <v>400</v>
      </c>
      <c r="I6357" s="7"/>
      <c r="J6357" s="7">
        <v>484000</v>
      </c>
      <c r="K6357" s="7">
        <f t="shared" si="90"/>
        <v>0</v>
      </c>
      <c r="L6357" s="7"/>
      <c r="M6357" s="6"/>
      <c r="N6357" s="7"/>
      <c r="O6357" s="7"/>
      <c r="P6357" s="38"/>
      <c r="Q6357" s="31"/>
      <c r="R6357" s="42"/>
      <c r="S6357" s="42"/>
      <c r="T6357" s="42"/>
      <c r="U6357" s="43"/>
      <c r="V6357" s="32"/>
      <c r="W6357" s="38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</row>
    <row r="6358" spans="1:40" ht="14.25" customHeight="1">
      <c r="A6358" s="7" t="s">
        <v>701</v>
      </c>
      <c r="B6358" s="7" t="s">
        <v>363</v>
      </c>
      <c r="C6358" s="7">
        <v>1540</v>
      </c>
      <c r="D6358" s="7" t="s">
        <v>741</v>
      </c>
      <c r="E6358" s="7" t="str">
        <f t="shared" si="89"/>
        <v>Chuquihuta Ayllu Jucumani</v>
      </c>
      <c r="F6358" s="7" t="s">
        <v>379</v>
      </c>
      <c r="G6358" s="7">
        <v>310</v>
      </c>
      <c r="H6358" s="7" t="s">
        <v>403</v>
      </c>
      <c r="I6358" s="7"/>
      <c r="J6358" s="7">
        <v>80000</v>
      </c>
      <c r="K6358" s="7">
        <f t="shared" si="90"/>
        <v>0</v>
      </c>
      <c r="L6358" s="7"/>
      <c r="M6358" s="6"/>
      <c r="N6358" s="7"/>
      <c r="O6358" s="7"/>
      <c r="P6358" s="38"/>
      <c r="Q6358" s="31"/>
      <c r="R6358" s="42"/>
      <c r="S6358" s="42"/>
      <c r="T6358" s="42"/>
      <c r="U6358" s="43"/>
      <c r="V6358" s="32"/>
      <c r="W6358" s="38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</row>
    <row r="6359" spans="1:40" ht="14.25" customHeight="1">
      <c r="A6359" s="7" t="s">
        <v>701</v>
      </c>
      <c r="B6359" s="7" t="s">
        <v>363</v>
      </c>
      <c r="C6359" s="7">
        <v>1540</v>
      </c>
      <c r="D6359" s="7" t="s">
        <v>741</v>
      </c>
      <c r="E6359" s="7" t="str">
        <f t="shared" si="89"/>
        <v>Chuquihuta Ayllu Jucumani</v>
      </c>
      <c r="F6359" s="7" t="s">
        <v>379</v>
      </c>
      <c r="G6359" s="7">
        <v>330</v>
      </c>
      <c r="H6359" s="7" t="s">
        <v>404</v>
      </c>
      <c r="I6359" s="7"/>
      <c r="J6359" s="7">
        <v>79296</v>
      </c>
      <c r="K6359" s="7">
        <f t="shared" si="90"/>
        <v>0</v>
      </c>
      <c r="L6359" s="7"/>
      <c r="M6359" s="6"/>
      <c r="N6359" s="7"/>
      <c r="O6359" s="7"/>
      <c r="P6359" s="38"/>
      <c r="Q6359" s="31"/>
      <c r="R6359" s="42"/>
      <c r="S6359" s="42"/>
      <c r="T6359" s="42"/>
      <c r="U6359" s="43"/>
      <c r="V6359" s="32"/>
      <c r="W6359" s="38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</row>
    <row r="6360" spans="1:40" ht="14.25" customHeight="1">
      <c r="A6360" s="7" t="s">
        <v>701</v>
      </c>
      <c r="B6360" s="7" t="s">
        <v>363</v>
      </c>
      <c r="C6360" s="7">
        <v>1540</v>
      </c>
      <c r="D6360" s="7" t="s">
        <v>741</v>
      </c>
      <c r="E6360" s="7" t="str">
        <f t="shared" si="89"/>
        <v>Chuquihuta Ayllu Jucumani</v>
      </c>
      <c r="F6360" s="7" t="s">
        <v>379</v>
      </c>
      <c r="G6360" s="7">
        <v>340</v>
      </c>
      <c r="H6360" s="7" t="s">
        <v>405</v>
      </c>
      <c r="I6360" s="7"/>
      <c r="J6360" s="7">
        <v>627921</v>
      </c>
      <c r="K6360" s="7">
        <f t="shared" si="90"/>
        <v>0</v>
      </c>
      <c r="L6360" s="7"/>
      <c r="M6360" s="6"/>
      <c r="N6360" s="7"/>
      <c r="O6360" s="7"/>
      <c r="P6360" s="38"/>
      <c r="Q6360" s="31"/>
      <c r="R6360" s="42"/>
      <c r="S6360" s="42"/>
      <c r="T6360" s="42"/>
      <c r="U6360" s="43"/>
      <c r="V6360" s="32"/>
      <c r="W6360" s="38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</row>
    <row r="6361" spans="1:40" ht="14.25" customHeight="1">
      <c r="A6361" s="7" t="s">
        <v>701</v>
      </c>
      <c r="B6361" s="7" t="s">
        <v>363</v>
      </c>
      <c r="C6361" s="7">
        <v>1541</v>
      </c>
      <c r="D6361" s="7" t="s">
        <v>742</v>
      </c>
      <c r="E6361" s="7" t="str">
        <f t="shared" si="89"/>
        <v>San Pedro de Macha</v>
      </c>
      <c r="F6361" s="7" t="s">
        <v>379</v>
      </c>
      <c r="G6361" s="7">
        <v>0</v>
      </c>
      <c r="H6361" s="7" t="s">
        <v>380</v>
      </c>
      <c r="I6361" s="7"/>
      <c r="J6361" s="7">
        <v>2247449</v>
      </c>
      <c r="K6361" s="7">
        <f t="shared" si="90"/>
        <v>1767392</v>
      </c>
      <c r="L6361" s="7"/>
      <c r="M6361" s="6"/>
      <c r="N6361" s="7"/>
      <c r="O6361" s="7"/>
      <c r="P6361" s="38"/>
      <c r="Q6361" s="31"/>
      <c r="R6361" s="42"/>
      <c r="S6361" s="42"/>
      <c r="T6361" s="42"/>
      <c r="U6361" s="43"/>
      <c r="V6361" s="32"/>
      <c r="W6361" s="38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</row>
    <row r="6362" spans="1:40" ht="14.25" customHeight="1">
      <c r="A6362" s="7" t="s">
        <v>701</v>
      </c>
      <c r="B6362" s="7" t="s">
        <v>363</v>
      </c>
      <c r="C6362" s="7">
        <v>1541</v>
      </c>
      <c r="D6362" s="7" t="s">
        <v>742</v>
      </c>
      <c r="E6362" s="7" t="str">
        <f t="shared" si="89"/>
        <v>San Pedro de Macha</v>
      </c>
      <c r="F6362" s="7" t="s">
        <v>379</v>
      </c>
      <c r="G6362" s="7">
        <v>1</v>
      </c>
      <c r="H6362" s="7" t="s">
        <v>381</v>
      </c>
      <c r="I6362" s="7"/>
      <c r="J6362" s="7">
        <v>1222210</v>
      </c>
      <c r="K6362" s="7">
        <f t="shared" si="90"/>
        <v>1767392</v>
      </c>
      <c r="L6362" s="7"/>
      <c r="M6362" s="6"/>
      <c r="N6362" s="7"/>
      <c r="O6362" s="7"/>
      <c r="P6362" s="38"/>
      <c r="Q6362" s="31"/>
      <c r="R6362" s="42"/>
      <c r="S6362" s="42"/>
      <c r="T6362" s="42"/>
      <c r="U6362" s="43"/>
      <c r="V6362" s="32"/>
      <c r="W6362" s="38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</row>
    <row r="6363" spans="1:40" ht="14.25" customHeight="1">
      <c r="A6363" s="7" t="s">
        <v>701</v>
      </c>
      <c r="B6363" s="7" t="s">
        <v>363</v>
      </c>
      <c r="C6363" s="7">
        <v>1541</v>
      </c>
      <c r="D6363" s="7" t="s">
        <v>742</v>
      </c>
      <c r="E6363" s="7" t="str">
        <f t="shared" si="89"/>
        <v>San Pedro de Macha</v>
      </c>
      <c r="F6363" s="7" t="s">
        <v>379</v>
      </c>
      <c r="G6363" s="7">
        <v>97</v>
      </c>
      <c r="H6363" s="7" t="s">
        <v>409</v>
      </c>
      <c r="I6363" s="7"/>
      <c r="J6363" s="7">
        <v>3001398</v>
      </c>
      <c r="K6363" s="7">
        <f t="shared" si="90"/>
        <v>1767392</v>
      </c>
      <c r="L6363" s="7"/>
      <c r="M6363" s="6"/>
      <c r="N6363" s="7"/>
      <c r="O6363" s="7"/>
      <c r="P6363" s="38"/>
      <c r="Q6363" s="31"/>
      <c r="R6363" s="42"/>
      <c r="S6363" s="42"/>
      <c r="T6363" s="42"/>
      <c r="U6363" s="43"/>
      <c r="V6363" s="32"/>
      <c r="W6363" s="38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</row>
    <row r="6364" spans="1:40" ht="14.25" customHeight="1">
      <c r="A6364" s="7" t="s">
        <v>701</v>
      </c>
      <c r="B6364" s="7" t="s">
        <v>363</v>
      </c>
      <c r="C6364" s="7">
        <v>1541</v>
      </c>
      <c r="D6364" s="7" t="s">
        <v>742</v>
      </c>
      <c r="E6364" s="7" t="str">
        <f t="shared" si="89"/>
        <v>San Pedro de Macha</v>
      </c>
      <c r="F6364" s="7" t="s">
        <v>379</v>
      </c>
      <c r="G6364" s="7">
        <v>99</v>
      </c>
      <c r="H6364" s="7" t="s">
        <v>382</v>
      </c>
      <c r="I6364" s="7"/>
      <c r="J6364" s="7">
        <v>451200</v>
      </c>
      <c r="K6364" s="7">
        <f t="shared" si="90"/>
        <v>1767392</v>
      </c>
      <c r="L6364" s="7"/>
      <c r="M6364" s="6"/>
      <c r="N6364" s="7"/>
      <c r="O6364" s="7"/>
      <c r="P6364" s="38"/>
      <c r="Q6364" s="31"/>
      <c r="R6364" s="42"/>
      <c r="S6364" s="42"/>
      <c r="T6364" s="42"/>
      <c r="U6364" s="43"/>
      <c r="V6364" s="32"/>
      <c r="W6364" s="38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</row>
    <row r="6365" spans="1:40" ht="14.25" customHeight="1">
      <c r="A6365" s="7" t="s">
        <v>701</v>
      </c>
      <c r="B6365" s="7" t="s">
        <v>363</v>
      </c>
      <c r="C6365" s="7">
        <v>1541</v>
      </c>
      <c r="D6365" s="7" t="s">
        <v>742</v>
      </c>
      <c r="E6365" s="7" t="str">
        <f t="shared" si="89"/>
        <v>San Pedro de Macha</v>
      </c>
      <c r="F6365" s="7" t="s">
        <v>379</v>
      </c>
      <c r="G6365" s="7">
        <v>100</v>
      </c>
      <c r="H6365" s="7" t="s">
        <v>383</v>
      </c>
      <c r="I6365" s="7"/>
      <c r="J6365" s="7">
        <v>320396</v>
      </c>
      <c r="K6365" s="7">
        <f t="shared" si="90"/>
        <v>1767392</v>
      </c>
      <c r="L6365" s="7"/>
      <c r="M6365" s="6"/>
      <c r="N6365" s="7"/>
      <c r="O6365" s="7"/>
      <c r="P6365" s="38"/>
      <c r="Q6365" s="31"/>
      <c r="R6365" s="42"/>
      <c r="S6365" s="42"/>
      <c r="T6365" s="42"/>
      <c r="U6365" s="43"/>
      <c r="V6365" s="32"/>
      <c r="W6365" s="38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</row>
    <row r="6366" spans="1:40" ht="14.25" customHeight="1">
      <c r="A6366" s="7" t="s">
        <v>701</v>
      </c>
      <c r="B6366" s="7" t="s">
        <v>363</v>
      </c>
      <c r="C6366" s="7">
        <v>1541</v>
      </c>
      <c r="D6366" s="7" t="s">
        <v>742</v>
      </c>
      <c r="E6366" s="7" t="str">
        <f t="shared" si="89"/>
        <v>San Pedro de Macha</v>
      </c>
      <c r="F6366" s="7" t="s">
        <v>379</v>
      </c>
      <c r="G6366" s="7">
        <v>110</v>
      </c>
      <c r="H6366" s="7" t="s">
        <v>385</v>
      </c>
      <c r="I6366" s="7"/>
      <c r="J6366" s="7">
        <v>100000</v>
      </c>
      <c r="K6366" s="7">
        <f t="shared" si="90"/>
        <v>1767392</v>
      </c>
      <c r="L6366" s="7"/>
      <c r="M6366" s="6"/>
      <c r="N6366" s="7"/>
      <c r="O6366" s="7"/>
      <c r="P6366" s="38"/>
      <c r="Q6366" s="31"/>
      <c r="R6366" s="42"/>
      <c r="S6366" s="42"/>
      <c r="T6366" s="42"/>
      <c r="U6366" s="43"/>
      <c r="V6366" s="32"/>
      <c r="W6366" s="38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</row>
    <row r="6367" spans="1:40" ht="14.25" customHeight="1">
      <c r="A6367" s="7" t="s">
        <v>701</v>
      </c>
      <c r="B6367" s="7" t="s">
        <v>363</v>
      </c>
      <c r="C6367" s="7">
        <v>1541</v>
      </c>
      <c r="D6367" s="7" t="s">
        <v>742</v>
      </c>
      <c r="E6367" s="7" t="str">
        <f t="shared" si="89"/>
        <v>San Pedro de Macha</v>
      </c>
      <c r="F6367" s="7" t="s">
        <v>379</v>
      </c>
      <c r="G6367" s="7">
        <v>130</v>
      </c>
      <c r="H6367" s="7" t="s">
        <v>386</v>
      </c>
      <c r="I6367" s="7"/>
      <c r="J6367" s="7">
        <v>16000</v>
      </c>
      <c r="K6367" s="7">
        <f t="shared" si="90"/>
        <v>1767392</v>
      </c>
      <c r="L6367" s="7"/>
      <c r="M6367" s="6"/>
      <c r="N6367" s="7"/>
      <c r="O6367" s="7"/>
      <c r="P6367" s="38"/>
      <c r="Q6367" s="31"/>
      <c r="R6367" s="42"/>
      <c r="S6367" s="42"/>
      <c r="T6367" s="42"/>
      <c r="U6367" s="43"/>
      <c r="V6367" s="32"/>
      <c r="W6367" s="38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</row>
    <row r="6368" spans="1:40" ht="14.25" customHeight="1">
      <c r="A6368" s="7" t="s">
        <v>701</v>
      </c>
      <c r="B6368" s="7" t="s">
        <v>363</v>
      </c>
      <c r="C6368" s="7">
        <v>1541</v>
      </c>
      <c r="D6368" s="7" t="s">
        <v>742</v>
      </c>
      <c r="E6368" s="7" t="str">
        <f t="shared" si="89"/>
        <v>San Pedro de Macha</v>
      </c>
      <c r="F6368" s="7" t="s">
        <v>379</v>
      </c>
      <c r="G6368" s="7">
        <v>140</v>
      </c>
      <c r="H6368" s="7" t="s">
        <v>388</v>
      </c>
      <c r="I6368" s="7"/>
      <c r="J6368" s="7">
        <v>29000</v>
      </c>
      <c r="K6368" s="7">
        <f t="shared" si="90"/>
        <v>1767392</v>
      </c>
      <c r="L6368" s="7"/>
      <c r="M6368" s="6"/>
      <c r="N6368" s="7"/>
      <c r="O6368" s="7"/>
      <c r="P6368" s="38"/>
      <c r="Q6368" s="31"/>
      <c r="R6368" s="42"/>
      <c r="S6368" s="42"/>
      <c r="T6368" s="42"/>
      <c r="U6368" s="43"/>
      <c r="V6368" s="32"/>
      <c r="W6368" s="38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</row>
    <row r="6369" spans="1:40" ht="14.25" customHeight="1">
      <c r="A6369" s="7" t="s">
        <v>701</v>
      </c>
      <c r="B6369" s="7" t="s">
        <v>363</v>
      </c>
      <c r="C6369" s="7">
        <v>1541</v>
      </c>
      <c r="D6369" s="7" t="s">
        <v>742</v>
      </c>
      <c r="E6369" s="7" t="str">
        <f t="shared" si="89"/>
        <v>San Pedro de Macha</v>
      </c>
      <c r="F6369" s="7" t="s">
        <v>379</v>
      </c>
      <c r="G6369" s="7">
        <v>160</v>
      </c>
      <c r="H6369" s="7" t="s">
        <v>389</v>
      </c>
      <c r="I6369" s="7"/>
      <c r="J6369" s="7">
        <v>100000</v>
      </c>
      <c r="K6369" s="7">
        <f t="shared" si="90"/>
        <v>1767392</v>
      </c>
      <c r="L6369" s="7"/>
      <c r="M6369" s="6"/>
      <c r="N6369" s="7"/>
      <c r="O6369" s="7"/>
      <c r="P6369" s="38"/>
      <c r="Q6369" s="31"/>
      <c r="R6369" s="42"/>
      <c r="S6369" s="42"/>
      <c r="T6369" s="42"/>
      <c r="U6369" s="43"/>
      <c r="V6369" s="32"/>
      <c r="W6369" s="38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</row>
    <row r="6370" spans="1:40" ht="14.25" customHeight="1">
      <c r="A6370" s="7" t="s">
        <v>701</v>
      </c>
      <c r="B6370" s="7" t="s">
        <v>363</v>
      </c>
      <c r="C6370" s="7">
        <v>1541</v>
      </c>
      <c r="D6370" s="7" t="s">
        <v>742</v>
      </c>
      <c r="E6370" s="7" t="str">
        <f t="shared" si="89"/>
        <v>San Pedro de Macha</v>
      </c>
      <c r="F6370" s="7" t="s">
        <v>379</v>
      </c>
      <c r="G6370" s="7">
        <v>180</v>
      </c>
      <c r="H6370" s="7" t="s">
        <v>411</v>
      </c>
      <c r="I6370" s="7"/>
      <c r="J6370" s="7">
        <v>381756</v>
      </c>
      <c r="K6370" s="7">
        <f t="shared" si="90"/>
        <v>1767392</v>
      </c>
      <c r="L6370" s="7"/>
      <c r="M6370" s="6"/>
      <c r="N6370" s="7"/>
      <c r="O6370" s="7"/>
      <c r="P6370" s="38"/>
      <c r="Q6370" s="31"/>
      <c r="R6370" s="42"/>
      <c r="S6370" s="42"/>
      <c r="T6370" s="42"/>
      <c r="U6370" s="43"/>
      <c r="V6370" s="32"/>
      <c r="W6370" s="38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</row>
    <row r="6371" spans="1:40" ht="14.25" customHeight="1">
      <c r="A6371" s="7" t="s">
        <v>701</v>
      </c>
      <c r="B6371" s="7" t="s">
        <v>363</v>
      </c>
      <c r="C6371" s="7">
        <v>1541</v>
      </c>
      <c r="D6371" s="7" t="s">
        <v>742</v>
      </c>
      <c r="E6371" s="7" t="str">
        <f t="shared" si="89"/>
        <v>San Pedro de Macha</v>
      </c>
      <c r="F6371" s="7" t="s">
        <v>379</v>
      </c>
      <c r="G6371" s="7">
        <v>190</v>
      </c>
      <c r="H6371" s="7" t="s">
        <v>392</v>
      </c>
      <c r="I6371" s="7"/>
      <c r="J6371" s="7">
        <v>78000</v>
      </c>
      <c r="K6371" s="7">
        <f t="shared" si="90"/>
        <v>1767392</v>
      </c>
      <c r="L6371" s="7"/>
      <c r="M6371" s="6"/>
      <c r="N6371" s="7"/>
      <c r="O6371" s="7"/>
      <c r="P6371" s="38"/>
      <c r="Q6371" s="31"/>
      <c r="R6371" s="42"/>
      <c r="S6371" s="42"/>
      <c r="T6371" s="42"/>
      <c r="U6371" s="43"/>
      <c r="V6371" s="32"/>
      <c r="W6371" s="38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</row>
    <row r="6372" spans="1:40" ht="14.25" customHeight="1">
      <c r="A6372" s="7" t="s">
        <v>701</v>
      </c>
      <c r="B6372" s="7" t="s">
        <v>363</v>
      </c>
      <c r="C6372" s="7">
        <v>1541</v>
      </c>
      <c r="D6372" s="7" t="s">
        <v>742</v>
      </c>
      <c r="E6372" s="7" t="str">
        <f t="shared" si="89"/>
        <v>San Pedro de Macha</v>
      </c>
      <c r="F6372" s="7" t="s">
        <v>379</v>
      </c>
      <c r="G6372" s="7">
        <v>200</v>
      </c>
      <c r="H6372" s="7" t="s">
        <v>393</v>
      </c>
      <c r="I6372" s="7"/>
      <c r="J6372" s="7">
        <v>4204851</v>
      </c>
      <c r="K6372" s="7">
        <f t="shared" si="90"/>
        <v>1767392</v>
      </c>
      <c r="L6372" s="7"/>
      <c r="M6372" s="6"/>
      <c r="N6372" s="7"/>
      <c r="O6372" s="7"/>
      <c r="P6372" s="38"/>
      <c r="Q6372" s="31"/>
      <c r="R6372" s="42"/>
      <c r="S6372" s="42"/>
      <c r="T6372" s="42"/>
      <c r="U6372" s="43"/>
      <c r="V6372" s="32"/>
      <c r="W6372" s="38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</row>
    <row r="6373" spans="1:40" ht="14.25" customHeight="1">
      <c r="A6373" s="7" t="s">
        <v>701</v>
      </c>
      <c r="B6373" s="7" t="s">
        <v>363</v>
      </c>
      <c r="C6373" s="7">
        <v>1541</v>
      </c>
      <c r="D6373" s="7" t="s">
        <v>742</v>
      </c>
      <c r="E6373" s="7" t="str">
        <f t="shared" si="89"/>
        <v>San Pedro de Macha</v>
      </c>
      <c r="F6373" s="7" t="s">
        <v>379</v>
      </c>
      <c r="G6373" s="7">
        <v>210</v>
      </c>
      <c r="H6373" s="7" t="s">
        <v>394</v>
      </c>
      <c r="I6373" s="7"/>
      <c r="J6373" s="7">
        <v>4555429</v>
      </c>
      <c r="K6373" s="7">
        <f t="shared" si="90"/>
        <v>1767392</v>
      </c>
      <c r="L6373" s="7"/>
      <c r="M6373" s="6"/>
      <c r="N6373" s="7"/>
      <c r="O6373" s="7"/>
      <c r="P6373" s="38"/>
      <c r="Q6373" s="31"/>
      <c r="R6373" s="42"/>
      <c r="S6373" s="42"/>
      <c r="T6373" s="42"/>
      <c r="U6373" s="43"/>
      <c r="V6373" s="32"/>
      <c r="W6373" s="38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</row>
    <row r="6374" spans="1:40" ht="14.25" customHeight="1">
      <c r="A6374" s="7" t="s">
        <v>701</v>
      </c>
      <c r="B6374" s="7" t="s">
        <v>363</v>
      </c>
      <c r="C6374" s="7">
        <v>1541</v>
      </c>
      <c r="D6374" s="7" t="s">
        <v>742</v>
      </c>
      <c r="E6374" s="7" t="str">
        <f t="shared" si="89"/>
        <v>San Pedro de Macha</v>
      </c>
      <c r="F6374" s="7" t="s">
        <v>379</v>
      </c>
      <c r="G6374" s="7">
        <v>220</v>
      </c>
      <c r="H6374" s="7" t="s">
        <v>395</v>
      </c>
      <c r="I6374" s="7"/>
      <c r="J6374" s="7">
        <v>30000</v>
      </c>
      <c r="K6374" s="7">
        <f t="shared" si="90"/>
        <v>1767392</v>
      </c>
      <c r="L6374" s="7"/>
      <c r="M6374" s="6"/>
      <c r="N6374" s="7"/>
      <c r="O6374" s="7"/>
      <c r="P6374" s="38"/>
      <c r="Q6374" s="31"/>
      <c r="R6374" s="42"/>
      <c r="S6374" s="42"/>
      <c r="T6374" s="42"/>
      <c r="U6374" s="43"/>
      <c r="V6374" s="32"/>
      <c r="W6374" s="38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</row>
    <row r="6375" spans="1:40" ht="14.25" customHeight="1">
      <c r="A6375" s="7" t="s">
        <v>701</v>
      </c>
      <c r="B6375" s="7" t="s">
        <v>363</v>
      </c>
      <c r="C6375" s="7">
        <v>1541</v>
      </c>
      <c r="D6375" s="7" t="s">
        <v>742</v>
      </c>
      <c r="E6375" s="7" t="str">
        <f t="shared" si="89"/>
        <v>San Pedro de Macha</v>
      </c>
      <c r="F6375" s="7" t="s">
        <v>379</v>
      </c>
      <c r="G6375" s="7">
        <v>230</v>
      </c>
      <c r="H6375" s="7" t="s">
        <v>396</v>
      </c>
      <c r="I6375" s="7"/>
      <c r="J6375" s="7">
        <v>100000</v>
      </c>
      <c r="K6375" s="7">
        <f t="shared" si="90"/>
        <v>1767392</v>
      </c>
      <c r="L6375" s="7"/>
      <c r="M6375" s="6"/>
      <c r="N6375" s="7"/>
      <c r="O6375" s="7"/>
      <c r="P6375" s="38"/>
      <c r="Q6375" s="31"/>
      <c r="R6375" s="42"/>
      <c r="S6375" s="42"/>
      <c r="T6375" s="42"/>
      <c r="U6375" s="43"/>
      <c r="V6375" s="32"/>
      <c r="W6375" s="38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</row>
    <row r="6376" spans="1:40" ht="14.25" customHeight="1">
      <c r="A6376" s="7" t="s">
        <v>701</v>
      </c>
      <c r="B6376" s="7" t="s">
        <v>363</v>
      </c>
      <c r="C6376" s="7">
        <v>1541</v>
      </c>
      <c r="D6376" s="7" t="s">
        <v>742</v>
      </c>
      <c r="E6376" s="7" t="str">
        <f t="shared" si="89"/>
        <v>San Pedro de Macha</v>
      </c>
      <c r="F6376" s="7" t="s">
        <v>379</v>
      </c>
      <c r="G6376" s="7">
        <v>240</v>
      </c>
      <c r="H6376" s="7" t="s">
        <v>397</v>
      </c>
      <c r="I6376" s="7"/>
      <c r="J6376" s="7">
        <v>20000</v>
      </c>
      <c r="K6376" s="7">
        <f t="shared" si="90"/>
        <v>1767392</v>
      </c>
      <c r="L6376" s="7"/>
      <c r="M6376" s="6"/>
      <c r="N6376" s="7"/>
      <c r="O6376" s="7"/>
      <c r="P6376" s="38"/>
      <c r="Q6376" s="31"/>
      <c r="R6376" s="42"/>
      <c r="S6376" s="42"/>
      <c r="T6376" s="42"/>
      <c r="U6376" s="43"/>
      <c r="V6376" s="32"/>
      <c r="W6376" s="38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</row>
    <row r="6377" spans="1:40" ht="14.25" customHeight="1">
      <c r="A6377" s="7" t="s">
        <v>701</v>
      </c>
      <c r="B6377" s="7" t="s">
        <v>363</v>
      </c>
      <c r="C6377" s="7">
        <v>1541</v>
      </c>
      <c r="D6377" s="7" t="s">
        <v>742</v>
      </c>
      <c r="E6377" s="7" t="str">
        <f t="shared" ref="E6377:E6631" si="91">SUBSTITUTE(D6377,"Gobierno Autónomo Municipal de ","")</f>
        <v>San Pedro de Macha</v>
      </c>
      <c r="F6377" s="7" t="s">
        <v>379</v>
      </c>
      <c r="G6377" s="7">
        <v>250</v>
      </c>
      <c r="H6377" s="7" t="s">
        <v>399</v>
      </c>
      <c r="I6377" s="7"/>
      <c r="J6377" s="7">
        <v>1688669</v>
      </c>
      <c r="K6377" s="7">
        <f t="shared" ref="K6377:K6631" si="92">SUMIFS(J:J, E:E, E6377, F:F, "PROYECT. INVERSION")</f>
        <v>1767392</v>
      </c>
      <c r="L6377" s="7"/>
      <c r="M6377" s="6"/>
      <c r="N6377" s="7"/>
      <c r="O6377" s="7"/>
      <c r="P6377" s="38"/>
      <c r="Q6377" s="31"/>
      <c r="R6377" s="42"/>
      <c r="S6377" s="42"/>
      <c r="T6377" s="42"/>
      <c r="U6377" s="43"/>
      <c r="V6377" s="32"/>
      <c r="W6377" s="38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</row>
    <row r="6378" spans="1:40" ht="14.25" customHeight="1">
      <c r="A6378" s="7" t="s">
        <v>701</v>
      </c>
      <c r="B6378" s="7" t="s">
        <v>363</v>
      </c>
      <c r="C6378" s="7">
        <v>1541</v>
      </c>
      <c r="D6378" s="7" t="s">
        <v>742</v>
      </c>
      <c r="E6378" s="7" t="str">
        <f t="shared" si="91"/>
        <v>San Pedro de Macha</v>
      </c>
      <c r="F6378" s="7" t="s">
        <v>379</v>
      </c>
      <c r="G6378" s="7">
        <v>260</v>
      </c>
      <c r="H6378" s="7" t="s">
        <v>400</v>
      </c>
      <c r="I6378" s="7"/>
      <c r="J6378" s="7">
        <v>80176</v>
      </c>
      <c r="K6378" s="7">
        <f t="shared" si="92"/>
        <v>1767392</v>
      </c>
      <c r="L6378" s="7"/>
      <c r="M6378" s="6"/>
      <c r="N6378" s="7"/>
      <c r="O6378" s="7"/>
      <c r="P6378" s="38"/>
      <c r="Q6378" s="31"/>
      <c r="R6378" s="42"/>
      <c r="S6378" s="42"/>
      <c r="T6378" s="42"/>
      <c r="U6378" s="43"/>
      <c r="V6378" s="32"/>
      <c r="W6378" s="38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</row>
    <row r="6379" spans="1:40" ht="14.25" customHeight="1">
      <c r="A6379" s="7" t="s">
        <v>701</v>
      </c>
      <c r="B6379" s="7" t="s">
        <v>363</v>
      </c>
      <c r="C6379" s="7">
        <v>1541</v>
      </c>
      <c r="D6379" s="7" t="s">
        <v>742</v>
      </c>
      <c r="E6379" s="7" t="str">
        <f t="shared" si="91"/>
        <v>San Pedro de Macha</v>
      </c>
      <c r="F6379" s="7" t="s">
        <v>379</v>
      </c>
      <c r="G6379" s="7">
        <v>310</v>
      </c>
      <c r="H6379" s="7" t="s">
        <v>403</v>
      </c>
      <c r="I6379" s="7"/>
      <c r="J6379" s="7">
        <v>234604</v>
      </c>
      <c r="K6379" s="7">
        <f t="shared" si="92"/>
        <v>1767392</v>
      </c>
      <c r="L6379" s="7"/>
      <c r="M6379" s="6"/>
      <c r="N6379" s="7"/>
      <c r="O6379" s="7"/>
      <c r="P6379" s="38"/>
      <c r="Q6379" s="31"/>
      <c r="R6379" s="42"/>
      <c r="S6379" s="42"/>
      <c r="T6379" s="42"/>
      <c r="U6379" s="43"/>
      <c r="V6379" s="32"/>
      <c r="W6379" s="38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</row>
    <row r="6380" spans="1:40" ht="14.25" customHeight="1">
      <c r="A6380" s="7" t="s">
        <v>701</v>
      </c>
      <c r="B6380" s="7" t="s">
        <v>363</v>
      </c>
      <c r="C6380" s="7">
        <v>1541</v>
      </c>
      <c r="D6380" s="7" t="s">
        <v>742</v>
      </c>
      <c r="E6380" s="7" t="str">
        <f t="shared" si="91"/>
        <v>San Pedro de Macha</v>
      </c>
      <c r="F6380" s="7" t="s">
        <v>379</v>
      </c>
      <c r="G6380" s="7">
        <v>330</v>
      </c>
      <c r="H6380" s="7" t="s">
        <v>404</v>
      </c>
      <c r="I6380" s="7"/>
      <c r="J6380" s="7">
        <v>136164</v>
      </c>
      <c r="K6380" s="7">
        <f t="shared" si="92"/>
        <v>1767392</v>
      </c>
      <c r="L6380" s="7"/>
      <c r="M6380" s="6"/>
      <c r="N6380" s="7"/>
      <c r="O6380" s="7"/>
      <c r="P6380" s="38"/>
      <c r="Q6380" s="31"/>
      <c r="R6380" s="42"/>
      <c r="S6380" s="42"/>
      <c r="T6380" s="42"/>
      <c r="U6380" s="43"/>
      <c r="V6380" s="32"/>
      <c r="W6380" s="38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</row>
    <row r="6381" spans="1:40" ht="14.25" customHeight="1">
      <c r="A6381" s="7" t="s">
        <v>701</v>
      </c>
      <c r="B6381" s="7" t="s">
        <v>363</v>
      </c>
      <c r="C6381" s="7">
        <v>1541</v>
      </c>
      <c r="D6381" s="7" t="s">
        <v>742</v>
      </c>
      <c r="E6381" s="7" t="str">
        <f t="shared" si="91"/>
        <v>San Pedro de Macha</v>
      </c>
      <c r="F6381" s="7" t="s">
        <v>379</v>
      </c>
      <c r="G6381" s="7">
        <v>340</v>
      </c>
      <c r="H6381" s="7" t="s">
        <v>405</v>
      </c>
      <c r="I6381" s="7"/>
      <c r="J6381" s="7">
        <v>956880</v>
      </c>
      <c r="K6381" s="7">
        <f t="shared" si="92"/>
        <v>1767392</v>
      </c>
      <c r="L6381" s="7"/>
      <c r="M6381" s="6"/>
      <c r="N6381" s="7"/>
      <c r="O6381" s="7"/>
      <c r="P6381" s="38"/>
      <c r="Q6381" s="31"/>
      <c r="R6381" s="42"/>
      <c r="S6381" s="42"/>
      <c r="T6381" s="42"/>
      <c r="U6381" s="43"/>
      <c r="V6381" s="32"/>
      <c r="W6381" s="38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</row>
    <row r="6382" spans="1:40" ht="14.25" customHeight="1">
      <c r="A6382" s="7" t="s">
        <v>701</v>
      </c>
      <c r="B6382" s="7" t="s">
        <v>363</v>
      </c>
      <c r="C6382" s="7">
        <v>1541</v>
      </c>
      <c r="D6382" s="7" t="s">
        <v>742</v>
      </c>
      <c r="E6382" s="7" t="str">
        <f t="shared" si="91"/>
        <v>San Pedro de Macha</v>
      </c>
      <c r="F6382" s="7" t="s">
        <v>407</v>
      </c>
      <c r="G6382" s="7">
        <v>110</v>
      </c>
      <c r="H6382" s="7" t="s">
        <v>385</v>
      </c>
      <c r="I6382" s="7"/>
      <c r="J6382" s="7">
        <v>98481</v>
      </c>
      <c r="K6382" s="7">
        <f t="shared" si="92"/>
        <v>1767392</v>
      </c>
      <c r="L6382" s="7"/>
      <c r="M6382" s="6"/>
      <c r="N6382" s="7"/>
      <c r="O6382" s="7"/>
      <c r="P6382" s="38"/>
      <c r="Q6382" s="31"/>
      <c r="R6382" s="42"/>
      <c r="S6382" s="42"/>
      <c r="T6382" s="42"/>
      <c r="U6382" s="43"/>
      <c r="V6382" s="32"/>
      <c r="W6382" s="38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</row>
    <row r="6383" spans="1:40" ht="14.25" customHeight="1">
      <c r="A6383" s="41" t="s">
        <v>701</v>
      </c>
      <c r="B6383" s="7" t="s">
        <v>363</v>
      </c>
      <c r="C6383" s="7">
        <v>1541</v>
      </c>
      <c r="D6383" s="7" t="s">
        <v>742</v>
      </c>
      <c r="E6383" s="7" t="str">
        <f t="shared" si="91"/>
        <v>San Pedro de Macha</v>
      </c>
      <c r="F6383" s="7" t="s">
        <v>407</v>
      </c>
      <c r="G6383" s="7">
        <v>170</v>
      </c>
      <c r="H6383" s="7" t="s">
        <v>390</v>
      </c>
      <c r="I6383" s="7"/>
      <c r="J6383" s="7">
        <v>1668911</v>
      </c>
      <c r="K6383" s="7">
        <f t="shared" si="92"/>
        <v>1767392</v>
      </c>
      <c r="L6383" s="7"/>
      <c r="M6383" s="6"/>
      <c r="N6383" s="7"/>
      <c r="O6383" s="7"/>
      <c r="P6383" s="38"/>
      <c r="Q6383" s="31"/>
      <c r="R6383" s="42"/>
      <c r="S6383" s="42"/>
      <c r="T6383" s="42"/>
      <c r="U6383" s="43"/>
      <c r="V6383" s="32"/>
      <c r="W6383" s="38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</row>
    <row r="6384" spans="1:40" ht="14.25" customHeight="1">
      <c r="A6384" s="7" t="s">
        <v>743</v>
      </c>
      <c r="B6384" s="7" t="s">
        <v>517</v>
      </c>
      <c r="C6384" s="7">
        <v>1759</v>
      </c>
      <c r="D6384" s="7" t="s">
        <v>457</v>
      </c>
      <c r="E6384" s="7" t="str">
        <f t="shared" si="91"/>
        <v>3701 Gobierno Autónomo Indígena Originario Campesino de Charagua Iyambae</v>
      </c>
      <c r="F6384" s="7" t="s">
        <v>379</v>
      </c>
      <c r="G6384" s="7">
        <v>0</v>
      </c>
      <c r="H6384" s="7" t="s">
        <v>380</v>
      </c>
      <c r="I6384" s="7"/>
      <c r="J6384" s="7">
        <v>4550616</v>
      </c>
      <c r="K6384" s="7">
        <f t="shared" si="92"/>
        <v>0</v>
      </c>
      <c r="L6384" s="7"/>
      <c r="M6384" s="6"/>
      <c r="N6384" s="7"/>
      <c r="O6384" s="7"/>
      <c r="P6384" s="38"/>
      <c r="Q6384" s="31"/>
      <c r="R6384" s="42"/>
      <c r="S6384" s="42"/>
      <c r="T6384" s="42"/>
      <c r="U6384" s="43"/>
      <c r="V6384" s="32"/>
      <c r="W6384" s="38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</row>
    <row r="6385" spans="1:40" ht="14.25" customHeight="1">
      <c r="A6385" s="7" t="s">
        <v>743</v>
      </c>
      <c r="B6385" s="7" t="s">
        <v>517</v>
      </c>
      <c r="C6385" s="7">
        <v>1759</v>
      </c>
      <c r="D6385" s="7" t="s">
        <v>457</v>
      </c>
      <c r="E6385" s="7" t="str">
        <f t="shared" si="91"/>
        <v>3701 Gobierno Autónomo Indígena Originario Campesino de Charagua Iyambae</v>
      </c>
      <c r="F6385" s="7" t="s">
        <v>379</v>
      </c>
      <c r="G6385" s="7">
        <v>1</v>
      </c>
      <c r="H6385" s="7" t="s">
        <v>381</v>
      </c>
      <c r="I6385" s="7"/>
      <c r="J6385" s="7">
        <v>1950264</v>
      </c>
      <c r="K6385" s="7">
        <f t="shared" si="92"/>
        <v>0</v>
      </c>
      <c r="L6385" s="7"/>
      <c r="M6385" s="6"/>
      <c r="N6385" s="7"/>
      <c r="O6385" s="7"/>
      <c r="P6385" s="38"/>
      <c r="Q6385" s="31"/>
      <c r="R6385" s="42"/>
      <c r="S6385" s="42"/>
      <c r="T6385" s="42"/>
      <c r="U6385" s="43"/>
      <c r="V6385" s="32"/>
      <c r="W6385" s="38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</row>
    <row r="6386" spans="1:40" ht="14.25" customHeight="1">
      <c r="A6386" s="7" t="s">
        <v>743</v>
      </c>
      <c r="B6386" s="7" t="s">
        <v>517</v>
      </c>
      <c r="C6386" s="7">
        <v>1759</v>
      </c>
      <c r="D6386" s="7" t="s">
        <v>457</v>
      </c>
      <c r="E6386" s="7" t="str">
        <f t="shared" si="91"/>
        <v>3701 Gobierno Autónomo Indígena Originario Campesino de Charagua Iyambae</v>
      </c>
      <c r="F6386" s="7" t="s">
        <v>379</v>
      </c>
      <c r="G6386" s="7">
        <v>97</v>
      </c>
      <c r="H6386" s="7" t="s">
        <v>409</v>
      </c>
      <c r="I6386" s="7"/>
      <c r="J6386" s="7">
        <v>18701734</v>
      </c>
      <c r="K6386" s="7">
        <f t="shared" si="92"/>
        <v>0</v>
      </c>
      <c r="L6386" s="7"/>
      <c r="M6386" s="6"/>
      <c r="N6386" s="7"/>
      <c r="O6386" s="7"/>
      <c r="P6386" s="38"/>
      <c r="Q6386" s="31"/>
      <c r="R6386" s="42"/>
      <c r="S6386" s="42"/>
      <c r="T6386" s="42"/>
      <c r="U6386" s="43"/>
      <c r="V6386" s="32"/>
      <c r="W6386" s="38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</row>
    <row r="6387" spans="1:40" ht="14.25" customHeight="1">
      <c r="A6387" s="7" t="s">
        <v>743</v>
      </c>
      <c r="B6387" s="7" t="s">
        <v>517</v>
      </c>
      <c r="C6387" s="7">
        <v>1759</v>
      </c>
      <c r="D6387" s="7" t="s">
        <v>457</v>
      </c>
      <c r="E6387" s="7" t="str">
        <f t="shared" si="91"/>
        <v>3701 Gobierno Autónomo Indígena Originario Campesino de Charagua Iyambae</v>
      </c>
      <c r="F6387" s="7" t="s">
        <v>379</v>
      </c>
      <c r="G6387" s="7">
        <v>200</v>
      </c>
      <c r="H6387" s="7" t="s">
        <v>393</v>
      </c>
      <c r="I6387" s="7"/>
      <c r="J6387" s="7">
        <v>3720544</v>
      </c>
      <c r="K6387" s="7">
        <f t="shared" si="92"/>
        <v>0</v>
      </c>
      <c r="L6387" s="7"/>
      <c r="M6387" s="6"/>
      <c r="N6387" s="7"/>
      <c r="O6387" s="7"/>
      <c r="P6387" s="38"/>
      <c r="Q6387" s="31"/>
      <c r="R6387" s="42"/>
      <c r="S6387" s="42"/>
      <c r="T6387" s="42"/>
      <c r="U6387" s="43"/>
      <c r="V6387" s="32"/>
      <c r="W6387" s="38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</row>
    <row r="6388" spans="1:40" ht="14.25" customHeight="1">
      <c r="A6388" s="7" t="s">
        <v>743</v>
      </c>
      <c r="B6388" s="7" t="s">
        <v>517</v>
      </c>
      <c r="C6388" s="7">
        <v>1759</v>
      </c>
      <c r="D6388" s="7" t="s">
        <v>457</v>
      </c>
      <c r="E6388" s="7" t="str">
        <f t="shared" si="91"/>
        <v>3701 Gobierno Autónomo Indígena Originario Campesino de Charagua Iyambae</v>
      </c>
      <c r="F6388" s="7" t="s">
        <v>379</v>
      </c>
      <c r="G6388" s="7">
        <v>210</v>
      </c>
      <c r="H6388" s="7" t="s">
        <v>394</v>
      </c>
      <c r="I6388" s="7"/>
      <c r="J6388" s="7">
        <v>117894</v>
      </c>
      <c r="K6388" s="7">
        <f t="shared" si="92"/>
        <v>0</v>
      </c>
      <c r="L6388" s="7"/>
      <c r="M6388" s="6"/>
      <c r="N6388" s="7"/>
      <c r="O6388" s="7"/>
      <c r="P6388" s="38"/>
      <c r="Q6388" s="31"/>
      <c r="R6388" s="42"/>
      <c r="S6388" s="42"/>
      <c r="T6388" s="42"/>
      <c r="U6388" s="43"/>
      <c r="V6388" s="32"/>
      <c r="W6388" s="38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</row>
    <row r="6389" spans="1:40" ht="14.25" customHeight="1">
      <c r="A6389" s="7" t="s">
        <v>743</v>
      </c>
      <c r="B6389" s="7" t="s">
        <v>517</v>
      </c>
      <c r="C6389" s="7">
        <v>1759</v>
      </c>
      <c r="D6389" s="7" t="s">
        <v>457</v>
      </c>
      <c r="E6389" s="7" t="str">
        <f t="shared" si="91"/>
        <v>3701 Gobierno Autónomo Indígena Originario Campesino de Charagua Iyambae</v>
      </c>
      <c r="F6389" s="7" t="s">
        <v>379</v>
      </c>
      <c r="G6389" s="7">
        <v>250</v>
      </c>
      <c r="H6389" s="7" t="s">
        <v>399</v>
      </c>
      <c r="I6389" s="7"/>
      <c r="J6389" s="7">
        <v>1045829</v>
      </c>
      <c r="K6389" s="7">
        <f t="shared" si="92"/>
        <v>0</v>
      </c>
      <c r="L6389" s="7"/>
      <c r="M6389" s="6"/>
      <c r="N6389" s="7"/>
      <c r="O6389" s="7"/>
      <c r="P6389" s="38"/>
      <c r="Q6389" s="31"/>
      <c r="R6389" s="42"/>
      <c r="S6389" s="42"/>
      <c r="T6389" s="42"/>
      <c r="U6389" s="43"/>
      <c r="V6389" s="32"/>
      <c r="W6389" s="38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</row>
    <row r="6390" spans="1:40" ht="14.25" customHeight="1">
      <c r="A6390" s="7" t="s">
        <v>743</v>
      </c>
      <c r="B6390" s="7" t="s">
        <v>517</v>
      </c>
      <c r="C6390" s="7">
        <v>1759</v>
      </c>
      <c r="D6390" s="7" t="s">
        <v>457</v>
      </c>
      <c r="E6390" s="7" t="str">
        <f t="shared" si="91"/>
        <v>3701 Gobierno Autónomo Indígena Originario Campesino de Charagua Iyambae</v>
      </c>
      <c r="F6390" s="7" t="s">
        <v>379</v>
      </c>
      <c r="G6390" s="7">
        <v>330</v>
      </c>
      <c r="H6390" s="7" t="s">
        <v>404</v>
      </c>
      <c r="I6390" s="7"/>
      <c r="J6390" s="7">
        <v>94214</v>
      </c>
      <c r="K6390" s="7">
        <f t="shared" si="92"/>
        <v>0</v>
      </c>
      <c r="L6390" s="7"/>
      <c r="M6390" s="6"/>
      <c r="N6390" s="7"/>
      <c r="O6390" s="7"/>
      <c r="P6390" s="38"/>
      <c r="Q6390" s="31"/>
      <c r="R6390" s="42"/>
      <c r="S6390" s="42"/>
      <c r="T6390" s="42"/>
      <c r="U6390" s="43"/>
      <c r="V6390" s="32"/>
      <c r="W6390" s="38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</row>
    <row r="6391" spans="1:40" ht="14.25" customHeight="1">
      <c r="A6391" s="7" t="s">
        <v>743</v>
      </c>
      <c r="B6391" s="7" t="s">
        <v>517</v>
      </c>
      <c r="C6391" s="7">
        <v>1759</v>
      </c>
      <c r="D6391" s="7" t="s">
        <v>457</v>
      </c>
      <c r="E6391" s="7" t="str">
        <f t="shared" si="91"/>
        <v>3701 Gobierno Autónomo Indígena Originario Campesino de Charagua Iyambae</v>
      </c>
      <c r="F6391" s="7" t="s">
        <v>379</v>
      </c>
      <c r="G6391" s="7">
        <v>340</v>
      </c>
      <c r="H6391" s="7" t="s">
        <v>405</v>
      </c>
      <c r="I6391" s="7"/>
      <c r="J6391" s="7">
        <v>97014</v>
      </c>
      <c r="K6391" s="7">
        <f t="shared" si="92"/>
        <v>0</v>
      </c>
      <c r="L6391" s="7"/>
      <c r="M6391" s="6"/>
      <c r="N6391" s="7"/>
      <c r="O6391" s="7"/>
      <c r="P6391" s="38"/>
      <c r="Q6391" s="31"/>
      <c r="R6391" s="42"/>
      <c r="S6391" s="42"/>
      <c r="T6391" s="42"/>
      <c r="U6391" s="43"/>
      <c r="V6391" s="32"/>
      <c r="W6391" s="38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</row>
    <row r="6392" spans="1:40" ht="14.25" customHeight="1">
      <c r="A6392" s="7" t="s">
        <v>743</v>
      </c>
      <c r="B6392" s="7" t="s">
        <v>517</v>
      </c>
      <c r="C6392" s="7">
        <v>1759</v>
      </c>
      <c r="D6392" s="7" t="s">
        <v>458</v>
      </c>
      <c r="E6392" s="7" t="str">
        <f t="shared" si="91"/>
        <v>3702 Gobierno Autónomo Indígena Guaraní Kereimba Iyaambae</v>
      </c>
      <c r="F6392" s="7" t="s">
        <v>379</v>
      </c>
      <c r="G6392" s="7">
        <v>0</v>
      </c>
      <c r="H6392" s="7" t="s">
        <v>380</v>
      </c>
      <c r="I6392" s="7"/>
      <c r="J6392" s="7">
        <v>1358914</v>
      </c>
      <c r="K6392" s="7">
        <f t="shared" si="92"/>
        <v>0</v>
      </c>
      <c r="L6392" s="7"/>
      <c r="M6392" s="6"/>
      <c r="N6392" s="7"/>
      <c r="O6392" s="7"/>
      <c r="P6392" s="38"/>
      <c r="Q6392" s="31"/>
      <c r="R6392" s="42"/>
      <c r="S6392" s="42"/>
      <c r="T6392" s="42"/>
      <c r="U6392" s="43"/>
      <c r="V6392" s="32"/>
      <c r="W6392" s="38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</row>
    <row r="6393" spans="1:40" ht="14.25" customHeight="1">
      <c r="A6393" s="7" t="s">
        <v>743</v>
      </c>
      <c r="B6393" s="7" t="s">
        <v>517</v>
      </c>
      <c r="C6393" s="7">
        <v>1759</v>
      </c>
      <c r="D6393" s="7" t="s">
        <v>458</v>
      </c>
      <c r="E6393" s="7" t="str">
        <f t="shared" si="91"/>
        <v>3702 Gobierno Autónomo Indígena Guaraní Kereimba Iyaambae</v>
      </c>
      <c r="F6393" s="7" t="s">
        <v>379</v>
      </c>
      <c r="G6393" s="7">
        <v>1</v>
      </c>
      <c r="H6393" s="7" t="s">
        <v>381</v>
      </c>
      <c r="I6393" s="7"/>
      <c r="J6393" s="7">
        <v>600000</v>
      </c>
      <c r="K6393" s="7">
        <f t="shared" si="92"/>
        <v>0</v>
      </c>
      <c r="L6393" s="7"/>
      <c r="M6393" s="6"/>
      <c r="N6393" s="7"/>
      <c r="O6393" s="7"/>
      <c r="P6393" s="38"/>
      <c r="Q6393" s="31"/>
      <c r="R6393" s="42"/>
      <c r="S6393" s="42"/>
      <c r="T6393" s="42"/>
      <c r="U6393" s="43"/>
      <c r="V6393" s="32"/>
      <c r="W6393" s="38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</row>
    <row r="6394" spans="1:40" ht="14.25" customHeight="1">
      <c r="A6394" s="7" t="s">
        <v>743</v>
      </c>
      <c r="B6394" s="7" t="s">
        <v>517</v>
      </c>
      <c r="C6394" s="7">
        <v>1759</v>
      </c>
      <c r="D6394" s="7" t="s">
        <v>458</v>
      </c>
      <c r="E6394" s="7" t="str">
        <f t="shared" si="91"/>
        <v>3702 Gobierno Autónomo Indígena Guaraní Kereimba Iyaambae</v>
      </c>
      <c r="F6394" s="7" t="s">
        <v>379</v>
      </c>
      <c r="G6394" s="7">
        <v>97</v>
      </c>
      <c r="H6394" s="7" t="s">
        <v>409</v>
      </c>
      <c r="I6394" s="7"/>
      <c r="J6394" s="7">
        <v>575657</v>
      </c>
      <c r="K6394" s="7">
        <f t="shared" si="92"/>
        <v>0</v>
      </c>
      <c r="L6394" s="7"/>
      <c r="M6394" s="6"/>
      <c r="N6394" s="7"/>
      <c r="O6394" s="7"/>
      <c r="P6394" s="38"/>
      <c r="Q6394" s="31"/>
      <c r="R6394" s="42"/>
      <c r="S6394" s="42"/>
      <c r="T6394" s="42"/>
      <c r="U6394" s="43"/>
      <c r="V6394" s="32"/>
      <c r="W6394" s="38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</row>
    <row r="6395" spans="1:40" ht="14.25" customHeight="1">
      <c r="A6395" s="7" t="s">
        <v>743</v>
      </c>
      <c r="B6395" s="7" t="s">
        <v>517</v>
      </c>
      <c r="C6395" s="7">
        <v>1759</v>
      </c>
      <c r="D6395" s="7" t="s">
        <v>458</v>
      </c>
      <c r="E6395" s="7" t="str">
        <f t="shared" si="91"/>
        <v>3702 Gobierno Autónomo Indígena Guaraní Kereimba Iyaambae</v>
      </c>
      <c r="F6395" s="7" t="s">
        <v>379</v>
      </c>
      <c r="G6395" s="7">
        <v>100</v>
      </c>
      <c r="H6395" s="7" t="s">
        <v>383</v>
      </c>
      <c r="I6395" s="7"/>
      <c r="J6395" s="7">
        <v>165000</v>
      </c>
      <c r="K6395" s="7">
        <f t="shared" si="92"/>
        <v>0</v>
      </c>
      <c r="L6395" s="7"/>
      <c r="M6395" s="6"/>
      <c r="N6395" s="7"/>
      <c r="O6395" s="7"/>
      <c r="P6395" s="38"/>
      <c r="Q6395" s="31"/>
      <c r="R6395" s="42"/>
      <c r="S6395" s="42"/>
      <c r="T6395" s="42"/>
      <c r="U6395" s="43"/>
      <c r="V6395" s="32"/>
      <c r="W6395" s="38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</row>
    <row r="6396" spans="1:40" ht="14.25" customHeight="1">
      <c r="A6396" s="7" t="s">
        <v>743</v>
      </c>
      <c r="B6396" s="7" t="s">
        <v>517</v>
      </c>
      <c r="C6396" s="7">
        <v>1759</v>
      </c>
      <c r="D6396" s="7" t="s">
        <v>458</v>
      </c>
      <c r="E6396" s="7" t="str">
        <f t="shared" si="91"/>
        <v>3702 Gobierno Autónomo Indígena Guaraní Kereimba Iyaambae</v>
      </c>
      <c r="F6396" s="7" t="s">
        <v>379</v>
      </c>
      <c r="G6396" s="7">
        <v>110</v>
      </c>
      <c r="H6396" s="7" t="s">
        <v>385</v>
      </c>
      <c r="I6396" s="7"/>
      <c r="J6396" s="7">
        <v>700000</v>
      </c>
      <c r="K6396" s="7">
        <f t="shared" si="92"/>
        <v>0</v>
      </c>
      <c r="L6396" s="7"/>
      <c r="M6396" s="6"/>
      <c r="N6396" s="7"/>
      <c r="O6396" s="7"/>
      <c r="P6396" s="38"/>
      <c r="Q6396" s="31"/>
      <c r="R6396" s="42"/>
      <c r="S6396" s="42"/>
      <c r="T6396" s="42"/>
      <c r="U6396" s="43"/>
      <c r="V6396" s="32"/>
      <c r="W6396" s="38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</row>
    <row r="6397" spans="1:40" ht="14.25" customHeight="1">
      <c r="A6397" s="7" t="s">
        <v>743</v>
      </c>
      <c r="B6397" s="7" t="s">
        <v>517</v>
      </c>
      <c r="C6397" s="7">
        <v>1759</v>
      </c>
      <c r="D6397" s="7" t="s">
        <v>458</v>
      </c>
      <c r="E6397" s="7" t="str">
        <f t="shared" si="91"/>
        <v>3702 Gobierno Autónomo Indígena Guaraní Kereimba Iyaambae</v>
      </c>
      <c r="F6397" s="7" t="s">
        <v>379</v>
      </c>
      <c r="G6397" s="7">
        <v>160</v>
      </c>
      <c r="H6397" s="7" t="s">
        <v>389</v>
      </c>
      <c r="I6397" s="7"/>
      <c r="J6397" s="7">
        <v>85000</v>
      </c>
      <c r="K6397" s="7">
        <f t="shared" si="92"/>
        <v>0</v>
      </c>
      <c r="L6397" s="7"/>
      <c r="M6397" s="6"/>
      <c r="N6397" s="7"/>
      <c r="O6397" s="7"/>
      <c r="P6397" s="38"/>
      <c r="Q6397" s="31"/>
      <c r="R6397" s="42"/>
      <c r="S6397" s="42"/>
      <c r="T6397" s="42"/>
      <c r="U6397" s="43"/>
      <c r="V6397" s="32"/>
      <c r="W6397" s="38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</row>
    <row r="6398" spans="1:40" ht="14.25" customHeight="1">
      <c r="A6398" s="7" t="s">
        <v>743</v>
      </c>
      <c r="B6398" s="7" t="s">
        <v>517</v>
      </c>
      <c r="C6398" s="7">
        <v>1759</v>
      </c>
      <c r="D6398" s="7" t="s">
        <v>458</v>
      </c>
      <c r="E6398" s="7" t="str">
        <f t="shared" si="91"/>
        <v>3702 Gobierno Autónomo Indígena Guaraní Kereimba Iyaambae</v>
      </c>
      <c r="F6398" s="7" t="s">
        <v>379</v>
      </c>
      <c r="G6398" s="7">
        <v>180</v>
      </c>
      <c r="H6398" s="7" t="s">
        <v>411</v>
      </c>
      <c r="I6398" s="7"/>
      <c r="J6398" s="7">
        <v>75000</v>
      </c>
      <c r="K6398" s="7">
        <f t="shared" si="92"/>
        <v>0</v>
      </c>
      <c r="L6398" s="7"/>
      <c r="M6398" s="6"/>
      <c r="N6398" s="7"/>
      <c r="O6398" s="7"/>
      <c r="P6398" s="38"/>
      <c r="Q6398" s="31"/>
      <c r="R6398" s="42"/>
      <c r="S6398" s="42"/>
      <c r="T6398" s="42"/>
      <c r="U6398" s="43"/>
      <c r="V6398" s="32"/>
      <c r="W6398" s="38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</row>
    <row r="6399" spans="1:40" ht="14.25" customHeight="1">
      <c r="A6399" s="7" t="s">
        <v>743</v>
      </c>
      <c r="B6399" s="7" t="s">
        <v>517</v>
      </c>
      <c r="C6399" s="7">
        <v>1759</v>
      </c>
      <c r="D6399" s="7" t="s">
        <v>458</v>
      </c>
      <c r="E6399" s="7" t="str">
        <f t="shared" si="91"/>
        <v>3702 Gobierno Autónomo Indígena Guaraní Kereimba Iyaambae</v>
      </c>
      <c r="F6399" s="7" t="s">
        <v>379</v>
      </c>
      <c r="G6399" s="7">
        <v>190</v>
      </c>
      <c r="H6399" s="7" t="s">
        <v>392</v>
      </c>
      <c r="I6399" s="7"/>
      <c r="J6399" s="7">
        <v>165000</v>
      </c>
      <c r="K6399" s="7">
        <f t="shared" si="92"/>
        <v>0</v>
      </c>
      <c r="L6399" s="7"/>
      <c r="M6399" s="6"/>
      <c r="N6399" s="7"/>
      <c r="O6399" s="7"/>
      <c r="P6399" s="38"/>
      <c r="Q6399" s="31"/>
      <c r="R6399" s="42"/>
      <c r="S6399" s="42"/>
      <c r="T6399" s="42"/>
      <c r="U6399" s="43"/>
      <c r="V6399" s="32"/>
      <c r="W6399" s="38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</row>
    <row r="6400" spans="1:40" ht="14.25" customHeight="1">
      <c r="A6400" s="7" t="s">
        <v>743</v>
      </c>
      <c r="B6400" s="7" t="s">
        <v>517</v>
      </c>
      <c r="C6400" s="7">
        <v>1759</v>
      </c>
      <c r="D6400" s="7" t="s">
        <v>458</v>
      </c>
      <c r="E6400" s="7" t="str">
        <f t="shared" si="91"/>
        <v>3702 Gobierno Autónomo Indígena Guaraní Kereimba Iyaambae</v>
      </c>
      <c r="F6400" s="7" t="s">
        <v>379</v>
      </c>
      <c r="G6400" s="7">
        <v>200</v>
      </c>
      <c r="H6400" s="7" t="s">
        <v>393</v>
      </c>
      <c r="I6400" s="7"/>
      <c r="J6400" s="7">
        <v>4003525</v>
      </c>
      <c r="K6400" s="7">
        <f t="shared" si="92"/>
        <v>0</v>
      </c>
      <c r="L6400" s="7"/>
      <c r="M6400" s="6"/>
      <c r="N6400" s="7"/>
      <c r="O6400" s="7"/>
      <c r="P6400" s="38"/>
      <c r="Q6400" s="31"/>
      <c r="R6400" s="42"/>
      <c r="S6400" s="42"/>
      <c r="T6400" s="42"/>
      <c r="U6400" s="43"/>
      <c r="V6400" s="32"/>
      <c r="W6400" s="38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</row>
    <row r="6401" spans="1:40" ht="14.25" customHeight="1">
      <c r="A6401" s="7" t="s">
        <v>743</v>
      </c>
      <c r="B6401" s="7" t="s">
        <v>517</v>
      </c>
      <c r="C6401" s="7">
        <v>1759</v>
      </c>
      <c r="D6401" s="7" t="s">
        <v>458</v>
      </c>
      <c r="E6401" s="7" t="str">
        <f t="shared" si="91"/>
        <v>3702 Gobierno Autónomo Indígena Guaraní Kereimba Iyaambae</v>
      </c>
      <c r="F6401" s="7" t="s">
        <v>379</v>
      </c>
      <c r="G6401" s="7">
        <v>210</v>
      </c>
      <c r="H6401" s="7" t="s">
        <v>394</v>
      </c>
      <c r="I6401" s="7"/>
      <c r="J6401" s="7">
        <v>1468866</v>
      </c>
      <c r="K6401" s="7">
        <f t="shared" si="92"/>
        <v>0</v>
      </c>
      <c r="L6401" s="7"/>
      <c r="M6401" s="6"/>
      <c r="N6401" s="7"/>
      <c r="O6401" s="7"/>
      <c r="P6401" s="38"/>
      <c r="Q6401" s="31"/>
      <c r="R6401" s="42"/>
      <c r="S6401" s="42"/>
      <c r="T6401" s="42"/>
      <c r="U6401" s="43"/>
      <c r="V6401" s="32"/>
      <c r="W6401" s="38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</row>
    <row r="6402" spans="1:40" ht="14.25" customHeight="1">
      <c r="A6402" s="7" t="s">
        <v>743</v>
      </c>
      <c r="B6402" s="7" t="s">
        <v>517</v>
      </c>
      <c r="C6402" s="7">
        <v>1759</v>
      </c>
      <c r="D6402" s="7" t="s">
        <v>458</v>
      </c>
      <c r="E6402" s="7" t="str">
        <f t="shared" si="91"/>
        <v>3702 Gobierno Autónomo Indígena Guaraní Kereimba Iyaambae</v>
      </c>
      <c r="F6402" s="7" t="s">
        <v>379</v>
      </c>
      <c r="G6402" s="7">
        <v>220</v>
      </c>
      <c r="H6402" s="7" t="s">
        <v>395</v>
      </c>
      <c r="I6402" s="7"/>
      <c r="J6402" s="7">
        <v>185000</v>
      </c>
      <c r="K6402" s="7">
        <f t="shared" si="92"/>
        <v>0</v>
      </c>
      <c r="L6402" s="7"/>
      <c r="M6402" s="6"/>
      <c r="N6402" s="7"/>
      <c r="O6402" s="7"/>
      <c r="P6402" s="38"/>
      <c r="Q6402" s="31"/>
      <c r="R6402" s="42"/>
      <c r="S6402" s="42"/>
      <c r="T6402" s="42"/>
      <c r="U6402" s="43"/>
      <c r="V6402" s="32"/>
      <c r="W6402" s="38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</row>
    <row r="6403" spans="1:40" ht="14.25" customHeight="1">
      <c r="A6403" s="7" t="s">
        <v>743</v>
      </c>
      <c r="B6403" s="7" t="s">
        <v>517</v>
      </c>
      <c r="C6403" s="7">
        <v>1759</v>
      </c>
      <c r="D6403" s="7" t="s">
        <v>458</v>
      </c>
      <c r="E6403" s="7" t="str">
        <f t="shared" si="91"/>
        <v>3702 Gobierno Autónomo Indígena Guaraní Kereimba Iyaambae</v>
      </c>
      <c r="F6403" s="7" t="s">
        <v>379</v>
      </c>
      <c r="G6403" s="7">
        <v>230</v>
      </c>
      <c r="H6403" s="7" t="s">
        <v>396</v>
      </c>
      <c r="I6403" s="7"/>
      <c r="J6403" s="7">
        <v>59000</v>
      </c>
      <c r="K6403" s="7">
        <f t="shared" si="92"/>
        <v>0</v>
      </c>
      <c r="L6403" s="7"/>
      <c r="M6403" s="6"/>
      <c r="N6403" s="7"/>
      <c r="O6403" s="7"/>
      <c r="P6403" s="38"/>
      <c r="Q6403" s="31"/>
      <c r="R6403" s="42"/>
      <c r="S6403" s="42"/>
      <c r="T6403" s="42"/>
      <c r="U6403" s="43"/>
      <c r="V6403" s="32"/>
      <c r="W6403" s="38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</row>
    <row r="6404" spans="1:40" ht="14.25" customHeight="1">
      <c r="A6404" s="7" t="s">
        <v>743</v>
      </c>
      <c r="B6404" s="7" t="s">
        <v>517</v>
      </c>
      <c r="C6404" s="7">
        <v>1759</v>
      </c>
      <c r="D6404" s="7" t="s">
        <v>458</v>
      </c>
      <c r="E6404" s="7" t="str">
        <f t="shared" si="91"/>
        <v>3702 Gobierno Autónomo Indígena Guaraní Kereimba Iyaambae</v>
      </c>
      <c r="F6404" s="7" t="s">
        <v>379</v>
      </c>
      <c r="G6404" s="7">
        <v>240</v>
      </c>
      <c r="H6404" s="7" t="s">
        <v>397</v>
      </c>
      <c r="I6404" s="7"/>
      <c r="J6404" s="7">
        <v>5000</v>
      </c>
      <c r="K6404" s="7">
        <f t="shared" si="92"/>
        <v>0</v>
      </c>
      <c r="L6404" s="7"/>
      <c r="M6404" s="6"/>
      <c r="N6404" s="7"/>
      <c r="O6404" s="7"/>
      <c r="P6404" s="38"/>
      <c r="Q6404" s="31"/>
      <c r="R6404" s="42"/>
      <c r="S6404" s="42"/>
      <c r="T6404" s="42"/>
      <c r="U6404" s="43"/>
      <c r="V6404" s="32"/>
      <c r="W6404" s="38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</row>
    <row r="6405" spans="1:40" ht="14.25" customHeight="1">
      <c r="A6405" s="7" t="s">
        <v>743</v>
      </c>
      <c r="B6405" s="7" t="s">
        <v>517</v>
      </c>
      <c r="C6405" s="7">
        <v>1759</v>
      </c>
      <c r="D6405" s="7" t="s">
        <v>458</v>
      </c>
      <c r="E6405" s="7" t="str">
        <f t="shared" si="91"/>
        <v>3702 Gobierno Autónomo Indígena Guaraní Kereimba Iyaambae</v>
      </c>
      <c r="F6405" s="7" t="s">
        <v>379</v>
      </c>
      <c r="G6405" s="7">
        <v>250</v>
      </c>
      <c r="H6405" s="7" t="s">
        <v>399</v>
      </c>
      <c r="I6405" s="7"/>
      <c r="J6405" s="7">
        <v>561683</v>
      </c>
      <c r="K6405" s="7">
        <f t="shared" si="92"/>
        <v>0</v>
      </c>
      <c r="L6405" s="7"/>
      <c r="M6405" s="6"/>
      <c r="N6405" s="7"/>
      <c r="O6405" s="7"/>
      <c r="P6405" s="38"/>
      <c r="Q6405" s="31"/>
      <c r="R6405" s="42"/>
      <c r="S6405" s="42"/>
      <c r="T6405" s="42"/>
      <c r="U6405" s="43"/>
      <c r="V6405" s="32"/>
      <c r="W6405" s="38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</row>
    <row r="6406" spans="1:40" ht="14.25" customHeight="1">
      <c r="A6406" s="7" t="s">
        <v>743</v>
      </c>
      <c r="B6406" s="7" t="s">
        <v>517</v>
      </c>
      <c r="C6406" s="7">
        <v>1759</v>
      </c>
      <c r="D6406" s="7" t="s">
        <v>458</v>
      </c>
      <c r="E6406" s="7" t="str">
        <f t="shared" si="91"/>
        <v>3702 Gobierno Autónomo Indígena Guaraní Kereimba Iyaambae</v>
      </c>
      <c r="F6406" s="7" t="s">
        <v>379</v>
      </c>
      <c r="G6406" s="7">
        <v>260</v>
      </c>
      <c r="H6406" s="7" t="s">
        <v>400</v>
      </c>
      <c r="I6406" s="7"/>
      <c r="J6406" s="7">
        <v>150000</v>
      </c>
      <c r="K6406" s="7">
        <f t="shared" si="92"/>
        <v>0</v>
      </c>
      <c r="L6406" s="7"/>
      <c r="M6406" s="6"/>
      <c r="N6406" s="7"/>
      <c r="O6406" s="7"/>
      <c r="P6406" s="38"/>
      <c r="Q6406" s="31"/>
      <c r="R6406" s="42"/>
      <c r="S6406" s="42"/>
      <c r="T6406" s="42"/>
      <c r="U6406" s="43"/>
      <c r="V6406" s="32"/>
      <c r="W6406" s="38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</row>
    <row r="6407" spans="1:40" ht="14.25" customHeight="1">
      <c r="A6407" s="7" t="s">
        <v>743</v>
      </c>
      <c r="B6407" s="7" t="s">
        <v>517</v>
      </c>
      <c r="C6407" s="7">
        <v>1759</v>
      </c>
      <c r="D6407" s="7" t="s">
        <v>458</v>
      </c>
      <c r="E6407" s="7" t="str">
        <f t="shared" si="91"/>
        <v>3702 Gobierno Autónomo Indígena Guaraní Kereimba Iyaambae</v>
      </c>
      <c r="F6407" s="7" t="s">
        <v>379</v>
      </c>
      <c r="G6407" s="7">
        <v>270</v>
      </c>
      <c r="H6407" s="7" t="s">
        <v>401</v>
      </c>
      <c r="I6407" s="7"/>
      <c r="J6407" s="7">
        <v>50000</v>
      </c>
      <c r="K6407" s="7">
        <f t="shared" si="92"/>
        <v>0</v>
      </c>
      <c r="L6407" s="7"/>
      <c r="M6407" s="6"/>
      <c r="N6407" s="7"/>
      <c r="O6407" s="7"/>
      <c r="P6407" s="38"/>
      <c r="Q6407" s="31"/>
      <c r="R6407" s="42"/>
      <c r="S6407" s="42"/>
      <c r="T6407" s="42"/>
      <c r="U6407" s="43"/>
      <c r="V6407" s="32"/>
      <c r="W6407" s="38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</row>
    <row r="6408" spans="1:40" ht="14.25" customHeight="1">
      <c r="A6408" s="7" t="s">
        <v>743</v>
      </c>
      <c r="B6408" s="7" t="s">
        <v>517</v>
      </c>
      <c r="C6408" s="7">
        <v>1759</v>
      </c>
      <c r="D6408" s="7" t="s">
        <v>458</v>
      </c>
      <c r="E6408" s="7" t="str">
        <f t="shared" si="91"/>
        <v>3702 Gobierno Autónomo Indígena Guaraní Kereimba Iyaambae</v>
      </c>
      <c r="F6408" s="7" t="s">
        <v>379</v>
      </c>
      <c r="G6408" s="7">
        <v>310</v>
      </c>
      <c r="H6408" s="7" t="s">
        <v>403</v>
      </c>
      <c r="I6408" s="7"/>
      <c r="J6408" s="7">
        <v>300000</v>
      </c>
      <c r="K6408" s="7">
        <f t="shared" si="92"/>
        <v>0</v>
      </c>
      <c r="L6408" s="7"/>
      <c r="M6408" s="6"/>
      <c r="N6408" s="7"/>
      <c r="O6408" s="7"/>
      <c r="P6408" s="38"/>
      <c r="Q6408" s="31"/>
      <c r="R6408" s="42"/>
      <c r="S6408" s="42"/>
      <c r="T6408" s="42"/>
      <c r="U6408" s="43"/>
      <c r="V6408" s="32"/>
      <c r="W6408" s="38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</row>
    <row r="6409" spans="1:40" ht="14.25" customHeight="1">
      <c r="A6409" s="7" t="s">
        <v>743</v>
      </c>
      <c r="B6409" s="7" t="s">
        <v>517</v>
      </c>
      <c r="C6409" s="7">
        <v>1759</v>
      </c>
      <c r="D6409" s="7" t="s">
        <v>458</v>
      </c>
      <c r="E6409" s="7" t="str">
        <f t="shared" si="91"/>
        <v>3702 Gobierno Autónomo Indígena Guaraní Kereimba Iyaambae</v>
      </c>
      <c r="F6409" s="7" t="s">
        <v>379</v>
      </c>
      <c r="G6409" s="7">
        <v>330</v>
      </c>
      <c r="H6409" s="7" t="s">
        <v>404</v>
      </c>
      <c r="I6409" s="7"/>
      <c r="J6409" s="7">
        <v>77925</v>
      </c>
      <c r="K6409" s="7">
        <f t="shared" si="92"/>
        <v>0</v>
      </c>
      <c r="L6409" s="7"/>
      <c r="M6409" s="6"/>
      <c r="N6409" s="7"/>
      <c r="O6409" s="7"/>
      <c r="P6409" s="38"/>
      <c r="Q6409" s="31"/>
      <c r="R6409" s="42"/>
      <c r="S6409" s="42"/>
      <c r="T6409" s="42"/>
      <c r="U6409" s="43"/>
      <c r="V6409" s="32"/>
      <c r="W6409" s="38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</row>
    <row r="6410" spans="1:40" ht="14.25" customHeight="1">
      <c r="A6410" s="7" t="s">
        <v>743</v>
      </c>
      <c r="B6410" s="7" t="s">
        <v>517</v>
      </c>
      <c r="C6410" s="7">
        <v>1759</v>
      </c>
      <c r="D6410" s="7" t="s">
        <v>458</v>
      </c>
      <c r="E6410" s="7" t="str">
        <f t="shared" si="91"/>
        <v>3702 Gobierno Autónomo Indígena Guaraní Kereimba Iyaambae</v>
      </c>
      <c r="F6410" s="7" t="s">
        <v>379</v>
      </c>
      <c r="G6410" s="7">
        <v>340</v>
      </c>
      <c r="H6410" s="7" t="s">
        <v>405</v>
      </c>
      <c r="I6410" s="7"/>
      <c r="J6410" s="7">
        <v>493174</v>
      </c>
      <c r="K6410" s="7">
        <f t="shared" si="92"/>
        <v>0</v>
      </c>
      <c r="L6410" s="7"/>
      <c r="M6410" s="6"/>
      <c r="N6410" s="7"/>
      <c r="O6410" s="7"/>
      <c r="P6410" s="38"/>
      <c r="Q6410" s="31"/>
      <c r="R6410" s="42"/>
      <c r="S6410" s="42"/>
      <c r="T6410" s="42"/>
      <c r="U6410" s="43"/>
      <c r="V6410" s="32"/>
      <c r="W6410" s="38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</row>
    <row r="6411" spans="1:40" ht="14.25" customHeight="1">
      <c r="A6411" s="7" t="s">
        <v>743</v>
      </c>
      <c r="B6411" s="7" t="s">
        <v>363</v>
      </c>
      <c r="C6411" s="7">
        <v>1701</v>
      </c>
      <c r="D6411" s="7" t="s">
        <v>744</v>
      </c>
      <c r="E6411" s="7" t="str">
        <f t="shared" si="91"/>
        <v>Santa Cruz de La Sierra</v>
      </c>
      <c r="F6411" s="7" t="s">
        <v>379</v>
      </c>
      <c r="G6411" s="7">
        <v>1</v>
      </c>
      <c r="H6411" s="7" t="s">
        <v>381</v>
      </c>
      <c r="I6411" s="7"/>
      <c r="J6411" s="7">
        <v>52554264</v>
      </c>
      <c r="K6411" s="7">
        <f t="shared" si="92"/>
        <v>801164910</v>
      </c>
      <c r="L6411" s="7"/>
      <c r="M6411" s="6"/>
      <c r="N6411" s="7"/>
      <c r="O6411" s="7"/>
      <c r="P6411" s="38"/>
      <c r="Q6411" s="31"/>
      <c r="R6411" s="42"/>
      <c r="S6411" s="42"/>
      <c r="T6411" s="42"/>
      <c r="U6411" s="43"/>
      <c r="V6411" s="32"/>
      <c r="W6411" s="38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</row>
    <row r="6412" spans="1:40" ht="14.25" customHeight="1">
      <c r="A6412" s="7" t="s">
        <v>743</v>
      </c>
      <c r="B6412" s="7" t="s">
        <v>363</v>
      </c>
      <c r="C6412" s="7">
        <v>1701</v>
      </c>
      <c r="D6412" s="7" t="s">
        <v>744</v>
      </c>
      <c r="E6412" s="7" t="str">
        <f t="shared" si="91"/>
        <v>Santa Cruz de La Sierra</v>
      </c>
      <c r="F6412" s="7" t="s">
        <v>379</v>
      </c>
      <c r="G6412" s="7">
        <v>2</v>
      </c>
      <c r="H6412" s="7" t="s">
        <v>518</v>
      </c>
      <c r="I6412" s="7"/>
      <c r="J6412" s="7">
        <v>613293711</v>
      </c>
      <c r="K6412" s="7">
        <f t="shared" si="92"/>
        <v>801164910</v>
      </c>
      <c r="L6412" s="7"/>
      <c r="M6412" s="6"/>
      <c r="N6412" s="7"/>
      <c r="O6412" s="7"/>
      <c r="P6412" s="38"/>
      <c r="Q6412" s="31"/>
      <c r="R6412" s="42"/>
      <c r="S6412" s="42"/>
      <c r="T6412" s="42"/>
      <c r="U6412" s="43"/>
      <c r="V6412" s="32"/>
      <c r="W6412" s="38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</row>
    <row r="6413" spans="1:40" ht="14.25" customHeight="1">
      <c r="A6413" s="7" t="s">
        <v>743</v>
      </c>
      <c r="B6413" s="7" t="s">
        <v>363</v>
      </c>
      <c r="C6413" s="7">
        <v>1701</v>
      </c>
      <c r="D6413" s="7" t="s">
        <v>744</v>
      </c>
      <c r="E6413" s="7" t="str">
        <f t="shared" si="91"/>
        <v>Santa Cruz de La Sierra</v>
      </c>
      <c r="F6413" s="7" t="s">
        <v>379</v>
      </c>
      <c r="G6413" s="7">
        <v>99</v>
      </c>
      <c r="H6413" s="7" t="s">
        <v>382</v>
      </c>
      <c r="I6413" s="7"/>
      <c r="J6413" s="7">
        <v>356316102</v>
      </c>
      <c r="K6413" s="7">
        <f t="shared" si="92"/>
        <v>801164910</v>
      </c>
      <c r="L6413" s="7"/>
      <c r="M6413" s="6"/>
      <c r="N6413" s="7"/>
      <c r="O6413" s="7"/>
      <c r="P6413" s="38"/>
      <c r="Q6413" s="31"/>
      <c r="R6413" s="42"/>
      <c r="S6413" s="42"/>
      <c r="T6413" s="42"/>
      <c r="U6413" s="43"/>
      <c r="V6413" s="32"/>
      <c r="W6413" s="38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</row>
    <row r="6414" spans="1:40" ht="14.25" customHeight="1">
      <c r="A6414" s="7" t="s">
        <v>743</v>
      </c>
      <c r="B6414" s="7" t="s">
        <v>363</v>
      </c>
      <c r="C6414" s="7">
        <v>1701</v>
      </c>
      <c r="D6414" s="7" t="s">
        <v>744</v>
      </c>
      <c r="E6414" s="7" t="str">
        <f t="shared" si="91"/>
        <v>Santa Cruz de La Sierra</v>
      </c>
      <c r="F6414" s="7" t="s">
        <v>379</v>
      </c>
      <c r="G6414" s="7">
        <v>110</v>
      </c>
      <c r="H6414" s="7" t="s">
        <v>385</v>
      </c>
      <c r="I6414" s="7"/>
      <c r="J6414" s="7">
        <v>102513411</v>
      </c>
      <c r="K6414" s="7">
        <f t="shared" si="92"/>
        <v>801164910</v>
      </c>
      <c r="L6414" s="7"/>
      <c r="M6414" s="6"/>
      <c r="N6414" s="7"/>
      <c r="O6414" s="7"/>
      <c r="P6414" s="38"/>
      <c r="Q6414" s="31"/>
      <c r="R6414" s="42"/>
      <c r="S6414" s="42"/>
      <c r="T6414" s="42"/>
      <c r="U6414" s="43"/>
      <c r="V6414" s="32"/>
      <c r="W6414" s="38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</row>
    <row r="6415" spans="1:40" ht="14.25" customHeight="1">
      <c r="A6415" s="7" t="s">
        <v>743</v>
      </c>
      <c r="B6415" s="7" t="s">
        <v>363</v>
      </c>
      <c r="C6415" s="7">
        <v>1701</v>
      </c>
      <c r="D6415" s="7" t="s">
        <v>744</v>
      </c>
      <c r="E6415" s="7" t="str">
        <f t="shared" si="91"/>
        <v>Santa Cruz de La Sierra</v>
      </c>
      <c r="F6415" s="7" t="s">
        <v>379</v>
      </c>
      <c r="G6415" s="7">
        <v>130</v>
      </c>
      <c r="H6415" s="7" t="s">
        <v>386</v>
      </c>
      <c r="I6415" s="7"/>
      <c r="J6415" s="7">
        <v>41349307</v>
      </c>
      <c r="K6415" s="7">
        <f t="shared" si="92"/>
        <v>801164910</v>
      </c>
      <c r="L6415" s="7"/>
      <c r="M6415" s="6"/>
      <c r="N6415" s="7"/>
      <c r="O6415" s="7"/>
      <c r="P6415" s="38"/>
      <c r="Q6415" s="31"/>
      <c r="R6415" s="42"/>
      <c r="S6415" s="42"/>
      <c r="T6415" s="42"/>
      <c r="U6415" s="43"/>
      <c r="V6415" s="32"/>
      <c r="W6415" s="38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</row>
    <row r="6416" spans="1:40" ht="14.25" customHeight="1">
      <c r="A6416" s="7" t="s">
        <v>743</v>
      </c>
      <c r="B6416" s="7" t="s">
        <v>363</v>
      </c>
      <c r="C6416" s="7">
        <v>1701</v>
      </c>
      <c r="D6416" s="7" t="s">
        <v>744</v>
      </c>
      <c r="E6416" s="7" t="str">
        <f t="shared" si="91"/>
        <v>Santa Cruz de La Sierra</v>
      </c>
      <c r="F6416" s="7" t="s">
        <v>379</v>
      </c>
      <c r="G6416" s="7">
        <v>140</v>
      </c>
      <c r="H6416" s="7" t="s">
        <v>388</v>
      </c>
      <c r="I6416" s="7"/>
      <c r="J6416" s="7">
        <v>352621164</v>
      </c>
      <c r="K6416" s="7">
        <f t="shared" si="92"/>
        <v>801164910</v>
      </c>
      <c r="L6416" s="7"/>
      <c r="M6416" s="6"/>
      <c r="N6416" s="7"/>
      <c r="O6416" s="7"/>
      <c r="P6416" s="38"/>
      <c r="Q6416" s="31"/>
      <c r="R6416" s="42"/>
      <c r="S6416" s="42"/>
      <c r="T6416" s="42"/>
      <c r="U6416" s="43"/>
      <c r="V6416" s="32"/>
      <c r="W6416" s="38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</row>
    <row r="6417" spans="1:40" ht="14.25" customHeight="1">
      <c r="A6417" s="7" t="s">
        <v>743</v>
      </c>
      <c r="B6417" s="7" t="s">
        <v>363</v>
      </c>
      <c r="C6417" s="7">
        <v>1701</v>
      </c>
      <c r="D6417" s="7" t="s">
        <v>744</v>
      </c>
      <c r="E6417" s="7" t="str">
        <f t="shared" si="91"/>
        <v>Santa Cruz de La Sierra</v>
      </c>
      <c r="F6417" s="7" t="s">
        <v>379</v>
      </c>
      <c r="G6417" s="7">
        <v>160</v>
      </c>
      <c r="H6417" s="7" t="s">
        <v>389</v>
      </c>
      <c r="I6417" s="7"/>
      <c r="J6417" s="7">
        <v>142466396</v>
      </c>
      <c r="K6417" s="7">
        <f t="shared" si="92"/>
        <v>801164910</v>
      </c>
      <c r="L6417" s="7"/>
      <c r="M6417" s="6"/>
      <c r="N6417" s="7"/>
      <c r="O6417" s="7"/>
      <c r="P6417" s="38"/>
      <c r="Q6417" s="31"/>
      <c r="R6417" s="42"/>
      <c r="S6417" s="42"/>
      <c r="T6417" s="42"/>
      <c r="U6417" s="43"/>
      <c r="V6417" s="32"/>
      <c r="W6417" s="38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</row>
    <row r="6418" spans="1:40" ht="14.25" customHeight="1">
      <c r="A6418" s="7" t="s">
        <v>743</v>
      </c>
      <c r="B6418" s="7" t="s">
        <v>363</v>
      </c>
      <c r="C6418" s="7">
        <v>1701</v>
      </c>
      <c r="D6418" s="7" t="s">
        <v>744</v>
      </c>
      <c r="E6418" s="7" t="str">
        <f t="shared" si="91"/>
        <v>Santa Cruz de La Sierra</v>
      </c>
      <c r="F6418" s="7" t="s">
        <v>379</v>
      </c>
      <c r="G6418" s="7">
        <v>170</v>
      </c>
      <c r="H6418" s="7" t="s">
        <v>390</v>
      </c>
      <c r="I6418" s="7"/>
      <c r="J6418" s="7">
        <v>64017052</v>
      </c>
      <c r="K6418" s="7">
        <f t="shared" si="92"/>
        <v>801164910</v>
      </c>
      <c r="L6418" s="7"/>
      <c r="M6418" s="6"/>
      <c r="N6418" s="7"/>
      <c r="O6418" s="7"/>
      <c r="P6418" s="38"/>
      <c r="Q6418" s="31"/>
      <c r="R6418" s="42"/>
      <c r="S6418" s="42"/>
      <c r="T6418" s="42"/>
      <c r="U6418" s="43"/>
      <c r="V6418" s="32"/>
      <c r="W6418" s="38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</row>
    <row r="6419" spans="1:40" ht="14.25" customHeight="1">
      <c r="A6419" s="7" t="s">
        <v>743</v>
      </c>
      <c r="B6419" s="7" t="s">
        <v>363</v>
      </c>
      <c r="C6419" s="7">
        <v>1701</v>
      </c>
      <c r="D6419" s="7" t="s">
        <v>744</v>
      </c>
      <c r="E6419" s="7" t="str">
        <f t="shared" si="91"/>
        <v>Santa Cruz de La Sierra</v>
      </c>
      <c r="F6419" s="7" t="s">
        <v>379</v>
      </c>
      <c r="G6419" s="7">
        <v>180</v>
      </c>
      <c r="H6419" s="7" t="s">
        <v>411</v>
      </c>
      <c r="I6419" s="7"/>
      <c r="J6419" s="7">
        <v>57644281</v>
      </c>
      <c r="K6419" s="7">
        <f t="shared" si="92"/>
        <v>801164910</v>
      </c>
      <c r="L6419" s="7"/>
      <c r="M6419" s="6"/>
      <c r="N6419" s="7"/>
      <c r="O6419" s="7"/>
      <c r="P6419" s="38"/>
      <c r="Q6419" s="31"/>
      <c r="R6419" s="42"/>
      <c r="S6419" s="42"/>
      <c r="T6419" s="42"/>
      <c r="U6419" s="43"/>
      <c r="V6419" s="32"/>
      <c r="W6419" s="38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</row>
    <row r="6420" spans="1:40" ht="14.25" customHeight="1">
      <c r="A6420" s="7" t="s">
        <v>743</v>
      </c>
      <c r="B6420" s="7" t="s">
        <v>363</v>
      </c>
      <c r="C6420" s="7">
        <v>1701</v>
      </c>
      <c r="D6420" s="7" t="s">
        <v>744</v>
      </c>
      <c r="E6420" s="7" t="str">
        <f t="shared" si="91"/>
        <v>Santa Cruz de La Sierra</v>
      </c>
      <c r="F6420" s="7" t="s">
        <v>379</v>
      </c>
      <c r="G6420" s="7">
        <v>200</v>
      </c>
      <c r="H6420" s="7" t="s">
        <v>393</v>
      </c>
      <c r="I6420" s="7"/>
      <c r="J6420" s="7">
        <v>884469132</v>
      </c>
      <c r="K6420" s="7">
        <f t="shared" si="92"/>
        <v>801164910</v>
      </c>
      <c r="L6420" s="7"/>
      <c r="M6420" s="6"/>
      <c r="N6420" s="7"/>
      <c r="O6420" s="7"/>
      <c r="P6420" s="38"/>
      <c r="Q6420" s="31"/>
      <c r="R6420" s="42"/>
      <c r="S6420" s="42"/>
      <c r="T6420" s="42"/>
      <c r="U6420" s="43"/>
      <c r="V6420" s="32"/>
      <c r="W6420" s="38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</row>
    <row r="6421" spans="1:40" ht="14.25" customHeight="1">
      <c r="A6421" s="7" t="s">
        <v>743</v>
      </c>
      <c r="B6421" s="7" t="s">
        <v>363</v>
      </c>
      <c r="C6421" s="7">
        <v>1701</v>
      </c>
      <c r="D6421" s="7" t="s">
        <v>744</v>
      </c>
      <c r="E6421" s="7" t="str">
        <f t="shared" si="91"/>
        <v>Santa Cruz de La Sierra</v>
      </c>
      <c r="F6421" s="7" t="s">
        <v>379</v>
      </c>
      <c r="G6421" s="7">
        <v>210</v>
      </c>
      <c r="H6421" s="7" t="s">
        <v>394</v>
      </c>
      <c r="I6421" s="7"/>
      <c r="J6421" s="7">
        <v>335972838</v>
      </c>
      <c r="K6421" s="7">
        <f t="shared" si="92"/>
        <v>801164910</v>
      </c>
      <c r="L6421" s="7"/>
      <c r="M6421" s="6"/>
      <c r="N6421" s="7"/>
      <c r="O6421" s="7"/>
      <c r="P6421" s="38"/>
      <c r="Q6421" s="31"/>
      <c r="R6421" s="42"/>
      <c r="S6421" s="42"/>
      <c r="T6421" s="42"/>
      <c r="U6421" s="43"/>
      <c r="V6421" s="32"/>
      <c r="W6421" s="38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</row>
    <row r="6422" spans="1:40" ht="14.25" customHeight="1">
      <c r="A6422" s="7" t="s">
        <v>743</v>
      </c>
      <c r="B6422" s="7" t="s">
        <v>363</v>
      </c>
      <c r="C6422" s="7">
        <v>1701</v>
      </c>
      <c r="D6422" s="7" t="s">
        <v>744</v>
      </c>
      <c r="E6422" s="7" t="str">
        <f t="shared" si="91"/>
        <v>Santa Cruz de La Sierra</v>
      </c>
      <c r="F6422" s="7" t="s">
        <v>379</v>
      </c>
      <c r="G6422" s="7">
        <v>220</v>
      </c>
      <c r="H6422" s="7" t="s">
        <v>395</v>
      </c>
      <c r="I6422" s="7"/>
      <c r="J6422" s="7">
        <v>40621929</v>
      </c>
      <c r="K6422" s="7">
        <f t="shared" si="92"/>
        <v>801164910</v>
      </c>
      <c r="L6422" s="7"/>
      <c r="M6422" s="6"/>
      <c r="N6422" s="7"/>
      <c r="O6422" s="7"/>
      <c r="P6422" s="38"/>
      <c r="Q6422" s="31"/>
      <c r="R6422" s="42"/>
      <c r="S6422" s="42"/>
      <c r="T6422" s="42"/>
      <c r="U6422" s="43"/>
      <c r="V6422" s="32"/>
      <c r="W6422" s="38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</row>
    <row r="6423" spans="1:40" ht="14.25" customHeight="1">
      <c r="A6423" s="7" t="s">
        <v>743</v>
      </c>
      <c r="B6423" s="7" t="s">
        <v>363</v>
      </c>
      <c r="C6423" s="7">
        <v>1701</v>
      </c>
      <c r="D6423" s="7" t="s">
        <v>744</v>
      </c>
      <c r="E6423" s="7" t="str">
        <f t="shared" si="91"/>
        <v>Santa Cruz de La Sierra</v>
      </c>
      <c r="F6423" s="7" t="s">
        <v>379</v>
      </c>
      <c r="G6423" s="7">
        <v>230</v>
      </c>
      <c r="H6423" s="7" t="s">
        <v>396</v>
      </c>
      <c r="I6423" s="7"/>
      <c r="J6423" s="7">
        <v>19323538</v>
      </c>
      <c r="K6423" s="7">
        <f t="shared" si="92"/>
        <v>801164910</v>
      </c>
      <c r="L6423" s="7"/>
      <c r="M6423" s="6"/>
      <c r="N6423" s="7"/>
      <c r="O6423" s="7"/>
      <c r="P6423" s="38"/>
      <c r="Q6423" s="31"/>
      <c r="R6423" s="42"/>
      <c r="S6423" s="42"/>
      <c r="T6423" s="42"/>
      <c r="U6423" s="43"/>
      <c r="V6423" s="32"/>
      <c r="W6423" s="38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</row>
    <row r="6424" spans="1:40" ht="14.25" customHeight="1">
      <c r="A6424" s="7" t="s">
        <v>743</v>
      </c>
      <c r="B6424" s="7" t="s">
        <v>363</v>
      </c>
      <c r="C6424" s="7">
        <v>1701</v>
      </c>
      <c r="D6424" s="7" t="s">
        <v>744</v>
      </c>
      <c r="E6424" s="7" t="str">
        <f t="shared" si="91"/>
        <v>Santa Cruz de La Sierra</v>
      </c>
      <c r="F6424" s="7" t="s">
        <v>379</v>
      </c>
      <c r="G6424" s="7">
        <v>250</v>
      </c>
      <c r="H6424" s="7" t="s">
        <v>399</v>
      </c>
      <c r="I6424" s="7"/>
      <c r="J6424" s="7">
        <v>134886365</v>
      </c>
      <c r="K6424" s="7">
        <f t="shared" si="92"/>
        <v>801164910</v>
      </c>
      <c r="L6424" s="7"/>
      <c r="M6424" s="6"/>
      <c r="N6424" s="7"/>
      <c r="O6424" s="7"/>
      <c r="P6424" s="38"/>
      <c r="Q6424" s="31"/>
      <c r="R6424" s="42"/>
      <c r="S6424" s="42"/>
      <c r="T6424" s="42"/>
      <c r="U6424" s="43"/>
      <c r="V6424" s="32"/>
      <c r="W6424" s="38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</row>
    <row r="6425" spans="1:40" ht="14.25" customHeight="1">
      <c r="A6425" s="7" t="s">
        <v>743</v>
      </c>
      <c r="B6425" s="7" t="s">
        <v>363</v>
      </c>
      <c r="C6425" s="7">
        <v>1701</v>
      </c>
      <c r="D6425" s="7" t="s">
        <v>744</v>
      </c>
      <c r="E6425" s="7" t="str">
        <f t="shared" si="91"/>
        <v>Santa Cruz de La Sierra</v>
      </c>
      <c r="F6425" s="7" t="s">
        <v>379</v>
      </c>
      <c r="G6425" s="7">
        <v>260</v>
      </c>
      <c r="H6425" s="7" t="s">
        <v>400</v>
      </c>
      <c r="I6425" s="7"/>
      <c r="J6425" s="7">
        <v>26382357</v>
      </c>
      <c r="K6425" s="7">
        <f t="shared" si="92"/>
        <v>801164910</v>
      </c>
      <c r="L6425" s="7"/>
      <c r="M6425" s="6"/>
      <c r="N6425" s="7"/>
      <c r="O6425" s="7"/>
      <c r="P6425" s="38"/>
      <c r="Q6425" s="31"/>
      <c r="R6425" s="42"/>
      <c r="S6425" s="42"/>
      <c r="T6425" s="42"/>
      <c r="U6425" s="43"/>
      <c r="V6425" s="32"/>
      <c r="W6425" s="38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</row>
    <row r="6426" spans="1:40" ht="14.25" customHeight="1">
      <c r="A6426" s="7" t="s">
        <v>743</v>
      </c>
      <c r="B6426" s="7" t="s">
        <v>363</v>
      </c>
      <c r="C6426" s="7">
        <v>1701</v>
      </c>
      <c r="D6426" s="7" t="s">
        <v>744</v>
      </c>
      <c r="E6426" s="7" t="str">
        <f t="shared" si="91"/>
        <v>Santa Cruz de La Sierra</v>
      </c>
      <c r="F6426" s="7" t="s">
        <v>379</v>
      </c>
      <c r="G6426" s="7">
        <v>270</v>
      </c>
      <c r="H6426" s="7" t="s">
        <v>401</v>
      </c>
      <c r="I6426" s="7"/>
      <c r="J6426" s="7">
        <v>62933581</v>
      </c>
      <c r="K6426" s="7">
        <f t="shared" si="92"/>
        <v>801164910</v>
      </c>
      <c r="L6426" s="7"/>
      <c r="M6426" s="6"/>
      <c r="N6426" s="7"/>
      <c r="O6426" s="7"/>
      <c r="P6426" s="38"/>
      <c r="Q6426" s="31"/>
      <c r="R6426" s="42"/>
      <c r="S6426" s="42"/>
      <c r="T6426" s="42"/>
      <c r="U6426" s="43"/>
      <c r="V6426" s="32"/>
      <c r="W6426" s="38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</row>
    <row r="6427" spans="1:40" ht="14.25" customHeight="1">
      <c r="A6427" s="7" t="s">
        <v>743</v>
      </c>
      <c r="B6427" s="7" t="s">
        <v>363</v>
      </c>
      <c r="C6427" s="7">
        <v>1701</v>
      </c>
      <c r="D6427" s="7" t="s">
        <v>744</v>
      </c>
      <c r="E6427" s="7" t="str">
        <f t="shared" si="91"/>
        <v>Santa Cruz de La Sierra</v>
      </c>
      <c r="F6427" s="7" t="s">
        <v>379</v>
      </c>
      <c r="G6427" s="7">
        <v>280</v>
      </c>
      <c r="H6427" s="7" t="s">
        <v>402</v>
      </c>
      <c r="I6427" s="7"/>
      <c r="J6427" s="7">
        <v>7095384</v>
      </c>
      <c r="K6427" s="7">
        <f t="shared" si="92"/>
        <v>801164910</v>
      </c>
      <c r="L6427" s="7"/>
      <c r="M6427" s="6"/>
      <c r="N6427" s="7"/>
      <c r="O6427" s="7"/>
      <c r="P6427" s="38"/>
      <c r="Q6427" s="31"/>
      <c r="R6427" s="42"/>
      <c r="S6427" s="42"/>
      <c r="T6427" s="42"/>
      <c r="U6427" s="43"/>
      <c r="V6427" s="32"/>
      <c r="W6427" s="38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</row>
    <row r="6428" spans="1:40" ht="14.25" customHeight="1">
      <c r="A6428" s="7" t="s">
        <v>743</v>
      </c>
      <c r="B6428" s="7" t="s">
        <v>363</v>
      </c>
      <c r="C6428" s="7">
        <v>1701</v>
      </c>
      <c r="D6428" s="7" t="s">
        <v>744</v>
      </c>
      <c r="E6428" s="7" t="str">
        <f t="shared" si="91"/>
        <v>Santa Cruz de La Sierra</v>
      </c>
      <c r="F6428" s="7" t="s">
        <v>379</v>
      </c>
      <c r="G6428" s="7">
        <v>290</v>
      </c>
      <c r="H6428" s="7" t="s">
        <v>426</v>
      </c>
      <c r="I6428" s="7"/>
      <c r="J6428" s="7">
        <v>15351407</v>
      </c>
      <c r="K6428" s="7">
        <f t="shared" si="92"/>
        <v>801164910</v>
      </c>
      <c r="L6428" s="7"/>
      <c r="M6428" s="6"/>
      <c r="N6428" s="7"/>
      <c r="O6428" s="7"/>
      <c r="P6428" s="38"/>
      <c r="Q6428" s="31"/>
      <c r="R6428" s="42"/>
      <c r="S6428" s="42"/>
      <c r="T6428" s="42"/>
      <c r="U6428" s="43"/>
      <c r="V6428" s="32"/>
      <c r="W6428" s="38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</row>
    <row r="6429" spans="1:40" ht="14.25" customHeight="1">
      <c r="A6429" s="7" t="s">
        <v>743</v>
      </c>
      <c r="B6429" s="7" t="s">
        <v>363</v>
      </c>
      <c r="C6429" s="7">
        <v>1701</v>
      </c>
      <c r="D6429" s="7" t="s">
        <v>744</v>
      </c>
      <c r="E6429" s="7" t="str">
        <f t="shared" si="91"/>
        <v>Santa Cruz de La Sierra</v>
      </c>
      <c r="F6429" s="7" t="s">
        <v>379</v>
      </c>
      <c r="G6429" s="7">
        <v>300</v>
      </c>
      <c r="H6429" s="7" t="s">
        <v>417</v>
      </c>
      <c r="I6429" s="7"/>
      <c r="J6429" s="7">
        <v>6376758</v>
      </c>
      <c r="K6429" s="7">
        <f t="shared" si="92"/>
        <v>801164910</v>
      </c>
      <c r="L6429" s="7"/>
      <c r="M6429" s="6"/>
      <c r="N6429" s="7"/>
      <c r="O6429" s="7"/>
      <c r="P6429" s="38"/>
      <c r="Q6429" s="31"/>
      <c r="R6429" s="42"/>
      <c r="S6429" s="42"/>
      <c r="T6429" s="42"/>
      <c r="U6429" s="43"/>
      <c r="V6429" s="32"/>
      <c r="W6429" s="38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</row>
    <row r="6430" spans="1:40" ht="14.25" customHeight="1">
      <c r="A6430" s="7" t="s">
        <v>743</v>
      </c>
      <c r="B6430" s="7" t="s">
        <v>363</v>
      </c>
      <c r="C6430" s="7">
        <v>1701</v>
      </c>
      <c r="D6430" s="7" t="s">
        <v>744</v>
      </c>
      <c r="E6430" s="7" t="str">
        <f t="shared" si="91"/>
        <v>Santa Cruz de La Sierra</v>
      </c>
      <c r="F6430" s="7" t="s">
        <v>379</v>
      </c>
      <c r="G6430" s="7">
        <v>310</v>
      </c>
      <c r="H6430" s="7" t="s">
        <v>403</v>
      </c>
      <c r="I6430" s="7"/>
      <c r="J6430" s="7">
        <v>3050000</v>
      </c>
      <c r="K6430" s="7">
        <f t="shared" si="92"/>
        <v>801164910</v>
      </c>
      <c r="L6430" s="7"/>
      <c r="M6430" s="6"/>
      <c r="N6430" s="7"/>
      <c r="O6430" s="7"/>
      <c r="P6430" s="38"/>
      <c r="Q6430" s="31"/>
      <c r="R6430" s="42"/>
      <c r="S6430" s="42"/>
      <c r="T6430" s="42"/>
      <c r="U6430" s="43"/>
      <c r="V6430" s="32"/>
      <c r="W6430" s="38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</row>
    <row r="6431" spans="1:40" ht="14.25" customHeight="1">
      <c r="A6431" s="7" t="s">
        <v>743</v>
      </c>
      <c r="B6431" s="7" t="s">
        <v>363</v>
      </c>
      <c r="C6431" s="7">
        <v>1701</v>
      </c>
      <c r="D6431" s="7" t="s">
        <v>744</v>
      </c>
      <c r="E6431" s="7" t="str">
        <f t="shared" si="91"/>
        <v>Santa Cruz de La Sierra</v>
      </c>
      <c r="F6431" s="7" t="s">
        <v>379</v>
      </c>
      <c r="G6431" s="7">
        <v>330</v>
      </c>
      <c r="H6431" s="7" t="s">
        <v>404</v>
      </c>
      <c r="I6431" s="7"/>
      <c r="J6431" s="7">
        <v>63469149</v>
      </c>
      <c r="K6431" s="7">
        <f t="shared" si="92"/>
        <v>801164910</v>
      </c>
      <c r="L6431" s="7"/>
      <c r="M6431" s="6"/>
      <c r="N6431" s="7"/>
      <c r="O6431" s="7"/>
      <c r="P6431" s="38"/>
      <c r="Q6431" s="31"/>
      <c r="R6431" s="42"/>
      <c r="S6431" s="42"/>
      <c r="T6431" s="42"/>
      <c r="U6431" s="43"/>
      <c r="V6431" s="32"/>
      <c r="W6431" s="38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</row>
    <row r="6432" spans="1:40" ht="14.25" customHeight="1">
      <c r="A6432" s="7" t="s">
        <v>743</v>
      </c>
      <c r="B6432" s="7" t="s">
        <v>363</v>
      </c>
      <c r="C6432" s="7">
        <v>1701</v>
      </c>
      <c r="D6432" s="7" t="s">
        <v>744</v>
      </c>
      <c r="E6432" s="7" t="str">
        <f t="shared" si="91"/>
        <v>Santa Cruz de La Sierra</v>
      </c>
      <c r="F6432" s="7" t="s">
        <v>379</v>
      </c>
      <c r="G6432" s="7">
        <v>340</v>
      </c>
      <c r="H6432" s="7" t="s">
        <v>405</v>
      </c>
      <c r="I6432" s="7"/>
      <c r="J6432" s="7">
        <v>385664666</v>
      </c>
      <c r="K6432" s="7">
        <f t="shared" si="92"/>
        <v>801164910</v>
      </c>
      <c r="L6432" s="7"/>
      <c r="M6432" s="6"/>
      <c r="N6432" s="7"/>
      <c r="O6432" s="7"/>
      <c r="P6432" s="38"/>
      <c r="Q6432" s="31"/>
      <c r="R6432" s="42"/>
      <c r="S6432" s="42"/>
      <c r="T6432" s="42"/>
      <c r="U6432" s="43"/>
      <c r="V6432" s="32"/>
      <c r="W6432" s="38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</row>
    <row r="6433" spans="1:40" ht="14.25" customHeight="1">
      <c r="A6433" s="7" t="s">
        <v>743</v>
      </c>
      <c r="B6433" s="7" t="s">
        <v>363</v>
      </c>
      <c r="C6433" s="7">
        <v>1701</v>
      </c>
      <c r="D6433" s="7" t="s">
        <v>744</v>
      </c>
      <c r="E6433" s="7" t="str">
        <f t="shared" si="91"/>
        <v>Santa Cruz de La Sierra</v>
      </c>
      <c r="F6433" s="7" t="s">
        <v>379</v>
      </c>
      <c r="G6433" s="7">
        <v>350</v>
      </c>
      <c r="H6433" s="7" t="s">
        <v>406</v>
      </c>
      <c r="I6433" s="7"/>
      <c r="J6433" s="7">
        <v>226185</v>
      </c>
      <c r="K6433" s="7">
        <f t="shared" si="92"/>
        <v>801164910</v>
      </c>
      <c r="L6433" s="7"/>
      <c r="M6433" s="6"/>
      <c r="N6433" s="7"/>
      <c r="O6433" s="7"/>
      <c r="P6433" s="38"/>
      <c r="Q6433" s="31"/>
      <c r="R6433" s="42"/>
      <c r="S6433" s="42"/>
      <c r="T6433" s="42"/>
      <c r="U6433" s="43"/>
      <c r="V6433" s="32"/>
      <c r="W6433" s="38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</row>
    <row r="6434" spans="1:40" ht="14.25" customHeight="1">
      <c r="A6434" s="7" t="s">
        <v>743</v>
      </c>
      <c r="B6434" s="7" t="s">
        <v>363</v>
      </c>
      <c r="C6434" s="7">
        <v>1701</v>
      </c>
      <c r="D6434" s="7" t="s">
        <v>744</v>
      </c>
      <c r="E6434" s="7" t="str">
        <f t="shared" si="91"/>
        <v>Santa Cruz de La Sierra</v>
      </c>
      <c r="F6434" s="7" t="s">
        <v>379</v>
      </c>
      <c r="G6434" s="7">
        <v>360</v>
      </c>
      <c r="H6434" s="7" t="s">
        <v>506</v>
      </c>
      <c r="I6434" s="7"/>
      <c r="J6434" s="7">
        <v>50250411</v>
      </c>
      <c r="K6434" s="7">
        <f t="shared" si="92"/>
        <v>801164910</v>
      </c>
      <c r="L6434" s="7"/>
      <c r="M6434" s="6"/>
      <c r="N6434" s="7"/>
      <c r="O6434" s="7"/>
      <c r="P6434" s="38"/>
      <c r="Q6434" s="31"/>
      <c r="R6434" s="42"/>
      <c r="S6434" s="42"/>
      <c r="T6434" s="42"/>
      <c r="U6434" s="43"/>
      <c r="V6434" s="32"/>
      <c r="W6434" s="38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</row>
    <row r="6435" spans="1:40" ht="14.25" customHeight="1">
      <c r="A6435" s="7" t="s">
        <v>743</v>
      </c>
      <c r="B6435" s="7" t="s">
        <v>363</v>
      </c>
      <c r="C6435" s="7">
        <v>1701</v>
      </c>
      <c r="D6435" s="7" t="s">
        <v>744</v>
      </c>
      <c r="E6435" s="7" t="str">
        <f t="shared" si="91"/>
        <v>Santa Cruz de La Sierra</v>
      </c>
      <c r="F6435" s="7" t="s">
        <v>407</v>
      </c>
      <c r="G6435" s="7">
        <v>110</v>
      </c>
      <c r="H6435" s="7" t="s">
        <v>385</v>
      </c>
      <c r="I6435" s="7"/>
      <c r="J6435" s="7">
        <v>169151233</v>
      </c>
      <c r="K6435" s="7">
        <f t="shared" si="92"/>
        <v>801164910</v>
      </c>
      <c r="L6435" s="7"/>
      <c r="M6435" s="6"/>
      <c r="N6435" s="7"/>
      <c r="O6435" s="7"/>
      <c r="P6435" s="38"/>
      <c r="Q6435" s="31"/>
      <c r="R6435" s="42"/>
      <c r="S6435" s="42"/>
      <c r="T6435" s="42"/>
      <c r="U6435" s="43"/>
      <c r="V6435" s="32"/>
      <c r="W6435" s="38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</row>
    <row r="6436" spans="1:40" ht="14.25" customHeight="1">
      <c r="A6436" s="7" t="s">
        <v>743</v>
      </c>
      <c r="B6436" s="7" t="s">
        <v>363</v>
      </c>
      <c r="C6436" s="7">
        <v>1701</v>
      </c>
      <c r="D6436" s="7" t="s">
        <v>744</v>
      </c>
      <c r="E6436" s="7" t="str">
        <f t="shared" si="91"/>
        <v>Santa Cruz de La Sierra</v>
      </c>
      <c r="F6436" s="7" t="s">
        <v>407</v>
      </c>
      <c r="G6436" s="7">
        <v>160</v>
      </c>
      <c r="H6436" s="7" t="s">
        <v>389</v>
      </c>
      <c r="I6436" s="7"/>
      <c r="J6436" s="7">
        <v>11848000</v>
      </c>
      <c r="K6436" s="7">
        <f t="shared" si="92"/>
        <v>801164910</v>
      </c>
      <c r="L6436" s="7"/>
      <c r="M6436" s="6"/>
      <c r="N6436" s="7"/>
      <c r="O6436" s="7"/>
      <c r="P6436" s="38"/>
      <c r="Q6436" s="31"/>
      <c r="R6436" s="42"/>
      <c r="S6436" s="42"/>
      <c r="T6436" s="42"/>
      <c r="U6436" s="43"/>
      <c r="V6436" s="32"/>
      <c r="W6436" s="38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</row>
    <row r="6437" spans="1:40" ht="14.25" customHeight="1">
      <c r="A6437" s="7" t="s">
        <v>743</v>
      </c>
      <c r="B6437" s="7" t="s">
        <v>363</v>
      </c>
      <c r="C6437" s="7">
        <v>1701</v>
      </c>
      <c r="D6437" s="7" t="s">
        <v>744</v>
      </c>
      <c r="E6437" s="7" t="str">
        <f t="shared" si="91"/>
        <v>Santa Cruz de La Sierra</v>
      </c>
      <c r="F6437" s="7" t="s">
        <v>407</v>
      </c>
      <c r="G6437" s="7">
        <v>170</v>
      </c>
      <c r="H6437" s="7" t="s">
        <v>390</v>
      </c>
      <c r="I6437" s="7"/>
      <c r="J6437" s="7">
        <v>498112739</v>
      </c>
      <c r="K6437" s="7">
        <f t="shared" si="92"/>
        <v>801164910</v>
      </c>
      <c r="L6437" s="7"/>
      <c r="M6437" s="6"/>
      <c r="N6437" s="7"/>
      <c r="O6437" s="7"/>
      <c r="P6437" s="38"/>
      <c r="Q6437" s="31"/>
      <c r="R6437" s="42"/>
      <c r="S6437" s="42"/>
      <c r="T6437" s="42"/>
      <c r="U6437" s="43"/>
      <c r="V6437" s="32"/>
      <c r="W6437" s="38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</row>
    <row r="6438" spans="1:40" ht="14.25" customHeight="1">
      <c r="A6438" s="7" t="s">
        <v>743</v>
      </c>
      <c r="B6438" s="7" t="s">
        <v>363</v>
      </c>
      <c r="C6438" s="7">
        <v>1701</v>
      </c>
      <c r="D6438" s="7" t="s">
        <v>744</v>
      </c>
      <c r="E6438" s="7" t="str">
        <f t="shared" si="91"/>
        <v>Santa Cruz de La Sierra</v>
      </c>
      <c r="F6438" s="7" t="s">
        <v>407</v>
      </c>
      <c r="G6438" s="7">
        <v>200</v>
      </c>
      <c r="H6438" s="7" t="s">
        <v>393</v>
      </c>
      <c r="I6438" s="7"/>
      <c r="J6438" s="7">
        <v>10630419</v>
      </c>
      <c r="K6438" s="7">
        <f t="shared" si="92"/>
        <v>801164910</v>
      </c>
      <c r="L6438" s="7"/>
      <c r="M6438" s="6"/>
      <c r="N6438" s="7"/>
      <c r="O6438" s="7"/>
      <c r="P6438" s="38"/>
      <c r="Q6438" s="31"/>
      <c r="R6438" s="42"/>
      <c r="S6438" s="42"/>
      <c r="T6438" s="42"/>
      <c r="U6438" s="43"/>
      <c r="V6438" s="32"/>
      <c r="W6438" s="38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</row>
    <row r="6439" spans="1:40" ht="14.25" customHeight="1">
      <c r="A6439" s="7" t="s">
        <v>743</v>
      </c>
      <c r="B6439" s="7" t="s">
        <v>363</v>
      </c>
      <c r="C6439" s="7">
        <v>1701</v>
      </c>
      <c r="D6439" s="7" t="s">
        <v>744</v>
      </c>
      <c r="E6439" s="7" t="str">
        <f t="shared" si="91"/>
        <v>Santa Cruz de La Sierra</v>
      </c>
      <c r="F6439" s="7" t="s">
        <v>407</v>
      </c>
      <c r="G6439" s="7">
        <v>210</v>
      </c>
      <c r="H6439" s="7" t="s">
        <v>394</v>
      </c>
      <c r="I6439" s="7"/>
      <c r="J6439" s="7">
        <v>94381087</v>
      </c>
      <c r="K6439" s="7">
        <f t="shared" si="92"/>
        <v>801164910</v>
      </c>
      <c r="L6439" s="7"/>
      <c r="M6439" s="6"/>
      <c r="N6439" s="7"/>
      <c r="O6439" s="7"/>
      <c r="P6439" s="38"/>
      <c r="Q6439" s="31"/>
      <c r="R6439" s="42"/>
      <c r="S6439" s="42"/>
      <c r="T6439" s="42"/>
      <c r="U6439" s="43"/>
      <c r="V6439" s="32"/>
      <c r="W6439" s="38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</row>
    <row r="6440" spans="1:40" ht="14.25" customHeight="1">
      <c r="A6440" s="7" t="s">
        <v>743</v>
      </c>
      <c r="B6440" s="7" t="s">
        <v>363</v>
      </c>
      <c r="C6440" s="7">
        <v>1701</v>
      </c>
      <c r="D6440" s="7" t="s">
        <v>744</v>
      </c>
      <c r="E6440" s="7" t="str">
        <f t="shared" si="91"/>
        <v>Santa Cruz de La Sierra</v>
      </c>
      <c r="F6440" s="7" t="s">
        <v>407</v>
      </c>
      <c r="G6440" s="7">
        <v>220</v>
      </c>
      <c r="H6440" s="7" t="s">
        <v>395</v>
      </c>
      <c r="I6440" s="7"/>
      <c r="J6440" s="7">
        <v>16340221</v>
      </c>
      <c r="K6440" s="7">
        <f t="shared" si="92"/>
        <v>801164910</v>
      </c>
      <c r="L6440" s="7"/>
      <c r="M6440" s="6"/>
      <c r="N6440" s="7"/>
      <c r="O6440" s="7"/>
      <c r="P6440" s="38"/>
      <c r="Q6440" s="31"/>
      <c r="R6440" s="42"/>
      <c r="S6440" s="42"/>
      <c r="T6440" s="42"/>
      <c r="U6440" s="43"/>
      <c r="V6440" s="32"/>
      <c r="W6440" s="38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</row>
    <row r="6441" spans="1:40" ht="14.25" customHeight="1">
      <c r="A6441" s="7" t="s">
        <v>743</v>
      </c>
      <c r="B6441" s="7" t="s">
        <v>363</v>
      </c>
      <c r="C6441" s="7">
        <v>1701</v>
      </c>
      <c r="D6441" s="7" t="s">
        <v>744</v>
      </c>
      <c r="E6441" s="7" t="str">
        <f t="shared" si="91"/>
        <v>Santa Cruz de La Sierra</v>
      </c>
      <c r="F6441" s="7" t="s">
        <v>407</v>
      </c>
      <c r="G6441" s="7">
        <v>230</v>
      </c>
      <c r="H6441" s="7" t="s">
        <v>396</v>
      </c>
      <c r="I6441" s="7"/>
      <c r="J6441" s="7">
        <v>252000</v>
      </c>
      <c r="K6441" s="7">
        <f t="shared" si="92"/>
        <v>801164910</v>
      </c>
      <c r="L6441" s="7"/>
      <c r="M6441" s="6"/>
      <c r="N6441" s="7"/>
      <c r="O6441" s="7"/>
      <c r="P6441" s="38"/>
      <c r="Q6441" s="31"/>
      <c r="R6441" s="42"/>
      <c r="S6441" s="42"/>
      <c r="T6441" s="42"/>
      <c r="U6441" s="43"/>
      <c r="V6441" s="32"/>
      <c r="W6441" s="38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</row>
    <row r="6442" spans="1:40" ht="14.25" customHeight="1">
      <c r="A6442" s="7" t="s">
        <v>743</v>
      </c>
      <c r="B6442" s="7" t="s">
        <v>363</v>
      </c>
      <c r="C6442" s="7">
        <v>1701</v>
      </c>
      <c r="D6442" s="7" t="s">
        <v>744</v>
      </c>
      <c r="E6442" s="7" t="str">
        <f t="shared" si="91"/>
        <v>Santa Cruz de La Sierra</v>
      </c>
      <c r="F6442" s="7" t="s">
        <v>407</v>
      </c>
      <c r="G6442" s="7">
        <v>280</v>
      </c>
      <c r="H6442" s="7" t="s">
        <v>402</v>
      </c>
      <c r="I6442" s="7"/>
      <c r="J6442" s="7">
        <v>449211</v>
      </c>
      <c r="K6442" s="7">
        <f t="shared" si="92"/>
        <v>801164910</v>
      </c>
      <c r="L6442" s="7"/>
      <c r="M6442" s="6"/>
      <c r="N6442" s="7"/>
      <c r="O6442" s="7"/>
      <c r="P6442" s="38"/>
      <c r="Q6442" s="31"/>
      <c r="R6442" s="42"/>
      <c r="S6442" s="42"/>
      <c r="T6442" s="42"/>
      <c r="U6442" s="43"/>
      <c r="V6442" s="32"/>
      <c r="W6442" s="38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</row>
    <row r="6443" spans="1:40" ht="14.25" customHeight="1">
      <c r="A6443" s="7" t="s">
        <v>743</v>
      </c>
      <c r="B6443" s="7" t="s">
        <v>363</v>
      </c>
      <c r="C6443" s="7">
        <v>1702</v>
      </c>
      <c r="D6443" s="7" t="s">
        <v>745</v>
      </c>
      <c r="E6443" s="7" t="str">
        <f t="shared" si="91"/>
        <v>Cotoca</v>
      </c>
      <c r="F6443" s="7" t="s">
        <v>379</v>
      </c>
      <c r="G6443" s="7">
        <v>0</v>
      </c>
      <c r="H6443" s="7" t="s">
        <v>380</v>
      </c>
      <c r="I6443" s="7"/>
      <c r="J6443" s="7">
        <v>21838052</v>
      </c>
      <c r="K6443" s="7">
        <f t="shared" si="92"/>
        <v>5000000</v>
      </c>
      <c r="L6443" s="7"/>
      <c r="M6443" s="6"/>
      <c r="N6443" s="7"/>
      <c r="O6443" s="7"/>
      <c r="P6443" s="38"/>
      <c r="Q6443" s="31"/>
      <c r="R6443" s="42"/>
      <c r="S6443" s="42"/>
      <c r="T6443" s="42"/>
      <c r="U6443" s="43"/>
      <c r="V6443" s="32"/>
      <c r="W6443" s="38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</row>
    <row r="6444" spans="1:40" ht="14.25" customHeight="1">
      <c r="A6444" s="7" t="s">
        <v>743</v>
      </c>
      <c r="B6444" s="7" t="s">
        <v>363</v>
      </c>
      <c r="C6444" s="7">
        <v>1702</v>
      </c>
      <c r="D6444" s="7" t="s">
        <v>745</v>
      </c>
      <c r="E6444" s="7" t="str">
        <f t="shared" si="91"/>
        <v>Cotoca</v>
      </c>
      <c r="F6444" s="7" t="s">
        <v>379</v>
      </c>
      <c r="G6444" s="7">
        <v>1</v>
      </c>
      <c r="H6444" s="7" t="s">
        <v>381</v>
      </c>
      <c r="I6444" s="7"/>
      <c r="J6444" s="7">
        <v>4062011</v>
      </c>
      <c r="K6444" s="7">
        <f t="shared" si="92"/>
        <v>5000000</v>
      </c>
      <c r="L6444" s="7"/>
      <c r="M6444" s="6"/>
      <c r="N6444" s="7"/>
      <c r="O6444" s="7"/>
      <c r="P6444" s="38"/>
      <c r="Q6444" s="31"/>
      <c r="R6444" s="42"/>
      <c r="S6444" s="42"/>
      <c r="T6444" s="42"/>
      <c r="U6444" s="43"/>
      <c r="V6444" s="32"/>
      <c r="W6444" s="38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</row>
    <row r="6445" spans="1:40" ht="14.25" customHeight="1">
      <c r="A6445" s="7" t="s">
        <v>743</v>
      </c>
      <c r="B6445" s="7" t="s">
        <v>363</v>
      </c>
      <c r="C6445" s="7">
        <v>1702</v>
      </c>
      <c r="D6445" s="7" t="s">
        <v>745</v>
      </c>
      <c r="E6445" s="7" t="str">
        <f t="shared" si="91"/>
        <v>Cotoca</v>
      </c>
      <c r="F6445" s="7" t="s">
        <v>379</v>
      </c>
      <c r="G6445" s="7">
        <v>97</v>
      </c>
      <c r="H6445" s="7" t="s">
        <v>409</v>
      </c>
      <c r="I6445" s="7"/>
      <c r="J6445" s="7">
        <v>9680721</v>
      </c>
      <c r="K6445" s="7">
        <f t="shared" si="92"/>
        <v>5000000</v>
      </c>
      <c r="L6445" s="7"/>
      <c r="M6445" s="6"/>
      <c r="N6445" s="7"/>
      <c r="O6445" s="7"/>
      <c r="P6445" s="38"/>
      <c r="Q6445" s="31"/>
      <c r="R6445" s="42"/>
      <c r="S6445" s="42"/>
      <c r="T6445" s="42"/>
      <c r="U6445" s="43"/>
      <c r="V6445" s="32"/>
      <c r="W6445" s="38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</row>
    <row r="6446" spans="1:40" ht="14.25" customHeight="1">
      <c r="A6446" s="7" t="s">
        <v>743</v>
      </c>
      <c r="B6446" s="7" t="s">
        <v>363</v>
      </c>
      <c r="C6446" s="7">
        <v>1702</v>
      </c>
      <c r="D6446" s="7" t="s">
        <v>745</v>
      </c>
      <c r="E6446" s="7" t="str">
        <f t="shared" si="91"/>
        <v>Cotoca</v>
      </c>
      <c r="F6446" s="7" t="s">
        <v>379</v>
      </c>
      <c r="G6446" s="7">
        <v>99</v>
      </c>
      <c r="H6446" s="7" t="s">
        <v>382</v>
      </c>
      <c r="I6446" s="7"/>
      <c r="J6446" s="7">
        <v>9394702</v>
      </c>
      <c r="K6446" s="7">
        <f t="shared" si="92"/>
        <v>5000000</v>
      </c>
      <c r="L6446" s="7"/>
      <c r="M6446" s="6"/>
      <c r="N6446" s="7"/>
      <c r="O6446" s="7"/>
      <c r="P6446" s="38"/>
      <c r="Q6446" s="31"/>
      <c r="R6446" s="42"/>
      <c r="S6446" s="42"/>
      <c r="T6446" s="42"/>
      <c r="U6446" s="43"/>
      <c r="V6446" s="32"/>
      <c r="W6446" s="38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</row>
    <row r="6447" spans="1:40" ht="14.25" customHeight="1">
      <c r="A6447" s="7" t="s">
        <v>743</v>
      </c>
      <c r="B6447" s="7" t="s">
        <v>363</v>
      </c>
      <c r="C6447" s="7">
        <v>1702</v>
      </c>
      <c r="D6447" s="7" t="s">
        <v>745</v>
      </c>
      <c r="E6447" s="7" t="str">
        <f t="shared" si="91"/>
        <v>Cotoca</v>
      </c>
      <c r="F6447" s="7" t="s">
        <v>379</v>
      </c>
      <c r="G6447" s="7">
        <v>100</v>
      </c>
      <c r="H6447" s="7" t="s">
        <v>383</v>
      </c>
      <c r="I6447" s="7"/>
      <c r="J6447" s="7">
        <v>48000</v>
      </c>
      <c r="K6447" s="7">
        <f t="shared" si="92"/>
        <v>5000000</v>
      </c>
      <c r="L6447" s="7"/>
      <c r="M6447" s="6"/>
      <c r="N6447" s="7"/>
      <c r="O6447" s="7"/>
      <c r="P6447" s="38"/>
      <c r="Q6447" s="31"/>
      <c r="R6447" s="42"/>
      <c r="S6447" s="42"/>
      <c r="T6447" s="42"/>
      <c r="U6447" s="43"/>
      <c r="V6447" s="32"/>
      <c r="W6447" s="38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</row>
    <row r="6448" spans="1:40" ht="14.25" customHeight="1">
      <c r="A6448" s="7" t="s">
        <v>743</v>
      </c>
      <c r="B6448" s="7" t="s">
        <v>363</v>
      </c>
      <c r="C6448" s="7">
        <v>1702</v>
      </c>
      <c r="D6448" s="7" t="s">
        <v>745</v>
      </c>
      <c r="E6448" s="7" t="str">
        <f t="shared" si="91"/>
        <v>Cotoca</v>
      </c>
      <c r="F6448" s="7" t="s">
        <v>379</v>
      </c>
      <c r="G6448" s="7">
        <v>130</v>
      </c>
      <c r="H6448" s="7" t="s">
        <v>386</v>
      </c>
      <c r="I6448" s="7"/>
      <c r="J6448" s="7">
        <v>1373348</v>
      </c>
      <c r="K6448" s="7">
        <f t="shared" si="92"/>
        <v>5000000</v>
      </c>
      <c r="L6448" s="7"/>
      <c r="M6448" s="6"/>
      <c r="N6448" s="7"/>
      <c r="O6448" s="7"/>
      <c r="P6448" s="38"/>
      <c r="Q6448" s="31"/>
      <c r="R6448" s="42"/>
      <c r="S6448" s="42"/>
      <c r="T6448" s="42"/>
      <c r="U6448" s="43"/>
      <c r="V6448" s="32"/>
      <c r="W6448" s="38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</row>
    <row r="6449" spans="1:40" ht="14.25" customHeight="1">
      <c r="A6449" s="7" t="s">
        <v>743</v>
      </c>
      <c r="B6449" s="7" t="s">
        <v>363</v>
      </c>
      <c r="C6449" s="7">
        <v>1702</v>
      </c>
      <c r="D6449" s="7" t="s">
        <v>745</v>
      </c>
      <c r="E6449" s="7" t="str">
        <f t="shared" si="91"/>
        <v>Cotoca</v>
      </c>
      <c r="F6449" s="7" t="s">
        <v>379</v>
      </c>
      <c r="G6449" s="7">
        <v>140</v>
      </c>
      <c r="H6449" s="7" t="s">
        <v>388</v>
      </c>
      <c r="I6449" s="7"/>
      <c r="J6449" s="7">
        <v>4643750</v>
      </c>
      <c r="K6449" s="7">
        <f t="shared" si="92"/>
        <v>5000000</v>
      </c>
      <c r="L6449" s="7"/>
      <c r="M6449" s="6"/>
      <c r="N6449" s="7"/>
      <c r="O6449" s="7"/>
      <c r="P6449" s="38"/>
      <c r="Q6449" s="31"/>
      <c r="R6449" s="42"/>
      <c r="S6449" s="42"/>
      <c r="T6449" s="42"/>
      <c r="U6449" s="43"/>
      <c r="V6449" s="32"/>
      <c r="W6449" s="38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</row>
    <row r="6450" spans="1:40" ht="14.25" customHeight="1">
      <c r="A6450" s="7" t="s">
        <v>743</v>
      </c>
      <c r="B6450" s="7" t="s">
        <v>363</v>
      </c>
      <c r="C6450" s="7">
        <v>1702</v>
      </c>
      <c r="D6450" s="7" t="s">
        <v>745</v>
      </c>
      <c r="E6450" s="7" t="str">
        <f t="shared" si="91"/>
        <v>Cotoca</v>
      </c>
      <c r="F6450" s="7" t="s">
        <v>379</v>
      </c>
      <c r="G6450" s="7">
        <v>160</v>
      </c>
      <c r="H6450" s="7" t="s">
        <v>389</v>
      </c>
      <c r="I6450" s="7"/>
      <c r="J6450" s="7">
        <v>3344880</v>
      </c>
      <c r="K6450" s="7">
        <f t="shared" si="92"/>
        <v>5000000</v>
      </c>
      <c r="L6450" s="7"/>
      <c r="M6450" s="6"/>
      <c r="N6450" s="7"/>
      <c r="O6450" s="7"/>
      <c r="P6450" s="38"/>
      <c r="Q6450" s="31"/>
      <c r="R6450" s="42"/>
      <c r="S6450" s="42"/>
      <c r="T6450" s="42"/>
      <c r="U6450" s="43"/>
      <c r="V6450" s="32"/>
      <c r="W6450" s="38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</row>
    <row r="6451" spans="1:40" ht="14.25" customHeight="1">
      <c r="A6451" s="7" t="s">
        <v>743</v>
      </c>
      <c r="B6451" s="7" t="s">
        <v>363</v>
      </c>
      <c r="C6451" s="7">
        <v>1702</v>
      </c>
      <c r="D6451" s="7" t="s">
        <v>745</v>
      </c>
      <c r="E6451" s="7" t="str">
        <f t="shared" si="91"/>
        <v>Cotoca</v>
      </c>
      <c r="F6451" s="7" t="s">
        <v>379</v>
      </c>
      <c r="G6451" s="7">
        <v>180</v>
      </c>
      <c r="H6451" s="7" t="s">
        <v>411</v>
      </c>
      <c r="I6451" s="7"/>
      <c r="J6451" s="7">
        <v>2494067</v>
      </c>
      <c r="K6451" s="7">
        <f t="shared" si="92"/>
        <v>5000000</v>
      </c>
      <c r="L6451" s="7"/>
      <c r="M6451" s="6"/>
      <c r="N6451" s="7"/>
      <c r="O6451" s="7"/>
      <c r="P6451" s="38"/>
      <c r="Q6451" s="31"/>
      <c r="R6451" s="42"/>
      <c r="S6451" s="42"/>
      <c r="T6451" s="42"/>
      <c r="U6451" s="43"/>
      <c r="V6451" s="32"/>
      <c r="W6451" s="38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</row>
    <row r="6452" spans="1:40" ht="14.25" customHeight="1">
      <c r="A6452" s="7" t="s">
        <v>743</v>
      </c>
      <c r="B6452" s="7" t="s">
        <v>363</v>
      </c>
      <c r="C6452" s="7">
        <v>1702</v>
      </c>
      <c r="D6452" s="7" t="s">
        <v>745</v>
      </c>
      <c r="E6452" s="7" t="str">
        <f t="shared" si="91"/>
        <v>Cotoca</v>
      </c>
      <c r="F6452" s="7" t="s">
        <v>379</v>
      </c>
      <c r="G6452" s="7">
        <v>190</v>
      </c>
      <c r="H6452" s="7" t="s">
        <v>392</v>
      </c>
      <c r="I6452" s="7"/>
      <c r="J6452" s="7">
        <v>1372874</v>
      </c>
      <c r="K6452" s="7">
        <f t="shared" si="92"/>
        <v>5000000</v>
      </c>
      <c r="L6452" s="7"/>
      <c r="M6452" s="6"/>
      <c r="N6452" s="7"/>
      <c r="O6452" s="7"/>
      <c r="P6452" s="38"/>
      <c r="Q6452" s="31"/>
      <c r="R6452" s="42"/>
      <c r="S6452" s="42"/>
      <c r="T6452" s="42"/>
      <c r="U6452" s="43"/>
      <c r="V6452" s="32"/>
      <c r="W6452" s="38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</row>
    <row r="6453" spans="1:40" ht="14.25" customHeight="1">
      <c r="A6453" s="7" t="s">
        <v>743</v>
      </c>
      <c r="B6453" s="7" t="s">
        <v>363</v>
      </c>
      <c r="C6453" s="7">
        <v>1702</v>
      </c>
      <c r="D6453" s="7" t="s">
        <v>745</v>
      </c>
      <c r="E6453" s="7" t="str">
        <f t="shared" si="91"/>
        <v>Cotoca</v>
      </c>
      <c r="F6453" s="7" t="s">
        <v>379</v>
      </c>
      <c r="G6453" s="7">
        <v>200</v>
      </c>
      <c r="H6453" s="7" t="s">
        <v>393</v>
      </c>
      <c r="I6453" s="7"/>
      <c r="J6453" s="7">
        <v>22630582</v>
      </c>
      <c r="K6453" s="7">
        <f t="shared" si="92"/>
        <v>5000000</v>
      </c>
      <c r="L6453" s="7"/>
      <c r="M6453" s="6"/>
      <c r="N6453" s="7"/>
      <c r="O6453" s="7"/>
      <c r="P6453" s="38"/>
      <c r="Q6453" s="31"/>
      <c r="R6453" s="42"/>
      <c r="S6453" s="42"/>
      <c r="T6453" s="42"/>
      <c r="U6453" s="43"/>
      <c r="V6453" s="32"/>
      <c r="W6453" s="38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</row>
    <row r="6454" spans="1:40" ht="14.25" customHeight="1">
      <c r="A6454" s="7" t="s">
        <v>743</v>
      </c>
      <c r="B6454" s="7" t="s">
        <v>363</v>
      </c>
      <c r="C6454" s="7">
        <v>1702</v>
      </c>
      <c r="D6454" s="7" t="s">
        <v>745</v>
      </c>
      <c r="E6454" s="7" t="str">
        <f t="shared" si="91"/>
        <v>Cotoca</v>
      </c>
      <c r="F6454" s="7" t="s">
        <v>379</v>
      </c>
      <c r="G6454" s="7">
        <v>210</v>
      </c>
      <c r="H6454" s="7" t="s">
        <v>394</v>
      </c>
      <c r="I6454" s="7"/>
      <c r="J6454" s="7">
        <v>5774225</v>
      </c>
      <c r="K6454" s="7">
        <f t="shared" si="92"/>
        <v>5000000</v>
      </c>
      <c r="L6454" s="7"/>
      <c r="M6454" s="6"/>
      <c r="N6454" s="7"/>
      <c r="O6454" s="7"/>
      <c r="P6454" s="38"/>
      <c r="Q6454" s="31"/>
      <c r="R6454" s="42"/>
      <c r="S6454" s="42"/>
      <c r="T6454" s="42"/>
      <c r="U6454" s="43"/>
      <c r="V6454" s="32"/>
      <c r="W6454" s="38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</row>
    <row r="6455" spans="1:40" ht="14.25" customHeight="1">
      <c r="A6455" s="7" t="s">
        <v>743</v>
      </c>
      <c r="B6455" s="7" t="s">
        <v>363</v>
      </c>
      <c r="C6455" s="7">
        <v>1702</v>
      </c>
      <c r="D6455" s="7" t="s">
        <v>745</v>
      </c>
      <c r="E6455" s="7" t="str">
        <f t="shared" si="91"/>
        <v>Cotoca</v>
      </c>
      <c r="F6455" s="7" t="s">
        <v>379</v>
      </c>
      <c r="G6455" s="7">
        <v>220</v>
      </c>
      <c r="H6455" s="7" t="s">
        <v>395</v>
      </c>
      <c r="I6455" s="7"/>
      <c r="J6455" s="7">
        <v>1764181</v>
      </c>
      <c r="K6455" s="7">
        <f t="shared" si="92"/>
        <v>5000000</v>
      </c>
      <c r="L6455" s="7"/>
      <c r="M6455" s="6"/>
      <c r="N6455" s="7"/>
      <c r="O6455" s="7"/>
      <c r="P6455" s="38"/>
      <c r="Q6455" s="31"/>
      <c r="R6455" s="42"/>
      <c r="S6455" s="42"/>
      <c r="T6455" s="42"/>
      <c r="U6455" s="43"/>
      <c r="V6455" s="32"/>
      <c r="W6455" s="38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</row>
    <row r="6456" spans="1:40" ht="14.25" customHeight="1">
      <c r="A6456" s="7" t="s">
        <v>743</v>
      </c>
      <c r="B6456" s="7" t="s">
        <v>363</v>
      </c>
      <c r="C6456" s="7">
        <v>1702</v>
      </c>
      <c r="D6456" s="7" t="s">
        <v>745</v>
      </c>
      <c r="E6456" s="7" t="str">
        <f t="shared" si="91"/>
        <v>Cotoca</v>
      </c>
      <c r="F6456" s="7" t="s">
        <v>379</v>
      </c>
      <c r="G6456" s="7">
        <v>230</v>
      </c>
      <c r="H6456" s="7" t="s">
        <v>396</v>
      </c>
      <c r="I6456" s="7"/>
      <c r="J6456" s="7">
        <v>282752</v>
      </c>
      <c r="K6456" s="7">
        <f t="shared" si="92"/>
        <v>5000000</v>
      </c>
      <c r="L6456" s="7"/>
      <c r="M6456" s="6"/>
      <c r="N6456" s="7"/>
      <c r="O6456" s="7"/>
      <c r="P6456" s="38"/>
      <c r="Q6456" s="31"/>
      <c r="R6456" s="42"/>
      <c r="S6456" s="42"/>
      <c r="T6456" s="42"/>
      <c r="U6456" s="43"/>
      <c r="V6456" s="32"/>
      <c r="W6456" s="38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</row>
    <row r="6457" spans="1:40" ht="14.25" customHeight="1">
      <c r="A6457" s="7" t="s">
        <v>743</v>
      </c>
      <c r="B6457" s="7" t="s">
        <v>363</v>
      </c>
      <c r="C6457" s="7">
        <v>1702</v>
      </c>
      <c r="D6457" s="7" t="s">
        <v>745</v>
      </c>
      <c r="E6457" s="7" t="str">
        <f t="shared" si="91"/>
        <v>Cotoca</v>
      </c>
      <c r="F6457" s="7" t="s">
        <v>379</v>
      </c>
      <c r="G6457" s="7">
        <v>240</v>
      </c>
      <c r="H6457" s="7" t="s">
        <v>397</v>
      </c>
      <c r="I6457" s="7"/>
      <c r="J6457" s="7">
        <v>76000</v>
      </c>
      <c r="K6457" s="7">
        <f t="shared" si="92"/>
        <v>5000000</v>
      </c>
      <c r="L6457" s="7"/>
      <c r="M6457" s="6"/>
      <c r="N6457" s="7"/>
      <c r="O6457" s="7"/>
      <c r="P6457" s="38"/>
      <c r="Q6457" s="31"/>
      <c r="R6457" s="42"/>
      <c r="S6457" s="42"/>
      <c r="T6457" s="42"/>
      <c r="U6457" s="43"/>
      <c r="V6457" s="32"/>
      <c r="W6457" s="38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</row>
    <row r="6458" spans="1:40" ht="14.25" customHeight="1">
      <c r="A6458" s="7" t="s">
        <v>743</v>
      </c>
      <c r="B6458" s="7" t="s">
        <v>363</v>
      </c>
      <c r="C6458" s="7">
        <v>1702</v>
      </c>
      <c r="D6458" s="7" t="s">
        <v>745</v>
      </c>
      <c r="E6458" s="7" t="str">
        <f t="shared" si="91"/>
        <v>Cotoca</v>
      </c>
      <c r="F6458" s="7" t="s">
        <v>379</v>
      </c>
      <c r="G6458" s="7">
        <v>250</v>
      </c>
      <c r="H6458" s="7" t="s">
        <v>399</v>
      </c>
      <c r="I6458" s="7"/>
      <c r="J6458" s="7">
        <v>4322222</v>
      </c>
      <c r="K6458" s="7">
        <f t="shared" si="92"/>
        <v>5000000</v>
      </c>
      <c r="L6458" s="7"/>
      <c r="M6458" s="6"/>
      <c r="N6458" s="7"/>
      <c r="O6458" s="7"/>
      <c r="P6458" s="38"/>
      <c r="Q6458" s="31"/>
      <c r="R6458" s="42"/>
      <c r="S6458" s="42"/>
      <c r="T6458" s="42"/>
      <c r="U6458" s="43"/>
      <c r="V6458" s="32"/>
      <c r="W6458" s="38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</row>
    <row r="6459" spans="1:40" ht="14.25" customHeight="1">
      <c r="A6459" s="7" t="s">
        <v>743</v>
      </c>
      <c r="B6459" s="7" t="s">
        <v>363</v>
      </c>
      <c r="C6459" s="7">
        <v>1702</v>
      </c>
      <c r="D6459" s="7" t="s">
        <v>745</v>
      </c>
      <c r="E6459" s="7" t="str">
        <f t="shared" si="91"/>
        <v>Cotoca</v>
      </c>
      <c r="F6459" s="7" t="s">
        <v>379</v>
      </c>
      <c r="G6459" s="7">
        <v>260</v>
      </c>
      <c r="H6459" s="7" t="s">
        <v>400</v>
      </c>
      <c r="I6459" s="7"/>
      <c r="J6459" s="7">
        <v>517188</v>
      </c>
      <c r="K6459" s="7">
        <f t="shared" si="92"/>
        <v>5000000</v>
      </c>
      <c r="L6459" s="7"/>
      <c r="M6459" s="6"/>
      <c r="N6459" s="7"/>
      <c r="O6459" s="7"/>
      <c r="P6459" s="38"/>
      <c r="Q6459" s="31"/>
      <c r="R6459" s="42"/>
      <c r="S6459" s="42"/>
      <c r="T6459" s="42"/>
      <c r="U6459" s="43"/>
      <c r="V6459" s="32"/>
      <c r="W6459" s="38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</row>
    <row r="6460" spans="1:40" ht="14.25" customHeight="1">
      <c r="A6460" s="7" t="s">
        <v>743</v>
      </c>
      <c r="B6460" s="7" t="s">
        <v>363</v>
      </c>
      <c r="C6460" s="7">
        <v>1702</v>
      </c>
      <c r="D6460" s="7" t="s">
        <v>745</v>
      </c>
      <c r="E6460" s="7" t="str">
        <f t="shared" si="91"/>
        <v>Cotoca</v>
      </c>
      <c r="F6460" s="7" t="s">
        <v>379</v>
      </c>
      <c r="G6460" s="7">
        <v>270</v>
      </c>
      <c r="H6460" s="7" t="s">
        <v>401</v>
      </c>
      <c r="I6460" s="7"/>
      <c r="J6460" s="7">
        <v>2701239</v>
      </c>
      <c r="K6460" s="7">
        <f t="shared" si="92"/>
        <v>5000000</v>
      </c>
      <c r="L6460" s="7"/>
      <c r="M6460" s="6"/>
      <c r="N6460" s="7"/>
      <c r="O6460" s="7"/>
      <c r="P6460" s="38"/>
      <c r="Q6460" s="31"/>
      <c r="R6460" s="42"/>
      <c r="S6460" s="42"/>
      <c r="T6460" s="42"/>
      <c r="U6460" s="43"/>
      <c r="V6460" s="32"/>
      <c r="W6460" s="38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</row>
    <row r="6461" spans="1:40" ht="14.25" customHeight="1">
      <c r="A6461" s="7" t="s">
        <v>743</v>
      </c>
      <c r="B6461" s="7" t="s">
        <v>363</v>
      </c>
      <c r="C6461" s="7">
        <v>1702</v>
      </c>
      <c r="D6461" s="7" t="s">
        <v>745</v>
      </c>
      <c r="E6461" s="7" t="str">
        <f t="shared" si="91"/>
        <v>Cotoca</v>
      </c>
      <c r="F6461" s="7" t="s">
        <v>379</v>
      </c>
      <c r="G6461" s="7">
        <v>280</v>
      </c>
      <c r="H6461" s="7" t="s">
        <v>402</v>
      </c>
      <c r="I6461" s="7"/>
      <c r="J6461" s="7">
        <v>1165497</v>
      </c>
      <c r="K6461" s="7">
        <f t="shared" si="92"/>
        <v>5000000</v>
      </c>
      <c r="L6461" s="7"/>
      <c r="M6461" s="6"/>
      <c r="N6461" s="7"/>
      <c r="O6461" s="7"/>
      <c r="P6461" s="38"/>
      <c r="Q6461" s="31"/>
      <c r="R6461" s="42"/>
      <c r="S6461" s="42"/>
      <c r="T6461" s="42"/>
      <c r="U6461" s="43"/>
      <c r="V6461" s="32"/>
      <c r="W6461" s="38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</row>
    <row r="6462" spans="1:40" ht="14.25" customHeight="1">
      <c r="A6462" s="7" t="s">
        <v>743</v>
      </c>
      <c r="B6462" s="7" t="s">
        <v>363</v>
      </c>
      <c r="C6462" s="7">
        <v>1702</v>
      </c>
      <c r="D6462" s="7" t="s">
        <v>745</v>
      </c>
      <c r="E6462" s="7" t="str">
        <f t="shared" si="91"/>
        <v>Cotoca</v>
      </c>
      <c r="F6462" s="7" t="s">
        <v>379</v>
      </c>
      <c r="G6462" s="7">
        <v>310</v>
      </c>
      <c r="H6462" s="7" t="s">
        <v>403</v>
      </c>
      <c r="I6462" s="7"/>
      <c r="J6462" s="7">
        <v>58500</v>
      </c>
      <c r="K6462" s="7">
        <f t="shared" si="92"/>
        <v>5000000</v>
      </c>
      <c r="L6462" s="7"/>
      <c r="M6462" s="6"/>
      <c r="N6462" s="7"/>
      <c r="O6462" s="7"/>
      <c r="P6462" s="38"/>
      <c r="Q6462" s="31"/>
      <c r="R6462" s="42"/>
      <c r="S6462" s="42"/>
      <c r="T6462" s="42"/>
      <c r="U6462" s="43"/>
      <c r="V6462" s="32"/>
      <c r="W6462" s="38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</row>
    <row r="6463" spans="1:40" ht="14.25" customHeight="1">
      <c r="A6463" s="7" t="s">
        <v>743</v>
      </c>
      <c r="B6463" s="7" t="s">
        <v>363</v>
      </c>
      <c r="C6463" s="7">
        <v>1702</v>
      </c>
      <c r="D6463" s="7" t="s">
        <v>745</v>
      </c>
      <c r="E6463" s="7" t="str">
        <f t="shared" si="91"/>
        <v>Cotoca</v>
      </c>
      <c r="F6463" s="7" t="s">
        <v>379</v>
      </c>
      <c r="G6463" s="7">
        <v>330</v>
      </c>
      <c r="H6463" s="7" t="s">
        <v>404</v>
      </c>
      <c r="I6463" s="7"/>
      <c r="J6463" s="7">
        <v>749242</v>
      </c>
      <c r="K6463" s="7">
        <f t="shared" si="92"/>
        <v>5000000</v>
      </c>
      <c r="L6463" s="7"/>
      <c r="M6463" s="6"/>
      <c r="N6463" s="7"/>
      <c r="O6463" s="7"/>
      <c r="P6463" s="38"/>
      <c r="Q6463" s="31"/>
      <c r="R6463" s="42"/>
      <c r="S6463" s="42"/>
      <c r="T6463" s="42"/>
      <c r="U6463" s="43"/>
      <c r="V6463" s="32"/>
      <c r="W6463" s="38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</row>
    <row r="6464" spans="1:40" ht="14.25" customHeight="1">
      <c r="A6464" s="7" t="s">
        <v>743</v>
      </c>
      <c r="B6464" s="7" t="s">
        <v>363</v>
      </c>
      <c r="C6464" s="7">
        <v>1702</v>
      </c>
      <c r="D6464" s="7" t="s">
        <v>745</v>
      </c>
      <c r="E6464" s="7" t="str">
        <f t="shared" si="91"/>
        <v>Cotoca</v>
      </c>
      <c r="F6464" s="7" t="s">
        <v>379</v>
      </c>
      <c r="G6464" s="7">
        <v>340</v>
      </c>
      <c r="H6464" s="7" t="s">
        <v>405</v>
      </c>
      <c r="I6464" s="7"/>
      <c r="J6464" s="7">
        <v>6126710</v>
      </c>
      <c r="K6464" s="7">
        <f t="shared" si="92"/>
        <v>5000000</v>
      </c>
      <c r="L6464" s="7"/>
      <c r="M6464" s="6"/>
      <c r="N6464" s="7"/>
      <c r="O6464" s="7"/>
      <c r="P6464" s="38"/>
      <c r="Q6464" s="31"/>
      <c r="R6464" s="42"/>
      <c r="S6464" s="42"/>
      <c r="T6464" s="42"/>
      <c r="U6464" s="43"/>
      <c r="V6464" s="32"/>
      <c r="W6464" s="38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</row>
    <row r="6465" spans="1:40" ht="14.25" customHeight="1">
      <c r="A6465" s="7" t="s">
        <v>743</v>
      </c>
      <c r="B6465" s="7" t="s">
        <v>363</v>
      </c>
      <c r="C6465" s="7">
        <v>1702</v>
      </c>
      <c r="D6465" s="7" t="s">
        <v>745</v>
      </c>
      <c r="E6465" s="7" t="str">
        <f t="shared" si="91"/>
        <v>Cotoca</v>
      </c>
      <c r="F6465" s="7" t="s">
        <v>407</v>
      </c>
      <c r="G6465" s="7">
        <v>170</v>
      </c>
      <c r="H6465" s="7" t="s">
        <v>390</v>
      </c>
      <c r="I6465" s="7"/>
      <c r="J6465" s="7">
        <v>2116218</v>
      </c>
      <c r="K6465" s="7">
        <f t="shared" si="92"/>
        <v>5000000</v>
      </c>
      <c r="L6465" s="7"/>
      <c r="M6465" s="6"/>
      <c r="N6465" s="7"/>
      <c r="O6465" s="7"/>
      <c r="P6465" s="38"/>
      <c r="Q6465" s="31"/>
      <c r="R6465" s="42"/>
      <c r="S6465" s="42"/>
      <c r="T6465" s="42"/>
      <c r="U6465" s="43"/>
      <c r="V6465" s="32"/>
      <c r="W6465" s="38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</row>
    <row r="6466" spans="1:40" ht="14.25" customHeight="1">
      <c r="A6466" s="7" t="s">
        <v>743</v>
      </c>
      <c r="B6466" s="7" t="s">
        <v>363</v>
      </c>
      <c r="C6466" s="7">
        <v>1702</v>
      </c>
      <c r="D6466" s="7" t="s">
        <v>745</v>
      </c>
      <c r="E6466" s="7" t="str">
        <f t="shared" si="91"/>
        <v>Cotoca</v>
      </c>
      <c r="F6466" s="7" t="s">
        <v>407</v>
      </c>
      <c r="G6466" s="7">
        <v>200</v>
      </c>
      <c r="H6466" s="7" t="s">
        <v>393</v>
      </c>
      <c r="I6466" s="7"/>
      <c r="J6466" s="7">
        <v>236382</v>
      </c>
      <c r="K6466" s="7">
        <f t="shared" si="92"/>
        <v>5000000</v>
      </c>
      <c r="L6466" s="7"/>
      <c r="M6466" s="6"/>
      <c r="N6466" s="7"/>
      <c r="O6466" s="7"/>
      <c r="P6466" s="38"/>
      <c r="Q6466" s="31"/>
      <c r="R6466" s="42"/>
      <c r="S6466" s="42"/>
      <c r="T6466" s="42"/>
      <c r="U6466" s="43"/>
      <c r="V6466" s="32"/>
      <c r="W6466" s="38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</row>
    <row r="6467" spans="1:40" ht="14.25" customHeight="1">
      <c r="A6467" s="7" t="s">
        <v>743</v>
      </c>
      <c r="B6467" s="7" t="s">
        <v>363</v>
      </c>
      <c r="C6467" s="7">
        <v>1702</v>
      </c>
      <c r="D6467" s="7" t="s">
        <v>745</v>
      </c>
      <c r="E6467" s="7" t="str">
        <f t="shared" si="91"/>
        <v>Cotoca</v>
      </c>
      <c r="F6467" s="7" t="s">
        <v>407</v>
      </c>
      <c r="G6467" s="7">
        <v>210</v>
      </c>
      <c r="H6467" s="7" t="s">
        <v>394</v>
      </c>
      <c r="I6467" s="7"/>
      <c r="J6467" s="7">
        <v>2256200</v>
      </c>
      <c r="K6467" s="7">
        <f t="shared" si="92"/>
        <v>5000000</v>
      </c>
      <c r="L6467" s="7"/>
      <c r="M6467" s="6"/>
      <c r="N6467" s="7"/>
      <c r="O6467" s="7"/>
      <c r="P6467" s="38"/>
      <c r="Q6467" s="31"/>
      <c r="R6467" s="42"/>
      <c r="S6467" s="42"/>
      <c r="T6467" s="42"/>
      <c r="U6467" s="43"/>
      <c r="V6467" s="32"/>
      <c r="W6467" s="38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</row>
    <row r="6468" spans="1:40" ht="14.25" customHeight="1">
      <c r="A6468" s="7" t="s">
        <v>743</v>
      </c>
      <c r="B6468" s="7" t="s">
        <v>363</v>
      </c>
      <c r="C6468" s="7">
        <v>1702</v>
      </c>
      <c r="D6468" s="7" t="s">
        <v>745</v>
      </c>
      <c r="E6468" s="7" t="str">
        <f t="shared" si="91"/>
        <v>Cotoca</v>
      </c>
      <c r="F6468" s="7" t="s">
        <v>407</v>
      </c>
      <c r="G6468" s="7">
        <v>220</v>
      </c>
      <c r="H6468" s="7" t="s">
        <v>395</v>
      </c>
      <c r="I6468" s="7"/>
      <c r="J6468" s="7">
        <v>391200</v>
      </c>
      <c r="K6468" s="7">
        <f t="shared" si="92"/>
        <v>5000000</v>
      </c>
      <c r="L6468" s="7"/>
      <c r="M6468" s="6"/>
      <c r="N6468" s="7"/>
      <c r="O6468" s="7"/>
      <c r="P6468" s="38"/>
      <c r="Q6468" s="31"/>
      <c r="R6468" s="42"/>
      <c r="S6468" s="42"/>
      <c r="T6468" s="42"/>
      <c r="U6468" s="43"/>
      <c r="V6468" s="32"/>
      <c r="W6468" s="38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</row>
    <row r="6469" spans="1:40" ht="14.25" customHeight="1">
      <c r="A6469" s="7" t="s">
        <v>743</v>
      </c>
      <c r="B6469" s="7" t="s">
        <v>363</v>
      </c>
      <c r="C6469" s="7">
        <v>1703</v>
      </c>
      <c r="D6469" s="7" t="s">
        <v>746</v>
      </c>
      <c r="E6469" s="7" t="str">
        <f t="shared" si="91"/>
        <v>Porongo (Ayacucho)</v>
      </c>
      <c r="F6469" s="7" t="s">
        <v>379</v>
      </c>
      <c r="G6469" s="7">
        <v>0</v>
      </c>
      <c r="H6469" s="7" t="s">
        <v>380</v>
      </c>
      <c r="I6469" s="7"/>
      <c r="J6469" s="7">
        <v>14141760</v>
      </c>
      <c r="K6469" s="7">
        <f t="shared" si="92"/>
        <v>20905652</v>
      </c>
      <c r="L6469" s="7"/>
      <c r="M6469" s="6"/>
      <c r="N6469" s="7"/>
      <c r="O6469" s="7"/>
      <c r="P6469" s="38"/>
      <c r="Q6469" s="31"/>
      <c r="R6469" s="42"/>
      <c r="S6469" s="42"/>
      <c r="T6469" s="42"/>
      <c r="U6469" s="43"/>
      <c r="V6469" s="32"/>
      <c r="W6469" s="38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</row>
    <row r="6470" spans="1:40" ht="14.25" customHeight="1">
      <c r="A6470" s="7" t="s">
        <v>743</v>
      </c>
      <c r="B6470" s="7" t="s">
        <v>363</v>
      </c>
      <c r="C6470" s="7">
        <v>1703</v>
      </c>
      <c r="D6470" s="7" t="s">
        <v>746</v>
      </c>
      <c r="E6470" s="7" t="str">
        <f t="shared" si="91"/>
        <v>Porongo (Ayacucho)</v>
      </c>
      <c r="F6470" s="7" t="s">
        <v>379</v>
      </c>
      <c r="G6470" s="7">
        <v>1</v>
      </c>
      <c r="H6470" s="7" t="s">
        <v>381</v>
      </c>
      <c r="I6470" s="7"/>
      <c r="J6470" s="7">
        <v>2999767</v>
      </c>
      <c r="K6470" s="7">
        <f t="shared" si="92"/>
        <v>20905652</v>
      </c>
      <c r="L6470" s="7"/>
      <c r="M6470" s="6"/>
      <c r="N6470" s="7"/>
      <c r="O6470" s="7"/>
      <c r="P6470" s="38"/>
      <c r="Q6470" s="31"/>
      <c r="R6470" s="42"/>
      <c r="S6470" s="42"/>
      <c r="T6470" s="42"/>
      <c r="U6470" s="43"/>
      <c r="V6470" s="32"/>
      <c r="W6470" s="38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</row>
    <row r="6471" spans="1:40" ht="14.25" customHeight="1">
      <c r="A6471" s="7" t="s">
        <v>743</v>
      </c>
      <c r="B6471" s="7" t="s">
        <v>363</v>
      </c>
      <c r="C6471" s="7">
        <v>1703</v>
      </c>
      <c r="D6471" s="7" t="s">
        <v>746</v>
      </c>
      <c r="E6471" s="7" t="str">
        <f t="shared" si="91"/>
        <v>Porongo (Ayacucho)</v>
      </c>
      <c r="F6471" s="7" t="s">
        <v>379</v>
      </c>
      <c r="G6471" s="7">
        <v>97</v>
      </c>
      <c r="H6471" s="7" t="s">
        <v>409</v>
      </c>
      <c r="I6471" s="7"/>
      <c r="J6471" s="7">
        <v>9543822</v>
      </c>
      <c r="K6471" s="7">
        <f t="shared" si="92"/>
        <v>20905652</v>
      </c>
      <c r="L6471" s="7"/>
      <c r="M6471" s="6"/>
      <c r="N6471" s="7"/>
      <c r="O6471" s="7"/>
      <c r="P6471" s="38"/>
      <c r="Q6471" s="31"/>
      <c r="R6471" s="42"/>
      <c r="S6471" s="42"/>
      <c r="T6471" s="42"/>
      <c r="U6471" s="43"/>
      <c r="V6471" s="32"/>
      <c r="W6471" s="38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</row>
    <row r="6472" spans="1:40" ht="14.25" customHeight="1">
      <c r="A6472" s="7" t="s">
        <v>743</v>
      </c>
      <c r="B6472" s="7" t="s">
        <v>363</v>
      </c>
      <c r="C6472" s="7">
        <v>1703</v>
      </c>
      <c r="D6472" s="7" t="s">
        <v>746</v>
      </c>
      <c r="E6472" s="7" t="str">
        <f t="shared" si="91"/>
        <v>Porongo (Ayacucho)</v>
      </c>
      <c r="F6472" s="7" t="s">
        <v>379</v>
      </c>
      <c r="G6472" s="7">
        <v>98</v>
      </c>
      <c r="H6472" s="7" t="s">
        <v>495</v>
      </c>
      <c r="I6472" s="7"/>
      <c r="J6472" s="7">
        <v>114230</v>
      </c>
      <c r="K6472" s="7">
        <f t="shared" si="92"/>
        <v>20905652</v>
      </c>
      <c r="L6472" s="7"/>
      <c r="M6472" s="6"/>
      <c r="N6472" s="7"/>
      <c r="O6472" s="7"/>
      <c r="P6472" s="38"/>
      <c r="Q6472" s="31"/>
      <c r="R6472" s="42"/>
      <c r="S6472" s="42"/>
      <c r="T6472" s="42"/>
      <c r="U6472" s="43"/>
      <c r="V6472" s="32"/>
      <c r="W6472" s="38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</row>
    <row r="6473" spans="1:40" ht="14.25" customHeight="1">
      <c r="A6473" s="7" t="s">
        <v>743</v>
      </c>
      <c r="B6473" s="7" t="s">
        <v>363</v>
      </c>
      <c r="C6473" s="7">
        <v>1703</v>
      </c>
      <c r="D6473" s="7" t="s">
        <v>746</v>
      </c>
      <c r="E6473" s="7" t="str">
        <f t="shared" si="91"/>
        <v>Porongo (Ayacucho)</v>
      </c>
      <c r="F6473" s="7" t="s">
        <v>379</v>
      </c>
      <c r="G6473" s="7">
        <v>100</v>
      </c>
      <c r="H6473" s="7" t="s">
        <v>383</v>
      </c>
      <c r="I6473" s="7"/>
      <c r="J6473" s="7">
        <v>1721387</v>
      </c>
      <c r="K6473" s="7">
        <f t="shared" si="92"/>
        <v>20905652</v>
      </c>
      <c r="L6473" s="7"/>
      <c r="M6473" s="6"/>
      <c r="N6473" s="7"/>
      <c r="O6473" s="7"/>
      <c r="P6473" s="38"/>
      <c r="Q6473" s="31"/>
      <c r="R6473" s="42"/>
      <c r="S6473" s="42"/>
      <c r="T6473" s="42"/>
      <c r="U6473" s="43"/>
      <c r="V6473" s="32"/>
      <c r="W6473" s="38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</row>
    <row r="6474" spans="1:40" ht="14.25" customHeight="1">
      <c r="A6474" s="7" t="s">
        <v>743</v>
      </c>
      <c r="B6474" s="7" t="s">
        <v>363</v>
      </c>
      <c r="C6474" s="7">
        <v>1703</v>
      </c>
      <c r="D6474" s="7" t="s">
        <v>746</v>
      </c>
      <c r="E6474" s="7" t="str">
        <f t="shared" si="91"/>
        <v>Porongo (Ayacucho)</v>
      </c>
      <c r="F6474" s="7" t="s">
        <v>379</v>
      </c>
      <c r="G6474" s="7">
        <v>110</v>
      </c>
      <c r="H6474" s="7" t="s">
        <v>385</v>
      </c>
      <c r="I6474" s="7"/>
      <c r="J6474" s="7">
        <v>510000</v>
      </c>
      <c r="K6474" s="7">
        <f t="shared" si="92"/>
        <v>20905652</v>
      </c>
      <c r="L6474" s="7"/>
      <c r="M6474" s="6"/>
      <c r="N6474" s="7"/>
      <c r="O6474" s="7"/>
      <c r="P6474" s="38"/>
      <c r="Q6474" s="31"/>
      <c r="R6474" s="42"/>
      <c r="S6474" s="42"/>
      <c r="T6474" s="42"/>
      <c r="U6474" s="43"/>
      <c r="V6474" s="32"/>
      <c r="W6474" s="38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</row>
    <row r="6475" spans="1:40" ht="14.25" customHeight="1">
      <c r="A6475" s="7" t="s">
        <v>743</v>
      </c>
      <c r="B6475" s="7" t="s">
        <v>363</v>
      </c>
      <c r="C6475" s="7">
        <v>1703</v>
      </c>
      <c r="D6475" s="7" t="s">
        <v>746</v>
      </c>
      <c r="E6475" s="7" t="str">
        <f t="shared" si="91"/>
        <v>Porongo (Ayacucho)</v>
      </c>
      <c r="F6475" s="7" t="s">
        <v>379</v>
      </c>
      <c r="G6475" s="7">
        <v>130</v>
      </c>
      <c r="H6475" s="7" t="s">
        <v>386</v>
      </c>
      <c r="I6475" s="7"/>
      <c r="J6475" s="7">
        <v>917863</v>
      </c>
      <c r="K6475" s="7">
        <f t="shared" si="92"/>
        <v>20905652</v>
      </c>
      <c r="L6475" s="7"/>
      <c r="M6475" s="6"/>
      <c r="N6475" s="7"/>
      <c r="O6475" s="7"/>
      <c r="P6475" s="38"/>
      <c r="Q6475" s="31"/>
      <c r="R6475" s="42"/>
      <c r="S6475" s="42"/>
      <c r="T6475" s="42"/>
      <c r="U6475" s="43"/>
      <c r="V6475" s="32"/>
      <c r="W6475" s="38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</row>
    <row r="6476" spans="1:40" ht="14.25" customHeight="1">
      <c r="A6476" s="7" t="s">
        <v>743</v>
      </c>
      <c r="B6476" s="7" t="s">
        <v>363</v>
      </c>
      <c r="C6476" s="7">
        <v>1703</v>
      </c>
      <c r="D6476" s="7" t="s">
        <v>746</v>
      </c>
      <c r="E6476" s="7" t="str">
        <f t="shared" si="91"/>
        <v>Porongo (Ayacucho)</v>
      </c>
      <c r="F6476" s="7" t="s">
        <v>379</v>
      </c>
      <c r="G6476" s="7">
        <v>140</v>
      </c>
      <c r="H6476" s="7" t="s">
        <v>388</v>
      </c>
      <c r="I6476" s="7"/>
      <c r="J6476" s="7">
        <v>3331829</v>
      </c>
      <c r="K6476" s="7">
        <f t="shared" si="92"/>
        <v>20905652</v>
      </c>
      <c r="L6476" s="7"/>
      <c r="M6476" s="6"/>
      <c r="N6476" s="7"/>
      <c r="O6476" s="7"/>
      <c r="P6476" s="38"/>
      <c r="Q6476" s="31"/>
      <c r="R6476" s="42"/>
      <c r="S6476" s="42"/>
      <c r="T6476" s="42"/>
      <c r="U6476" s="43"/>
      <c r="V6476" s="32"/>
      <c r="W6476" s="38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</row>
    <row r="6477" spans="1:40" ht="14.25" customHeight="1">
      <c r="A6477" s="7" t="s">
        <v>743</v>
      </c>
      <c r="B6477" s="7" t="s">
        <v>363</v>
      </c>
      <c r="C6477" s="7">
        <v>1703</v>
      </c>
      <c r="D6477" s="7" t="s">
        <v>746</v>
      </c>
      <c r="E6477" s="7" t="str">
        <f t="shared" si="91"/>
        <v>Porongo (Ayacucho)</v>
      </c>
      <c r="F6477" s="7" t="s">
        <v>379</v>
      </c>
      <c r="G6477" s="7">
        <v>160</v>
      </c>
      <c r="H6477" s="7" t="s">
        <v>389</v>
      </c>
      <c r="I6477" s="7"/>
      <c r="J6477" s="7">
        <v>2500000</v>
      </c>
      <c r="K6477" s="7">
        <f t="shared" si="92"/>
        <v>20905652</v>
      </c>
      <c r="L6477" s="7"/>
      <c r="M6477" s="6"/>
      <c r="N6477" s="7"/>
      <c r="O6477" s="7"/>
      <c r="P6477" s="38"/>
      <c r="Q6477" s="31"/>
      <c r="R6477" s="42"/>
      <c r="S6477" s="42"/>
      <c r="T6477" s="42"/>
      <c r="U6477" s="43"/>
      <c r="V6477" s="32"/>
      <c r="W6477" s="38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</row>
    <row r="6478" spans="1:40" ht="14.25" customHeight="1">
      <c r="A6478" s="7" t="s">
        <v>743</v>
      </c>
      <c r="B6478" s="7" t="s">
        <v>363</v>
      </c>
      <c r="C6478" s="7">
        <v>1703</v>
      </c>
      <c r="D6478" s="7" t="s">
        <v>746</v>
      </c>
      <c r="E6478" s="7" t="str">
        <f t="shared" si="91"/>
        <v>Porongo (Ayacucho)</v>
      </c>
      <c r="F6478" s="7" t="s">
        <v>379</v>
      </c>
      <c r="G6478" s="7">
        <v>170</v>
      </c>
      <c r="H6478" s="7" t="s">
        <v>390</v>
      </c>
      <c r="I6478" s="7"/>
      <c r="J6478" s="7">
        <v>1167666</v>
      </c>
      <c r="K6478" s="7">
        <f t="shared" si="92"/>
        <v>20905652</v>
      </c>
      <c r="L6478" s="7"/>
      <c r="M6478" s="6"/>
      <c r="N6478" s="7"/>
      <c r="O6478" s="7"/>
      <c r="P6478" s="38"/>
      <c r="Q6478" s="31"/>
      <c r="R6478" s="42"/>
      <c r="S6478" s="42"/>
      <c r="T6478" s="42"/>
      <c r="U6478" s="43"/>
      <c r="V6478" s="32"/>
      <c r="W6478" s="38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</row>
    <row r="6479" spans="1:40" ht="14.25" customHeight="1">
      <c r="A6479" s="7" t="s">
        <v>743</v>
      </c>
      <c r="B6479" s="7" t="s">
        <v>363</v>
      </c>
      <c r="C6479" s="7">
        <v>1703</v>
      </c>
      <c r="D6479" s="7" t="s">
        <v>746</v>
      </c>
      <c r="E6479" s="7" t="str">
        <f t="shared" si="91"/>
        <v>Porongo (Ayacucho)</v>
      </c>
      <c r="F6479" s="7" t="s">
        <v>379</v>
      </c>
      <c r="G6479" s="7">
        <v>180</v>
      </c>
      <c r="H6479" s="7" t="s">
        <v>411</v>
      </c>
      <c r="I6479" s="7"/>
      <c r="J6479" s="7">
        <v>5022253</v>
      </c>
      <c r="K6479" s="7">
        <f t="shared" si="92"/>
        <v>20905652</v>
      </c>
      <c r="L6479" s="7"/>
      <c r="M6479" s="6"/>
      <c r="N6479" s="7"/>
      <c r="O6479" s="7"/>
      <c r="P6479" s="38"/>
      <c r="Q6479" s="31"/>
      <c r="R6479" s="42"/>
      <c r="S6479" s="42"/>
      <c r="T6479" s="42"/>
      <c r="U6479" s="43"/>
      <c r="V6479" s="32"/>
      <c r="W6479" s="38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</row>
    <row r="6480" spans="1:40" ht="14.25" customHeight="1">
      <c r="A6480" s="7" t="s">
        <v>743</v>
      </c>
      <c r="B6480" s="7" t="s">
        <v>363</v>
      </c>
      <c r="C6480" s="7">
        <v>1703</v>
      </c>
      <c r="D6480" s="7" t="s">
        <v>746</v>
      </c>
      <c r="E6480" s="7" t="str">
        <f t="shared" si="91"/>
        <v>Porongo (Ayacucho)</v>
      </c>
      <c r="F6480" s="7" t="s">
        <v>379</v>
      </c>
      <c r="G6480" s="7">
        <v>190</v>
      </c>
      <c r="H6480" s="7" t="s">
        <v>392</v>
      </c>
      <c r="I6480" s="7"/>
      <c r="J6480" s="7">
        <v>5037081</v>
      </c>
      <c r="K6480" s="7">
        <f t="shared" si="92"/>
        <v>20905652</v>
      </c>
      <c r="L6480" s="7"/>
      <c r="M6480" s="6"/>
      <c r="N6480" s="7"/>
      <c r="O6480" s="7"/>
      <c r="P6480" s="38"/>
      <c r="Q6480" s="31"/>
      <c r="R6480" s="42"/>
      <c r="S6480" s="42"/>
      <c r="T6480" s="42"/>
      <c r="U6480" s="43"/>
      <c r="V6480" s="32"/>
      <c r="W6480" s="38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</row>
    <row r="6481" spans="1:40" ht="14.25" customHeight="1">
      <c r="A6481" s="7" t="s">
        <v>743</v>
      </c>
      <c r="B6481" s="7" t="s">
        <v>363</v>
      </c>
      <c r="C6481" s="7">
        <v>1703</v>
      </c>
      <c r="D6481" s="7" t="s">
        <v>746</v>
      </c>
      <c r="E6481" s="7" t="str">
        <f t="shared" si="91"/>
        <v>Porongo (Ayacucho)</v>
      </c>
      <c r="F6481" s="7" t="s">
        <v>379</v>
      </c>
      <c r="G6481" s="7">
        <v>200</v>
      </c>
      <c r="H6481" s="7" t="s">
        <v>393</v>
      </c>
      <c r="I6481" s="7"/>
      <c r="J6481" s="7">
        <v>9270147</v>
      </c>
      <c r="K6481" s="7">
        <f t="shared" si="92"/>
        <v>20905652</v>
      </c>
      <c r="L6481" s="7"/>
      <c r="M6481" s="6"/>
      <c r="N6481" s="7"/>
      <c r="O6481" s="7"/>
      <c r="P6481" s="38"/>
      <c r="Q6481" s="31"/>
      <c r="R6481" s="42"/>
      <c r="S6481" s="42"/>
      <c r="T6481" s="42"/>
      <c r="U6481" s="43"/>
      <c r="V6481" s="32"/>
      <c r="W6481" s="38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</row>
    <row r="6482" spans="1:40" ht="14.25" customHeight="1">
      <c r="A6482" s="7" t="s">
        <v>743</v>
      </c>
      <c r="B6482" s="7" t="s">
        <v>363</v>
      </c>
      <c r="C6482" s="7">
        <v>1703</v>
      </c>
      <c r="D6482" s="7" t="s">
        <v>746</v>
      </c>
      <c r="E6482" s="7" t="str">
        <f t="shared" si="91"/>
        <v>Porongo (Ayacucho)</v>
      </c>
      <c r="F6482" s="7" t="s">
        <v>379</v>
      </c>
      <c r="G6482" s="7">
        <v>210</v>
      </c>
      <c r="H6482" s="7" t="s">
        <v>394</v>
      </c>
      <c r="I6482" s="7"/>
      <c r="J6482" s="7">
        <v>9449113</v>
      </c>
      <c r="K6482" s="7">
        <f t="shared" si="92"/>
        <v>20905652</v>
      </c>
      <c r="L6482" s="7"/>
      <c r="M6482" s="6"/>
      <c r="N6482" s="7"/>
      <c r="O6482" s="7"/>
      <c r="P6482" s="38"/>
      <c r="Q6482" s="31"/>
      <c r="R6482" s="42"/>
      <c r="S6482" s="42"/>
      <c r="T6482" s="42"/>
      <c r="U6482" s="43"/>
      <c r="V6482" s="32"/>
      <c r="W6482" s="38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</row>
    <row r="6483" spans="1:40" ht="14.25" customHeight="1">
      <c r="A6483" s="7" t="s">
        <v>743</v>
      </c>
      <c r="B6483" s="7" t="s">
        <v>363</v>
      </c>
      <c r="C6483" s="7">
        <v>1703</v>
      </c>
      <c r="D6483" s="7" t="s">
        <v>746</v>
      </c>
      <c r="E6483" s="7" t="str">
        <f t="shared" si="91"/>
        <v>Porongo (Ayacucho)</v>
      </c>
      <c r="F6483" s="7" t="s">
        <v>379</v>
      </c>
      <c r="G6483" s="7">
        <v>220</v>
      </c>
      <c r="H6483" s="7" t="s">
        <v>395</v>
      </c>
      <c r="I6483" s="7"/>
      <c r="J6483" s="7">
        <v>852649</v>
      </c>
      <c r="K6483" s="7">
        <f t="shared" si="92"/>
        <v>20905652</v>
      </c>
      <c r="L6483" s="7"/>
      <c r="M6483" s="6"/>
      <c r="N6483" s="7"/>
      <c r="O6483" s="7"/>
      <c r="P6483" s="38"/>
      <c r="Q6483" s="31"/>
      <c r="R6483" s="42"/>
      <c r="S6483" s="42"/>
      <c r="T6483" s="42"/>
      <c r="U6483" s="43"/>
      <c r="V6483" s="32"/>
      <c r="W6483" s="38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</row>
    <row r="6484" spans="1:40" ht="14.25" customHeight="1">
      <c r="A6484" s="7" t="s">
        <v>743</v>
      </c>
      <c r="B6484" s="7" t="s">
        <v>363</v>
      </c>
      <c r="C6484" s="7">
        <v>1703</v>
      </c>
      <c r="D6484" s="7" t="s">
        <v>746</v>
      </c>
      <c r="E6484" s="7" t="str">
        <f t="shared" si="91"/>
        <v>Porongo (Ayacucho)</v>
      </c>
      <c r="F6484" s="7" t="s">
        <v>379</v>
      </c>
      <c r="G6484" s="7">
        <v>230</v>
      </c>
      <c r="H6484" s="7" t="s">
        <v>396</v>
      </c>
      <c r="I6484" s="7"/>
      <c r="J6484" s="7">
        <v>1139574</v>
      </c>
      <c r="K6484" s="7">
        <f t="shared" si="92"/>
        <v>20905652</v>
      </c>
      <c r="L6484" s="7"/>
      <c r="M6484" s="6"/>
      <c r="N6484" s="7"/>
      <c r="O6484" s="7"/>
      <c r="P6484" s="38"/>
      <c r="Q6484" s="31"/>
      <c r="R6484" s="42"/>
      <c r="S6484" s="42"/>
      <c r="T6484" s="42"/>
      <c r="U6484" s="43"/>
      <c r="V6484" s="32"/>
      <c r="W6484" s="38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</row>
    <row r="6485" spans="1:40" ht="14.25" customHeight="1">
      <c r="A6485" s="7" t="s">
        <v>743</v>
      </c>
      <c r="B6485" s="7" t="s">
        <v>363</v>
      </c>
      <c r="C6485" s="7">
        <v>1703</v>
      </c>
      <c r="D6485" s="7" t="s">
        <v>746</v>
      </c>
      <c r="E6485" s="7" t="str">
        <f t="shared" si="91"/>
        <v>Porongo (Ayacucho)</v>
      </c>
      <c r="F6485" s="7" t="s">
        <v>379</v>
      </c>
      <c r="G6485" s="7">
        <v>240</v>
      </c>
      <c r="H6485" s="7" t="s">
        <v>397</v>
      </c>
      <c r="I6485" s="7"/>
      <c r="J6485" s="7">
        <v>385783</v>
      </c>
      <c r="K6485" s="7">
        <f t="shared" si="92"/>
        <v>20905652</v>
      </c>
      <c r="L6485" s="7"/>
      <c r="M6485" s="6"/>
      <c r="N6485" s="7"/>
      <c r="O6485" s="7"/>
      <c r="P6485" s="38"/>
      <c r="Q6485" s="31"/>
      <c r="R6485" s="42"/>
      <c r="S6485" s="42"/>
      <c r="T6485" s="42"/>
      <c r="U6485" s="43"/>
      <c r="V6485" s="32"/>
      <c r="W6485" s="38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</row>
    <row r="6486" spans="1:40" ht="14.25" customHeight="1">
      <c r="A6486" s="7" t="s">
        <v>743</v>
      </c>
      <c r="B6486" s="7" t="s">
        <v>363</v>
      </c>
      <c r="C6486" s="7">
        <v>1703</v>
      </c>
      <c r="D6486" s="7" t="s">
        <v>746</v>
      </c>
      <c r="E6486" s="7" t="str">
        <f t="shared" si="91"/>
        <v>Porongo (Ayacucho)</v>
      </c>
      <c r="F6486" s="7" t="s">
        <v>379</v>
      </c>
      <c r="G6486" s="7">
        <v>250</v>
      </c>
      <c r="H6486" s="7" t="s">
        <v>399</v>
      </c>
      <c r="I6486" s="7"/>
      <c r="J6486" s="7">
        <v>1262029</v>
      </c>
      <c r="K6486" s="7">
        <f t="shared" si="92"/>
        <v>20905652</v>
      </c>
      <c r="L6486" s="7"/>
      <c r="M6486" s="6"/>
      <c r="N6486" s="7"/>
      <c r="O6486" s="7"/>
      <c r="P6486" s="38"/>
      <c r="Q6486" s="31"/>
      <c r="R6486" s="42"/>
      <c r="S6486" s="42"/>
      <c r="T6486" s="42"/>
      <c r="U6486" s="43"/>
      <c r="V6486" s="32"/>
      <c r="W6486" s="38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</row>
    <row r="6487" spans="1:40" ht="14.25" customHeight="1">
      <c r="A6487" s="7" t="s">
        <v>743</v>
      </c>
      <c r="B6487" s="7" t="s">
        <v>363</v>
      </c>
      <c r="C6487" s="7">
        <v>1703</v>
      </c>
      <c r="D6487" s="7" t="s">
        <v>746</v>
      </c>
      <c r="E6487" s="7" t="str">
        <f t="shared" si="91"/>
        <v>Porongo (Ayacucho)</v>
      </c>
      <c r="F6487" s="7" t="s">
        <v>379</v>
      </c>
      <c r="G6487" s="7">
        <v>260</v>
      </c>
      <c r="H6487" s="7" t="s">
        <v>400</v>
      </c>
      <c r="I6487" s="7"/>
      <c r="J6487" s="7">
        <v>979299</v>
      </c>
      <c r="K6487" s="7">
        <f t="shared" si="92"/>
        <v>20905652</v>
      </c>
      <c r="L6487" s="7"/>
      <c r="M6487" s="6"/>
      <c r="N6487" s="7"/>
      <c r="O6487" s="7"/>
      <c r="P6487" s="38"/>
      <c r="Q6487" s="31"/>
      <c r="R6487" s="42"/>
      <c r="S6487" s="42"/>
      <c r="T6487" s="42"/>
      <c r="U6487" s="43"/>
      <c r="V6487" s="32"/>
      <c r="W6487" s="38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</row>
    <row r="6488" spans="1:40" ht="14.25" customHeight="1">
      <c r="A6488" s="7" t="s">
        <v>743</v>
      </c>
      <c r="B6488" s="7" t="s">
        <v>363</v>
      </c>
      <c r="C6488" s="7">
        <v>1703</v>
      </c>
      <c r="D6488" s="7" t="s">
        <v>746</v>
      </c>
      <c r="E6488" s="7" t="str">
        <f t="shared" si="91"/>
        <v>Porongo (Ayacucho)</v>
      </c>
      <c r="F6488" s="7" t="s">
        <v>379</v>
      </c>
      <c r="G6488" s="7">
        <v>270</v>
      </c>
      <c r="H6488" s="7" t="s">
        <v>401</v>
      </c>
      <c r="I6488" s="7"/>
      <c r="J6488" s="7">
        <v>1093559</v>
      </c>
      <c r="K6488" s="7">
        <f t="shared" si="92"/>
        <v>20905652</v>
      </c>
      <c r="L6488" s="7"/>
      <c r="M6488" s="6"/>
      <c r="N6488" s="7"/>
      <c r="O6488" s="7"/>
      <c r="P6488" s="38"/>
      <c r="Q6488" s="31"/>
      <c r="R6488" s="42"/>
      <c r="S6488" s="42"/>
      <c r="T6488" s="42"/>
      <c r="U6488" s="43"/>
      <c r="V6488" s="32"/>
      <c r="W6488" s="38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</row>
    <row r="6489" spans="1:40" ht="14.25" customHeight="1">
      <c r="A6489" s="7" t="s">
        <v>743</v>
      </c>
      <c r="B6489" s="7" t="s">
        <v>363</v>
      </c>
      <c r="C6489" s="7">
        <v>1703</v>
      </c>
      <c r="D6489" s="7" t="s">
        <v>746</v>
      </c>
      <c r="E6489" s="7" t="str">
        <f t="shared" si="91"/>
        <v>Porongo (Ayacucho)</v>
      </c>
      <c r="F6489" s="7" t="s">
        <v>379</v>
      </c>
      <c r="G6489" s="7">
        <v>280</v>
      </c>
      <c r="H6489" s="7" t="s">
        <v>402</v>
      </c>
      <c r="I6489" s="7"/>
      <c r="J6489" s="7">
        <v>817185</v>
      </c>
      <c r="K6489" s="7">
        <f t="shared" si="92"/>
        <v>20905652</v>
      </c>
      <c r="L6489" s="7"/>
      <c r="M6489" s="6"/>
      <c r="N6489" s="7"/>
      <c r="O6489" s="7"/>
      <c r="P6489" s="38"/>
      <c r="Q6489" s="31"/>
      <c r="R6489" s="42"/>
      <c r="S6489" s="42"/>
      <c r="T6489" s="42"/>
      <c r="U6489" s="43"/>
      <c r="V6489" s="32"/>
      <c r="W6489" s="38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</row>
    <row r="6490" spans="1:40" ht="14.25" customHeight="1">
      <c r="A6490" s="7" t="s">
        <v>743</v>
      </c>
      <c r="B6490" s="7" t="s">
        <v>363</v>
      </c>
      <c r="C6490" s="7">
        <v>1703</v>
      </c>
      <c r="D6490" s="7" t="s">
        <v>746</v>
      </c>
      <c r="E6490" s="7" t="str">
        <f t="shared" si="91"/>
        <v>Porongo (Ayacucho)</v>
      </c>
      <c r="F6490" s="7" t="s">
        <v>379</v>
      </c>
      <c r="G6490" s="7">
        <v>310</v>
      </c>
      <c r="H6490" s="7" t="s">
        <v>403</v>
      </c>
      <c r="I6490" s="7"/>
      <c r="J6490" s="7">
        <v>200000</v>
      </c>
      <c r="K6490" s="7">
        <f t="shared" si="92"/>
        <v>20905652</v>
      </c>
      <c r="L6490" s="7"/>
      <c r="M6490" s="6"/>
      <c r="N6490" s="7"/>
      <c r="O6490" s="7"/>
      <c r="P6490" s="38"/>
      <c r="Q6490" s="31"/>
      <c r="R6490" s="42"/>
      <c r="S6490" s="42"/>
      <c r="T6490" s="42"/>
      <c r="U6490" s="43"/>
      <c r="V6490" s="32"/>
      <c r="W6490" s="38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</row>
    <row r="6491" spans="1:40" ht="14.25" customHeight="1">
      <c r="A6491" s="7" t="s">
        <v>743</v>
      </c>
      <c r="B6491" s="7" t="s">
        <v>363</v>
      </c>
      <c r="C6491" s="7">
        <v>1703</v>
      </c>
      <c r="D6491" s="7" t="s">
        <v>746</v>
      </c>
      <c r="E6491" s="7" t="str">
        <f t="shared" si="91"/>
        <v>Porongo (Ayacucho)</v>
      </c>
      <c r="F6491" s="7" t="s">
        <v>379</v>
      </c>
      <c r="G6491" s="7">
        <v>330</v>
      </c>
      <c r="H6491" s="7" t="s">
        <v>404</v>
      </c>
      <c r="I6491" s="7"/>
      <c r="J6491" s="7">
        <v>1343349</v>
      </c>
      <c r="K6491" s="7">
        <f t="shared" si="92"/>
        <v>20905652</v>
      </c>
      <c r="L6491" s="7"/>
      <c r="M6491" s="6"/>
      <c r="N6491" s="7"/>
      <c r="O6491" s="7"/>
      <c r="P6491" s="38"/>
      <c r="Q6491" s="31"/>
      <c r="R6491" s="42"/>
      <c r="S6491" s="42"/>
      <c r="T6491" s="42"/>
      <c r="U6491" s="43"/>
      <c r="V6491" s="32"/>
      <c r="W6491" s="38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</row>
    <row r="6492" spans="1:40" ht="14.25" customHeight="1">
      <c r="A6492" s="7" t="s">
        <v>743</v>
      </c>
      <c r="B6492" s="7" t="s">
        <v>363</v>
      </c>
      <c r="C6492" s="7">
        <v>1703</v>
      </c>
      <c r="D6492" s="7" t="s">
        <v>746</v>
      </c>
      <c r="E6492" s="7" t="str">
        <f t="shared" si="91"/>
        <v>Porongo (Ayacucho)</v>
      </c>
      <c r="F6492" s="7" t="s">
        <v>379</v>
      </c>
      <c r="G6492" s="7">
        <v>340</v>
      </c>
      <c r="H6492" s="7" t="s">
        <v>405</v>
      </c>
      <c r="I6492" s="7"/>
      <c r="J6492" s="7">
        <v>4721111</v>
      </c>
      <c r="K6492" s="7">
        <f t="shared" si="92"/>
        <v>20905652</v>
      </c>
      <c r="L6492" s="7"/>
      <c r="M6492" s="6"/>
      <c r="N6492" s="7"/>
      <c r="O6492" s="7"/>
      <c r="P6492" s="38"/>
      <c r="Q6492" s="31"/>
      <c r="R6492" s="42"/>
      <c r="S6492" s="42"/>
      <c r="T6492" s="42"/>
      <c r="U6492" s="43"/>
      <c r="V6492" s="32"/>
      <c r="W6492" s="38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</row>
    <row r="6493" spans="1:40" ht="14.25" customHeight="1">
      <c r="A6493" s="7" t="s">
        <v>743</v>
      </c>
      <c r="B6493" s="7" t="s">
        <v>363</v>
      </c>
      <c r="C6493" s="7">
        <v>1703</v>
      </c>
      <c r="D6493" s="7" t="s">
        <v>746</v>
      </c>
      <c r="E6493" s="7" t="str">
        <f t="shared" si="91"/>
        <v>Porongo (Ayacucho)</v>
      </c>
      <c r="F6493" s="7" t="s">
        <v>407</v>
      </c>
      <c r="G6493" s="7">
        <v>110</v>
      </c>
      <c r="H6493" s="7" t="s">
        <v>385</v>
      </c>
      <c r="I6493" s="7"/>
      <c r="J6493" s="7">
        <v>681753</v>
      </c>
      <c r="K6493" s="7">
        <f t="shared" si="92"/>
        <v>20905652</v>
      </c>
      <c r="L6493" s="7"/>
      <c r="M6493" s="6"/>
      <c r="N6493" s="7"/>
      <c r="O6493" s="7"/>
      <c r="P6493" s="38"/>
      <c r="Q6493" s="31"/>
      <c r="R6493" s="42"/>
      <c r="S6493" s="42"/>
      <c r="T6493" s="42"/>
      <c r="U6493" s="43"/>
      <c r="V6493" s="32"/>
      <c r="W6493" s="38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</row>
    <row r="6494" spans="1:40" ht="14.25" customHeight="1">
      <c r="A6494" s="7" t="s">
        <v>743</v>
      </c>
      <c r="B6494" s="7" t="s">
        <v>363</v>
      </c>
      <c r="C6494" s="7">
        <v>1703</v>
      </c>
      <c r="D6494" s="7" t="s">
        <v>746</v>
      </c>
      <c r="E6494" s="7" t="str">
        <f t="shared" si="91"/>
        <v>Porongo (Ayacucho)</v>
      </c>
      <c r="F6494" s="7" t="s">
        <v>407</v>
      </c>
      <c r="G6494" s="7">
        <v>160</v>
      </c>
      <c r="H6494" s="7" t="s">
        <v>389</v>
      </c>
      <c r="I6494" s="7"/>
      <c r="J6494" s="7">
        <v>50000</v>
      </c>
      <c r="K6494" s="7">
        <f t="shared" si="92"/>
        <v>20905652</v>
      </c>
      <c r="L6494" s="7"/>
      <c r="M6494" s="6"/>
      <c r="N6494" s="7"/>
      <c r="O6494" s="7"/>
      <c r="P6494" s="38"/>
      <c r="Q6494" s="31"/>
      <c r="R6494" s="42"/>
      <c r="S6494" s="42"/>
      <c r="T6494" s="42"/>
      <c r="U6494" s="43"/>
      <c r="V6494" s="32"/>
      <c r="W6494" s="38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</row>
    <row r="6495" spans="1:40" ht="14.25" customHeight="1">
      <c r="A6495" s="7" t="s">
        <v>743</v>
      </c>
      <c r="B6495" s="7" t="s">
        <v>363</v>
      </c>
      <c r="C6495" s="7">
        <v>1703</v>
      </c>
      <c r="D6495" s="7" t="s">
        <v>746</v>
      </c>
      <c r="E6495" s="7" t="str">
        <f t="shared" si="91"/>
        <v>Porongo (Ayacucho)</v>
      </c>
      <c r="F6495" s="7" t="s">
        <v>407</v>
      </c>
      <c r="G6495" s="7">
        <v>170</v>
      </c>
      <c r="H6495" s="7" t="s">
        <v>390</v>
      </c>
      <c r="I6495" s="7"/>
      <c r="J6495" s="7">
        <v>14225394</v>
      </c>
      <c r="K6495" s="7">
        <f t="shared" si="92"/>
        <v>20905652</v>
      </c>
      <c r="L6495" s="7"/>
      <c r="M6495" s="6"/>
      <c r="N6495" s="7"/>
      <c r="O6495" s="7"/>
      <c r="P6495" s="38"/>
      <c r="Q6495" s="31"/>
      <c r="R6495" s="42"/>
      <c r="S6495" s="42"/>
      <c r="T6495" s="42"/>
      <c r="U6495" s="43"/>
      <c r="V6495" s="32"/>
      <c r="W6495" s="38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</row>
    <row r="6496" spans="1:40" ht="14.25" customHeight="1">
      <c r="A6496" s="7" t="s">
        <v>743</v>
      </c>
      <c r="B6496" s="7" t="s">
        <v>363</v>
      </c>
      <c r="C6496" s="7">
        <v>1703</v>
      </c>
      <c r="D6496" s="7" t="s">
        <v>746</v>
      </c>
      <c r="E6496" s="7" t="str">
        <f t="shared" si="91"/>
        <v>Porongo (Ayacucho)</v>
      </c>
      <c r="F6496" s="7" t="s">
        <v>407</v>
      </c>
      <c r="G6496" s="7">
        <v>180</v>
      </c>
      <c r="H6496" s="7" t="s">
        <v>411</v>
      </c>
      <c r="I6496" s="7"/>
      <c r="J6496" s="7">
        <v>3154853</v>
      </c>
      <c r="K6496" s="7">
        <f t="shared" si="92"/>
        <v>20905652</v>
      </c>
      <c r="L6496" s="7"/>
      <c r="M6496" s="6"/>
      <c r="N6496" s="7"/>
      <c r="O6496" s="7"/>
      <c r="P6496" s="38"/>
      <c r="Q6496" s="31"/>
      <c r="R6496" s="42"/>
      <c r="S6496" s="42"/>
      <c r="T6496" s="42"/>
      <c r="U6496" s="43"/>
      <c r="V6496" s="32"/>
      <c r="W6496" s="38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</row>
    <row r="6497" spans="1:40" ht="14.25" customHeight="1">
      <c r="A6497" s="7" t="s">
        <v>743</v>
      </c>
      <c r="B6497" s="7" t="s">
        <v>363</v>
      </c>
      <c r="C6497" s="7">
        <v>1703</v>
      </c>
      <c r="D6497" s="7" t="s">
        <v>746</v>
      </c>
      <c r="E6497" s="7" t="str">
        <f t="shared" si="91"/>
        <v>Porongo (Ayacucho)</v>
      </c>
      <c r="F6497" s="7" t="s">
        <v>407</v>
      </c>
      <c r="G6497" s="7">
        <v>200</v>
      </c>
      <c r="H6497" s="7" t="s">
        <v>393</v>
      </c>
      <c r="I6497" s="7"/>
      <c r="J6497" s="7">
        <v>548652</v>
      </c>
      <c r="K6497" s="7">
        <f t="shared" si="92"/>
        <v>20905652</v>
      </c>
      <c r="L6497" s="7"/>
      <c r="M6497" s="6"/>
      <c r="N6497" s="7"/>
      <c r="O6497" s="7"/>
      <c r="P6497" s="38"/>
      <c r="Q6497" s="31"/>
      <c r="R6497" s="42"/>
      <c r="S6497" s="42"/>
      <c r="T6497" s="42"/>
      <c r="U6497" s="43"/>
      <c r="V6497" s="32"/>
      <c r="W6497" s="38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</row>
    <row r="6498" spans="1:40" ht="14.25" customHeight="1">
      <c r="A6498" s="7" t="s">
        <v>743</v>
      </c>
      <c r="B6498" s="7" t="s">
        <v>363</v>
      </c>
      <c r="C6498" s="7">
        <v>1703</v>
      </c>
      <c r="D6498" s="7" t="s">
        <v>746</v>
      </c>
      <c r="E6498" s="7" t="str">
        <f t="shared" si="91"/>
        <v>Porongo (Ayacucho)</v>
      </c>
      <c r="F6498" s="7" t="s">
        <v>407</v>
      </c>
      <c r="G6498" s="7">
        <v>210</v>
      </c>
      <c r="H6498" s="7" t="s">
        <v>394</v>
      </c>
      <c r="I6498" s="7"/>
      <c r="J6498" s="7">
        <v>1163000</v>
      </c>
      <c r="K6498" s="7">
        <f t="shared" si="92"/>
        <v>20905652</v>
      </c>
      <c r="L6498" s="7"/>
      <c r="M6498" s="6"/>
      <c r="N6498" s="7"/>
      <c r="O6498" s="7"/>
      <c r="P6498" s="38"/>
      <c r="Q6498" s="31"/>
      <c r="R6498" s="42"/>
      <c r="S6498" s="42"/>
      <c r="T6498" s="42"/>
      <c r="U6498" s="43"/>
      <c r="V6498" s="32"/>
      <c r="W6498" s="38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</row>
    <row r="6499" spans="1:40" ht="14.25" customHeight="1">
      <c r="A6499" s="7" t="s">
        <v>743</v>
      </c>
      <c r="B6499" s="7" t="s">
        <v>363</v>
      </c>
      <c r="C6499" s="7">
        <v>1703</v>
      </c>
      <c r="D6499" s="7" t="s">
        <v>746</v>
      </c>
      <c r="E6499" s="7" t="str">
        <f t="shared" si="91"/>
        <v>Porongo (Ayacucho)</v>
      </c>
      <c r="F6499" s="7" t="s">
        <v>407</v>
      </c>
      <c r="G6499" s="7">
        <v>220</v>
      </c>
      <c r="H6499" s="7" t="s">
        <v>395</v>
      </c>
      <c r="I6499" s="7"/>
      <c r="J6499" s="7">
        <v>782000</v>
      </c>
      <c r="K6499" s="7">
        <f t="shared" si="92"/>
        <v>20905652</v>
      </c>
      <c r="L6499" s="7"/>
      <c r="M6499" s="6"/>
      <c r="N6499" s="7"/>
      <c r="O6499" s="7"/>
      <c r="P6499" s="38"/>
      <c r="Q6499" s="31"/>
      <c r="R6499" s="42"/>
      <c r="S6499" s="42"/>
      <c r="T6499" s="42"/>
      <c r="U6499" s="43"/>
      <c r="V6499" s="32"/>
      <c r="W6499" s="38"/>
      <c r="X6499" s="7"/>
      <c r="Y6499" s="7"/>
      <c r="Z6499" s="7"/>
      <c r="AA6499" s="7"/>
      <c r="AB6499" s="7"/>
      <c r="AC6499" s="7"/>
      <c r="AD6499" s="7"/>
      <c r="AE6499" s="7"/>
      <c r="AF6499" s="7"/>
      <c r="AG6499" s="7"/>
      <c r="AH6499" s="7"/>
      <c r="AI6499" s="7"/>
      <c r="AJ6499" s="7"/>
      <c r="AK6499" s="7"/>
      <c r="AL6499" s="7"/>
      <c r="AM6499" s="7"/>
      <c r="AN6499" s="7"/>
    </row>
    <row r="6500" spans="1:40" ht="14.25" customHeight="1">
      <c r="A6500" s="7" t="s">
        <v>743</v>
      </c>
      <c r="B6500" s="7" t="s">
        <v>363</v>
      </c>
      <c r="C6500" s="7">
        <v>1703</v>
      </c>
      <c r="D6500" s="7" t="s">
        <v>746</v>
      </c>
      <c r="E6500" s="7" t="str">
        <f t="shared" si="91"/>
        <v>Porongo (Ayacucho)</v>
      </c>
      <c r="F6500" s="7" t="s">
        <v>407</v>
      </c>
      <c r="G6500" s="7">
        <v>310</v>
      </c>
      <c r="H6500" s="7" t="s">
        <v>403</v>
      </c>
      <c r="I6500" s="7"/>
      <c r="J6500" s="7">
        <v>300000</v>
      </c>
      <c r="K6500" s="7">
        <f t="shared" si="92"/>
        <v>20905652</v>
      </c>
      <c r="L6500" s="7"/>
      <c r="M6500" s="6"/>
      <c r="N6500" s="7"/>
      <c r="O6500" s="7"/>
      <c r="P6500" s="38"/>
      <c r="Q6500" s="31"/>
      <c r="R6500" s="42"/>
      <c r="S6500" s="42"/>
      <c r="T6500" s="42"/>
      <c r="U6500" s="43"/>
      <c r="V6500" s="32"/>
      <c r="W6500" s="38"/>
      <c r="X6500" s="7"/>
      <c r="Y6500" s="7"/>
      <c r="Z6500" s="7"/>
      <c r="AA6500" s="7"/>
      <c r="AB6500" s="7"/>
      <c r="AC6500" s="7"/>
      <c r="AD6500" s="7"/>
      <c r="AE6500" s="7"/>
      <c r="AF6500" s="7"/>
      <c r="AG6500" s="7"/>
      <c r="AH6500" s="7"/>
      <c r="AI6500" s="7"/>
      <c r="AJ6500" s="7"/>
      <c r="AK6500" s="7"/>
      <c r="AL6500" s="7"/>
      <c r="AM6500" s="7"/>
      <c r="AN6500" s="7"/>
    </row>
    <row r="6501" spans="1:40" ht="14.25" customHeight="1">
      <c r="A6501" s="7" t="s">
        <v>743</v>
      </c>
      <c r="B6501" s="7" t="s">
        <v>363</v>
      </c>
      <c r="C6501" s="7">
        <v>1704</v>
      </c>
      <c r="D6501" s="7" t="s">
        <v>747</v>
      </c>
      <c r="E6501" s="7" t="str">
        <f t="shared" si="91"/>
        <v>La Guardia</v>
      </c>
      <c r="F6501" s="7" t="s">
        <v>379</v>
      </c>
      <c r="G6501" s="7">
        <v>0</v>
      </c>
      <c r="H6501" s="7" t="s">
        <v>380</v>
      </c>
      <c r="I6501" s="7"/>
      <c r="J6501" s="7">
        <v>18702791</v>
      </c>
      <c r="K6501" s="7">
        <f t="shared" si="92"/>
        <v>9797280</v>
      </c>
      <c r="L6501" s="7"/>
      <c r="M6501" s="6"/>
      <c r="N6501" s="7"/>
      <c r="O6501" s="7"/>
      <c r="P6501" s="38"/>
      <c r="Q6501" s="31"/>
      <c r="R6501" s="42"/>
      <c r="S6501" s="42"/>
      <c r="T6501" s="42"/>
      <c r="U6501" s="43"/>
      <c r="V6501" s="32"/>
      <c r="W6501" s="38"/>
      <c r="X6501" s="7"/>
      <c r="Y6501" s="7"/>
      <c r="Z6501" s="7"/>
      <c r="AA6501" s="7"/>
      <c r="AB6501" s="7"/>
      <c r="AC6501" s="7"/>
      <c r="AD6501" s="7"/>
      <c r="AE6501" s="7"/>
      <c r="AF6501" s="7"/>
      <c r="AG6501" s="7"/>
      <c r="AH6501" s="7"/>
      <c r="AI6501" s="7"/>
      <c r="AJ6501" s="7"/>
      <c r="AK6501" s="7"/>
      <c r="AL6501" s="7"/>
      <c r="AM6501" s="7"/>
      <c r="AN6501" s="7"/>
    </row>
    <row r="6502" spans="1:40" ht="14.25" customHeight="1">
      <c r="A6502" s="7" t="s">
        <v>743</v>
      </c>
      <c r="B6502" s="7" t="s">
        <v>363</v>
      </c>
      <c r="C6502" s="7">
        <v>1704</v>
      </c>
      <c r="D6502" s="7" t="s">
        <v>747</v>
      </c>
      <c r="E6502" s="7" t="str">
        <f t="shared" si="91"/>
        <v>La Guardia</v>
      </c>
      <c r="F6502" s="7" t="s">
        <v>379</v>
      </c>
      <c r="G6502" s="7">
        <v>1</v>
      </c>
      <c r="H6502" s="7" t="s">
        <v>381</v>
      </c>
      <c r="I6502" s="7"/>
      <c r="J6502" s="7">
        <v>5906145</v>
      </c>
      <c r="K6502" s="7">
        <f t="shared" si="92"/>
        <v>9797280</v>
      </c>
      <c r="L6502" s="7"/>
      <c r="M6502" s="6"/>
      <c r="N6502" s="7"/>
      <c r="O6502" s="7"/>
      <c r="P6502" s="38"/>
      <c r="Q6502" s="31"/>
      <c r="R6502" s="42"/>
      <c r="S6502" s="42"/>
      <c r="T6502" s="42"/>
      <c r="U6502" s="43"/>
      <c r="V6502" s="32"/>
      <c r="W6502" s="38"/>
      <c r="X6502" s="7"/>
      <c r="Y6502" s="7"/>
      <c r="Z6502" s="7"/>
      <c r="AA6502" s="7"/>
      <c r="AB6502" s="7"/>
      <c r="AC6502" s="7"/>
      <c r="AD6502" s="7"/>
      <c r="AE6502" s="7"/>
      <c r="AF6502" s="7"/>
      <c r="AG6502" s="7"/>
      <c r="AH6502" s="7"/>
      <c r="AI6502" s="7"/>
      <c r="AJ6502" s="7"/>
      <c r="AK6502" s="7"/>
      <c r="AL6502" s="7"/>
      <c r="AM6502" s="7"/>
      <c r="AN6502" s="7"/>
    </row>
    <row r="6503" spans="1:40" ht="14.25" customHeight="1">
      <c r="A6503" s="7" t="s">
        <v>743</v>
      </c>
      <c r="B6503" s="7" t="s">
        <v>363</v>
      </c>
      <c r="C6503" s="7">
        <v>1704</v>
      </c>
      <c r="D6503" s="7" t="s">
        <v>747</v>
      </c>
      <c r="E6503" s="7" t="str">
        <f t="shared" si="91"/>
        <v>La Guardia</v>
      </c>
      <c r="F6503" s="7" t="s">
        <v>379</v>
      </c>
      <c r="G6503" s="7">
        <v>97</v>
      </c>
      <c r="H6503" s="7" t="s">
        <v>409</v>
      </c>
      <c r="I6503" s="7"/>
      <c r="J6503" s="7">
        <v>3865763</v>
      </c>
      <c r="K6503" s="7">
        <f t="shared" si="92"/>
        <v>9797280</v>
      </c>
      <c r="L6503" s="7"/>
      <c r="M6503" s="6"/>
      <c r="N6503" s="7"/>
      <c r="O6503" s="7"/>
      <c r="P6503" s="38"/>
      <c r="Q6503" s="31"/>
      <c r="R6503" s="42"/>
      <c r="S6503" s="42"/>
      <c r="T6503" s="42"/>
      <c r="U6503" s="43"/>
      <c r="V6503" s="32"/>
      <c r="W6503" s="38"/>
      <c r="X6503" s="7"/>
      <c r="Y6503" s="7"/>
      <c r="Z6503" s="7"/>
      <c r="AA6503" s="7"/>
      <c r="AB6503" s="7"/>
      <c r="AC6503" s="7"/>
      <c r="AD6503" s="7"/>
      <c r="AE6503" s="7"/>
      <c r="AF6503" s="7"/>
      <c r="AG6503" s="7"/>
      <c r="AH6503" s="7"/>
      <c r="AI6503" s="7"/>
      <c r="AJ6503" s="7"/>
      <c r="AK6503" s="7"/>
      <c r="AL6503" s="7"/>
      <c r="AM6503" s="7"/>
      <c r="AN6503" s="7"/>
    </row>
    <row r="6504" spans="1:40" ht="14.25" customHeight="1">
      <c r="A6504" s="7" t="s">
        <v>743</v>
      </c>
      <c r="B6504" s="7" t="s">
        <v>363</v>
      </c>
      <c r="C6504" s="7">
        <v>1704</v>
      </c>
      <c r="D6504" s="7" t="s">
        <v>747</v>
      </c>
      <c r="E6504" s="7" t="str">
        <f t="shared" si="91"/>
        <v>La Guardia</v>
      </c>
      <c r="F6504" s="7" t="s">
        <v>379</v>
      </c>
      <c r="G6504" s="7">
        <v>99</v>
      </c>
      <c r="H6504" s="7" t="s">
        <v>382</v>
      </c>
      <c r="I6504" s="7"/>
      <c r="J6504" s="7">
        <v>17458525</v>
      </c>
      <c r="K6504" s="7">
        <f t="shared" si="92"/>
        <v>9797280</v>
      </c>
      <c r="L6504" s="7"/>
      <c r="M6504" s="6"/>
      <c r="N6504" s="7"/>
      <c r="O6504" s="7"/>
      <c r="P6504" s="38"/>
      <c r="Q6504" s="31"/>
      <c r="R6504" s="42"/>
      <c r="S6504" s="42"/>
      <c r="T6504" s="42"/>
      <c r="U6504" s="43"/>
      <c r="V6504" s="32"/>
      <c r="W6504" s="38"/>
      <c r="X6504" s="7"/>
      <c r="Y6504" s="7"/>
      <c r="Z6504" s="7"/>
      <c r="AA6504" s="7"/>
      <c r="AB6504" s="7"/>
      <c r="AC6504" s="7"/>
      <c r="AD6504" s="7"/>
      <c r="AE6504" s="7"/>
      <c r="AF6504" s="7"/>
      <c r="AG6504" s="7"/>
      <c r="AH6504" s="7"/>
      <c r="AI6504" s="7"/>
      <c r="AJ6504" s="7"/>
      <c r="AK6504" s="7"/>
      <c r="AL6504" s="7"/>
      <c r="AM6504" s="7"/>
      <c r="AN6504" s="7"/>
    </row>
    <row r="6505" spans="1:40" ht="14.25" customHeight="1">
      <c r="A6505" s="7" t="s">
        <v>743</v>
      </c>
      <c r="B6505" s="7" t="s">
        <v>363</v>
      </c>
      <c r="C6505" s="7">
        <v>1704</v>
      </c>
      <c r="D6505" s="7" t="s">
        <v>747</v>
      </c>
      <c r="E6505" s="7" t="str">
        <f t="shared" si="91"/>
        <v>La Guardia</v>
      </c>
      <c r="F6505" s="7" t="s">
        <v>379</v>
      </c>
      <c r="G6505" s="7">
        <v>100</v>
      </c>
      <c r="H6505" s="7" t="s">
        <v>383</v>
      </c>
      <c r="I6505" s="7"/>
      <c r="J6505" s="7">
        <v>917161</v>
      </c>
      <c r="K6505" s="7">
        <f t="shared" si="92"/>
        <v>9797280</v>
      </c>
      <c r="L6505" s="7"/>
      <c r="M6505" s="6"/>
      <c r="N6505" s="7"/>
      <c r="O6505" s="7"/>
      <c r="P6505" s="38"/>
      <c r="Q6505" s="31"/>
      <c r="R6505" s="42"/>
      <c r="S6505" s="42"/>
      <c r="T6505" s="42"/>
      <c r="U6505" s="43"/>
      <c r="V6505" s="32"/>
      <c r="W6505" s="38"/>
      <c r="X6505" s="7"/>
      <c r="Y6505" s="7"/>
      <c r="Z6505" s="7"/>
      <c r="AA6505" s="7"/>
      <c r="AB6505" s="7"/>
      <c r="AC6505" s="7"/>
      <c r="AD6505" s="7"/>
      <c r="AE6505" s="7"/>
      <c r="AF6505" s="7"/>
      <c r="AG6505" s="7"/>
      <c r="AH6505" s="7"/>
      <c r="AI6505" s="7"/>
      <c r="AJ6505" s="7"/>
      <c r="AK6505" s="7"/>
      <c r="AL6505" s="7"/>
      <c r="AM6505" s="7"/>
      <c r="AN6505" s="7"/>
    </row>
    <row r="6506" spans="1:40" ht="14.25" customHeight="1">
      <c r="A6506" s="7" t="s">
        <v>743</v>
      </c>
      <c r="B6506" s="7" t="s">
        <v>363</v>
      </c>
      <c r="C6506" s="7">
        <v>1704</v>
      </c>
      <c r="D6506" s="7" t="s">
        <v>747</v>
      </c>
      <c r="E6506" s="7" t="str">
        <f t="shared" si="91"/>
        <v>La Guardia</v>
      </c>
      <c r="F6506" s="7" t="s">
        <v>379</v>
      </c>
      <c r="G6506" s="7">
        <v>110</v>
      </c>
      <c r="H6506" s="7" t="s">
        <v>385</v>
      </c>
      <c r="I6506" s="7"/>
      <c r="J6506" s="7">
        <v>406000</v>
      </c>
      <c r="K6506" s="7">
        <f t="shared" si="92"/>
        <v>9797280</v>
      </c>
      <c r="L6506" s="7"/>
      <c r="M6506" s="6"/>
      <c r="N6506" s="7"/>
      <c r="O6506" s="7"/>
      <c r="P6506" s="38"/>
      <c r="Q6506" s="31"/>
      <c r="R6506" s="42"/>
      <c r="S6506" s="42"/>
      <c r="T6506" s="42"/>
      <c r="U6506" s="43"/>
      <c r="V6506" s="32"/>
      <c r="W6506" s="38"/>
      <c r="X6506" s="7"/>
      <c r="Y6506" s="7"/>
      <c r="Z6506" s="7"/>
      <c r="AA6506" s="7"/>
      <c r="AB6506" s="7"/>
      <c r="AC6506" s="7"/>
      <c r="AD6506" s="7"/>
      <c r="AE6506" s="7"/>
      <c r="AF6506" s="7"/>
      <c r="AG6506" s="7"/>
      <c r="AH6506" s="7"/>
      <c r="AI6506" s="7"/>
      <c r="AJ6506" s="7"/>
      <c r="AK6506" s="7"/>
      <c r="AL6506" s="7"/>
      <c r="AM6506" s="7"/>
      <c r="AN6506" s="7"/>
    </row>
    <row r="6507" spans="1:40" ht="14.25" customHeight="1">
      <c r="A6507" s="7" t="s">
        <v>743</v>
      </c>
      <c r="B6507" s="7" t="s">
        <v>363</v>
      </c>
      <c r="C6507" s="7">
        <v>1704</v>
      </c>
      <c r="D6507" s="7" t="s">
        <v>747</v>
      </c>
      <c r="E6507" s="7" t="str">
        <f t="shared" si="91"/>
        <v>La Guardia</v>
      </c>
      <c r="F6507" s="7" t="s">
        <v>379</v>
      </c>
      <c r="G6507" s="7">
        <v>120</v>
      </c>
      <c r="H6507" s="7" t="s">
        <v>485</v>
      </c>
      <c r="I6507" s="7"/>
      <c r="J6507" s="7">
        <v>20000</v>
      </c>
      <c r="K6507" s="7">
        <f t="shared" si="92"/>
        <v>9797280</v>
      </c>
      <c r="L6507" s="7"/>
      <c r="M6507" s="6"/>
      <c r="N6507" s="7"/>
      <c r="O6507" s="7"/>
      <c r="P6507" s="38"/>
      <c r="Q6507" s="31"/>
      <c r="R6507" s="42"/>
      <c r="S6507" s="42"/>
      <c r="T6507" s="42"/>
      <c r="U6507" s="43"/>
      <c r="V6507" s="32"/>
      <c r="W6507" s="38"/>
      <c r="X6507" s="7"/>
      <c r="Y6507" s="7"/>
      <c r="Z6507" s="7"/>
      <c r="AA6507" s="7"/>
      <c r="AB6507" s="7"/>
      <c r="AC6507" s="7"/>
      <c r="AD6507" s="7"/>
      <c r="AE6507" s="7"/>
      <c r="AF6507" s="7"/>
      <c r="AG6507" s="7"/>
      <c r="AH6507" s="7"/>
      <c r="AI6507" s="7"/>
      <c r="AJ6507" s="7"/>
      <c r="AK6507" s="7"/>
      <c r="AL6507" s="7"/>
      <c r="AM6507" s="7"/>
      <c r="AN6507" s="7"/>
    </row>
    <row r="6508" spans="1:40" ht="14.25" customHeight="1">
      <c r="A6508" s="7" t="s">
        <v>743</v>
      </c>
      <c r="B6508" s="7" t="s">
        <v>363</v>
      </c>
      <c r="C6508" s="7">
        <v>1704</v>
      </c>
      <c r="D6508" s="7" t="s">
        <v>747</v>
      </c>
      <c r="E6508" s="7" t="str">
        <f t="shared" si="91"/>
        <v>La Guardia</v>
      </c>
      <c r="F6508" s="7" t="s">
        <v>379</v>
      </c>
      <c r="G6508" s="7">
        <v>130</v>
      </c>
      <c r="H6508" s="7" t="s">
        <v>386</v>
      </c>
      <c r="I6508" s="7"/>
      <c r="J6508" s="7">
        <v>1027101</v>
      </c>
      <c r="K6508" s="7">
        <f t="shared" si="92"/>
        <v>9797280</v>
      </c>
      <c r="L6508" s="7"/>
      <c r="M6508" s="6"/>
      <c r="N6508" s="7"/>
      <c r="O6508" s="7"/>
      <c r="P6508" s="38"/>
      <c r="Q6508" s="31"/>
      <c r="R6508" s="42"/>
      <c r="S6508" s="42"/>
      <c r="T6508" s="42"/>
      <c r="U6508" s="43"/>
      <c r="V6508" s="32"/>
      <c r="W6508" s="38"/>
      <c r="X6508" s="7"/>
      <c r="Y6508" s="7"/>
      <c r="Z6508" s="7"/>
      <c r="AA6508" s="7"/>
      <c r="AB6508" s="7"/>
      <c r="AC6508" s="7"/>
      <c r="AD6508" s="7"/>
      <c r="AE6508" s="7"/>
      <c r="AF6508" s="7"/>
      <c r="AG6508" s="7"/>
      <c r="AH6508" s="7"/>
      <c r="AI6508" s="7"/>
      <c r="AJ6508" s="7"/>
      <c r="AK6508" s="7"/>
      <c r="AL6508" s="7"/>
      <c r="AM6508" s="7"/>
      <c r="AN6508" s="7"/>
    </row>
    <row r="6509" spans="1:40" ht="14.25" customHeight="1">
      <c r="A6509" s="7" t="s">
        <v>743</v>
      </c>
      <c r="B6509" s="7" t="s">
        <v>363</v>
      </c>
      <c r="C6509" s="7">
        <v>1704</v>
      </c>
      <c r="D6509" s="7" t="s">
        <v>747</v>
      </c>
      <c r="E6509" s="7" t="str">
        <f t="shared" si="91"/>
        <v>La Guardia</v>
      </c>
      <c r="F6509" s="7" t="s">
        <v>379</v>
      </c>
      <c r="G6509" s="7">
        <v>140</v>
      </c>
      <c r="H6509" s="7" t="s">
        <v>388</v>
      </c>
      <c r="I6509" s="7"/>
      <c r="J6509" s="7">
        <v>5278776</v>
      </c>
      <c r="K6509" s="7">
        <f t="shared" si="92"/>
        <v>9797280</v>
      </c>
      <c r="L6509" s="7"/>
      <c r="M6509" s="6"/>
      <c r="N6509" s="7"/>
      <c r="O6509" s="7"/>
      <c r="P6509" s="38"/>
      <c r="Q6509" s="31"/>
      <c r="R6509" s="42"/>
      <c r="S6509" s="42"/>
      <c r="T6509" s="42"/>
      <c r="U6509" s="43"/>
      <c r="V6509" s="32"/>
      <c r="W6509" s="38"/>
      <c r="X6509" s="7"/>
      <c r="Y6509" s="7"/>
      <c r="Z6509" s="7"/>
      <c r="AA6509" s="7"/>
      <c r="AB6509" s="7"/>
      <c r="AC6509" s="7"/>
      <c r="AD6509" s="7"/>
      <c r="AE6509" s="7"/>
      <c r="AF6509" s="7"/>
      <c r="AG6509" s="7"/>
      <c r="AH6509" s="7"/>
      <c r="AI6509" s="7"/>
      <c r="AJ6509" s="7"/>
      <c r="AK6509" s="7"/>
      <c r="AL6509" s="7"/>
      <c r="AM6509" s="7"/>
      <c r="AN6509" s="7"/>
    </row>
    <row r="6510" spans="1:40" ht="14.25" customHeight="1">
      <c r="A6510" s="7" t="s">
        <v>743</v>
      </c>
      <c r="B6510" s="7" t="s">
        <v>363</v>
      </c>
      <c r="C6510" s="7">
        <v>1704</v>
      </c>
      <c r="D6510" s="7" t="s">
        <v>747</v>
      </c>
      <c r="E6510" s="7" t="str">
        <f t="shared" si="91"/>
        <v>La Guardia</v>
      </c>
      <c r="F6510" s="7" t="s">
        <v>379</v>
      </c>
      <c r="G6510" s="7">
        <v>150</v>
      </c>
      <c r="H6510" s="7" t="s">
        <v>410</v>
      </c>
      <c r="I6510" s="7"/>
      <c r="J6510" s="7">
        <v>10000</v>
      </c>
      <c r="K6510" s="7">
        <f t="shared" si="92"/>
        <v>9797280</v>
      </c>
      <c r="L6510" s="7"/>
      <c r="M6510" s="6"/>
      <c r="N6510" s="7"/>
      <c r="O6510" s="7"/>
      <c r="P6510" s="38"/>
      <c r="Q6510" s="31"/>
      <c r="R6510" s="42"/>
      <c r="S6510" s="42"/>
      <c r="T6510" s="42"/>
      <c r="U6510" s="43"/>
      <c r="V6510" s="32"/>
      <c r="W6510" s="38"/>
      <c r="X6510" s="7"/>
      <c r="Y6510" s="7"/>
      <c r="Z6510" s="7"/>
      <c r="AA6510" s="7"/>
      <c r="AB6510" s="7"/>
      <c r="AC6510" s="7"/>
      <c r="AD6510" s="7"/>
      <c r="AE6510" s="7"/>
      <c r="AF6510" s="7"/>
      <c r="AG6510" s="7"/>
      <c r="AH6510" s="7"/>
      <c r="AI6510" s="7"/>
      <c r="AJ6510" s="7"/>
      <c r="AK6510" s="7"/>
      <c r="AL6510" s="7"/>
      <c r="AM6510" s="7"/>
      <c r="AN6510" s="7"/>
    </row>
    <row r="6511" spans="1:40" ht="14.25" customHeight="1">
      <c r="A6511" s="7" t="s">
        <v>743</v>
      </c>
      <c r="B6511" s="7" t="s">
        <v>363</v>
      </c>
      <c r="C6511" s="7">
        <v>1704</v>
      </c>
      <c r="D6511" s="7" t="s">
        <v>747</v>
      </c>
      <c r="E6511" s="7" t="str">
        <f t="shared" si="91"/>
        <v>La Guardia</v>
      </c>
      <c r="F6511" s="7" t="s">
        <v>379</v>
      </c>
      <c r="G6511" s="7">
        <v>160</v>
      </c>
      <c r="H6511" s="7" t="s">
        <v>389</v>
      </c>
      <c r="I6511" s="7"/>
      <c r="J6511" s="7">
        <v>6435135</v>
      </c>
      <c r="K6511" s="7">
        <f t="shared" si="92"/>
        <v>9797280</v>
      </c>
      <c r="L6511" s="7"/>
      <c r="M6511" s="6"/>
      <c r="N6511" s="7"/>
      <c r="O6511" s="7"/>
      <c r="P6511" s="38"/>
      <c r="Q6511" s="31"/>
      <c r="R6511" s="42"/>
      <c r="S6511" s="42"/>
      <c r="T6511" s="42"/>
      <c r="U6511" s="43"/>
      <c r="V6511" s="32"/>
      <c r="W6511" s="38"/>
      <c r="X6511" s="7"/>
      <c r="Y6511" s="7"/>
      <c r="Z6511" s="7"/>
      <c r="AA6511" s="7"/>
      <c r="AB6511" s="7"/>
      <c r="AC6511" s="7"/>
      <c r="AD6511" s="7"/>
      <c r="AE6511" s="7"/>
      <c r="AF6511" s="7"/>
      <c r="AG6511" s="7"/>
      <c r="AH6511" s="7"/>
      <c r="AI6511" s="7"/>
      <c r="AJ6511" s="7"/>
      <c r="AK6511" s="7"/>
      <c r="AL6511" s="7"/>
      <c r="AM6511" s="7"/>
      <c r="AN6511" s="7"/>
    </row>
    <row r="6512" spans="1:40" ht="14.25" customHeight="1">
      <c r="A6512" s="7" t="s">
        <v>743</v>
      </c>
      <c r="B6512" s="7" t="s">
        <v>363</v>
      </c>
      <c r="C6512" s="7">
        <v>1704</v>
      </c>
      <c r="D6512" s="7" t="s">
        <v>747</v>
      </c>
      <c r="E6512" s="7" t="str">
        <f t="shared" si="91"/>
        <v>La Guardia</v>
      </c>
      <c r="F6512" s="7" t="s">
        <v>379</v>
      </c>
      <c r="G6512" s="7">
        <v>170</v>
      </c>
      <c r="H6512" s="7" t="s">
        <v>390</v>
      </c>
      <c r="I6512" s="7"/>
      <c r="J6512" s="7">
        <v>5126455</v>
      </c>
      <c r="K6512" s="7">
        <f t="shared" si="92"/>
        <v>9797280</v>
      </c>
      <c r="L6512" s="7"/>
      <c r="M6512" s="6"/>
      <c r="N6512" s="7"/>
      <c r="O6512" s="7"/>
      <c r="P6512" s="38"/>
      <c r="Q6512" s="31"/>
      <c r="R6512" s="42"/>
      <c r="S6512" s="42"/>
      <c r="T6512" s="42"/>
      <c r="U6512" s="43"/>
      <c r="V6512" s="32"/>
      <c r="W6512" s="38"/>
      <c r="X6512" s="7"/>
      <c r="Y6512" s="7"/>
      <c r="Z6512" s="7"/>
      <c r="AA6512" s="7"/>
      <c r="AB6512" s="7"/>
      <c r="AC6512" s="7"/>
      <c r="AD6512" s="7"/>
      <c r="AE6512" s="7"/>
      <c r="AF6512" s="7"/>
      <c r="AG6512" s="7"/>
      <c r="AH6512" s="7"/>
      <c r="AI6512" s="7"/>
      <c r="AJ6512" s="7"/>
      <c r="AK6512" s="7"/>
      <c r="AL6512" s="7"/>
      <c r="AM6512" s="7"/>
      <c r="AN6512" s="7"/>
    </row>
    <row r="6513" spans="1:40" ht="14.25" customHeight="1">
      <c r="A6513" s="7" t="s">
        <v>743</v>
      </c>
      <c r="B6513" s="7" t="s">
        <v>363</v>
      </c>
      <c r="C6513" s="7">
        <v>1704</v>
      </c>
      <c r="D6513" s="7" t="s">
        <v>747</v>
      </c>
      <c r="E6513" s="7" t="str">
        <f t="shared" si="91"/>
        <v>La Guardia</v>
      </c>
      <c r="F6513" s="7" t="s">
        <v>379</v>
      </c>
      <c r="G6513" s="7">
        <v>180</v>
      </c>
      <c r="H6513" s="7" t="s">
        <v>411</v>
      </c>
      <c r="I6513" s="7"/>
      <c r="J6513" s="7">
        <v>3879075</v>
      </c>
      <c r="K6513" s="7">
        <f t="shared" si="92"/>
        <v>9797280</v>
      </c>
      <c r="L6513" s="7"/>
      <c r="M6513" s="6"/>
      <c r="N6513" s="7"/>
      <c r="O6513" s="7"/>
      <c r="P6513" s="38"/>
      <c r="Q6513" s="31"/>
      <c r="R6513" s="42"/>
      <c r="S6513" s="42"/>
      <c r="T6513" s="42"/>
      <c r="U6513" s="43"/>
      <c r="V6513" s="32"/>
      <c r="W6513" s="38"/>
      <c r="X6513" s="7"/>
      <c r="Y6513" s="7"/>
      <c r="Z6513" s="7"/>
      <c r="AA6513" s="7"/>
      <c r="AB6513" s="7"/>
      <c r="AC6513" s="7"/>
      <c r="AD6513" s="7"/>
      <c r="AE6513" s="7"/>
      <c r="AF6513" s="7"/>
      <c r="AG6513" s="7"/>
      <c r="AH6513" s="7"/>
      <c r="AI6513" s="7"/>
      <c r="AJ6513" s="7"/>
      <c r="AK6513" s="7"/>
      <c r="AL6513" s="7"/>
      <c r="AM6513" s="7"/>
      <c r="AN6513" s="7"/>
    </row>
    <row r="6514" spans="1:40" ht="14.25" customHeight="1">
      <c r="A6514" s="7" t="s">
        <v>743</v>
      </c>
      <c r="B6514" s="7" t="s">
        <v>363</v>
      </c>
      <c r="C6514" s="7">
        <v>1704</v>
      </c>
      <c r="D6514" s="7" t="s">
        <v>747</v>
      </c>
      <c r="E6514" s="7" t="str">
        <f t="shared" si="91"/>
        <v>La Guardia</v>
      </c>
      <c r="F6514" s="7" t="s">
        <v>379</v>
      </c>
      <c r="G6514" s="7">
        <v>190</v>
      </c>
      <c r="H6514" s="7" t="s">
        <v>392</v>
      </c>
      <c r="I6514" s="7"/>
      <c r="J6514" s="7">
        <v>2026935</v>
      </c>
      <c r="K6514" s="7">
        <f t="shared" si="92"/>
        <v>9797280</v>
      </c>
      <c r="L6514" s="7"/>
      <c r="M6514" s="6"/>
      <c r="N6514" s="7"/>
      <c r="O6514" s="7"/>
      <c r="P6514" s="38"/>
      <c r="Q6514" s="31"/>
      <c r="R6514" s="42"/>
      <c r="S6514" s="42"/>
      <c r="T6514" s="42"/>
      <c r="U6514" s="43"/>
      <c r="V6514" s="32"/>
      <c r="W6514" s="38"/>
      <c r="X6514" s="7"/>
      <c r="Y6514" s="7"/>
      <c r="Z6514" s="7"/>
      <c r="AA6514" s="7"/>
      <c r="AB6514" s="7"/>
      <c r="AC6514" s="7"/>
      <c r="AD6514" s="7"/>
      <c r="AE6514" s="7"/>
      <c r="AF6514" s="7"/>
      <c r="AG6514" s="7"/>
      <c r="AH6514" s="7"/>
      <c r="AI6514" s="7"/>
      <c r="AJ6514" s="7"/>
      <c r="AK6514" s="7"/>
      <c r="AL6514" s="7"/>
      <c r="AM6514" s="7"/>
      <c r="AN6514" s="7"/>
    </row>
    <row r="6515" spans="1:40" ht="14.25" customHeight="1">
      <c r="A6515" s="7" t="s">
        <v>743</v>
      </c>
      <c r="B6515" s="7" t="s">
        <v>363</v>
      </c>
      <c r="C6515" s="7">
        <v>1704</v>
      </c>
      <c r="D6515" s="7" t="s">
        <v>747</v>
      </c>
      <c r="E6515" s="7" t="str">
        <f t="shared" si="91"/>
        <v>La Guardia</v>
      </c>
      <c r="F6515" s="7" t="s">
        <v>379</v>
      </c>
      <c r="G6515" s="7">
        <v>200</v>
      </c>
      <c r="H6515" s="7" t="s">
        <v>393</v>
      </c>
      <c r="I6515" s="7"/>
      <c r="J6515" s="7">
        <v>31429400</v>
      </c>
      <c r="K6515" s="7">
        <f t="shared" si="92"/>
        <v>9797280</v>
      </c>
      <c r="L6515" s="7"/>
      <c r="M6515" s="6"/>
      <c r="N6515" s="7"/>
      <c r="O6515" s="7"/>
      <c r="P6515" s="38"/>
      <c r="Q6515" s="31"/>
      <c r="R6515" s="42"/>
      <c r="S6515" s="42"/>
      <c r="T6515" s="42"/>
      <c r="U6515" s="43"/>
      <c r="V6515" s="32"/>
      <c r="W6515" s="38"/>
      <c r="X6515" s="7"/>
      <c r="Y6515" s="7"/>
      <c r="Z6515" s="7"/>
      <c r="AA6515" s="7"/>
      <c r="AB6515" s="7"/>
      <c r="AC6515" s="7"/>
      <c r="AD6515" s="7"/>
      <c r="AE6515" s="7"/>
      <c r="AF6515" s="7"/>
      <c r="AG6515" s="7"/>
      <c r="AH6515" s="7"/>
      <c r="AI6515" s="7"/>
      <c r="AJ6515" s="7"/>
      <c r="AK6515" s="7"/>
      <c r="AL6515" s="7"/>
      <c r="AM6515" s="7"/>
      <c r="AN6515" s="7"/>
    </row>
    <row r="6516" spans="1:40" ht="14.25" customHeight="1">
      <c r="A6516" s="7" t="s">
        <v>743</v>
      </c>
      <c r="B6516" s="7" t="s">
        <v>363</v>
      </c>
      <c r="C6516" s="7">
        <v>1704</v>
      </c>
      <c r="D6516" s="7" t="s">
        <v>747</v>
      </c>
      <c r="E6516" s="7" t="str">
        <f t="shared" si="91"/>
        <v>La Guardia</v>
      </c>
      <c r="F6516" s="7" t="s">
        <v>379</v>
      </c>
      <c r="G6516" s="7">
        <v>210</v>
      </c>
      <c r="H6516" s="7" t="s">
        <v>394</v>
      </c>
      <c r="I6516" s="7"/>
      <c r="J6516" s="7">
        <v>17513713</v>
      </c>
      <c r="K6516" s="7">
        <f t="shared" si="92"/>
        <v>9797280</v>
      </c>
      <c r="L6516" s="7"/>
      <c r="M6516" s="6"/>
      <c r="N6516" s="7"/>
      <c r="O6516" s="7"/>
      <c r="P6516" s="38"/>
      <c r="Q6516" s="31"/>
      <c r="R6516" s="42"/>
      <c r="S6516" s="42"/>
      <c r="T6516" s="42"/>
      <c r="U6516" s="43"/>
      <c r="V6516" s="32"/>
      <c r="W6516" s="38"/>
      <c r="X6516" s="7"/>
      <c r="Y6516" s="7"/>
      <c r="Z6516" s="7"/>
      <c r="AA6516" s="7"/>
      <c r="AB6516" s="7"/>
      <c r="AC6516" s="7"/>
      <c r="AD6516" s="7"/>
      <c r="AE6516" s="7"/>
      <c r="AF6516" s="7"/>
      <c r="AG6516" s="7"/>
      <c r="AH6516" s="7"/>
      <c r="AI6516" s="7"/>
      <c r="AJ6516" s="7"/>
      <c r="AK6516" s="7"/>
      <c r="AL6516" s="7"/>
      <c r="AM6516" s="7"/>
      <c r="AN6516" s="7"/>
    </row>
    <row r="6517" spans="1:40" ht="14.25" customHeight="1">
      <c r="A6517" s="7" t="s">
        <v>743</v>
      </c>
      <c r="B6517" s="7" t="s">
        <v>363</v>
      </c>
      <c r="C6517" s="7">
        <v>1704</v>
      </c>
      <c r="D6517" s="7" t="s">
        <v>747</v>
      </c>
      <c r="E6517" s="7" t="str">
        <f t="shared" si="91"/>
        <v>La Guardia</v>
      </c>
      <c r="F6517" s="7" t="s">
        <v>379</v>
      </c>
      <c r="G6517" s="7">
        <v>220</v>
      </c>
      <c r="H6517" s="7" t="s">
        <v>395</v>
      </c>
      <c r="I6517" s="7"/>
      <c r="J6517" s="7">
        <v>2200000</v>
      </c>
      <c r="K6517" s="7">
        <f t="shared" si="92"/>
        <v>9797280</v>
      </c>
      <c r="L6517" s="7"/>
      <c r="M6517" s="6"/>
      <c r="N6517" s="7"/>
      <c r="O6517" s="7"/>
      <c r="P6517" s="38"/>
      <c r="Q6517" s="31"/>
      <c r="R6517" s="42"/>
      <c r="S6517" s="42"/>
      <c r="T6517" s="42"/>
      <c r="U6517" s="43"/>
      <c r="V6517" s="32"/>
      <c r="W6517" s="38"/>
      <c r="X6517" s="7"/>
      <c r="Y6517" s="7"/>
      <c r="Z6517" s="7"/>
      <c r="AA6517" s="7"/>
      <c r="AB6517" s="7"/>
      <c r="AC6517" s="7"/>
      <c r="AD6517" s="7"/>
      <c r="AE6517" s="7"/>
      <c r="AF6517" s="7"/>
      <c r="AG6517" s="7"/>
      <c r="AH6517" s="7"/>
      <c r="AI6517" s="7"/>
      <c r="AJ6517" s="7"/>
      <c r="AK6517" s="7"/>
      <c r="AL6517" s="7"/>
      <c r="AM6517" s="7"/>
      <c r="AN6517" s="7"/>
    </row>
    <row r="6518" spans="1:40" ht="14.25" customHeight="1">
      <c r="A6518" s="7" t="s">
        <v>743</v>
      </c>
      <c r="B6518" s="7" t="s">
        <v>363</v>
      </c>
      <c r="C6518" s="7">
        <v>1704</v>
      </c>
      <c r="D6518" s="7" t="s">
        <v>747</v>
      </c>
      <c r="E6518" s="7" t="str">
        <f t="shared" si="91"/>
        <v>La Guardia</v>
      </c>
      <c r="F6518" s="7" t="s">
        <v>379</v>
      </c>
      <c r="G6518" s="7">
        <v>230</v>
      </c>
      <c r="H6518" s="7" t="s">
        <v>396</v>
      </c>
      <c r="I6518" s="7"/>
      <c r="J6518" s="7">
        <v>123000</v>
      </c>
      <c r="K6518" s="7">
        <f t="shared" si="92"/>
        <v>9797280</v>
      </c>
      <c r="L6518" s="7"/>
      <c r="M6518" s="6"/>
      <c r="N6518" s="7"/>
      <c r="O6518" s="7"/>
      <c r="P6518" s="38"/>
      <c r="Q6518" s="31"/>
      <c r="R6518" s="42"/>
      <c r="S6518" s="42"/>
      <c r="T6518" s="42"/>
      <c r="U6518" s="43"/>
      <c r="V6518" s="32"/>
      <c r="W6518" s="38"/>
      <c r="X6518" s="7"/>
      <c r="Y6518" s="7"/>
      <c r="Z6518" s="7"/>
      <c r="AA6518" s="7"/>
      <c r="AB6518" s="7"/>
      <c r="AC6518" s="7"/>
      <c r="AD6518" s="7"/>
      <c r="AE6518" s="7"/>
      <c r="AF6518" s="7"/>
      <c r="AG6518" s="7"/>
      <c r="AH6518" s="7"/>
      <c r="AI6518" s="7"/>
      <c r="AJ6518" s="7"/>
      <c r="AK6518" s="7"/>
      <c r="AL6518" s="7"/>
      <c r="AM6518" s="7"/>
      <c r="AN6518" s="7"/>
    </row>
    <row r="6519" spans="1:40" ht="14.25" customHeight="1">
      <c r="A6519" s="7" t="s">
        <v>743</v>
      </c>
      <c r="B6519" s="7" t="s">
        <v>363</v>
      </c>
      <c r="C6519" s="7">
        <v>1704</v>
      </c>
      <c r="D6519" s="7" t="s">
        <v>747</v>
      </c>
      <c r="E6519" s="7" t="str">
        <f t="shared" si="91"/>
        <v>La Guardia</v>
      </c>
      <c r="F6519" s="7" t="s">
        <v>379</v>
      </c>
      <c r="G6519" s="7">
        <v>240</v>
      </c>
      <c r="H6519" s="7" t="s">
        <v>397</v>
      </c>
      <c r="I6519" s="7"/>
      <c r="J6519" s="7">
        <v>210000</v>
      </c>
      <c r="K6519" s="7">
        <f t="shared" si="92"/>
        <v>9797280</v>
      </c>
      <c r="L6519" s="7"/>
      <c r="M6519" s="6"/>
      <c r="N6519" s="7"/>
      <c r="O6519" s="7"/>
      <c r="P6519" s="38"/>
      <c r="Q6519" s="31"/>
      <c r="R6519" s="42"/>
      <c r="S6519" s="42"/>
      <c r="T6519" s="42"/>
      <c r="U6519" s="43"/>
      <c r="V6519" s="32"/>
      <c r="W6519" s="38"/>
      <c r="X6519" s="7"/>
      <c r="Y6519" s="7"/>
      <c r="Z6519" s="7"/>
      <c r="AA6519" s="7"/>
      <c r="AB6519" s="7"/>
      <c r="AC6519" s="7"/>
      <c r="AD6519" s="7"/>
      <c r="AE6519" s="7"/>
      <c r="AF6519" s="7"/>
      <c r="AG6519" s="7"/>
      <c r="AH6519" s="7"/>
      <c r="AI6519" s="7"/>
      <c r="AJ6519" s="7"/>
      <c r="AK6519" s="7"/>
      <c r="AL6519" s="7"/>
      <c r="AM6519" s="7"/>
      <c r="AN6519" s="7"/>
    </row>
    <row r="6520" spans="1:40" ht="14.25" customHeight="1">
      <c r="A6520" s="7" t="s">
        <v>743</v>
      </c>
      <c r="B6520" s="7" t="s">
        <v>363</v>
      </c>
      <c r="C6520" s="7">
        <v>1704</v>
      </c>
      <c r="D6520" s="7" t="s">
        <v>747</v>
      </c>
      <c r="E6520" s="7" t="str">
        <f t="shared" si="91"/>
        <v>La Guardia</v>
      </c>
      <c r="F6520" s="7" t="s">
        <v>379</v>
      </c>
      <c r="G6520" s="7">
        <v>250</v>
      </c>
      <c r="H6520" s="7" t="s">
        <v>399</v>
      </c>
      <c r="I6520" s="7"/>
      <c r="J6520" s="7">
        <v>5724520</v>
      </c>
      <c r="K6520" s="7">
        <f t="shared" si="92"/>
        <v>9797280</v>
      </c>
      <c r="L6520" s="7"/>
      <c r="M6520" s="6"/>
      <c r="N6520" s="7"/>
      <c r="O6520" s="7"/>
      <c r="P6520" s="38"/>
      <c r="Q6520" s="31"/>
      <c r="R6520" s="42"/>
      <c r="S6520" s="42"/>
      <c r="T6520" s="42"/>
      <c r="U6520" s="43"/>
      <c r="V6520" s="32"/>
      <c r="W6520" s="38"/>
      <c r="X6520" s="7"/>
      <c r="Y6520" s="7"/>
      <c r="Z6520" s="7"/>
      <c r="AA6520" s="7"/>
      <c r="AB6520" s="7"/>
      <c r="AC6520" s="7"/>
      <c r="AD6520" s="7"/>
      <c r="AE6520" s="7"/>
      <c r="AF6520" s="7"/>
      <c r="AG6520" s="7"/>
      <c r="AH6520" s="7"/>
      <c r="AI6520" s="7"/>
      <c r="AJ6520" s="7"/>
      <c r="AK6520" s="7"/>
      <c r="AL6520" s="7"/>
      <c r="AM6520" s="7"/>
      <c r="AN6520" s="7"/>
    </row>
    <row r="6521" spans="1:40" ht="14.25" customHeight="1">
      <c r="A6521" s="7" t="s">
        <v>743</v>
      </c>
      <c r="B6521" s="7" t="s">
        <v>363</v>
      </c>
      <c r="C6521" s="7">
        <v>1704</v>
      </c>
      <c r="D6521" s="7" t="s">
        <v>747</v>
      </c>
      <c r="E6521" s="7" t="str">
        <f t="shared" si="91"/>
        <v>La Guardia</v>
      </c>
      <c r="F6521" s="7" t="s">
        <v>379</v>
      </c>
      <c r="G6521" s="7">
        <v>260</v>
      </c>
      <c r="H6521" s="7" t="s">
        <v>400</v>
      </c>
      <c r="I6521" s="7"/>
      <c r="J6521" s="7">
        <v>377000</v>
      </c>
      <c r="K6521" s="7">
        <f t="shared" si="92"/>
        <v>9797280</v>
      </c>
      <c r="L6521" s="7"/>
      <c r="M6521" s="6"/>
      <c r="N6521" s="7"/>
      <c r="O6521" s="7"/>
      <c r="P6521" s="38"/>
      <c r="Q6521" s="31"/>
      <c r="R6521" s="42"/>
      <c r="S6521" s="42"/>
      <c r="T6521" s="42"/>
      <c r="U6521" s="43"/>
      <c r="V6521" s="32"/>
      <c r="W6521" s="38"/>
      <c r="X6521" s="7"/>
      <c r="Y6521" s="7"/>
      <c r="Z6521" s="7"/>
      <c r="AA6521" s="7"/>
      <c r="AB6521" s="7"/>
      <c r="AC6521" s="7"/>
      <c r="AD6521" s="7"/>
      <c r="AE6521" s="7"/>
      <c r="AF6521" s="7"/>
      <c r="AG6521" s="7"/>
      <c r="AH6521" s="7"/>
      <c r="AI6521" s="7"/>
      <c r="AJ6521" s="7"/>
      <c r="AK6521" s="7"/>
      <c r="AL6521" s="7"/>
      <c r="AM6521" s="7"/>
      <c r="AN6521" s="7"/>
    </row>
    <row r="6522" spans="1:40" ht="14.25" customHeight="1">
      <c r="A6522" s="7" t="s">
        <v>743</v>
      </c>
      <c r="B6522" s="7" t="s">
        <v>363</v>
      </c>
      <c r="C6522" s="7">
        <v>1704</v>
      </c>
      <c r="D6522" s="7" t="s">
        <v>747</v>
      </c>
      <c r="E6522" s="7" t="str">
        <f t="shared" si="91"/>
        <v>La Guardia</v>
      </c>
      <c r="F6522" s="7" t="s">
        <v>379</v>
      </c>
      <c r="G6522" s="7">
        <v>270</v>
      </c>
      <c r="H6522" s="7" t="s">
        <v>401</v>
      </c>
      <c r="I6522" s="7"/>
      <c r="J6522" s="7">
        <v>206000</v>
      </c>
      <c r="K6522" s="7">
        <f t="shared" si="92"/>
        <v>9797280</v>
      </c>
      <c r="L6522" s="7"/>
      <c r="M6522" s="6"/>
      <c r="N6522" s="7"/>
      <c r="O6522" s="7"/>
      <c r="P6522" s="38"/>
      <c r="Q6522" s="31"/>
      <c r="R6522" s="42"/>
      <c r="S6522" s="42"/>
      <c r="T6522" s="42"/>
      <c r="U6522" s="43"/>
      <c r="V6522" s="32"/>
      <c r="W6522" s="38"/>
      <c r="X6522" s="7"/>
      <c r="Y6522" s="7"/>
      <c r="Z6522" s="7"/>
      <c r="AA6522" s="7"/>
      <c r="AB6522" s="7"/>
      <c r="AC6522" s="7"/>
      <c r="AD6522" s="7"/>
      <c r="AE6522" s="7"/>
      <c r="AF6522" s="7"/>
      <c r="AG6522" s="7"/>
      <c r="AH6522" s="7"/>
      <c r="AI6522" s="7"/>
      <c r="AJ6522" s="7"/>
      <c r="AK6522" s="7"/>
      <c r="AL6522" s="7"/>
      <c r="AM6522" s="7"/>
      <c r="AN6522" s="7"/>
    </row>
    <row r="6523" spans="1:40" ht="14.25" customHeight="1">
      <c r="A6523" s="7" t="s">
        <v>743</v>
      </c>
      <c r="B6523" s="7" t="s">
        <v>363</v>
      </c>
      <c r="C6523" s="7">
        <v>1704</v>
      </c>
      <c r="D6523" s="7" t="s">
        <v>747</v>
      </c>
      <c r="E6523" s="7" t="str">
        <f t="shared" si="91"/>
        <v>La Guardia</v>
      </c>
      <c r="F6523" s="7" t="s">
        <v>379</v>
      </c>
      <c r="G6523" s="7">
        <v>280</v>
      </c>
      <c r="H6523" s="7" t="s">
        <v>402</v>
      </c>
      <c r="I6523" s="7"/>
      <c r="J6523" s="7">
        <v>1176223</v>
      </c>
      <c r="K6523" s="7">
        <f t="shared" si="92"/>
        <v>9797280</v>
      </c>
      <c r="L6523" s="7"/>
      <c r="M6523" s="6"/>
      <c r="N6523" s="7"/>
      <c r="O6523" s="7"/>
      <c r="P6523" s="38"/>
      <c r="Q6523" s="31"/>
      <c r="R6523" s="42"/>
      <c r="S6523" s="42"/>
      <c r="T6523" s="42"/>
      <c r="U6523" s="43"/>
      <c r="V6523" s="32"/>
      <c r="W6523" s="38"/>
      <c r="X6523" s="7"/>
      <c r="Y6523" s="7"/>
      <c r="Z6523" s="7"/>
      <c r="AA6523" s="7"/>
      <c r="AB6523" s="7"/>
      <c r="AC6523" s="7"/>
      <c r="AD6523" s="7"/>
      <c r="AE6523" s="7"/>
      <c r="AF6523" s="7"/>
      <c r="AG6523" s="7"/>
      <c r="AH6523" s="7"/>
      <c r="AI6523" s="7"/>
      <c r="AJ6523" s="7"/>
      <c r="AK6523" s="7"/>
      <c r="AL6523" s="7"/>
      <c r="AM6523" s="7"/>
      <c r="AN6523" s="7"/>
    </row>
    <row r="6524" spans="1:40" ht="14.25" customHeight="1">
      <c r="A6524" s="7" t="s">
        <v>743</v>
      </c>
      <c r="B6524" s="7" t="s">
        <v>363</v>
      </c>
      <c r="C6524" s="7">
        <v>1704</v>
      </c>
      <c r="D6524" s="7" t="s">
        <v>747</v>
      </c>
      <c r="E6524" s="7" t="str">
        <f t="shared" si="91"/>
        <v>La Guardia</v>
      </c>
      <c r="F6524" s="7" t="s">
        <v>379</v>
      </c>
      <c r="G6524" s="7">
        <v>300</v>
      </c>
      <c r="H6524" s="7" t="s">
        <v>417</v>
      </c>
      <c r="I6524" s="7"/>
      <c r="J6524" s="7">
        <v>384109</v>
      </c>
      <c r="K6524" s="7">
        <f t="shared" si="92"/>
        <v>9797280</v>
      </c>
      <c r="L6524" s="7"/>
      <c r="M6524" s="6"/>
      <c r="N6524" s="7"/>
      <c r="O6524" s="7"/>
      <c r="P6524" s="38"/>
      <c r="Q6524" s="31"/>
      <c r="R6524" s="42"/>
      <c r="S6524" s="42"/>
      <c r="T6524" s="42"/>
      <c r="U6524" s="43"/>
      <c r="V6524" s="32"/>
      <c r="W6524" s="38"/>
      <c r="X6524" s="7"/>
      <c r="Y6524" s="7"/>
      <c r="Z6524" s="7"/>
      <c r="AA6524" s="7"/>
      <c r="AB6524" s="7"/>
      <c r="AC6524" s="7"/>
      <c r="AD6524" s="7"/>
      <c r="AE6524" s="7"/>
      <c r="AF6524" s="7"/>
      <c r="AG6524" s="7"/>
      <c r="AH6524" s="7"/>
      <c r="AI6524" s="7"/>
      <c r="AJ6524" s="7"/>
      <c r="AK6524" s="7"/>
      <c r="AL6524" s="7"/>
      <c r="AM6524" s="7"/>
      <c r="AN6524" s="7"/>
    </row>
    <row r="6525" spans="1:40" ht="14.25" customHeight="1">
      <c r="A6525" s="7" t="s">
        <v>743</v>
      </c>
      <c r="B6525" s="7" t="s">
        <v>363</v>
      </c>
      <c r="C6525" s="7">
        <v>1704</v>
      </c>
      <c r="D6525" s="7" t="s">
        <v>747</v>
      </c>
      <c r="E6525" s="7" t="str">
        <f t="shared" si="91"/>
        <v>La Guardia</v>
      </c>
      <c r="F6525" s="7" t="s">
        <v>379</v>
      </c>
      <c r="G6525" s="7">
        <v>310</v>
      </c>
      <c r="H6525" s="7" t="s">
        <v>403</v>
      </c>
      <c r="I6525" s="7"/>
      <c r="J6525" s="7">
        <v>50000</v>
      </c>
      <c r="K6525" s="7">
        <f t="shared" si="92"/>
        <v>9797280</v>
      </c>
      <c r="L6525" s="7"/>
      <c r="M6525" s="6"/>
      <c r="N6525" s="7"/>
      <c r="O6525" s="7"/>
      <c r="P6525" s="38"/>
      <c r="Q6525" s="31"/>
      <c r="R6525" s="42"/>
      <c r="S6525" s="42"/>
      <c r="T6525" s="42"/>
      <c r="U6525" s="43"/>
      <c r="V6525" s="32"/>
      <c r="W6525" s="38"/>
      <c r="X6525" s="7"/>
      <c r="Y6525" s="7"/>
      <c r="Z6525" s="7"/>
      <c r="AA6525" s="7"/>
      <c r="AB6525" s="7"/>
      <c r="AC6525" s="7"/>
      <c r="AD6525" s="7"/>
      <c r="AE6525" s="7"/>
      <c r="AF6525" s="7"/>
      <c r="AG6525" s="7"/>
      <c r="AH6525" s="7"/>
      <c r="AI6525" s="7"/>
      <c r="AJ6525" s="7"/>
      <c r="AK6525" s="7"/>
      <c r="AL6525" s="7"/>
      <c r="AM6525" s="7"/>
      <c r="AN6525" s="7"/>
    </row>
    <row r="6526" spans="1:40" ht="14.25" customHeight="1">
      <c r="A6526" s="7" t="s">
        <v>743</v>
      </c>
      <c r="B6526" s="7" t="s">
        <v>363</v>
      </c>
      <c r="C6526" s="7">
        <v>1704</v>
      </c>
      <c r="D6526" s="7" t="s">
        <v>747</v>
      </c>
      <c r="E6526" s="7" t="str">
        <f t="shared" si="91"/>
        <v>La Guardia</v>
      </c>
      <c r="F6526" s="7" t="s">
        <v>379</v>
      </c>
      <c r="G6526" s="7">
        <v>320</v>
      </c>
      <c r="H6526" s="7" t="s">
        <v>427</v>
      </c>
      <c r="I6526" s="7"/>
      <c r="J6526" s="7">
        <v>900312</v>
      </c>
      <c r="K6526" s="7">
        <f t="shared" si="92"/>
        <v>9797280</v>
      </c>
      <c r="L6526" s="7"/>
      <c r="M6526" s="6"/>
      <c r="N6526" s="7"/>
      <c r="O6526" s="7"/>
      <c r="P6526" s="38"/>
      <c r="Q6526" s="31"/>
      <c r="R6526" s="42"/>
      <c r="S6526" s="42"/>
      <c r="T6526" s="42"/>
      <c r="U6526" s="43"/>
      <c r="V6526" s="32"/>
      <c r="W6526" s="38"/>
      <c r="X6526" s="7"/>
      <c r="Y6526" s="7"/>
      <c r="Z6526" s="7"/>
      <c r="AA6526" s="7"/>
      <c r="AB6526" s="7"/>
      <c r="AC6526" s="7"/>
      <c r="AD6526" s="7"/>
      <c r="AE6526" s="7"/>
      <c r="AF6526" s="7"/>
      <c r="AG6526" s="7"/>
      <c r="AH6526" s="7"/>
      <c r="AI6526" s="7"/>
      <c r="AJ6526" s="7"/>
      <c r="AK6526" s="7"/>
      <c r="AL6526" s="7"/>
      <c r="AM6526" s="7"/>
      <c r="AN6526" s="7"/>
    </row>
    <row r="6527" spans="1:40" ht="14.25" customHeight="1">
      <c r="A6527" s="7" t="s">
        <v>743</v>
      </c>
      <c r="B6527" s="7" t="s">
        <v>363</v>
      </c>
      <c r="C6527" s="7">
        <v>1704</v>
      </c>
      <c r="D6527" s="7" t="s">
        <v>747</v>
      </c>
      <c r="E6527" s="7" t="str">
        <f t="shared" si="91"/>
        <v>La Guardia</v>
      </c>
      <c r="F6527" s="7" t="s">
        <v>379</v>
      </c>
      <c r="G6527" s="7">
        <v>330</v>
      </c>
      <c r="H6527" s="7" t="s">
        <v>404</v>
      </c>
      <c r="I6527" s="7"/>
      <c r="J6527" s="7">
        <v>1037698</v>
      </c>
      <c r="K6527" s="7">
        <f t="shared" si="92"/>
        <v>9797280</v>
      </c>
      <c r="L6527" s="7"/>
      <c r="M6527" s="6"/>
      <c r="N6527" s="7"/>
      <c r="O6527" s="7"/>
      <c r="P6527" s="38"/>
      <c r="Q6527" s="31"/>
      <c r="R6527" s="42"/>
      <c r="S6527" s="42"/>
      <c r="T6527" s="42"/>
      <c r="U6527" s="43"/>
      <c r="V6527" s="32"/>
      <c r="W6527" s="38"/>
      <c r="X6527" s="7"/>
      <c r="Y6527" s="7"/>
      <c r="Z6527" s="7"/>
      <c r="AA6527" s="7"/>
      <c r="AB6527" s="7"/>
      <c r="AC6527" s="7"/>
      <c r="AD6527" s="7"/>
      <c r="AE6527" s="7"/>
      <c r="AF6527" s="7"/>
      <c r="AG6527" s="7"/>
      <c r="AH6527" s="7"/>
      <c r="AI6527" s="7"/>
      <c r="AJ6527" s="7"/>
      <c r="AK6527" s="7"/>
      <c r="AL6527" s="7"/>
      <c r="AM6527" s="7"/>
      <c r="AN6527" s="7"/>
    </row>
    <row r="6528" spans="1:40" ht="14.25" customHeight="1">
      <c r="A6528" s="7" t="s">
        <v>743</v>
      </c>
      <c r="B6528" s="7" t="s">
        <v>363</v>
      </c>
      <c r="C6528" s="7">
        <v>1704</v>
      </c>
      <c r="D6528" s="7" t="s">
        <v>747</v>
      </c>
      <c r="E6528" s="7" t="str">
        <f t="shared" si="91"/>
        <v>La Guardia</v>
      </c>
      <c r="F6528" s="7" t="s">
        <v>379</v>
      </c>
      <c r="G6528" s="7">
        <v>340</v>
      </c>
      <c r="H6528" s="7" t="s">
        <v>405</v>
      </c>
      <c r="I6528" s="7"/>
      <c r="J6528" s="7">
        <v>9572980</v>
      </c>
      <c r="K6528" s="7">
        <f t="shared" si="92"/>
        <v>9797280</v>
      </c>
      <c r="L6528" s="7"/>
      <c r="M6528" s="6"/>
      <c r="N6528" s="7"/>
      <c r="O6528" s="7"/>
      <c r="P6528" s="38"/>
      <c r="Q6528" s="31"/>
      <c r="R6528" s="42"/>
      <c r="S6528" s="42"/>
      <c r="T6528" s="42"/>
      <c r="U6528" s="43"/>
      <c r="V6528" s="32"/>
      <c r="W6528" s="38"/>
      <c r="X6528" s="7"/>
      <c r="Y6528" s="7"/>
      <c r="Z6528" s="7"/>
      <c r="AA6528" s="7"/>
      <c r="AB6528" s="7"/>
      <c r="AC6528" s="7"/>
      <c r="AD6528" s="7"/>
      <c r="AE6528" s="7"/>
      <c r="AF6528" s="7"/>
      <c r="AG6528" s="7"/>
      <c r="AH6528" s="7"/>
      <c r="AI6528" s="7"/>
      <c r="AJ6528" s="7"/>
      <c r="AK6528" s="7"/>
      <c r="AL6528" s="7"/>
      <c r="AM6528" s="7"/>
      <c r="AN6528" s="7"/>
    </row>
    <row r="6529" spans="1:40" ht="14.25" customHeight="1">
      <c r="A6529" s="7" t="s">
        <v>743</v>
      </c>
      <c r="B6529" s="7" t="s">
        <v>363</v>
      </c>
      <c r="C6529" s="7">
        <v>1704</v>
      </c>
      <c r="D6529" s="7" t="s">
        <v>747</v>
      </c>
      <c r="E6529" s="7" t="str">
        <f t="shared" si="91"/>
        <v>La Guardia</v>
      </c>
      <c r="F6529" s="7" t="s">
        <v>379</v>
      </c>
      <c r="G6529" s="7">
        <v>350</v>
      </c>
      <c r="H6529" s="7" t="s">
        <v>406</v>
      </c>
      <c r="I6529" s="7"/>
      <c r="J6529" s="7">
        <v>180000</v>
      </c>
      <c r="K6529" s="7">
        <f t="shared" si="92"/>
        <v>9797280</v>
      </c>
      <c r="L6529" s="7"/>
      <c r="M6529" s="6"/>
      <c r="N6529" s="7"/>
      <c r="O6529" s="7"/>
      <c r="P6529" s="38"/>
      <c r="Q6529" s="31"/>
      <c r="R6529" s="42"/>
      <c r="S6529" s="42"/>
      <c r="T6529" s="42"/>
      <c r="U6529" s="43"/>
      <c r="V6529" s="32"/>
      <c r="W6529" s="38"/>
      <c r="X6529" s="7"/>
      <c r="Y6529" s="7"/>
      <c r="Z6529" s="7"/>
      <c r="AA6529" s="7"/>
      <c r="AB6529" s="7"/>
      <c r="AC6529" s="7"/>
      <c r="AD6529" s="7"/>
      <c r="AE6529" s="7"/>
      <c r="AF6529" s="7"/>
      <c r="AG6529" s="7"/>
      <c r="AH6529" s="7"/>
      <c r="AI6529" s="7"/>
      <c r="AJ6529" s="7"/>
      <c r="AK6529" s="7"/>
      <c r="AL6529" s="7"/>
      <c r="AM6529" s="7"/>
      <c r="AN6529" s="7"/>
    </row>
    <row r="6530" spans="1:40" ht="14.25" customHeight="1">
      <c r="A6530" s="7" t="s">
        <v>743</v>
      </c>
      <c r="B6530" s="7" t="s">
        <v>363</v>
      </c>
      <c r="C6530" s="7">
        <v>1704</v>
      </c>
      <c r="D6530" s="7" t="s">
        <v>747</v>
      </c>
      <c r="E6530" s="7" t="str">
        <f t="shared" si="91"/>
        <v>La Guardia</v>
      </c>
      <c r="F6530" s="7" t="s">
        <v>379</v>
      </c>
      <c r="G6530" s="7">
        <v>360</v>
      </c>
      <c r="H6530" s="7" t="s">
        <v>506</v>
      </c>
      <c r="I6530" s="7"/>
      <c r="J6530" s="7">
        <v>900000</v>
      </c>
      <c r="K6530" s="7">
        <f t="shared" si="92"/>
        <v>9797280</v>
      </c>
      <c r="L6530" s="7"/>
      <c r="M6530" s="6"/>
      <c r="N6530" s="7"/>
      <c r="O6530" s="7"/>
      <c r="P6530" s="38"/>
      <c r="Q6530" s="31"/>
      <c r="R6530" s="42"/>
      <c r="S6530" s="42"/>
      <c r="T6530" s="42"/>
      <c r="U6530" s="43"/>
      <c r="V6530" s="32"/>
      <c r="W6530" s="38"/>
      <c r="X6530" s="7"/>
      <c r="Y6530" s="7"/>
      <c r="Z6530" s="7"/>
      <c r="AA6530" s="7"/>
      <c r="AB6530" s="7"/>
      <c r="AC6530" s="7"/>
      <c r="AD6530" s="7"/>
      <c r="AE6530" s="7"/>
      <c r="AF6530" s="7"/>
      <c r="AG6530" s="7"/>
      <c r="AH6530" s="7"/>
      <c r="AI6530" s="7"/>
      <c r="AJ6530" s="7"/>
      <c r="AK6530" s="7"/>
      <c r="AL6530" s="7"/>
      <c r="AM6530" s="7"/>
      <c r="AN6530" s="7"/>
    </row>
    <row r="6531" spans="1:40" ht="14.25" customHeight="1">
      <c r="A6531" s="7" t="s">
        <v>743</v>
      </c>
      <c r="B6531" s="7" t="s">
        <v>363</v>
      </c>
      <c r="C6531" s="7">
        <v>1704</v>
      </c>
      <c r="D6531" s="7" t="s">
        <v>747</v>
      </c>
      <c r="E6531" s="7" t="str">
        <f t="shared" si="91"/>
        <v>La Guardia</v>
      </c>
      <c r="F6531" s="7" t="s">
        <v>407</v>
      </c>
      <c r="G6531" s="7">
        <v>110</v>
      </c>
      <c r="H6531" s="7" t="s">
        <v>385</v>
      </c>
      <c r="I6531" s="7"/>
      <c r="J6531" s="7">
        <v>640000</v>
      </c>
      <c r="K6531" s="7">
        <f t="shared" si="92"/>
        <v>9797280</v>
      </c>
      <c r="L6531" s="7"/>
      <c r="M6531" s="6"/>
      <c r="N6531" s="7"/>
      <c r="O6531" s="7"/>
      <c r="P6531" s="38"/>
      <c r="Q6531" s="31"/>
      <c r="R6531" s="42"/>
      <c r="S6531" s="42"/>
      <c r="T6531" s="42"/>
      <c r="U6531" s="43"/>
      <c r="V6531" s="32"/>
      <c r="W6531" s="38"/>
      <c r="X6531" s="7"/>
      <c r="Y6531" s="7"/>
      <c r="Z6531" s="7"/>
      <c r="AA6531" s="7"/>
      <c r="AB6531" s="7"/>
      <c r="AC6531" s="7"/>
      <c r="AD6531" s="7"/>
      <c r="AE6531" s="7"/>
      <c r="AF6531" s="7"/>
      <c r="AG6531" s="7"/>
      <c r="AH6531" s="7"/>
      <c r="AI6531" s="7"/>
      <c r="AJ6531" s="7"/>
      <c r="AK6531" s="7"/>
      <c r="AL6531" s="7"/>
      <c r="AM6531" s="7"/>
      <c r="AN6531" s="7"/>
    </row>
    <row r="6532" spans="1:40" ht="14.25" customHeight="1">
      <c r="A6532" s="7" t="s">
        <v>743</v>
      </c>
      <c r="B6532" s="7" t="s">
        <v>363</v>
      </c>
      <c r="C6532" s="7">
        <v>1704</v>
      </c>
      <c r="D6532" s="7" t="s">
        <v>747</v>
      </c>
      <c r="E6532" s="7" t="str">
        <f t="shared" si="91"/>
        <v>La Guardia</v>
      </c>
      <c r="F6532" s="7" t="s">
        <v>407</v>
      </c>
      <c r="G6532" s="7">
        <v>170</v>
      </c>
      <c r="H6532" s="7" t="s">
        <v>390</v>
      </c>
      <c r="I6532" s="7"/>
      <c r="J6532" s="7">
        <v>4564612</v>
      </c>
      <c r="K6532" s="7">
        <f t="shared" si="92"/>
        <v>9797280</v>
      </c>
      <c r="L6532" s="7"/>
      <c r="M6532" s="6"/>
      <c r="N6532" s="7"/>
      <c r="O6532" s="7"/>
      <c r="P6532" s="38"/>
      <c r="Q6532" s="31"/>
      <c r="R6532" s="42"/>
      <c r="S6532" s="42"/>
      <c r="T6532" s="42"/>
      <c r="U6532" s="43"/>
      <c r="V6532" s="32"/>
      <c r="W6532" s="38"/>
      <c r="X6532" s="7"/>
      <c r="Y6532" s="7"/>
      <c r="Z6532" s="7"/>
      <c r="AA6532" s="7"/>
      <c r="AB6532" s="7"/>
      <c r="AC6532" s="7"/>
      <c r="AD6532" s="7"/>
      <c r="AE6532" s="7"/>
      <c r="AF6532" s="7"/>
      <c r="AG6532" s="7"/>
      <c r="AH6532" s="7"/>
      <c r="AI6532" s="7"/>
      <c r="AJ6532" s="7"/>
      <c r="AK6532" s="7"/>
      <c r="AL6532" s="7"/>
      <c r="AM6532" s="7"/>
      <c r="AN6532" s="7"/>
    </row>
    <row r="6533" spans="1:40" ht="14.25" customHeight="1">
      <c r="A6533" s="7" t="s">
        <v>743</v>
      </c>
      <c r="B6533" s="7" t="s">
        <v>363</v>
      </c>
      <c r="C6533" s="7">
        <v>1704</v>
      </c>
      <c r="D6533" s="7" t="s">
        <v>747</v>
      </c>
      <c r="E6533" s="7" t="str">
        <f t="shared" si="91"/>
        <v>La Guardia</v>
      </c>
      <c r="F6533" s="7" t="s">
        <v>407</v>
      </c>
      <c r="G6533" s="7">
        <v>200</v>
      </c>
      <c r="H6533" s="7" t="s">
        <v>393</v>
      </c>
      <c r="I6533" s="7"/>
      <c r="J6533" s="7">
        <v>384472</v>
      </c>
      <c r="K6533" s="7">
        <f t="shared" si="92"/>
        <v>9797280</v>
      </c>
      <c r="L6533" s="7"/>
      <c r="M6533" s="6"/>
      <c r="N6533" s="7"/>
      <c r="O6533" s="7"/>
      <c r="P6533" s="38"/>
      <c r="Q6533" s="31"/>
      <c r="R6533" s="42"/>
      <c r="S6533" s="42"/>
      <c r="T6533" s="42"/>
      <c r="U6533" s="43"/>
      <c r="V6533" s="32"/>
      <c r="W6533" s="38"/>
      <c r="X6533" s="7"/>
      <c r="Y6533" s="7"/>
      <c r="Z6533" s="7"/>
      <c r="AA6533" s="7"/>
      <c r="AB6533" s="7"/>
      <c r="AC6533" s="7"/>
      <c r="AD6533" s="7"/>
      <c r="AE6533" s="7"/>
      <c r="AF6533" s="7"/>
      <c r="AG6533" s="7"/>
      <c r="AH6533" s="7"/>
      <c r="AI6533" s="7"/>
      <c r="AJ6533" s="7"/>
      <c r="AK6533" s="7"/>
      <c r="AL6533" s="7"/>
      <c r="AM6533" s="7"/>
      <c r="AN6533" s="7"/>
    </row>
    <row r="6534" spans="1:40" ht="14.25" customHeight="1">
      <c r="A6534" s="7" t="s">
        <v>743</v>
      </c>
      <c r="B6534" s="7" t="s">
        <v>363</v>
      </c>
      <c r="C6534" s="7">
        <v>1704</v>
      </c>
      <c r="D6534" s="7" t="s">
        <v>747</v>
      </c>
      <c r="E6534" s="7" t="str">
        <f t="shared" si="91"/>
        <v>La Guardia</v>
      </c>
      <c r="F6534" s="7" t="s">
        <v>407</v>
      </c>
      <c r="G6534" s="7">
        <v>210</v>
      </c>
      <c r="H6534" s="7" t="s">
        <v>394</v>
      </c>
      <c r="I6534" s="7"/>
      <c r="J6534" s="7">
        <v>826000</v>
      </c>
      <c r="K6534" s="7">
        <f t="shared" si="92"/>
        <v>9797280</v>
      </c>
      <c r="L6534" s="7"/>
      <c r="M6534" s="6"/>
      <c r="N6534" s="7"/>
      <c r="O6534" s="7"/>
      <c r="P6534" s="38"/>
      <c r="Q6534" s="31"/>
      <c r="R6534" s="42"/>
      <c r="S6534" s="42"/>
      <c r="T6534" s="42"/>
      <c r="U6534" s="43"/>
      <c r="V6534" s="32"/>
      <c r="W6534" s="38"/>
      <c r="X6534" s="7"/>
      <c r="Y6534" s="7"/>
      <c r="Z6534" s="7"/>
      <c r="AA6534" s="7"/>
      <c r="AB6534" s="7"/>
      <c r="AC6534" s="7"/>
      <c r="AD6534" s="7"/>
      <c r="AE6534" s="7"/>
      <c r="AF6534" s="7"/>
      <c r="AG6534" s="7"/>
      <c r="AH6534" s="7"/>
      <c r="AI6534" s="7"/>
      <c r="AJ6534" s="7"/>
      <c r="AK6534" s="7"/>
      <c r="AL6534" s="7"/>
      <c r="AM6534" s="7"/>
      <c r="AN6534" s="7"/>
    </row>
    <row r="6535" spans="1:40" ht="14.25" customHeight="1">
      <c r="A6535" s="7" t="s">
        <v>743</v>
      </c>
      <c r="B6535" s="7" t="s">
        <v>363</v>
      </c>
      <c r="C6535" s="7">
        <v>1704</v>
      </c>
      <c r="D6535" s="7" t="s">
        <v>747</v>
      </c>
      <c r="E6535" s="7" t="str">
        <f t="shared" si="91"/>
        <v>La Guardia</v>
      </c>
      <c r="F6535" s="7" t="s">
        <v>407</v>
      </c>
      <c r="G6535" s="7">
        <v>220</v>
      </c>
      <c r="H6535" s="7" t="s">
        <v>395</v>
      </c>
      <c r="I6535" s="7"/>
      <c r="J6535" s="7">
        <v>2782196</v>
      </c>
      <c r="K6535" s="7">
        <f t="shared" si="92"/>
        <v>9797280</v>
      </c>
      <c r="L6535" s="7"/>
      <c r="M6535" s="6"/>
      <c r="N6535" s="7"/>
      <c r="O6535" s="7"/>
      <c r="P6535" s="38"/>
      <c r="Q6535" s="31"/>
      <c r="R6535" s="42"/>
      <c r="S6535" s="42"/>
      <c r="T6535" s="42"/>
      <c r="U6535" s="43"/>
      <c r="V6535" s="32"/>
      <c r="W6535" s="38"/>
      <c r="X6535" s="7"/>
      <c r="Y6535" s="7"/>
      <c r="Z6535" s="7"/>
      <c r="AA6535" s="7"/>
      <c r="AB6535" s="7"/>
      <c r="AC6535" s="7"/>
      <c r="AD6535" s="7"/>
      <c r="AE6535" s="7"/>
      <c r="AF6535" s="7"/>
      <c r="AG6535" s="7"/>
      <c r="AH6535" s="7"/>
      <c r="AI6535" s="7"/>
      <c r="AJ6535" s="7"/>
      <c r="AK6535" s="7"/>
      <c r="AL6535" s="7"/>
      <c r="AM6535" s="7"/>
      <c r="AN6535" s="7"/>
    </row>
    <row r="6536" spans="1:40" ht="14.25" customHeight="1">
      <c r="A6536" s="7" t="s">
        <v>743</v>
      </c>
      <c r="B6536" s="7" t="s">
        <v>363</v>
      </c>
      <c r="C6536" s="7">
        <v>1704</v>
      </c>
      <c r="D6536" s="7" t="s">
        <v>747</v>
      </c>
      <c r="E6536" s="7" t="str">
        <f t="shared" si="91"/>
        <v>La Guardia</v>
      </c>
      <c r="F6536" s="7" t="s">
        <v>407</v>
      </c>
      <c r="G6536" s="7">
        <v>310</v>
      </c>
      <c r="H6536" s="7" t="s">
        <v>403</v>
      </c>
      <c r="I6536" s="7"/>
      <c r="J6536" s="7">
        <v>600000</v>
      </c>
      <c r="K6536" s="7">
        <f t="shared" si="92"/>
        <v>9797280</v>
      </c>
      <c r="L6536" s="7"/>
      <c r="M6536" s="6"/>
      <c r="N6536" s="7"/>
      <c r="O6536" s="7"/>
      <c r="P6536" s="38"/>
      <c r="Q6536" s="31"/>
      <c r="R6536" s="42"/>
      <c r="S6536" s="42"/>
      <c r="T6536" s="42"/>
      <c r="U6536" s="43"/>
      <c r="V6536" s="32"/>
      <c r="W6536" s="38"/>
      <c r="X6536" s="7"/>
      <c r="Y6536" s="7"/>
      <c r="Z6536" s="7"/>
      <c r="AA6536" s="7"/>
      <c r="AB6536" s="7"/>
      <c r="AC6536" s="7"/>
      <c r="AD6536" s="7"/>
      <c r="AE6536" s="7"/>
      <c r="AF6536" s="7"/>
      <c r="AG6536" s="7"/>
      <c r="AH6536" s="7"/>
      <c r="AI6536" s="7"/>
      <c r="AJ6536" s="7"/>
      <c r="AK6536" s="7"/>
      <c r="AL6536" s="7"/>
      <c r="AM6536" s="7"/>
      <c r="AN6536" s="7"/>
    </row>
    <row r="6537" spans="1:40" ht="14.25" customHeight="1">
      <c r="A6537" s="7" t="s">
        <v>743</v>
      </c>
      <c r="B6537" s="7" t="s">
        <v>363</v>
      </c>
      <c r="C6537" s="7">
        <v>1705</v>
      </c>
      <c r="D6537" s="7" t="s">
        <v>748</v>
      </c>
      <c r="E6537" s="7" t="str">
        <f t="shared" si="91"/>
        <v>El Torno</v>
      </c>
      <c r="F6537" s="7" t="s">
        <v>379</v>
      </c>
      <c r="G6537" s="7">
        <v>0</v>
      </c>
      <c r="H6537" s="7" t="s">
        <v>380</v>
      </c>
      <c r="I6537" s="7"/>
      <c r="J6537" s="7">
        <v>9514836</v>
      </c>
      <c r="K6537" s="7">
        <f t="shared" si="92"/>
        <v>8826004</v>
      </c>
      <c r="L6537" s="7"/>
      <c r="M6537" s="6"/>
      <c r="N6537" s="7"/>
      <c r="O6537" s="7"/>
      <c r="P6537" s="38"/>
      <c r="Q6537" s="31"/>
      <c r="R6537" s="42"/>
      <c r="S6537" s="42"/>
      <c r="T6537" s="42"/>
      <c r="U6537" s="43"/>
      <c r="V6537" s="32"/>
      <c r="W6537" s="38"/>
      <c r="X6537" s="7"/>
      <c r="Y6537" s="7"/>
      <c r="Z6537" s="7"/>
      <c r="AA6537" s="7"/>
      <c r="AB6537" s="7"/>
      <c r="AC6537" s="7"/>
      <c r="AD6537" s="7"/>
      <c r="AE6537" s="7"/>
      <c r="AF6537" s="7"/>
      <c r="AG6537" s="7"/>
      <c r="AH6537" s="7"/>
      <c r="AI6537" s="7"/>
      <c r="AJ6537" s="7"/>
      <c r="AK6537" s="7"/>
      <c r="AL6537" s="7"/>
      <c r="AM6537" s="7"/>
      <c r="AN6537" s="7"/>
    </row>
    <row r="6538" spans="1:40" ht="14.25" customHeight="1">
      <c r="A6538" s="7" t="s">
        <v>743</v>
      </c>
      <c r="B6538" s="7" t="s">
        <v>363</v>
      </c>
      <c r="C6538" s="7">
        <v>1705</v>
      </c>
      <c r="D6538" s="7" t="s">
        <v>748</v>
      </c>
      <c r="E6538" s="7" t="str">
        <f t="shared" si="91"/>
        <v>El Torno</v>
      </c>
      <c r="F6538" s="7" t="s">
        <v>379</v>
      </c>
      <c r="G6538" s="7">
        <v>1</v>
      </c>
      <c r="H6538" s="7" t="s">
        <v>381</v>
      </c>
      <c r="I6538" s="7"/>
      <c r="J6538" s="7">
        <v>3061752</v>
      </c>
      <c r="K6538" s="7">
        <f t="shared" si="92"/>
        <v>8826004</v>
      </c>
      <c r="L6538" s="7"/>
      <c r="M6538" s="6"/>
      <c r="N6538" s="7"/>
      <c r="O6538" s="7"/>
      <c r="P6538" s="38"/>
      <c r="Q6538" s="31"/>
      <c r="R6538" s="42"/>
      <c r="S6538" s="42"/>
      <c r="T6538" s="42"/>
      <c r="U6538" s="43"/>
      <c r="V6538" s="32"/>
      <c r="W6538" s="38"/>
      <c r="X6538" s="7"/>
      <c r="Y6538" s="7"/>
      <c r="Z6538" s="7"/>
      <c r="AA6538" s="7"/>
      <c r="AB6538" s="7"/>
      <c r="AC6538" s="7"/>
      <c r="AD6538" s="7"/>
      <c r="AE6538" s="7"/>
      <c r="AF6538" s="7"/>
      <c r="AG6538" s="7"/>
      <c r="AH6538" s="7"/>
      <c r="AI6538" s="7"/>
      <c r="AJ6538" s="7"/>
      <c r="AK6538" s="7"/>
      <c r="AL6538" s="7"/>
      <c r="AM6538" s="7"/>
      <c r="AN6538" s="7"/>
    </row>
    <row r="6539" spans="1:40" ht="14.25" customHeight="1">
      <c r="A6539" s="7" t="s">
        <v>743</v>
      </c>
      <c r="B6539" s="7" t="s">
        <v>363</v>
      </c>
      <c r="C6539" s="7">
        <v>1705</v>
      </c>
      <c r="D6539" s="7" t="s">
        <v>748</v>
      </c>
      <c r="E6539" s="7" t="str">
        <f t="shared" si="91"/>
        <v>El Torno</v>
      </c>
      <c r="F6539" s="7" t="s">
        <v>379</v>
      </c>
      <c r="G6539" s="7">
        <v>99</v>
      </c>
      <c r="H6539" s="7" t="s">
        <v>382</v>
      </c>
      <c r="I6539" s="7"/>
      <c r="J6539" s="7">
        <v>2241038</v>
      </c>
      <c r="K6539" s="7">
        <f t="shared" si="92"/>
        <v>8826004</v>
      </c>
      <c r="L6539" s="7"/>
      <c r="M6539" s="6"/>
      <c r="N6539" s="7"/>
      <c r="O6539" s="7"/>
      <c r="P6539" s="38"/>
      <c r="Q6539" s="31"/>
      <c r="R6539" s="42"/>
      <c r="S6539" s="42"/>
      <c r="T6539" s="42"/>
      <c r="U6539" s="43"/>
      <c r="V6539" s="32"/>
      <c r="W6539" s="38"/>
      <c r="X6539" s="7"/>
      <c r="Y6539" s="7"/>
      <c r="Z6539" s="7"/>
      <c r="AA6539" s="7"/>
      <c r="AB6539" s="7"/>
      <c r="AC6539" s="7"/>
      <c r="AD6539" s="7"/>
      <c r="AE6539" s="7"/>
      <c r="AF6539" s="7"/>
      <c r="AG6539" s="7"/>
      <c r="AH6539" s="7"/>
      <c r="AI6539" s="7"/>
      <c r="AJ6539" s="7"/>
      <c r="AK6539" s="7"/>
      <c r="AL6539" s="7"/>
      <c r="AM6539" s="7"/>
      <c r="AN6539" s="7"/>
    </row>
    <row r="6540" spans="1:40" ht="14.25" customHeight="1">
      <c r="A6540" s="7" t="s">
        <v>743</v>
      </c>
      <c r="B6540" s="7" t="s">
        <v>363</v>
      </c>
      <c r="C6540" s="7">
        <v>1705</v>
      </c>
      <c r="D6540" s="7" t="s">
        <v>748</v>
      </c>
      <c r="E6540" s="7" t="str">
        <f t="shared" si="91"/>
        <v>El Torno</v>
      </c>
      <c r="F6540" s="7" t="s">
        <v>379</v>
      </c>
      <c r="G6540" s="7">
        <v>100</v>
      </c>
      <c r="H6540" s="7" t="s">
        <v>383</v>
      </c>
      <c r="I6540" s="7"/>
      <c r="J6540" s="7">
        <v>1037062</v>
      </c>
      <c r="K6540" s="7">
        <f t="shared" si="92"/>
        <v>8826004</v>
      </c>
      <c r="L6540" s="7"/>
      <c r="M6540" s="6"/>
      <c r="N6540" s="7"/>
      <c r="O6540" s="7"/>
      <c r="P6540" s="38"/>
      <c r="Q6540" s="31"/>
      <c r="R6540" s="42"/>
      <c r="S6540" s="42"/>
      <c r="T6540" s="42"/>
      <c r="U6540" s="43"/>
      <c r="V6540" s="32"/>
      <c r="W6540" s="38"/>
      <c r="X6540" s="7"/>
      <c r="Y6540" s="7"/>
      <c r="Z6540" s="7"/>
      <c r="AA6540" s="7"/>
      <c r="AB6540" s="7"/>
      <c r="AC6540" s="7"/>
      <c r="AD6540" s="7"/>
      <c r="AE6540" s="7"/>
      <c r="AF6540" s="7"/>
      <c r="AG6540" s="7"/>
      <c r="AH6540" s="7"/>
      <c r="AI6540" s="7"/>
      <c r="AJ6540" s="7"/>
      <c r="AK6540" s="7"/>
      <c r="AL6540" s="7"/>
      <c r="AM6540" s="7"/>
      <c r="AN6540" s="7"/>
    </row>
    <row r="6541" spans="1:40" ht="14.25" customHeight="1">
      <c r="A6541" s="7" t="s">
        <v>743</v>
      </c>
      <c r="B6541" s="7" t="s">
        <v>363</v>
      </c>
      <c r="C6541" s="7">
        <v>1705</v>
      </c>
      <c r="D6541" s="7" t="s">
        <v>748</v>
      </c>
      <c r="E6541" s="7" t="str">
        <f t="shared" si="91"/>
        <v>El Torno</v>
      </c>
      <c r="F6541" s="7" t="s">
        <v>379</v>
      </c>
      <c r="G6541" s="7">
        <v>110</v>
      </c>
      <c r="H6541" s="7" t="s">
        <v>385</v>
      </c>
      <c r="I6541" s="7"/>
      <c r="J6541" s="7">
        <v>424467</v>
      </c>
      <c r="K6541" s="7">
        <f t="shared" si="92"/>
        <v>8826004</v>
      </c>
      <c r="L6541" s="7"/>
      <c r="M6541" s="6"/>
      <c r="N6541" s="7"/>
      <c r="O6541" s="7"/>
      <c r="P6541" s="38"/>
      <c r="Q6541" s="31"/>
      <c r="R6541" s="42"/>
      <c r="S6541" s="42"/>
      <c r="T6541" s="42"/>
      <c r="U6541" s="43"/>
      <c r="V6541" s="32"/>
      <c r="W6541" s="38"/>
      <c r="X6541" s="7"/>
      <c r="Y6541" s="7"/>
      <c r="Z6541" s="7"/>
      <c r="AA6541" s="7"/>
      <c r="AB6541" s="7"/>
      <c r="AC6541" s="7"/>
      <c r="AD6541" s="7"/>
      <c r="AE6541" s="7"/>
      <c r="AF6541" s="7"/>
      <c r="AG6541" s="7"/>
      <c r="AH6541" s="7"/>
      <c r="AI6541" s="7"/>
      <c r="AJ6541" s="7"/>
      <c r="AK6541" s="7"/>
      <c r="AL6541" s="7"/>
      <c r="AM6541" s="7"/>
      <c r="AN6541" s="7"/>
    </row>
    <row r="6542" spans="1:40" ht="14.25" customHeight="1">
      <c r="A6542" s="7" t="s">
        <v>743</v>
      </c>
      <c r="B6542" s="7" t="s">
        <v>363</v>
      </c>
      <c r="C6542" s="7">
        <v>1705</v>
      </c>
      <c r="D6542" s="7" t="s">
        <v>748</v>
      </c>
      <c r="E6542" s="7" t="str">
        <f t="shared" si="91"/>
        <v>El Torno</v>
      </c>
      <c r="F6542" s="7" t="s">
        <v>379</v>
      </c>
      <c r="G6542" s="7">
        <v>120</v>
      </c>
      <c r="H6542" s="7" t="s">
        <v>485</v>
      </c>
      <c r="I6542" s="7"/>
      <c r="J6542" s="7">
        <v>7000</v>
      </c>
      <c r="K6542" s="7">
        <f t="shared" si="92"/>
        <v>8826004</v>
      </c>
      <c r="L6542" s="7"/>
      <c r="M6542" s="6"/>
      <c r="N6542" s="7"/>
      <c r="O6542" s="7"/>
      <c r="P6542" s="38"/>
      <c r="Q6542" s="31"/>
      <c r="R6542" s="42"/>
      <c r="S6542" s="42"/>
      <c r="T6542" s="42"/>
      <c r="U6542" s="43"/>
      <c r="V6542" s="32"/>
      <c r="W6542" s="38"/>
      <c r="X6542" s="7"/>
      <c r="Y6542" s="7"/>
      <c r="Z6542" s="7"/>
      <c r="AA6542" s="7"/>
      <c r="AB6542" s="7"/>
      <c r="AC6542" s="7"/>
      <c r="AD6542" s="7"/>
      <c r="AE6542" s="7"/>
      <c r="AF6542" s="7"/>
      <c r="AG6542" s="7"/>
      <c r="AH6542" s="7"/>
      <c r="AI6542" s="7"/>
      <c r="AJ6542" s="7"/>
      <c r="AK6542" s="7"/>
      <c r="AL6542" s="7"/>
      <c r="AM6542" s="7"/>
      <c r="AN6542" s="7"/>
    </row>
    <row r="6543" spans="1:40" ht="14.25" customHeight="1">
      <c r="A6543" s="7" t="s">
        <v>743</v>
      </c>
      <c r="B6543" s="7" t="s">
        <v>363</v>
      </c>
      <c r="C6543" s="7">
        <v>1705</v>
      </c>
      <c r="D6543" s="7" t="s">
        <v>748</v>
      </c>
      <c r="E6543" s="7" t="str">
        <f t="shared" si="91"/>
        <v>El Torno</v>
      </c>
      <c r="F6543" s="7" t="s">
        <v>379</v>
      </c>
      <c r="G6543" s="7">
        <v>130</v>
      </c>
      <c r="H6543" s="7" t="s">
        <v>386</v>
      </c>
      <c r="I6543" s="7"/>
      <c r="J6543" s="7">
        <v>759748</v>
      </c>
      <c r="K6543" s="7">
        <f t="shared" si="92"/>
        <v>8826004</v>
      </c>
      <c r="L6543" s="7"/>
      <c r="M6543" s="6"/>
      <c r="N6543" s="7"/>
      <c r="O6543" s="7"/>
      <c r="P6543" s="38"/>
      <c r="Q6543" s="31"/>
      <c r="R6543" s="42"/>
      <c r="S6543" s="42"/>
      <c r="T6543" s="42"/>
      <c r="U6543" s="43"/>
      <c r="V6543" s="32"/>
      <c r="W6543" s="38"/>
      <c r="X6543" s="7"/>
      <c r="Y6543" s="7"/>
      <c r="Z6543" s="7"/>
      <c r="AA6543" s="7"/>
      <c r="AB6543" s="7"/>
      <c r="AC6543" s="7"/>
      <c r="AD6543" s="7"/>
      <c r="AE6543" s="7"/>
      <c r="AF6543" s="7"/>
      <c r="AG6543" s="7"/>
      <c r="AH6543" s="7"/>
      <c r="AI6543" s="7"/>
      <c r="AJ6543" s="7"/>
      <c r="AK6543" s="7"/>
      <c r="AL6543" s="7"/>
      <c r="AM6543" s="7"/>
      <c r="AN6543" s="7"/>
    </row>
    <row r="6544" spans="1:40" ht="14.25" customHeight="1">
      <c r="A6544" s="7" t="s">
        <v>743</v>
      </c>
      <c r="B6544" s="7" t="s">
        <v>363</v>
      </c>
      <c r="C6544" s="7">
        <v>1705</v>
      </c>
      <c r="D6544" s="7" t="s">
        <v>748</v>
      </c>
      <c r="E6544" s="7" t="str">
        <f t="shared" si="91"/>
        <v>El Torno</v>
      </c>
      <c r="F6544" s="7" t="s">
        <v>379</v>
      </c>
      <c r="G6544" s="7">
        <v>140</v>
      </c>
      <c r="H6544" s="7" t="s">
        <v>388</v>
      </c>
      <c r="I6544" s="7"/>
      <c r="J6544" s="7">
        <v>1892592</v>
      </c>
      <c r="K6544" s="7">
        <f t="shared" si="92"/>
        <v>8826004</v>
      </c>
      <c r="L6544" s="7"/>
      <c r="M6544" s="6"/>
      <c r="N6544" s="7"/>
      <c r="O6544" s="7"/>
      <c r="P6544" s="38"/>
      <c r="Q6544" s="31"/>
      <c r="R6544" s="42"/>
      <c r="S6544" s="42"/>
      <c r="T6544" s="42"/>
      <c r="U6544" s="43"/>
      <c r="V6544" s="32"/>
      <c r="W6544" s="38"/>
      <c r="X6544" s="7"/>
      <c r="Y6544" s="7"/>
      <c r="Z6544" s="7"/>
      <c r="AA6544" s="7"/>
      <c r="AB6544" s="7"/>
      <c r="AC6544" s="7"/>
      <c r="AD6544" s="7"/>
      <c r="AE6544" s="7"/>
      <c r="AF6544" s="7"/>
      <c r="AG6544" s="7"/>
      <c r="AH6544" s="7"/>
      <c r="AI6544" s="7"/>
      <c r="AJ6544" s="7"/>
      <c r="AK6544" s="7"/>
      <c r="AL6544" s="7"/>
      <c r="AM6544" s="7"/>
      <c r="AN6544" s="7"/>
    </row>
    <row r="6545" spans="1:40" ht="14.25" customHeight="1">
      <c r="A6545" s="7" t="s">
        <v>743</v>
      </c>
      <c r="B6545" s="7" t="s">
        <v>363</v>
      </c>
      <c r="C6545" s="7">
        <v>1705</v>
      </c>
      <c r="D6545" s="7" t="s">
        <v>748</v>
      </c>
      <c r="E6545" s="7" t="str">
        <f t="shared" si="91"/>
        <v>El Torno</v>
      </c>
      <c r="F6545" s="7" t="s">
        <v>379</v>
      </c>
      <c r="G6545" s="7">
        <v>160</v>
      </c>
      <c r="H6545" s="7" t="s">
        <v>389</v>
      </c>
      <c r="I6545" s="7"/>
      <c r="J6545" s="7">
        <v>1000000</v>
      </c>
      <c r="K6545" s="7">
        <f t="shared" si="92"/>
        <v>8826004</v>
      </c>
      <c r="L6545" s="7"/>
      <c r="M6545" s="6"/>
      <c r="N6545" s="7"/>
      <c r="O6545" s="7"/>
      <c r="P6545" s="38"/>
      <c r="Q6545" s="31"/>
      <c r="R6545" s="42"/>
      <c r="S6545" s="42"/>
      <c r="T6545" s="42"/>
      <c r="U6545" s="43"/>
      <c r="V6545" s="32"/>
      <c r="W6545" s="38"/>
      <c r="X6545" s="7"/>
      <c r="Y6545" s="7"/>
      <c r="Z6545" s="7"/>
      <c r="AA6545" s="7"/>
      <c r="AB6545" s="7"/>
      <c r="AC6545" s="7"/>
      <c r="AD6545" s="7"/>
      <c r="AE6545" s="7"/>
      <c r="AF6545" s="7"/>
      <c r="AG6545" s="7"/>
      <c r="AH6545" s="7"/>
      <c r="AI6545" s="7"/>
      <c r="AJ6545" s="7"/>
      <c r="AK6545" s="7"/>
      <c r="AL6545" s="7"/>
      <c r="AM6545" s="7"/>
      <c r="AN6545" s="7"/>
    </row>
    <row r="6546" spans="1:40" ht="14.25" customHeight="1">
      <c r="A6546" s="7" t="s">
        <v>743</v>
      </c>
      <c r="B6546" s="7" t="s">
        <v>363</v>
      </c>
      <c r="C6546" s="7">
        <v>1705</v>
      </c>
      <c r="D6546" s="7" t="s">
        <v>748</v>
      </c>
      <c r="E6546" s="7" t="str">
        <f t="shared" si="91"/>
        <v>El Torno</v>
      </c>
      <c r="F6546" s="7" t="s">
        <v>379</v>
      </c>
      <c r="G6546" s="7">
        <v>170</v>
      </c>
      <c r="H6546" s="7" t="s">
        <v>390</v>
      </c>
      <c r="I6546" s="7"/>
      <c r="J6546" s="7">
        <v>2999660</v>
      </c>
      <c r="K6546" s="7">
        <f t="shared" si="92"/>
        <v>8826004</v>
      </c>
      <c r="L6546" s="7"/>
      <c r="M6546" s="6"/>
      <c r="N6546" s="7"/>
      <c r="O6546" s="7"/>
      <c r="P6546" s="38"/>
      <c r="Q6546" s="31"/>
      <c r="R6546" s="42"/>
      <c r="S6546" s="42"/>
      <c r="T6546" s="42"/>
      <c r="U6546" s="43"/>
      <c r="V6546" s="32"/>
      <c r="W6546" s="38"/>
      <c r="X6546" s="7"/>
      <c r="Y6546" s="7"/>
      <c r="Z6546" s="7"/>
      <c r="AA6546" s="7"/>
      <c r="AB6546" s="7"/>
      <c r="AC6546" s="7"/>
      <c r="AD6546" s="7"/>
      <c r="AE6546" s="7"/>
      <c r="AF6546" s="7"/>
      <c r="AG6546" s="7"/>
      <c r="AH6546" s="7"/>
      <c r="AI6546" s="7"/>
      <c r="AJ6546" s="7"/>
      <c r="AK6546" s="7"/>
      <c r="AL6546" s="7"/>
      <c r="AM6546" s="7"/>
      <c r="AN6546" s="7"/>
    </row>
    <row r="6547" spans="1:40" ht="14.25" customHeight="1">
      <c r="A6547" s="7" t="s">
        <v>743</v>
      </c>
      <c r="B6547" s="7" t="s">
        <v>363</v>
      </c>
      <c r="C6547" s="7">
        <v>1705</v>
      </c>
      <c r="D6547" s="7" t="s">
        <v>748</v>
      </c>
      <c r="E6547" s="7" t="str">
        <f t="shared" si="91"/>
        <v>El Torno</v>
      </c>
      <c r="F6547" s="7" t="s">
        <v>379</v>
      </c>
      <c r="G6547" s="7">
        <v>180</v>
      </c>
      <c r="H6547" s="7" t="s">
        <v>411</v>
      </c>
      <c r="I6547" s="7"/>
      <c r="J6547" s="7">
        <v>2213628</v>
      </c>
      <c r="K6547" s="7">
        <f t="shared" si="92"/>
        <v>8826004</v>
      </c>
      <c r="L6547" s="7"/>
      <c r="M6547" s="6"/>
      <c r="N6547" s="7"/>
      <c r="O6547" s="7"/>
      <c r="P6547" s="38"/>
      <c r="Q6547" s="31"/>
      <c r="R6547" s="42"/>
      <c r="S6547" s="42"/>
      <c r="T6547" s="42"/>
      <c r="U6547" s="43"/>
      <c r="V6547" s="32"/>
      <c r="W6547" s="38"/>
      <c r="X6547" s="7"/>
      <c r="Y6547" s="7"/>
      <c r="Z6547" s="7"/>
      <c r="AA6547" s="7"/>
      <c r="AB6547" s="7"/>
      <c r="AC6547" s="7"/>
      <c r="AD6547" s="7"/>
      <c r="AE6547" s="7"/>
      <c r="AF6547" s="7"/>
      <c r="AG6547" s="7"/>
      <c r="AH6547" s="7"/>
      <c r="AI6547" s="7"/>
      <c r="AJ6547" s="7"/>
      <c r="AK6547" s="7"/>
      <c r="AL6547" s="7"/>
      <c r="AM6547" s="7"/>
      <c r="AN6547" s="7"/>
    </row>
    <row r="6548" spans="1:40" ht="14.25" customHeight="1">
      <c r="A6548" s="7" t="s">
        <v>743</v>
      </c>
      <c r="B6548" s="7" t="s">
        <v>363</v>
      </c>
      <c r="C6548" s="7">
        <v>1705</v>
      </c>
      <c r="D6548" s="7" t="s">
        <v>748</v>
      </c>
      <c r="E6548" s="7" t="str">
        <f t="shared" si="91"/>
        <v>El Torno</v>
      </c>
      <c r="F6548" s="7" t="s">
        <v>379</v>
      </c>
      <c r="G6548" s="7">
        <v>190</v>
      </c>
      <c r="H6548" s="7" t="s">
        <v>392</v>
      </c>
      <c r="I6548" s="7"/>
      <c r="J6548" s="7">
        <v>1450000</v>
      </c>
      <c r="K6548" s="7">
        <f t="shared" si="92"/>
        <v>8826004</v>
      </c>
      <c r="L6548" s="7"/>
      <c r="M6548" s="6"/>
      <c r="N6548" s="7"/>
      <c r="O6548" s="7"/>
      <c r="P6548" s="38"/>
      <c r="Q6548" s="31"/>
      <c r="R6548" s="42"/>
      <c r="S6548" s="42"/>
      <c r="T6548" s="42"/>
      <c r="U6548" s="43"/>
      <c r="V6548" s="32"/>
      <c r="W6548" s="38"/>
      <c r="X6548" s="7"/>
      <c r="Y6548" s="7"/>
      <c r="Z6548" s="7"/>
      <c r="AA6548" s="7"/>
      <c r="AB6548" s="7"/>
      <c r="AC6548" s="7"/>
      <c r="AD6548" s="7"/>
      <c r="AE6548" s="7"/>
      <c r="AF6548" s="7"/>
      <c r="AG6548" s="7"/>
      <c r="AH6548" s="7"/>
      <c r="AI6548" s="7"/>
      <c r="AJ6548" s="7"/>
      <c r="AK6548" s="7"/>
      <c r="AL6548" s="7"/>
      <c r="AM6548" s="7"/>
      <c r="AN6548" s="7"/>
    </row>
    <row r="6549" spans="1:40" ht="14.25" customHeight="1">
      <c r="A6549" s="7" t="s">
        <v>743</v>
      </c>
      <c r="B6549" s="7" t="s">
        <v>363</v>
      </c>
      <c r="C6549" s="7">
        <v>1705</v>
      </c>
      <c r="D6549" s="7" t="s">
        <v>748</v>
      </c>
      <c r="E6549" s="7" t="str">
        <f t="shared" si="91"/>
        <v>El Torno</v>
      </c>
      <c r="F6549" s="7" t="s">
        <v>379</v>
      </c>
      <c r="G6549" s="7">
        <v>200</v>
      </c>
      <c r="H6549" s="7" t="s">
        <v>393</v>
      </c>
      <c r="I6549" s="7"/>
      <c r="J6549" s="7">
        <v>20622033</v>
      </c>
      <c r="K6549" s="7">
        <f t="shared" si="92"/>
        <v>8826004</v>
      </c>
      <c r="L6549" s="7"/>
      <c r="M6549" s="6"/>
      <c r="N6549" s="7"/>
      <c r="O6549" s="7"/>
      <c r="P6549" s="38"/>
      <c r="Q6549" s="31"/>
      <c r="R6549" s="42"/>
      <c r="S6549" s="42"/>
      <c r="T6549" s="42"/>
      <c r="U6549" s="43"/>
      <c r="V6549" s="32"/>
      <c r="W6549" s="38"/>
      <c r="X6549" s="7"/>
      <c r="Y6549" s="7"/>
      <c r="Z6549" s="7"/>
      <c r="AA6549" s="7"/>
      <c r="AB6549" s="7"/>
      <c r="AC6549" s="7"/>
      <c r="AD6549" s="7"/>
      <c r="AE6549" s="7"/>
      <c r="AF6549" s="7"/>
      <c r="AG6549" s="7"/>
      <c r="AH6549" s="7"/>
      <c r="AI6549" s="7"/>
      <c r="AJ6549" s="7"/>
      <c r="AK6549" s="7"/>
      <c r="AL6549" s="7"/>
      <c r="AM6549" s="7"/>
      <c r="AN6549" s="7"/>
    </row>
    <row r="6550" spans="1:40" ht="14.25" customHeight="1">
      <c r="A6550" s="7" t="s">
        <v>743</v>
      </c>
      <c r="B6550" s="7" t="s">
        <v>363</v>
      </c>
      <c r="C6550" s="7">
        <v>1705</v>
      </c>
      <c r="D6550" s="7" t="s">
        <v>748</v>
      </c>
      <c r="E6550" s="7" t="str">
        <f t="shared" si="91"/>
        <v>El Torno</v>
      </c>
      <c r="F6550" s="7" t="s">
        <v>379</v>
      </c>
      <c r="G6550" s="7">
        <v>210</v>
      </c>
      <c r="H6550" s="7" t="s">
        <v>394</v>
      </c>
      <c r="I6550" s="7"/>
      <c r="J6550" s="7">
        <v>2418070</v>
      </c>
      <c r="K6550" s="7">
        <f t="shared" si="92"/>
        <v>8826004</v>
      </c>
      <c r="L6550" s="7"/>
      <c r="M6550" s="6"/>
      <c r="N6550" s="7"/>
      <c r="O6550" s="7"/>
      <c r="P6550" s="38"/>
      <c r="Q6550" s="31"/>
      <c r="R6550" s="42"/>
      <c r="S6550" s="42"/>
      <c r="T6550" s="42"/>
      <c r="U6550" s="43"/>
      <c r="V6550" s="32"/>
      <c r="W6550" s="38"/>
      <c r="X6550" s="7"/>
      <c r="Y6550" s="7"/>
      <c r="Z6550" s="7"/>
      <c r="AA6550" s="7"/>
      <c r="AB6550" s="7"/>
      <c r="AC6550" s="7"/>
      <c r="AD6550" s="7"/>
      <c r="AE6550" s="7"/>
      <c r="AF6550" s="7"/>
      <c r="AG6550" s="7"/>
      <c r="AH6550" s="7"/>
      <c r="AI6550" s="7"/>
      <c r="AJ6550" s="7"/>
      <c r="AK6550" s="7"/>
      <c r="AL6550" s="7"/>
      <c r="AM6550" s="7"/>
      <c r="AN6550" s="7"/>
    </row>
    <row r="6551" spans="1:40" ht="14.25" customHeight="1">
      <c r="A6551" s="7" t="s">
        <v>743</v>
      </c>
      <c r="B6551" s="7" t="s">
        <v>363</v>
      </c>
      <c r="C6551" s="7">
        <v>1705</v>
      </c>
      <c r="D6551" s="7" t="s">
        <v>748</v>
      </c>
      <c r="E6551" s="7" t="str">
        <f t="shared" si="91"/>
        <v>El Torno</v>
      </c>
      <c r="F6551" s="7" t="s">
        <v>379</v>
      </c>
      <c r="G6551" s="7">
        <v>220</v>
      </c>
      <c r="H6551" s="7" t="s">
        <v>395</v>
      </c>
      <c r="I6551" s="7"/>
      <c r="J6551" s="7">
        <v>893200</v>
      </c>
      <c r="K6551" s="7">
        <f t="shared" si="92"/>
        <v>8826004</v>
      </c>
      <c r="L6551" s="7"/>
      <c r="M6551" s="6"/>
      <c r="N6551" s="7"/>
      <c r="O6551" s="7"/>
      <c r="P6551" s="38"/>
      <c r="Q6551" s="31"/>
      <c r="R6551" s="42"/>
      <c r="S6551" s="42"/>
      <c r="T6551" s="42"/>
      <c r="U6551" s="43"/>
      <c r="V6551" s="32"/>
      <c r="W6551" s="38"/>
      <c r="X6551" s="7"/>
      <c r="Y6551" s="7"/>
      <c r="Z6551" s="7"/>
      <c r="AA6551" s="7"/>
      <c r="AB6551" s="7"/>
      <c r="AC6551" s="7"/>
      <c r="AD6551" s="7"/>
      <c r="AE6551" s="7"/>
      <c r="AF6551" s="7"/>
      <c r="AG6551" s="7"/>
      <c r="AH6551" s="7"/>
      <c r="AI6551" s="7"/>
      <c r="AJ6551" s="7"/>
      <c r="AK6551" s="7"/>
      <c r="AL6551" s="7"/>
      <c r="AM6551" s="7"/>
      <c r="AN6551" s="7"/>
    </row>
    <row r="6552" spans="1:40" ht="14.25" customHeight="1">
      <c r="A6552" s="7" t="s">
        <v>743</v>
      </c>
      <c r="B6552" s="7" t="s">
        <v>363</v>
      </c>
      <c r="C6552" s="7">
        <v>1705</v>
      </c>
      <c r="D6552" s="7" t="s">
        <v>748</v>
      </c>
      <c r="E6552" s="7" t="str">
        <f t="shared" si="91"/>
        <v>El Torno</v>
      </c>
      <c r="F6552" s="7" t="s">
        <v>379</v>
      </c>
      <c r="G6552" s="7">
        <v>230</v>
      </c>
      <c r="H6552" s="7" t="s">
        <v>396</v>
      </c>
      <c r="I6552" s="7"/>
      <c r="J6552" s="7">
        <v>478000</v>
      </c>
      <c r="K6552" s="7">
        <f t="shared" si="92"/>
        <v>8826004</v>
      </c>
      <c r="L6552" s="7"/>
      <c r="M6552" s="6"/>
      <c r="N6552" s="7"/>
      <c r="O6552" s="7"/>
      <c r="P6552" s="38"/>
      <c r="Q6552" s="31"/>
      <c r="R6552" s="42"/>
      <c r="S6552" s="42"/>
      <c r="T6552" s="42"/>
      <c r="U6552" s="43"/>
      <c r="V6552" s="32"/>
      <c r="W6552" s="38"/>
      <c r="X6552" s="7"/>
      <c r="Y6552" s="7"/>
      <c r="Z6552" s="7"/>
      <c r="AA6552" s="7"/>
      <c r="AB6552" s="7"/>
      <c r="AC6552" s="7"/>
      <c r="AD6552" s="7"/>
      <c r="AE6552" s="7"/>
      <c r="AF6552" s="7"/>
      <c r="AG6552" s="7"/>
      <c r="AH6552" s="7"/>
      <c r="AI6552" s="7"/>
      <c r="AJ6552" s="7"/>
      <c r="AK6552" s="7"/>
      <c r="AL6552" s="7"/>
      <c r="AM6552" s="7"/>
      <c r="AN6552" s="7"/>
    </row>
    <row r="6553" spans="1:40" ht="14.25" customHeight="1">
      <c r="A6553" s="7" t="s">
        <v>743</v>
      </c>
      <c r="B6553" s="7" t="s">
        <v>363</v>
      </c>
      <c r="C6553" s="7">
        <v>1705</v>
      </c>
      <c r="D6553" s="7" t="s">
        <v>748</v>
      </c>
      <c r="E6553" s="7" t="str">
        <f t="shared" si="91"/>
        <v>El Torno</v>
      </c>
      <c r="F6553" s="7" t="s">
        <v>379</v>
      </c>
      <c r="G6553" s="7">
        <v>240</v>
      </c>
      <c r="H6553" s="7" t="s">
        <v>397</v>
      </c>
      <c r="I6553" s="7"/>
      <c r="J6553" s="7">
        <v>52404</v>
      </c>
      <c r="K6553" s="7">
        <f t="shared" si="92"/>
        <v>8826004</v>
      </c>
      <c r="L6553" s="7"/>
      <c r="M6553" s="6"/>
      <c r="N6553" s="7"/>
      <c r="O6553" s="7"/>
      <c r="P6553" s="38"/>
      <c r="Q6553" s="31"/>
      <c r="R6553" s="42"/>
      <c r="S6553" s="42"/>
      <c r="T6553" s="42"/>
      <c r="U6553" s="43"/>
      <c r="V6553" s="32"/>
      <c r="W6553" s="38"/>
      <c r="X6553" s="7"/>
      <c r="Y6553" s="7"/>
      <c r="Z6553" s="7"/>
      <c r="AA6553" s="7"/>
      <c r="AB6553" s="7"/>
      <c r="AC6553" s="7"/>
      <c r="AD6553" s="7"/>
      <c r="AE6553" s="7"/>
      <c r="AF6553" s="7"/>
      <c r="AG6553" s="7"/>
      <c r="AH6553" s="7"/>
      <c r="AI6553" s="7"/>
      <c r="AJ6553" s="7"/>
      <c r="AK6553" s="7"/>
      <c r="AL6553" s="7"/>
      <c r="AM6553" s="7"/>
      <c r="AN6553" s="7"/>
    </row>
    <row r="6554" spans="1:40" ht="14.25" customHeight="1">
      <c r="A6554" s="7" t="s">
        <v>743</v>
      </c>
      <c r="B6554" s="7" t="s">
        <v>363</v>
      </c>
      <c r="C6554" s="7">
        <v>1705</v>
      </c>
      <c r="D6554" s="7" t="s">
        <v>748</v>
      </c>
      <c r="E6554" s="7" t="str">
        <f t="shared" si="91"/>
        <v>El Torno</v>
      </c>
      <c r="F6554" s="7" t="s">
        <v>379</v>
      </c>
      <c r="G6554" s="7">
        <v>250</v>
      </c>
      <c r="H6554" s="7" t="s">
        <v>399</v>
      </c>
      <c r="I6554" s="7"/>
      <c r="J6554" s="7">
        <v>3186928</v>
      </c>
      <c r="K6554" s="7">
        <f t="shared" si="92"/>
        <v>8826004</v>
      </c>
      <c r="L6554" s="7"/>
      <c r="M6554" s="6"/>
      <c r="N6554" s="7"/>
      <c r="O6554" s="7"/>
      <c r="P6554" s="38"/>
      <c r="Q6554" s="31"/>
      <c r="R6554" s="42"/>
      <c r="S6554" s="42"/>
      <c r="T6554" s="42"/>
      <c r="U6554" s="43"/>
      <c r="V6554" s="32"/>
      <c r="W6554" s="38"/>
      <c r="X6554" s="7"/>
      <c r="Y6554" s="7"/>
      <c r="Z6554" s="7"/>
      <c r="AA6554" s="7"/>
      <c r="AB6554" s="7"/>
      <c r="AC6554" s="7"/>
      <c r="AD6554" s="7"/>
      <c r="AE6554" s="7"/>
      <c r="AF6554" s="7"/>
      <c r="AG6554" s="7"/>
      <c r="AH6554" s="7"/>
      <c r="AI6554" s="7"/>
      <c r="AJ6554" s="7"/>
      <c r="AK6554" s="7"/>
      <c r="AL6554" s="7"/>
      <c r="AM6554" s="7"/>
      <c r="AN6554" s="7"/>
    </row>
    <row r="6555" spans="1:40" ht="14.25" customHeight="1">
      <c r="A6555" s="7" t="s">
        <v>743</v>
      </c>
      <c r="B6555" s="7" t="s">
        <v>363</v>
      </c>
      <c r="C6555" s="7">
        <v>1705</v>
      </c>
      <c r="D6555" s="7" t="s">
        <v>748</v>
      </c>
      <c r="E6555" s="7" t="str">
        <f t="shared" si="91"/>
        <v>El Torno</v>
      </c>
      <c r="F6555" s="7" t="s">
        <v>379</v>
      </c>
      <c r="G6555" s="7">
        <v>260</v>
      </c>
      <c r="H6555" s="7" t="s">
        <v>400</v>
      </c>
      <c r="I6555" s="7"/>
      <c r="J6555" s="7">
        <v>402840</v>
      </c>
      <c r="K6555" s="7">
        <f t="shared" si="92"/>
        <v>8826004</v>
      </c>
      <c r="L6555" s="7"/>
      <c r="M6555" s="6"/>
      <c r="N6555" s="7"/>
      <c r="O6555" s="7"/>
      <c r="P6555" s="38"/>
      <c r="Q6555" s="31"/>
      <c r="R6555" s="42"/>
      <c r="S6555" s="42"/>
      <c r="T6555" s="42"/>
      <c r="U6555" s="43"/>
      <c r="V6555" s="32"/>
      <c r="W6555" s="38"/>
      <c r="X6555" s="7"/>
      <c r="Y6555" s="7"/>
      <c r="Z6555" s="7"/>
      <c r="AA6555" s="7"/>
      <c r="AB6555" s="7"/>
      <c r="AC6555" s="7"/>
      <c r="AD6555" s="7"/>
      <c r="AE6555" s="7"/>
      <c r="AF6555" s="7"/>
      <c r="AG6555" s="7"/>
      <c r="AH6555" s="7"/>
      <c r="AI6555" s="7"/>
      <c r="AJ6555" s="7"/>
      <c r="AK6555" s="7"/>
      <c r="AL6555" s="7"/>
      <c r="AM6555" s="7"/>
      <c r="AN6555" s="7"/>
    </row>
    <row r="6556" spans="1:40" ht="14.25" customHeight="1">
      <c r="A6556" s="7" t="s">
        <v>743</v>
      </c>
      <c r="B6556" s="7" t="s">
        <v>363</v>
      </c>
      <c r="C6556" s="7">
        <v>1705</v>
      </c>
      <c r="D6556" s="7" t="s">
        <v>748</v>
      </c>
      <c r="E6556" s="7" t="str">
        <f t="shared" si="91"/>
        <v>El Torno</v>
      </c>
      <c r="F6556" s="7" t="s">
        <v>379</v>
      </c>
      <c r="G6556" s="7">
        <v>280</v>
      </c>
      <c r="H6556" s="7" t="s">
        <v>402</v>
      </c>
      <c r="I6556" s="7"/>
      <c r="J6556" s="7">
        <v>700000</v>
      </c>
      <c r="K6556" s="7">
        <f t="shared" si="92"/>
        <v>8826004</v>
      </c>
      <c r="L6556" s="7"/>
      <c r="M6556" s="6"/>
      <c r="N6556" s="7"/>
      <c r="O6556" s="7"/>
      <c r="P6556" s="38"/>
      <c r="Q6556" s="31"/>
      <c r="R6556" s="42"/>
      <c r="S6556" s="42"/>
      <c r="T6556" s="42"/>
      <c r="U6556" s="43"/>
      <c r="V6556" s="32"/>
      <c r="W6556" s="38"/>
      <c r="X6556" s="7"/>
      <c r="Y6556" s="7"/>
      <c r="Z6556" s="7"/>
      <c r="AA6556" s="7"/>
      <c r="AB6556" s="7"/>
      <c r="AC6556" s="7"/>
      <c r="AD6556" s="7"/>
      <c r="AE6556" s="7"/>
      <c r="AF6556" s="7"/>
      <c r="AG6556" s="7"/>
      <c r="AH6556" s="7"/>
      <c r="AI6556" s="7"/>
      <c r="AJ6556" s="7"/>
      <c r="AK6556" s="7"/>
      <c r="AL6556" s="7"/>
      <c r="AM6556" s="7"/>
      <c r="AN6556" s="7"/>
    </row>
    <row r="6557" spans="1:40" ht="14.25" customHeight="1">
      <c r="A6557" s="7" t="s">
        <v>743</v>
      </c>
      <c r="B6557" s="7" t="s">
        <v>363</v>
      </c>
      <c r="C6557" s="7">
        <v>1705</v>
      </c>
      <c r="D6557" s="7" t="s">
        <v>748</v>
      </c>
      <c r="E6557" s="7" t="str">
        <f t="shared" si="91"/>
        <v>El Torno</v>
      </c>
      <c r="F6557" s="7" t="s">
        <v>379</v>
      </c>
      <c r="G6557" s="7">
        <v>300</v>
      </c>
      <c r="H6557" s="7" t="s">
        <v>417</v>
      </c>
      <c r="I6557" s="7"/>
      <c r="J6557" s="7">
        <v>90000</v>
      </c>
      <c r="K6557" s="7">
        <f t="shared" si="92"/>
        <v>8826004</v>
      </c>
      <c r="L6557" s="7"/>
      <c r="M6557" s="6"/>
      <c r="N6557" s="7"/>
      <c r="O6557" s="7"/>
      <c r="P6557" s="38"/>
      <c r="Q6557" s="31"/>
      <c r="R6557" s="42"/>
      <c r="S6557" s="42"/>
      <c r="T6557" s="42"/>
      <c r="U6557" s="43"/>
      <c r="V6557" s="32"/>
      <c r="W6557" s="38"/>
      <c r="X6557" s="7"/>
      <c r="Y6557" s="7"/>
      <c r="Z6557" s="7"/>
      <c r="AA6557" s="7"/>
      <c r="AB6557" s="7"/>
      <c r="AC6557" s="7"/>
      <c r="AD6557" s="7"/>
      <c r="AE6557" s="7"/>
      <c r="AF6557" s="7"/>
      <c r="AG6557" s="7"/>
      <c r="AH6557" s="7"/>
      <c r="AI6557" s="7"/>
      <c r="AJ6557" s="7"/>
      <c r="AK6557" s="7"/>
      <c r="AL6557" s="7"/>
      <c r="AM6557" s="7"/>
      <c r="AN6557" s="7"/>
    </row>
    <row r="6558" spans="1:40" ht="14.25" customHeight="1">
      <c r="A6558" s="7" t="s">
        <v>743</v>
      </c>
      <c r="B6558" s="7" t="s">
        <v>363</v>
      </c>
      <c r="C6558" s="7">
        <v>1705</v>
      </c>
      <c r="D6558" s="7" t="s">
        <v>748</v>
      </c>
      <c r="E6558" s="7" t="str">
        <f t="shared" si="91"/>
        <v>El Torno</v>
      </c>
      <c r="F6558" s="7" t="s">
        <v>379</v>
      </c>
      <c r="G6558" s="7">
        <v>310</v>
      </c>
      <c r="H6558" s="7" t="s">
        <v>403</v>
      </c>
      <c r="I6558" s="7"/>
      <c r="J6558" s="7">
        <v>310000</v>
      </c>
      <c r="K6558" s="7">
        <f t="shared" si="92"/>
        <v>8826004</v>
      </c>
      <c r="L6558" s="7"/>
      <c r="M6558" s="6"/>
      <c r="N6558" s="7"/>
      <c r="O6558" s="7"/>
      <c r="P6558" s="38"/>
      <c r="Q6558" s="31"/>
      <c r="R6558" s="42"/>
      <c r="S6558" s="42"/>
      <c r="T6558" s="42"/>
      <c r="U6558" s="43"/>
      <c r="V6558" s="32"/>
      <c r="W6558" s="38"/>
      <c r="X6558" s="7"/>
      <c r="Y6558" s="7"/>
      <c r="Z6558" s="7"/>
      <c r="AA6558" s="7"/>
      <c r="AB6558" s="7"/>
      <c r="AC6558" s="7"/>
      <c r="AD6558" s="7"/>
      <c r="AE6558" s="7"/>
      <c r="AF6558" s="7"/>
      <c r="AG6558" s="7"/>
      <c r="AH6558" s="7"/>
      <c r="AI6558" s="7"/>
      <c r="AJ6558" s="7"/>
      <c r="AK6558" s="7"/>
      <c r="AL6558" s="7"/>
      <c r="AM6558" s="7"/>
      <c r="AN6558" s="7"/>
    </row>
    <row r="6559" spans="1:40" ht="14.25" customHeight="1">
      <c r="A6559" s="7" t="s">
        <v>743</v>
      </c>
      <c r="B6559" s="7" t="s">
        <v>363</v>
      </c>
      <c r="C6559" s="7">
        <v>1705</v>
      </c>
      <c r="D6559" s="7" t="s">
        <v>748</v>
      </c>
      <c r="E6559" s="7" t="str">
        <f t="shared" si="91"/>
        <v>El Torno</v>
      </c>
      <c r="F6559" s="7" t="s">
        <v>379</v>
      </c>
      <c r="G6559" s="7">
        <v>320</v>
      </c>
      <c r="H6559" s="7" t="s">
        <v>427</v>
      </c>
      <c r="I6559" s="7"/>
      <c r="J6559" s="7">
        <v>336377</v>
      </c>
      <c r="K6559" s="7">
        <f t="shared" si="92"/>
        <v>8826004</v>
      </c>
      <c r="L6559" s="7"/>
      <c r="M6559" s="6"/>
      <c r="N6559" s="7"/>
      <c r="O6559" s="7"/>
      <c r="P6559" s="38"/>
      <c r="Q6559" s="31"/>
      <c r="R6559" s="42"/>
      <c r="S6559" s="42"/>
      <c r="T6559" s="42"/>
      <c r="U6559" s="43"/>
      <c r="V6559" s="32"/>
      <c r="W6559" s="38"/>
      <c r="X6559" s="7"/>
      <c r="Y6559" s="7"/>
      <c r="Z6559" s="7"/>
      <c r="AA6559" s="7"/>
      <c r="AB6559" s="7"/>
      <c r="AC6559" s="7"/>
      <c r="AD6559" s="7"/>
      <c r="AE6559" s="7"/>
      <c r="AF6559" s="7"/>
      <c r="AG6559" s="7"/>
      <c r="AH6559" s="7"/>
      <c r="AI6559" s="7"/>
      <c r="AJ6559" s="7"/>
      <c r="AK6559" s="7"/>
      <c r="AL6559" s="7"/>
      <c r="AM6559" s="7"/>
      <c r="AN6559" s="7"/>
    </row>
    <row r="6560" spans="1:40" ht="14.25" customHeight="1">
      <c r="A6560" s="7" t="s">
        <v>743</v>
      </c>
      <c r="B6560" s="7" t="s">
        <v>363</v>
      </c>
      <c r="C6560" s="7">
        <v>1705</v>
      </c>
      <c r="D6560" s="7" t="s">
        <v>748</v>
      </c>
      <c r="E6560" s="7" t="str">
        <f t="shared" si="91"/>
        <v>El Torno</v>
      </c>
      <c r="F6560" s="7" t="s">
        <v>379</v>
      </c>
      <c r="G6560" s="7">
        <v>330</v>
      </c>
      <c r="H6560" s="7" t="s">
        <v>404</v>
      </c>
      <c r="I6560" s="7"/>
      <c r="J6560" s="7">
        <v>681878</v>
      </c>
      <c r="K6560" s="7">
        <f t="shared" si="92"/>
        <v>8826004</v>
      </c>
      <c r="L6560" s="7"/>
      <c r="M6560" s="6"/>
      <c r="N6560" s="7"/>
      <c r="O6560" s="7"/>
      <c r="P6560" s="38"/>
      <c r="Q6560" s="31"/>
      <c r="R6560" s="42"/>
      <c r="S6560" s="42"/>
      <c r="T6560" s="42"/>
      <c r="U6560" s="43"/>
      <c r="V6560" s="32"/>
      <c r="W6560" s="38"/>
      <c r="X6560" s="7"/>
      <c r="Y6560" s="7"/>
      <c r="Z6560" s="7"/>
      <c r="AA6560" s="7"/>
      <c r="AB6560" s="7"/>
      <c r="AC6560" s="7"/>
      <c r="AD6560" s="7"/>
      <c r="AE6560" s="7"/>
      <c r="AF6560" s="7"/>
      <c r="AG6560" s="7"/>
      <c r="AH6560" s="7"/>
      <c r="AI6560" s="7"/>
      <c r="AJ6560" s="7"/>
      <c r="AK6560" s="7"/>
      <c r="AL6560" s="7"/>
      <c r="AM6560" s="7"/>
      <c r="AN6560" s="7"/>
    </row>
    <row r="6561" spans="1:40" ht="14.25" customHeight="1">
      <c r="A6561" s="7" t="s">
        <v>743</v>
      </c>
      <c r="B6561" s="7" t="s">
        <v>363</v>
      </c>
      <c r="C6561" s="7">
        <v>1705</v>
      </c>
      <c r="D6561" s="7" t="s">
        <v>748</v>
      </c>
      <c r="E6561" s="7" t="str">
        <f t="shared" si="91"/>
        <v>El Torno</v>
      </c>
      <c r="F6561" s="7" t="s">
        <v>379</v>
      </c>
      <c r="G6561" s="7">
        <v>340</v>
      </c>
      <c r="H6561" s="7" t="s">
        <v>405</v>
      </c>
      <c r="I6561" s="7"/>
      <c r="J6561" s="7">
        <v>2285320</v>
      </c>
      <c r="K6561" s="7">
        <f t="shared" si="92"/>
        <v>8826004</v>
      </c>
      <c r="L6561" s="7"/>
      <c r="M6561" s="6"/>
      <c r="N6561" s="7"/>
      <c r="O6561" s="7"/>
      <c r="P6561" s="38"/>
      <c r="Q6561" s="31"/>
      <c r="R6561" s="42"/>
      <c r="S6561" s="42"/>
      <c r="T6561" s="42"/>
      <c r="U6561" s="43"/>
      <c r="V6561" s="32"/>
      <c r="W6561" s="38"/>
      <c r="X6561" s="7"/>
      <c r="Y6561" s="7"/>
      <c r="Z6561" s="7"/>
      <c r="AA6561" s="7"/>
      <c r="AB6561" s="7"/>
      <c r="AC6561" s="7"/>
      <c r="AD6561" s="7"/>
      <c r="AE6561" s="7"/>
      <c r="AF6561" s="7"/>
      <c r="AG6561" s="7"/>
      <c r="AH6561" s="7"/>
      <c r="AI6561" s="7"/>
      <c r="AJ6561" s="7"/>
      <c r="AK6561" s="7"/>
      <c r="AL6561" s="7"/>
      <c r="AM6561" s="7"/>
      <c r="AN6561" s="7"/>
    </row>
    <row r="6562" spans="1:40" ht="14.25" customHeight="1">
      <c r="A6562" s="7" t="s">
        <v>743</v>
      </c>
      <c r="B6562" s="7" t="s">
        <v>363</v>
      </c>
      <c r="C6562" s="7">
        <v>1705</v>
      </c>
      <c r="D6562" s="7" t="s">
        <v>748</v>
      </c>
      <c r="E6562" s="7" t="str">
        <f t="shared" si="91"/>
        <v>El Torno</v>
      </c>
      <c r="F6562" s="7" t="s">
        <v>379</v>
      </c>
      <c r="G6562" s="7">
        <v>350</v>
      </c>
      <c r="H6562" s="7" t="s">
        <v>406</v>
      </c>
      <c r="I6562" s="7"/>
      <c r="J6562" s="7">
        <v>80000</v>
      </c>
      <c r="K6562" s="7">
        <f t="shared" si="92"/>
        <v>8826004</v>
      </c>
      <c r="L6562" s="7"/>
      <c r="M6562" s="6"/>
      <c r="N6562" s="7"/>
      <c r="O6562" s="7"/>
      <c r="P6562" s="38"/>
      <c r="Q6562" s="31"/>
      <c r="R6562" s="42"/>
      <c r="S6562" s="42"/>
      <c r="T6562" s="42"/>
      <c r="U6562" s="43"/>
      <c r="V6562" s="32"/>
      <c r="W6562" s="38"/>
      <c r="X6562" s="7"/>
      <c r="Y6562" s="7"/>
      <c r="Z6562" s="7"/>
      <c r="AA6562" s="7"/>
      <c r="AB6562" s="7"/>
      <c r="AC6562" s="7"/>
      <c r="AD6562" s="7"/>
      <c r="AE6562" s="7"/>
      <c r="AF6562" s="7"/>
      <c r="AG6562" s="7"/>
      <c r="AH6562" s="7"/>
      <c r="AI6562" s="7"/>
      <c r="AJ6562" s="7"/>
      <c r="AK6562" s="7"/>
      <c r="AL6562" s="7"/>
      <c r="AM6562" s="7"/>
      <c r="AN6562" s="7"/>
    </row>
    <row r="6563" spans="1:40" ht="14.25" customHeight="1">
      <c r="A6563" s="7" t="s">
        <v>743</v>
      </c>
      <c r="B6563" s="7" t="s">
        <v>363</v>
      </c>
      <c r="C6563" s="7">
        <v>1705</v>
      </c>
      <c r="D6563" s="7" t="s">
        <v>748</v>
      </c>
      <c r="E6563" s="7" t="str">
        <f t="shared" si="91"/>
        <v>El Torno</v>
      </c>
      <c r="F6563" s="7" t="s">
        <v>407</v>
      </c>
      <c r="G6563" s="7">
        <v>110</v>
      </c>
      <c r="H6563" s="7" t="s">
        <v>385</v>
      </c>
      <c r="I6563" s="7"/>
      <c r="J6563" s="7">
        <v>187722</v>
      </c>
      <c r="K6563" s="7">
        <f t="shared" si="92"/>
        <v>8826004</v>
      </c>
      <c r="L6563" s="7"/>
      <c r="M6563" s="6"/>
      <c r="N6563" s="7"/>
      <c r="O6563" s="7"/>
      <c r="P6563" s="38"/>
      <c r="Q6563" s="31"/>
      <c r="R6563" s="42"/>
      <c r="S6563" s="42"/>
      <c r="T6563" s="42"/>
      <c r="U6563" s="43"/>
      <c r="V6563" s="32"/>
      <c r="W6563" s="38"/>
      <c r="X6563" s="7"/>
      <c r="Y6563" s="7"/>
      <c r="Z6563" s="7"/>
      <c r="AA6563" s="7"/>
      <c r="AB6563" s="7"/>
      <c r="AC6563" s="7"/>
      <c r="AD6563" s="7"/>
      <c r="AE6563" s="7"/>
      <c r="AF6563" s="7"/>
      <c r="AG6563" s="7"/>
      <c r="AH6563" s="7"/>
      <c r="AI6563" s="7"/>
      <c r="AJ6563" s="7"/>
      <c r="AK6563" s="7"/>
      <c r="AL6563" s="7"/>
      <c r="AM6563" s="7"/>
      <c r="AN6563" s="7"/>
    </row>
    <row r="6564" spans="1:40" ht="14.25" customHeight="1">
      <c r="A6564" s="7" t="s">
        <v>743</v>
      </c>
      <c r="B6564" s="7" t="s">
        <v>363</v>
      </c>
      <c r="C6564" s="7">
        <v>1705</v>
      </c>
      <c r="D6564" s="7" t="s">
        <v>748</v>
      </c>
      <c r="E6564" s="7" t="str">
        <f t="shared" si="91"/>
        <v>El Torno</v>
      </c>
      <c r="F6564" s="7" t="s">
        <v>407</v>
      </c>
      <c r="G6564" s="7">
        <v>170</v>
      </c>
      <c r="H6564" s="7" t="s">
        <v>390</v>
      </c>
      <c r="I6564" s="7"/>
      <c r="J6564" s="7">
        <v>947679</v>
      </c>
      <c r="K6564" s="7">
        <f t="shared" si="92"/>
        <v>8826004</v>
      </c>
      <c r="L6564" s="7"/>
      <c r="M6564" s="6"/>
      <c r="N6564" s="7"/>
      <c r="O6564" s="7"/>
      <c r="P6564" s="38"/>
      <c r="Q6564" s="31"/>
      <c r="R6564" s="42"/>
      <c r="S6564" s="42"/>
      <c r="T6564" s="42"/>
      <c r="U6564" s="43"/>
      <c r="V6564" s="32"/>
      <c r="W6564" s="38"/>
      <c r="X6564" s="7"/>
      <c r="Y6564" s="7"/>
      <c r="Z6564" s="7"/>
      <c r="AA6564" s="7"/>
      <c r="AB6564" s="7"/>
      <c r="AC6564" s="7"/>
      <c r="AD6564" s="7"/>
      <c r="AE6564" s="7"/>
      <c r="AF6564" s="7"/>
      <c r="AG6564" s="7"/>
      <c r="AH6564" s="7"/>
      <c r="AI6564" s="7"/>
      <c r="AJ6564" s="7"/>
      <c r="AK6564" s="7"/>
      <c r="AL6564" s="7"/>
      <c r="AM6564" s="7"/>
      <c r="AN6564" s="7"/>
    </row>
    <row r="6565" spans="1:40" ht="14.25" customHeight="1">
      <c r="A6565" s="7" t="s">
        <v>743</v>
      </c>
      <c r="B6565" s="7" t="s">
        <v>363</v>
      </c>
      <c r="C6565" s="7">
        <v>1705</v>
      </c>
      <c r="D6565" s="7" t="s">
        <v>748</v>
      </c>
      <c r="E6565" s="7" t="str">
        <f t="shared" si="91"/>
        <v>El Torno</v>
      </c>
      <c r="F6565" s="7" t="s">
        <v>407</v>
      </c>
      <c r="G6565" s="7">
        <v>180</v>
      </c>
      <c r="H6565" s="7" t="s">
        <v>411</v>
      </c>
      <c r="I6565" s="7"/>
      <c r="J6565" s="7">
        <v>30000</v>
      </c>
      <c r="K6565" s="7">
        <f t="shared" si="92"/>
        <v>8826004</v>
      </c>
      <c r="L6565" s="7"/>
      <c r="M6565" s="6"/>
      <c r="N6565" s="7"/>
      <c r="O6565" s="7"/>
      <c r="P6565" s="38"/>
      <c r="Q6565" s="31"/>
      <c r="R6565" s="42"/>
      <c r="S6565" s="42"/>
      <c r="T6565" s="42"/>
      <c r="U6565" s="43"/>
      <c r="V6565" s="32"/>
      <c r="W6565" s="38"/>
      <c r="X6565" s="7"/>
      <c r="Y6565" s="7"/>
      <c r="Z6565" s="7"/>
      <c r="AA6565" s="7"/>
      <c r="AB6565" s="7"/>
      <c r="AC6565" s="7"/>
      <c r="AD6565" s="7"/>
      <c r="AE6565" s="7"/>
      <c r="AF6565" s="7"/>
      <c r="AG6565" s="7"/>
      <c r="AH6565" s="7"/>
      <c r="AI6565" s="7"/>
      <c r="AJ6565" s="7"/>
      <c r="AK6565" s="7"/>
      <c r="AL6565" s="7"/>
      <c r="AM6565" s="7"/>
      <c r="AN6565" s="7"/>
    </row>
    <row r="6566" spans="1:40" ht="14.25" customHeight="1">
      <c r="A6566" s="7" t="s">
        <v>743</v>
      </c>
      <c r="B6566" s="7" t="s">
        <v>363</v>
      </c>
      <c r="C6566" s="7">
        <v>1705</v>
      </c>
      <c r="D6566" s="7" t="s">
        <v>748</v>
      </c>
      <c r="E6566" s="7" t="str">
        <f t="shared" si="91"/>
        <v>El Torno</v>
      </c>
      <c r="F6566" s="7" t="s">
        <v>407</v>
      </c>
      <c r="G6566" s="7">
        <v>200</v>
      </c>
      <c r="H6566" s="7" t="s">
        <v>393</v>
      </c>
      <c r="I6566" s="7"/>
      <c r="J6566" s="7">
        <v>185000</v>
      </c>
      <c r="K6566" s="7">
        <f t="shared" si="92"/>
        <v>8826004</v>
      </c>
      <c r="L6566" s="7"/>
      <c r="M6566" s="6"/>
      <c r="N6566" s="7"/>
      <c r="O6566" s="7"/>
      <c r="P6566" s="38"/>
      <c r="Q6566" s="31"/>
      <c r="R6566" s="42"/>
      <c r="S6566" s="42"/>
      <c r="T6566" s="42"/>
      <c r="U6566" s="43"/>
      <c r="V6566" s="32"/>
      <c r="W6566" s="38"/>
      <c r="X6566" s="7"/>
      <c r="Y6566" s="7"/>
      <c r="Z6566" s="7"/>
      <c r="AA6566" s="7"/>
      <c r="AB6566" s="7"/>
      <c r="AC6566" s="7"/>
      <c r="AD6566" s="7"/>
      <c r="AE6566" s="7"/>
      <c r="AF6566" s="7"/>
      <c r="AG6566" s="7"/>
      <c r="AH6566" s="7"/>
      <c r="AI6566" s="7"/>
      <c r="AJ6566" s="7"/>
      <c r="AK6566" s="7"/>
      <c r="AL6566" s="7"/>
      <c r="AM6566" s="7"/>
      <c r="AN6566" s="7"/>
    </row>
    <row r="6567" spans="1:40" ht="14.25" customHeight="1">
      <c r="A6567" s="7" t="s">
        <v>743</v>
      </c>
      <c r="B6567" s="7" t="s">
        <v>363</v>
      </c>
      <c r="C6567" s="7">
        <v>1705</v>
      </c>
      <c r="D6567" s="7" t="s">
        <v>748</v>
      </c>
      <c r="E6567" s="7" t="str">
        <f t="shared" si="91"/>
        <v>El Torno</v>
      </c>
      <c r="F6567" s="7" t="s">
        <v>407</v>
      </c>
      <c r="G6567" s="7">
        <v>210</v>
      </c>
      <c r="H6567" s="7" t="s">
        <v>394</v>
      </c>
      <c r="I6567" s="7"/>
      <c r="J6567" s="7">
        <v>297000</v>
      </c>
      <c r="K6567" s="7">
        <f t="shared" si="92"/>
        <v>8826004</v>
      </c>
      <c r="L6567" s="7"/>
      <c r="M6567" s="6"/>
      <c r="N6567" s="7"/>
      <c r="O6567" s="7"/>
      <c r="P6567" s="38"/>
      <c r="Q6567" s="31"/>
      <c r="R6567" s="42"/>
      <c r="S6567" s="42"/>
      <c r="T6567" s="42"/>
      <c r="U6567" s="43"/>
      <c r="V6567" s="32"/>
      <c r="W6567" s="38"/>
      <c r="X6567" s="7"/>
      <c r="Y6567" s="7"/>
      <c r="Z6567" s="7"/>
      <c r="AA6567" s="7"/>
      <c r="AB6567" s="7"/>
      <c r="AC6567" s="7"/>
      <c r="AD6567" s="7"/>
      <c r="AE6567" s="7"/>
      <c r="AF6567" s="7"/>
      <c r="AG6567" s="7"/>
      <c r="AH6567" s="7"/>
      <c r="AI6567" s="7"/>
      <c r="AJ6567" s="7"/>
      <c r="AK6567" s="7"/>
      <c r="AL6567" s="7"/>
      <c r="AM6567" s="7"/>
      <c r="AN6567" s="7"/>
    </row>
    <row r="6568" spans="1:40" ht="14.25" customHeight="1">
      <c r="A6568" s="7" t="s">
        <v>743</v>
      </c>
      <c r="B6568" s="7" t="s">
        <v>363</v>
      </c>
      <c r="C6568" s="7">
        <v>1705</v>
      </c>
      <c r="D6568" s="7" t="s">
        <v>748</v>
      </c>
      <c r="E6568" s="7" t="str">
        <f t="shared" si="91"/>
        <v>El Torno</v>
      </c>
      <c r="F6568" s="7" t="s">
        <v>407</v>
      </c>
      <c r="G6568" s="7">
        <v>220</v>
      </c>
      <c r="H6568" s="7" t="s">
        <v>395</v>
      </c>
      <c r="I6568" s="7"/>
      <c r="J6568" s="7">
        <v>337273</v>
      </c>
      <c r="K6568" s="7">
        <f t="shared" si="92"/>
        <v>8826004</v>
      </c>
      <c r="L6568" s="7"/>
      <c r="M6568" s="6"/>
      <c r="N6568" s="7"/>
      <c r="O6568" s="7"/>
      <c r="P6568" s="38"/>
      <c r="Q6568" s="31"/>
      <c r="R6568" s="42"/>
      <c r="S6568" s="42"/>
      <c r="T6568" s="42"/>
      <c r="U6568" s="43"/>
      <c r="V6568" s="32"/>
      <c r="W6568" s="38"/>
      <c r="X6568" s="7"/>
      <c r="Y6568" s="7"/>
      <c r="Z6568" s="7"/>
      <c r="AA6568" s="7"/>
      <c r="AB6568" s="7"/>
      <c r="AC6568" s="7"/>
      <c r="AD6568" s="7"/>
      <c r="AE6568" s="7"/>
      <c r="AF6568" s="7"/>
      <c r="AG6568" s="7"/>
      <c r="AH6568" s="7"/>
      <c r="AI6568" s="7"/>
      <c r="AJ6568" s="7"/>
      <c r="AK6568" s="7"/>
      <c r="AL6568" s="7"/>
      <c r="AM6568" s="7"/>
      <c r="AN6568" s="7"/>
    </row>
    <row r="6569" spans="1:40" ht="14.25" customHeight="1">
      <c r="A6569" s="7" t="s">
        <v>743</v>
      </c>
      <c r="B6569" s="7" t="s">
        <v>363</v>
      </c>
      <c r="C6569" s="7">
        <v>1705</v>
      </c>
      <c r="D6569" s="7" t="s">
        <v>748</v>
      </c>
      <c r="E6569" s="7" t="str">
        <f t="shared" si="91"/>
        <v>El Torno</v>
      </c>
      <c r="F6569" s="7" t="s">
        <v>407</v>
      </c>
      <c r="G6569" s="7">
        <v>310</v>
      </c>
      <c r="H6569" s="7" t="s">
        <v>403</v>
      </c>
      <c r="I6569" s="7"/>
      <c r="J6569" s="7">
        <v>8540</v>
      </c>
      <c r="K6569" s="7">
        <f t="shared" si="92"/>
        <v>8826004</v>
      </c>
      <c r="L6569" s="7"/>
      <c r="M6569" s="6"/>
      <c r="N6569" s="7"/>
      <c r="O6569" s="7"/>
      <c r="P6569" s="38"/>
      <c r="Q6569" s="31"/>
      <c r="R6569" s="42"/>
      <c r="S6569" s="42"/>
      <c r="T6569" s="42"/>
      <c r="U6569" s="43"/>
      <c r="V6569" s="32"/>
      <c r="W6569" s="38"/>
      <c r="X6569" s="7"/>
      <c r="Y6569" s="7"/>
      <c r="Z6569" s="7"/>
      <c r="AA6569" s="7"/>
      <c r="AB6569" s="7"/>
      <c r="AC6569" s="7"/>
      <c r="AD6569" s="7"/>
      <c r="AE6569" s="7"/>
      <c r="AF6569" s="7"/>
      <c r="AG6569" s="7"/>
      <c r="AH6569" s="7"/>
      <c r="AI6569" s="7"/>
      <c r="AJ6569" s="7"/>
      <c r="AK6569" s="7"/>
      <c r="AL6569" s="7"/>
      <c r="AM6569" s="7"/>
      <c r="AN6569" s="7"/>
    </row>
    <row r="6570" spans="1:40" ht="14.25" customHeight="1">
      <c r="A6570" s="7" t="s">
        <v>743</v>
      </c>
      <c r="B6570" s="7" t="s">
        <v>363</v>
      </c>
      <c r="C6570" s="7">
        <v>1705</v>
      </c>
      <c r="D6570" s="7" t="s">
        <v>748</v>
      </c>
      <c r="E6570" s="7" t="str">
        <f t="shared" si="91"/>
        <v>El Torno</v>
      </c>
      <c r="F6570" s="7" t="s">
        <v>407</v>
      </c>
      <c r="G6570" s="7">
        <v>340</v>
      </c>
      <c r="H6570" s="7" t="s">
        <v>405</v>
      </c>
      <c r="I6570" s="7"/>
      <c r="J6570" s="7">
        <v>1305403</v>
      </c>
      <c r="K6570" s="7">
        <f t="shared" si="92"/>
        <v>8826004</v>
      </c>
      <c r="L6570" s="7"/>
      <c r="M6570" s="6"/>
      <c r="N6570" s="7"/>
      <c r="O6570" s="7"/>
      <c r="P6570" s="38"/>
      <c r="Q6570" s="31"/>
      <c r="R6570" s="42"/>
      <c r="S6570" s="42"/>
      <c r="T6570" s="42"/>
      <c r="U6570" s="43"/>
      <c r="V6570" s="32"/>
      <c r="W6570" s="38"/>
      <c r="X6570" s="7"/>
      <c r="Y6570" s="7"/>
      <c r="Z6570" s="7"/>
      <c r="AA6570" s="7"/>
      <c r="AB6570" s="7"/>
      <c r="AC6570" s="7"/>
      <c r="AD6570" s="7"/>
      <c r="AE6570" s="7"/>
      <c r="AF6570" s="7"/>
      <c r="AG6570" s="7"/>
      <c r="AH6570" s="7"/>
      <c r="AI6570" s="7"/>
      <c r="AJ6570" s="7"/>
      <c r="AK6570" s="7"/>
      <c r="AL6570" s="7"/>
      <c r="AM6570" s="7"/>
      <c r="AN6570" s="7"/>
    </row>
    <row r="6571" spans="1:40" ht="14.25" customHeight="1">
      <c r="A6571" s="7" t="s">
        <v>743</v>
      </c>
      <c r="B6571" s="7" t="s">
        <v>363</v>
      </c>
      <c r="C6571" s="7">
        <v>1705</v>
      </c>
      <c r="D6571" s="7" t="s">
        <v>748</v>
      </c>
      <c r="E6571" s="7" t="str">
        <f t="shared" si="91"/>
        <v>El Torno</v>
      </c>
      <c r="F6571" s="7" t="s">
        <v>407</v>
      </c>
      <c r="G6571" s="7">
        <v>350</v>
      </c>
      <c r="H6571" s="7" t="s">
        <v>406</v>
      </c>
      <c r="I6571" s="7"/>
      <c r="J6571" s="7">
        <v>5527387</v>
      </c>
      <c r="K6571" s="7">
        <f t="shared" si="92"/>
        <v>8826004</v>
      </c>
      <c r="L6571" s="7"/>
      <c r="M6571" s="6"/>
      <c r="N6571" s="7"/>
      <c r="O6571" s="7"/>
      <c r="P6571" s="38"/>
      <c r="Q6571" s="31"/>
      <c r="R6571" s="42"/>
      <c r="S6571" s="42"/>
      <c r="T6571" s="42"/>
      <c r="U6571" s="43"/>
      <c r="V6571" s="32"/>
      <c r="W6571" s="38"/>
      <c r="X6571" s="7"/>
      <c r="Y6571" s="7"/>
      <c r="Z6571" s="7"/>
      <c r="AA6571" s="7"/>
      <c r="AB6571" s="7"/>
      <c r="AC6571" s="7"/>
      <c r="AD6571" s="7"/>
      <c r="AE6571" s="7"/>
      <c r="AF6571" s="7"/>
      <c r="AG6571" s="7"/>
      <c r="AH6571" s="7"/>
      <c r="AI6571" s="7"/>
      <c r="AJ6571" s="7"/>
      <c r="AK6571" s="7"/>
      <c r="AL6571" s="7"/>
      <c r="AM6571" s="7"/>
      <c r="AN6571" s="7"/>
    </row>
    <row r="6572" spans="1:40" ht="14.25" customHeight="1">
      <c r="A6572" s="7" t="s">
        <v>743</v>
      </c>
      <c r="B6572" s="7" t="s">
        <v>363</v>
      </c>
      <c r="C6572" s="7">
        <v>1706</v>
      </c>
      <c r="D6572" s="7" t="s">
        <v>749</v>
      </c>
      <c r="E6572" s="7" t="str">
        <f t="shared" si="91"/>
        <v>Warnes</v>
      </c>
      <c r="F6572" s="7" t="s">
        <v>379</v>
      </c>
      <c r="G6572" s="7">
        <v>0</v>
      </c>
      <c r="H6572" s="7" t="s">
        <v>380</v>
      </c>
      <c r="I6572" s="7"/>
      <c r="J6572" s="7">
        <v>38000000</v>
      </c>
      <c r="K6572" s="7">
        <f t="shared" si="92"/>
        <v>12576761</v>
      </c>
      <c r="L6572" s="7"/>
      <c r="M6572" s="6"/>
      <c r="N6572" s="7"/>
      <c r="O6572" s="7"/>
      <c r="P6572" s="38"/>
      <c r="Q6572" s="31"/>
      <c r="R6572" s="42"/>
      <c r="S6572" s="42"/>
      <c r="T6572" s="42"/>
      <c r="U6572" s="43"/>
      <c r="V6572" s="32"/>
      <c r="W6572" s="38"/>
      <c r="X6572" s="7"/>
      <c r="Y6572" s="7"/>
      <c r="Z6572" s="7"/>
      <c r="AA6572" s="7"/>
      <c r="AB6572" s="7"/>
      <c r="AC6572" s="7"/>
      <c r="AD6572" s="7"/>
      <c r="AE6572" s="7"/>
      <c r="AF6572" s="7"/>
      <c r="AG6572" s="7"/>
      <c r="AH6572" s="7"/>
      <c r="AI6572" s="7"/>
      <c r="AJ6572" s="7"/>
      <c r="AK6572" s="7"/>
      <c r="AL6572" s="7"/>
      <c r="AM6572" s="7"/>
      <c r="AN6572" s="7"/>
    </row>
    <row r="6573" spans="1:40" ht="14.25" customHeight="1">
      <c r="A6573" s="7" t="s">
        <v>743</v>
      </c>
      <c r="B6573" s="7" t="s">
        <v>363</v>
      </c>
      <c r="C6573" s="7">
        <v>1706</v>
      </c>
      <c r="D6573" s="7" t="s">
        <v>749</v>
      </c>
      <c r="E6573" s="7" t="str">
        <f t="shared" si="91"/>
        <v>Warnes</v>
      </c>
      <c r="F6573" s="7" t="s">
        <v>379</v>
      </c>
      <c r="G6573" s="7">
        <v>1</v>
      </c>
      <c r="H6573" s="7" t="s">
        <v>381</v>
      </c>
      <c r="I6573" s="7"/>
      <c r="J6573" s="7">
        <v>8000000</v>
      </c>
      <c r="K6573" s="7">
        <f t="shared" si="92"/>
        <v>12576761</v>
      </c>
      <c r="L6573" s="7"/>
      <c r="M6573" s="6"/>
      <c r="N6573" s="7"/>
      <c r="O6573" s="7"/>
      <c r="P6573" s="38"/>
      <c r="Q6573" s="31"/>
      <c r="R6573" s="42"/>
      <c r="S6573" s="42"/>
      <c r="T6573" s="42"/>
      <c r="U6573" s="43"/>
      <c r="V6573" s="32"/>
      <c r="W6573" s="38"/>
      <c r="X6573" s="7"/>
      <c r="Y6573" s="7"/>
      <c r="Z6573" s="7"/>
      <c r="AA6573" s="7"/>
      <c r="AB6573" s="7"/>
      <c r="AC6573" s="7"/>
      <c r="AD6573" s="7"/>
      <c r="AE6573" s="7"/>
      <c r="AF6573" s="7"/>
      <c r="AG6573" s="7"/>
      <c r="AH6573" s="7"/>
      <c r="AI6573" s="7"/>
      <c r="AJ6573" s="7"/>
      <c r="AK6573" s="7"/>
      <c r="AL6573" s="7"/>
      <c r="AM6573" s="7"/>
      <c r="AN6573" s="7"/>
    </row>
    <row r="6574" spans="1:40" ht="14.25" customHeight="1">
      <c r="A6574" s="7" t="s">
        <v>743</v>
      </c>
      <c r="B6574" s="7" t="s">
        <v>363</v>
      </c>
      <c r="C6574" s="7">
        <v>1706</v>
      </c>
      <c r="D6574" s="7" t="s">
        <v>749</v>
      </c>
      <c r="E6574" s="7" t="str">
        <f t="shared" si="91"/>
        <v>Warnes</v>
      </c>
      <c r="F6574" s="7" t="s">
        <v>379</v>
      </c>
      <c r="G6574" s="7">
        <v>97</v>
      </c>
      <c r="H6574" s="7" t="s">
        <v>409</v>
      </c>
      <c r="I6574" s="7"/>
      <c r="J6574" s="7">
        <v>26082664</v>
      </c>
      <c r="K6574" s="7">
        <f t="shared" si="92"/>
        <v>12576761</v>
      </c>
      <c r="L6574" s="7"/>
      <c r="M6574" s="6"/>
      <c r="N6574" s="7"/>
      <c r="O6574" s="7"/>
      <c r="P6574" s="38"/>
      <c r="Q6574" s="31"/>
      <c r="R6574" s="42"/>
      <c r="S6574" s="42"/>
      <c r="T6574" s="42"/>
      <c r="U6574" s="43"/>
      <c r="V6574" s="32"/>
      <c r="W6574" s="38"/>
      <c r="X6574" s="7"/>
      <c r="Y6574" s="7"/>
      <c r="Z6574" s="7"/>
      <c r="AA6574" s="7"/>
      <c r="AB6574" s="7"/>
      <c r="AC6574" s="7"/>
      <c r="AD6574" s="7"/>
      <c r="AE6574" s="7"/>
      <c r="AF6574" s="7"/>
      <c r="AG6574" s="7"/>
      <c r="AH6574" s="7"/>
      <c r="AI6574" s="7"/>
      <c r="AJ6574" s="7"/>
      <c r="AK6574" s="7"/>
      <c r="AL6574" s="7"/>
      <c r="AM6574" s="7"/>
      <c r="AN6574" s="7"/>
    </row>
    <row r="6575" spans="1:40" ht="14.25" customHeight="1">
      <c r="A6575" s="7" t="s">
        <v>743</v>
      </c>
      <c r="B6575" s="7" t="s">
        <v>363</v>
      </c>
      <c r="C6575" s="7">
        <v>1706</v>
      </c>
      <c r="D6575" s="7" t="s">
        <v>749</v>
      </c>
      <c r="E6575" s="7" t="str">
        <f t="shared" si="91"/>
        <v>Warnes</v>
      </c>
      <c r="F6575" s="7" t="s">
        <v>379</v>
      </c>
      <c r="G6575" s="7">
        <v>99</v>
      </c>
      <c r="H6575" s="7" t="s">
        <v>382</v>
      </c>
      <c r="I6575" s="7"/>
      <c r="J6575" s="7">
        <v>25256509</v>
      </c>
      <c r="K6575" s="7">
        <f t="shared" si="92"/>
        <v>12576761</v>
      </c>
      <c r="L6575" s="7"/>
      <c r="M6575" s="6"/>
      <c r="N6575" s="7"/>
      <c r="O6575" s="7"/>
      <c r="P6575" s="38"/>
      <c r="Q6575" s="31"/>
      <c r="R6575" s="42"/>
      <c r="S6575" s="42"/>
      <c r="T6575" s="42"/>
      <c r="U6575" s="43"/>
      <c r="V6575" s="32"/>
      <c r="W6575" s="38"/>
      <c r="X6575" s="7"/>
      <c r="Y6575" s="7"/>
      <c r="Z6575" s="7"/>
      <c r="AA6575" s="7"/>
      <c r="AB6575" s="7"/>
      <c r="AC6575" s="7"/>
      <c r="AD6575" s="7"/>
      <c r="AE6575" s="7"/>
      <c r="AF6575" s="7"/>
      <c r="AG6575" s="7"/>
      <c r="AH6575" s="7"/>
      <c r="AI6575" s="7"/>
      <c r="AJ6575" s="7"/>
      <c r="AK6575" s="7"/>
      <c r="AL6575" s="7"/>
      <c r="AM6575" s="7"/>
      <c r="AN6575" s="7"/>
    </row>
    <row r="6576" spans="1:40" ht="14.25" customHeight="1">
      <c r="A6576" s="7" t="s">
        <v>743</v>
      </c>
      <c r="B6576" s="7" t="s">
        <v>363</v>
      </c>
      <c r="C6576" s="7">
        <v>1706</v>
      </c>
      <c r="D6576" s="7" t="s">
        <v>749</v>
      </c>
      <c r="E6576" s="7" t="str">
        <f t="shared" si="91"/>
        <v>Warnes</v>
      </c>
      <c r="F6576" s="7" t="s">
        <v>379</v>
      </c>
      <c r="G6576" s="7">
        <v>100</v>
      </c>
      <c r="H6576" s="7" t="s">
        <v>383</v>
      </c>
      <c r="I6576" s="7"/>
      <c r="J6576" s="7">
        <v>235800</v>
      </c>
      <c r="K6576" s="7">
        <f t="shared" si="92"/>
        <v>12576761</v>
      </c>
      <c r="L6576" s="7"/>
      <c r="M6576" s="6"/>
      <c r="N6576" s="7"/>
      <c r="O6576" s="7"/>
      <c r="P6576" s="38"/>
      <c r="Q6576" s="31"/>
      <c r="R6576" s="42"/>
      <c r="S6576" s="42"/>
      <c r="T6576" s="42"/>
      <c r="U6576" s="43"/>
      <c r="V6576" s="32"/>
      <c r="W6576" s="38"/>
      <c r="X6576" s="7"/>
      <c r="Y6576" s="7"/>
      <c r="Z6576" s="7"/>
      <c r="AA6576" s="7"/>
      <c r="AB6576" s="7"/>
      <c r="AC6576" s="7"/>
      <c r="AD6576" s="7"/>
      <c r="AE6576" s="7"/>
      <c r="AF6576" s="7"/>
      <c r="AG6576" s="7"/>
      <c r="AH6576" s="7"/>
      <c r="AI6576" s="7"/>
      <c r="AJ6576" s="7"/>
      <c r="AK6576" s="7"/>
      <c r="AL6576" s="7"/>
      <c r="AM6576" s="7"/>
      <c r="AN6576" s="7"/>
    </row>
    <row r="6577" spans="1:40" ht="14.25" customHeight="1">
      <c r="A6577" s="7" t="s">
        <v>743</v>
      </c>
      <c r="B6577" s="7" t="s">
        <v>363</v>
      </c>
      <c r="C6577" s="7">
        <v>1706</v>
      </c>
      <c r="D6577" s="7" t="s">
        <v>749</v>
      </c>
      <c r="E6577" s="7" t="str">
        <f t="shared" si="91"/>
        <v>Warnes</v>
      </c>
      <c r="F6577" s="7" t="s">
        <v>379</v>
      </c>
      <c r="G6577" s="7">
        <v>110</v>
      </c>
      <c r="H6577" s="7" t="s">
        <v>385</v>
      </c>
      <c r="I6577" s="7"/>
      <c r="J6577" s="7">
        <v>274600</v>
      </c>
      <c r="K6577" s="7">
        <f t="shared" si="92"/>
        <v>12576761</v>
      </c>
      <c r="L6577" s="7"/>
      <c r="M6577" s="6"/>
      <c r="N6577" s="7"/>
      <c r="O6577" s="7"/>
      <c r="P6577" s="38"/>
      <c r="Q6577" s="31"/>
      <c r="R6577" s="42"/>
      <c r="S6577" s="42"/>
      <c r="T6577" s="42"/>
      <c r="U6577" s="43"/>
      <c r="V6577" s="32"/>
      <c r="W6577" s="38"/>
      <c r="X6577" s="7"/>
      <c r="Y6577" s="7"/>
      <c r="Z6577" s="7"/>
      <c r="AA6577" s="7"/>
      <c r="AB6577" s="7"/>
      <c r="AC6577" s="7"/>
      <c r="AD6577" s="7"/>
      <c r="AE6577" s="7"/>
      <c r="AF6577" s="7"/>
      <c r="AG6577" s="7"/>
      <c r="AH6577" s="7"/>
      <c r="AI6577" s="7"/>
      <c r="AJ6577" s="7"/>
      <c r="AK6577" s="7"/>
      <c r="AL6577" s="7"/>
      <c r="AM6577" s="7"/>
      <c r="AN6577" s="7"/>
    </row>
    <row r="6578" spans="1:40" ht="14.25" customHeight="1">
      <c r="A6578" s="7" t="s">
        <v>743</v>
      </c>
      <c r="B6578" s="7" t="s">
        <v>363</v>
      </c>
      <c r="C6578" s="7">
        <v>1706</v>
      </c>
      <c r="D6578" s="7" t="s">
        <v>749</v>
      </c>
      <c r="E6578" s="7" t="str">
        <f t="shared" si="91"/>
        <v>Warnes</v>
      </c>
      <c r="F6578" s="7" t="s">
        <v>379</v>
      </c>
      <c r="G6578" s="7">
        <v>130</v>
      </c>
      <c r="H6578" s="7" t="s">
        <v>386</v>
      </c>
      <c r="I6578" s="7"/>
      <c r="J6578" s="7">
        <v>240217</v>
      </c>
      <c r="K6578" s="7">
        <f t="shared" si="92"/>
        <v>12576761</v>
      </c>
      <c r="L6578" s="7"/>
      <c r="M6578" s="6"/>
      <c r="N6578" s="7"/>
      <c r="O6578" s="7"/>
      <c r="P6578" s="38"/>
      <c r="Q6578" s="31"/>
      <c r="R6578" s="42"/>
      <c r="S6578" s="42"/>
      <c r="T6578" s="42"/>
      <c r="U6578" s="43"/>
      <c r="V6578" s="32"/>
      <c r="W6578" s="38"/>
      <c r="X6578" s="7"/>
      <c r="Y6578" s="7"/>
      <c r="Z6578" s="7"/>
      <c r="AA6578" s="7"/>
      <c r="AB6578" s="7"/>
      <c r="AC6578" s="7"/>
      <c r="AD6578" s="7"/>
      <c r="AE6578" s="7"/>
      <c r="AF6578" s="7"/>
      <c r="AG6578" s="7"/>
      <c r="AH6578" s="7"/>
      <c r="AI6578" s="7"/>
      <c r="AJ6578" s="7"/>
      <c r="AK6578" s="7"/>
      <c r="AL6578" s="7"/>
      <c r="AM6578" s="7"/>
      <c r="AN6578" s="7"/>
    </row>
    <row r="6579" spans="1:40" ht="14.25" customHeight="1">
      <c r="A6579" s="7" t="s">
        <v>743</v>
      </c>
      <c r="B6579" s="7" t="s">
        <v>363</v>
      </c>
      <c r="C6579" s="7">
        <v>1706</v>
      </c>
      <c r="D6579" s="7" t="s">
        <v>749</v>
      </c>
      <c r="E6579" s="7" t="str">
        <f t="shared" si="91"/>
        <v>Warnes</v>
      </c>
      <c r="F6579" s="7" t="s">
        <v>379</v>
      </c>
      <c r="G6579" s="7">
        <v>140</v>
      </c>
      <c r="H6579" s="7" t="s">
        <v>388</v>
      </c>
      <c r="I6579" s="7"/>
      <c r="J6579" s="7">
        <v>15274600</v>
      </c>
      <c r="K6579" s="7">
        <f t="shared" si="92"/>
        <v>12576761</v>
      </c>
      <c r="L6579" s="7"/>
      <c r="M6579" s="6"/>
      <c r="N6579" s="7"/>
      <c r="O6579" s="7"/>
      <c r="P6579" s="38"/>
      <c r="Q6579" s="31"/>
      <c r="R6579" s="42"/>
      <c r="S6579" s="42"/>
      <c r="T6579" s="42"/>
      <c r="U6579" s="43"/>
      <c r="V6579" s="32"/>
      <c r="W6579" s="38"/>
      <c r="X6579" s="7"/>
      <c r="Y6579" s="7"/>
      <c r="Z6579" s="7"/>
      <c r="AA6579" s="7"/>
      <c r="AB6579" s="7"/>
      <c r="AC6579" s="7"/>
      <c r="AD6579" s="7"/>
      <c r="AE6579" s="7"/>
      <c r="AF6579" s="7"/>
      <c r="AG6579" s="7"/>
      <c r="AH6579" s="7"/>
      <c r="AI6579" s="7"/>
      <c r="AJ6579" s="7"/>
      <c r="AK6579" s="7"/>
      <c r="AL6579" s="7"/>
      <c r="AM6579" s="7"/>
      <c r="AN6579" s="7"/>
    </row>
    <row r="6580" spans="1:40" ht="14.25" customHeight="1">
      <c r="A6580" s="7" t="s">
        <v>743</v>
      </c>
      <c r="B6580" s="7" t="s">
        <v>363</v>
      </c>
      <c r="C6580" s="7">
        <v>1706</v>
      </c>
      <c r="D6580" s="7" t="s">
        <v>749</v>
      </c>
      <c r="E6580" s="7" t="str">
        <f t="shared" si="91"/>
        <v>Warnes</v>
      </c>
      <c r="F6580" s="7" t="s">
        <v>379</v>
      </c>
      <c r="G6580" s="7">
        <v>160</v>
      </c>
      <c r="H6580" s="7" t="s">
        <v>389</v>
      </c>
      <c r="I6580" s="7"/>
      <c r="J6580" s="7">
        <v>3347904</v>
      </c>
      <c r="K6580" s="7">
        <f t="shared" si="92"/>
        <v>12576761</v>
      </c>
      <c r="L6580" s="7"/>
      <c r="M6580" s="6"/>
      <c r="N6580" s="7"/>
      <c r="O6580" s="7"/>
      <c r="P6580" s="38"/>
      <c r="Q6580" s="31"/>
      <c r="R6580" s="42"/>
      <c r="S6580" s="42"/>
      <c r="T6580" s="42"/>
      <c r="U6580" s="43"/>
      <c r="V6580" s="32"/>
      <c r="W6580" s="38"/>
      <c r="X6580" s="7"/>
      <c r="Y6580" s="7"/>
      <c r="Z6580" s="7"/>
      <c r="AA6580" s="7"/>
      <c r="AB6580" s="7"/>
      <c r="AC6580" s="7"/>
      <c r="AD6580" s="7"/>
      <c r="AE6580" s="7"/>
      <c r="AF6580" s="7"/>
      <c r="AG6580" s="7"/>
      <c r="AH6580" s="7"/>
      <c r="AI6580" s="7"/>
      <c r="AJ6580" s="7"/>
      <c r="AK6580" s="7"/>
      <c r="AL6580" s="7"/>
      <c r="AM6580" s="7"/>
      <c r="AN6580" s="7"/>
    </row>
    <row r="6581" spans="1:40" ht="14.25" customHeight="1">
      <c r="A6581" s="7" t="s">
        <v>743</v>
      </c>
      <c r="B6581" s="7" t="s">
        <v>363</v>
      </c>
      <c r="C6581" s="7">
        <v>1706</v>
      </c>
      <c r="D6581" s="7" t="s">
        <v>749</v>
      </c>
      <c r="E6581" s="7" t="str">
        <f t="shared" si="91"/>
        <v>Warnes</v>
      </c>
      <c r="F6581" s="7" t="s">
        <v>379</v>
      </c>
      <c r="G6581" s="7">
        <v>170</v>
      </c>
      <c r="H6581" s="7" t="s">
        <v>390</v>
      </c>
      <c r="I6581" s="7"/>
      <c r="J6581" s="7">
        <v>7373391</v>
      </c>
      <c r="K6581" s="7">
        <f t="shared" si="92"/>
        <v>12576761</v>
      </c>
      <c r="L6581" s="7"/>
      <c r="M6581" s="6"/>
      <c r="N6581" s="7"/>
      <c r="O6581" s="7"/>
      <c r="P6581" s="38"/>
      <c r="Q6581" s="31"/>
      <c r="R6581" s="42"/>
      <c r="S6581" s="42"/>
      <c r="T6581" s="42"/>
      <c r="U6581" s="43"/>
      <c r="V6581" s="32"/>
      <c r="W6581" s="38"/>
      <c r="X6581" s="7"/>
      <c r="Y6581" s="7"/>
      <c r="Z6581" s="7"/>
      <c r="AA6581" s="7"/>
      <c r="AB6581" s="7"/>
      <c r="AC6581" s="7"/>
      <c r="AD6581" s="7"/>
      <c r="AE6581" s="7"/>
      <c r="AF6581" s="7"/>
      <c r="AG6581" s="7"/>
      <c r="AH6581" s="7"/>
      <c r="AI6581" s="7"/>
      <c r="AJ6581" s="7"/>
      <c r="AK6581" s="7"/>
      <c r="AL6581" s="7"/>
      <c r="AM6581" s="7"/>
      <c r="AN6581" s="7"/>
    </row>
    <row r="6582" spans="1:40" ht="14.25" customHeight="1">
      <c r="A6582" s="7" t="s">
        <v>743</v>
      </c>
      <c r="B6582" s="7" t="s">
        <v>363</v>
      </c>
      <c r="C6582" s="7">
        <v>1706</v>
      </c>
      <c r="D6582" s="7" t="s">
        <v>749</v>
      </c>
      <c r="E6582" s="7" t="str">
        <f t="shared" si="91"/>
        <v>Warnes</v>
      </c>
      <c r="F6582" s="7" t="s">
        <v>379</v>
      </c>
      <c r="G6582" s="7">
        <v>180</v>
      </c>
      <c r="H6582" s="7" t="s">
        <v>411</v>
      </c>
      <c r="I6582" s="7"/>
      <c r="J6582" s="7">
        <v>1310600</v>
      </c>
      <c r="K6582" s="7">
        <f t="shared" si="92"/>
        <v>12576761</v>
      </c>
      <c r="L6582" s="7"/>
      <c r="M6582" s="6"/>
      <c r="N6582" s="7"/>
      <c r="O6582" s="7"/>
      <c r="P6582" s="38"/>
      <c r="Q6582" s="31"/>
      <c r="R6582" s="42"/>
      <c r="S6582" s="42"/>
      <c r="T6582" s="42"/>
      <c r="U6582" s="43"/>
      <c r="V6582" s="32"/>
      <c r="W6582" s="38"/>
      <c r="X6582" s="7"/>
      <c r="Y6582" s="7"/>
      <c r="Z6582" s="7"/>
      <c r="AA6582" s="7"/>
      <c r="AB6582" s="7"/>
      <c r="AC6582" s="7"/>
      <c r="AD6582" s="7"/>
      <c r="AE6582" s="7"/>
      <c r="AF6582" s="7"/>
      <c r="AG6582" s="7"/>
      <c r="AH6582" s="7"/>
      <c r="AI6582" s="7"/>
      <c r="AJ6582" s="7"/>
      <c r="AK6582" s="7"/>
      <c r="AL6582" s="7"/>
      <c r="AM6582" s="7"/>
      <c r="AN6582" s="7"/>
    </row>
    <row r="6583" spans="1:40" ht="14.25" customHeight="1">
      <c r="A6583" s="7" t="s">
        <v>743</v>
      </c>
      <c r="B6583" s="7" t="s">
        <v>363</v>
      </c>
      <c r="C6583" s="7">
        <v>1706</v>
      </c>
      <c r="D6583" s="7" t="s">
        <v>749</v>
      </c>
      <c r="E6583" s="7" t="str">
        <f t="shared" si="91"/>
        <v>Warnes</v>
      </c>
      <c r="F6583" s="7" t="s">
        <v>379</v>
      </c>
      <c r="G6583" s="7">
        <v>190</v>
      </c>
      <c r="H6583" s="7" t="s">
        <v>392</v>
      </c>
      <c r="I6583" s="7"/>
      <c r="J6583" s="7">
        <v>2091000</v>
      </c>
      <c r="K6583" s="7">
        <f t="shared" si="92"/>
        <v>12576761</v>
      </c>
      <c r="L6583" s="7"/>
      <c r="M6583" s="6"/>
      <c r="N6583" s="7"/>
      <c r="O6583" s="7"/>
      <c r="P6583" s="38"/>
      <c r="Q6583" s="31"/>
      <c r="R6583" s="42"/>
      <c r="S6583" s="42"/>
      <c r="T6583" s="42"/>
      <c r="U6583" s="43"/>
      <c r="V6583" s="32"/>
      <c r="W6583" s="38"/>
      <c r="X6583" s="7"/>
      <c r="Y6583" s="7"/>
      <c r="Z6583" s="7"/>
      <c r="AA6583" s="7"/>
      <c r="AB6583" s="7"/>
      <c r="AC6583" s="7"/>
      <c r="AD6583" s="7"/>
      <c r="AE6583" s="7"/>
      <c r="AF6583" s="7"/>
      <c r="AG6583" s="7"/>
      <c r="AH6583" s="7"/>
      <c r="AI6583" s="7"/>
      <c r="AJ6583" s="7"/>
      <c r="AK6583" s="7"/>
      <c r="AL6583" s="7"/>
      <c r="AM6583" s="7"/>
      <c r="AN6583" s="7"/>
    </row>
    <row r="6584" spans="1:40" ht="14.25" customHeight="1">
      <c r="A6584" s="7" t="s">
        <v>743</v>
      </c>
      <c r="B6584" s="7" t="s">
        <v>363</v>
      </c>
      <c r="C6584" s="7">
        <v>1706</v>
      </c>
      <c r="D6584" s="7" t="s">
        <v>749</v>
      </c>
      <c r="E6584" s="7" t="str">
        <f t="shared" si="91"/>
        <v>Warnes</v>
      </c>
      <c r="F6584" s="7" t="s">
        <v>379</v>
      </c>
      <c r="G6584" s="7">
        <v>200</v>
      </c>
      <c r="H6584" s="7" t="s">
        <v>393</v>
      </c>
      <c r="I6584" s="7"/>
      <c r="J6584" s="7">
        <v>33665562</v>
      </c>
      <c r="K6584" s="7">
        <f t="shared" si="92"/>
        <v>12576761</v>
      </c>
      <c r="L6584" s="7"/>
      <c r="M6584" s="6"/>
      <c r="N6584" s="7"/>
      <c r="O6584" s="7"/>
      <c r="P6584" s="38"/>
      <c r="Q6584" s="31"/>
      <c r="R6584" s="42"/>
      <c r="S6584" s="42"/>
      <c r="T6584" s="42"/>
      <c r="U6584" s="43"/>
      <c r="V6584" s="32"/>
      <c r="W6584" s="38"/>
      <c r="X6584" s="7"/>
      <c r="Y6584" s="7"/>
      <c r="Z6584" s="7"/>
      <c r="AA6584" s="7"/>
      <c r="AB6584" s="7"/>
      <c r="AC6584" s="7"/>
      <c r="AD6584" s="7"/>
      <c r="AE6584" s="7"/>
      <c r="AF6584" s="7"/>
      <c r="AG6584" s="7"/>
      <c r="AH6584" s="7"/>
      <c r="AI6584" s="7"/>
      <c r="AJ6584" s="7"/>
      <c r="AK6584" s="7"/>
      <c r="AL6584" s="7"/>
      <c r="AM6584" s="7"/>
      <c r="AN6584" s="7"/>
    </row>
    <row r="6585" spans="1:40" ht="14.25" customHeight="1">
      <c r="A6585" s="7" t="s">
        <v>743</v>
      </c>
      <c r="B6585" s="7" t="s">
        <v>363</v>
      </c>
      <c r="C6585" s="7">
        <v>1706</v>
      </c>
      <c r="D6585" s="7" t="s">
        <v>749</v>
      </c>
      <c r="E6585" s="7" t="str">
        <f t="shared" si="91"/>
        <v>Warnes</v>
      </c>
      <c r="F6585" s="7" t="s">
        <v>379</v>
      </c>
      <c r="G6585" s="7">
        <v>210</v>
      </c>
      <c r="H6585" s="7" t="s">
        <v>394</v>
      </c>
      <c r="I6585" s="7"/>
      <c r="J6585" s="7">
        <v>34378260</v>
      </c>
      <c r="K6585" s="7">
        <f t="shared" si="92"/>
        <v>12576761</v>
      </c>
      <c r="L6585" s="7"/>
      <c r="M6585" s="6"/>
      <c r="N6585" s="7"/>
      <c r="O6585" s="7"/>
      <c r="P6585" s="38"/>
      <c r="Q6585" s="31"/>
      <c r="R6585" s="42"/>
      <c r="S6585" s="42"/>
      <c r="T6585" s="42"/>
      <c r="U6585" s="43"/>
      <c r="V6585" s="32"/>
      <c r="W6585" s="38"/>
      <c r="X6585" s="7"/>
      <c r="Y6585" s="7"/>
      <c r="Z6585" s="7"/>
      <c r="AA6585" s="7"/>
      <c r="AB6585" s="7"/>
      <c r="AC6585" s="7"/>
      <c r="AD6585" s="7"/>
      <c r="AE6585" s="7"/>
      <c r="AF6585" s="7"/>
      <c r="AG6585" s="7"/>
      <c r="AH6585" s="7"/>
      <c r="AI6585" s="7"/>
      <c r="AJ6585" s="7"/>
      <c r="AK6585" s="7"/>
      <c r="AL6585" s="7"/>
      <c r="AM6585" s="7"/>
      <c r="AN6585" s="7"/>
    </row>
    <row r="6586" spans="1:40" ht="14.25" customHeight="1">
      <c r="A6586" s="7" t="s">
        <v>743</v>
      </c>
      <c r="B6586" s="7" t="s">
        <v>363</v>
      </c>
      <c r="C6586" s="7">
        <v>1706</v>
      </c>
      <c r="D6586" s="7" t="s">
        <v>749</v>
      </c>
      <c r="E6586" s="7" t="str">
        <f t="shared" si="91"/>
        <v>Warnes</v>
      </c>
      <c r="F6586" s="7" t="s">
        <v>379</v>
      </c>
      <c r="G6586" s="7">
        <v>220</v>
      </c>
      <c r="H6586" s="7" t="s">
        <v>395</v>
      </c>
      <c r="I6586" s="7"/>
      <c r="J6586" s="7">
        <v>2387200</v>
      </c>
      <c r="K6586" s="7">
        <f t="shared" si="92"/>
        <v>12576761</v>
      </c>
      <c r="L6586" s="7"/>
      <c r="M6586" s="6"/>
      <c r="N6586" s="7"/>
      <c r="O6586" s="7"/>
      <c r="P6586" s="38"/>
      <c r="Q6586" s="31"/>
      <c r="R6586" s="42"/>
      <c r="S6586" s="42"/>
      <c r="T6586" s="42"/>
      <c r="U6586" s="43"/>
      <c r="V6586" s="32"/>
      <c r="W6586" s="38"/>
      <c r="X6586" s="7"/>
      <c r="Y6586" s="7"/>
      <c r="Z6586" s="7"/>
      <c r="AA6586" s="7"/>
      <c r="AB6586" s="7"/>
      <c r="AC6586" s="7"/>
      <c r="AD6586" s="7"/>
      <c r="AE6586" s="7"/>
      <c r="AF6586" s="7"/>
      <c r="AG6586" s="7"/>
      <c r="AH6586" s="7"/>
      <c r="AI6586" s="7"/>
      <c r="AJ6586" s="7"/>
      <c r="AK6586" s="7"/>
      <c r="AL6586" s="7"/>
      <c r="AM6586" s="7"/>
      <c r="AN6586" s="7"/>
    </row>
    <row r="6587" spans="1:40" ht="14.25" customHeight="1">
      <c r="A6587" s="7" t="s">
        <v>743</v>
      </c>
      <c r="B6587" s="7" t="s">
        <v>363</v>
      </c>
      <c r="C6587" s="7">
        <v>1706</v>
      </c>
      <c r="D6587" s="7" t="s">
        <v>749</v>
      </c>
      <c r="E6587" s="7" t="str">
        <f t="shared" si="91"/>
        <v>Warnes</v>
      </c>
      <c r="F6587" s="7" t="s">
        <v>379</v>
      </c>
      <c r="G6587" s="7">
        <v>230</v>
      </c>
      <c r="H6587" s="7" t="s">
        <v>396</v>
      </c>
      <c r="I6587" s="7"/>
      <c r="J6587" s="7">
        <v>530000</v>
      </c>
      <c r="K6587" s="7">
        <f t="shared" si="92"/>
        <v>12576761</v>
      </c>
      <c r="L6587" s="7"/>
      <c r="M6587" s="6"/>
      <c r="N6587" s="7"/>
      <c r="O6587" s="7"/>
      <c r="P6587" s="38"/>
      <c r="Q6587" s="31"/>
      <c r="R6587" s="42"/>
      <c r="S6587" s="42"/>
      <c r="T6587" s="42"/>
      <c r="U6587" s="43"/>
      <c r="V6587" s="32"/>
      <c r="W6587" s="38"/>
      <c r="X6587" s="7"/>
      <c r="Y6587" s="7"/>
      <c r="Z6587" s="7"/>
      <c r="AA6587" s="7"/>
      <c r="AB6587" s="7"/>
      <c r="AC6587" s="7"/>
      <c r="AD6587" s="7"/>
      <c r="AE6587" s="7"/>
      <c r="AF6587" s="7"/>
      <c r="AG6587" s="7"/>
      <c r="AH6587" s="7"/>
      <c r="AI6587" s="7"/>
      <c r="AJ6587" s="7"/>
      <c r="AK6587" s="7"/>
      <c r="AL6587" s="7"/>
      <c r="AM6587" s="7"/>
      <c r="AN6587" s="7"/>
    </row>
    <row r="6588" spans="1:40" ht="14.25" customHeight="1">
      <c r="A6588" s="7" t="s">
        <v>743</v>
      </c>
      <c r="B6588" s="7" t="s">
        <v>363</v>
      </c>
      <c r="C6588" s="7">
        <v>1706</v>
      </c>
      <c r="D6588" s="7" t="s">
        <v>749</v>
      </c>
      <c r="E6588" s="7" t="str">
        <f t="shared" si="91"/>
        <v>Warnes</v>
      </c>
      <c r="F6588" s="7" t="s">
        <v>379</v>
      </c>
      <c r="G6588" s="7">
        <v>240</v>
      </c>
      <c r="H6588" s="7" t="s">
        <v>397</v>
      </c>
      <c r="I6588" s="7"/>
      <c r="J6588" s="7">
        <v>30000</v>
      </c>
      <c r="K6588" s="7">
        <f t="shared" si="92"/>
        <v>12576761</v>
      </c>
      <c r="L6588" s="7"/>
      <c r="M6588" s="6"/>
      <c r="N6588" s="7"/>
      <c r="O6588" s="7"/>
      <c r="P6588" s="38"/>
      <c r="Q6588" s="31"/>
      <c r="R6588" s="42"/>
      <c r="S6588" s="42"/>
      <c r="T6588" s="42"/>
      <c r="U6588" s="43"/>
      <c r="V6588" s="32"/>
      <c r="W6588" s="38"/>
      <c r="X6588" s="7"/>
      <c r="Y6588" s="7"/>
      <c r="Z6588" s="7"/>
      <c r="AA6588" s="7"/>
      <c r="AB6588" s="7"/>
      <c r="AC6588" s="7"/>
      <c r="AD6588" s="7"/>
      <c r="AE6588" s="7"/>
      <c r="AF6588" s="7"/>
      <c r="AG6588" s="7"/>
      <c r="AH6588" s="7"/>
      <c r="AI6588" s="7"/>
      <c r="AJ6588" s="7"/>
      <c r="AK6588" s="7"/>
      <c r="AL6588" s="7"/>
      <c r="AM6588" s="7"/>
      <c r="AN6588" s="7"/>
    </row>
    <row r="6589" spans="1:40" ht="14.25" customHeight="1">
      <c r="A6589" s="7" t="s">
        <v>743</v>
      </c>
      <c r="B6589" s="7" t="s">
        <v>363</v>
      </c>
      <c r="C6589" s="7">
        <v>1706</v>
      </c>
      <c r="D6589" s="7" t="s">
        <v>749</v>
      </c>
      <c r="E6589" s="7" t="str">
        <f t="shared" si="91"/>
        <v>Warnes</v>
      </c>
      <c r="F6589" s="7" t="s">
        <v>379</v>
      </c>
      <c r="G6589" s="7">
        <v>250</v>
      </c>
      <c r="H6589" s="7" t="s">
        <v>399</v>
      </c>
      <c r="I6589" s="7"/>
      <c r="J6589" s="7">
        <v>4329499</v>
      </c>
      <c r="K6589" s="7">
        <f t="shared" si="92"/>
        <v>12576761</v>
      </c>
      <c r="L6589" s="7"/>
      <c r="M6589" s="6"/>
      <c r="N6589" s="7"/>
      <c r="O6589" s="7"/>
      <c r="P6589" s="38"/>
      <c r="Q6589" s="31"/>
      <c r="R6589" s="42"/>
      <c r="S6589" s="42"/>
      <c r="T6589" s="42"/>
      <c r="U6589" s="43"/>
      <c r="V6589" s="32"/>
      <c r="W6589" s="38"/>
      <c r="X6589" s="7"/>
      <c r="Y6589" s="7"/>
      <c r="Z6589" s="7"/>
      <c r="AA6589" s="7"/>
      <c r="AB6589" s="7"/>
      <c r="AC6589" s="7"/>
      <c r="AD6589" s="7"/>
      <c r="AE6589" s="7"/>
      <c r="AF6589" s="7"/>
      <c r="AG6589" s="7"/>
      <c r="AH6589" s="7"/>
      <c r="AI6589" s="7"/>
      <c r="AJ6589" s="7"/>
      <c r="AK6589" s="7"/>
      <c r="AL6589" s="7"/>
      <c r="AM6589" s="7"/>
      <c r="AN6589" s="7"/>
    </row>
    <row r="6590" spans="1:40" ht="14.25" customHeight="1">
      <c r="A6590" s="7" t="s">
        <v>743</v>
      </c>
      <c r="B6590" s="7" t="s">
        <v>363</v>
      </c>
      <c r="C6590" s="7">
        <v>1706</v>
      </c>
      <c r="D6590" s="7" t="s">
        <v>749</v>
      </c>
      <c r="E6590" s="7" t="str">
        <f t="shared" si="91"/>
        <v>Warnes</v>
      </c>
      <c r="F6590" s="7" t="s">
        <v>379</v>
      </c>
      <c r="G6590" s="7">
        <v>260</v>
      </c>
      <c r="H6590" s="7" t="s">
        <v>400</v>
      </c>
      <c r="I6590" s="7"/>
      <c r="J6590" s="7">
        <v>225000</v>
      </c>
      <c r="K6590" s="7">
        <f t="shared" si="92"/>
        <v>12576761</v>
      </c>
      <c r="L6590" s="7"/>
      <c r="M6590" s="6"/>
      <c r="N6590" s="7"/>
      <c r="O6590" s="7"/>
      <c r="P6590" s="38"/>
      <c r="Q6590" s="31"/>
      <c r="R6590" s="42"/>
      <c r="S6590" s="42"/>
      <c r="T6590" s="42"/>
      <c r="U6590" s="43"/>
      <c r="V6590" s="32"/>
      <c r="W6590" s="38"/>
      <c r="X6590" s="7"/>
      <c r="Y6590" s="7"/>
      <c r="Z6590" s="7"/>
      <c r="AA6590" s="7"/>
      <c r="AB6590" s="7"/>
      <c r="AC6590" s="7"/>
      <c r="AD6590" s="7"/>
      <c r="AE6590" s="7"/>
      <c r="AF6590" s="7"/>
      <c r="AG6590" s="7"/>
      <c r="AH6590" s="7"/>
      <c r="AI6590" s="7"/>
      <c r="AJ6590" s="7"/>
      <c r="AK6590" s="7"/>
      <c r="AL6590" s="7"/>
      <c r="AM6590" s="7"/>
      <c r="AN6590" s="7"/>
    </row>
    <row r="6591" spans="1:40" ht="14.25" customHeight="1">
      <c r="A6591" s="7" t="s">
        <v>743</v>
      </c>
      <c r="B6591" s="7" t="s">
        <v>363</v>
      </c>
      <c r="C6591" s="7">
        <v>1706</v>
      </c>
      <c r="D6591" s="7" t="s">
        <v>749</v>
      </c>
      <c r="E6591" s="7" t="str">
        <f t="shared" si="91"/>
        <v>Warnes</v>
      </c>
      <c r="F6591" s="7" t="s">
        <v>379</v>
      </c>
      <c r="G6591" s="7">
        <v>270</v>
      </c>
      <c r="H6591" s="7" t="s">
        <v>401</v>
      </c>
      <c r="I6591" s="7"/>
      <c r="J6591" s="7">
        <v>1926600</v>
      </c>
      <c r="K6591" s="7">
        <f t="shared" si="92"/>
        <v>12576761</v>
      </c>
      <c r="L6591" s="7"/>
      <c r="M6591" s="6"/>
      <c r="N6591" s="7"/>
      <c r="O6591" s="7"/>
      <c r="P6591" s="38"/>
      <c r="Q6591" s="31"/>
      <c r="R6591" s="42"/>
      <c r="S6591" s="42"/>
      <c r="T6591" s="42"/>
      <c r="U6591" s="43"/>
      <c r="V6591" s="32"/>
      <c r="W6591" s="38"/>
      <c r="X6591" s="7"/>
      <c r="Y6591" s="7"/>
      <c r="Z6591" s="7"/>
      <c r="AA6591" s="7"/>
      <c r="AB6591" s="7"/>
      <c r="AC6591" s="7"/>
      <c r="AD6591" s="7"/>
      <c r="AE6591" s="7"/>
      <c r="AF6591" s="7"/>
      <c r="AG6591" s="7"/>
      <c r="AH6591" s="7"/>
      <c r="AI6591" s="7"/>
      <c r="AJ6591" s="7"/>
      <c r="AK6591" s="7"/>
      <c r="AL6591" s="7"/>
      <c r="AM6591" s="7"/>
      <c r="AN6591" s="7"/>
    </row>
    <row r="6592" spans="1:40" ht="14.25" customHeight="1">
      <c r="A6592" s="7" t="s">
        <v>743</v>
      </c>
      <c r="B6592" s="7" t="s">
        <v>363</v>
      </c>
      <c r="C6592" s="7">
        <v>1706</v>
      </c>
      <c r="D6592" s="7" t="s">
        <v>749</v>
      </c>
      <c r="E6592" s="7" t="str">
        <f t="shared" si="91"/>
        <v>Warnes</v>
      </c>
      <c r="F6592" s="7" t="s">
        <v>379</v>
      </c>
      <c r="G6592" s="7">
        <v>280</v>
      </c>
      <c r="H6592" s="7" t="s">
        <v>402</v>
      </c>
      <c r="I6592" s="7"/>
      <c r="J6592" s="7">
        <v>1924003</v>
      </c>
      <c r="K6592" s="7">
        <f t="shared" si="92"/>
        <v>12576761</v>
      </c>
      <c r="L6592" s="7"/>
      <c r="M6592" s="6"/>
      <c r="N6592" s="7"/>
      <c r="O6592" s="7"/>
      <c r="P6592" s="38"/>
      <c r="Q6592" s="31"/>
      <c r="R6592" s="42"/>
      <c r="S6592" s="42"/>
      <c r="T6592" s="42"/>
      <c r="U6592" s="43"/>
      <c r="V6592" s="32"/>
      <c r="W6592" s="38"/>
      <c r="X6592" s="7"/>
      <c r="Y6592" s="7"/>
      <c r="Z6592" s="7"/>
      <c r="AA6592" s="7"/>
      <c r="AB6592" s="7"/>
      <c r="AC6592" s="7"/>
      <c r="AD6592" s="7"/>
      <c r="AE6592" s="7"/>
      <c r="AF6592" s="7"/>
      <c r="AG6592" s="7"/>
      <c r="AH6592" s="7"/>
      <c r="AI6592" s="7"/>
      <c r="AJ6592" s="7"/>
      <c r="AK6592" s="7"/>
      <c r="AL6592" s="7"/>
      <c r="AM6592" s="7"/>
      <c r="AN6592" s="7"/>
    </row>
    <row r="6593" spans="1:40" ht="14.25" customHeight="1">
      <c r="A6593" s="7" t="s">
        <v>743</v>
      </c>
      <c r="B6593" s="7" t="s">
        <v>363</v>
      </c>
      <c r="C6593" s="7">
        <v>1706</v>
      </c>
      <c r="D6593" s="7" t="s">
        <v>749</v>
      </c>
      <c r="E6593" s="7" t="str">
        <f t="shared" si="91"/>
        <v>Warnes</v>
      </c>
      <c r="F6593" s="7" t="s">
        <v>379</v>
      </c>
      <c r="G6593" s="7">
        <v>300</v>
      </c>
      <c r="H6593" s="7" t="s">
        <v>417</v>
      </c>
      <c r="I6593" s="7"/>
      <c r="J6593" s="7">
        <v>60000</v>
      </c>
      <c r="K6593" s="7">
        <f t="shared" si="92"/>
        <v>12576761</v>
      </c>
      <c r="L6593" s="7"/>
      <c r="M6593" s="6"/>
      <c r="N6593" s="7"/>
      <c r="O6593" s="7"/>
      <c r="P6593" s="38"/>
      <c r="Q6593" s="31"/>
      <c r="R6593" s="42"/>
      <c r="S6593" s="42"/>
      <c r="T6593" s="42"/>
      <c r="U6593" s="43"/>
      <c r="V6593" s="32"/>
      <c r="W6593" s="38"/>
      <c r="X6593" s="7"/>
      <c r="Y6593" s="7"/>
      <c r="Z6593" s="7"/>
      <c r="AA6593" s="7"/>
      <c r="AB6593" s="7"/>
      <c r="AC6593" s="7"/>
      <c r="AD6593" s="7"/>
      <c r="AE6593" s="7"/>
      <c r="AF6593" s="7"/>
      <c r="AG6593" s="7"/>
      <c r="AH6593" s="7"/>
      <c r="AI6593" s="7"/>
      <c r="AJ6593" s="7"/>
      <c r="AK6593" s="7"/>
      <c r="AL6593" s="7"/>
      <c r="AM6593" s="7"/>
      <c r="AN6593" s="7"/>
    </row>
    <row r="6594" spans="1:40" ht="14.25" customHeight="1">
      <c r="A6594" s="7" t="s">
        <v>743</v>
      </c>
      <c r="B6594" s="7" t="s">
        <v>363</v>
      </c>
      <c r="C6594" s="7">
        <v>1706</v>
      </c>
      <c r="D6594" s="7" t="s">
        <v>749</v>
      </c>
      <c r="E6594" s="7" t="str">
        <f t="shared" si="91"/>
        <v>Warnes</v>
      </c>
      <c r="F6594" s="7" t="s">
        <v>379</v>
      </c>
      <c r="G6594" s="7">
        <v>310</v>
      </c>
      <c r="H6594" s="7" t="s">
        <v>403</v>
      </c>
      <c r="I6594" s="7"/>
      <c r="J6594" s="7">
        <v>200000</v>
      </c>
      <c r="K6594" s="7">
        <f t="shared" si="92"/>
        <v>12576761</v>
      </c>
      <c r="L6594" s="7"/>
      <c r="M6594" s="6"/>
      <c r="N6594" s="7"/>
      <c r="O6594" s="7"/>
      <c r="P6594" s="38"/>
      <c r="Q6594" s="31"/>
      <c r="R6594" s="42"/>
      <c r="S6594" s="42"/>
      <c r="T6594" s="42"/>
      <c r="U6594" s="43"/>
      <c r="V6594" s="32"/>
      <c r="W6594" s="38"/>
      <c r="X6594" s="7"/>
      <c r="Y6594" s="7"/>
      <c r="Z6594" s="7"/>
      <c r="AA6594" s="7"/>
      <c r="AB6594" s="7"/>
      <c r="AC6594" s="7"/>
      <c r="AD6594" s="7"/>
      <c r="AE6594" s="7"/>
      <c r="AF6594" s="7"/>
      <c r="AG6594" s="7"/>
      <c r="AH6594" s="7"/>
      <c r="AI6594" s="7"/>
      <c r="AJ6594" s="7"/>
      <c r="AK6594" s="7"/>
      <c r="AL6594" s="7"/>
      <c r="AM6594" s="7"/>
      <c r="AN6594" s="7"/>
    </row>
    <row r="6595" spans="1:40" ht="14.25" customHeight="1">
      <c r="A6595" s="7" t="s">
        <v>743</v>
      </c>
      <c r="B6595" s="7" t="s">
        <v>363</v>
      </c>
      <c r="C6595" s="7">
        <v>1706</v>
      </c>
      <c r="D6595" s="7" t="s">
        <v>749</v>
      </c>
      <c r="E6595" s="7" t="str">
        <f t="shared" si="91"/>
        <v>Warnes</v>
      </c>
      <c r="F6595" s="7" t="s">
        <v>379</v>
      </c>
      <c r="G6595" s="7">
        <v>330</v>
      </c>
      <c r="H6595" s="7" t="s">
        <v>404</v>
      </c>
      <c r="I6595" s="7"/>
      <c r="J6595" s="7">
        <v>566095</v>
      </c>
      <c r="K6595" s="7">
        <f t="shared" si="92"/>
        <v>12576761</v>
      </c>
      <c r="L6595" s="7"/>
      <c r="M6595" s="6"/>
      <c r="N6595" s="7"/>
      <c r="O6595" s="7"/>
      <c r="P6595" s="38"/>
      <c r="Q6595" s="31"/>
      <c r="R6595" s="42"/>
      <c r="S6595" s="42"/>
      <c r="T6595" s="42"/>
      <c r="U6595" s="43"/>
      <c r="V6595" s="32"/>
      <c r="W6595" s="38"/>
      <c r="X6595" s="7"/>
      <c r="Y6595" s="7"/>
      <c r="Z6595" s="7"/>
      <c r="AA6595" s="7"/>
      <c r="AB6595" s="7"/>
      <c r="AC6595" s="7"/>
      <c r="AD6595" s="7"/>
      <c r="AE6595" s="7"/>
      <c r="AF6595" s="7"/>
      <c r="AG6595" s="7"/>
      <c r="AH6595" s="7"/>
      <c r="AI6595" s="7"/>
      <c r="AJ6595" s="7"/>
      <c r="AK6595" s="7"/>
      <c r="AL6595" s="7"/>
      <c r="AM6595" s="7"/>
      <c r="AN6595" s="7"/>
    </row>
    <row r="6596" spans="1:40" ht="14.25" customHeight="1">
      <c r="A6596" s="7" t="s">
        <v>743</v>
      </c>
      <c r="B6596" s="7" t="s">
        <v>363</v>
      </c>
      <c r="C6596" s="7">
        <v>1706</v>
      </c>
      <c r="D6596" s="7" t="s">
        <v>749</v>
      </c>
      <c r="E6596" s="7" t="str">
        <f t="shared" si="91"/>
        <v>Warnes</v>
      </c>
      <c r="F6596" s="7" t="s">
        <v>379</v>
      </c>
      <c r="G6596" s="7">
        <v>340</v>
      </c>
      <c r="H6596" s="7" t="s">
        <v>405</v>
      </c>
      <c r="I6596" s="7"/>
      <c r="J6596" s="7">
        <v>14919684</v>
      </c>
      <c r="K6596" s="7">
        <f t="shared" si="92"/>
        <v>12576761</v>
      </c>
      <c r="L6596" s="7"/>
      <c r="M6596" s="6"/>
      <c r="N6596" s="7"/>
      <c r="O6596" s="7"/>
      <c r="P6596" s="38"/>
      <c r="Q6596" s="31"/>
      <c r="R6596" s="42"/>
      <c r="S6596" s="42"/>
      <c r="T6596" s="42"/>
      <c r="U6596" s="43"/>
      <c r="V6596" s="32"/>
      <c r="W6596" s="38"/>
      <c r="X6596" s="7"/>
      <c r="Y6596" s="7"/>
      <c r="Z6596" s="7"/>
      <c r="AA6596" s="7"/>
      <c r="AB6596" s="7"/>
      <c r="AC6596" s="7"/>
      <c r="AD6596" s="7"/>
      <c r="AE6596" s="7"/>
      <c r="AF6596" s="7"/>
      <c r="AG6596" s="7"/>
      <c r="AH6596" s="7"/>
      <c r="AI6596" s="7"/>
      <c r="AJ6596" s="7"/>
      <c r="AK6596" s="7"/>
      <c r="AL6596" s="7"/>
      <c r="AM6596" s="7"/>
      <c r="AN6596" s="7"/>
    </row>
    <row r="6597" spans="1:40" ht="14.25" customHeight="1">
      <c r="A6597" s="7" t="s">
        <v>743</v>
      </c>
      <c r="B6597" s="7" t="s">
        <v>363</v>
      </c>
      <c r="C6597" s="7">
        <v>1706</v>
      </c>
      <c r="D6597" s="7" t="s">
        <v>749</v>
      </c>
      <c r="E6597" s="7" t="str">
        <f t="shared" si="91"/>
        <v>Warnes</v>
      </c>
      <c r="F6597" s="7" t="s">
        <v>379</v>
      </c>
      <c r="G6597" s="7">
        <v>350</v>
      </c>
      <c r="H6597" s="7" t="s">
        <v>406</v>
      </c>
      <c r="I6597" s="7"/>
      <c r="J6597" s="7">
        <v>471800</v>
      </c>
      <c r="K6597" s="7">
        <f t="shared" si="92"/>
        <v>12576761</v>
      </c>
      <c r="L6597" s="7"/>
      <c r="M6597" s="6"/>
      <c r="N6597" s="7"/>
      <c r="O6597" s="7"/>
      <c r="P6597" s="38"/>
      <c r="Q6597" s="31"/>
      <c r="R6597" s="42"/>
      <c r="S6597" s="42"/>
      <c r="T6597" s="42"/>
      <c r="U6597" s="43"/>
      <c r="V6597" s="32"/>
      <c r="W6597" s="38"/>
      <c r="X6597" s="7"/>
      <c r="Y6597" s="7"/>
      <c r="Z6597" s="7"/>
      <c r="AA6597" s="7"/>
      <c r="AB6597" s="7"/>
      <c r="AC6597" s="7"/>
      <c r="AD6597" s="7"/>
      <c r="AE6597" s="7"/>
      <c r="AF6597" s="7"/>
      <c r="AG6597" s="7"/>
      <c r="AH6597" s="7"/>
      <c r="AI6597" s="7"/>
      <c r="AJ6597" s="7"/>
      <c r="AK6597" s="7"/>
      <c r="AL6597" s="7"/>
      <c r="AM6597" s="7"/>
      <c r="AN6597" s="7"/>
    </row>
    <row r="6598" spans="1:40" ht="14.25" customHeight="1">
      <c r="A6598" s="7" t="s">
        <v>743</v>
      </c>
      <c r="B6598" s="7" t="s">
        <v>363</v>
      </c>
      <c r="C6598" s="7">
        <v>1706</v>
      </c>
      <c r="D6598" s="7" t="s">
        <v>749</v>
      </c>
      <c r="E6598" s="7" t="str">
        <f t="shared" si="91"/>
        <v>Warnes</v>
      </c>
      <c r="F6598" s="7" t="s">
        <v>407</v>
      </c>
      <c r="G6598" s="7">
        <v>170</v>
      </c>
      <c r="H6598" s="7" t="s">
        <v>390</v>
      </c>
      <c r="I6598" s="7"/>
      <c r="J6598" s="7">
        <v>4808275</v>
      </c>
      <c r="K6598" s="7">
        <f t="shared" si="92"/>
        <v>12576761</v>
      </c>
      <c r="L6598" s="7"/>
      <c r="M6598" s="6"/>
      <c r="N6598" s="7"/>
      <c r="O6598" s="7"/>
      <c r="P6598" s="38"/>
      <c r="Q6598" s="31"/>
      <c r="R6598" s="42"/>
      <c r="S6598" s="42"/>
      <c r="T6598" s="42"/>
      <c r="U6598" s="43"/>
      <c r="V6598" s="32"/>
      <c r="W6598" s="38"/>
      <c r="X6598" s="7"/>
      <c r="Y6598" s="7"/>
      <c r="Z6598" s="7"/>
      <c r="AA6598" s="7"/>
      <c r="AB6598" s="7"/>
      <c r="AC6598" s="7"/>
      <c r="AD6598" s="7"/>
      <c r="AE6598" s="7"/>
      <c r="AF6598" s="7"/>
      <c r="AG6598" s="7"/>
      <c r="AH6598" s="7"/>
      <c r="AI6598" s="7"/>
      <c r="AJ6598" s="7"/>
      <c r="AK6598" s="7"/>
      <c r="AL6598" s="7"/>
      <c r="AM6598" s="7"/>
      <c r="AN6598" s="7"/>
    </row>
    <row r="6599" spans="1:40" ht="14.25" customHeight="1">
      <c r="A6599" s="7" t="s">
        <v>743</v>
      </c>
      <c r="B6599" s="7" t="s">
        <v>363</v>
      </c>
      <c r="C6599" s="7">
        <v>1706</v>
      </c>
      <c r="D6599" s="7" t="s">
        <v>749</v>
      </c>
      <c r="E6599" s="7" t="str">
        <f t="shared" si="91"/>
        <v>Warnes</v>
      </c>
      <c r="F6599" s="7" t="s">
        <v>407</v>
      </c>
      <c r="G6599" s="7">
        <v>180</v>
      </c>
      <c r="H6599" s="7" t="s">
        <v>411</v>
      </c>
      <c r="I6599" s="7"/>
      <c r="J6599" s="7">
        <v>124600</v>
      </c>
      <c r="K6599" s="7">
        <f t="shared" si="92"/>
        <v>12576761</v>
      </c>
      <c r="L6599" s="7"/>
      <c r="M6599" s="6"/>
      <c r="N6599" s="7"/>
      <c r="O6599" s="7"/>
      <c r="P6599" s="38"/>
      <c r="Q6599" s="31"/>
      <c r="R6599" s="42"/>
      <c r="S6599" s="42"/>
      <c r="T6599" s="42"/>
      <c r="U6599" s="43"/>
      <c r="V6599" s="32"/>
      <c r="W6599" s="38"/>
      <c r="X6599" s="7"/>
      <c r="Y6599" s="7"/>
      <c r="Z6599" s="7"/>
      <c r="AA6599" s="7"/>
      <c r="AB6599" s="7"/>
      <c r="AC6599" s="7"/>
      <c r="AD6599" s="7"/>
      <c r="AE6599" s="7"/>
      <c r="AF6599" s="7"/>
      <c r="AG6599" s="7"/>
      <c r="AH6599" s="7"/>
      <c r="AI6599" s="7"/>
      <c r="AJ6599" s="7"/>
      <c r="AK6599" s="7"/>
      <c r="AL6599" s="7"/>
      <c r="AM6599" s="7"/>
      <c r="AN6599" s="7"/>
    </row>
    <row r="6600" spans="1:40" ht="14.25" customHeight="1">
      <c r="A6600" s="7" t="s">
        <v>743</v>
      </c>
      <c r="B6600" s="7" t="s">
        <v>363</v>
      </c>
      <c r="C6600" s="7">
        <v>1706</v>
      </c>
      <c r="D6600" s="7" t="s">
        <v>749</v>
      </c>
      <c r="E6600" s="7" t="str">
        <f t="shared" si="91"/>
        <v>Warnes</v>
      </c>
      <c r="F6600" s="7" t="s">
        <v>407</v>
      </c>
      <c r="G6600" s="7">
        <v>200</v>
      </c>
      <c r="H6600" s="7" t="s">
        <v>393</v>
      </c>
      <c r="I6600" s="7"/>
      <c r="J6600" s="7">
        <v>1867260</v>
      </c>
      <c r="K6600" s="7">
        <f t="shared" si="92"/>
        <v>12576761</v>
      </c>
      <c r="L6600" s="7"/>
      <c r="M6600" s="6"/>
      <c r="N6600" s="7"/>
      <c r="O6600" s="7"/>
      <c r="P6600" s="38"/>
      <c r="Q6600" s="31"/>
      <c r="R6600" s="42"/>
      <c r="S6600" s="42"/>
      <c r="T6600" s="42"/>
      <c r="U6600" s="43"/>
      <c r="V6600" s="32"/>
      <c r="W6600" s="38"/>
      <c r="X6600" s="7"/>
      <c r="Y6600" s="7"/>
      <c r="Z6600" s="7"/>
      <c r="AA6600" s="7"/>
      <c r="AB6600" s="7"/>
      <c r="AC6600" s="7"/>
      <c r="AD6600" s="7"/>
      <c r="AE6600" s="7"/>
      <c r="AF6600" s="7"/>
      <c r="AG6600" s="7"/>
      <c r="AH6600" s="7"/>
      <c r="AI6600" s="7"/>
      <c r="AJ6600" s="7"/>
      <c r="AK6600" s="7"/>
      <c r="AL6600" s="7"/>
      <c r="AM6600" s="7"/>
      <c r="AN6600" s="7"/>
    </row>
    <row r="6601" spans="1:40" ht="14.25" customHeight="1">
      <c r="A6601" s="7" t="s">
        <v>743</v>
      </c>
      <c r="B6601" s="7" t="s">
        <v>363</v>
      </c>
      <c r="C6601" s="7">
        <v>1706</v>
      </c>
      <c r="D6601" s="7" t="s">
        <v>749</v>
      </c>
      <c r="E6601" s="7" t="str">
        <f t="shared" si="91"/>
        <v>Warnes</v>
      </c>
      <c r="F6601" s="7" t="s">
        <v>407</v>
      </c>
      <c r="G6601" s="7">
        <v>210</v>
      </c>
      <c r="H6601" s="7" t="s">
        <v>394</v>
      </c>
      <c r="I6601" s="7"/>
      <c r="J6601" s="7">
        <v>2237700</v>
      </c>
      <c r="K6601" s="7">
        <f t="shared" si="92"/>
        <v>12576761</v>
      </c>
      <c r="L6601" s="7"/>
      <c r="M6601" s="6"/>
      <c r="N6601" s="7"/>
      <c r="O6601" s="7"/>
      <c r="P6601" s="38"/>
      <c r="Q6601" s="31"/>
      <c r="R6601" s="42"/>
      <c r="S6601" s="42"/>
      <c r="T6601" s="42"/>
      <c r="U6601" s="43"/>
      <c r="V6601" s="32"/>
      <c r="W6601" s="38"/>
      <c r="X6601" s="7"/>
      <c r="Y6601" s="7"/>
      <c r="Z6601" s="7"/>
      <c r="AA6601" s="7"/>
      <c r="AB6601" s="7"/>
      <c r="AC6601" s="7"/>
      <c r="AD6601" s="7"/>
      <c r="AE6601" s="7"/>
      <c r="AF6601" s="7"/>
      <c r="AG6601" s="7"/>
      <c r="AH6601" s="7"/>
      <c r="AI6601" s="7"/>
      <c r="AJ6601" s="7"/>
      <c r="AK6601" s="7"/>
      <c r="AL6601" s="7"/>
      <c r="AM6601" s="7"/>
      <c r="AN6601" s="7"/>
    </row>
    <row r="6602" spans="1:40" ht="14.25" customHeight="1">
      <c r="A6602" s="7" t="s">
        <v>743</v>
      </c>
      <c r="B6602" s="7" t="s">
        <v>363</v>
      </c>
      <c r="C6602" s="7">
        <v>1706</v>
      </c>
      <c r="D6602" s="7" t="s">
        <v>749</v>
      </c>
      <c r="E6602" s="7" t="str">
        <f t="shared" si="91"/>
        <v>Warnes</v>
      </c>
      <c r="F6602" s="7" t="s">
        <v>407</v>
      </c>
      <c r="G6602" s="7">
        <v>220</v>
      </c>
      <c r="H6602" s="7" t="s">
        <v>395</v>
      </c>
      <c r="I6602" s="7"/>
      <c r="J6602" s="7">
        <v>1410270</v>
      </c>
      <c r="K6602" s="7">
        <f t="shared" si="92"/>
        <v>12576761</v>
      </c>
      <c r="L6602" s="7"/>
      <c r="M6602" s="6"/>
      <c r="N6602" s="7"/>
      <c r="O6602" s="7"/>
      <c r="P6602" s="38"/>
      <c r="Q6602" s="31"/>
      <c r="R6602" s="42"/>
      <c r="S6602" s="42"/>
      <c r="T6602" s="42"/>
      <c r="U6602" s="43"/>
      <c r="V6602" s="32"/>
      <c r="W6602" s="38"/>
      <c r="X6602" s="7"/>
      <c r="Y6602" s="7"/>
      <c r="Z6602" s="7"/>
      <c r="AA6602" s="7"/>
      <c r="AB6602" s="7"/>
      <c r="AC6602" s="7"/>
      <c r="AD6602" s="7"/>
      <c r="AE6602" s="7"/>
      <c r="AF6602" s="7"/>
      <c r="AG6602" s="7"/>
      <c r="AH6602" s="7"/>
      <c r="AI6602" s="7"/>
      <c r="AJ6602" s="7"/>
      <c r="AK6602" s="7"/>
      <c r="AL6602" s="7"/>
      <c r="AM6602" s="7"/>
      <c r="AN6602" s="7"/>
    </row>
    <row r="6603" spans="1:40" ht="14.25" customHeight="1">
      <c r="A6603" s="7" t="s">
        <v>743</v>
      </c>
      <c r="B6603" s="7" t="s">
        <v>363</v>
      </c>
      <c r="C6603" s="7">
        <v>1706</v>
      </c>
      <c r="D6603" s="7" t="s">
        <v>749</v>
      </c>
      <c r="E6603" s="7" t="str">
        <f t="shared" si="91"/>
        <v>Warnes</v>
      </c>
      <c r="F6603" s="7" t="s">
        <v>407</v>
      </c>
      <c r="G6603" s="7">
        <v>260</v>
      </c>
      <c r="H6603" s="7" t="s">
        <v>400</v>
      </c>
      <c r="I6603" s="7"/>
      <c r="J6603" s="7">
        <v>105663</v>
      </c>
      <c r="K6603" s="7">
        <f t="shared" si="92"/>
        <v>12576761</v>
      </c>
      <c r="L6603" s="7"/>
      <c r="M6603" s="6"/>
      <c r="N6603" s="7"/>
      <c r="O6603" s="7"/>
      <c r="P6603" s="38"/>
      <c r="Q6603" s="31"/>
      <c r="R6603" s="42"/>
      <c r="S6603" s="42"/>
      <c r="T6603" s="42"/>
      <c r="U6603" s="43"/>
      <c r="V6603" s="32"/>
      <c r="W6603" s="38"/>
      <c r="X6603" s="7"/>
      <c r="Y6603" s="7"/>
      <c r="Z6603" s="7"/>
      <c r="AA6603" s="7"/>
      <c r="AB6603" s="7"/>
      <c r="AC6603" s="7"/>
      <c r="AD6603" s="7"/>
      <c r="AE6603" s="7"/>
      <c r="AF6603" s="7"/>
      <c r="AG6603" s="7"/>
      <c r="AH6603" s="7"/>
      <c r="AI6603" s="7"/>
      <c r="AJ6603" s="7"/>
      <c r="AK6603" s="7"/>
      <c r="AL6603" s="7"/>
      <c r="AM6603" s="7"/>
      <c r="AN6603" s="7"/>
    </row>
    <row r="6604" spans="1:40" ht="14.25" customHeight="1">
      <c r="A6604" s="7" t="s">
        <v>743</v>
      </c>
      <c r="B6604" s="7" t="s">
        <v>363</v>
      </c>
      <c r="C6604" s="7">
        <v>1706</v>
      </c>
      <c r="D6604" s="7" t="s">
        <v>749</v>
      </c>
      <c r="E6604" s="7" t="str">
        <f t="shared" si="91"/>
        <v>Warnes</v>
      </c>
      <c r="F6604" s="7" t="s">
        <v>407</v>
      </c>
      <c r="G6604" s="7">
        <v>340</v>
      </c>
      <c r="H6604" s="7" t="s">
        <v>405</v>
      </c>
      <c r="I6604" s="7"/>
      <c r="J6604" s="7">
        <v>2022993</v>
      </c>
      <c r="K6604" s="7">
        <f t="shared" si="92"/>
        <v>12576761</v>
      </c>
      <c r="L6604" s="7"/>
      <c r="M6604" s="6"/>
      <c r="N6604" s="7"/>
      <c r="O6604" s="7"/>
      <c r="P6604" s="38"/>
      <c r="Q6604" s="31"/>
      <c r="R6604" s="42"/>
      <c r="S6604" s="42"/>
      <c r="T6604" s="42"/>
      <c r="U6604" s="43"/>
      <c r="V6604" s="32"/>
      <c r="W6604" s="38"/>
      <c r="X6604" s="7"/>
      <c r="Y6604" s="7"/>
      <c r="Z6604" s="7"/>
      <c r="AA6604" s="7"/>
      <c r="AB6604" s="7"/>
      <c r="AC6604" s="7"/>
      <c r="AD6604" s="7"/>
      <c r="AE6604" s="7"/>
      <c r="AF6604" s="7"/>
      <c r="AG6604" s="7"/>
      <c r="AH6604" s="7"/>
      <c r="AI6604" s="7"/>
      <c r="AJ6604" s="7"/>
      <c r="AK6604" s="7"/>
      <c r="AL6604" s="7"/>
      <c r="AM6604" s="7"/>
      <c r="AN6604" s="7"/>
    </row>
    <row r="6605" spans="1:40" ht="14.25" customHeight="1">
      <c r="A6605" s="7" t="s">
        <v>743</v>
      </c>
      <c r="B6605" s="7" t="s">
        <v>363</v>
      </c>
      <c r="C6605" s="7">
        <v>1707</v>
      </c>
      <c r="D6605" s="7" t="s">
        <v>750</v>
      </c>
      <c r="E6605" s="7" t="str">
        <f t="shared" si="91"/>
        <v>San Ignacio (San Ignacio de Velasco)</v>
      </c>
      <c r="F6605" s="7" t="s">
        <v>379</v>
      </c>
      <c r="G6605" s="7">
        <v>0</v>
      </c>
      <c r="H6605" s="7" t="s">
        <v>380</v>
      </c>
      <c r="I6605" s="7"/>
      <c r="J6605" s="7">
        <v>7897093</v>
      </c>
      <c r="K6605" s="7">
        <f t="shared" si="92"/>
        <v>0</v>
      </c>
      <c r="L6605" s="7"/>
      <c r="M6605" s="6"/>
      <c r="N6605" s="7"/>
      <c r="O6605" s="7"/>
      <c r="P6605" s="38"/>
      <c r="Q6605" s="31"/>
      <c r="R6605" s="42"/>
      <c r="S6605" s="42"/>
      <c r="T6605" s="42"/>
      <c r="U6605" s="43"/>
      <c r="V6605" s="32"/>
      <c r="W6605" s="38"/>
      <c r="X6605" s="7"/>
      <c r="Y6605" s="7"/>
      <c r="Z6605" s="7"/>
      <c r="AA6605" s="7"/>
      <c r="AB6605" s="7"/>
      <c r="AC6605" s="7"/>
      <c r="AD6605" s="7"/>
      <c r="AE6605" s="7"/>
      <c r="AF6605" s="7"/>
      <c r="AG6605" s="7"/>
      <c r="AH6605" s="7"/>
      <c r="AI6605" s="7"/>
      <c r="AJ6605" s="7"/>
      <c r="AK6605" s="7"/>
      <c r="AL6605" s="7"/>
      <c r="AM6605" s="7"/>
      <c r="AN6605" s="7"/>
    </row>
    <row r="6606" spans="1:40" ht="14.25" customHeight="1">
      <c r="A6606" s="7" t="s">
        <v>743</v>
      </c>
      <c r="B6606" s="7" t="s">
        <v>363</v>
      </c>
      <c r="C6606" s="7">
        <v>1707</v>
      </c>
      <c r="D6606" s="7" t="s">
        <v>750</v>
      </c>
      <c r="E6606" s="7" t="str">
        <f t="shared" si="91"/>
        <v>San Ignacio (San Ignacio de Velasco)</v>
      </c>
      <c r="F6606" s="7" t="s">
        <v>379</v>
      </c>
      <c r="G6606" s="7">
        <v>1</v>
      </c>
      <c r="H6606" s="7" t="s">
        <v>381</v>
      </c>
      <c r="I6606" s="7"/>
      <c r="J6606" s="7">
        <v>3384468</v>
      </c>
      <c r="K6606" s="7">
        <f t="shared" si="92"/>
        <v>0</v>
      </c>
      <c r="L6606" s="7"/>
      <c r="M6606" s="6"/>
      <c r="N6606" s="7"/>
      <c r="O6606" s="7"/>
      <c r="P6606" s="38"/>
      <c r="Q6606" s="31"/>
      <c r="R6606" s="42"/>
      <c r="S6606" s="42"/>
      <c r="T6606" s="42"/>
      <c r="U6606" s="43"/>
      <c r="V6606" s="32"/>
      <c r="W6606" s="38"/>
      <c r="X6606" s="7"/>
      <c r="Y6606" s="7"/>
      <c r="Z6606" s="7"/>
      <c r="AA6606" s="7"/>
      <c r="AB6606" s="7"/>
      <c r="AC6606" s="7"/>
      <c r="AD6606" s="7"/>
      <c r="AE6606" s="7"/>
      <c r="AF6606" s="7"/>
      <c r="AG6606" s="7"/>
      <c r="AH6606" s="7"/>
      <c r="AI6606" s="7"/>
      <c r="AJ6606" s="7"/>
      <c r="AK6606" s="7"/>
      <c r="AL6606" s="7"/>
      <c r="AM6606" s="7"/>
      <c r="AN6606" s="7"/>
    </row>
    <row r="6607" spans="1:40" ht="14.25" customHeight="1">
      <c r="A6607" s="7" t="s">
        <v>743</v>
      </c>
      <c r="B6607" s="7" t="s">
        <v>363</v>
      </c>
      <c r="C6607" s="7">
        <v>1707</v>
      </c>
      <c r="D6607" s="7" t="s">
        <v>750</v>
      </c>
      <c r="E6607" s="7" t="str">
        <f t="shared" si="91"/>
        <v>San Ignacio (San Ignacio de Velasco)</v>
      </c>
      <c r="F6607" s="7" t="s">
        <v>379</v>
      </c>
      <c r="G6607" s="7">
        <v>97</v>
      </c>
      <c r="H6607" s="7" t="s">
        <v>409</v>
      </c>
      <c r="I6607" s="7"/>
      <c r="J6607" s="7">
        <v>1560701</v>
      </c>
      <c r="K6607" s="7">
        <f t="shared" si="92"/>
        <v>0</v>
      </c>
      <c r="L6607" s="7"/>
      <c r="M6607" s="6"/>
      <c r="N6607" s="7"/>
      <c r="O6607" s="7"/>
      <c r="P6607" s="38"/>
      <c r="Q6607" s="31"/>
      <c r="R6607" s="42"/>
      <c r="S6607" s="42"/>
      <c r="T6607" s="42"/>
      <c r="U6607" s="43"/>
      <c r="V6607" s="32"/>
      <c r="W6607" s="38"/>
      <c r="X6607" s="7"/>
      <c r="Y6607" s="7"/>
      <c r="Z6607" s="7"/>
      <c r="AA6607" s="7"/>
      <c r="AB6607" s="7"/>
      <c r="AC6607" s="7"/>
      <c r="AD6607" s="7"/>
      <c r="AE6607" s="7"/>
      <c r="AF6607" s="7"/>
      <c r="AG6607" s="7"/>
      <c r="AH6607" s="7"/>
      <c r="AI6607" s="7"/>
      <c r="AJ6607" s="7"/>
      <c r="AK6607" s="7"/>
      <c r="AL6607" s="7"/>
      <c r="AM6607" s="7"/>
      <c r="AN6607" s="7"/>
    </row>
    <row r="6608" spans="1:40" ht="14.25" customHeight="1">
      <c r="A6608" s="7" t="s">
        <v>743</v>
      </c>
      <c r="B6608" s="7" t="s">
        <v>363</v>
      </c>
      <c r="C6608" s="7">
        <v>1707</v>
      </c>
      <c r="D6608" s="7" t="s">
        <v>750</v>
      </c>
      <c r="E6608" s="7" t="str">
        <f t="shared" si="91"/>
        <v>San Ignacio (San Ignacio de Velasco)</v>
      </c>
      <c r="F6608" s="7" t="s">
        <v>379</v>
      </c>
      <c r="G6608" s="7">
        <v>99</v>
      </c>
      <c r="H6608" s="7" t="s">
        <v>382</v>
      </c>
      <c r="I6608" s="7"/>
      <c r="J6608" s="7">
        <v>3782725</v>
      </c>
      <c r="K6608" s="7">
        <f t="shared" si="92"/>
        <v>0</v>
      </c>
      <c r="L6608" s="7"/>
      <c r="M6608" s="6"/>
      <c r="N6608" s="7"/>
      <c r="O6608" s="7"/>
      <c r="P6608" s="38"/>
      <c r="Q6608" s="31"/>
      <c r="R6608" s="42"/>
      <c r="S6608" s="42"/>
      <c r="T6608" s="42"/>
      <c r="U6608" s="43"/>
      <c r="V6608" s="32"/>
      <c r="W6608" s="38"/>
      <c r="X6608" s="7"/>
      <c r="Y6608" s="7"/>
      <c r="Z6608" s="7"/>
      <c r="AA6608" s="7"/>
      <c r="AB6608" s="7"/>
      <c r="AC6608" s="7"/>
      <c r="AD6608" s="7"/>
      <c r="AE6608" s="7"/>
      <c r="AF6608" s="7"/>
      <c r="AG6608" s="7"/>
      <c r="AH6608" s="7"/>
      <c r="AI6608" s="7"/>
      <c r="AJ6608" s="7"/>
      <c r="AK6608" s="7"/>
      <c r="AL6608" s="7"/>
      <c r="AM6608" s="7"/>
      <c r="AN6608" s="7"/>
    </row>
    <row r="6609" spans="1:40" ht="14.25" customHeight="1">
      <c r="A6609" s="7" t="s">
        <v>743</v>
      </c>
      <c r="B6609" s="7" t="s">
        <v>363</v>
      </c>
      <c r="C6609" s="7">
        <v>1707</v>
      </c>
      <c r="D6609" s="7" t="s">
        <v>750</v>
      </c>
      <c r="E6609" s="7" t="str">
        <f t="shared" si="91"/>
        <v>San Ignacio (San Ignacio de Velasco)</v>
      </c>
      <c r="F6609" s="7" t="s">
        <v>379</v>
      </c>
      <c r="G6609" s="7">
        <v>100</v>
      </c>
      <c r="H6609" s="7" t="s">
        <v>383</v>
      </c>
      <c r="I6609" s="7"/>
      <c r="J6609" s="7">
        <v>1091000</v>
      </c>
      <c r="K6609" s="7">
        <f t="shared" si="92"/>
        <v>0</v>
      </c>
      <c r="L6609" s="7"/>
      <c r="M6609" s="6"/>
      <c r="N6609" s="7"/>
      <c r="O6609" s="7"/>
      <c r="P6609" s="38"/>
      <c r="Q6609" s="31"/>
      <c r="R6609" s="42"/>
      <c r="S6609" s="42"/>
      <c r="T6609" s="42"/>
      <c r="U6609" s="43"/>
      <c r="V6609" s="32"/>
      <c r="W6609" s="38"/>
      <c r="X6609" s="7"/>
      <c r="Y6609" s="7"/>
      <c r="Z6609" s="7"/>
      <c r="AA6609" s="7"/>
      <c r="AB6609" s="7"/>
      <c r="AC6609" s="7"/>
      <c r="AD6609" s="7"/>
      <c r="AE6609" s="7"/>
      <c r="AF6609" s="7"/>
      <c r="AG6609" s="7"/>
      <c r="AH6609" s="7"/>
      <c r="AI6609" s="7"/>
      <c r="AJ6609" s="7"/>
      <c r="AK6609" s="7"/>
      <c r="AL6609" s="7"/>
      <c r="AM6609" s="7"/>
      <c r="AN6609" s="7"/>
    </row>
    <row r="6610" spans="1:40" ht="14.25" customHeight="1">
      <c r="A6610" s="7" t="s">
        <v>743</v>
      </c>
      <c r="B6610" s="7" t="s">
        <v>363</v>
      </c>
      <c r="C6610" s="7">
        <v>1707</v>
      </c>
      <c r="D6610" s="7" t="s">
        <v>750</v>
      </c>
      <c r="E6610" s="7" t="str">
        <f t="shared" si="91"/>
        <v>San Ignacio (San Ignacio de Velasco)</v>
      </c>
      <c r="F6610" s="7" t="s">
        <v>379</v>
      </c>
      <c r="G6610" s="7">
        <v>110</v>
      </c>
      <c r="H6610" s="7" t="s">
        <v>385</v>
      </c>
      <c r="I6610" s="7"/>
      <c r="J6610" s="7">
        <v>685000</v>
      </c>
      <c r="K6610" s="7">
        <f t="shared" si="92"/>
        <v>0</v>
      </c>
      <c r="L6610" s="7"/>
      <c r="M6610" s="6"/>
      <c r="N6610" s="7"/>
      <c r="O6610" s="7"/>
      <c r="P6610" s="38"/>
      <c r="Q6610" s="31"/>
      <c r="R6610" s="42"/>
      <c r="S6610" s="42"/>
      <c r="T6610" s="42"/>
      <c r="U6610" s="43"/>
      <c r="V6610" s="32"/>
      <c r="W6610" s="38"/>
      <c r="X6610" s="7"/>
      <c r="Y6610" s="7"/>
      <c r="Z6610" s="7"/>
      <c r="AA6610" s="7"/>
      <c r="AB6610" s="7"/>
      <c r="AC6610" s="7"/>
      <c r="AD6610" s="7"/>
      <c r="AE6610" s="7"/>
      <c r="AF6610" s="7"/>
      <c r="AG6610" s="7"/>
      <c r="AH6610" s="7"/>
      <c r="AI6610" s="7"/>
      <c r="AJ6610" s="7"/>
      <c r="AK6610" s="7"/>
      <c r="AL6610" s="7"/>
      <c r="AM6610" s="7"/>
      <c r="AN6610" s="7"/>
    </row>
    <row r="6611" spans="1:40" ht="14.25" customHeight="1">
      <c r="A6611" s="7" t="s">
        <v>743</v>
      </c>
      <c r="B6611" s="7" t="s">
        <v>363</v>
      </c>
      <c r="C6611" s="7">
        <v>1707</v>
      </c>
      <c r="D6611" s="7" t="s">
        <v>750</v>
      </c>
      <c r="E6611" s="7" t="str">
        <f t="shared" si="91"/>
        <v>San Ignacio (San Ignacio de Velasco)</v>
      </c>
      <c r="F6611" s="7" t="s">
        <v>379</v>
      </c>
      <c r="G6611" s="7">
        <v>130</v>
      </c>
      <c r="H6611" s="7" t="s">
        <v>386</v>
      </c>
      <c r="I6611" s="7"/>
      <c r="J6611" s="7">
        <v>1111600</v>
      </c>
      <c r="K6611" s="7">
        <f t="shared" si="92"/>
        <v>0</v>
      </c>
      <c r="L6611" s="7"/>
      <c r="M6611" s="6"/>
      <c r="N6611" s="7"/>
      <c r="O6611" s="7"/>
      <c r="P6611" s="38"/>
      <c r="Q6611" s="31"/>
      <c r="R6611" s="42"/>
      <c r="S6611" s="42"/>
      <c r="T6611" s="42"/>
      <c r="U6611" s="43"/>
      <c r="V6611" s="32"/>
      <c r="W6611" s="38"/>
      <c r="X6611" s="7"/>
      <c r="Y6611" s="7"/>
      <c r="Z6611" s="7"/>
      <c r="AA6611" s="7"/>
      <c r="AB6611" s="7"/>
      <c r="AC6611" s="7"/>
      <c r="AD6611" s="7"/>
      <c r="AE6611" s="7"/>
      <c r="AF6611" s="7"/>
      <c r="AG6611" s="7"/>
      <c r="AH6611" s="7"/>
      <c r="AI6611" s="7"/>
      <c r="AJ6611" s="7"/>
      <c r="AK6611" s="7"/>
      <c r="AL6611" s="7"/>
      <c r="AM6611" s="7"/>
      <c r="AN6611" s="7"/>
    </row>
    <row r="6612" spans="1:40" ht="14.25" customHeight="1">
      <c r="A6612" s="7" t="s">
        <v>743</v>
      </c>
      <c r="B6612" s="7" t="s">
        <v>363</v>
      </c>
      <c r="C6612" s="7">
        <v>1707</v>
      </c>
      <c r="D6612" s="7" t="s">
        <v>750</v>
      </c>
      <c r="E6612" s="7" t="str">
        <f t="shared" si="91"/>
        <v>San Ignacio (San Ignacio de Velasco)</v>
      </c>
      <c r="F6612" s="7" t="s">
        <v>379</v>
      </c>
      <c r="G6612" s="7">
        <v>140</v>
      </c>
      <c r="H6612" s="7" t="s">
        <v>388</v>
      </c>
      <c r="I6612" s="7"/>
      <c r="J6612" s="7">
        <v>2650000</v>
      </c>
      <c r="K6612" s="7">
        <f t="shared" si="92"/>
        <v>0</v>
      </c>
      <c r="L6612" s="7"/>
      <c r="M6612" s="6"/>
      <c r="N6612" s="7"/>
      <c r="O6612" s="7"/>
      <c r="P6612" s="38"/>
      <c r="Q6612" s="31"/>
      <c r="R6612" s="42"/>
      <c r="S6612" s="42"/>
      <c r="T6612" s="42"/>
      <c r="U6612" s="43"/>
      <c r="V6612" s="32"/>
      <c r="W6612" s="38"/>
      <c r="X6612" s="7"/>
      <c r="Y6612" s="7"/>
      <c r="Z6612" s="7"/>
      <c r="AA6612" s="7"/>
      <c r="AB6612" s="7"/>
      <c r="AC6612" s="7"/>
      <c r="AD6612" s="7"/>
      <c r="AE6612" s="7"/>
      <c r="AF6612" s="7"/>
      <c r="AG6612" s="7"/>
      <c r="AH6612" s="7"/>
      <c r="AI6612" s="7"/>
      <c r="AJ6612" s="7"/>
      <c r="AK6612" s="7"/>
      <c r="AL6612" s="7"/>
      <c r="AM6612" s="7"/>
      <c r="AN6612" s="7"/>
    </row>
    <row r="6613" spans="1:40" ht="14.25" customHeight="1">
      <c r="A6613" s="7" t="s">
        <v>743</v>
      </c>
      <c r="B6613" s="7" t="s">
        <v>363</v>
      </c>
      <c r="C6613" s="7">
        <v>1707</v>
      </c>
      <c r="D6613" s="7" t="s">
        <v>750</v>
      </c>
      <c r="E6613" s="7" t="str">
        <f t="shared" si="91"/>
        <v>San Ignacio (San Ignacio de Velasco)</v>
      </c>
      <c r="F6613" s="7" t="s">
        <v>379</v>
      </c>
      <c r="G6613" s="7">
        <v>160</v>
      </c>
      <c r="H6613" s="7" t="s">
        <v>389</v>
      </c>
      <c r="I6613" s="7"/>
      <c r="J6613" s="7">
        <v>1100000</v>
      </c>
      <c r="K6613" s="7">
        <f t="shared" si="92"/>
        <v>0</v>
      </c>
      <c r="L6613" s="7"/>
      <c r="M6613" s="6"/>
      <c r="N6613" s="7"/>
      <c r="O6613" s="7"/>
      <c r="P6613" s="38"/>
      <c r="Q6613" s="31"/>
      <c r="R6613" s="42"/>
      <c r="S6613" s="42"/>
      <c r="T6613" s="42"/>
      <c r="U6613" s="43"/>
      <c r="V6613" s="32"/>
      <c r="W6613" s="38"/>
      <c r="X6613" s="7"/>
      <c r="Y6613" s="7"/>
      <c r="Z6613" s="7"/>
      <c r="AA6613" s="7"/>
      <c r="AB6613" s="7"/>
      <c r="AC6613" s="7"/>
      <c r="AD6613" s="7"/>
      <c r="AE6613" s="7"/>
      <c r="AF6613" s="7"/>
      <c r="AG6613" s="7"/>
      <c r="AH6613" s="7"/>
      <c r="AI6613" s="7"/>
      <c r="AJ6613" s="7"/>
      <c r="AK6613" s="7"/>
      <c r="AL6613" s="7"/>
      <c r="AM6613" s="7"/>
      <c r="AN6613" s="7"/>
    </row>
    <row r="6614" spans="1:40" ht="14.25" customHeight="1">
      <c r="A6614" s="7" t="s">
        <v>743</v>
      </c>
      <c r="B6614" s="7" t="s">
        <v>363</v>
      </c>
      <c r="C6614" s="7">
        <v>1707</v>
      </c>
      <c r="D6614" s="7" t="s">
        <v>750</v>
      </c>
      <c r="E6614" s="7" t="str">
        <f t="shared" si="91"/>
        <v>San Ignacio (San Ignacio de Velasco)</v>
      </c>
      <c r="F6614" s="7" t="s">
        <v>379</v>
      </c>
      <c r="G6614" s="7">
        <v>170</v>
      </c>
      <c r="H6614" s="7" t="s">
        <v>390</v>
      </c>
      <c r="I6614" s="7"/>
      <c r="J6614" s="7">
        <v>1671000</v>
      </c>
      <c r="K6614" s="7">
        <f t="shared" si="92"/>
        <v>0</v>
      </c>
      <c r="L6614" s="7"/>
      <c r="M6614" s="6"/>
      <c r="N6614" s="7"/>
      <c r="O6614" s="7"/>
      <c r="P6614" s="38"/>
      <c r="Q6614" s="31"/>
      <c r="R6614" s="42"/>
      <c r="S6614" s="42"/>
      <c r="T6614" s="42"/>
      <c r="U6614" s="43"/>
      <c r="V6614" s="32"/>
      <c r="W6614" s="38"/>
      <c r="X6614" s="7"/>
      <c r="Y6614" s="7"/>
      <c r="Z6614" s="7"/>
      <c r="AA6614" s="7"/>
      <c r="AB6614" s="7"/>
      <c r="AC6614" s="7"/>
      <c r="AD6614" s="7"/>
      <c r="AE6614" s="7"/>
      <c r="AF6614" s="7"/>
      <c r="AG6614" s="7"/>
      <c r="AH6614" s="7"/>
      <c r="AI6614" s="7"/>
      <c r="AJ6614" s="7"/>
      <c r="AK6614" s="7"/>
      <c r="AL6614" s="7"/>
      <c r="AM6614" s="7"/>
      <c r="AN6614" s="7"/>
    </row>
    <row r="6615" spans="1:40" ht="14.25" customHeight="1">
      <c r="A6615" s="7" t="s">
        <v>743</v>
      </c>
      <c r="B6615" s="7" t="s">
        <v>363</v>
      </c>
      <c r="C6615" s="7">
        <v>1707</v>
      </c>
      <c r="D6615" s="7" t="s">
        <v>750</v>
      </c>
      <c r="E6615" s="7" t="str">
        <f t="shared" si="91"/>
        <v>San Ignacio (San Ignacio de Velasco)</v>
      </c>
      <c r="F6615" s="7" t="s">
        <v>379</v>
      </c>
      <c r="G6615" s="7">
        <v>180</v>
      </c>
      <c r="H6615" s="7" t="s">
        <v>411</v>
      </c>
      <c r="I6615" s="7"/>
      <c r="J6615" s="7">
        <v>200000</v>
      </c>
      <c r="K6615" s="7">
        <f t="shared" si="92"/>
        <v>0</v>
      </c>
      <c r="L6615" s="7"/>
      <c r="M6615" s="6"/>
      <c r="N6615" s="7"/>
      <c r="O6615" s="7"/>
      <c r="P6615" s="38"/>
      <c r="Q6615" s="31"/>
      <c r="R6615" s="42"/>
      <c r="S6615" s="42"/>
      <c r="T6615" s="42"/>
      <c r="U6615" s="43"/>
      <c r="V6615" s="32"/>
      <c r="W6615" s="38"/>
      <c r="X6615" s="7"/>
      <c r="Y6615" s="7"/>
      <c r="Z6615" s="7"/>
      <c r="AA6615" s="7"/>
      <c r="AB6615" s="7"/>
      <c r="AC6615" s="7"/>
      <c r="AD6615" s="7"/>
      <c r="AE6615" s="7"/>
      <c r="AF6615" s="7"/>
      <c r="AG6615" s="7"/>
      <c r="AH6615" s="7"/>
      <c r="AI6615" s="7"/>
      <c r="AJ6615" s="7"/>
      <c r="AK6615" s="7"/>
      <c r="AL6615" s="7"/>
      <c r="AM6615" s="7"/>
      <c r="AN6615" s="7"/>
    </row>
    <row r="6616" spans="1:40" ht="14.25" customHeight="1">
      <c r="A6616" s="7" t="s">
        <v>743</v>
      </c>
      <c r="B6616" s="7" t="s">
        <v>363</v>
      </c>
      <c r="C6616" s="7">
        <v>1707</v>
      </c>
      <c r="D6616" s="7" t="s">
        <v>750</v>
      </c>
      <c r="E6616" s="7" t="str">
        <f t="shared" si="91"/>
        <v>San Ignacio (San Ignacio de Velasco)</v>
      </c>
      <c r="F6616" s="7" t="s">
        <v>379</v>
      </c>
      <c r="G6616" s="7">
        <v>190</v>
      </c>
      <c r="H6616" s="7" t="s">
        <v>392</v>
      </c>
      <c r="I6616" s="7"/>
      <c r="J6616" s="7">
        <v>980000</v>
      </c>
      <c r="K6616" s="7">
        <f t="shared" si="92"/>
        <v>0</v>
      </c>
      <c r="L6616" s="7"/>
      <c r="M6616" s="6"/>
      <c r="N6616" s="7"/>
      <c r="O6616" s="7"/>
      <c r="P6616" s="38"/>
      <c r="Q6616" s="31"/>
      <c r="R6616" s="42"/>
      <c r="S6616" s="42"/>
      <c r="T6616" s="42"/>
      <c r="U6616" s="43"/>
      <c r="V6616" s="32"/>
      <c r="W6616" s="38"/>
      <c r="X6616" s="7"/>
      <c r="Y6616" s="7"/>
      <c r="Z6616" s="7"/>
      <c r="AA6616" s="7"/>
      <c r="AB6616" s="7"/>
      <c r="AC6616" s="7"/>
      <c r="AD6616" s="7"/>
      <c r="AE6616" s="7"/>
      <c r="AF6616" s="7"/>
      <c r="AG6616" s="7"/>
      <c r="AH6616" s="7"/>
      <c r="AI6616" s="7"/>
      <c r="AJ6616" s="7"/>
      <c r="AK6616" s="7"/>
      <c r="AL6616" s="7"/>
      <c r="AM6616" s="7"/>
      <c r="AN6616" s="7"/>
    </row>
    <row r="6617" spans="1:40" ht="14.25" customHeight="1">
      <c r="A6617" s="7" t="s">
        <v>743</v>
      </c>
      <c r="B6617" s="7" t="s">
        <v>363</v>
      </c>
      <c r="C6617" s="7">
        <v>1707</v>
      </c>
      <c r="D6617" s="7" t="s">
        <v>750</v>
      </c>
      <c r="E6617" s="7" t="str">
        <f t="shared" si="91"/>
        <v>San Ignacio (San Ignacio de Velasco)</v>
      </c>
      <c r="F6617" s="7" t="s">
        <v>379</v>
      </c>
      <c r="G6617" s="7">
        <v>200</v>
      </c>
      <c r="H6617" s="7" t="s">
        <v>393</v>
      </c>
      <c r="I6617" s="7"/>
      <c r="J6617" s="7">
        <v>19013796</v>
      </c>
      <c r="K6617" s="7">
        <f t="shared" si="92"/>
        <v>0</v>
      </c>
      <c r="L6617" s="7"/>
      <c r="M6617" s="6"/>
      <c r="N6617" s="7"/>
      <c r="O6617" s="7"/>
      <c r="P6617" s="38"/>
      <c r="Q6617" s="31"/>
      <c r="R6617" s="42"/>
      <c r="S6617" s="42"/>
      <c r="T6617" s="42"/>
      <c r="U6617" s="43"/>
      <c r="V6617" s="32"/>
      <c r="W6617" s="38"/>
      <c r="X6617" s="7"/>
      <c r="Y6617" s="7"/>
      <c r="Z6617" s="7"/>
      <c r="AA6617" s="7"/>
      <c r="AB6617" s="7"/>
      <c r="AC6617" s="7"/>
      <c r="AD6617" s="7"/>
      <c r="AE6617" s="7"/>
      <c r="AF6617" s="7"/>
      <c r="AG6617" s="7"/>
      <c r="AH6617" s="7"/>
      <c r="AI6617" s="7"/>
      <c r="AJ6617" s="7"/>
      <c r="AK6617" s="7"/>
      <c r="AL6617" s="7"/>
      <c r="AM6617" s="7"/>
      <c r="AN6617" s="7"/>
    </row>
    <row r="6618" spans="1:40" ht="14.25" customHeight="1">
      <c r="A6618" s="7" t="s">
        <v>743</v>
      </c>
      <c r="B6618" s="7" t="s">
        <v>363</v>
      </c>
      <c r="C6618" s="7">
        <v>1707</v>
      </c>
      <c r="D6618" s="7" t="s">
        <v>750</v>
      </c>
      <c r="E6618" s="7" t="str">
        <f t="shared" si="91"/>
        <v>San Ignacio (San Ignacio de Velasco)</v>
      </c>
      <c r="F6618" s="7" t="s">
        <v>379</v>
      </c>
      <c r="G6618" s="7">
        <v>210</v>
      </c>
      <c r="H6618" s="7" t="s">
        <v>394</v>
      </c>
      <c r="I6618" s="7"/>
      <c r="J6618" s="7">
        <v>6670316</v>
      </c>
      <c r="K6618" s="7">
        <f t="shared" si="92"/>
        <v>0</v>
      </c>
      <c r="L6618" s="7"/>
      <c r="M6618" s="6"/>
      <c r="N6618" s="7"/>
      <c r="O6618" s="7"/>
      <c r="P6618" s="38"/>
      <c r="Q6618" s="31"/>
      <c r="R6618" s="42"/>
      <c r="S6618" s="42"/>
      <c r="T6618" s="42"/>
      <c r="U6618" s="43"/>
      <c r="V6618" s="32"/>
      <c r="W6618" s="38"/>
      <c r="X6618" s="7"/>
      <c r="Y6618" s="7"/>
      <c r="Z6618" s="7"/>
      <c r="AA6618" s="7"/>
      <c r="AB6618" s="7"/>
      <c r="AC6618" s="7"/>
      <c r="AD6618" s="7"/>
      <c r="AE6618" s="7"/>
      <c r="AF6618" s="7"/>
      <c r="AG6618" s="7"/>
      <c r="AH6618" s="7"/>
      <c r="AI6618" s="7"/>
      <c r="AJ6618" s="7"/>
      <c r="AK6618" s="7"/>
      <c r="AL6618" s="7"/>
      <c r="AM6618" s="7"/>
      <c r="AN6618" s="7"/>
    </row>
    <row r="6619" spans="1:40" ht="14.25" customHeight="1">
      <c r="A6619" s="7" t="s">
        <v>743</v>
      </c>
      <c r="B6619" s="7" t="s">
        <v>363</v>
      </c>
      <c r="C6619" s="7">
        <v>1707</v>
      </c>
      <c r="D6619" s="7" t="s">
        <v>750</v>
      </c>
      <c r="E6619" s="7" t="str">
        <f t="shared" si="91"/>
        <v>San Ignacio (San Ignacio de Velasco)</v>
      </c>
      <c r="F6619" s="7" t="s">
        <v>379</v>
      </c>
      <c r="G6619" s="7">
        <v>220</v>
      </c>
      <c r="H6619" s="7" t="s">
        <v>395</v>
      </c>
      <c r="I6619" s="7"/>
      <c r="J6619" s="7">
        <v>1605576</v>
      </c>
      <c r="K6619" s="7">
        <f t="shared" si="92"/>
        <v>0</v>
      </c>
      <c r="L6619" s="7"/>
      <c r="M6619" s="6"/>
      <c r="N6619" s="7"/>
      <c r="O6619" s="7"/>
      <c r="P6619" s="38"/>
      <c r="Q6619" s="31"/>
      <c r="R6619" s="42"/>
      <c r="S6619" s="42"/>
      <c r="T6619" s="42"/>
      <c r="U6619" s="43"/>
      <c r="V6619" s="32"/>
      <c r="W6619" s="38"/>
      <c r="X6619" s="7"/>
      <c r="Y6619" s="7"/>
      <c r="Z6619" s="7"/>
      <c r="AA6619" s="7"/>
      <c r="AB6619" s="7"/>
      <c r="AC6619" s="7"/>
      <c r="AD6619" s="7"/>
      <c r="AE6619" s="7"/>
      <c r="AF6619" s="7"/>
      <c r="AG6619" s="7"/>
      <c r="AH6619" s="7"/>
      <c r="AI6619" s="7"/>
      <c r="AJ6619" s="7"/>
      <c r="AK6619" s="7"/>
      <c r="AL6619" s="7"/>
      <c r="AM6619" s="7"/>
      <c r="AN6619" s="7"/>
    </row>
    <row r="6620" spans="1:40" ht="14.25" customHeight="1">
      <c r="A6620" s="7" t="s">
        <v>743</v>
      </c>
      <c r="B6620" s="7" t="s">
        <v>363</v>
      </c>
      <c r="C6620" s="7">
        <v>1707</v>
      </c>
      <c r="D6620" s="7" t="s">
        <v>750</v>
      </c>
      <c r="E6620" s="7" t="str">
        <f t="shared" si="91"/>
        <v>San Ignacio (San Ignacio de Velasco)</v>
      </c>
      <c r="F6620" s="7" t="s">
        <v>379</v>
      </c>
      <c r="G6620" s="7">
        <v>230</v>
      </c>
      <c r="H6620" s="7" t="s">
        <v>396</v>
      </c>
      <c r="I6620" s="7"/>
      <c r="J6620" s="7">
        <v>775000</v>
      </c>
      <c r="K6620" s="7">
        <f t="shared" si="92"/>
        <v>0</v>
      </c>
      <c r="L6620" s="7"/>
      <c r="M6620" s="6"/>
      <c r="N6620" s="7"/>
      <c r="O6620" s="7"/>
      <c r="P6620" s="38"/>
      <c r="Q6620" s="31"/>
      <c r="R6620" s="42"/>
      <c r="S6620" s="42"/>
      <c r="T6620" s="42"/>
      <c r="U6620" s="43"/>
      <c r="V6620" s="32"/>
      <c r="W6620" s="38"/>
      <c r="X6620" s="7"/>
      <c r="Y6620" s="7"/>
      <c r="Z6620" s="7"/>
      <c r="AA6620" s="7"/>
      <c r="AB6620" s="7"/>
      <c r="AC6620" s="7"/>
      <c r="AD6620" s="7"/>
      <c r="AE6620" s="7"/>
      <c r="AF6620" s="7"/>
      <c r="AG6620" s="7"/>
      <c r="AH6620" s="7"/>
      <c r="AI6620" s="7"/>
      <c r="AJ6620" s="7"/>
      <c r="AK6620" s="7"/>
      <c r="AL6620" s="7"/>
      <c r="AM6620" s="7"/>
      <c r="AN6620" s="7"/>
    </row>
    <row r="6621" spans="1:40" ht="14.25" customHeight="1">
      <c r="A6621" s="7" t="s">
        <v>743</v>
      </c>
      <c r="B6621" s="7" t="s">
        <v>363</v>
      </c>
      <c r="C6621" s="7">
        <v>1707</v>
      </c>
      <c r="D6621" s="7" t="s">
        <v>750</v>
      </c>
      <c r="E6621" s="7" t="str">
        <f t="shared" si="91"/>
        <v>San Ignacio (San Ignacio de Velasco)</v>
      </c>
      <c r="F6621" s="7" t="s">
        <v>379</v>
      </c>
      <c r="G6621" s="7">
        <v>240</v>
      </c>
      <c r="H6621" s="7" t="s">
        <v>397</v>
      </c>
      <c r="I6621" s="7"/>
      <c r="J6621" s="7">
        <v>250000</v>
      </c>
      <c r="K6621" s="7">
        <f t="shared" si="92"/>
        <v>0</v>
      </c>
      <c r="L6621" s="7"/>
      <c r="M6621" s="6"/>
      <c r="N6621" s="7"/>
      <c r="O6621" s="7"/>
      <c r="P6621" s="38"/>
      <c r="Q6621" s="31"/>
      <c r="R6621" s="42"/>
      <c r="S6621" s="42"/>
      <c r="T6621" s="42"/>
      <c r="U6621" s="43"/>
      <c r="V6621" s="32"/>
      <c r="W6621" s="38"/>
      <c r="X6621" s="7"/>
      <c r="Y6621" s="7"/>
      <c r="Z6621" s="7"/>
      <c r="AA6621" s="7"/>
      <c r="AB6621" s="7"/>
      <c r="AC6621" s="7"/>
      <c r="AD6621" s="7"/>
      <c r="AE6621" s="7"/>
      <c r="AF6621" s="7"/>
      <c r="AG6621" s="7"/>
      <c r="AH6621" s="7"/>
      <c r="AI6621" s="7"/>
      <c r="AJ6621" s="7"/>
      <c r="AK6621" s="7"/>
      <c r="AL6621" s="7"/>
      <c r="AM6621" s="7"/>
      <c r="AN6621" s="7"/>
    </row>
    <row r="6622" spans="1:40" ht="14.25" customHeight="1">
      <c r="A6622" s="7" t="s">
        <v>743</v>
      </c>
      <c r="B6622" s="7" t="s">
        <v>363</v>
      </c>
      <c r="C6622" s="7">
        <v>1707</v>
      </c>
      <c r="D6622" s="7" t="s">
        <v>750</v>
      </c>
      <c r="E6622" s="7" t="str">
        <f t="shared" si="91"/>
        <v>San Ignacio (San Ignacio de Velasco)</v>
      </c>
      <c r="F6622" s="7" t="s">
        <v>379</v>
      </c>
      <c r="G6622" s="7">
        <v>250</v>
      </c>
      <c r="H6622" s="7" t="s">
        <v>399</v>
      </c>
      <c r="I6622" s="7"/>
      <c r="J6622" s="7">
        <v>2800079</v>
      </c>
      <c r="K6622" s="7">
        <f t="shared" si="92"/>
        <v>0</v>
      </c>
      <c r="L6622" s="7"/>
      <c r="M6622" s="6"/>
      <c r="N6622" s="7"/>
      <c r="O6622" s="7"/>
      <c r="P6622" s="38"/>
      <c r="Q6622" s="31"/>
      <c r="R6622" s="42"/>
      <c r="S6622" s="42"/>
      <c r="T6622" s="42"/>
      <c r="U6622" s="43"/>
      <c r="V6622" s="32"/>
      <c r="W6622" s="38"/>
      <c r="X6622" s="7"/>
      <c r="Y6622" s="7"/>
      <c r="Z6622" s="7"/>
      <c r="AA6622" s="7"/>
      <c r="AB6622" s="7"/>
      <c r="AC6622" s="7"/>
      <c r="AD6622" s="7"/>
      <c r="AE6622" s="7"/>
      <c r="AF6622" s="7"/>
      <c r="AG6622" s="7"/>
      <c r="AH6622" s="7"/>
      <c r="AI6622" s="7"/>
      <c r="AJ6622" s="7"/>
      <c r="AK6622" s="7"/>
      <c r="AL6622" s="7"/>
      <c r="AM6622" s="7"/>
      <c r="AN6622" s="7"/>
    </row>
    <row r="6623" spans="1:40" ht="14.25" customHeight="1">
      <c r="A6623" s="7" t="s">
        <v>743</v>
      </c>
      <c r="B6623" s="7" t="s">
        <v>363</v>
      </c>
      <c r="C6623" s="7">
        <v>1707</v>
      </c>
      <c r="D6623" s="7" t="s">
        <v>750</v>
      </c>
      <c r="E6623" s="7" t="str">
        <f t="shared" si="91"/>
        <v>San Ignacio (San Ignacio de Velasco)</v>
      </c>
      <c r="F6623" s="7" t="s">
        <v>379</v>
      </c>
      <c r="G6623" s="7">
        <v>260</v>
      </c>
      <c r="H6623" s="7" t="s">
        <v>400</v>
      </c>
      <c r="I6623" s="7"/>
      <c r="J6623" s="7">
        <v>308748</v>
      </c>
      <c r="K6623" s="7">
        <f t="shared" si="92"/>
        <v>0</v>
      </c>
      <c r="L6623" s="7"/>
      <c r="M6623" s="6"/>
      <c r="N6623" s="7"/>
      <c r="O6623" s="7"/>
      <c r="P6623" s="38"/>
      <c r="Q6623" s="31"/>
      <c r="R6623" s="42"/>
      <c r="S6623" s="42"/>
      <c r="T6623" s="42"/>
      <c r="U6623" s="43"/>
      <c r="V6623" s="32"/>
      <c r="W6623" s="38"/>
      <c r="X6623" s="7"/>
      <c r="Y6623" s="7"/>
      <c r="Z6623" s="7"/>
      <c r="AA6623" s="7"/>
      <c r="AB6623" s="7"/>
      <c r="AC6623" s="7"/>
      <c r="AD6623" s="7"/>
      <c r="AE6623" s="7"/>
      <c r="AF6623" s="7"/>
      <c r="AG6623" s="7"/>
      <c r="AH6623" s="7"/>
      <c r="AI6623" s="7"/>
      <c r="AJ6623" s="7"/>
      <c r="AK6623" s="7"/>
      <c r="AL6623" s="7"/>
      <c r="AM6623" s="7"/>
      <c r="AN6623" s="7"/>
    </row>
    <row r="6624" spans="1:40" ht="14.25" customHeight="1">
      <c r="A6624" s="7" t="s">
        <v>743</v>
      </c>
      <c r="B6624" s="7" t="s">
        <v>363</v>
      </c>
      <c r="C6624" s="7">
        <v>1707</v>
      </c>
      <c r="D6624" s="7" t="s">
        <v>750</v>
      </c>
      <c r="E6624" s="7" t="str">
        <f t="shared" si="91"/>
        <v>San Ignacio (San Ignacio de Velasco)</v>
      </c>
      <c r="F6624" s="7" t="s">
        <v>379</v>
      </c>
      <c r="G6624" s="7">
        <v>270</v>
      </c>
      <c r="H6624" s="7" t="s">
        <v>401</v>
      </c>
      <c r="I6624" s="7"/>
      <c r="J6624" s="7">
        <v>845000</v>
      </c>
      <c r="K6624" s="7">
        <f t="shared" si="92"/>
        <v>0</v>
      </c>
      <c r="L6624" s="7"/>
      <c r="M6624" s="6"/>
      <c r="N6624" s="7"/>
      <c r="O6624" s="7"/>
      <c r="P6624" s="38"/>
      <c r="Q6624" s="31"/>
      <c r="R6624" s="42"/>
      <c r="S6624" s="42"/>
      <c r="T6624" s="42"/>
      <c r="U6624" s="43"/>
      <c r="V6624" s="32"/>
      <c r="W6624" s="38"/>
      <c r="X6624" s="7"/>
      <c r="Y6624" s="7"/>
      <c r="Z6624" s="7"/>
      <c r="AA6624" s="7"/>
      <c r="AB6624" s="7"/>
      <c r="AC6624" s="7"/>
      <c r="AD6624" s="7"/>
      <c r="AE6624" s="7"/>
      <c r="AF6624" s="7"/>
      <c r="AG6624" s="7"/>
      <c r="AH6624" s="7"/>
      <c r="AI6624" s="7"/>
      <c r="AJ6624" s="7"/>
      <c r="AK6624" s="7"/>
      <c r="AL6624" s="7"/>
      <c r="AM6624" s="7"/>
      <c r="AN6624" s="7"/>
    </row>
    <row r="6625" spans="1:40" ht="14.25" customHeight="1">
      <c r="A6625" s="7" t="s">
        <v>743</v>
      </c>
      <c r="B6625" s="7" t="s">
        <v>363</v>
      </c>
      <c r="C6625" s="7">
        <v>1707</v>
      </c>
      <c r="D6625" s="7" t="s">
        <v>750</v>
      </c>
      <c r="E6625" s="7" t="str">
        <f t="shared" si="91"/>
        <v>San Ignacio (San Ignacio de Velasco)</v>
      </c>
      <c r="F6625" s="7" t="s">
        <v>379</v>
      </c>
      <c r="G6625" s="7">
        <v>280</v>
      </c>
      <c r="H6625" s="7" t="s">
        <v>402</v>
      </c>
      <c r="I6625" s="7"/>
      <c r="J6625" s="7">
        <v>440000</v>
      </c>
      <c r="K6625" s="7">
        <f t="shared" si="92"/>
        <v>0</v>
      </c>
      <c r="L6625" s="7"/>
      <c r="M6625" s="6"/>
      <c r="N6625" s="7"/>
      <c r="O6625" s="7"/>
      <c r="P6625" s="38"/>
      <c r="Q6625" s="31"/>
      <c r="R6625" s="42"/>
      <c r="S6625" s="42"/>
      <c r="T6625" s="42"/>
      <c r="U6625" s="43"/>
      <c r="V6625" s="32"/>
      <c r="W6625" s="38"/>
      <c r="X6625" s="7"/>
      <c r="Y6625" s="7"/>
      <c r="Z6625" s="7"/>
      <c r="AA6625" s="7"/>
      <c r="AB6625" s="7"/>
      <c r="AC6625" s="7"/>
      <c r="AD6625" s="7"/>
      <c r="AE6625" s="7"/>
      <c r="AF6625" s="7"/>
      <c r="AG6625" s="7"/>
      <c r="AH6625" s="7"/>
      <c r="AI6625" s="7"/>
      <c r="AJ6625" s="7"/>
      <c r="AK6625" s="7"/>
      <c r="AL6625" s="7"/>
      <c r="AM6625" s="7"/>
      <c r="AN6625" s="7"/>
    </row>
    <row r="6626" spans="1:40" ht="14.25" customHeight="1">
      <c r="A6626" s="7" t="s">
        <v>743</v>
      </c>
      <c r="B6626" s="7" t="s">
        <v>363</v>
      </c>
      <c r="C6626" s="7">
        <v>1707</v>
      </c>
      <c r="D6626" s="7" t="s">
        <v>750</v>
      </c>
      <c r="E6626" s="7" t="str">
        <f t="shared" si="91"/>
        <v>San Ignacio (San Ignacio de Velasco)</v>
      </c>
      <c r="F6626" s="7" t="s">
        <v>379</v>
      </c>
      <c r="G6626" s="7">
        <v>310</v>
      </c>
      <c r="H6626" s="7" t="s">
        <v>403</v>
      </c>
      <c r="I6626" s="7"/>
      <c r="J6626" s="7">
        <v>150000</v>
      </c>
      <c r="K6626" s="7">
        <f t="shared" si="92"/>
        <v>0</v>
      </c>
      <c r="L6626" s="7"/>
      <c r="M6626" s="6"/>
      <c r="N6626" s="7"/>
      <c r="O6626" s="7"/>
      <c r="P6626" s="38"/>
      <c r="Q6626" s="31"/>
      <c r="R6626" s="42"/>
      <c r="S6626" s="42"/>
      <c r="T6626" s="42"/>
      <c r="U6626" s="43"/>
      <c r="V6626" s="32"/>
      <c r="W6626" s="38"/>
      <c r="X6626" s="7"/>
      <c r="Y6626" s="7"/>
      <c r="Z6626" s="7"/>
      <c r="AA6626" s="7"/>
      <c r="AB6626" s="7"/>
      <c r="AC6626" s="7"/>
      <c r="AD6626" s="7"/>
      <c r="AE6626" s="7"/>
      <c r="AF6626" s="7"/>
      <c r="AG6626" s="7"/>
      <c r="AH6626" s="7"/>
      <c r="AI6626" s="7"/>
      <c r="AJ6626" s="7"/>
      <c r="AK6626" s="7"/>
      <c r="AL6626" s="7"/>
      <c r="AM6626" s="7"/>
      <c r="AN6626" s="7"/>
    </row>
    <row r="6627" spans="1:40" ht="14.25" customHeight="1">
      <c r="A6627" s="7" t="s">
        <v>743</v>
      </c>
      <c r="B6627" s="7" t="s">
        <v>363</v>
      </c>
      <c r="C6627" s="7">
        <v>1707</v>
      </c>
      <c r="D6627" s="7" t="s">
        <v>750</v>
      </c>
      <c r="E6627" s="7" t="str">
        <f t="shared" si="91"/>
        <v>San Ignacio (San Ignacio de Velasco)</v>
      </c>
      <c r="F6627" s="7" t="s">
        <v>379</v>
      </c>
      <c r="G6627" s="7">
        <v>320</v>
      </c>
      <c r="H6627" s="7" t="s">
        <v>427</v>
      </c>
      <c r="I6627" s="7"/>
      <c r="J6627" s="7">
        <v>30000</v>
      </c>
      <c r="K6627" s="7">
        <f t="shared" si="92"/>
        <v>0</v>
      </c>
      <c r="L6627" s="7"/>
      <c r="M6627" s="6"/>
      <c r="N6627" s="7"/>
      <c r="O6627" s="7"/>
      <c r="P6627" s="38"/>
      <c r="Q6627" s="31"/>
      <c r="R6627" s="42"/>
      <c r="S6627" s="42"/>
      <c r="T6627" s="42"/>
      <c r="U6627" s="43"/>
      <c r="V6627" s="32"/>
      <c r="W6627" s="38"/>
      <c r="X6627" s="7"/>
      <c r="Y6627" s="7"/>
      <c r="Z6627" s="7"/>
      <c r="AA6627" s="7"/>
      <c r="AB6627" s="7"/>
      <c r="AC6627" s="7"/>
      <c r="AD6627" s="7"/>
      <c r="AE6627" s="7"/>
      <c r="AF6627" s="7"/>
      <c r="AG6627" s="7"/>
      <c r="AH6627" s="7"/>
      <c r="AI6627" s="7"/>
      <c r="AJ6627" s="7"/>
      <c r="AK6627" s="7"/>
      <c r="AL6627" s="7"/>
      <c r="AM6627" s="7"/>
      <c r="AN6627" s="7"/>
    </row>
    <row r="6628" spans="1:40" ht="14.25" customHeight="1">
      <c r="A6628" s="7" t="s">
        <v>743</v>
      </c>
      <c r="B6628" s="7" t="s">
        <v>363</v>
      </c>
      <c r="C6628" s="7">
        <v>1707</v>
      </c>
      <c r="D6628" s="7" t="s">
        <v>750</v>
      </c>
      <c r="E6628" s="7" t="str">
        <f t="shared" si="91"/>
        <v>San Ignacio (San Ignacio de Velasco)</v>
      </c>
      <c r="F6628" s="7" t="s">
        <v>379</v>
      </c>
      <c r="G6628" s="7">
        <v>330</v>
      </c>
      <c r="H6628" s="7" t="s">
        <v>404</v>
      </c>
      <c r="I6628" s="7"/>
      <c r="J6628" s="7">
        <v>271262</v>
      </c>
      <c r="K6628" s="7">
        <f t="shared" si="92"/>
        <v>0</v>
      </c>
      <c r="L6628" s="7"/>
      <c r="M6628" s="6"/>
      <c r="N6628" s="7"/>
      <c r="O6628" s="7"/>
      <c r="P6628" s="38"/>
      <c r="Q6628" s="31"/>
      <c r="R6628" s="42"/>
      <c r="S6628" s="42"/>
      <c r="T6628" s="42"/>
      <c r="U6628" s="43"/>
      <c r="V6628" s="32"/>
      <c r="W6628" s="38"/>
      <c r="X6628" s="7"/>
      <c r="Y6628" s="7"/>
      <c r="Z6628" s="7"/>
      <c r="AA6628" s="7"/>
      <c r="AB6628" s="7"/>
      <c r="AC6628" s="7"/>
      <c r="AD6628" s="7"/>
      <c r="AE6628" s="7"/>
      <c r="AF6628" s="7"/>
      <c r="AG6628" s="7"/>
      <c r="AH6628" s="7"/>
      <c r="AI6628" s="7"/>
      <c r="AJ6628" s="7"/>
      <c r="AK6628" s="7"/>
      <c r="AL6628" s="7"/>
      <c r="AM6628" s="7"/>
      <c r="AN6628" s="7"/>
    </row>
    <row r="6629" spans="1:40" ht="14.25" customHeight="1">
      <c r="A6629" s="7" t="s">
        <v>743</v>
      </c>
      <c r="B6629" s="7" t="s">
        <v>363</v>
      </c>
      <c r="C6629" s="7">
        <v>1707</v>
      </c>
      <c r="D6629" s="7" t="s">
        <v>750</v>
      </c>
      <c r="E6629" s="7" t="str">
        <f t="shared" si="91"/>
        <v>San Ignacio (San Ignacio de Velasco)</v>
      </c>
      <c r="F6629" s="7" t="s">
        <v>379</v>
      </c>
      <c r="G6629" s="7">
        <v>340</v>
      </c>
      <c r="H6629" s="7" t="s">
        <v>405</v>
      </c>
      <c r="I6629" s="7"/>
      <c r="J6629" s="7">
        <v>2503046</v>
      </c>
      <c r="K6629" s="7">
        <f t="shared" si="92"/>
        <v>0</v>
      </c>
      <c r="L6629" s="7"/>
      <c r="M6629" s="6"/>
      <c r="N6629" s="7"/>
      <c r="O6629" s="7"/>
      <c r="P6629" s="38"/>
      <c r="Q6629" s="31"/>
      <c r="R6629" s="42"/>
      <c r="S6629" s="42"/>
      <c r="T6629" s="42"/>
      <c r="U6629" s="43"/>
      <c r="V6629" s="32"/>
      <c r="W6629" s="38"/>
      <c r="X6629" s="7"/>
      <c r="Y6629" s="7"/>
      <c r="Z6629" s="7"/>
      <c r="AA6629" s="7"/>
      <c r="AB6629" s="7"/>
      <c r="AC6629" s="7"/>
      <c r="AD6629" s="7"/>
      <c r="AE6629" s="7"/>
      <c r="AF6629" s="7"/>
      <c r="AG6629" s="7"/>
      <c r="AH6629" s="7"/>
      <c r="AI6629" s="7"/>
      <c r="AJ6629" s="7"/>
      <c r="AK6629" s="7"/>
      <c r="AL6629" s="7"/>
      <c r="AM6629" s="7"/>
      <c r="AN6629" s="7"/>
    </row>
    <row r="6630" spans="1:40" ht="14.25" customHeight="1">
      <c r="A6630" s="7" t="s">
        <v>743</v>
      </c>
      <c r="B6630" s="7" t="s">
        <v>363</v>
      </c>
      <c r="C6630" s="7">
        <v>1707</v>
      </c>
      <c r="D6630" s="7" t="s">
        <v>750</v>
      </c>
      <c r="E6630" s="7" t="str">
        <f t="shared" si="91"/>
        <v>San Ignacio (San Ignacio de Velasco)</v>
      </c>
      <c r="F6630" s="7" t="s">
        <v>379</v>
      </c>
      <c r="G6630" s="7">
        <v>350</v>
      </c>
      <c r="H6630" s="7" t="s">
        <v>406</v>
      </c>
      <c r="I6630" s="7"/>
      <c r="J6630" s="7">
        <v>80000</v>
      </c>
      <c r="K6630" s="7">
        <f t="shared" si="92"/>
        <v>0</v>
      </c>
      <c r="L6630" s="7"/>
      <c r="M6630" s="6"/>
      <c r="N6630" s="7"/>
      <c r="O6630" s="7"/>
      <c r="P6630" s="38"/>
      <c r="Q6630" s="31"/>
      <c r="R6630" s="42"/>
      <c r="S6630" s="42"/>
      <c r="T6630" s="42"/>
      <c r="U6630" s="43"/>
      <c r="V6630" s="32"/>
      <c r="W6630" s="38"/>
      <c r="X6630" s="7"/>
      <c r="Y6630" s="7"/>
      <c r="Z6630" s="7"/>
      <c r="AA6630" s="7"/>
      <c r="AB6630" s="7"/>
      <c r="AC6630" s="7"/>
      <c r="AD6630" s="7"/>
      <c r="AE6630" s="7"/>
      <c r="AF6630" s="7"/>
      <c r="AG6630" s="7"/>
      <c r="AH6630" s="7"/>
      <c r="AI6630" s="7"/>
      <c r="AJ6630" s="7"/>
      <c r="AK6630" s="7"/>
      <c r="AL6630" s="7"/>
      <c r="AM6630" s="7"/>
      <c r="AN6630" s="7"/>
    </row>
    <row r="6631" spans="1:40" ht="14.25" customHeight="1">
      <c r="A6631" s="7" t="s">
        <v>743</v>
      </c>
      <c r="B6631" s="7" t="s">
        <v>363</v>
      </c>
      <c r="C6631" s="7">
        <v>1708</v>
      </c>
      <c r="D6631" s="7" t="s">
        <v>751</v>
      </c>
      <c r="E6631" s="7" t="str">
        <f t="shared" si="91"/>
        <v>San Miguel (San Miguel de Velasco)</v>
      </c>
      <c r="F6631" s="7" t="s">
        <v>379</v>
      </c>
      <c r="G6631" s="7">
        <v>0</v>
      </c>
      <c r="H6631" s="7" t="s">
        <v>380</v>
      </c>
      <c r="I6631" s="7"/>
      <c r="J6631" s="7">
        <v>1662199</v>
      </c>
      <c r="K6631" s="7">
        <f t="shared" si="92"/>
        <v>12927175</v>
      </c>
      <c r="L6631" s="7"/>
      <c r="M6631" s="6"/>
      <c r="N6631" s="7"/>
      <c r="O6631" s="7"/>
      <c r="P6631" s="38"/>
      <c r="Q6631" s="31"/>
      <c r="R6631" s="42"/>
      <c r="S6631" s="42"/>
      <c r="T6631" s="42"/>
      <c r="U6631" s="43"/>
      <c r="V6631" s="32"/>
      <c r="W6631" s="38"/>
      <c r="X6631" s="7"/>
      <c r="Y6631" s="7"/>
      <c r="Z6631" s="7"/>
      <c r="AA6631" s="7"/>
      <c r="AB6631" s="7"/>
      <c r="AC6631" s="7"/>
      <c r="AD6631" s="7"/>
      <c r="AE6631" s="7"/>
      <c r="AF6631" s="7"/>
      <c r="AG6631" s="7"/>
      <c r="AH6631" s="7"/>
      <c r="AI6631" s="7"/>
      <c r="AJ6631" s="7"/>
      <c r="AK6631" s="7"/>
      <c r="AL6631" s="7"/>
      <c r="AM6631" s="7"/>
      <c r="AN6631" s="7"/>
    </row>
    <row r="6632" spans="1:40" ht="14.25" customHeight="1">
      <c r="A6632" s="7" t="s">
        <v>743</v>
      </c>
      <c r="B6632" s="7" t="s">
        <v>363</v>
      </c>
      <c r="C6632" s="7">
        <v>1708</v>
      </c>
      <c r="D6632" s="7" t="s">
        <v>751</v>
      </c>
      <c r="E6632" s="7" t="str">
        <f t="shared" ref="E6632:E6886" si="93">SUBSTITUTE(D6632,"Gobierno Autónomo Municipal de ","")</f>
        <v>San Miguel (San Miguel de Velasco)</v>
      </c>
      <c r="F6632" s="7" t="s">
        <v>379</v>
      </c>
      <c r="G6632" s="7">
        <v>1</v>
      </c>
      <c r="H6632" s="7" t="s">
        <v>381</v>
      </c>
      <c r="I6632" s="7"/>
      <c r="J6632" s="7">
        <v>763871</v>
      </c>
      <c r="K6632" s="7">
        <f t="shared" ref="K6632:K6886" si="94">SUMIFS(J:J, E:E, E6632, F:F, "PROYECT. INVERSION")</f>
        <v>12927175</v>
      </c>
      <c r="L6632" s="7"/>
      <c r="M6632" s="6"/>
      <c r="N6632" s="7"/>
      <c r="O6632" s="7"/>
      <c r="P6632" s="38"/>
      <c r="Q6632" s="31"/>
      <c r="R6632" s="42"/>
      <c r="S6632" s="42"/>
      <c r="T6632" s="42"/>
      <c r="U6632" s="43"/>
      <c r="V6632" s="32"/>
      <c r="W6632" s="38"/>
      <c r="X6632" s="7"/>
      <c r="Y6632" s="7"/>
      <c r="Z6632" s="7"/>
      <c r="AA6632" s="7"/>
      <c r="AB6632" s="7"/>
      <c r="AC6632" s="7"/>
      <c r="AD6632" s="7"/>
      <c r="AE6632" s="7"/>
      <c r="AF6632" s="7"/>
      <c r="AG6632" s="7"/>
      <c r="AH6632" s="7"/>
      <c r="AI6632" s="7"/>
      <c r="AJ6632" s="7"/>
      <c r="AK6632" s="7"/>
      <c r="AL6632" s="7"/>
      <c r="AM6632" s="7"/>
      <c r="AN6632" s="7"/>
    </row>
    <row r="6633" spans="1:40" ht="14.25" customHeight="1">
      <c r="A6633" s="7" t="s">
        <v>743</v>
      </c>
      <c r="B6633" s="7" t="s">
        <v>363</v>
      </c>
      <c r="C6633" s="7">
        <v>1708</v>
      </c>
      <c r="D6633" s="7" t="s">
        <v>751</v>
      </c>
      <c r="E6633" s="7" t="str">
        <f t="shared" si="93"/>
        <v>San Miguel (San Miguel de Velasco)</v>
      </c>
      <c r="F6633" s="7" t="s">
        <v>379</v>
      </c>
      <c r="G6633" s="7">
        <v>99</v>
      </c>
      <c r="H6633" s="7" t="s">
        <v>382</v>
      </c>
      <c r="I6633" s="7"/>
      <c r="J6633" s="7">
        <v>1631333</v>
      </c>
      <c r="K6633" s="7">
        <f t="shared" si="94"/>
        <v>12927175</v>
      </c>
      <c r="L6633" s="7"/>
      <c r="M6633" s="6"/>
      <c r="N6633" s="7"/>
      <c r="O6633" s="7"/>
      <c r="P6633" s="38"/>
      <c r="Q6633" s="31"/>
      <c r="R6633" s="42"/>
      <c r="S6633" s="42"/>
      <c r="T6633" s="42"/>
      <c r="U6633" s="43"/>
      <c r="V6633" s="32"/>
      <c r="W6633" s="38"/>
      <c r="X6633" s="7"/>
      <c r="Y6633" s="7"/>
      <c r="Z6633" s="7"/>
      <c r="AA6633" s="7"/>
      <c r="AB6633" s="7"/>
      <c r="AC6633" s="7"/>
      <c r="AD6633" s="7"/>
      <c r="AE6633" s="7"/>
      <c r="AF6633" s="7"/>
      <c r="AG6633" s="7"/>
      <c r="AH6633" s="7"/>
      <c r="AI6633" s="7"/>
      <c r="AJ6633" s="7"/>
      <c r="AK6633" s="7"/>
      <c r="AL6633" s="7"/>
      <c r="AM6633" s="7"/>
      <c r="AN6633" s="7"/>
    </row>
    <row r="6634" spans="1:40" ht="14.25" customHeight="1">
      <c r="A6634" s="7" t="s">
        <v>743</v>
      </c>
      <c r="B6634" s="7" t="s">
        <v>363</v>
      </c>
      <c r="C6634" s="7">
        <v>1708</v>
      </c>
      <c r="D6634" s="7" t="s">
        <v>751</v>
      </c>
      <c r="E6634" s="7" t="str">
        <f t="shared" si="93"/>
        <v>San Miguel (San Miguel de Velasco)</v>
      </c>
      <c r="F6634" s="7" t="s">
        <v>379</v>
      </c>
      <c r="G6634" s="7">
        <v>100</v>
      </c>
      <c r="H6634" s="7" t="s">
        <v>383</v>
      </c>
      <c r="I6634" s="7"/>
      <c r="J6634" s="7">
        <v>353964</v>
      </c>
      <c r="K6634" s="7">
        <f t="shared" si="94"/>
        <v>12927175</v>
      </c>
      <c r="L6634" s="7"/>
      <c r="M6634" s="6"/>
      <c r="N6634" s="7"/>
      <c r="O6634" s="7"/>
      <c r="P6634" s="38"/>
      <c r="Q6634" s="31"/>
      <c r="R6634" s="42"/>
      <c r="S6634" s="42"/>
      <c r="T6634" s="42"/>
      <c r="U6634" s="43"/>
      <c r="V6634" s="32"/>
      <c r="W6634" s="38"/>
      <c r="X6634" s="7"/>
      <c r="Y6634" s="7"/>
      <c r="Z6634" s="7"/>
      <c r="AA6634" s="7"/>
      <c r="AB6634" s="7"/>
      <c r="AC6634" s="7"/>
      <c r="AD6634" s="7"/>
      <c r="AE6634" s="7"/>
      <c r="AF6634" s="7"/>
      <c r="AG6634" s="7"/>
      <c r="AH6634" s="7"/>
      <c r="AI6634" s="7"/>
      <c r="AJ6634" s="7"/>
      <c r="AK6634" s="7"/>
      <c r="AL6634" s="7"/>
      <c r="AM6634" s="7"/>
      <c r="AN6634" s="7"/>
    </row>
    <row r="6635" spans="1:40" ht="14.25" customHeight="1">
      <c r="A6635" s="7" t="s">
        <v>743</v>
      </c>
      <c r="B6635" s="7" t="s">
        <v>363</v>
      </c>
      <c r="C6635" s="7">
        <v>1708</v>
      </c>
      <c r="D6635" s="7" t="s">
        <v>751</v>
      </c>
      <c r="E6635" s="7" t="str">
        <f t="shared" si="93"/>
        <v>San Miguel (San Miguel de Velasco)</v>
      </c>
      <c r="F6635" s="7" t="s">
        <v>379</v>
      </c>
      <c r="G6635" s="7">
        <v>110</v>
      </c>
      <c r="H6635" s="7" t="s">
        <v>385</v>
      </c>
      <c r="I6635" s="7"/>
      <c r="J6635" s="7">
        <v>613985</v>
      </c>
      <c r="K6635" s="7">
        <f t="shared" si="94"/>
        <v>12927175</v>
      </c>
      <c r="L6635" s="7"/>
      <c r="M6635" s="6"/>
      <c r="N6635" s="7"/>
      <c r="O6635" s="7"/>
      <c r="P6635" s="38"/>
      <c r="Q6635" s="31"/>
      <c r="R6635" s="42"/>
      <c r="S6635" s="42"/>
      <c r="T6635" s="42"/>
      <c r="U6635" s="43"/>
      <c r="V6635" s="32"/>
      <c r="W6635" s="38"/>
      <c r="X6635" s="7"/>
      <c r="Y6635" s="7"/>
      <c r="Z6635" s="7"/>
      <c r="AA6635" s="7"/>
      <c r="AB6635" s="7"/>
      <c r="AC6635" s="7"/>
      <c r="AD6635" s="7"/>
      <c r="AE6635" s="7"/>
      <c r="AF6635" s="7"/>
      <c r="AG6635" s="7"/>
      <c r="AH6635" s="7"/>
      <c r="AI6635" s="7"/>
      <c r="AJ6635" s="7"/>
      <c r="AK6635" s="7"/>
      <c r="AL6635" s="7"/>
      <c r="AM6635" s="7"/>
      <c r="AN6635" s="7"/>
    </row>
    <row r="6636" spans="1:40" ht="14.25" customHeight="1">
      <c r="A6636" s="7" t="s">
        <v>743</v>
      </c>
      <c r="B6636" s="7" t="s">
        <v>363</v>
      </c>
      <c r="C6636" s="7">
        <v>1708</v>
      </c>
      <c r="D6636" s="7" t="s">
        <v>751</v>
      </c>
      <c r="E6636" s="7" t="str">
        <f t="shared" si="93"/>
        <v>San Miguel (San Miguel de Velasco)</v>
      </c>
      <c r="F6636" s="7" t="s">
        <v>379</v>
      </c>
      <c r="G6636" s="7">
        <v>130</v>
      </c>
      <c r="H6636" s="7" t="s">
        <v>386</v>
      </c>
      <c r="I6636" s="7"/>
      <c r="J6636" s="7">
        <v>70000</v>
      </c>
      <c r="K6636" s="7">
        <f t="shared" si="94"/>
        <v>12927175</v>
      </c>
      <c r="L6636" s="7"/>
      <c r="M6636" s="6"/>
      <c r="N6636" s="7"/>
      <c r="O6636" s="7"/>
      <c r="P6636" s="38"/>
      <c r="Q6636" s="31"/>
      <c r="R6636" s="42"/>
      <c r="S6636" s="42"/>
      <c r="T6636" s="42"/>
      <c r="U6636" s="43"/>
      <c r="V6636" s="32"/>
      <c r="W6636" s="38"/>
      <c r="X6636" s="7"/>
      <c r="Y6636" s="7"/>
      <c r="Z6636" s="7"/>
      <c r="AA6636" s="7"/>
      <c r="AB6636" s="7"/>
      <c r="AC6636" s="7"/>
      <c r="AD6636" s="7"/>
      <c r="AE6636" s="7"/>
      <c r="AF6636" s="7"/>
      <c r="AG6636" s="7"/>
      <c r="AH6636" s="7"/>
      <c r="AI6636" s="7"/>
      <c r="AJ6636" s="7"/>
      <c r="AK6636" s="7"/>
      <c r="AL6636" s="7"/>
      <c r="AM6636" s="7"/>
      <c r="AN6636" s="7"/>
    </row>
    <row r="6637" spans="1:40" ht="14.25" customHeight="1">
      <c r="A6637" s="7" t="s">
        <v>743</v>
      </c>
      <c r="B6637" s="7" t="s">
        <v>363</v>
      </c>
      <c r="C6637" s="7">
        <v>1708</v>
      </c>
      <c r="D6637" s="7" t="s">
        <v>751</v>
      </c>
      <c r="E6637" s="7" t="str">
        <f t="shared" si="93"/>
        <v>San Miguel (San Miguel de Velasco)</v>
      </c>
      <c r="F6637" s="7" t="s">
        <v>379</v>
      </c>
      <c r="G6637" s="7">
        <v>140</v>
      </c>
      <c r="H6637" s="7" t="s">
        <v>388</v>
      </c>
      <c r="I6637" s="7"/>
      <c r="J6637" s="7">
        <v>121670</v>
      </c>
      <c r="K6637" s="7">
        <f t="shared" si="94"/>
        <v>12927175</v>
      </c>
      <c r="L6637" s="7"/>
      <c r="M6637" s="6"/>
      <c r="N6637" s="7"/>
      <c r="O6637" s="7"/>
      <c r="P6637" s="38"/>
      <c r="Q6637" s="31"/>
      <c r="R6637" s="42"/>
      <c r="S6637" s="42"/>
      <c r="T6637" s="42"/>
      <c r="U6637" s="43"/>
      <c r="V6637" s="32"/>
      <c r="W6637" s="38"/>
      <c r="X6637" s="7"/>
      <c r="Y6637" s="7"/>
      <c r="Z6637" s="7"/>
      <c r="AA6637" s="7"/>
      <c r="AB6637" s="7"/>
      <c r="AC6637" s="7"/>
      <c r="AD6637" s="7"/>
      <c r="AE6637" s="7"/>
      <c r="AF6637" s="7"/>
      <c r="AG6637" s="7"/>
      <c r="AH6637" s="7"/>
      <c r="AI6637" s="7"/>
      <c r="AJ6637" s="7"/>
      <c r="AK6637" s="7"/>
      <c r="AL6637" s="7"/>
      <c r="AM6637" s="7"/>
      <c r="AN6637" s="7"/>
    </row>
    <row r="6638" spans="1:40" ht="14.25" customHeight="1">
      <c r="A6638" s="7" t="s">
        <v>743</v>
      </c>
      <c r="B6638" s="7" t="s">
        <v>363</v>
      </c>
      <c r="C6638" s="7">
        <v>1708</v>
      </c>
      <c r="D6638" s="7" t="s">
        <v>751</v>
      </c>
      <c r="E6638" s="7" t="str">
        <f t="shared" si="93"/>
        <v>San Miguel (San Miguel de Velasco)</v>
      </c>
      <c r="F6638" s="7" t="s">
        <v>379</v>
      </c>
      <c r="G6638" s="7">
        <v>160</v>
      </c>
      <c r="H6638" s="7" t="s">
        <v>389</v>
      </c>
      <c r="I6638" s="7"/>
      <c r="J6638" s="7">
        <v>79476</v>
      </c>
      <c r="K6638" s="7">
        <f t="shared" si="94"/>
        <v>12927175</v>
      </c>
      <c r="L6638" s="7"/>
      <c r="M6638" s="6"/>
      <c r="N6638" s="7"/>
      <c r="O6638" s="7"/>
      <c r="P6638" s="38"/>
      <c r="Q6638" s="31"/>
      <c r="R6638" s="42"/>
      <c r="S6638" s="42"/>
      <c r="T6638" s="42"/>
      <c r="U6638" s="43"/>
      <c r="V6638" s="32"/>
      <c r="W6638" s="38"/>
      <c r="X6638" s="7"/>
      <c r="Y6638" s="7"/>
      <c r="Z6638" s="7"/>
      <c r="AA6638" s="7"/>
      <c r="AB6638" s="7"/>
      <c r="AC6638" s="7"/>
      <c r="AD6638" s="7"/>
      <c r="AE6638" s="7"/>
      <c r="AF6638" s="7"/>
      <c r="AG6638" s="7"/>
      <c r="AH6638" s="7"/>
      <c r="AI6638" s="7"/>
      <c r="AJ6638" s="7"/>
      <c r="AK6638" s="7"/>
      <c r="AL6638" s="7"/>
      <c r="AM6638" s="7"/>
      <c r="AN6638" s="7"/>
    </row>
    <row r="6639" spans="1:40" ht="14.25" customHeight="1">
      <c r="A6639" s="7" t="s">
        <v>743</v>
      </c>
      <c r="B6639" s="7" t="s">
        <v>363</v>
      </c>
      <c r="C6639" s="7">
        <v>1708</v>
      </c>
      <c r="D6639" s="7" t="s">
        <v>751</v>
      </c>
      <c r="E6639" s="7" t="str">
        <f t="shared" si="93"/>
        <v>San Miguel (San Miguel de Velasco)</v>
      </c>
      <c r="F6639" s="7" t="s">
        <v>379</v>
      </c>
      <c r="G6639" s="7">
        <v>170</v>
      </c>
      <c r="H6639" s="7" t="s">
        <v>390</v>
      </c>
      <c r="I6639" s="7"/>
      <c r="J6639" s="7">
        <v>302593</v>
      </c>
      <c r="K6639" s="7">
        <f t="shared" si="94"/>
        <v>12927175</v>
      </c>
      <c r="L6639" s="7"/>
      <c r="M6639" s="6"/>
      <c r="N6639" s="7"/>
      <c r="O6639" s="7"/>
      <c r="P6639" s="38"/>
      <c r="Q6639" s="31"/>
      <c r="R6639" s="42"/>
      <c r="S6639" s="42"/>
      <c r="T6639" s="42"/>
      <c r="U6639" s="43"/>
      <c r="V6639" s="32"/>
      <c r="W6639" s="38"/>
      <c r="X6639" s="7"/>
      <c r="Y6639" s="7"/>
      <c r="Z6639" s="7"/>
      <c r="AA6639" s="7"/>
      <c r="AB6639" s="7"/>
      <c r="AC6639" s="7"/>
      <c r="AD6639" s="7"/>
      <c r="AE6639" s="7"/>
      <c r="AF6639" s="7"/>
      <c r="AG6639" s="7"/>
      <c r="AH6639" s="7"/>
      <c r="AI6639" s="7"/>
      <c r="AJ6639" s="7"/>
      <c r="AK6639" s="7"/>
      <c r="AL6639" s="7"/>
      <c r="AM6639" s="7"/>
      <c r="AN6639" s="7"/>
    </row>
    <row r="6640" spans="1:40" ht="14.25" customHeight="1">
      <c r="A6640" s="7" t="s">
        <v>743</v>
      </c>
      <c r="B6640" s="7" t="s">
        <v>363</v>
      </c>
      <c r="C6640" s="7">
        <v>1708</v>
      </c>
      <c r="D6640" s="7" t="s">
        <v>751</v>
      </c>
      <c r="E6640" s="7" t="str">
        <f t="shared" si="93"/>
        <v>San Miguel (San Miguel de Velasco)</v>
      </c>
      <c r="F6640" s="7" t="s">
        <v>379</v>
      </c>
      <c r="G6640" s="7">
        <v>180</v>
      </c>
      <c r="H6640" s="7" t="s">
        <v>411</v>
      </c>
      <c r="I6640" s="7"/>
      <c r="J6640" s="7">
        <v>63632</v>
      </c>
      <c r="K6640" s="7">
        <f t="shared" si="94"/>
        <v>12927175</v>
      </c>
      <c r="L6640" s="7"/>
      <c r="M6640" s="6"/>
      <c r="N6640" s="7"/>
      <c r="O6640" s="7"/>
      <c r="P6640" s="38"/>
      <c r="Q6640" s="31"/>
      <c r="R6640" s="42"/>
      <c r="S6640" s="42"/>
      <c r="T6640" s="42"/>
      <c r="U6640" s="43"/>
      <c r="V6640" s="32"/>
      <c r="W6640" s="38"/>
      <c r="X6640" s="7"/>
      <c r="Y6640" s="7"/>
      <c r="Z6640" s="7"/>
      <c r="AA6640" s="7"/>
      <c r="AB6640" s="7"/>
      <c r="AC6640" s="7"/>
      <c r="AD6640" s="7"/>
      <c r="AE6640" s="7"/>
      <c r="AF6640" s="7"/>
      <c r="AG6640" s="7"/>
      <c r="AH6640" s="7"/>
      <c r="AI6640" s="7"/>
      <c r="AJ6640" s="7"/>
      <c r="AK6640" s="7"/>
      <c r="AL6640" s="7"/>
      <c r="AM6640" s="7"/>
      <c r="AN6640" s="7"/>
    </row>
    <row r="6641" spans="1:40" ht="14.25" customHeight="1">
      <c r="A6641" s="7" t="s">
        <v>743</v>
      </c>
      <c r="B6641" s="7" t="s">
        <v>363</v>
      </c>
      <c r="C6641" s="7">
        <v>1708</v>
      </c>
      <c r="D6641" s="7" t="s">
        <v>751</v>
      </c>
      <c r="E6641" s="7" t="str">
        <f t="shared" si="93"/>
        <v>San Miguel (San Miguel de Velasco)</v>
      </c>
      <c r="F6641" s="7" t="s">
        <v>379</v>
      </c>
      <c r="G6641" s="7">
        <v>190</v>
      </c>
      <c r="H6641" s="7" t="s">
        <v>392</v>
      </c>
      <c r="I6641" s="7"/>
      <c r="J6641" s="7">
        <v>38500</v>
      </c>
      <c r="K6641" s="7">
        <f t="shared" si="94"/>
        <v>12927175</v>
      </c>
      <c r="L6641" s="7"/>
      <c r="M6641" s="6"/>
      <c r="N6641" s="7"/>
      <c r="O6641" s="7"/>
      <c r="P6641" s="38"/>
      <c r="Q6641" s="31"/>
      <c r="R6641" s="42"/>
      <c r="S6641" s="42"/>
      <c r="T6641" s="42"/>
      <c r="U6641" s="43"/>
      <c r="V6641" s="32"/>
      <c r="W6641" s="38"/>
      <c r="X6641" s="7"/>
      <c r="Y6641" s="7"/>
      <c r="Z6641" s="7"/>
      <c r="AA6641" s="7"/>
      <c r="AB6641" s="7"/>
      <c r="AC6641" s="7"/>
      <c r="AD6641" s="7"/>
      <c r="AE6641" s="7"/>
      <c r="AF6641" s="7"/>
      <c r="AG6641" s="7"/>
      <c r="AH6641" s="7"/>
      <c r="AI6641" s="7"/>
      <c r="AJ6641" s="7"/>
      <c r="AK6641" s="7"/>
      <c r="AL6641" s="7"/>
      <c r="AM6641" s="7"/>
      <c r="AN6641" s="7"/>
    </row>
    <row r="6642" spans="1:40" ht="14.25" customHeight="1">
      <c r="A6642" s="7" t="s">
        <v>743</v>
      </c>
      <c r="B6642" s="7" t="s">
        <v>363</v>
      </c>
      <c r="C6642" s="7">
        <v>1708</v>
      </c>
      <c r="D6642" s="7" t="s">
        <v>751</v>
      </c>
      <c r="E6642" s="7" t="str">
        <f t="shared" si="93"/>
        <v>San Miguel (San Miguel de Velasco)</v>
      </c>
      <c r="F6642" s="7" t="s">
        <v>379</v>
      </c>
      <c r="G6642" s="7">
        <v>200</v>
      </c>
      <c r="H6642" s="7" t="s">
        <v>393</v>
      </c>
      <c r="I6642" s="7"/>
      <c r="J6642" s="7">
        <v>2591890</v>
      </c>
      <c r="K6642" s="7">
        <f t="shared" si="94"/>
        <v>12927175</v>
      </c>
      <c r="L6642" s="7"/>
      <c r="M6642" s="6"/>
      <c r="N6642" s="7"/>
      <c r="O6642" s="7"/>
      <c r="P6642" s="38"/>
      <c r="Q6642" s="31"/>
      <c r="R6642" s="42"/>
      <c r="S6642" s="42"/>
      <c r="T6642" s="42"/>
      <c r="U6642" s="43"/>
      <c r="V6642" s="32"/>
      <c r="W6642" s="38"/>
      <c r="X6642" s="7"/>
      <c r="Y6642" s="7"/>
      <c r="Z6642" s="7"/>
      <c r="AA6642" s="7"/>
      <c r="AB6642" s="7"/>
      <c r="AC6642" s="7"/>
      <c r="AD6642" s="7"/>
      <c r="AE6642" s="7"/>
      <c r="AF6642" s="7"/>
      <c r="AG6642" s="7"/>
      <c r="AH6642" s="7"/>
      <c r="AI6642" s="7"/>
      <c r="AJ6642" s="7"/>
      <c r="AK6642" s="7"/>
      <c r="AL6642" s="7"/>
      <c r="AM6642" s="7"/>
      <c r="AN6642" s="7"/>
    </row>
    <row r="6643" spans="1:40" ht="14.25" customHeight="1">
      <c r="A6643" s="7" t="s">
        <v>743</v>
      </c>
      <c r="B6643" s="7" t="s">
        <v>363</v>
      </c>
      <c r="C6643" s="7">
        <v>1708</v>
      </c>
      <c r="D6643" s="7" t="s">
        <v>751</v>
      </c>
      <c r="E6643" s="7" t="str">
        <f t="shared" si="93"/>
        <v>San Miguel (San Miguel de Velasco)</v>
      </c>
      <c r="F6643" s="7" t="s">
        <v>379</v>
      </c>
      <c r="G6643" s="7">
        <v>210</v>
      </c>
      <c r="H6643" s="7" t="s">
        <v>394</v>
      </c>
      <c r="I6643" s="7"/>
      <c r="J6643" s="7">
        <v>1062296</v>
      </c>
      <c r="K6643" s="7">
        <f t="shared" si="94"/>
        <v>12927175</v>
      </c>
      <c r="L6643" s="7"/>
      <c r="M6643" s="6"/>
      <c r="N6643" s="7"/>
      <c r="O6643" s="7"/>
      <c r="P6643" s="38"/>
      <c r="Q6643" s="31"/>
      <c r="R6643" s="42"/>
      <c r="S6643" s="42"/>
      <c r="T6643" s="42"/>
      <c r="U6643" s="43"/>
      <c r="V6643" s="32"/>
      <c r="W6643" s="38"/>
      <c r="X6643" s="7"/>
      <c r="Y6643" s="7"/>
      <c r="Z6643" s="7"/>
      <c r="AA6643" s="7"/>
      <c r="AB6643" s="7"/>
      <c r="AC6643" s="7"/>
      <c r="AD6643" s="7"/>
      <c r="AE6643" s="7"/>
      <c r="AF6643" s="7"/>
      <c r="AG6643" s="7"/>
      <c r="AH6643" s="7"/>
      <c r="AI6643" s="7"/>
      <c r="AJ6643" s="7"/>
      <c r="AK6643" s="7"/>
      <c r="AL6643" s="7"/>
      <c r="AM6643" s="7"/>
      <c r="AN6643" s="7"/>
    </row>
    <row r="6644" spans="1:40" ht="14.25" customHeight="1">
      <c r="A6644" s="7" t="s">
        <v>743</v>
      </c>
      <c r="B6644" s="7" t="s">
        <v>363</v>
      </c>
      <c r="C6644" s="7">
        <v>1708</v>
      </c>
      <c r="D6644" s="7" t="s">
        <v>751</v>
      </c>
      <c r="E6644" s="7" t="str">
        <f t="shared" si="93"/>
        <v>San Miguel (San Miguel de Velasco)</v>
      </c>
      <c r="F6644" s="7" t="s">
        <v>379</v>
      </c>
      <c r="G6644" s="7">
        <v>220</v>
      </c>
      <c r="H6644" s="7" t="s">
        <v>395</v>
      </c>
      <c r="I6644" s="7"/>
      <c r="J6644" s="7">
        <v>242844</v>
      </c>
      <c r="K6644" s="7">
        <f t="shared" si="94"/>
        <v>12927175</v>
      </c>
      <c r="L6644" s="7"/>
      <c r="M6644" s="6"/>
      <c r="N6644" s="7"/>
      <c r="O6644" s="7"/>
      <c r="P6644" s="38"/>
      <c r="Q6644" s="31"/>
      <c r="R6644" s="42"/>
      <c r="S6644" s="42"/>
      <c r="T6644" s="42"/>
      <c r="U6644" s="43"/>
      <c r="V6644" s="32"/>
      <c r="W6644" s="38"/>
      <c r="X6644" s="7"/>
      <c r="Y6644" s="7"/>
      <c r="Z6644" s="7"/>
      <c r="AA6644" s="7"/>
      <c r="AB6644" s="7"/>
      <c r="AC6644" s="7"/>
      <c r="AD6644" s="7"/>
      <c r="AE6644" s="7"/>
      <c r="AF6644" s="7"/>
      <c r="AG6644" s="7"/>
      <c r="AH6644" s="7"/>
      <c r="AI6644" s="7"/>
      <c r="AJ6644" s="7"/>
      <c r="AK6644" s="7"/>
      <c r="AL6644" s="7"/>
      <c r="AM6644" s="7"/>
      <c r="AN6644" s="7"/>
    </row>
    <row r="6645" spans="1:40" ht="14.25" customHeight="1">
      <c r="A6645" s="7" t="s">
        <v>743</v>
      </c>
      <c r="B6645" s="7" t="s">
        <v>363</v>
      </c>
      <c r="C6645" s="7">
        <v>1708</v>
      </c>
      <c r="D6645" s="7" t="s">
        <v>751</v>
      </c>
      <c r="E6645" s="7" t="str">
        <f t="shared" si="93"/>
        <v>San Miguel (San Miguel de Velasco)</v>
      </c>
      <c r="F6645" s="7" t="s">
        <v>379</v>
      </c>
      <c r="G6645" s="7">
        <v>230</v>
      </c>
      <c r="H6645" s="7" t="s">
        <v>396</v>
      </c>
      <c r="I6645" s="7"/>
      <c r="J6645" s="7">
        <v>29500</v>
      </c>
      <c r="K6645" s="7">
        <f t="shared" si="94"/>
        <v>12927175</v>
      </c>
      <c r="L6645" s="7"/>
      <c r="M6645" s="6"/>
      <c r="N6645" s="7"/>
      <c r="O6645" s="7"/>
      <c r="P6645" s="38"/>
      <c r="Q6645" s="31"/>
      <c r="R6645" s="42"/>
      <c r="S6645" s="42"/>
      <c r="T6645" s="42"/>
      <c r="U6645" s="43"/>
      <c r="V6645" s="32"/>
      <c r="W6645" s="38"/>
      <c r="X6645" s="7"/>
      <c r="Y6645" s="7"/>
      <c r="Z6645" s="7"/>
      <c r="AA6645" s="7"/>
      <c r="AB6645" s="7"/>
      <c r="AC6645" s="7"/>
      <c r="AD6645" s="7"/>
      <c r="AE6645" s="7"/>
      <c r="AF6645" s="7"/>
      <c r="AG6645" s="7"/>
      <c r="AH6645" s="7"/>
      <c r="AI6645" s="7"/>
      <c r="AJ6645" s="7"/>
      <c r="AK6645" s="7"/>
      <c r="AL6645" s="7"/>
      <c r="AM6645" s="7"/>
      <c r="AN6645" s="7"/>
    </row>
    <row r="6646" spans="1:40" ht="14.25" customHeight="1">
      <c r="A6646" s="7" t="s">
        <v>743</v>
      </c>
      <c r="B6646" s="7" t="s">
        <v>363</v>
      </c>
      <c r="C6646" s="7">
        <v>1708</v>
      </c>
      <c r="D6646" s="7" t="s">
        <v>751</v>
      </c>
      <c r="E6646" s="7" t="str">
        <f t="shared" si="93"/>
        <v>San Miguel (San Miguel de Velasco)</v>
      </c>
      <c r="F6646" s="7" t="s">
        <v>379</v>
      </c>
      <c r="G6646" s="7">
        <v>240</v>
      </c>
      <c r="H6646" s="7" t="s">
        <v>397</v>
      </c>
      <c r="I6646" s="7"/>
      <c r="J6646" s="7">
        <v>15000</v>
      </c>
      <c r="K6646" s="7">
        <f t="shared" si="94"/>
        <v>12927175</v>
      </c>
      <c r="L6646" s="7"/>
      <c r="M6646" s="6"/>
      <c r="N6646" s="7"/>
      <c r="O6646" s="7"/>
      <c r="P6646" s="38"/>
      <c r="Q6646" s="31"/>
      <c r="R6646" s="42"/>
      <c r="S6646" s="42"/>
      <c r="T6646" s="42"/>
      <c r="U6646" s="43"/>
      <c r="V6646" s="32"/>
      <c r="W6646" s="38"/>
      <c r="X6646" s="7"/>
      <c r="Y6646" s="7"/>
      <c r="Z6646" s="7"/>
      <c r="AA6646" s="7"/>
      <c r="AB6646" s="7"/>
      <c r="AC6646" s="7"/>
      <c r="AD6646" s="7"/>
      <c r="AE6646" s="7"/>
      <c r="AF6646" s="7"/>
      <c r="AG6646" s="7"/>
      <c r="AH6646" s="7"/>
      <c r="AI6646" s="7"/>
      <c r="AJ6646" s="7"/>
      <c r="AK6646" s="7"/>
      <c r="AL6646" s="7"/>
      <c r="AM6646" s="7"/>
      <c r="AN6646" s="7"/>
    </row>
    <row r="6647" spans="1:40" ht="14.25" customHeight="1">
      <c r="A6647" s="7" t="s">
        <v>743</v>
      </c>
      <c r="B6647" s="7" t="s">
        <v>363</v>
      </c>
      <c r="C6647" s="7">
        <v>1708</v>
      </c>
      <c r="D6647" s="7" t="s">
        <v>751</v>
      </c>
      <c r="E6647" s="7" t="str">
        <f t="shared" si="93"/>
        <v>San Miguel (San Miguel de Velasco)</v>
      </c>
      <c r="F6647" s="7" t="s">
        <v>379</v>
      </c>
      <c r="G6647" s="7">
        <v>250</v>
      </c>
      <c r="H6647" s="7" t="s">
        <v>399</v>
      </c>
      <c r="I6647" s="7"/>
      <c r="J6647" s="7">
        <v>434379</v>
      </c>
      <c r="K6647" s="7">
        <f t="shared" si="94"/>
        <v>12927175</v>
      </c>
      <c r="L6647" s="7"/>
      <c r="M6647" s="6"/>
      <c r="N6647" s="7"/>
      <c r="O6647" s="7"/>
      <c r="P6647" s="38"/>
      <c r="Q6647" s="31"/>
      <c r="R6647" s="42"/>
      <c r="S6647" s="42"/>
      <c r="T6647" s="42"/>
      <c r="U6647" s="43"/>
      <c r="V6647" s="32"/>
      <c r="W6647" s="38"/>
      <c r="X6647" s="7"/>
      <c r="Y6647" s="7"/>
      <c r="Z6647" s="7"/>
      <c r="AA6647" s="7"/>
      <c r="AB6647" s="7"/>
      <c r="AC6647" s="7"/>
      <c r="AD6647" s="7"/>
      <c r="AE6647" s="7"/>
      <c r="AF6647" s="7"/>
      <c r="AG6647" s="7"/>
      <c r="AH6647" s="7"/>
      <c r="AI6647" s="7"/>
      <c r="AJ6647" s="7"/>
      <c r="AK6647" s="7"/>
      <c r="AL6647" s="7"/>
      <c r="AM6647" s="7"/>
      <c r="AN6647" s="7"/>
    </row>
    <row r="6648" spans="1:40" ht="14.25" customHeight="1">
      <c r="A6648" s="7" t="s">
        <v>743</v>
      </c>
      <c r="B6648" s="7" t="s">
        <v>363</v>
      </c>
      <c r="C6648" s="7">
        <v>1708</v>
      </c>
      <c r="D6648" s="7" t="s">
        <v>751</v>
      </c>
      <c r="E6648" s="7" t="str">
        <f t="shared" si="93"/>
        <v>San Miguel (San Miguel de Velasco)</v>
      </c>
      <c r="F6648" s="7" t="s">
        <v>379</v>
      </c>
      <c r="G6648" s="7">
        <v>260</v>
      </c>
      <c r="H6648" s="7" t="s">
        <v>400</v>
      </c>
      <c r="I6648" s="7"/>
      <c r="J6648" s="7">
        <v>70000</v>
      </c>
      <c r="K6648" s="7">
        <f t="shared" si="94"/>
        <v>12927175</v>
      </c>
      <c r="L6648" s="7"/>
      <c r="M6648" s="6"/>
      <c r="N6648" s="7"/>
      <c r="O6648" s="7"/>
      <c r="P6648" s="38"/>
      <c r="Q6648" s="31"/>
      <c r="R6648" s="42"/>
      <c r="S6648" s="42"/>
      <c r="T6648" s="42"/>
      <c r="U6648" s="43"/>
      <c r="V6648" s="32"/>
      <c r="W6648" s="38"/>
      <c r="X6648" s="7"/>
      <c r="Y6648" s="7"/>
      <c r="Z6648" s="7"/>
      <c r="AA6648" s="7"/>
      <c r="AB6648" s="7"/>
      <c r="AC6648" s="7"/>
      <c r="AD6648" s="7"/>
      <c r="AE6648" s="7"/>
      <c r="AF6648" s="7"/>
      <c r="AG6648" s="7"/>
      <c r="AH6648" s="7"/>
      <c r="AI6648" s="7"/>
      <c r="AJ6648" s="7"/>
      <c r="AK6648" s="7"/>
      <c r="AL6648" s="7"/>
      <c r="AM6648" s="7"/>
      <c r="AN6648" s="7"/>
    </row>
    <row r="6649" spans="1:40" ht="14.25" customHeight="1">
      <c r="A6649" s="7" t="s">
        <v>743</v>
      </c>
      <c r="B6649" s="7" t="s">
        <v>363</v>
      </c>
      <c r="C6649" s="7">
        <v>1708</v>
      </c>
      <c r="D6649" s="7" t="s">
        <v>751</v>
      </c>
      <c r="E6649" s="7" t="str">
        <f t="shared" si="93"/>
        <v>San Miguel (San Miguel de Velasco)</v>
      </c>
      <c r="F6649" s="7" t="s">
        <v>379</v>
      </c>
      <c r="G6649" s="7">
        <v>310</v>
      </c>
      <c r="H6649" s="7" t="s">
        <v>403</v>
      </c>
      <c r="I6649" s="7"/>
      <c r="J6649" s="7">
        <v>47694</v>
      </c>
      <c r="K6649" s="7">
        <f t="shared" si="94"/>
        <v>12927175</v>
      </c>
      <c r="L6649" s="7"/>
      <c r="M6649" s="6"/>
      <c r="N6649" s="7"/>
      <c r="O6649" s="7"/>
      <c r="P6649" s="38"/>
      <c r="Q6649" s="31"/>
      <c r="R6649" s="42"/>
      <c r="S6649" s="42"/>
      <c r="T6649" s="42"/>
      <c r="U6649" s="43"/>
      <c r="V6649" s="32"/>
      <c r="W6649" s="38"/>
      <c r="X6649" s="7"/>
      <c r="Y6649" s="7"/>
      <c r="Z6649" s="7"/>
      <c r="AA6649" s="7"/>
      <c r="AB6649" s="7"/>
      <c r="AC6649" s="7"/>
      <c r="AD6649" s="7"/>
      <c r="AE6649" s="7"/>
      <c r="AF6649" s="7"/>
      <c r="AG6649" s="7"/>
      <c r="AH6649" s="7"/>
      <c r="AI6649" s="7"/>
      <c r="AJ6649" s="7"/>
      <c r="AK6649" s="7"/>
      <c r="AL6649" s="7"/>
      <c r="AM6649" s="7"/>
      <c r="AN6649" s="7"/>
    </row>
    <row r="6650" spans="1:40" ht="14.25" customHeight="1">
      <c r="A6650" s="7" t="s">
        <v>743</v>
      </c>
      <c r="B6650" s="7" t="s">
        <v>363</v>
      </c>
      <c r="C6650" s="7">
        <v>1708</v>
      </c>
      <c r="D6650" s="7" t="s">
        <v>751</v>
      </c>
      <c r="E6650" s="7" t="str">
        <f t="shared" si="93"/>
        <v>San Miguel (San Miguel de Velasco)</v>
      </c>
      <c r="F6650" s="7" t="s">
        <v>379</v>
      </c>
      <c r="G6650" s="7">
        <v>330</v>
      </c>
      <c r="H6650" s="7" t="s">
        <v>404</v>
      </c>
      <c r="I6650" s="7"/>
      <c r="J6650" s="7">
        <v>76313</v>
      </c>
      <c r="K6650" s="7">
        <f t="shared" si="94"/>
        <v>12927175</v>
      </c>
      <c r="L6650" s="7"/>
      <c r="M6650" s="6"/>
      <c r="N6650" s="7"/>
      <c r="O6650" s="7"/>
      <c r="P6650" s="38"/>
      <c r="Q6650" s="31"/>
      <c r="R6650" s="42"/>
      <c r="S6650" s="42"/>
      <c r="T6650" s="42"/>
      <c r="U6650" s="43"/>
      <c r="V6650" s="32"/>
      <c r="W6650" s="38"/>
      <c r="X6650" s="7"/>
      <c r="Y6650" s="7"/>
      <c r="Z6650" s="7"/>
      <c r="AA6650" s="7"/>
      <c r="AB6650" s="7"/>
      <c r="AC6650" s="7"/>
      <c r="AD6650" s="7"/>
      <c r="AE6650" s="7"/>
      <c r="AF6650" s="7"/>
      <c r="AG6650" s="7"/>
      <c r="AH6650" s="7"/>
      <c r="AI6650" s="7"/>
      <c r="AJ6650" s="7"/>
      <c r="AK6650" s="7"/>
      <c r="AL6650" s="7"/>
      <c r="AM6650" s="7"/>
      <c r="AN6650" s="7"/>
    </row>
    <row r="6651" spans="1:40" ht="14.25" customHeight="1">
      <c r="A6651" s="7" t="s">
        <v>743</v>
      </c>
      <c r="B6651" s="7" t="s">
        <v>363</v>
      </c>
      <c r="C6651" s="7">
        <v>1708</v>
      </c>
      <c r="D6651" s="7" t="s">
        <v>751</v>
      </c>
      <c r="E6651" s="7" t="str">
        <f t="shared" si="93"/>
        <v>San Miguel (San Miguel de Velasco)</v>
      </c>
      <c r="F6651" s="7" t="s">
        <v>379</v>
      </c>
      <c r="G6651" s="7">
        <v>340</v>
      </c>
      <c r="H6651" s="7" t="s">
        <v>405</v>
      </c>
      <c r="I6651" s="7"/>
      <c r="J6651" s="7">
        <v>1435991</v>
      </c>
      <c r="K6651" s="7">
        <f t="shared" si="94"/>
        <v>12927175</v>
      </c>
      <c r="L6651" s="7"/>
      <c r="M6651" s="6"/>
      <c r="N6651" s="7"/>
      <c r="O6651" s="7"/>
      <c r="P6651" s="38"/>
      <c r="Q6651" s="31"/>
      <c r="R6651" s="42"/>
      <c r="S6651" s="42"/>
      <c r="T6651" s="42"/>
      <c r="U6651" s="43"/>
      <c r="V6651" s="32"/>
      <c r="W6651" s="38"/>
      <c r="X6651" s="7"/>
      <c r="Y6651" s="7"/>
      <c r="Z6651" s="7"/>
      <c r="AA6651" s="7"/>
      <c r="AB6651" s="7"/>
      <c r="AC6651" s="7"/>
      <c r="AD6651" s="7"/>
      <c r="AE6651" s="7"/>
      <c r="AF6651" s="7"/>
      <c r="AG6651" s="7"/>
      <c r="AH6651" s="7"/>
      <c r="AI6651" s="7"/>
      <c r="AJ6651" s="7"/>
      <c r="AK6651" s="7"/>
      <c r="AL6651" s="7"/>
      <c r="AM6651" s="7"/>
      <c r="AN6651" s="7"/>
    </row>
    <row r="6652" spans="1:40" ht="14.25" customHeight="1">
      <c r="A6652" s="7" t="s">
        <v>743</v>
      </c>
      <c r="B6652" s="7" t="s">
        <v>363</v>
      </c>
      <c r="C6652" s="7">
        <v>1708</v>
      </c>
      <c r="D6652" s="7" t="s">
        <v>751</v>
      </c>
      <c r="E6652" s="7" t="str">
        <f t="shared" si="93"/>
        <v>San Miguel (San Miguel de Velasco)</v>
      </c>
      <c r="F6652" s="7" t="s">
        <v>407</v>
      </c>
      <c r="G6652" s="7">
        <v>170</v>
      </c>
      <c r="H6652" s="7" t="s">
        <v>390</v>
      </c>
      <c r="I6652" s="7"/>
      <c r="J6652" s="7">
        <v>1698635</v>
      </c>
      <c r="K6652" s="7">
        <f t="shared" si="94"/>
        <v>12927175</v>
      </c>
      <c r="L6652" s="7"/>
      <c r="M6652" s="6"/>
      <c r="N6652" s="7"/>
      <c r="O6652" s="7"/>
      <c r="P6652" s="38"/>
      <c r="Q6652" s="31"/>
      <c r="R6652" s="42"/>
      <c r="S6652" s="42"/>
      <c r="T6652" s="42"/>
      <c r="U6652" s="43"/>
      <c r="V6652" s="32"/>
      <c r="W6652" s="38"/>
      <c r="X6652" s="7"/>
      <c r="Y6652" s="7"/>
      <c r="Z6652" s="7"/>
      <c r="AA6652" s="7"/>
      <c r="AB6652" s="7"/>
      <c r="AC6652" s="7"/>
      <c r="AD6652" s="7"/>
      <c r="AE6652" s="7"/>
      <c r="AF6652" s="7"/>
      <c r="AG6652" s="7"/>
      <c r="AH6652" s="7"/>
      <c r="AI6652" s="7"/>
      <c r="AJ6652" s="7"/>
      <c r="AK6652" s="7"/>
      <c r="AL6652" s="7"/>
      <c r="AM6652" s="7"/>
      <c r="AN6652" s="7"/>
    </row>
    <row r="6653" spans="1:40" ht="14.25" customHeight="1">
      <c r="A6653" s="7" t="s">
        <v>743</v>
      </c>
      <c r="B6653" s="7" t="s">
        <v>363</v>
      </c>
      <c r="C6653" s="7">
        <v>1708</v>
      </c>
      <c r="D6653" s="7" t="s">
        <v>751</v>
      </c>
      <c r="E6653" s="7" t="str">
        <f t="shared" si="93"/>
        <v>San Miguel (San Miguel de Velasco)</v>
      </c>
      <c r="F6653" s="7" t="s">
        <v>407</v>
      </c>
      <c r="G6653" s="7">
        <v>350</v>
      </c>
      <c r="H6653" s="7" t="s">
        <v>406</v>
      </c>
      <c r="I6653" s="7"/>
      <c r="J6653" s="7">
        <v>11228540</v>
      </c>
      <c r="K6653" s="7">
        <f t="shared" si="94"/>
        <v>12927175</v>
      </c>
      <c r="L6653" s="7"/>
      <c r="M6653" s="6"/>
      <c r="N6653" s="7"/>
      <c r="O6653" s="7"/>
      <c r="P6653" s="38"/>
      <c r="Q6653" s="31"/>
      <c r="R6653" s="42"/>
      <c r="S6653" s="42"/>
      <c r="T6653" s="42"/>
      <c r="U6653" s="43"/>
      <c r="V6653" s="32"/>
      <c r="W6653" s="38"/>
      <c r="X6653" s="7"/>
      <c r="Y6653" s="7"/>
      <c r="Z6653" s="7"/>
      <c r="AA6653" s="7"/>
      <c r="AB6653" s="7"/>
      <c r="AC6653" s="7"/>
      <c r="AD6653" s="7"/>
      <c r="AE6653" s="7"/>
      <c r="AF6653" s="7"/>
      <c r="AG6653" s="7"/>
      <c r="AH6653" s="7"/>
      <c r="AI6653" s="7"/>
      <c r="AJ6653" s="7"/>
      <c r="AK6653" s="7"/>
      <c r="AL6653" s="7"/>
      <c r="AM6653" s="7"/>
      <c r="AN6653" s="7"/>
    </row>
    <row r="6654" spans="1:40" ht="14.25" customHeight="1">
      <c r="A6654" s="7" t="s">
        <v>743</v>
      </c>
      <c r="B6654" s="7" t="s">
        <v>363</v>
      </c>
      <c r="C6654" s="7">
        <v>1709</v>
      </c>
      <c r="D6654" s="7" t="s">
        <v>752</v>
      </c>
      <c r="E6654" s="7" t="str">
        <f t="shared" si="93"/>
        <v>San Rafael</v>
      </c>
      <c r="F6654" s="7" t="s">
        <v>379</v>
      </c>
      <c r="G6654" s="7">
        <v>0</v>
      </c>
      <c r="H6654" s="7" t="s">
        <v>380</v>
      </c>
      <c r="I6654" s="7"/>
      <c r="J6654" s="7">
        <v>1216619</v>
      </c>
      <c r="K6654" s="7">
        <f t="shared" si="94"/>
        <v>0</v>
      </c>
      <c r="L6654" s="7"/>
      <c r="M6654" s="6"/>
      <c r="N6654" s="7"/>
      <c r="O6654" s="7"/>
      <c r="P6654" s="38"/>
      <c r="Q6654" s="31"/>
      <c r="R6654" s="42"/>
      <c r="S6654" s="42"/>
      <c r="T6654" s="42"/>
      <c r="U6654" s="43"/>
      <c r="V6654" s="32"/>
      <c r="W6654" s="38"/>
      <c r="X6654" s="7"/>
      <c r="Y6654" s="7"/>
      <c r="Z6654" s="7"/>
      <c r="AA6654" s="7"/>
      <c r="AB6654" s="7"/>
      <c r="AC6654" s="7"/>
      <c r="AD6654" s="7"/>
      <c r="AE6654" s="7"/>
      <c r="AF6654" s="7"/>
      <c r="AG6654" s="7"/>
      <c r="AH6654" s="7"/>
      <c r="AI6654" s="7"/>
      <c r="AJ6654" s="7"/>
      <c r="AK6654" s="7"/>
      <c r="AL6654" s="7"/>
      <c r="AM6654" s="7"/>
      <c r="AN6654" s="7"/>
    </row>
    <row r="6655" spans="1:40" ht="14.25" customHeight="1">
      <c r="A6655" s="7" t="s">
        <v>743</v>
      </c>
      <c r="B6655" s="7" t="s">
        <v>363</v>
      </c>
      <c r="C6655" s="7">
        <v>1709</v>
      </c>
      <c r="D6655" s="7" t="s">
        <v>752</v>
      </c>
      <c r="E6655" s="7" t="str">
        <f t="shared" si="93"/>
        <v>San Rafael</v>
      </c>
      <c r="F6655" s="7" t="s">
        <v>379</v>
      </c>
      <c r="G6655" s="7">
        <v>1</v>
      </c>
      <c r="H6655" s="7" t="s">
        <v>381</v>
      </c>
      <c r="I6655" s="7"/>
      <c r="J6655" s="7">
        <v>654503</v>
      </c>
      <c r="K6655" s="7">
        <f t="shared" si="94"/>
        <v>0</v>
      </c>
      <c r="L6655" s="7"/>
      <c r="M6655" s="6"/>
      <c r="N6655" s="7"/>
      <c r="O6655" s="7"/>
      <c r="P6655" s="38"/>
      <c r="Q6655" s="31"/>
      <c r="R6655" s="42"/>
      <c r="S6655" s="42"/>
      <c r="T6655" s="42"/>
      <c r="U6655" s="43"/>
      <c r="V6655" s="32"/>
      <c r="W6655" s="38"/>
      <c r="X6655" s="7"/>
      <c r="Y6655" s="7"/>
      <c r="Z6655" s="7"/>
      <c r="AA6655" s="7"/>
      <c r="AB6655" s="7"/>
      <c r="AC6655" s="7"/>
      <c r="AD6655" s="7"/>
      <c r="AE6655" s="7"/>
      <c r="AF6655" s="7"/>
      <c r="AG6655" s="7"/>
      <c r="AH6655" s="7"/>
      <c r="AI6655" s="7"/>
      <c r="AJ6655" s="7"/>
      <c r="AK6655" s="7"/>
      <c r="AL6655" s="7"/>
      <c r="AM6655" s="7"/>
      <c r="AN6655" s="7"/>
    </row>
    <row r="6656" spans="1:40" ht="14.25" customHeight="1">
      <c r="A6656" s="7" t="s">
        <v>743</v>
      </c>
      <c r="B6656" s="7" t="s">
        <v>363</v>
      </c>
      <c r="C6656" s="7">
        <v>1709</v>
      </c>
      <c r="D6656" s="7" t="s">
        <v>752</v>
      </c>
      <c r="E6656" s="7" t="str">
        <f t="shared" si="93"/>
        <v>San Rafael</v>
      </c>
      <c r="F6656" s="7" t="s">
        <v>379</v>
      </c>
      <c r="G6656" s="7">
        <v>97</v>
      </c>
      <c r="H6656" s="7" t="s">
        <v>409</v>
      </c>
      <c r="I6656" s="7"/>
      <c r="J6656" s="7">
        <v>1000000</v>
      </c>
      <c r="K6656" s="7">
        <f t="shared" si="94"/>
        <v>0</v>
      </c>
      <c r="L6656" s="7"/>
      <c r="M6656" s="6"/>
      <c r="N6656" s="7"/>
      <c r="O6656" s="7"/>
      <c r="P6656" s="38"/>
      <c r="Q6656" s="31"/>
      <c r="R6656" s="42"/>
      <c r="S6656" s="42"/>
      <c r="T6656" s="42"/>
      <c r="U6656" s="43"/>
      <c r="V6656" s="32"/>
      <c r="W6656" s="38"/>
      <c r="X6656" s="7"/>
      <c r="Y6656" s="7"/>
      <c r="Z6656" s="7"/>
      <c r="AA6656" s="7"/>
      <c r="AB6656" s="7"/>
      <c r="AC6656" s="7"/>
      <c r="AD6656" s="7"/>
      <c r="AE6656" s="7"/>
      <c r="AF6656" s="7"/>
      <c r="AG6656" s="7"/>
      <c r="AH6656" s="7"/>
      <c r="AI6656" s="7"/>
      <c r="AJ6656" s="7"/>
      <c r="AK6656" s="7"/>
      <c r="AL6656" s="7"/>
      <c r="AM6656" s="7"/>
      <c r="AN6656" s="7"/>
    </row>
    <row r="6657" spans="1:40" ht="14.25" customHeight="1">
      <c r="A6657" s="7" t="s">
        <v>743</v>
      </c>
      <c r="B6657" s="7" t="s">
        <v>363</v>
      </c>
      <c r="C6657" s="7">
        <v>1709</v>
      </c>
      <c r="D6657" s="7" t="s">
        <v>752</v>
      </c>
      <c r="E6657" s="7" t="str">
        <f t="shared" si="93"/>
        <v>San Rafael</v>
      </c>
      <c r="F6657" s="7" t="s">
        <v>379</v>
      </c>
      <c r="G6657" s="7">
        <v>99</v>
      </c>
      <c r="H6657" s="7" t="s">
        <v>382</v>
      </c>
      <c r="I6657" s="7"/>
      <c r="J6657" s="7">
        <v>134129</v>
      </c>
      <c r="K6657" s="7">
        <f t="shared" si="94"/>
        <v>0</v>
      </c>
      <c r="L6657" s="7"/>
      <c r="M6657" s="6"/>
      <c r="N6657" s="7"/>
      <c r="O6657" s="7"/>
      <c r="P6657" s="38"/>
      <c r="Q6657" s="31"/>
      <c r="R6657" s="42"/>
      <c r="S6657" s="42"/>
      <c r="T6657" s="42"/>
      <c r="U6657" s="43"/>
      <c r="V6657" s="32"/>
      <c r="W6657" s="38"/>
      <c r="X6657" s="7"/>
      <c r="Y6657" s="7"/>
      <c r="Z6657" s="7"/>
      <c r="AA6657" s="7"/>
      <c r="AB6657" s="7"/>
      <c r="AC6657" s="7"/>
      <c r="AD6657" s="7"/>
      <c r="AE6657" s="7"/>
      <c r="AF6657" s="7"/>
      <c r="AG6657" s="7"/>
      <c r="AH6657" s="7"/>
      <c r="AI6657" s="7"/>
      <c r="AJ6657" s="7"/>
      <c r="AK6657" s="7"/>
      <c r="AL6657" s="7"/>
      <c r="AM6657" s="7"/>
      <c r="AN6657" s="7"/>
    </row>
    <row r="6658" spans="1:40" ht="14.25" customHeight="1">
      <c r="A6658" s="7" t="s">
        <v>743</v>
      </c>
      <c r="B6658" s="7" t="s">
        <v>363</v>
      </c>
      <c r="C6658" s="7">
        <v>1709</v>
      </c>
      <c r="D6658" s="7" t="s">
        <v>752</v>
      </c>
      <c r="E6658" s="7" t="str">
        <f t="shared" si="93"/>
        <v>San Rafael</v>
      </c>
      <c r="F6658" s="7" t="s">
        <v>379</v>
      </c>
      <c r="G6658" s="7">
        <v>100</v>
      </c>
      <c r="H6658" s="7" t="s">
        <v>383</v>
      </c>
      <c r="I6658" s="7"/>
      <c r="J6658" s="7">
        <v>763158</v>
      </c>
      <c r="K6658" s="7">
        <f t="shared" si="94"/>
        <v>0</v>
      </c>
      <c r="L6658" s="7"/>
      <c r="M6658" s="6"/>
      <c r="N6658" s="7"/>
      <c r="O6658" s="7"/>
      <c r="P6658" s="38"/>
      <c r="Q6658" s="31"/>
      <c r="R6658" s="42"/>
      <c r="S6658" s="42"/>
      <c r="T6658" s="42"/>
      <c r="U6658" s="43"/>
      <c r="V6658" s="32"/>
      <c r="W6658" s="38"/>
      <c r="X6658" s="7"/>
      <c r="Y6658" s="7"/>
      <c r="Z6658" s="7"/>
      <c r="AA6658" s="7"/>
      <c r="AB6658" s="7"/>
      <c r="AC6658" s="7"/>
      <c r="AD6658" s="7"/>
      <c r="AE6658" s="7"/>
      <c r="AF6658" s="7"/>
      <c r="AG6658" s="7"/>
      <c r="AH6658" s="7"/>
      <c r="AI6658" s="7"/>
      <c r="AJ6658" s="7"/>
      <c r="AK6658" s="7"/>
      <c r="AL6658" s="7"/>
      <c r="AM6658" s="7"/>
      <c r="AN6658" s="7"/>
    </row>
    <row r="6659" spans="1:40" ht="14.25" customHeight="1">
      <c r="A6659" s="7" t="s">
        <v>743</v>
      </c>
      <c r="B6659" s="7" t="s">
        <v>363</v>
      </c>
      <c r="C6659" s="7">
        <v>1709</v>
      </c>
      <c r="D6659" s="7" t="s">
        <v>752</v>
      </c>
      <c r="E6659" s="7" t="str">
        <f t="shared" si="93"/>
        <v>San Rafael</v>
      </c>
      <c r="F6659" s="7" t="s">
        <v>379</v>
      </c>
      <c r="G6659" s="7">
        <v>110</v>
      </c>
      <c r="H6659" s="7" t="s">
        <v>385</v>
      </c>
      <c r="I6659" s="7"/>
      <c r="J6659" s="7">
        <v>410000</v>
      </c>
      <c r="K6659" s="7">
        <f t="shared" si="94"/>
        <v>0</v>
      </c>
      <c r="L6659" s="7"/>
      <c r="M6659" s="6"/>
      <c r="N6659" s="7"/>
      <c r="O6659" s="7"/>
      <c r="P6659" s="38"/>
      <c r="Q6659" s="31"/>
      <c r="R6659" s="42"/>
      <c r="S6659" s="42"/>
      <c r="T6659" s="42"/>
      <c r="U6659" s="43"/>
      <c r="V6659" s="32"/>
      <c r="W6659" s="38"/>
      <c r="X6659" s="7"/>
      <c r="Y6659" s="7"/>
      <c r="Z6659" s="7"/>
      <c r="AA6659" s="7"/>
      <c r="AB6659" s="7"/>
      <c r="AC6659" s="7"/>
      <c r="AD6659" s="7"/>
      <c r="AE6659" s="7"/>
      <c r="AF6659" s="7"/>
      <c r="AG6659" s="7"/>
      <c r="AH6659" s="7"/>
      <c r="AI6659" s="7"/>
      <c r="AJ6659" s="7"/>
      <c r="AK6659" s="7"/>
      <c r="AL6659" s="7"/>
      <c r="AM6659" s="7"/>
      <c r="AN6659" s="7"/>
    </row>
    <row r="6660" spans="1:40" ht="14.25" customHeight="1">
      <c r="A6660" s="7" t="s">
        <v>743</v>
      </c>
      <c r="B6660" s="7" t="s">
        <v>363</v>
      </c>
      <c r="C6660" s="7">
        <v>1709</v>
      </c>
      <c r="D6660" s="7" t="s">
        <v>752</v>
      </c>
      <c r="E6660" s="7" t="str">
        <f t="shared" si="93"/>
        <v>San Rafael</v>
      </c>
      <c r="F6660" s="7" t="s">
        <v>379</v>
      </c>
      <c r="G6660" s="7">
        <v>130</v>
      </c>
      <c r="H6660" s="7" t="s">
        <v>386</v>
      </c>
      <c r="I6660" s="7"/>
      <c r="J6660" s="7">
        <v>183516</v>
      </c>
      <c r="K6660" s="7">
        <f t="shared" si="94"/>
        <v>0</v>
      </c>
      <c r="L6660" s="7"/>
      <c r="M6660" s="6"/>
      <c r="N6660" s="7"/>
      <c r="O6660" s="7"/>
      <c r="P6660" s="38"/>
      <c r="Q6660" s="31"/>
      <c r="R6660" s="42"/>
      <c r="S6660" s="42"/>
      <c r="T6660" s="42"/>
      <c r="U6660" s="43"/>
      <c r="V6660" s="32"/>
      <c r="W6660" s="38"/>
      <c r="X6660" s="7"/>
      <c r="Y6660" s="7"/>
      <c r="Z6660" s="7"/>
      <c r="AA6660" s="7"/>
      <c r="AB6660" s="7"/>
      <c r="AC6660" s="7"/>
      <c r="AD6660" s="7"/>
      <c r="AE6660" s="7"/>
      <c r="AF6660" s="7"/>
      <c r="AG6660" s="7"/>
      <c r="AH6660" s="7"/>
      <c r="AI6660" s="7"/>
      <c r="AJ6660" s="7"/>
      <c r="AK6660" s="7"/>
      <c r="AL6660" s="7"/>
      <c r="AM6660" s="7"/>
      <c r="AN6660" s="7"/>
    </row>
    <row r="6661" spans="1:40" ht="14.25" customHeight="1">
      <c r="A6661" s="7" t="s">
        <v>743</v>
      </c>
      <c r="B6661" s="7" t="s">
        <v>363</v>
      </c>
      <c r="C6661" s="7">
        <v>1709</v>
      </c>
      <c r="D6661" s="7" t="s">
        <v>752</v>
      </c>
      <c r="E6661" s="7" t="str">
        <f t="shared" si="93"/>
        <v>San Rafael</v>
      </c>
      <c r="F6661" s="7" t="s">
        <v>379</v>
      </c>
      <c r="G6661" s="7">
        <v>140</v>
      </c>
      <c r="H6661" s="7" t="s">
        <v>388</v>
      </c>
      <c r="I6661" s="7"/>
      <c r="J6661" s="7">
        <v>36000</v>
      </c>
      <c r="K6661" s="7">
        <f t="shared" si="94"/>
        <v>0</v>
      </c>
      <c r="L6661" s="7"/>
      <c r="M6661" s="6"/>
      <c r="N6661" s="7"/>
      <c r="O6661" s="7"/>
      <c r="P6661" s="38"/>
      <c r="Q6661" s="31"/>
      <c r="R6661" s="42"/>
      <c r="S6661" s="42"/>
      <c r="T6661" s="42"/>
      <c r="U6661" s="43"/>
      <c r="V6661" s="32"/>
      <c r="W6661" s="38"/>
      <c r="X6661" s="7"/>
      <c r="Y6661" s="7"/>
      <c r="Z6661" s="7"/>
      <c r="AA6661" s="7"/>
      <c r="AB6661" s="7"/>
      <c r="AC6661" s="7"/>
      <c r="AD6661" s="7"/>
      <c r="AE6661" s="7"/>
      <c r="AF6661" s="7"/>
      <c r="AG6661" s="7"/>
      <c r="AH6661" s="7"/>
      <c r="AI6661" s="7"/>
      <c r="AJ6661" s="7"/>
      <c r="AK6661" s="7"/>
      <c r="AL6661" s="7"/>
      <c r="AM6661" s="7"/>
      <c r="AN6661" s="7"/>
    </row>
    <row r="6662" spans="1:40" ht="14.25" customHeight="1">
      <c r="A6662" s="7" t="s">
        <v>743</v>
      </c>
      <c r="B6662" s="7" t="s">
        <v>363</v>
      </c>
      <c r="C6662" s="7">
        <v>1709</v>
      </c>
      <c r="D6662" s="7" t="s">
        <v>752</v>
      </c>
      <c r="E6662" s="7" t="str">
        <f t="shared" si="93"/>
        <v>San Rafael</v>
      </c>
      <c r="F6662" s="7" t="s">
        <v>379</v>
      </c>
      <c r="G6662" s="7">
        <v>160</v>
      </c>
      <c r="H6662" s="7" t="s">
        <v>389</v>
      </c>
      <c r="I6662" s="7"/>
      <c r="J6662" s="7">
        <v>50000</v>
      </c>
      <c r="K6662" s="7">
        <f t="shared" si="94"/>
        <v>0</v>
      </c>
      <c r="L6662" s="7"/>
      <c r="M6662" s="6"/>
      <c r="N6662" s="7"/>
      <c r="O6662" s="7"/>
      <c r="P6662" s="38"/>
      <c r="Q6662" s="31"/>
      <c r="R6662" s="42"/>
      <c r="S6662" s="42"/>
      <c r="T6662" s="42"/>
      <c r="U6662" s="43"/>
      <c r="V6662" s="32"/>
      <c r="W6662" s="38"/>
      <c r="X6662" s="7"/>
      <c r="Y6662" s="7"/>
      <c r="Z6662" s="7"/>
      <c r="AA6662" s="7"/>
      <c r="AB6662" s="7"/>
      <c r="AC6662" s="7"/>
      <c r="AD6662" s="7"/>
      <c r="AE6662" s="7"/>
      <c r="AF6662" s="7"/>
      <c r="AG6662" s="7"/>
      <c r="AH6662" s="7"/>
      <c r="AI6662" s="7"/>
      <c r="AJ6662" s="7"/>
      <c r="AK6662" s="7"/>
      <c r="AL6662" s="7"/>
      <c r="AM6662" s="7"/>
      <c r="AN6662" s="7"/>
    </row>
    <row r="6663" spans="1:40" ht="14.25" customHeight="1">
      <c r="A6663" s="7" t="s">
        <v>743</v>
      </c>
      <c r="B6663" s="7" t="s">
        <v>363</v>
      </c>
      <c r="C6663" s="7">
        <v>1709</v>
      </c>
      <c r="D6663" s="7" t="s">
        <v>752</v>
      </c>
      <c r="E6663" s="7" t="str">
        <f t="shared" si="93"/>
        <v>San Rafael</v>
      </c>
      <c r="F6663" s="7" t="s">
        <v>379</v>
      </c>
      <c r="G6663" s="7">
        <v>170</v>
      </c>
      <c r="H6663" s="7" t="s">
        <v>390</v>
      </c>
      <c r="I6663" s="7"/>
      <c r="J6663" s="7">
        <v>90000</v>
      </c>
      <c r="K6663" s="7">
        <f t="shared" si="94"/>
        <v>0</v>
      </c>
      <c r="L6663" s="7"/>
      <c r="M6663" s="6"/>
      <c r="N6663" s="7"/>
      <c r="O6663" s="7"/>
      <c r="P6663" s="38"/>
      <c r="Q6663" s="31"/>
      <c r="R6663" s="42"/>
      <c r="S6663" s="42"/>
      <c r="T6663" s="42"/>
      <c r="U6663" s="43"/>
      <c r="V6663" s="32"/>
      <c r="W6663" s="38"/>
      <c r="X6663" s="7"/>
      <c r="Y6663" s="7"/>
      <c r="Z6663" s="7"/>
      <c r="AA6663" s="7"/>
      <c r="AB6663" s="7"/>
      <c r="AC6663" s="7"/>
      <c r="AD6663" s="7"/>
      <c r="AE6663" s="7"/>
      <c r="AF6663" s="7"/>
      <c r="AG6663" s="7"/>
      <c r="AH6663" s="7"/>
      <c r="AI6663" s="7"/>
      <c r="AJ6663" s="7"/>
      <c r="AK6663" s="7"/>
      <c r="AL6663" s="7"/>
      <c r="AM6663" s="7"/>
      <c r="AN6663" s="7"/>
    </row>
    <row r="6664" spans="1:40" ht="14.25" customHeight="1">
      <c r="A6664" s="7" t="s">
        <v>743</v>
      </c>
      <c r="B6664" s="7" t="s">
        <v>363</v>
      </c>
      <c r="C6664" s="7">
        <v>1709</v>
      </c>
      <c r="D6664" s="7" t="s">
        <v>752</v>
      </c>
      <c r="E6664" s="7" t="str">
        <f t="shared" si="93"/>
        <v>San Rafael</v>
      </c>
      <c r="F6664" s="7" t="s">
        <v>379</v>
      </c>
      <c r="G6664" s="7">
        <v>180</v>
      </c>
      <c r="H6664" s="7" t="s">
        <v>411</v>
      </c>
      <c r="I6664" s="7"/>
      <c r="J6664" s="7">
        <v>110000</v>
      </c>
      <c r="K6664" s="7">
        <f t="shared" si="94"/>
        <v>0</v>
      </c>
      <c r="L6664" s="7"/>
      <c r="M6664" s="6"/>
      <c r="N6664" s="7"/>
      <c r="O6664" s="7"/>
      <c r="P6664" s="38"/>
      <c r="Q6664" s="31"/>
      <c r="R6664" s="42"/>
      <c r="S6664" s="42"/>
      <c r="T6664" s="42"/>
      <c r="U6664" s="43"/>
      <c r="V6664" s="32"/>
      <c r="W6664" s="38"/>
      <c r="X6664" s="7"/>
      <c r="Y6664" s="7"/>
      <c r="Z6664" s="7"/>
      <c r="AA6664" s="7"/>
      <c r="AB6664" s="7"/>
      <c r="AC6664" s="7"/>
      <c r="AD6664" s="7"/>
      <c r="AE6664" s="7"/>
      <c r="AF6664" s="7"/>
      <c r="AG6664" s="7"/>
      <c r="AH6664" s="7"/>
      <c r="AI6664" s="7"/>
      <c r="AJ6664" s="7"/>
      <c r="AK6664" s="7"/>
      <c r="AL6664" s="7"/>
      <c r="AM6664" s="7"/>
      <c r="AN6664" s="7"/>
    </row>
    <row r="6665" spans="1:40" ht="14.25" customHeight="1">
      <c r="A6665" s="7" t="s">
        <v>743</v>
      </c>
      <c r="B6665" s="7" t="s">
        <v>363</v>
      </c>
      <c r="C6665" s="7">
        <v>1709</v>
      </c>
      <c r="D6665" s="7" t="s">
        <v>752</v>
      </c>
      <c r="E6665" s="7" t="str">
        <f t="shared" si="93"/>
        <v>San Rafael</v>
      </c>
      <c r="F6665" s="7" t="s">
        <v>379</v>
      </c>
      <c r="G6665" s="7">
        <v>190</v>
      </c>
      <c r="H6665" s="7" t="s">
        <v>392</v>
      </c>
      <c r="I6665" s="7"/>
      <c r="J6665" s="7">
        <v>60000</v>
      </c>
      <c r="K6665" s="7">
        <f t="shared" si="94"/>
        <v>0</v>
      </c>
      <c r="L6665" s="7"/>
      <c r="M6665" s="6"/>
      <c r="N6665" s="7"/>
      <c r="O6665" s="7"/>
      <c r="P6665" s="38"/>
      <c r="Q6665" s="31"/>
      <c r="R6665" s="42"/>
      <c r="S6665" s="42"/>
      <c r="T6665" s="42"/>
      <c r="U6665" s="43"/>
      <c r="V6665" s="32"/>
      <c r="W6665" s="38"/>
      <c r="X6665" s="7"/>
      <c r="Y6665" s="7"/>
      <c r="Z6665" s="7"/>
      <c r="AA6665" s="7"/>
      <c r="AB6665" s="7"/>
      <c r="AC6665" s="7"/>
      <c r="AD6665" s="7"/>
      <c r="AE6665" s="7"/>
      <c r="AF6665" s="7"/>
      <c r="AG6665" s="7"/>
      <c r="AH6665" s="7"/>
      <c r="AI6665" s="7"/>
      <c r="AJ6665" s="7"/>
      <c r="AK6665" s="7"/>
      <c r="AL6665" s="7"/>
      <c r="AM6665" s="7"/>
      <c r="AN6665" s="7"/>
    </row>
    <row r="6666" spans="1:40" ht="14.25" customHeight="1">
      <c r="A6666" s="7" t="s">
        <v>743</v>
      </c>
      <c r="B6666" s="7" t="s">
        <v>363</v>
      </c>
      <c r="C6666" s="7">
        <v>1709</v>
      </c>
      <c r="D6666" s="7" t="s">
        <v>752</v>
      </c>
      <c r="E6666" s="7" t="str">
        <f t="shared" si="93"/>
        <v>San Rafael</v>
      </c>
      <c r="F6666" s="7" t="s">
        <v>379</v>
      </c>
      <c r="G6666" s="7">
        <v>200</v>
      </c>
      <c r="H6666" s="7" t="s">
        <v>393</v>
      </c>
      <c r="I6666" s="7"/>
      <c r="J6666" s="7">
        <v>2268738</v>
      </c>
      <c r="K6666" s="7">
        <f t="shared" si="94"/>
        <v>0</v>
      </c>
      <c r="L6666" s="7"/>
      <c r="M6666" s="6"/>
      <c r="N6666" s="7"/>
      <c r="O6666" s="7"/>
      <c r="P6666" s="38"/>
      <c r="Q6666" s="31"/>
      <c r="R6666" s="42"/>
      <c r="S6666" s="42"/>
      <c r="T6666" s="42"/>
      <c r="U6666" s="43"/>
      <c r="V6666" s="32"/>
      <c r="W6666" s="38"/>
      <c r="X6666" s="7"/>
      <c r="Y6666" s="7"/>
      <c r="Z6666" s="7"/>
      <c r="AA6666" s="7"/>
      <c r="AB6666" s="7"/>
      <c r="AC6666" s="7"/>
      <c r="AD6666" s="7"/>
      <c r="AE6666" s="7"/>
      <c r="AF6666" s="7"/>
      <c r="AG6666" s="7"/>
      <c r="AH6666" s="7"/>
      <c r="AI6666" s="7"/>
      <c r="AJ6666" s="7"/>
      <c r="AK6666" s="7"/>
      <c r="AL6666" s="7"/>
      <c r="AM6666" s="7"/>
      <c r="AN6666" s="7"/>
    </row>
    <row r="6667" spans="1:40" ht="14.25" customHeight="1">
      <c r="A6667" s="7" t="s">
        <v>743</v>
      </c>
      <c r="B6667" s="7" t="s">
        <v>363</v>
      </c>
      <c r="C6667" s="7">
        <v>1709</v>
      </c>
      <c r="D6667" s="7" t="s">
        <v>752</v>
      </c>
      <c r="E6667" s="7" t="str">
        <f t="shared" si="93"/>
        <v>San Rafael</v>
      </c>
      <c r="F6667" s="7" t="s">
        <v>379</v>
      </c>
      <c r="G6667" s="7">
        <v>210</v>
      </c>
      <c r="H6667" s="7" t="s">
        <v>394</v>
      </c>
      <c r="I6667" s="7"/>
      <c r="J6667" s="7">
        <v>927755</v>
      </c>
      <c r="K6667" s="7">
        <f t="shared" si="94"/>
        <v>0</v>
      </c>
      <c r="L6667" s="7"/>
      <c r="M6667" s="6"/>
      <c r="N6667" s="7"/>
      <c r="O6667" s="7"/>
      <c r="P6667" s="38"/>
      <c r="Q6667" s="31"/>
      <c r="R6667" s="42"/>
      <c r="S6667" s="42"/>
      <c r="T6667" s="42"/>
      <c r="U6667" s="43"/>
      <c r="V6667" s="32"/>
      <c r="W6667" s="38"/>
      <c r="X6667" s="7"/>
      <c r="Y6667" s="7"/>
      <c r="Z6667" s="7"/>
      <c r="AA6667" s="7"/>
      <c r="AB6667" s="7"/>
      <c r="AC6667" s="7"/>
      <c r="AD6667" s="7"/>
      <c r="AE6667" s="7"/>
      <c r="AF6667" s="7"/>
      <c r="AG6667" s="7"/>
      <c r="AH6667" s="7"/>
      <c r="AI6667" s="7"/>
      <c r="AJ6667" s="7"/>
      <c r="AK6667" s="7"/>
      <c r="AL6667" s="7"/>
      <c r="AM6667" s="7"/>
      <c r="AN6667" s="7"/>
    </row>
    <row r="6668" spans="1:40" ht="14.25" customHeight="1">
      <c r="A6668" s="7" t="s">
        <v>743</v>
      </c>
      <c r="B6668" s="7" t="s">
        <v>363</v>
      </c>
      <c r="C6668" s="7">
        <v>1709</v>
      </c>
      <c r="D6668" s="7" t="s">
        <v>752</v>
      </c>
      <c r="E6668" s="7" t="str">
        <f t="shared" si="93"/>
        <v>San Rafael</v>
      </c>
      <c r="F6668" s="7" t="s">
        <v>379</v>
      </c>
      <c r="G6668" s="7">
        <v>220</v>
      </c>
      <c r="H6668" s="7" t="s">
        <v>395</v>
      </c>
      <c r="I6668" s="7"/>
      <c r="J6668" s="7">
        <v>85000</v>
      </c>
      <c r="K6668" s="7">
        <f t="shared" si="94"/>
        <v>0</v>
      </c>
      <c r="L6668" s="7"/>
      <c r="M6668" s="6"/>
      <c r="N6668" s="7"/>
      <c r="O6668" s="7"/>
      <c r="P6668" s="38"/>
      <c r="Q6668" s="31"/>
      <c r="R6668" s="42"/>
      <c r="S6668" s="42"/>
      <c r="T6668" s="42"/>
      <c r="U6668" s="43"/>
      <c r="V6668" s="32"/>
      <c r="W6668" s="38"/>
      <c r="X6668" s="7"/>
      <c r="Y6668" s="7"/>
      <c r="Z6668" s="7"/>
      <c r="AA6668" s="7"/>
      <c r="AB6668" s="7"/>
      <c r="AC6668" s="7"/>
      <c r="AD6668" s="7"/>
      <c r="AE6668" s="7"/>
      <c r="AF6668" s="7"/>
      <c r="AG6668" s="7"/>
      <c r="AH6668" s="7"/>
      <c r="AI6668" s="7"/>
      <c r="AJ6668" s="7"/>
      <c r="AK6668" s="7"/>
      <c r="AL6668" s="7"/>
      <c r="AM6668" s="7"/>
      <c r="AN6668" s="7"/>
    </row>
    <row r="6669" spans="1:40" ht="14.25" customHeight="1">
      <c r="A6669" s="7" t="s">
        <v>743</v>
      </c>
      <c r="B6669" s="7" t="s">
        <v>363</v>
      </c>
      <c r="C6669" s="7">
        <v>1709</v>
      </c>
      <c r="D6669" s="7" t="s">
        <v>752</v>
      </c>
      <c r="E6669" s="7" t="str">
        <f t="shared" si="93"/>
        <v>San Rafael</v>
      </c>
      <c r="F6669" s="7" t="s">
        <v>379</v>
      </c>
      <c r="G6669" s="7">
        <v>230</v>
      </c>
      <c r="H6669" s="7" t="s">
        <v>396</v>
      </c>
      <c r="I6669" s="7"/>
      <c r="J6669" s="7">
        <v>221474</v>
      </c>
      <c r="K6669" s="7">
        <f t="shared" si="94"/>
        <v>0</v>
      </c>
      <c r="L6669" s="7"/>
      <c r="M6669" s="6"/>
      <c r="N6669" s="7"/>
      <c r="O6669" s="7"/>
      <c r="P6669" s="38"/>
      <c r="Q6669" s="31"/>
      <c r="R6669" s="42"/>
      <c r="S6669" s="42"/>
      <c r="T6669" s="42"/>
      <c r="U6669" s="43"/>
      <c r="V6669" s="32"/>
      <c r="W6669" s="38"/>
      <c r="X6669" s="7"/>
      <c r="Y6669" s="7"/>
      <c r="Z6669" s="7"/>
      <c r="AA6669" s="7"/>
      <c r="AB6669" s="7"/>
      <c r="AC6669" s="7"/>
      <c r="AD6669" s="7"/>
      <c r="AE6669" s="7"/>
      <c r="AF6669" s="7"/>
      <c r="AG6669" s="7"/>
      <c r="AH6669" s="7"/>
      <c r="AI6669" s="7"/>
      <c r="AJ6669" s="7"/>
      <c r="AK6669" s="7"/>
      <c r="AL6669" s="7"/>
      <c r="AM6669" s="7"/>
      <c r="AN6669" s="7"/>
    </row>
    <row r="6670" spans="1:40" ht="14.25" customHeight="1">
      <c r="A6670" s="7" t="s">
        <v>743</v>
      </c>
      <c r="B6670" s="7" t="s">
        <v>363</v>
      </c>
      <c r="C6670" s="7">
        <v>1709</v>
      </c>
      <c r="D6670" s="7" t="s">
        <v>752</v>
      </c>
      <c r="E6670" s="7" t="str">
        <f t="shared" si="93"/>
        <v>San Rafael</v>
      </c>
      <c r="F6670" s="7" t="s">
        <v>379</v>
      </c>
      <c r="G6670" s="7">
        <v>240</v>
      </c>
      <c r="H6670" s="7" t="s">
        <v>397</v>
      </c>
      <c r="I6670" s="7"/>
      <c r="J6670" s="7">
        <v>38000</v>
      </c>
      <c r="K6670" s="7">
        <f t="shared" si="94"/>
        <v>0</v>
      </c>
      <c r="L6670" s="7"/>
      <c r="M6670" s="6"/>
      <c r="N6670" s="7"/>
      <c r="O6670" s="7"/>
      <c r="P6670" s="38"/>
      <c r="Q6670" s="31"/>
      <c r="R6670" s="42"/>
      <c r="S6670" s="42"/>
      <c r="T6670" s="42"/>
      <c r="U6670" s="43"/>
      <c r="V6670" s="32"/>
      <c r="W6670" s="38"/>
      <c r="X6670" s="7"/>
      <c r="Y6670" s="7"/>
      <c r="Z6670" s="7"/>
      <c r="AA6670" s="7"/>
      <c r="AB6670" s="7"/>
      <c r="AC6670" s="7"/>
      <c r="AD6670" s="7"/>
      <c r="AE6670" s="7"/>
      <c r="AF6670" s="7"/>
      <c r="AG6670" s="7"/>
      <c r="AH6670" s="7"/>
      <c r="AI6670" s="7"/>
      <c r="AJ6670" s="7"/>
      <c r="AK6670" s="7"/>
      <c r="AL6670" s="7"/>
      <c r="AM6670" s="7"/>
      <c r="AN6670" s="7"/>
    </row>
    <row r="6671" spans="1:40" ht="14.25" customHeight="1">
      <c r="A6671" s="7" t="s">
        <v>743</v>
      </c>
      <c r="B6671" s="7" t="s">
        <v>363</v>
      </c>
      <c r="C6671" s="7">
        <v>1709</v>
      </c>
      <c r="D6671" s="7" t="s">
        <v>752</v>
      </c>
      <c r="E6671" s="7" t="str">
        <f t="shared" si="93"/>
        <v>San Rafael</v>
      </c>
      <c r="F6671" s="7" t="s">
        <v>379</v>
      </c>
      <c r="G6671" s="7">
        <v>250</v>
      </c>
      <c r="H6671" s="7" t="s">
        <v>399</v>
      </c>
      <c r="I6671" s="7"/>
      <c r="J6671" s="7">
        <v>427475</v>
      </c>
      <c r="K6671" s="7">
        <f t="shared" si="94"/>
        <v>0</v>
      </c>
      <c r="L6671" s="7"/>
      <c r="M6671" s="6"/>
      <c r="N6671" s="7"/>
      <c r="O6671" s="7"/>
      <c r="P6671" s="38"/>
      <c r="Q6671" s="31"/>
      <c r="R6671" s="42"/>
      <c r="S6671" s="42"/>
      <c r="T6671" s="42"/>
      <c r="U6671" s="43"/>
      <c r="V6671" s="32"/>
      <c r="W6671" s="38"/>
      <c r="X6671" s="7"/>
      <c r="Y6671" s="7"/>
      <c r="Z6671" s="7"/>
      <c r="AA6671" s="7"/>
      <c r="AB6671" s="7"/>
      <c r="AC6671" s="7"/>
      <c r="AD6671" s="7"/>
      <c r="AE6671" s="7"/>
      <c r="AF6671" s="7"/>
      <c r="AG6671" s="7"/>
      <c r="AH6671" s="7"/>
      <c r="AI6671" s="7"/>
      <c r="AJ6671" s="7"/>
      <c r="AK6671" s="7"/>
      <c r="AL6671" s="7"/>
      <c r="AM6671" s="7"/>
      <c r="AN6671" s="7"/>
    </row>
    <row r="6672" spans="1:40" ht="14.25" customHeight="1">
      <c r="A6672" s="7" t="s">
        <v>743</v>
      </c>
      <c r="B6672" s="7" t="s">
        <v>363</v>
      </c>
      <c r="C6672" s="7">
        <v>1709</v>
      </c>
      <c r="D6672" s="7" t="s">
        <v>752</v>
      </c>
      <c r="E6672" s="7" t="str">
        <f t="shared" si="93"/>
        <v>San Rafael</v>
      </c>
      <c r="F6672" s="7" t="s">
        <v>379</v>
      </c>
      <c r="G6672" s="7">
        <v>260</v>
      </c>
      <c r="H6672" s="7" t="s">
        <v>400</v>
      </c>
      <c r="I6672" s="7"/>
      <c r="J6672" s="7">
        <v>70000</v>
      </c>
      <c r="K6672" s="7">
        <f t="shared" si="94"/>
        <v>0</v>
      </c>
      <c r="L6672" s="7"/>
      <c r="M6672" s="6"/>
      <c r="N6672" s="7"/>
      <c r="O6672" s="7"/>
      <c r="P6672" s="38"/>
      <c r="Q6672" s="31"/>
      <c r="R6672" s="42"/>
      <c r="S6672" s="42"/>
      <c r="T6672" s="42"/>
      <c r="U6672" s="43"/>
      <c r="V6672" s="32"/>
      <c r="W6672" s="38"/>
      <c r="X6672" s="7"/>
      <c r="Y6672" s="7"/>
      <c r="Z6672" s="7"/>
      <c r="AA6672" s="7"/>
      <c r="AB6672" s="7"/>
      <c r="AC6672" s="7"/>
      <c r="AD6672" s="7"/>
      <c r="AE6672" s="7"/>
      <c r="AF6672" s="7"/>
      <c r="AG6672" s="7"/>
      <c r="AH6672" s="7"/>
      <c r="AI6672" s="7"/>
      <c r="AJ6672" s="7"/>
      <c r="AK6672" s="7"/>
      <c r="AL6672" s="7"/>
      <c r="AM6672" s="7"/>
      <c r="AN6672" s="7"/>
    </row>
    <row r="6673" spans="1:40" ht="14.25" customHeight="1">
      <c r="A6673" s="7" t="s">
        <v>743</v>
      </c>
      <c r="B6673" s="7" t="s">
        <v>363</v>
      </c>
      <c r="C6673" s="7">
        <v>1709</v>
      </c>
      <c r="D6673" s="7" t="s">
        <v>752</v>
      </c>
      <c r="E6673" s="7" t="str">
        <f t="shared" si="93"/>
        <v>San Rafael</v>
      </c>
      <c r="F6673" s="7" t="s">
        <v>379</v>
      </c>
      <c r="G6673" s="7">
        <v>280</v>
      </c>
      <c r="H6673" s="7" t="s">
        <v>402</v>
      </c>
      <c r="I6673" s="7"/>
      <c r="J6673" s="7">
        <v>45000</v>
      </c>
      <c r="K6673" s="7">
        <f t="shared" si="94"/>
        <v>0</v>
      </c>
      <c r="L6673" s="7"/>
      <c r="M6673" s="6"/>
      <c r="N6673" s="7"/>
      <c r="O6673" s="7"/>
      <c r="P6673" s="38"/>
      <c r="Q6673" s="31"/>
      <c r="R6673" s="42"/>
      <c r="S6673" s="42"/>
      <c r="T6673" s="42"/>
      <c r="U6673" s="43"/>
      <c r="V6673" s="32"/>
      <c r="W6673" s="38"/>
      <c r="X6673" s="7"/>
      <c r="Y6673" s="7"/>
      <c r="Z6673" s="7"/>
      <c r="AA6673" s="7"/>
      <c r="AB6673" s="7"/>
      <c r="AC6673" s="7"/>
      <c r="AD6673" s="7"/>
      <c r="AE6673" s="7"/>
      <c r="AF6673" s="7"/>
      <c r="AG6673" s="7"/>
      <c r="AH6673" s="7"/>
      <c r="AI6673" s="7"/>
      <c r="AJ6673" s="7"/>
      <c r="AK6673" s="7"/>
      <c r="AL6673" s="7"/>
      <c r="AM6673" s="7"/>
      <c r="AN6673" s="7"/>
    </row>
    <row r="6674" spans="1:40" ht="14.25" customHeight="1">
      <c r="A6674" s="7" t="s">
        <v>743</v>
      </c>
      <c r="B6674" s="7" t="s">
        <v>363</v>
      </c>
      <c r="C6674" s="7">
        <v>1709</v>
      </c>
      <c r="D6674" s="7" t="s">
        <v>752</v>
      </c>
      <c r="E6674" s="7" t="str">
        <f t="shared" si="93"/>
        <v>San Rafael</v>
      </c>
      <c r="F6674" s="7" t="s">
        <v>379</v>
      </c>
      <c r="G6674" s="7">
        <v>290</v>
      </c>
      <c r="H6674" s="7" t="s">
        <v>426</v>
      </c>
      <c r="I6674" s="7"/>
      <c r="J6674" s="7">
        <v>15000</v>
      </c>
      <c r="K6674" s="7">
        <f t="shared" si="94"/>
        <v>0</v>
      </c>
      <c r="L6674" s="7"/>
      <c r="M6674" s="6"/>
      <c r="N6674" s="7"/>
      <c r="O6674" s="7"/>
      <c r="P6674" s="38"/>
      <c r="Q6674" s="31"/>
      <c r="R6674" s="42"/>
      <c r="S6674" s="42"/>
      <c r="T6674" s="42"/>
      <c r="U6674" s="43"/>
      <c r="V6674" s="32"/>
      <c r="W6674" s="38"/>
      <c r="X6674" s="7"/>
      <c r="Y6674" s="7"/>
      <c r="Z6674" s="7"/>
      <c r="AA6674" s="7"/>
      <c r="AB6674" s="7"/>
      <c r="AC6674" s="7"/>
      <c r="AD6674" s="7"/>
      <c r="AE6674" s="7"/>
      <c r="AF6674" s="7"/>
      <c r="AG6674" s="7"/>
      <c r="AH6674" s="7"/>
      <c r="AI6674" s="7"/>
      <c r="AJ6674" s="7"/>
      <c r="AK6674" s="7"/>
      <c r="AL6674" s="7"/>
      <c r="AM6674" s="7"/>
      <c r="AN6674" s="7"/>
    </row>
    <row r="6675" spans="1:40" ht="14.25" customHeight="1">
      <c r="A6675" s="7" t="s">
        <v>743</v>
      </c>
      <c r="B6675" s="7" t="s">
        <v>363</v>
      </c>
      <c r="C6675" s="7">
        <v>1709</v>
      </c>
      <c r="D6675" s="7" t="s">
        <v>752</v>
      </c>
      <c r="E6675" s="7" t="str">
        <f t="shared" si="93"/>
        <v>San Rafael</v>
      </c>
      <c r="F6675" s="7" t="s">
        <v>379</v>
      </c>
      <c r="G6675" s="7">
        <v>300</v>
      </c>
      <c r="H6675" s="7" t="s">
        <v>417</v>
      </c>
      <c r="I6675" s="7"/>
      <c r="J6675" s="7">
        <v>4000</v>
      </c>
      <c r="K6675" s="7">
        <f t="shared" si="94"/>
        <v>0</v>
      </c>
      <c r="L6675" s="7"/>
      <c r="M6675" s="6"/>
      <c r="N6675" s="7"/>
      <c r="O6675" s="7"/>
      <c r="P6675" s="38"/>
      <c r="Q6675" s="31"/>
      <c r="R6675" s="42"/>
      <c r="S6675" s="42"/>
      <c r="T6675" s="42"/>
      <c r="U6675" s="43"/>
      <c r="V6675" s="32"/>
      <c r="W6675" s="38"/>
      <c r="X6675" s="7"/>
      <c r="Y6675" s="7"/>
      <c r="Z6675" s="7"/>
      <c r="AA6675" s="7"/>
      <c r="AB6675" s="7"/>
      <c r="AC6675" s="7"/>
      <c r="AD6675" s="7"/>
      <c r="AE6675" s="7"/>
      <c r="AF6675" s="7"/>
      <c r="AG6675" s="7"/>
      <c r="AH6675" s="7"/>
      <c r="AI6675" s="7"/>
      <c r="AJ6675" s="7"/>
      <c r="AK6675" s="7"/>
      <c r="AL6675" s="7"/>
      <c r="AM6675" s="7"/>
      <c r="AN6675" s="7"/>
    </row>
    <row r="6676" spans="1:40" ht="14.25" customHeight="1">
      <c r="A6676" s="7" t="s">
        <v>743</v>
      </c>
      <c r="B6676" s="7" t="s">
        <v>363</v>
      </c>
      <c r="C6676" s="7">
        <v>1709</v>
      </c>
      <c r="D6676" s="7" t="s">
        <v>752</v>
      </c>
      <c r="E6676" s="7" t="str">
        <f t="shared" si="93"/>
        <v>San Rafael</v>
      </c>
      <c r="F6676" s="7" t="s">
        <v>379</v>
      </c>
      <c r="G6676" s="7">
        <v>310</v>
      </c>
      <c r="H6676" s="7" t="s">
        <v>403</v>
      </c>
      <c r="I6676" s="7"/>
      <c r="J6676" s="7">
        <v>10000</v>
      </c>
      <c r="K6676" s="7">
        <f t="shared" si="94"/>
        <v>0</v>
      </c>
      <c r="L6676" s="7"/>
      <c r="M6676" s="6"/>
      <c r="N6676" s="7"/>
      <c r="O6676" s="7"/>
      <c r="P6676" s="38"/>
      <c r="Q6676" s="31"/>
      <c r="R6676" s="42"/>
      <c r="S6676" s="42"/>
      <c r="T6676" s="42"/>
      <c r="U6676" s="43"/>
      <c r="V6676" s="32"/>
      <c r="W6676" s="38"/>
      <c r="X6676" s="7"/>
      <c r="Y6676" s="7"/>
      <c r="Z6676" s="7"/>
      <c r="AA6676" s="7"/>
      <c r="AB6676" s="7"/>
      <c r="AC6676" s="7"/>
      <c r="AD6676" s="7"/>
      <c r="AE6676" s="7"/>
      <c r="AF6676" s="7"/>
      <c r="AG6676" s="7"/>
      <c r="AH6676" s="7"/>
      <c r="AI6676" s="7"/>
      <c r="AJ6676" s="7"/>
      <c r="AK6676" s="7"/>
      <c r="AL6676" s="7"/>
      <c r="AM6676" s="7"/>
      <c r="AN6676" s="7"/>
    </row>
    <row r="6677" spans="1:40" ht="14.25" customHeight="1">
      <c r="A6677" s="7" t="s">
        <v>743</v>
      </c>
      <c r="B6677" s="7" t="s">
        <v>363</v>
      </c>
      <c r="C6677" s="7">
        <v>1709</v>
      </c>
      <c r="D6677" s="7" t="s">
        <v>752</v>
      </c>
      <c r="E6677" s="7" t="str">
        <f t="shared" si="93"/>
        <v>San Rafael</v>
      </c>
      <c r="F6677" s="7" t="s">
        <v>379</v>
      </c>
      <c r="G6677" s="7">
        <v>330</v>
      </c>
      <c r="H6677" s="7" t="s">
        <v>404</v>
      </c>
      <c r="I6677" s="7"/>
      <c r="J6677" s="7">
        <v>30325</v>
      </c>
      <c r="K6677" s="7">
        <f t="shared" si="94"/>
        <v>0</v>
      </c>
      <c r="L6677" s="7"/>
      <c r="M6677" s="6"/>
      <c r="N6677" s="7"/>
      <c r="O6677" s="7"/>
      <c r="P6677" s="38"/>
      <c r="Q6677" s="31"/>
      <c r="R6677" s="42"/>
      <c r="S6677" s="42"/>
      <c r="T6677" s="42"/>
      <c r="U6677" s="43"/>
      <c r="V6677" s="32"/>
      <c r="W6677" s="38"/>
      <c r="X6677" s="7"/>
      <c r="Y6677" s="7"/>
      <c r="Z6677" s="7"/>
      <c r="AA6677" s="7"/>
      <c r="AB6677" s="7"/>
      <c r="AC6677" s="7"/>
      <c r="AD6677" s="7"/>
      <c r="AE6677" s="7"/>
      <c r="AF6677" s="7"/>
      <c r="AG6677" s="7"/>
      <c r="AH6677" s="7"/>
      <c r="AI6677" s="7"/>
      <c r="AJ6677" s="7"/>
      <c r="AK6677" s="7"/>
      <c r="AL6677" s="7"/>
      <c r="AM6677" s="7"/>
      <c r="AN6677" s="7"/>
    </row>
    <row r="6678" spans="1:40" ht="14.25" customHeight="1">
      <c r="A6678" s="7" t="s">
        <v>743</v>
      </c>
      <c r="B6678" s="7" t="s">
        <v>363</v>
      </c>
      <c r="C6678" s="7">
        <v>1709</v>
      </c>
      <c r="D6678" s="7" t="s">
        <v>752</v>
      </c>
      <c r="E6678" s="7" t="str">
        <f t="shared" si="93"/>
        <v>San Rafael</v>
      </c>
      <c r="F6678" s="7" t="s">
        <v>379</v>
      </c>
      <c r="G6678" s="7">
        <v>340</v>
      </c>
      <c r="H6678" s="7" t="s">
        <v>405</v>
      </c>
      <c r="I6678" s="7"/>
      <c r="J6678" s="7">
        <v>460313</v>
      </c>
      <c r="K6678" s="7">
        <f t="shared" si="94"/>
        <v>0</v>
      </c>
      <c r="L6678" s="7"/>
      <c r="M6678" s="6"/>
      <c r="N6678" s="7"/>
      <c r="O6678" s="7"/>
      <c r="P6678" s="38"/>
      <c r="Q6678" s="31"/>
      <c r="R6678" s="42"/>
      <c r="S6678" s="42"/>
      <c r="T6678" s="42"/>
      <c r="U6678" s="43"/>
      <c r="V6678" s="32"/>
      <c r="W6678" s="38"/>
      <c r="X6678" s="7"/>
      <c r="Y6678" s="7"/>
      <c r="Z6678" s="7"/>
      <c r="AA6678" s="7"/>
      <c r="AB6678" s="7"/>
      <c r="AC6678" s="7"/>
      <c r="AD6678" s="7"/>
      <c r="AE6678" s="7"/>
      <c r="AF6678" s="7"/>
      <c r="AG6678" s="7"/>
      <c r="AH6678" s="7"/>
      <c r="AI6678" s="7"/>
      <c r="AJ6678" s="7"/>
      <c r="AK6678" s="7"/>
      <c r="AL6678" s="7"/>
      <c r="AM6678" s="7"/>
      <c r="AN6678" s="7"/>
    </row>
    <row r="6679" spans="1:40" ht="14.25" customHeight="1">
      <c r="A6679" s="7" t="s">
        <v>743</v>
      </c>
      <c r="B6679" s="7" t="s">
        <v>363</v>
      </c>
      <c r="C6679" s="7">
        <v>1709</v>
      </c>
      <c r="D6679" s="7" t="s">
        <v>752</v>
      </c>
      <c r="E6679" s="7" t="str">
        <f t="shared" si="93"/>
        <v>San Rafael</v>
      </c>
      <c r="F6679" s="7" t="s">
        <v>379</v>
      </c>
      <c r="G6679" s="7">
        <v>350</v>
      </c>
      <c r="H6679" s="7" t="s">
        <v>406</v>
      </c>
      <c r="I6679" s="7"/>
      <c r="J6679" s="7">
        <v>10000</v>
      </c>
      <c r="K6679" s="7">
        <f t="shared" si="94"/>
        <v>0</v>
      </c>
      <c r="L6679" s="7"/>
      <c r="M6679" s="6"/>
      <c r="N6679" s="7"/>
      <c r="O6679" s="7"/>
      <c r="P6679" s="38"/>
      <c r="Q6679" s="31"/>
      <c r="R6679" s="42"/>
      <c r="S6679" s="42"/>
      <c r="T6679" s="42"/>
      <c r="U6679" s="43"/>
      <c r="V6679" s="32"/>
      <c r="W6679" s="38"/>
      <c r="X6679" s="7"/>
      <c r="Y6679" s="7"/>
      <c r="Z6679" s="7"/>
      <c r="AA6679" s="7"/>
      <c r="AB6679" s="7"/>
      <c r="AC6679" s="7"/>
      <c r="AD6679" s="7"/>
      <c r="AE6679" s="7"/>
      <c r="AF6679" s="7"/>
      <c r="AG6679" s="7"/>
      <c r="AH6679" s="7"/>
      <c r="AI6679" s="7"/>
      <c r="AJ6679" s="7"/>
      <c r="AK6679" s="7"/>
      <c r="AL6679" s="7"/>
      <c r="AM6679" s="7"/>
      <c r="AN6679" s="7"/>
    </row>
    <row r="6680" spans="1:40" ht="14.25" customHeight="1">
      <c r="A6680" s="7" t="s">
        <v>743</v>
      </c>
      <c r="B6680" s="7" t="s">
        <v>363</v>
      </c>
      <c r="C6680" s="7">
        <v>1710</v>
      </c>
      <c r="D6680" s="7" t="s">
        <v>753</v>
      </c>
      <c r="E6680" s="7" t="str">
        <f t="shared" si="93"/>
        <v>Buena Vista</v>
      </c>
      <c r="F6680" s="7" t="s">
        <v>379</v>
      </c>
      <c r="G6680" s="7">
        <v>0</v>
      </c>
      <c r="H6680" s="7" t="s">
        <v>380</v>
      </c>
      <c r="I6680" s="7"/>
      <c r="J6680" s="7">
        <v>1303510</v>
      </c>
      <c r="K6680" s="7">
        <f t="shared" si="94"/>
        <v>0</v>
      </c>
      <c r="L6680" s="7"/>
      <c r="M6680" s="6"/>
      <c r="N6680" s="7"/>
      <c r="O6680" s="7"/>
      <c r="P6680" s="38"/>
      <c r="Q6680" s="31"/>
      <c r="R6680" s="42"/>
      <c r="S6680" s="42"/>
      <c r="T6680" s="42"/>
      <c r="U6680" s="43"/>
      <c r="V6680" s="32"/>
      <c r="W6680" s="38"/>
      <c r="X6680" s="7"/>
      <c r="Y6680" s="7"/>
      <c r="Z6680" s="7"/>
      <c r="AA6680" s="7"/>
      <c r="AB6680" s="7"/>
      <c r="AC6680" s="7"/>
      <c r="AD6680" s="7"/>
      <c r="AE6680" s="7"/>
      <c r="AF6680" s="7"/>
      <c r="AG6680" s="7"/>
      <c r="AH6680" s="7"/>
      <c r="AI6680" s="7"/>
      <c r="AJ6680" s="7"/>
      <c r="AK6680" s="7"/>
      <c r="AL6680" s="7"/>
      <c r="AM6680" s="7"/>
      <c r="AN6680" s="7"/>
    </row>
    <row r="6681" spans="1:40" ht="14.25" customHeight="1">
      <c r="A6681" s="7" t="s">
        <v>743</v>
      </c>
      <c r="B6681" s="7" t="s">
        <v>363</v>
      </c>
      <c r="C6681" s="7">
        <v>1710</v>
      </c>
      <c r="D6681" s="7" t="s">
        <v>753</v>
      </c>
      <c r="E6681" s="7" t="str">
        <f t="shared" si="93"/>
        <v>Buena Vista</v>
      </c>
      <c r="F6681" s="7" t="s">
        <v>379</v>
      </c>
      <c r="G6681" s="7">
        <v>1</v>
      </c>
      <c r="H6681" s="7" t="s">
        <v>381</v>
      </c>
      <c r="I6681" s="7"/>
      <c r="J6681" s="7">
        <v>691470</v>
      </c>
      <c r="K6681" s="7">
        <f t="shared" si="94"/>
        <v>0</v>
      </c>
      <c r="L6681" s="7"/>
      <c r="M6681" s="6"/>
      <c r="N6681" s="7"/>
      <c r="O6681" s="7"/>
      <c r="P6681" s="38"/>
      <c r="Q6681" s="31"/>
      <c r="R6681" s="42"/>
      <c r="S6681" s="42"/>
      <c r="T6681" s="42"/>
      <c r="U6681" s="43"/>
      <c r="V6681" s="32"/>
      <c r="W6681" s="38"/>
      <c r="X6681" s="7"/>
      <c r="Y6681" s="7"/>
      <c r="Z6681" s="7"/>
      <c r="AA6681" s="7"/>
      <c r="AB6681" s="7"/>
      <c r="AC6681" s="7"/>
      <c r="AD6681" s="7"/>
      <c r="AE6681" s="7"/>
      <c r="AF6681" s="7"/>
      <c r="AG6681" s="7"/>
      <c r="AH6681" s="7"/>
      <c r="AI6681" s="7"/>
      <c r="AJ6681" s="7"/>
      <c r="AK6681" s="7"/>
      <c r="AL6681" s="7"/>
      <c r="AM6681" s="7"/>
      <c r="AN6681" s="7"/>
    </row>
    <row r="6682" spans="1:40" ht="14.25" customHeight="1">
      <c r="A6682" s="7" t="s">
        <v>743</v>
      </c>
      <c r="B6682" s="7" t="s">
        <v>363</v>
      </c>
      <c r="C6682" s="7">
        <v>1710</v>
      </c>
      <c r="D6682" s="7" t="s">
        <v>753</v>
      </c>
      <c r="E6682" s="7" t="str">
        <f t="shared" si="93"/>
        <v>Buena Vista</v>
      </c>
      <c r="F6682" s="7" t="s">
        <v>379</v>
      </c>
      <c r="G6682" s="7">
        <v>97</v>
      </c>
      <c r="H6682" s="7" t="s">
        <v>409</v>
      </c>
      <c r="I6682" s="7"/>
      <c r="J6682" s="7">
        <v>13175866</v>
      </c>
      <c r="K6682" s="7">
        <f t="shared" si="94"/>
        <v>0</v>
      </c>
      <c r="L6682" s="7"/>
      <c r="M6682" s="6"/>
      <c r="N6682" s="7"/>
      <c r="O6682" s="7"/>
      <c r="P6682" s="38"/>
      <c r="Q6682" s="31"/>
      <c r="R6682" s="42"/>
      <c r="S6682" s="42"/>
      <c r="T6682" s="42"/>
      <c r="U6682" s="43"/>
      <c r="V6682" s="32"/>
      <c r="W6682" s="38"/>
      <c r="X6682" s="7"/>
      <c r="Y6682" s="7"/>
      <c r="Z6682" s="7"/>
      <c r="AA6682" s="7"/>
      <c r="AB6682" s="7"/>
      <c r="AC6682" s="7"/>
      <c r="AD6682" s="7"/>
      <c r="AE6682" s="7"/>
      <c r="AF6682" s="7"/>
      <c r="AG6682" s="7"/>
      <c r="AH6682" s="7"/>
      <c r="AI6682" s="7"/>
      <c r="AJ6682" s="7"/>
      <c r="AK6682" s="7"/>
      <c r="AL6682" s="7"/>
      <c r="AM6682" s="7"/>
      <c r="AN6682" s="7"/>
    </row>
    <row r="6683" spans="1:40" ht="14.25" customHeight="1">
      <c r="A6683" s="7" t="s">
        <v>743</v>
      </c>
      <c r="B6683" s="7" t="s">
        <v>363</v>
      </c>
      <c r="C6683" s="7">
        <v>1710</v>
      </c>
      <c r="D6683" s="7" t="s">
        <v>753</v>
      </c>
      <c r="E6683" s="7" t="str">
        <f t="shared" si="93"/>
        <v>Buena Vista</v>
      </c>
      <c r="F6683" s="7" t="s">
        <v>379</v>
      </c>
      <c r="G6683" s="7">
        <v>200</v>
      </c>
      <c r="H6683" s="7" t="s">
        <v>393</v>
      </c>
      <c r="I6683" s="7"/>
      <c r="J6683" s="7">
        <v>1488749</v>
      </c>
      <c r="K6683" s="7">
        <f t="shared" si="94"/>
        <v>0</v>
      </c>
      <c r="L6683" s="7"/>
      <c r="M6683" s="6"/>
      <c r="N6683" s="7"/>
      <c r="O6683" s="7"/>
      <c r="P6683" s="38"/>
      <c r="Q6683" s="31"/>
      <c r="R6683" s="42"/>
      <c r="S6683" s="42"/>
      <c r="T6683" s="42"/>
      <c r="U6683" s="43"/>
      <c r="V6683" s="32"/>
      <c r="W6683" s="38"/>
      <c r="X6683" s="7"/>
      <c r="Y6683" s="7"/>
      <c r="Z6683" s="7"/>
      <c r="AA6683" s="7"/>
      <c r="AB6683" s="7"/>
      <c r="AC6683" s="7"/>
      <c r="AD6683" s="7"/>
      <c r="AE6683" s="7"/>
      <c r="AF6683" s="7"/>
      <c r="AG6683" s="7"/>
      <c r="AH6683" s="7"/>
      <c r="AI6683" s="7"/>
      <c r="AJ6683" s="7"/>
      <c r="AK6683" s="7"/>
      <c r="AL6683" s="7"/>
      <c r="AM6683" s="7"/>
      <c r="AN6683" s="7"/>
    </row>
    <row r="6684" spans="1:40" ht="14.25" customHeight="1">
      <c r="A6684" s="7" t="s">
        <v>743</v>
      </c>
      <c r="B6684" s="7" t="s">
        <v>363</v>
      </c>
      <c r="C6684" s="7">
        <v>1710</v>
      </c>
      <c r="D6684" s="7" t="s">
        <v>753</v>
      </c>
      <c r="E6684" s="7" t="str">
        <f t="shared" si="93"/>
        <v>Buena Vista</v>
      </c>
      <c r="F6684" s="7" t="s">
        <v>379</v>
      </c>
      <c r="G6684" s="7">
        <v>210</v>
      </c>
      <c r="H6684" s="7" t="s">
        <v>394</v>
      </c>
      <c r="I6684" s="7"/>
      <c r="J6684" s="7">
        <v>1958</v>
      </c>
      <c r="K6684" s="7">
        <f t="shared" si="94"/>
        <v>0</v>
      </c>
      <c r="L6684" s="7"/>
      <c r="M6684" s="6"/>
      <c r="N6684" s="7"/>
      <c r="O6684" s="7"/>
      <c r="P6684" s="38"/>
      <c r="Q6684" s="31"/>
      <c r="R6684" s="42"/>
      <c r="S6684" s="42"/>
      <c r="T6684" s="42"/>
      <c r="U6684" s="43"/>
      <c r="V6684" s="32"/>
      <c r="W6684" s="38"/>
      <c r="X6684" s="7"/>
      <c r="Y6684" s="7"/>
      <c r="Z6684" s="7"/>
      <c r="AA6684" s="7"/>
      <c r="AB6684" s="7"/>
      <c r="AC6684" s="7"/>
      <c r="AD6684" s="7"/>
      <c r="AE6684" s="7"/>
      <c r="AF6684" s="7"/>
      <c r="AG6684" s="7"/>
      <c r="AH6684" s="7"/>
      <c r="AI6684" s="7"/>
      <c r="AJ6684" s="7"/>
      <c r="AK6684" s="7"/>
      <c r="AL6684" s="7"/>
      <c r="AM6684" s="7"/>
      <c r="AN6684" s="7"/>
    </row>
    <row r="6685" spans="1:40" ht="14.25" customHeight="1">
      <c r="A6685" s="7" t="s">
        <v>743</v>
      </c>
      <c r="B6685" s="7" t="s">
        <v>363</v>
      </c>
      <c r="C6685" s="7">
        <v>1710</v>
      </c>
      <c r="D6685" s="7" t="s">
        <v>753</v>
      </c>
      <c r="E6685" s="7" t="str">
        <f t="shared" si="93"/>
        <v>Buena Vista</v>
      </c>
      <c r="F6685" s="7" t="s">
        <v>379</v>
      </c>
      <c r="G6685" s="7">
        <v>250</v>
      </c>
      <c r="H6685" s="7" t="s">
        <v>399</v>
      </c>
      <c r="I6685" s="7"/>
      <c r="J6685" s="7">
        <v>651649</v>
      </c>
      <c r="K6685" s="7">
        <f t="shared" si="94"/>
        <v>0</v>
      </c>
      <c r="L6685" s="7"/>
      <c r="M6685" s="6"/>
      <c r="N6685" s="7"/>
      <c r="O6685" s="7"/>
      <c r="P6685" s="38"/>
      <c r="Q6685" s="31"/>
      <c r="R6685" s="42"/>
      <c r="S6685" s="42"/>
      <c r="T6685" s="42"/>
      <c r="U6685" s="43"/>
      <c r="V6685" s="32"/>
      <c r="W6685" s="38"/>
      <c r="X6685" s="7"/>
      <c r="Y6685" s="7"/>
      <c r="Z6685" s="7"/>
      <c r="AA6685" s="7"/>
      <c r="AB6685" s="7"/>
      <c r="AC6685" s="7"/>
      <c r="AD6685" s="7"/>
      <c r="AE6685" s="7"/>
      <c r="AF6685" s="7"/>
      <c r="AG6685" s="7"/>
      <c r="AH6685" s="7"/>
      <c r="AI6685" s="7"/>
      <c r="AJ6685" s="7"/>
      <c r="AK6685" s="7"/>
      <c r="AL6685" s="7"/>
      <c r="AM6685" s="7"/>
      <c r="AN6685" s="7"/>
    </row>
    <row r="6686" spans="1:40" ht="14.25" customHeight="1">
      <c r="A6686" s="7" t="s">
        <v>743</v>
      </c>
      <c r="B6686" s="7" t="s">
        <v>363</v>
      </c>
      <c r="C6686" s="7">
        <v>1710</v>
      </c>
      <c r="D6686" s="7" t="s">
        <v>753</v>
      </c>
      <c r="E6686" s="7" t="str">
        <f t="shared" si="93"/>
        <v>Buena Vista</v>
      </c>
      <c r="F6686" s="7" t="s">
        <v>379</v>
      </c>
      <c r="G6686" s="7">
        <v>330</v>
      </c>
      <c r="H6686" s="7" t="s">
        <v>404</v>
      </c>
      <c r="I6686" s="7"/>
      <c r="J6686" s="7">
        <v>29131</v>
      </c>
      <c r="K6686" s="7">
        <f t="shared" si="94"/>
        <v>0</v>
      </c>
      <c r="L6686" s="7"/>
      <c r="M6686" s="6"/>
      <c r="N6686" s="7"/>
      <c r="O6686" s="7"/>
      <c r="P6686" s="38"/>
      <c r="Q6686" s="31"/>
      <c r="R6686" s="42"/>
      <c r="S6686" s="42"/>
      <c r="T6686" s="42"/>
      <c r="U6686" s="43"/>
      <c r="V6686" s="32"/>
      <c r="W6686" s="38"/>
      <c r="X6686" s="7"/>
      <c r="Y6686" s="7"/>
      <c r="Z6686" s="7"/>
      <c r="AA6686" s="7"/>
      <c r="AB6686" s="7"/>
      <c r="AC6686" s="7"/>
      <c r="AD6686" s="7"/>
      <c r="AE6686" s="7"/>
      <c r="AF6686" s="7"/>
      <c r="AG6686" s="7"/>
      <c r="AH6686" s="7"/>
      <c r="AI6686" s="7"/>
      <c r="AJ6686" s="7"/>
      <c r="AK6686" s="7"/>
      <c r="AL6686" s="7"/>
      <c r="AM6686" s="7"/>
      <c r="AN6686" s="7"/>
    </row>
    <row r="6687" spans="1:40" ht="14.25" customHeight="1">
      <c r="A6687" s="7" t="s">
        <v>743</v>
      </c>
      <c r="B6687" s="7" t="s">
        <v>363</v>
      </c>
      <c r="C6687" s="7">
        <v>1711</v>
      </c>
      <c r="D6687" s="7" t="s">
        <v>754</v>
      </c>
      <c r="E6687" s="7" t="str">
        <f t="shared" si="93"/>
        <v>San Carlos</v>
      </c>
      <c r="F6687" s="7" t="s">
        <v>379</v>
      </c>
      <c r="G6687" s="7">
        <v>0</v>
      </c>
      <c r="H6687" s="7" t="s">
        <v>380</v>
      </c>
      <c r="I6687" s="7"/>
      <c r="J6687" s="7">
        <v>3321322</v>
      </c>
      <c r="K6687" s="7">
        <f t="shared" si="94"/>
        <v>434000</v>
      </c>
      <c r="L6687" s="7"/>
      <c r="M6687" s="6"/>
      <c r="N6687" s="7"/>
      <c r="O6687" s="7"/>
      <c r="P6687" s="38"/>
      <c r="Q6687" s="31"/>
      <c r="R6687" s="42"/>
      <c r="S6687" s="42"/>
      <c r="T6687" s="42"/>
      <c r="U6687" s="43"/>
      <c r="V6687" s="32"/>
      <c r="W6687" s="38"/>
      <c r="X6687" s="7"/>
      <c r="Y6687" s="7"/>
      <c r="Z6687" s="7"/>
      <c r="AA6687" s="7"/>
      <c r="AB6687" s="7"/>
      <c r="AC6687" s="7"/>
      <c r="AD6687" s="7"/>
      <c r="AE6687" s="7"/>
      <c r="AF6687" s="7"/>
      <c r="AG6687" s="7"/>
      <c r="AH6687" s="7"/>
      <c r="AI6687" s="7"/>
      <c r="AJ6687" s="7"/>
      <c r="AK6687" s="7"/>
      <c r="AL6687" s="7"/>
      <c r="AM6687" s="7"/>
      <c r="AN6687" s="7"/>
    </row>
    <row r="6688" spans="1:40" ht="14.25" customHeight="1">
      <c r="A6688" s="7" t="s">
        <v>743</v>
      </c>
      <c r="B6688" s="7" t="s">
        <v>363</v>
      </c>
      <c r="C6688" s="7">
        <v>1711</v>
      </c>
      <c r="D6688" s="7" t="s">
        <v>754</v>
      </c>
      <c r="E6688" s="7" t="str">
        <f t="shared" si="93"/>
        <v>San Carlos</v>
      </c>
      <c r="F6688" s="7" t="s">
        <v>379</v>
      </c>
      <c r="G6688" s="7">
        <v>1</v>
      </c>
      <c r="H6688" s="7" t="s">
        <v>381</v>
      </c>
      <c r="I6688" s="7"/>
      <c r="J6688" s="7">
        <v>1070000</v>
      </c>
      <c r="K6688" s="7">
        <f t="shared" si="94"/>
        <v>434000</v>
      </c>
      <c r="L6688" s="7"/>
      <c r="M6688" s="6"/>
      <c r="N6688" s="7"/>
      <c r="O6688" s="7"/>
      <c r="P6688" s="38"/>
      <c r="Q6688" s="31"/>
      <c r="R6688" s="42"/>
      <c r="S6688" s="42"/>
      <c r="T6688" s="42"/>
      <c r="U6688" s="43"/>
      <c r="V6688" s="32"/>
      <c r="W6688" s="38"/>
      <c r="X6688" s="7"/>
      <c r="Y6688" s="7"/>
      <c r="Z6688" s="7"/>
      <c r="AA6688" s="7"/>
      <c r="AB6688" s="7"/>
      <c r="AC6688" s="7"/>
      <c r="AD6688" s="7"/>
      <c r="AE6688" s="7"/>
      <c r="AF6688" s="7"/>
      <c r="AG6688" s="7"/>
      <c r="AH6688" s="7"/>
      <c r="AI6688" s="7"/>
      <c r="AJ6688" s="7"/>
      <c r="AK6688" s="7"/>
      <c r="AL6688" s="7"/>
      <c r="AM6688" s="7"/>
      <c r="AN6688" s="7"/>
    </row>
    <row r="6689" spans="1:40" ht="14.25" customHeight="1">
      <c r="A6689" s="7" t="s">
        <v>743</v>
      </c>
      <c r="B6689" s="7" t="s">
        <v>363</v>
      </c>
      <c r="C6689" s="7">
        <v>1711</v>
      </c>
      <c r="D6689" s="7" t="s">
        <v>754</v>
      </c>
      <c r="E6689" s="7" t="str">
        <f t="shared" si="93"/>
        <v>San Carlos</v>
      </c>
      <c r="F6689" s="7" t="s">
        <v>379</v>
      </c>
      <c r="G6689" s="7">
        <v>99</v>
      </c>
      <c r="H6689" s="7" t="s">
        <v>382</v>
      </c>
      <c r="I6689" s="7"/>
      <c r="J6689" s="7">
        <v>2325028</v>
      </c>
      <c r="K6689" s="7">
        <f t="shared" si="94"/>
        <v>434000</v>
      </c>
      <c r="L6689" s="7"/>
      <c r="M6689" s="6"/>
      <c r="N6689" s="7"/>
      <c r="O6689" s="7"/>
      <c r="P6689" s="38"/>
      <c r="Q6689" s="31"/>
      <c r="R6689" s="42"/>
      <c r="S6689" s="42"/>
      <c r="T6689" s="42"/>
      <c r="U6689" s="43"/>
      <c r="V6689" s="32"/>
      <c r="W6689" s="38"/>
      <c r="X6689" s="7"/>
      <c r="Y6689" s="7"/>
      <c r="Z6689" s="7"/>
      <c r="AA6689" s="7"/>
      <c r="AB6689" s="7"/>
      <c r="AC6689" s="7"/>
      <c r="AD6689" s="7"/>
      <c r="AE6689" s="7"/>
      <c r="AF6689" s="7"/>
      <c r="AG6689" s="7"/>
      <c r="AH6689" s="7"/>
      <c r="AI6689" s="7"/>
      <c r="AJ6689" s="7"/>
      <c r="AK6689" s="7"/>
      <c r="AL6689" s="7"/>
      <c r="AM6689" s="7"/>
      <c r="AN6689" s="7"/>
    </row>
    <row r="6690" spans="1:40" ht="14.25" customHeight="1">
      <c r="A6690" s="7" t="s">
        <v>743</v>
      </c>
      <c r="B6690" s="7" t="s">
        <v>363</v>
      </c>
      <c r="C6690" s="7">
        <v>1711</v>
      </c>
      <c r="D6690" s="7" t="s">
        <v>754</v>
      </c>
      <c r="E6690" s="7" t="str">
        <f t="shared" si="93"/>
        <v>San Carlos</v>
      </c>
      <c r="F6690" s="7" t="s">
        <v>379</v>
      </c>
      <c r="G6690" s="7">
        <v>100</v>
      </c>
      <c r="H6690" s="7" t="s">
        <v>383</v>
      </c>
      <c r="I6690" s="7"/>
      <c r="J6690" s="7">
        <v>794000</v>
      </c>
      <c r="K6690" s="7">
        <f t="shared" si="94"/>
        <v>434000</v>
      </c>
      <c r="L6690" s="7"/>
      <c r="M6690" s="6"/>
      <c r="N6690" s="7"/>
      <c r="O6690" s="7"/>
      <c r="P6690" s="38"/>
      <c r="Q6690" s="31"/>
      <c r="R6690" s="42"/>
      <c r="S6690" s="42"/>
      <c r="T6690" s="42"/>
      <c r="U6690" s="43"/>
      <c r="V6690" s="32"/>
      <c r="W6690" s="38"/>
      <c r="X6690" s="7"/>
      <c r="Y6690" s="7"/>
      <c r="Z6690" s="7"/>
      <c r="AA6690" s="7"/>
      <c r="AB6690" s="7"/>
      <c r="AC6690" s="7"/>
      <c r="AD6690" s="7"/>
      <c r="AE6690" s="7"/>
      <c r="AF6690" s="7"/>
      <c r="AG6690" s="7"/>
      <c r="AH6690" s="7"/>
      <c r="AI6690" s="7"/>
      <c r="AJ6690" s="7"/>
      <c r="AK6690" s="7"/>
      <c r="AL6690" s="7"/>
      <c r="AM6690" s="7"/>
      <c r="AN6690" s="7"/>
    </row>
    <row r="6691" spans="1:40" ht="14.25" customHeight="1">
      <c r="A6691" s="7" t="s">
        <v>743</v>
      </c>
      <c r="B6691" s="7" t="s">
        <v>363</v>
      </c>
      <c r="C6691" s="7">
        <v>1711</v>
      </c>
      <c r="D6691" s="7" t="s">
        <v>754</v>
      </c>
      <c r="E6691" s="7" t="str">
        <f t="shared" si="93"/>
        <v>San Carlos</v>
      </c>
      <c r="F6691" s="7" t="s">
        <v>379</v>
      </c>
      <c r="G6691" s="7">
        <v>110</v>
      </c>
      <c r="H6691" s="7" t="s">
        <v>385</v>
      </c>
      <c r="I6691" s="7"/>
      <c r="J6691" s="7">
        <v>65400</v>
      </c>
      <c r="K6691" s="7">
        <f t="shared" si="94"/>
        <v>434000</v>
      </c>
      <c r="L6691" s="7"/>
      <c r="M6691" s="6"/>
      <c r="N6691" s="7"/>
      <c r="O6691" s="7"/>
      <c r="P6691" s="38"/>
      <c r="Q6691" s="31"/>
      <c r="R6691" s="42"/>
      <c r="S6691" s="42"/>
      <c r="T6691" s="42"/>
      <c r="U6691" s="43"/>
      <c r="V6691" s="32"/>
      <c r="W6691" s="38"/>
      <c r="X6691" s="7"/>
      <c r="Y6691" s="7"/>
      <c r="Z6691" s="7"/>
      <c r="AA6691" s="7"/>
      <c r="AB6691" s="7"/>
      <c r="AC6691" s="7"/>
      <c r="AD6691" s="7"/>
      <c r="AE6691" s="7"/>
      <c r="AF6691" s="7"/>
      <c r="AG6691" s="7"/>
      <c r="AH6691" s="7"/>
      <c r="AI6691" s="7"/>
      <c r="AJ6691" s="7"/>
      <c r="AK6691" s="7"/>
      <c r="AL6691" s="7"/>
      <c r="AM6691" s="7"/>
      <c r="AN6691" s="7"/>
    </row>
    <row r="6692" spans="1:40" ht="14.25" customHeight="1">
      <c r="A6692" s="7" t="s">
        <v>743</v>
      </c>
      <c r="B6692" s="7" t="s">
        <v>363</v>
      </c>
      <c r="C6692" s="7">
        <v>1711</v>
      </c>
      <c r="D6692" s="7" t="s">
        <v>754</v>
      </c>
      <c r="E6692" s="7" t="str">
        <f t="shared" si="93"/>
        <v>San Carlos</v>
      </c>
      <c r="F6692" s="7" t="s">
        <v>379</v>
      </c>
      <c r="G6692" s="7">
        <v>130</v>
      </c>
      <c r="H6692" s="7" t="s">
        <v>386</v>
      </c>
      <c r="I6692" s="7"/>
      <c r="J6692" s="7">
        <v>451332</v>
      </c>
      <c r="K6692" s="7">
        <f t="shared" si="94"/>
        <v>434000</v>
      </c>
      <c r="L6692" s="7"/>
      <c r="M6692" s="6"/>
      <c r="N6692" s="7"/>
      <c r="O6692" s="7"/>
      <c r="P6692" s="38"/>
      <c r="Q6692" s="31"/>
      <c r="R6692" s="42"/>
      <c r="S6692" s="42"/>
      <c r="T6692" s="42"/>
      <c r="U6692" s="43"/>
      <c r="V6692" s="32"/>
      <c r="W6692" s="38"/>
      <c r="X6692" s="7"/>
      <c r="Y6692" s="7"/>
      <c r="Z6692" s="7"/>
      <c r="AA6692" s="7"/>
      <c r="AB6692" s="7"/>
      <c r="AC6692" s="7"/>
      <c r="AD6692" s="7"/>
      <c r="AE6692" s="7"/>
      <c r="AF6692" s="7"/>
      <c r="AG6692" s="7"/>
      <c r="AH6692" s="7"/>
      <c r="AI6692" s="7"/>
      <c r="AJ6692" s="7"/>
      <c r="AK6692" s="7"/>
      <c r="AL6692" s="7"/>
      <c r="AM6692" s="7"/>
      <c r="AN6692" s="7"/>
    </row>
    <row r="6693" spans="1:40" ht="14.25" customHeight="1">
      <c r="A6693" s="7" t="s">
        <v>743</v>
      </c>
      <c r="B6693" s="7" t="s">
        <v>363</v>
      </c>
      <c r="C6693" s="7">
        <v>1711</v>
      </c>
      <c r="D6693" s="7" t="s">
        <v>754</v>
      </c>
      <c r="E6693" s="7" t="str">
        <f t="shared" si="93"/>
        <v>San Carlos</v>
      </c>
      <c r="F6693" s="7" t="s">
        <v>379</v>
      </c>
      <c r="G6693" s="7">
        <v>140</v>
      </c>
      <c r="H6693" s="7" t="s">
        <v>388</v>
      </c>
      <c r="I6693" s="7"/>
      <c r="J6693" s="7">
        <v>400000</v>
      </c>
      <c r="K6693" s="7">
        <f t="shared" si="94"/>
        <v>434000</v>
      </c>
      <c r="L6693" s="7"/>
      <c r="M6693" s="6"/>
      <c r="N6693" s="7"/>
      <c r="O6693" s="7"/>
      <c r="P6693" s="38"/>
      <c r="Q6693" s="31"/>
      <c r="R6693" s="42"/>
      <c r="S6693" s="42"/>
      <c r="T6693" s="42"/>
      <c r="U6693" s="43"/>
      <c r="V6693" s="32"/>
      <c r="W6693" s="38"/>
      <c r="X6693" s="7"/>
      <c r="Y6693" s="7"/>
      <c r="Z6693" s="7"/>
      <c r="AA6693" s="7"/>
      <c r="AB6693" s="7"/>
      <c r="AC6693" s="7"/>
      <c r="AD6693" s="7"/>
      <c r="AE6693" s="7"/>
      <c r="AF6693" s="7"/>
      <c r="AG6693" s="7"/>
      <c r="AH6693" s="7"/>
      <c r="AI6693" s="7"/>
      <c r="AJ6693" s="7"/>
      <c r="AK6693" s="7"/>
      <c r="AL6693" s="7"/>
      <c r="AM6693" s="7"/>
      <c r="AN6693" s="7"/>
    </row>
    <row r="6694" spans="1:40" ht="14.25" customHeight="1">
      <c r="A6694" s="7" t="s">
        <v>743</v>
      </c>
      <c r="B6694" s="7" t="s">
        <v>363</v>
      </c>
      <c r="C6694" s="7">
        <v>1711</v>
      </c>
      <c r="D6694" s="7" t="s">
        <v>754</v>
      </c>
      <c r="E6694" s="7" t="str">
        <f t="shared" si="93"/>
        <v>San Carlos</v>
      </c>
      <c r="F6694" s="7" t="s">
        <v>379</v>
      </c>
      <c r="G6694" s="7">
        <v>160</v>
      </c>
      <c r="H6694" s="7" t="s">
        <v>389</v>
      </c>
      <c r="I6694" s="7"/>
      <c r="J6694" s="7">
        <v>319064</v>
      </c>
      <c r="K6694" s="7">
        <f t="shared" si="94"/>
        <v>434000</v>
      </c>
      <c r="L6694" s="7"/>
      <c r="M6694" s="6"/>
      <c r="N6694" s="7"/>
      <c r="O6694" s="7"/>
      <c r="P6694" s="38"/>
      <c r="Q6694" s="31"/>
      <c r="R6694" s="42"/>
      <c r="S6694" s="42"/>
      <c r="T6694" s="42"/>
      <c r="U6694" s="43"/>
      <c r="V6694" s="32"/>
      <c r="W6694" s="38"/>
      <c r="X6694" s="7"/>
      <c r="Y6694" s="7"/>
      <c r="Z6694" s="7"/>
      <c r="AA6694" s="7"/>
      <c r="AB6694" s="7"/>
      <c r="AC6694" s="7"/>
      <c r="AD6694" s="7"/>
      <c r="AE6694" s="7"/>
      <c r="AF6694" s="7"/>
      <c r="AG6694" s="7"/>
      <c r="AH6694" s="7"/>
      <c r="AI6694" s="7"/>
      <c r="AJ6694" s="7"/>
      <c r="AK6694" s="7"/>
      <c r="AL6694" s="7"/>
      <c r="AM6694" s="7"/>
      <c r="AN6694" s="7"/>
    </row>
    <row r="6695" spans="1:40" ht="14.25" customHeight="1">
      <c r="A6695" s="7" t="s">
        <v>743</v>
      </c>
      <c r="B6695" s="7" t="s">
        <v>363</v>
      </c>
      <c r="C6695" s="7">
        <v>1711</v>
      </c>
      <c r="D6695" s="7" t="s">
        <v>754</v>
      </c>
      <c r="E6695" s="7" t="str">
        <f t="shared" si="93"/>
        <v>San Carlos</v>
      </c>
      <c r="F6695" s="7" t="s">
        <v>379</v>
      </c>
      <c r="G6695" s="7">
        <v>170</v>
      </c>
      <c r="H6695" s="7" t="s">
        <v>390</v>
      </c>
      <c r="I6695" s="7"/>
      <c r="J6695" s="7">
        <v>371995</v>
      </c>
      <c r="K6695" s="7">
        <f t="shared" si="94"/>
        <v>434000</v>
      </c>
      <c r="L6695" s="7"/>
      <c r="M6695" s="6"/>
      <c r="N6695" s="7"/>
      <c r="O6695" s="7"/>
      <c r="P6695" s="38"/>
      <c r="Q6695" s="31"/>
      <c r="R6695" s="42"/>
      <c r="S6695" s="42"/>
      <c r="T6695" s="42"/>
      <c r="U6695" s="43"/>
      <c r="V6695" s="32"/>
      <c r="W6695" s="38"/>
      <c r="X6695" s="7"/>
      <c r="Y6695" s="7"/>
      <c r="Z6695" s="7"/>
      <c r="AA6695" s="7"/>
      <c r="AB6695" s="7"/>
      <c r="AC6695" s="7"/>
      <c r="AD6695" s="7"/>
      <c r="AE6695" s="7"/>
      <c r="AF6695" s="7"/>
      <c r="AG6695" s="7"/>
      <c r="AH6695" s="7"/>
      <c r="AI6695" s="7"/>
      <c r="AJ6695" s="7"/>
      <c r="AK6695" s="7"/>
      <c r="AL6695" s="7"/>
      <c r="AM6695" s="7"/>
      <c r="AN6695" s="7"/>
    </row>
    <row r="6696" spans="1:40" ht="14.25" customHeight="1">
      <c r="A6696" s="7" t="s">
        <v>743</v>
      </c>
      <c r="B6696" s="7" t="s">
        <v>363</v>
      </c>
      <c r="C6696" s="7">
        <v>1711</v>
      </c>
      <c r="D6696" s="7" t="s">
        <v>754</v>
      </c>
      <c r="E6696" s="7" t="str">
        <f t="shared" si="93"/>
        <v>San Carlos</v>
      </c>
      <c r="F6696" s="7" t="s">
        <v>379</v>
      </c>
      <c r="G6696" s="7">
        <v>180</v>
      </c>
      <c r="H6696" s="7" t="s">
        <v>411</v>
      </c>
      <c r="I6696" s="7"/>
      <c r="J6696" s="7">
        <v>1248596</v>
      </c>
      <c r="K6696" s="7">
        <f t="shared" si="94"/>
        <v>434000</v>
      </c>
      <c r="L6696" s="7"/>
      <c r="M6696" s="6"/>
      <c r="N6696" s="7"/>
      <c r="O6696" s="7"/>
      <c r="P6696" s="38"/>
      <c r="Q6696" s="31"/>
      <c r="R6696" s="42"/>
      <c r="S6696" s="42"/>
      <c r="T6696" s="42"/>
      <c r="U6696" s="43"/>
      <c r="V6696" s="32"/>
      <c r="W6696" s="38"/>
      <c r="X6696" s="7"/>
      <c r="Y6696" s="7"/>
      <c r="Z6696" s="7"/>
      <c r="AA6696" s="7"/>
      <c r="AB6696" s="7"/>
      <c r="AC6696" s="7"/>
      <c r="AD6696" s="7"/>
      <c r="AE6696" s="7"/>
      <c r="AF6696" s="7"/>
      <c r="AG6696" s="7"/>
      <c r="AH6696" s="7"/>
      <c r="AI6696" s="7"/>
      <c r="AJ6696" s="7"/>
      <c r="AK6696" s="7"/>
      <c r="AL6696" s="7"/>
      <c r="AM6696" s="7"/>
      <c r="AN6696" s="7"/>
    </row>
    <row r="6697" spans="1:40" ht="14.25" customHeight="1">
      <c r="A6697" s="7" t="s">
        <v>743</v>
      </c>
      <c r="B6697" s="7" t="s">
        <v>363</v>
      </c>
      <c r="C6697" s="7">
        <v>1711</v>
      </c>
      <c r="D6697" s="7" t="s">
        <v>754</v>
      </c>
      <c r="E6697" s="7" t="str">
        <f t="shared" si="93"/>
        <v>San Carlos</v>
      </c>
      <c r="F6697" s="7" t="s">
        <v>379</v>
      </c>
      <c r="G6697" s="7">
        <v>190</v>
      </c>
      <c r="H6697" s="7" t="s">
        <v>392</v>
      </c>
      <c r="I6697" s="7"/>
      <c r="J6697" s="7">
        <v>129640</v>
      </c>
      <c r="K6697" s="7">
        <f t="shared" si="94"/>
        <v>434000</v>
      </c>
      <c r="L6697" s="7"/>
      <c r="M6697" s="6"/>
      <c r="N6697" s="7"/>
      <c r="O6697" s="7"/>
      <c r="P6697" s="38"/>
      <c r="Q6697" s="31"/>
      <c r="R6697" s="42"/>
      <c r="S6697" s="42"/>
      <c r="T6697" s="42"/>
      <c r="U6697" s="43"/>
      <c r="V6697" s="32"/>
      <c r="W6697" s="38"/>
      <c r="X6697" s="7"/>
      <c r="Y6697" s="7"/>
      <c r="Z6697" s="7"/>
      <c r="AA6697" s="7"/>
      <c r="AB6697" s="7"/>
      <c r="AC6697" s="7"/>
      <c r="AD6697" s="7"/>
      <c r="AE6697" s="7"/>
      <c r="AF6697" s="7"/>
      <c r="AG6697" s="7"/>
      <c r="AH6697" s="7"/>
      <c r="AI6697" s="7"/>
      <c r="AJ6697" s="7"/>
      <c r="AK6697" s="7"/>
      <c r="AL6697" s="7"/>
      <c r="AM6697" s="7"/>
      <c r="AN6697" s="7"/>
    </row>
    <row r="6698" spans="1:40" ht="14.25" customHeight="1">
      <c r="A6698" s="7" t="s">
        <v>743</v>
      </c>
      <c r="B6698" s="7" t="s">
        <v>363</v>
      </c>
      <c r="C6698" s="7">
        <v>1711</v>
      </c>
      <c r="D6698" s="7" t="s">
        <v>754</v>
      </c>
      <c r="E6698" s="7" t="str">
        <f t="shared" si="93"/>
        <v>San Carlos</v>
      </c>
      <c r="F6698" s="7" t="s">
        <v>379</v>
      </c>
      <c r="G6698" s="7">
        <v>200</v>
      </c>
      <c r="H6698" s="7" t="s">
        <v>393</v>
      </c>
      <c r="I6698" s="7"/>
      <c r="J6698" s="7">
        <v>6390953</v>
      </c>
      <c r="K6698" s="7">
        <f t="shared" si="94"/>
        <v>434000</v>
      </c>
      <c r="L6698" s="7"/>
      <c r="M6698" s="6"/>
      <c r="N6698" s="7"/>
      <c r="O6698" s="7"/>
      <c r="P6698" s="38"/>
      <c r="Q6698" s="31"/>
      <c r="R6698" s="42"/>
      <c r="S6698" s="42"/>
      <c r="T6698" s="42"/>
      <c r="U6698" s="43"/>
      <c r="V6698" s="32"/>
      <c r="W6698" s="38"/>
      <c r="X6698" s="7"/>
      <c r="Y6698" s="7"/>
      <c r="Z6698" s="7"/>
      <c r="AA6698" s="7"/>
      <c r="AB6698" s="7"/>
      <c r="AC6698" s="7"/>
      <c r="AD6698" s="7"/>
      <c r="AE6698" s="7"/>
      <c r="AF6698" s="7"/>
      <c r="AG6698" s="7"/>
      <c r="AH6698" s="7"/>
      <c r="AI6698" s="7"/>
      <c r="AJ6698" s="7"/>
      <c r="AK6698" s="7"/>
      <c r="AL6698" s="7"/>
      <c r="AM6698" s="7"/>
      <c r="AN6698" s="7"/>
    </row>
    <row r="6699" spans="1:40" ht="14.25" customHeight="1">
      <c r="A6699" s="7" t="s">
        <v>743</v>
      </c>
      <c r="B6699" s="7" t="s">
        <v>363</v>
      </c>
      <c r="C6699" s="7">
        <v>1711</v>
      </c>
      <c r="D6699" s="7" t="s">
        <v>754</v>
      </c>
      <c r="E6699" s="7" t="str">
        <f t="shared" si="93"/>
        <v>San Carlos</v>
      </c>
      <c r="F6699" s="7" t="s">
        <v>379</v>
      </c>
      <c r="G6699" s="7">
        <v>210</v>
      </c>
      <c r="H6699" s="7" t="s">
        <v>394</v>
      </c>
      <c r="I6699" s="7"/>
      <c r="J6699" s="7">
        <v>1710363</v>
      </c>
      <c r="K6699" s="7">
        <f t="shared" si="94"/>
        <v>434000</v>
      </c>
      <c r="L6699" s="7"/>
      <c r="M6699" s="6"/>
      <c r="N6699" s="7"/>
      <c r="O6699" s="7"/>
      <c r="P6699" s="38"/>
      <c r="Q6699" s="31"/>
      <c r="R6699" s="42"/>
      <c r="S6699" s="42"/>
      <c r="T6699" s="42"/>
      <c r="U6699" s="43"/>
      <c r="V6699" s="32"/>
      <c r="W6699" s="38"/>
      <c r="X6699" s="7"/>
      <c r="Y6699" s="7"/>
      <c r="Z6699" s="7"/>
      <c r="AA6699" s="7"/>
      <c r="AB6699" s="7"/>
      <c r="AC6699" s="7"/>
      <c r="AD6699" s="7"/>
      <c r="AE6699" s="7"/>
      <c r="AF6699" s="7"/>
      <c r="AG6699" s="7"/>
      <c r="AH6699" s="7"/>
      <c r="AI6699" s="7"/>
      <c r="AJ6699" s="7"/>
      <c r="AK6699" s="7"/>
      <c r="AL6699" s="7"/>
      <c r="AM6699" s="7"/>
      <c r="AN6699" s="7"/>
    </row>
    <row r="6700" spans="1:40" ht="14.25" customHeight="1">
      <c r="A6700" s="7" t="s">
        <v>743</v>
      </c>
      <c r="B6700" s="7" t="s">
        <v>363</v>
      </c>
      <c r="C6700" s="7">
        <v>1711</v>
      </c>
      <c r="D6700" s="7" t="s">
        <v>754</v>
      </c>
      <c r="E6700" s="7" t="str">
        <f t="shared" si="93"/>
        <v>San Carlos</v>
      </c>
      <c r="F6700" s="7" t="s">
        <v>379</v>
      </c>
      <c r="G6700" s="7">
        <v>220</v>
      </c>
      <c r="H6700" s="7" t="s">
        <v>395</v>
      </c>
      <c r="I6700" s="7"/>
      <c r="J6700" s="7">
        <v>204200</v>
      </c>
      <c r="K6700" s="7">
        <f t="shared" si="94"/>
        <v>434000</v>
      </c>
      <c r="L6700" s="7"/>
      <c r="M6700" s="6"/>
      <c r="N6700" s="7"/>
      <c r="O6700" s="7"/>
      <c r="P6700" s="38"/>
      <c r="Q6700" s="31"/>
      <c r="R6700" s="42"/>
      <c r="S6700" s="42"/>
      <c r="T6700" s="42"/>
      <c r="U6700" s="43"/>
      <c r="V6700" s="32"/>
      <c r="W6700" s="38"/>
      <c r="X6700" s="7"/>
      <c r="Y6700" s="7"/>
      <c r="Z6700" s="7"/>
      <c r="AA6700" s="7"/>
      <c r="AB6700" s="7"/>
      <c r="AC6700" s="7"/>
      <c r="AD6700" s="7"/>
      <c r="AE6700" s="7"/>
      <c r="AF6700" s="7"/>
      <c r="AG6700" s="7"/>
      <c r="AH6700" s="7"/>
      <c r="AI6700" s="7"/>
      <c r="AJ6700" s="7"/>
      <c r="AK6700" s="7"/>
      <c r="AL6700" s="7"/>
      <c r="AM6700" s="7"/>
      <c r="AN6700" s="7"/>
    </row>
    <row r="6701" spans="1:40" ht="14.25" customHeight="1">
      <c r="A6701" s="7" t="s">
        <v>743</v>
      </c>
      <c r="B6701" s="7" t="s">
        <v>363</v>
      </c>
      <c r="C6701" s="7">
        <v>1711</v>
      </c>
      <c r="D6701" s="7" t="s">
        <v>754</v>
      </c>
      <c r="E6701" s="7" t="str">
        <f t="shared" si="93"/>
        <v>San Carlos</v>
      </c>
      <c r="F6701" s="7" t="s">
        <v>379</v>
      </c>
      <c r="G6701" s="7">
        <v>230</v>
      </c>
      <c r="H6701" s="7" t="s">
        <v>396</v>
      </c>
      <c r="I6701" s="7"/>
      <c r="J6701" s="7">
        <v>363453</v>
      </c>
      <c r="K6701" s="7">
        <f t="shared" si="94"/>
        <v>434000</v>
      </c>
      <c r="L6701" s="7"/>
      <c r="M6701" s="6"/>
      <c r="N6701" s="7"/>
      <c r="O6701" s="7"/>
      <c r="P6701" s="38"/>
      <c r="Q6701" s="31"/>
      <c r="R6701" s="42"/>
      <c r="S6701" s="42"/>
      <c r="T6701" s="42"/>
      <c r="U6701" s="43"/>
      <c r="V6701" s="32"/>
      <c r="W6701" s="38"/>
      <c r="X6701" s="7"/>
      <c r="Y6701" s="7"/>
      <c r="Z6701" s="7"/>
      <c r="AA6701" s="7"/>
      <c r="AB6701" s="7"/>
      <c r="AC6701" s="7"/>
      <c r="AD6701" s="7"/>
      <c r="AE6701" s="7"/>
      <c r="AF6701" s="7"/>
      <c r="AG6701" s="7"/>
      <c r="AH6701" s="7"/>
      <c r="AI6701" s="7"/>
      <c r="AJ6701" s="7"/>
      <c r="AK6701" s="7"/>
      <c r="AL6701" s="7"/>
      <c r="AM6701" s="7"/>
      <c r="AN6701" s="7"/>
    </row>
    <row r="6702" spans="1:40" ht="14.25" customHeight="1">
      <c r="A6702" s="7" t="s">
        <v>743</v>
      </c>
      <c r="B6702" s="7" t="s">
        <v>363</v>
      </c>
      <c r="C6702" s="7">
        <v>1711</v>
      </c>
      <c r="D6702" s="7" t="s">
        <v>754</v>
      </c>
      <c r="E6702" s="7" t="str">
        <f t="shared" si="93"/>
        <v>San Carlos</v>
      </c>
      <c r="F6702" s="7" t="s">
        <v>379</v>
      </c>
      <c r="G6702" s="7">
        <v>240</v>
      </c>
      <c r="H6702" s="7" t="s">
        <v>397</v>
      </c>
      <c r="I6702" s="7"/>
      <c r="J6702" s="7">
        <v>111300</v>
      </c>
      <c r="K6702" s="7">
        <f t="shared" si="94"/>
        <v>434000</v>
      </c>
      <c r="L6702" s="7"/>
      <c r="M6702" s="6"/>
      <c r="N6702" s="7"/>
      <c r="O6702" s="7"/>
      <c r="P6702" s="38"/>
      <c r="Q6702" s="31"/>
      <c r="R6702" s="42"/>
      <c r="S6702" s="42"/>
      <c r="T6702" s="42"/>
      <c r="U6702" s="43"/>
      <c r="V6702" s="32"/>
      <c r="W6702" s="38"/>
      <c r="X6702" s="7"/>
      <c r="Y6702" s="7"/>
      <c r="Z6702" s="7"/>
      <c r="AA6702" s="7"/>
      <c r="AB6702" s="7"/>
      <c r="AC6702" s="7"/>
      <c r="AD6702" s="7"/>
      <c r="AE6702" s="7"/>
      <c r="AF6702" s="7"/>
      <c r="AG6702" s="7"/>
      <c r="AH6702" s="7"/>
      <c r="AI6702" s="7"/>
      <c r="AJ6702" s="7"/>
      <c r="AK6702" s="7"/>
      <c r="AL6702" s="7"/>
      <c r="AM6702" s="7"/>
      <c r="AN6702" s="7"/>
    </row>
    <row r="6703" spans="1:40" ht="14.25" customHeight="1">
      <c r="A6703" s="7" t="s">
        <v>743</v>
      </c>
      <c r="B6703" s="7" t="s">
        <v>363</v>
      </c>
      <c r="C6703" s="7">
        <v>1711</v>
      </c>
      <c r="D6703" s="7" t="s">
        <v>754</v>
      </c>
      <c r="E6703" s="7" t="str">
        <f t="shared" si="93"/>
        <v>San Carlos</v>
      </c>
      <c r="F6703" s="7" t="s">
        <v>379</v>
      </c>
      <c r="G6703" s="7">
        <v>250</v>
      </c>
      <c r="H6703" s="7" t="s">
        <v>399</v>
      </c>
      <c r="I6703" s="7"/>
      <c r="J6703" s="7">
        <v>1223097</v>
      </c>
      <c r="K6703" s="7">
        <f t="shared" si="94"/>
        <v>434000</v>
      </c>
      <c r="L6703" s="7"/>
      <c r="M6703" s="6"/>
      <c r="N6703" s="7"/>
      <c r="O6703" s="7"/>
      <c r="P6703" s="38"/>
      <c r="Q6703" s="31"/>
      <c r="R6703" s="42"/>
      <c r="S6703" s="42"/>
      <c r="T6703" s="42"/>
      <c r="U6703" s="43"/>
      <c r="V6703" s="32"/>
      <c r="W6703" s="38"/>
      <c r="X6703" s="7"/>
      <c r="Y6703" s="7"/>
      <c r="Z6703" s="7"/>
      <c r="AA6703" s="7"/>
      <c r="AB6703" s="7"/>
      <c r="AC6703" s="7"/>
      <c r="AD6703" s="7"/>
      <c r="AE6703" s="7"/>
      <c r="AF6703" s="7"/>
      <c r="AG6703" s="7"/>
      <c r="AH6703" s="7"/>
      <c r="AI6703" s="7"/>
      <c r="AJ6703" s="7"/>
      <c r="AK6703" s="7"/>
      <c r="AL6703" s="7"/>
      <c r="AM6703" s="7"/>
      <c r="AN6703" s="7"/>
    </row>
    <row r="6704" spans="1:40" ht="14.25" customHeight="1">
      <c r="A6704" s="7" t="s">
        <v>743</v>
      </c>
      <c r="B6704" s="7" t="s">
        <v>363</v>
      </c>
      <c r="C6704" s="7">
        <v>1711</v>
      </c>
      <c r="D6704" s="7" t="s">
        <v>754</v>
      </c>
      <c r="E6704" s="7" t="str">
        <f t="shared" si="93"/>
        <v>San Carlos</v>
      </c>
      <c r="F6704" s="7" t="s">
        <v>379</v>
      </c>
      <c r="G6704" s="7">
        <v>260</v>
      </c>
      <c r="H6704" s="7" t="s">
        <v>400</v>
      </c>
      <c r="I6704" s="7"/>
      <c r="J6704" s="7">
        <v>130320</v>
      </c>
      <c r="K6704" s="7">
        <f t="shared" si="94"/>
        <v>434000</v>
      </c>
      <c r="L6704" s="7"/>
      <c r="M6704" s="6"/>
      <c r="N6704" s="7"/>
      <c r="O6704" s="7"/>
      <c r="P6704" s="38"/>
      <c r="Q6704" s="31"/>
      <c r="R6704" s="42"/>
      <c r="S6704" s="42"/>
      <c r="T6704" s="42"/>
      <c r="U6704" s="43"/>
      <c r="V6704" s="32"/>
      <c r="W6704" s="38"/>
      <c r="X6704" s="7"/>
      <c r="Y6704" s="7"/>
      <c r="Z6704" s="7"/>
      <c r="AA6704" s="7"/>
      <c r="AB6704" s="7"/>
      <c r="AC6704" s="7"/>
      <c r="AD6704" s="7"/>
      <c r="AE6704" s="7"/>
      <c r="AF6704" s="7"/>
      <c r="AG6704" s="7"/>
      <c r="AH6704" s="7"/>
      <c r="AI6704" s="7"/>
      <c r="AJ6704" s="7"/>
      <c r="AK6704" s="7"/>
      <c r="AL6704" s="7"/>
      <c r="AM6704" s="7"/>
      <c r="AN6704" s="7"/>
    </row>
    <row r="6705" spans="1:40" ht="14.25" customHeight="1">
      <c r="A6705" s="7" t="s">
        <v>743</v>
      </c>
      <c r="B6705" s="7" t="s">
        <v>363</v>
      </c>
      <c r="C6705" s="7">
        <v>1711</v>
      </c>
      <c r="D6705" s="7" t="s">
        <v>754</v>
      </c>
      <c r="E6705" s="7" t="str">
        <f t="shared" si="93"/>
        <v>San Carlos</v>
      </c>
      <c r="F6705" s="7" t="s">
        <v>379</v>
      </c>
      <c r="G6705" s="7">
        <v>280</v>
      </c>
      <c r="H6705" s="7" t="s">
        <v>402</v>
      </c>
      <c r="I6705" s="7"/>
      <c r="J6705" s="7">
        <v>45000</v>
      </c>
      <c r="K6705" s="7">
        <f t="shared" si="94"/>
        <v>434000</v>
      </c>
      <c r="L6705" s="7"/>
      <c r="M6705" s="6"/>
      <c r="N6705" s="7"/>
      <c r="O6705" s="7"/>
      <c r="P6705" s="38"/>
      <c r="Q6705" s="31"/>
      <c r="R6705" s="42"/>
      <c r="S6705" s="42"/>
      <c r="T6705" s="42"/>
      <c r="U6705" s="43"/>
      <c r="V6705" s="32"/>
      <c r="W6705" s="38"/>
      <c r="X6705" s="7"/>
      <c r="Y6705" s="7"/>
      <c r="Z6705" s="7"/>
      <c r="AA6705" s="7"/>
      <c r="AB6705" s="7"/>
      <c r="AC6705" s="7"/>
      <c r="AD6705" s="7"/>
      <c r="AE6705" s="7"/>
      <c r="AF6705" s="7"/>
      <c r="AG6705" s="7"/>
      <c r="AH6705" s="7"/>
      <c r="AI6705" s="7"/>
      <c r="AJ6705" s="7"/>
      <c r="AK6705" s="7"/>
      <c r="AL6705" s="7"/>
      <c r="AM6705" s="7"/>
      <c r="AN6705" s="7"/>
    </row>
    <row r="6706" spans="1:40" ht="14.25" customHeight="1">
      <c r="A6706" s="7" t="s">
        <v>743</v>
      </c>
      <c r="B6706" s="7" t="s">
        <v>363</v>
      </c>
      <c r="C6706" s="7">
        <v>1711</v>
      </c>
      <c r="D6706" s="7" t="s">
        <v>754</v>
      </c>
      <c r="E6706" s="7" t="str">
        <f t="shared" si="93"/>
        <v>San Carlos</v>
      </c>
      <c r="F6706" s="7" t="s">
        <v>379</v>
      </c>
      <c r="G6706" s="7">
        <v>300</v>
      </c>
      <c r="H6706" s="7" t="s">
        <v>417</v>
      </c>
      <c r="I6706" s="7"/>
      <c r="J6706" s="7">
        <v>20000</v>
      </c>
      <c r="K6706" s="7">
        <f t="shared" si="94"/>
        <v>434000</v>
      </c>
      <c r="L6706" s="7"/>
      <c r="M6706" s="6"/>
      <c r="N6706" s="7"/>
      <c r="O6706" s="7"/>
      <c r="P6706" s="38"/>
      <c r="Q6706" s="31"/>
      <c r="R6706" s="42"/>
      <c r="S6706" s="42"/>
      <c r="T6706" s="42"/>
      <c r="U6706" s="43"/>
      <c r="V6706" s="32"/>
      <c r="W6706" s="38"/>
      <c r="X6706" s="7"/>
      <c r="Y6706" s="7"/>
      <c r="Z6706" s="7"/>
      <c r="AA6706" s="7"/>
      <c r="AB6706" s="7"/>
      <c r="AC6706" s="7"/>
      <c r="AD6706" s="7"/>
      <c r="AE6706" s="7"/>
      <c r="AF6706" s="7"/>
      <c r="AG6706" s="7"/>
      <c r="AH6706" s="7"/>
      <c r="AI6706" s="7"/>
      <c r="AJ6706" s="7"/>
      <c r="AK6706" s="7"/>
      <c r="AL6706" s="7"/>
      <c r="AM6706" s="7"/>
      <c r="AN6706" s="7"/>
    </row>
    <row r="6707" spans="1:40" ht="14.25" customHeight="1">
      <c r="A6707" s="7" t="s">
        <v>743</v>
      </c>
      <c r="B6707" s="7" t="s">
        <v>363</v>
      </c>
      <c r="C6707" s="7">
        <v>1711</v>
      </c>
      <c r="D6707" s="7" t="s">
        <v>754</v>
      </c>
      <c r="E6707" s="7" t="str">
        <f t="shared" si="93"/>
        <v>San Carlos</v>
      </c>
      <c r="F6707" s="7" t="s">
        <v>379</v>
      </c>
      <c r="G6707" s="7">
        <v>310</v>
      </c>
      <c r="H6707" s="7" t="s">
        <v>403</v>
      </c>
      <c r="I6707" s="7"/>
      <c r="J6707" s="7">
        <v>30000</v>
      </c>
      <c r="K6707" s="7">
        <f t="shared" si="94"/>
        <v>434000</v>
      </c>
      <c r="L6707" s="7"/>
      <c r="M6707" s="6"/>
      <c r="N6707" s="7"/>
      <c r="O6707" s="7"/>
      <c r="P6707" s="38"/>
      <c r="Q6707" s="31"/>
      <c r="R6707" s="42"/>
      <c r="S6707" s="42"/>
      <c r="T6707" s="42"/>
      <c r="U6707" s="43"/>
      <c r="V6707" s="32"/>
      <c r="W6707" s="38"/>
      <c r="X6707" s="7"/>
      <c r="Y6707" s="7"/>
      <c r="Z6707" s="7"/>
      <c r="AA6707" s="7"/>
      <c r="AB6707" s="7"/>
      <c r="AC6707" s="7"/>
      <c r="AD6707" s="7"/>
      <c r="AE6707" s="7"/>
      <c r="AF6707" s="7"/>
      <c r="AG6707" s="7"/>
      <c r="AH6707" s="7"/>
      <c r="AI6707" s="7"/>
      <c r="AJ6707" s="7"/>
      <c r="AK6707" s="7"/>
      <c r="AL6707" s="7"/>
      <c r="AM6707" s="7"/>
      <c r="AN6707" s="7"/>
    </row>
    <row r="6708" spans="1:40" ht="14.25" customHeight="1">
      <c r="A6708" s="7" t="s">
        <v>743</v>
      </c>
      <c r="B6708" s="7" t="s">
        <v>363</v>
      </c>
      <c r="C6708" s="7">
        <v>1711</v>
      </c>
      <c r="D6708" s="7" t="s">
        <v>754</v>
      </c>
      <c r="E6708" s="7" t="str">
        <f t="shared" si="93"/>
        <v>San Carlos</v>
      </c>
      <c r="F6708" s="7" t="s">
        <v>379</v>
      </c>
      <c r="G6708" s="7">
        <v>330</v>
      </c>
      <c r="H6708" s="7" t="s">
        <v>404</v>
      </c>
      <c r="I6708" s="7"/>
      <c r="J6708" s="7">
        <v>136279</v>
      </c>
      <c r="K6708" s="7">
        <f t="shared" si="94"/>
        <v>434000</v>
      </c>
      <c r="L6708" s="7"/>
      <c r="M6708" s="6"/>
      <c r="N6708" s="7"/>
      <c r="O6708" s="7"/>
      <c r="P6708" s="38"/>
      <c r="Q6708" s="31"/>
      <c r="R6708" s="42"/>
      <c r="S6708" s="42"/>
      <c r="T6708" s="42"/>
      <c r="U6708" s="43"/>
      <c r="V6708" s="32"/>
      <c r="W6708" s="38"/>
      <c r="X6708" s="7"/>
      <c r="Y6708" s="7"/>
      <c r="Z6708" s="7"/>
      <c r="AA6708" s="7"/>
      <c r="AB6708" s="7"/>
      <c r="AC6708" s="7"/>
      <c r="AD6708" s="7"/>
      <c r="AE6708" s="7"/>
      <c r="AF6708" s="7"/>
      <c r="AG6708" s="7"/>
      <c r="AH6708" s="7"/>
      <c r="AI6708" s="7"/>
      <c r="AJ6708" s="7"/>
      <c r="AK6708" s="7"/>
      <c r="AL6708" s="7"/>
      <c r="AM6708" s="7"/>
      <c r="AN6708" s="7"/>
    </row>
    <row r="6709" spans="1:40" ht="14.25" customHeight="1">
      <c r="A6709" s="7" t="s">
        <v>743</v>
      </c>
      <c r="B6709" s="7" t="s">
        <v>363</v>
      </c>
      <c r="C6709" s="7">
        <v>1711</v>
      </c>
      <c r="D6709" s="7" t="s">
        <v>754</v>
      </c>
      <c r="E6709" s="7" t="str">
        <f t="shared" si="93"/>
        <v>San Carlos</v>
      </c>
      <c r="F6709" s="7" t="s">
        <v>379</v>
      </c>
      <c r="G6709" s="7">
        <v>340</v>
      </c>
      <c r="H6709" s="7" t="s">
        <v>405</v>
      </c>
      <c r="I6709" s="7"/>
      <c r="J6709" s="7">
        <v>2539634</v>
      </c>
      <c r="K6709" s="7">
        <f t="shared" si="94"/>
        <v>434000</v>
      </c>
      <c r="L6709" s="7"/>
      <c r="M6709" s="6"/>
      <c r="N6709" s="7"/>
      <c r="O6709" s="7"/>
      <c r="P6709" s="38"/>
      <c r="Q6709" s="31"/>
      <c r="R6709" s="42"/>
      <c r="S6709" s="42"/>
      <c r="T6709" s="42"/>
      <c r="U6709" s="43"/>
      <c r="V6709" s="32"/>
      <c r="W6709" s="38"/>
      <c r="X6709" s="7"/>
      <c r="Y6709" s="7"/>
      <c r="Z6709" s="7"/>
      <c r="AA6709" s="7"/>
      <c r="AB6709" s="7"/>
      <c r="AC6709" s="7"/>
      <c r="AD6709" s="7"/>
      <c r="AE6709" s="7"/>
      <c r="AF6709" s="7"/>
      <c r="AG6709" s="7"/>
      <c r="AH6709" s="7"/>
      <c r="AI6709" s="7"/>
      <c r="AJ6709" s="7"/>
      <c r="AK6709" s="7"/>
      <c r="AL6709" s="7"/>
      <c r="AM6709" s="7"/>
      <c r="AN6709" s="7"/>
    </row>
    <row r="6710" spans="1:40" ht="14.25" customHeight="1">
      <c r="A6710" s="7" t="s">
        <v>743</v>
      </c>
      <c r="B6710" s="7" t="s">
        <v>363</v>
      </c>
      <c r="C6710" s="7">
        <v>1711</v>
      </c>
      <c r="D6710" s="7" t="s">
        <v>754</v>
      </c>
      <c r="E6710" s="7" t="str">
        <f t="shared" si="93"/>
        <v>San Carlos</v>
      </c>
      <c r="F6710" s="7" t="s">
        <v>407</v>
      </c>
      <c r="G6710" s="7">
        <v>170</v>
      </c>
      <c r="H6710" s="7" t="s">
        <v>390</v>
      </c>
      <c r="I6710" s="7"/>
      <c r="J6710" s="7">
        <v>217000</v>
      </c>
      <c r="K6710" s="7">
        <f t="shared" si="94"/>
        <v>434000</v>
      </c>
      <c r="L6710" s="7"/>
      <c r="M6710" s="6"/>
      <c r="N6710" s="7"/>
      <c r="O6710" s="7"/>
      <c r="P6710" s="38"/>
      <c r="Q6710" s="31"/>
      <c r="R6710" s="42"/>
      <c r="S6710" s="42"/>
      <c r="T6710" s="42"/>
      <c r="U6710" s="43"/>
      <c r="V6710" s="32"/>
      <c r="W6710" s="38"/>
      <c r="X6710" s="7"/>
      <c r="Y6710" s="7"/>
      <c r="Z6710" s="7"/>
      <c r="AA6710" s="7"/>
      <c r="AB6710" s="7"/>
      <c r="AC6710" s="7"/>
      <c r="AD6710" s="7"/>
      <c r="AE6710" s="7"/>
      <c r="AF6710" s="7"/>
      <c r="AG6710" s="7"/>
      <c r="AH6710" s="7"/>
      <c r="AI6710" s="7"/>
      <c r="AJ6710" s="7"/>
      <c r="AK6710" s="7"/>
      <c r="AL6710" s="7"/>
      <c r="AM6710" s="7"/>
      <c r="AN6710" s="7"/>
    </row>
    <row r="6711" spans="1:40" ht="14.25" customHeight="1">
      <c r="A6711" s="7" t="s">
        <v>743</v>
      </c>
      <c r="B6711" s="7" t="s">
        <v>363</v>
      </c>
      <c r="C6711" s="7">
        <v>1711</v>
      </c>
      <c r="D6711" s="7" t="s">
        <v>754</v>
      </c>
      <c r="E6711" s="7" t="str">
        <f t="shared" si="93"/>
        <v>San Carlos</v>
      </c>
      <c r="F6711" s="7" t="s">
        <v>407</v>
      </c>
      <c r="G6711" s="7">
        <v>200</v>
      </c>
      <c r="H6711" s="7" t="s">
        <v>393</v>
      </c>
      <c r="I6711" s="7"/>
      <c r="J6711" s="7">
        <v>150000</v>
      </c>
      <c r="K6711" s="7">
        <f t="shared" si="94"/>
        <v>434000</v>
      </c>
      <c r="L6711" s="7"/>
      <c r="M6711" s="6"/>
      <c r="N6711" s="7"/>
      <c r="O6711" s="7"/>
      <c r="P6711" s="38"/>
      <c r="Q6711" s="31"/>
      <c r="R6711" s="42"/>
      <c r="S6711" s="42"/>
      <c r="T6711" s="42"/>
      <c r="U6711" s="43"/>
      <c r="V6711" s="32"/>
      <c r="W6711" s="38"/>
      <c r="X6711" s="7"/>
      <c r="Y6711" s="7"/>
      <c r="Z6711" s="7"/>
      <c r="AA6711" s="7"/>
      <c r="AB6711" s="7"/>
      <c r="AC6711" s="7"/>
      <c r="AD6711" s="7"/>
      <c r="AE6711" s="7"/>
      <c r="AF6711" s="7"/>
      <c r="AG6711" s="7"/>
      <c r="AH6711" s="7"/>
      <c r="AI6711" s="7"/>
      <c r="AJ6711" s="7"/>
      <c r="AK6711" s="7"/>
      <c r="AL6711" s="7"/>
      <c r="AM6711" s="7"/>
      <c r="AN6711" s="7"/>
    </row>
    <row r="6712" spans="1:40" ht="14.25" customHeight="1">
      <c r="A6712" s="7" t="s">
        <v>743</v>
      </c>
      <c r="B6712" s="7" t="s">
        <v>363</v>
      </c>
      <c r="C6712" s="7">
        <v>1711</v>
      </c>
      <c r="D6712" s="7" t="s">
        <v>754</v>
      </c>
      <c r="E6712" s="7" t="str">
        <f t="shared" si="93"/>
        <v>San Carlos</v>
      </c>
      <c r="F6712" s="7" t="s">
        <v>407</v>
      </c>
      <c r="G6712" s="7">
        <v>210</v>
      </c>
      <c r="H6712" s="7" t="s">
        <v>394</v>
      </c>
      <c r="I6712" s="7"/>
      <c r="J6712" s="7">
        <v>67000</v>
      </c>
      <c r="K6712" s="7">
        <f t="shared" si="94"/>
        <v>434000</v>
      </c>
      <c r="L6712" s="7"/>
      <c r="M6712" s="6"/>
      <c r="N6712" s="7"/>
      <c r="O6712" s="7"/>
      <c r="P6712" s="38"/>
      <c r="Q6712" s="31"/>
      <c r="R6712" s="42"/>
      <c r="S6712" s="42"/>
      <c r="T6712" s="42"/>
      <c r="U6712" s="43"/>
      <c r="V6712" s="32"/>
      <c r="W6712" s="38"/>
      <c r="X6712" s="7"/>
      <c r="Y6712" s="7"/>
      <c r="Z6712" s="7"/>
      <c r="AA6712" s="7"/>
      <c r="AB6712" s="7"/>
      <c r="AC6712" s="7"/>
      <c r="AD6712" s="7"/>
      <c r="AE6712" s="7"/>
      <c r="AF6712" s="7"/>
      <c r="AG6712" s="7"/>
      <c r="AH6712" s="7"/>
      <c r="AI6712" s="7"/>
      <c r="AJ6712" s="7"/>
      <c r="AK6712" s="7"/>
      <c r="AL6712" s="7"/>
      <c r="AM6712" s="7"/>
      <c r="AN6712" s="7"/>
    </row>
    <row r="6713" spans="1:40" ht="14.25" customHeight="1">
      <c r="A6713" s="7" t="s">
        <v>743</v>
      </c>
      <c r="B6713" s="7" t="s">
        <v>363</v>
      </c>
      <c r="C6713" s="7">
        <v>1712</v>
      </c>
      <c r="D6713" s="7" t="s">
        <v>755</v>
      </c>
      <c r="E6713" s="7" t="str">
        <f t="shared" si="93"/>
        <v>Yapacaní</v>
      </c>
      <c r="F6713" s="7" t="s">
        <v>379</v>
      </c>
      <c r="G6713" s="7">
        <v>0</v>
      </c>
      <c r="H6713" s="7" t="s">
        <v>380</v>
      </c>
      <c r="I6713" s="7"/>
      <c r="J6713" s="7">
        <v>9449945</v>
      </c>
      <c r="K6713" s="7">
        <f t="shared" si="94"/>
        <v>13138577</v>
      </c>
      <c r="L6713" s="7"/>
      <c r="M6713" s="6"/>
      <c r="N6713" s="7"/>
      <c r="O6713" s="7"/>
      <c r="P6713" s="38"/>
      <c r="Q6713" s="31"/>
      <c r="R6713" s="42"/>
      <c r="S6713" s="42"/>
      <c r="T6713" s="42"/>
      <c r="U6713" s="43"/>
      <c r="V6713" s="32"/>
      <c r="W6713" s="38"/>
      <c r="X6713" s="7"/>
      <c r="Y6713" s="7"/>
      <c r="Z6713" s="7"/>
      <c r="AA6713" s="7"/>
      <c r="AB6713" s="7"/>
      <c r="AC6713" s="7"/>
      <c r="AD6713" s="7"/>
      <c r="AE6713" s="7"/>
      <c r="AF6713" s="7"/>
      <c r="AG6713" s="7"/>
      <c r="AH6713" s="7"/>
      <c r="AI6713" s="7"/>
      <c r="AJ6713" s="7"/>
      <c r="AK6713" s="7"/>
      <c r="AL6713" s="7"/>
      <c r="AM6713" s="7"/>
      <c r="AN6713" s="7"/>
    </row>
    <row r="6714" spans="1:40" ht="14.25" customHeight="1">
      <c r="A6714" s="7" t="s">
        <v>743</v>
      </c>
      <c r="B6714" s="7" t="s">
        <v>363</v>
      </c>
      <c r="C6714" s="7">
        <v>1712</v>
      </c>
      <c r="D6714" s="7" t="s">
        <v>755</v>
      </c>
      <c r="E6714" s="7" t="str">
        <f t="shared" si="93"/>
        <v>Yapacaní</v>
      </c>
      <c r="F6714" s="7" t="s">
        <v>379</v>
      </c>
      <c r="G6714" s="7">
        <v>1</v>
      </c>
      <c r="H6714" s="7" t="s">
        <v>381</v>
      </c>
      <c r="I6714" s="7"/>
      <c r="J6714" s="7">
        <v>2300000</v>
      </c>
      <c r="K6714" s="7">
        <f t="shared" si="94"/>
        <v>13138577</v>
      </c>
      <c r="L6714" s="7"/>
      <c r="M6714" s="6"/>
      <c r="N6714" s="7"/>
      <c r="O6714" s="7"/>
      <c r="P6714" s="38"/>
      <c r="Q6714" s="31"/>
      <c r="R6714" s="42"/>
      <c r="S6714" s="42"/>
      <c r="T6714" s="42"/>
      <c r="U6714" s="43"/>
      <c r="V6714" s="32"/>
      <c r="W6714" s="38"/>
      <c r="X6714" s="7"/>
      <c r="Y6714" s="7"/>
      <c r="Z6714" s="7"/>
      <c r="AA6714" s="7"/>
      <c r="AB6714" s="7"/>
      <c r="AC6714" s="7"/>
      <c r="AD6714" s="7"/>
      <c r="AE6714" s="7"/>
      <c r="AF6714" s="7"/>
      <c r="AG6714" s="7"/>
      <c r="AH6714" s="7"/>
      <c r="AI6714" s="7"/>
      <c r="AJ6714" s="7"/>
      <c r="AK6714" s="7"/>
      <c r="AL6714" s="7"/>
      <c r="AM6714" s="7"/>
      <c r="AN6714" s="7"/>
    </row>
    <row r="6715" spans="1:40" ht="14.25" customHeight="1">
      <c r="A6715" s="7" t="s">
        <v>743</v>
      </c>
      <c r="B6715" s="7" t="s">
        <v>363</v>
      </c>
      <c r="C6715" s="7">
        <v>1712</v>
      </c>
      <c r="D6715" s="7" t="s">
        <v>755</v>
      </c>
      <c r="E6715" s="7" t="str">
        <f t="shared" si="93"/>
        <v>Yapacaní</v>
      </c>
      <c r="F6715" s="7" t="s">
        <v>379</v>
      </c>
      <c r="G6715" s="7">
        <v>99</v>
      </c>
      <c r="H6715" s="7" t="s">
        <v>382</v>
      </c>
      <c r="I6715" s="7"/>
      <c r="J6715" s="7">
        <v>3364364</v>
      </c>
      <c r="K6715" s="7">
        <f t="shared" si="94"/>
        <v>13138577</v>
      </c>
      <c r="L6715" s="7"/>
      <c r="M6715" s="6"/>
      <c r="N6715" s="7"/>
      <c r="O6715" s="7"/>
      <c r="P6715" s="38"/>
      <c r="Q6715" s="31"/>
      <c r="R6715" s="42"/>
      <c r="S6715" s="42"/>
      <c r="T6715" s="42"/>
      <c r="U6715" s="43"/>
      <c r="V6715" s="32"/>
      <c r="W6715" s="38"/>
      <c r="X6715" s="7"/>
      <c r="Y6715" s="7"/>
      <c r="Z6715" s="7"/>
      <c r="AA6715" s="7"/>
      <c r="AB6715" s="7"/>
      <c r="AC6715" s="7"/>
      <c r="AD6715" s="7"/>
      <c r="AE6715" s="7"/>
      <c r="AF6715" s="7"/>
      <c r="AG6715" s="7"/>
      <c r="AH6715" s="7"/>
      <c r="AI6715" s="7"/>
      <c r="AJ6715" s="7"/>
      <c r="AK6715" s="7"/>
      <c r="AL6715" s="7"/>
      <c r="AM6715" s="7"/>
      <c r="AN6715" s="7"/>
    </row>
    <row r="6716" spans="1:40" ht="14.25" customHeight="1">
      <c r="A6716" s="7" t="s">
        <v>743</v>
      </c>
      <c r="B6716" s="7" t="s">
        <v>363</v>
      </c>
      <c r="C6716" s="7">
        <v>1712</v>
      </c>
      <c r="D6716" s="7" t="s">
        <v>755</v>
      </c>
      <c r="E6716" s="7" t="str">
        <f t="shared" si="93"/>
        <v>Yapacaní</v>
      </c>
      <c r="F6716" s="7" t="s">
        <v>379</v>
      </c>
      <c r="G6716" s="7">
        <v>100</v>
      </c>
      <c r="H6716" s="7" t="s">
        <v>383</v>
      </c>
      <c r="I6716" s="7"/>
      <c r="J6716" s="7">
        <v>1424856</v>
      </c>
      <c r="K6716" s="7">
        <f t="shared" si="94"/>
        <v>13138577</v>
      </c>
      <c r="L6716" s="7"/>
      <c r="M6716" s="6"/>
      <c r="N6716" s="7"/>
      <c r="O6716" s="7"/>
      <c r="P6716" s="38"/>
      <c r="Q6716" s="31"/>
      <c r="R6716" s="42"/>
      <c r="S6716" s="42"/>
      <c r="T6716" s="42"/>
      <c r="U6716" s="43"/>
      <c r="V6716" s="32"/>
      <c r="W6716" s="38"/>
      <c r="X6716" s="7"/>
      <c r="Y6716" s="7"/>
      <c r="Z6716" s="7"/>
      <c r="AA6716" s="7"/>
      <c r="AB6716" s="7"/>
      <c r="AC6716" s="7"/>
      <c r="AD6716" s="7"/>
      <c r="AE6716" s="7"/>
      <c r="AF6716" s="7"/>
      <c r="AG6716" s="7"/>
      <c r="AH6716" s="7"/>
      <c r="AI6716" s="7"/>
      <c r="AJ6716" s="7"/>
      <c r="AK6716" s="7"/>
      <c r="AL6716" s="7"/>
      <c r="AM6716" s="7"/>
      <c r="AN6716" s="7"/>
    </row>
    <row r="6717" spans="1:40" ht="14.25" customHeight="1">
      <c r="A6717" s="7" t="s">
        <v>743</v>
      </c>
      <c r="B6717" s="7" t="s">
        <v>363</v>
      </c>
      <c r="C6717" s="7">
        <v>1712</v>
      </c>
      <c r="D6717" s="7" t="s">
        <v>755</v>
      </c>
      <c r="E6717" s="7" t="str">
        <f t="shared" si="93"/>
        <v>Yapacaní</v>
      </c>
      <c r="F6717" s="7" t="s">
        <v>379</v>
      </c>
      <c r="G6717" s="7">
        <v>110</v>
      </c>
      <c r="H6717" s="7" t="s">
        <v>385</v>
      </c>
      <c r="I6717" s="7"/>
      <c r="J6717" s="7">
        <v>395000</v>
      </c>
      <c r="K6717" s="7">
        <f t="shared" si="94"/>
        <v>13138577</v>
      </c>
      <c r="L6717" s="7"/>
      <c r="M6717" s="6"/>
      <c r="N6717" s="7"/>
      <c r="O6717" s="7"/>
      <c r="P6717" s="38"/>
      <c r="Q6717" s="31"/>
      <c r="R6717" s="42"/>
      <c r="S6717" s="42"/>
      <c r="T6717" s="42"/>
      <c r="U6717" s="43"/>
      <c r="V6717" s="32"/>
      <c r="W6717" s="38"/>
      <c r="X6717" s="7"/>
      <c r="Y6717" s="7"/>
      <c r="Z6717" s="7"/>
      <c r="AA6717" s="7"/>
      <c r="AB6717" s="7"/>
      <c r="AC6717" s="7"/>
      <c r="AD6717" s="7"/>
      <c r="AE6717" s="7"/>
      <c r="AF6717" s="7"/>
      <c r="AG6717" s="7"/>
      <c r="AH6717" s="7"/>
      <c r="AI6717" s="7"/>
      <c r="AJ6717" s="7"/>
      <c r="AK6717" s="7"/>
      <c r="AL6717" s="7"/>
      <c r="AM6717" s="7"/>
      <c r="AN6717" s="7"/>
    </row>
    <row r="6718" spans="1:40" ht="14.25" customHeight="1">
      <c r="A6718" s="7" t="s">
        <v>743</v>
      </c>
      <c r="B6718" s="7" t="s">
        <v>363</v>
      </c>
      <c r="C6718" s="7">
        <v>1712</v>
      </c>
      <c r="D6718" s="7" t="s">
        <v>755</v>
      </c>
      <c r="E6718" s="7" t="str">
        <f t="shared" si="93"/>
        <v>Yapacaní</v>
      </c>
      <c r="F6718" s="7" t="s">
        <v>379</v>
      </c>
      <c r="G6718" s="7">
        <v>130</v>
      </c>
      <c r="H6718" s="7" t="s">
        <v>386</v>
      </c>
      <c r="I6718" s="7"/>
      <c r="J6718" s="7">
        <v>2253027</v>
      </c>
      <c r="K6718" s="7">
        <f t="shared" si="94"/>
        <v>13138577</v>
      </c>
      <c r="L6718" s="7"/>
      <c r="M6718" s="6"/>
      <c r="N6718" s="7"/>
      <c r="O6718" s="7"/>
      <c r="P6718" s="38"/>
      <c r="Q6718" s="31"/>
      <c r="R6718" s="42"/>
      <c r="S6718" s="42"/>
      <c r="T6718" s="42"/>
      <c r="U6718" s="43"/>
      <c r="V6718" s="32"/>
      <c r="W6718" s="38"/>
      <c r="X6718" s="7"/>
      <c r="Y6718" s="7"/>
      <c r="Z6718" s="7"/>
      <c r="AA6718" s="7"/>
      <c r="AB6718" s="7"/>
      <c r="AC6718" s="7"/>
      <c r="AD6718" s="7"/>
      <c r="AE6718" s="7"/>
      <c r="AF6718" s="7"/>
      <c r="AG6718" s="7"/>
      <c r="AH6718" s="7"/>
      <c r="AI6718" s="7"/>
      <c r="AJ6718" s="7"/>
      <c r="AK6718" s="7"/>
      <c r="AL6718" s="7"/>
      <c r="AM6718" s="7"/>
      <c r="AN6718" s="7"/>
    </row>
    <row r="6719" spans="1:40" ht="14.25" customHeight="1">
      <c r="A6719" s="7" t="s">
        <v>743</v>
      </c>
      <c r="B6719" s="7" t="s">
        <v>363</v>
      </c>
      <c r="C6719" s="7">
        <v>1712</v>
      </c>
      <c r="D6719" s="7" t="s">
        <v>755</v>
      </c>
      <c r="E6719" s="7" t="str">
        <f t="shared" si="93"/>
        <v>Yapacaní</v>
      </c>
      <c r="F6719" s="7" t="s">
        <v>379</v>
      </c>
      <c r="G6719" s="7">
        <v>140</v>
      </c>
      <c r="H6719" s="7" t="s">
        <v>388</v>
      </c>
      <c r="I6719" s="7"/>
      <c r="J6719" s="7">
        <v>2893916</v>
      </c>
      <c r="K6719" s="7">
        <f t="shared" si="94"/>
        <v>13138577</v>
      </c>
      <c r="L6719" s="7"/>
      <c r="M6719" s="6"/>
      <c r="N6719" s="7"/>
      <c r="O6719" s="7"/>
      <c r="P6719" s="38"/>
      <c r="Q6719" s="31"/>
      <c r="R6719" s="42"/>
      <c r="S6719" s="42"/>
      <c r="T6719" s="42"/>
      <c r="U6719" s="43"/>
      <c r="V6719" s="32"/>
      <c r="W6719" s="38"/>
      <c r="X6719" s="7"/>
      <c r="Y6719" s="7"/>
      <c r="Z6719" s="7"/>
      <c r="AA6719" s="7"/>
      <c r="AB6719" s="7"/>
      <c r="AC6719" s="7"/>
      <c r="AD6719" s="7"/>
      <c r="AE6719" s="7"/>
      <c r="AF6719" s="7"/>
      <c r="AG6719" s="7"/>
      <c r="AH6719" s="7"/>
      <c r="AI6719" s="7"/>
      <c r="AJ6719" s="7"/>
      <c r="AK6719" s="7"/>
      <c r="AL6719" s="7"/>
      <c r="AM6719" s="7"/>
      <c r="AN6719" s="7"/>
    </row>
    <row r="6720" spans="1:40" ht="14.25" customHeight="1">
      <c r="A6720" s="7" t="s">
        <v>743</v>
      </c>
      <c r="B6720" s="7" t="s">
        <v>363</v>
      </c>
      <c r="C6720" s="7">
        <v>1712</v>
      </c>
      <c r="D6720" s="7" t="s">
        <v>755</v>
      </c>
      <c r="E6720" s="7" t="str">
        <f t="shared" si="93"/>
        <v>Yapacaní</v>
      </c>
      <c r="F6720" s="7" t="s">
        <v>379</v>
      </c>
      <c r="G6720" s="7">
        <v>160</v>
      </c>
      <c r="H6720" s="7" t="s">
        <v>389</v>
      </c>
      <c r="I6720" s="7"/>
      <c r="J6720" s="7">
        <v>868000</v>
      </c>
      <c r="K6720" s="7">
        <f t="shared" si="94"/>
        <v>13138577</v>
      </c>
      <c r="L6720" s="7"/>
      <c r="M6720" s="6"/>
      <c r="N6720" s="7"/>
      <c r="O6720" s="7"/>
      <c r="P6720" s="38"/>
      <c r="Q6720" s="31"/>
      <c r="R6720" s="42"/>
      <c r="S6720" s="42"/>
      <c r="T6720" s="42"/>
      <c r="U6720" s="43"/>
      <c r="V6720" s="32"/>
      <c r="W6720" s="38"/>
      <c r="X6720" s="7"/>
      <c r="Y6720" s="7"/>
      <c r="Z6720" s="7"/>
      <c r="AA6720" s="7"/>
      <c r="AB6720" s="7"/>
      <c r="AC6720" s="7"/>
      <c r="AD6720" s="7"/>
      <c r="AE6720" s="7"/>
      <c r="AF6720" s="7"/>
      <c r="AG6720" s="7"/>
      <c r="AH6720" s="7"/>
      <c r="AI6720" s="7"/>
      <c r="AJ6720" s="7"/>
      <c r="AK6720" s="7"/>
      <c r="AL6720" s="7"/>
      <c r="AM6720" s="7"/>
      <c r="AN6720" s="7"/>
    </row>
    <row r="6721" spans="1:40" ht="14.25" customHeight="1">
      <c r="A6721" s="7" t="s">
        <v>743</v>
      </c>
      <c r="B6721" s="7" t="s">
        <v>363</v>
      </c>
      <c r="C6721" s="7">
        <v>1712</v>
      </c>
      <c r="D6721" s="7" t="s">
        <v>755</v>
      </c>
      <c r="E6721" s="7" t="str">
        <f t="shared" si="93"/>
        <v>Yapacaní</v>
      </c>
      <c r="F6721" s="7" t="s">
        <v>379</v>
      </c>
      <c r="G6721" s="7">
        <v>170</v>
      </c>
      <c r="H6721" s="7" t="s">
        <v>390</v>
      </c>
      <c r="I6721" s="7"/>
      <c r="J6721" s="7">
        <v>3300776</v>
      </c>
      <c r="K6721" s="7">
        <f t="shared" si="94"/>
        <v>13138577</v>
      </c>
      <c r="L6721" s="7"/>
      <c r="M6721" s="6"/>
      <c r="N6721" s="7"/>
      <c r="O6721" s="7"/>
      <c r="P6721" s="38"/>
      <c r="Q6721" s="31"/>
      <c r="R6721" s="42"/>
      <c r="S6721" s="42"/>
      <c r="T6721" s="42"/>
      <c r="U6721" s="43"/>
      <c r="V6721" s="32"/>
      <c r="W6721" s="38"/>
      <c r="X6721" s="7"/>
      <c r="Y6721" s="7"/>
      <c r="Z6721" s="7"/>
      <c r="AA6721" s="7"/>
      <c r="AB6721" s="7"/>
      <c r="AC6721" s="7"/>
      <c r="AD6721" s="7"/>
      <c r="AE6721" s="7"/>
      <c r="AF6721" s="7"/>
      <c r="AG6721" s="7"/>
      <c r="AH6721" s="7"/>
      <c r="AI6721" s="7"/>
      <c r="AJ6721" s="7"/>
      <c r="AK6721" s="7"/>
      <c r="AL6721" s="7"/>
      <c r="AM6721" s="7"/>
      <c r="AN6721" s="7"/>
    </row>
    <row r="6722" spans="1:40" ht="14.25" customHeight="1">
      <c r="A6722" s="7" t="s">
        <v>743</v>
      </c>
      <c r="B6722" s="7" t="s">
        <v>363</v>
      </c>
      <c r="C6722" s="7">
        <v>1712</v>
      </c>
      <c r="D6722" s="7" t="s">
        <v>755</v>
      </c>
      <c r="E6722" s="7" t="str">
        <f t="shared" si="93"/>
        <v>Yapacaní</v>
      </c>
      <c r="F6722" s="7" t="s">
        <v>379</v>
      </c>
      <c r="G6722" s="7">
        <v>180</v>
      </c>
      <c r="H6722" s="7" t="s">
        <v>411</v>
      </c>
      <c r="I6722" s="7"/>
      <c r="J6722" s="7">
        <v>2590000</v>
      </c>
      <c r="K6722" s="7">
        <f t="shared" si="94"/>
        <v>13138577</v>
      </c>
      <c r="L6722" s="7"/>
      <c r="M6722" s="6"/>
      <c r="N6722" s="7"/>
      <c r="O6722" s="7"/>
      <c r="P6722" s="38"/>
      <c r="Q6722" s="31"/>
      <c r="R6722" s="42"/>
      <c r="S6722" s="42"/>
      <c r="T6722" s="42"/>
      <c r="U6722" s="43"/>
      <c r="V6722" s="32"/>
      <c r="W6722" s="38"/>
      <c r="X6722" s="7"/>
      <c r="Y6722" s="7"/>
      <c r="Z6722" s="7"/>
      <c r="AA6722" s="7"/>
      <c r="AB6722" s="7"/>
      <c r="AC6722" s="7"/>
      <c r="AD6722" s="7"/>
      <c r="AE6722" s="7"/>
      <c r="AF6722" s="7"/>
      <c r="AG6722" s="7"/>
      <c r="AH6722" s="7"/>
      <c r="AI6722" s="7"/>
      <c r="AJ6722" s="7"/>
      <c r="AK6722" s="7"/>
      <c r="AL6722" s="7"/>
      <c r="AM6722" s="7"/>
      <c r="AN6722" s="7"/>
    </row>
    <row r="6723" spans="1:40" ht="14.25" customHeight="1">
      <c r="A6723" s="7" t="s">
        <v>743</v>
      </c>
      <c r="B6723" s="7" t="s">
        <v>363</v>
      </c>
      <c r="C6723" s="7">
        <v>1712</v>
      </c>
      <c r="D6723" s="7" t="s">
        <v>755</v>
      </c>
      <c r="E6723" s="7" t="str">
        <f t="shared" si="93"/>
        <v>Yapacaní</v>
      </c>
      <c r="F6723" s="7" t="s">
        <v>379</v>
      </c>
      <c r="G6723" s="7">
        <v>190</v>
      </c>
      <c r="H6723" s="7" t="s">
        <v>392</v>
      </c>
      <c r="I6723" s="7"/>
      <c r="J6723" s="7">
        <v>910000</v>
      </c>
      <c r="K6723" s="7">
        <f t="shared" si="94"/>
        <v>13138577</v>
      </c>
      <c r="L6723" s="7"/>
      <c r="M6723" s="6"/>
      <c r="N6723" s="7"/>
      <c r="O6723" s="7"/>
      <c r="P6723" s="38"/>
      <c r="Q6723" s="31"/>
      <c r="R6723" s="42"/>
      <c r="S6723" s="42"/>
      <c r="T6723" s="42"/>
      <c r="U6723" s="43"/>
      <c r="V6723" s="32"/>
      <c r="W6723" s="38"/>
      <c r="X6723" s="7"/>
      <c r="Y6723" s="7"/>
      <c r="Z6723" s="7"/>
      <c r="AA6723" s="7"/>
      <c r="AB6723" s="7"/>
      <c r="AC6723" s="7"/>
      <c r="AD6723" s="7"/>
      <c r="AE6723" s="7"/>
      <c r="AF6723" s="7"/>
      <c r="AG6723" s="7"/>
      <c r="AH6723" s="7"/>
      <c r="AI6723" s="7"/>
      <c r="AJ6723" s="7"/>
      <c r="AK6723" s="7"/>
      <c r="AL6723" s="7"/>
      <c r="AM6723" s="7"/>
      <c r="AN6723" s="7"/>
    </row>
    <row r="6724" spans="1:40" ht="14.25" customHeight="1">
      <c r="A6724" s="7" t="s">
        <v>743</v>
      </c>
      <c r="B6724" s="7" t="s">
        <v>363</v>
      </c>
      <c r="C6724" s="7">
        <v>1712</v>
      </c>
      <c r="D6724" s="7" t="s">
        <v>755</v>
      </c>
      <c r="E6724" s="7" t="str">
        <f t="shared" si="93"/>
        <v>Yapacaní</v>
      </c>
      <c r="F6724" s="7" t="s">
        <v>379</v>
      </c>
      <c r="G6724" s="7">
        <v>200</v>
      </c>
      <c r="H6724" s="7" t="s">
        <v>393</v>
      </c>
      <c r="I6724" s="7"/>
      <c r="J6724" s="7">
        <v>17826631</v>
      </c>
      <c r="K6724" s="7">
        <f t="shared" si="94"/>
        <v>13138577</v>
      </c>
      <c r="L6724" s="7"/>
      <c r="M6724" s="6"/>
      <c r="N6724" s="7"/>
      <c r="O6724" s="7"/>
      <c r="P6724" s="38"/>
      <c r="Q6724" s="31"/>
      <c r="R6724" s="42"/>
      <c r="S6724" s="42"/>
      <c r="T6724" s="42"/>
      <c r="U6724" s="43"/>
      <c r="V6724" s="32"/>
      <c r="W6724" s="38"/>
      <c r="X6724" s="7"/>
      <c r="Y6724" s="7"/>
      <c r="Z6724" s="7"/>
      <c r="AA6724" s="7"/>
      <c r="AB6724" s="7"/>
      <c r="AC6724" s="7"/>
      <c r="AD6724" s="7"/>
      <c r="AE6724" s="7"/>
      <c r="AF6724" s="7"/>
      <c r="AG6724" s="7"/>
      <c r="AH6724" s="7"/>
      <c r="AI6724" s="7"/>
      <c r="AJ6724" s="7"/>
      <c r="AK6724" s="7"/>
      <c r="AL6724" s="7"/>
      <c r="AM6724" s="7"/>
      <c r="AN6724" s="7"/>
    </row>
    <row r="6725" spans="1:40" ht="14.25" customHeight="1">
      <c r="A6725" s="7" t="s">
        <v>743</v>
      </c>
      <c r="B6725" s="7" t="s">
        <v>363</v>
      </c>
      <c r="C6725" s="7">
        <v>1712</v>
      </c>
      <c r="D6725" s="7" t="s">
        <v>755</v>
      </c>
      <c r="E6725" s="7" t="str">
        <f t="shared" si="93"/>
        <v>Yapacaní</v>
      </c>
      <c r="F6725" s="7" t="s">
        <v>379</v>
      </c>
      <c r="G6725" s="7">
        <v>210</v>
      </c>
      <c r="H6725" s="7" t="s">
        <v>394</v>
      </c>
      <c r="I6725" s="7"/>
      <c r="J6725" s="7">
        <v>4862873</v>
      </c>
      <c r="K6725" s="7">
        <f t="shared" si="94"/>
        <v>13138577</v>
      </c>
      <c r="L6725" s="7"/>
      <c r="M6725" s="6"/>
      <c r="N6725" s="7"/>
      <c r="O6725" s="7"/>
      <c r="P6725" s="38"/>
      <c r="Q6725" s="31"/>
      <c r="R6725" s="42"/>
      <c r="S6725" s="42"/>
      <c r="T6725" s="42"/>
      <c r="U6725" s="43"/>
      <c r="V6725" s="32"/>
      <c r="W6725" s="38"/>
      <c r="X6725" s="7"/>
      <c r="Y6725" s="7"/>
      <c r="Z6725" s="7"/>
      <c r="AA6725" s="7"/>
      <c r="AB6725" s="7"/>
      <c r="AC6725" s="7"/>
      <c r="AD6725" s="7"/>
      <c r="AE6725" s="7"/>
      <c r="AF6725" s="7"/>
      <c r="AG6725" s="7"/>
      <c r="AH6725" s="7"/>
      <c r="AI6725" s="7"/>
      <c r="AJ6725" s="7"/>
      <c r="AK6725" s="7"/>
      <c r="AL6725" s="7"/>
      <c r="AM6725" s="7"/>
      <c r="AN6725" s="7"/>
    </row>
    <row r="6726" spans="1:40" ht="14.25" customHeight="1">
      <c r="A6726" s="7" t="s">
        <v>743</v>
      </c>
      <c r="B6726" s="7" t="s">
        <v>363</v>
      </c>
      <c r="C6726" s="7">
        <v>1712</v>
      </c>
      <c r="D6726" s="7" t="s">
        <v>755</v>
      </c>
      <c r="E6726" s="7" t="str">
        <f t="shared" si="93"/>
        <v>Yapacaní</v>
      </c>
      <c r="F6726" s="7" t="s">
        <v>379</v>
      </c>
      <c r="G6726" s="7">
        <v>220</v>
      </c>
      <c r="H6726" s="7" t="s">
        <v>395</v>
      </c>
      <c r="I6726" s="7"/>
      <c r="J6726" s="7">
        <v>550000</v>
      </c>
      <c r="K6726" s="7">
        <f t="shared" si="94"/>
        <v>13138577</v>
      </c>
      <c r="L6726" s="7"/>
      <c r="M6726" s="6"/>
      <c r="N6726" s="7"/>
      <c r="O6726" s="7"/>
      <c r="P6726" s="38"/>
      <c r="Q6726" s="31"/>
      <c r="R6726" s="42"/>
      <c r="S6726" s="42"/>
      <c r="T6726" s="42"/>
      <c r="U6726" s="43"/>
      <c r="V6726" s="32"/>
      <c r="W6726" s="38"/>
      <c r="X6726" s="7"/>
      <c r="Y6726" s="7"/>
      <c r="Z6726" s="7"/>
      <c r="AA6726" s="7"/>
      <c r="AB6726" s="7"/>
      <c r="AC6726" s="7"/>
      <c r="AD6726" s="7"/>
      <c r="AE6726" s="7"/>
      <c r="AF6726" s="7"/>
      <c r="AG6726" s="7"/>
      <c r="AH6726" s="7"/>
      <c r="AI6726" s="7"/>
      <c r="AJ6726" s="7"/>
      <c r="AK6726" s="7"/>
      <c r="AL6726" s="7"/>
      <c r="AM6726" s="7"/>
      <c r="AN6726" s="7"/>
    </row>
    <row r="6727" spans="1:40" ht="14.25" customHeight="1">
      <c r="A6727" s="7" t="s">
        <v>743</v>
      </c>
      <c r="B6727" s="7" t="s">
        <v>363</v>
      </c>
      <c r="C6727" s="7">
        <v>1712</v>
      </c>
      <c r="D6727" s="7" t="s">
        <v>755</v>
      </c>
      <c r="E6727" s="7" t="str">
        <f t="shared" si="93"/>
        <v>Yapacaní</v>
      </c>
      <c r="F6727" s="7" t="s">
        <v>379</v>
      </c>
      <c r="G6727" s="7">
        <v>230</v>
      </c>
      <c r="H6727" s="7" t="s">
        <v>396</v>
      </c>
      <c r="I6727" s="7"/>
      <c r="J6727" s="7">
        <v>233000</v>
      </c>
      <c r="K6727" s="7">
        <f t="shared" si="94"/>
        <v>13138577</v>
      </c>
      <c r="L6727" s="7"/>
      <c r="M6727" s="6"/>
      <c r="N6727" s="7"/>
      <c r="O6727" s="7"/>
      <c r="P6727" s="38"/>
      <c r="Q6727" s="31"/>
      <c r="R6727" s="42"/>
      <c r="S6727" s="42"/>
      <c r="T6727" s="42"/>
      <c r="U6727" s="43"/>
      <c r="V6727" s="32"/>
      <c r="W6727" s="38"/>
      <c r="X6727" s="7"/>
      <c r="Y6727" s="7"/>
      <c r="Z6727" s="7"/>
      <c r="AA6727" s="7"/>
      <c r="AB6727" s="7"/>
      <c r="AC6727" s="7"/>
      <c r="AD6727" s="7"/>
      <c r="AE6727" s="7"/>
      <c r="AF6727" s="7"/>
      <c r="AG6727" s="7"/>
      <c r="AH6727" s="7"/>
      <c r="AI6727" s="7"/>
      <c r="AJ6727" s="7"/>
      <c r="AK6727" s="7"/>
      <c r="AL6727" s="7"/>
      <c r="AM6727" s="7"/>
      <c r="AN6727" s="7"/>
    </row>
    <row r="6728" spans="1:40" ht="14.25" customHeight="1">
      <c r="A6728" s="7" t="s">
        <v>743</v>
      </c>
      <c r="B6728" s="7" t="s">
        <v>363</v>
      </c>
      <c r="C6728" s="7">
        <v>1712</v>
      </c>
      <c r="D6728" s="7" t="s">
        <v>755</v>
      </c>
      <c r="E6728" s="7" t="str">
        <f t="shared" si="93"/>
        <v>Yapacaní</v>
      </c>
      <c r="F6728" s="7" t="s">
        <v>379</v>
      </c>
      <c r="G6728" s="7">
        <v>240</v>
      </c>
      <c r="H6728" s="7" t="s">
        <v>397</v>
      </c>
      <c r="I6728" s="7"/>
      <c r="J6728" s="7">
        <v>60000</v>
      </c>
      <c r="K6728" s="7">
        <f t="shared" si="94"/>
        <v>13138577</v>
      </c>
      <c r="L6728" s="7"/>
      <c r="M6728" s="6"/>
      <c r="N6728" s="7"/>
      <c r="O6728" s="7"/>
      <c r="P6728" s="38"/>
      <c r="Q6728" s="31"/>
      <c r="R6728" s="42"/>
      <c r="S6728" s="42"/>
      <c r="T6728" s="42"/>
      <c r="U6728" s="43"/>
      <c r="V6728" s="32"/>
      <c r="W6728" s="38"/>
      <c r="X6728" s="7"/>
      <c r="Y6728" s="7"/>
      <c r="Z6728" s="7"/>
      <c r="AA6728" s="7"/>
      <c r="AB6728" s="7"/>
      <c r="AC6728" s="7"/>
      <c r="AD6728" s="7"/>
      <c r="AE6728" s="7"/>
      <c r="AF6728" s="7"/>
      <c r="AG6728" s="7"/>
      <c r="AH6728" s="7"/>
      <c r="AI6728" s="7"/>
      <c r="AJ6728" s="7"/>
      <c r="AK6728" s="7"/>
      <c r="AL6728" s="7"/>
      <c r="AM6728" s="7"/>
      <c r="AN6728" s="7"/>
    </row>
    <row r="6729" spans="1:40" ht="14.25" customHeight="1">
      <c r="A6729" s="7" t="s">
        <v>743</v>
      </c>
      <c r="B6729" s="7" t="s">
        <v>363</v>
      </c>
      <c r="C6729" s="7">
        <v>1712</v>
      </c>
      <c r="D6729" s="7" t="s">
        <v>755</v>
      </c>
      <c r="E6729" s="7" t="str">
        <f t="shared" si="93"/>
        <v>Yapacaní</v>
      </c>
      <c r="F6729" s="7" t="s">
        <v>379</v>
      </c>
      <c r="G6729" s="7">
        <v>250</v>
      </c>
      <c r="H6729" s="7" t="s">
        <v>399</v>
      </c>
      <c r="I6729" s="7"/>
      <c r="J6729" s="7">
        <v>2745117</v>
      </c>
      <c r="K6729" s="7">
        <f t="shared" si="94"/>
        <v>13138577</v>
      </c>
      <c r="L6729" s="7"/>
      <c r="M6729" s="6"/>
      <c r="N6729" s="7"/>
      <c r="O6729" s="7"/>
      <c r="P6729" s="38"/>
      <c r="Q6729" s="31"/>
      <c r="R6729" s="42"/>
      <c r="S6729" s="42"/>
      <c r="T6729" s="42"/>
      <c r="U6729" s="43"/>
      <c r="V6729" s="32"/>
      <c r="W6729" s="38"/>
      <c r="X6729" s="7"/>
      <c r="Y6729" s="7"/>
      <c r="Z6729" s="7"/>
      <c r="AA6729" s="7"/>
      <c r="AB6729" s="7"/>
      <c r="AC6729" s="7"/>
      <c r="AD6729" s="7"/>
      <c r="AE6729" s="7"/>
      <c r="AF6729" s="7"/>
      <c r="AG6729" s="7"/>
      <c r="AH6729" s="7"/>
      <c r="AI6729" s="7"/>
      <c r="AJ6729" s="7"/>
      <c r="AK6729" s="7"/>
      <c r="AL6729" s="7"/>
      <c r="AM6729" s="7"/>
      <c r="AN6729" s="7"/>
    </row>
    <row r="6730" spans="1:40" ht="14.25" customHeight="1">
      <c r="A6730" s="7" t="s">
        <v>743</v>
      </c>
      <c r="B6730" s="7" t="s">
        <v>363</v>
      </c>
      <c r="C6730" s="7">
        <v>1712</v>
      </c>
      <c r="D6730" s="7" t="s">
        <v>755</v>
      </c>
      <c r="E6730" s="7" t="str">
        <f t="shared" si="93"/>
        <v>Yapacaní</v>
      </c>
      <c r="F6730" s="7" t="s">
        <v>379</v>
      </c>
      <c r="G6730" s="7">
        <v>260</v>
      </c>
      <c r="H6730" s="7" t="s">
        <v>400</v>
      </c>
      <c r="I6730" s="7"/>
      <c r="J6730" s="7">
        <v>220000</v>
      </c>
      <c r="K6730" s="7">
        <f t="shared" si="94"/>
        <v>13138577</v>
      </c>
      <c r="L6730" s="7"/>
      <c r="M6730" s="6"/>
      <c r="N6730" s="7"/>
      <c r="O6730" s="7"/>
      <c r="P6730" s="38"/>
      <c r="Q6730" s="31"/>
      <c r="R6730" s="42"/>
      <c r="S6730" s="42"/>
      <c r="T6730" s="42"/>
      <c r="U6730" s="43"/>
      <c r="V6730" s="32"/>
      <c r="W6730" s="38"/>
      <c r="X6730" s="7"/>
      <c r="Y6730" s="7"/>
      <c r="Z6730" s="7"/>
      <c r="AA6730" s="7"/>
      <c r="AB6730" s="7"/>
      <c r="AC6730" s="7"/>
      <c r="AD6730" s="7"/>
      <c r="AE6730" s="7"/>
      <c r="AF6730" s="7"/>
      <c r="AG6730" s="7"/>
      <c r="AH6730" s="7"/>
      <c r="AI6730" s="7"/>
      <c r="AJ6730" s="7"/>
      <c r="AK6730" s="7"/>
      <c r="AL6730" s="7"/>
      <c r="AM6730" s="7"/>
      <c r="AN6730" s="7"/>
    </row>
    <row r="6731" spans="1:40" ht="14.25" customHeight="1">
      <c r="A6731" s="7" t="s">
        <v>743</v>
      </c>
      <c r="B6731" s="7" t="s">
        <v>363</v>
      </c>
      <c r="C6731" s="7">
        <v>1712</v>
      </c>
      <c r="D6731" s="7" t="s">
        <v>755</v>
      </c>
      <c r="E6731" s="7" t="str">
        <f t="shared" si="93"/>
        <v>Yapacaní</v>
      </c>
      <c r="F6731" s="7" t="s">
        <v>379</v>
      </c>
      <c r="G6731" s="7">
        <v>270</v>
      </c>
      <c r="H6731" s="7" t="s">
        <v>401</v>
      </c>
      <c r="I6731" s="7"/>
      <c r="J6731" s="7">
        <v>2000000</v>
      </c>
      <c r="K6731" s="7">
        <f t="shared" si="94"/>
        <v>13138577</v>
      </c>
      <c r="L6731" s="7"/>
      <c r="M6731" s="6"/>
      <c r="N6731" s="7"/>
      <c r="O6731" s="7"/>
      <c r="P6731" s="38"/>
      <c r="Q6731" s="31"/>
      <c r="R6731" s="42"/>
      <c r="S6731" s="42"/>
      <c r="T6731" s="42"/>
      <c r="U6731" s="43"/>
      <c r="V6731" s="32"/>
      <c r="W6731" s="38"/>
      <c r="X6731" s="7"/>
      <c r="Y6731" s="7"/>
      <c r="Z6731" s="7"/>
      <c r="AA6731" s="7"/>
      <c r="AB6731" s="7"/>
      <c r="AC6731" s="7"/>
      <c r="AD6731" s="7"/>
      <c r="AE6731" s="7"/>
      <c r="AF6731" s="7"/>
      <c r="AG6731" s="7"/>
      <c r="AH6731" s="7"/>
      <c r="AI6731" s="7"/>
      <c r="AJ6731" s="7"/>
      <c r="AK6731" s="7"/>
      <c r="AL6731" s="7"/>
      <c r="AM6731" s="7"/>
      <c r="AN6731" s="7"/>
    </row>
    <row r="6732" spans="1:40" ht="14.25" customHeight="1">
      <c r="A6732" s="7" t="s">
        <v>743</v>
      </c>
      <c r="B6732" s="7" t="s">
        <v>363</v>
      </c>
      <c r="C6732" s="7">
        <v>1712</v>
      </c>
      <c r="D6732" s="7" t="s">
        <v>755</v>
      </c>
      <c r="E6732" s="7" t="str">
        <f t="shared" si="93"/>
        <v>Yapacaní</v>
      </c>
      <c r="F6732" s="7" t="s">
        <v>379</v>
      </c>
      <c r="G6732" s="7">
        <v>280</v>
      </c>
      <c r="H6732" s="7" t="s">
        <v>402</v>
      </c>
      <c r="I6732" s="7"/>
      <c r="J6732" s="7">
        <v>1195000</v>
      </c>
      <c r="K6732" s="7">
        <f t="shared" si="94"/>
        <v>13138577</v>
      </c>
      <c r="L6732" s="7"/>
      <c r="M6732" s="6"/>
      <c r="N6732" s="7"/>
      <c r="O6732" s="7"/>
      <c r="P6732" s="38"/>
      <c r="Q6732" s="31"/>
      <c r="R6732" s="42"/>
      <c r="S6732" s="42"/>
      <c r="T6732" s="42"/>
      <c r="U6732" s="43"/>
      <c r="V6732" s="32"/>
      <c r="W6732" s="38"/>
      <c r="X6732" s="7"/>
      <c r="Y6732" s="7"/>
      <c r="Z6732" s="7"/>
      <c r="AA6732" s="7"/>
      <c r="AB6732" s="7"/>
      <c r="AC6732" s="7"/>
      <c r="AD6732" s="7"/>
      <c r="AE6732" s="7"/>
      <c r="AF6732" s="7"/>
      <c r="AG6732" s="7"/>
      <c r="AH6732" s="7"/>
      <c r="AI6732" s="7"/>
      <c r="AJ6732" s="7"/>
      <c r="AK6732" s="7"/>
      <c r="AL6732" s="7"/>
      <c r="AM6732" s="7"/>
      <c r="AN6732" s="7"/>
    </row>
    <row r="6733" spans="1:40" ht="14.25" customHeight="1">
      <c r="A6733" s="7" t="s">
        <v>743</v>
      </c>
      <c r="B6733" s="7" t="s">
        <v>363</v>
      </c>
      <c r="C6733" s="7">
        <v>1712</v>
      </c>
      <c r="D6733" s="7" t="s">
        <v>755</v>
      </c>
      <c r="E6733" s="7" t="str">
        <f t="shared" si="93"/>
        <v>Yapacaní</v>
      </c>
      <c r="F6733" s="7" t="s">
        <v>379</v>
      </c>
      <c r="G6733" s="7">
        <v>310</v>
      </c>
      <c r="H6733" s="7" t="s">
        <v>403</v>
      </c>
      <c r="I6733" s="7"/>
      <c r="J6733" s="7">
        <v>50000</v>
      </c>
      <c r="K6733" s="7">
        <f t="shared" si="94"/>
        <v>13138577</v>
      </c>
      <c r="L6733" s="7"/>
      <c r="M6733" s="6"/>
      <c r="N6733" s="7"/>
      <c r="O6733" s="7"/>
      <c r="P6733" s="38"/>
      <c r="Q6733" s="31"/>
      <c r="R6733" s="42"/>
      <c r="S6733" s="42"/>
      <c r="T6733" s="42"/>
      <c r="U6733" s="43"/>
      <c r="V6733" s="32"/>
      <c r="W6733" s="38"/>
      <c r="X6733" s="7"/>
      <c r="Y6733" s="7"/>
      <c r="Z6733" s="7"/>
      <c r="AA6733" s="7"/>
      <c r="AB6733" s="7"/>
      <c r="AC6733" s="7"/>
      <c r="AD6733" s="7"/>
      <c r="AE6733" s="7"/>
      <c r="AF6733" s="7"/>
      <c r="AG6733" s="7"/>
      <c r="AH6733" s="7"/>
      <c r="AI6733" s="7"/>
      <c r="AJ6733" s="7"/>
      <c r="AK6733" s="7"/>
      <c r="AL6733" s="7"/>
      <c r="AM6733" s="7"/>
      <c r="AN6733" s="7"/>
    </row>
    <row r="6734" spans="1:40" ht="14.25" customHeight="1">
      <c r="A6734" s="7" t="s">
        <v>743</v>
      </c>
      <c r="B6734" s="7" t="s">
        <v>363</v>
      </c>
      <c r="C6734" s="7">
        <v>1712</v>
      </c>
      <c r="D6734" s="7" t="s">
        <v>755</v>
      </c>
      <c r="E6734" s="7" t="str">
        <f t="shared" si="93"/>
        <v>Yapacaní</v>
      </c>
      <c r="F6734" s="7" t="s">
        <v>379</v>
      </c>
      <c r="G6734" s="7">
        <v>330</v>
      </c>
      <c r="H6734" s="7" t="s">
        <v>404</v>
      </c>
      <c r="I6734" s="7"/>
      <c r="J6734" s="7">
        <v>352713</v>
      </c>
      <c r="K6734" s="7">
        <f t="shared" si="94"/>
        <v>13138577</v>
      </c>
      <c r="L6734" s="7"/>
      <c r="M6734" s="6"/>
      <c r="N6734" s="7"/>
      <c r="O6734" s="7"/>
      <c r="P6734" s="38"/>
      <c r="Q6734" s="31"/>
      <c r="R6734" s="42"/>
      <c r="S6734" s="42"/>
      <c r="T6734" s="42"/>
      <c r="U6734" s="43"/>
      <c r="V6734" s="32"/>
      <c r="W6734" s="38"/>
      <c r="X6734" s="7"/>
      <c r="Y6734" s="7"/>
      <c r="Z6734" s="7"/>
      <c r="AA6734" s="7"/>
      <c r="AB6734" s="7"/>
      <c r="AC6734" s="7"/>
      <c r="AD6734" s="7"/>
      <c r="AE6734" s="7"/>
      <c r="AF6734" s="7"/>
      <c r="AG6734" s="7"/>
      <c r="AH6734" s="7"/>
      <c r="AI6734" s="7"/>
      <c r="AJ6734" s="7"/>
      <c r="AK6734" s="7"/>
      <c r="AL6734" s="7"/>
      <c r="AM6734" s="7"/>
      <c r="AN6734" s="7"/>
    </row>
    <row r="6735" spans="1:40" ht="14.25" customHeight="1">
      <c r="A6735" s="7" t="s">
        <v>743</v>
      </c>
      <c r="B6735" s="7" t="s">
        <v>363</v>
      </c>
      <c r="C6735" s="7">
        <v>1712</v>
      </c>
      <c r="D6735" s="7" t="s">
        <v>755</v>
      </c>
      <c r="E6735" s="7" t="str">
        <f t="shared" si="93"/>
        <v>Yapacaní</v>
      </c>
      <c r="F6735" s="7" t="s">
        <v>379</v>
      </c>
      <c r="G6735" s="7">
        <v>340</v>
      </c>
      <c r="H6735" s="7" t="s">
        <v>405</v>
      </c>
      <c r="I6735" s="7"/>
      <c r="J6735" s="7">
        <v>2619267</v>
      </c>
      <c r="K6735" s="7">
        <f t="shared" si="94"/>
        <v>13138577</v>
      </c>
      <c r="L6735" s="7"/>
      <c r="M6735" s="6"/>
      <c r="N6735" s="7"/>
      <c r="O6735" s="7"/>
      <c r="P6735" s="38"/>
      <c r="Q6735" s="31"/>
      <c r="R6735" s="42"/>
      <c r="S6735" s="42"/>
      <c r="T6735" s="42"/>
      <c r="U6735" s="43"/>
      <c r="V6735" s="32"/>
      <c r="W6735" s="38"/>
      <c r="X6735" s="7"/>
      <c r="Y6735" s="7"/>
      <c r="Z6735" s="7"/>
      <c r="AA6735" s="7"/>
      <c r="AB6735" s="7"/>
      <c r="AC6735" s="7"/>
      <c r="AD6735" s="7"/>
      <c r="AE6735" s="7"/>
      <c r="AF6735" s="7"/>
      <c r="AG6735" s="7"/>
      <c r="AH6735" s="7"/>
      <c r="AI6735" s="7"/>
      <c r="AJ6735" s="7"/>
      <c r="AK6735" s="7"/>
      <c r="AL6735" s="7"/>
      <c r="AM6735" s="7"/>
      <c r="AN6735" s="7"/>
    </row>
    <row r="6736" spans="1:40" ht="14.25" customHeight="1">
      <c r="A6736" s="7" t="s">
        <v>743</v>
      </c>
      <c r="B6736" s="7" t="s">
        <v>363</v>
      </c>
      <c r="C6736" s="7">
        <v>1712</v>
      </c>
      <c r="D6736" s="7" t="s">
        <v>755</v>
      </c>
      <c r="E6736" s="7" t="str">
        <f t="shared" si="93"/>
        <v>Yapacaní</v>
      </c>
      <c r="F6736" s="7" t="s">
        <v>407</v>
      </c>
      <c r="G6736" s="7">
        <v>140</v>
      </c>
      <c r="H6736" s="7" t="s">
        <v>756</v>
      </c>
      <c r="I6736" s="7"/>
      <c r="J6736" s="7">
        <v>887084</v>
      </c>
      <c r="K6736" s="7">
        <f t="shared" si="94"/>
        <v>13138577</v>
      </c>
      <c r="L6736" s="7"/>
      <c r="M6736" s="6"/>
      <c r="N6736" s="7"/>
      <c r="O6736" s="7"/>
      <c r="P6736" s="38"/>
      <c r="Q6736" s="31"/>
      <c r="R6736" s="42"/>
      <c r="S6736" s="42"/>
      <c r="T6736" s="42"/>
      <c r="U6736" s="43"/>
      <c r="V6736" s="32"/>
      <c r="W6736" s="38"/>
      <c r="X6736" s="7"/>
      <c r="Y6736" s="7"/>
      <c r="Z6736" s="7"/>
      <c r="AA6736" s="7"/>
      <c r="AB6736" s="7"/>
      <c r="AC6736" s="7"/>
      <c r="AD6736" s="7"/>
      <c r="AE6736" s="7"/>
      <c r="AF6736" s="7"/>
      <c r="AG6736" s="7"/>
      <c r="AH6736" s="7"/>
      <c r="AI6736" s="7"/>
      <c r="AJ6736" s="7"/>
      <c r="AK6736" s="7"/>
      <c r="AL6736" s="7"/>
      <c r="AM6736" s="7"/>
      <c r="AN6736" s="7"/>
    </row>
    <row r="6737" spans="1:40" ht="14.25" customHeight="1">
      <c r="A6737" s="7" t="s">
        <v>743</v>
      </c>
      <c r="B6737" s="7" t="s">
        <v>363</v>
      </c>
      <c r="C6737" s="7">
        <v>1712</v>
      </c>
      <c r="D6737" s="7" t="s">
        <v>755</v>
      </c>
      <c r="E6737" s="7" t="str">
        <f t="shared" si="93"/>
        <v>Yapacaní</v>
      </c>
      <c r="F6737" s="7" t="s">
        <v>407</v>
      </c>
      <c r="G6737" s="7">
        <v>170</v>
      </c>
      <c r="H6737" s="7" t="s">
        <v>390</v>
      </c>
      <c r="I6737" s="7"/>
      <c r="J6737" s="7">
        <v>1762438</v>
      </c>
      <c r="K6737" s="7">
        <f t="shared" si="94"/>
        <v>13138577</v>
      </c>
      <c r="L6737" s="7"/>
      <c r="M6737" s="6"/>
      <c r="N6737" s="7"/>
      <c r="O6737" s="7"/>
      <c r="P6737" s="38"/>
      <c r="Q6737" s="31"/>
      <c r="R6737" s="42"/>
      <c r="S6737" s="42"/>
      <c r="T6737" s="42"/>
      <c r="U6737" s="43"/>
      <c r="V6737" s="32"/>
      <c r="W6737" s="38"/>
      <c r="X6737" s="7"/>
      <c r="Y6737" s="7"/>
      <c r="Z6737" s="7"/>
      <c r="AA6737" s="7"/>
      <c r="AB6737" s="7"/>
      <c r="AC6737" s="7"/>
      <c r="AD6737" s="7"/>
      <c r="AE6737" s="7"/>
      <c r="AF6737" s="7"/>
      <c r="AG6737" s="7"/>
      <c r="AH6737" s="7"/>
      <c r="AI6737" s="7"/>
      <c r="AJ6737" s="7"/>
      <c r="AK6737" s="7"/>
      <c r="AL6737" s="7"/>
      <c r="AM6737" s="7"/>
      <c r="AN6737" s="7"/>
    </row>
    <row r="6738" spans="1:40" ht="14.25" customHeight="1">
      <c r="A6738" s="7" t="s">
        <v>743</v>
      </c>
      <c r="B6738" s="7" t="s">
        <v>363</v>
      </c>
      <c r="C6738" s="7">
        <v>1712</v>
      </c>
      <c r="D6738" s="7" t="s">
        <v>755</v>
      </c>
      <c r="E6738" s="7" t="str">
        <f t="shared" si="93"/>
        <v>Yapacaní</v>
      </c>
      <c r="F6738" s="7" t="s">
        <v>407</v>
      </c>
      <c r="G6738" s="7">
        <v>180</v>
      </c>
      <c r="H6738" s="7" t="s">
        <v>411</v>
      </c>
      <c r="I6738" s="7"/>
      <c r="J6738" s="7">
        <v>1238000</v>
      </c>
      <c r="K6738" s="7">
        <f t="shared" si="94"/>
        <v>13138577</v>
      </c>
      <c r="L6738" s="7"/>
      <c r="M6738" s="6"/>
      <c r="N6738" s="7"/>
      <c r="O6738" s="7"/>
      <c r="P6738" s="38"/>
      <c r="Q6738" s="31"/>
      <c r="R6738" s="42"/>
      <c r="S6738" s="42"/>
      <c r="T6738" s="42"/>
      <c r="U6738" s="43"/>
      <c r="V6738" s="32"/>
      <c r="W6738" s="38"/>
      <c r="X6738" s="7"/>
      <c r="Y6738" s="7"/>
      <c r="Z6738" s="7"/>
      <c r="AA6738" s="7"/>
      <c r="AB6738" s="7"/>
      <c r="AC6738" s="7"/>
      <c r="AD6738" s="7"/>
      <c r="AE6738" s="7"/>
      <c r="AF6738" s="7"/>
      <c r="AG6738" s="7"/>
      <c r="AH6738" s="7"/>
      <c r="AI6738" s="7"/>
      <c r="AJ6738" s="7"/>
      <c r="AK6738" s="7"/>
      <c r="AL6738" s="7"/>
      <c r="AM6738" s="7"/>
      <c r="AN6738" s="7"/>
    </row>
    <row r="6739" spans="1:40" ht="14.25" customHeight="1">
      <c r="A6739" s="7" t="s">
        <v>743</v>
      </c>
      <c r="B6739" s="7" t="s">
        <v>363</v>
      </c>
      <c r="C6739" s="7">
        <v>1712</v>
      </c>
      <c r="D6739" s="7" t="s">
        <v>755</v>
      </c>
      <c r="E6739" s="7" t="str">
        <f t="shared" si="93"/>
        <v>Yapacaní</v>
      </c>
      <c r="F6739" s="7" t="s">
        <v>407</v>
      </c>
      <c r="G6739" s="7">
        <v>200</v>
      </c>
      <c r="H6739" s="7" t="s">
        <v>393</v>
      </c>
      <c r="I6739" s="7"/>
      <c r="J6739" s="7">
        <v>160000</v>
      </c>
      <c r="K6739" s="7">
        <f t="shared" si="94"/>
        <v>13138577</v>
      </c>
      <c r="L6739" s="7"/>
      <c r="M6739" s="6"/>
      <c r="N6739" s="7"/>
      <c r="O6739" s="7"/>
      <c r="P6739" s="38"/>
      <c r="Q6739" s="31"/>
      <c r="R6739" s="42"/>
      <c r="S6739" s="42"/>
      <c r="T6739" s="42"/>
      <c r="U6739" s="43"/>
      <c r="V6739" s="32"/>
      <c r="W6739" s="38"/>
      <c r="X6739" s="7"/>
      <c r="Y6739" s="7"/>
      <c r="Z6739" s="7"/>
      <c r="AA6739" s="7"/>
      <c r="AB6739" s="7"/>
      <c r="AC6739" s="7"/>
      <c r="AD6739" s="7"/>
      <c r="AE6739" s="7"/>
      <c r="AF6739" s="7"/>
      <c r="AG6739" s="7"/>
      <c r="AH6739" s="7"/>
      <c r="AI6739" s="7"/>
      <c r="AJ6739" s="7"/>
      <c r="AK6739" s="7"/>
      <c r="AL6739" s="7"/>
      <c r="AM6739" s="7"/>
      <c r="AN6739" s="7"/>
    </row>
    <row r="6740" spans="1:40" ht="14.25" customHeight="1">
      <c r="A6740" s="7" t="s">
        <v>743</v>
      </c>
      <c r="B6740" s="7" t="s">
        <v>363</v>
      </c>
      <c r="C6740" s="7">
        <v>1712</v>
      </c>
      <c r="D6740" s="7" t="s">
        <v>755</v>
      </c>
      <c r="E6740" s="7" t="str">
        <f t="shared" si="93"/>
        <v>Yapacaní</v>
      </c>
      <c r="F6740" s="7" t="s">
        <v>407</v>
      </c>
      <c r="G6740" s="7">
        <v>210</v>
      </c>
      <c r="H6740" s="7" t="s">
        <v>394</v>
      </c>
      <c r="I6740" s="7"/>
      <c r="J6740" s="7">
        <v>1461000</v>
      </c>
      <c r="K6740" s="7">
        <f t="shared" si="94"/>
        <v>13138577</v>
      </c>
      <c r="L6740" s="7"/>
      <c r="M6740" s="6"/>
      <c r="N6740" s="7"/>
      <c r="O6740" s="7"/>
      <c r="P6740" s="38"/>
      <c r="Q6740" s="31"/>
      <c r="R6740" s="42"/>
      <c r="S6740" s="42"/>
      <c r="T6740" s="42"/>
      <c r="U6740" s="43"/>
      <c r="V6740" s="32"/>
      <c r="W6740" s="38"/>
      <c r="X6740" s="7"/>
      <c r="Y6740" s="7"/>
      <c r="Z6740" s="7"/>
      <c r="AA6740" s="7"/>
      <c r="AB6740" s="7"/>
      <c r="AC6740" s="7"/>
      <c r="AD6740" s="7"/>
      <c r="AE6740" s="7"/>
      <c r="AF6740" s="7"/>
      <c r="AG6740" s="7"/>
      <c r="AH6740" s="7"/>
      <c r="AI6740" s="7"/>
      <c r="AJ6740" s="7"/>
      <c r="AK6740" s="7"/>
      <c r="AL6740" s="7"/>
      <c r="AM6740" s="7"/>
      <c r="AN6740" s="7"/>
    </row>
    <row r="6741" spans="1:40" ht="14.25" customHeight="1">
      <c r="A6741" s="7" t="s">
        <v>743</v>
      </c>
      <c r="B6741" s="7" t="s">
        <v>363</v>
      </c>
      <c r="C6741" s="7">
        <v>1712</v>
      </c>
      <c r="D6741" s="7" t="s">
        <v>755</v>
      </c>
      <c r="E6741" s="7" t="str">
        <f t="shared" si="93"/>
        <v>Yapacaní</v>
      </c>
      <c r="F6741" s="7" t="s">
        <v>407</v>
      </c>
      <c r="G6741" s="7">
        <v>240</v>
      </c>
      <c r="H6741" s="7" t="s">
        <v>397</v>
      </c>
      <c r="I6741" s="7"/>
      <c r="J6741" s="7">
        <v>350000</v>
      </c>
      <c r="K6741" s="7">
        <f t="shared" si="94"/>
        <v>13138577</v>
      </c>
      <c r="L6741" s="7"/>
      <c r="M6741" s="6"/>
      <c r="N6741" s="7"/>
      <c r="O6741" s="7"/>
      <c r="P6741" s="38"/>
      <c r="Q6741" s="31"/>
      <c r="R6741" s="42"/>
      <c r="S6741" s="42"/>
      <c r="T6741" s="42"/>
      <c r="U6741" s="43"/>
      <c r="V6741" s="32"/>
      <c r="W6741" s="38"/>
      <c r="X6741" s="7"/>
      <c r="Y6741" s="7"/>
      <c r="Z6741" s="7"/>
      <c r="AA6741" s="7"/>
      <c r="AB6741" s="7"/>
      <c r="AC6741" s="7"/>
      <c r="AD6741" s="7"/>
      <c r="AE6741" s="7"/>
      <c r="AF6741" s="7"/>
      <c r="AG6741" s="7"/>
      <c r="AH6741" s="7"/>
      <c r="AI6741" s="7"/>
      <c r="AJ6741" s="7"/>
      <c r="AK6741" s="7"/>
      <c r="AL6741" s="7"/>
      <c r="AM6741" s="7"/>
      <c r="AN6741" s="7"/>
    </row>
    <row r="6742" spans="1:40" ht="14.25" customHeight="1">
      <c r="A6742" s="7" t="s">
        <v>743</v>
      </c>
      <c r="B6742" s="7" t="s">
        <v>363</v>
      </c>
      <c r="C6742" s="7">
        <v>1712</v>
      </c>
      <c r="D6742" s="7" t="s">
        <v>755</v>
      </c>
      <c r="E6742" s="7" t="str">
        <f t="shared" si="93"/>
        <v>Yapacaní</v>
      </c>
      <c r="F6742" s="7" t="s">
        <v>407</v>
      </c>
      <c r="G6742" s="7">
        <v>350</v>
      </c>
      <c r="H6742" s="7" t="s">
        <v>406</v>
      </c>
      <c r="I6742" s="7"/>
      <c r="J6742" s="7">
        <v>7280055</v>
      </c>
      <c r="K6742" s="7">
        <f t="shared" si="94"/>
        <v>13138577</v>
      </c>
      <c r="L6742" s="7"/>
      <c r="M6742" s="6"/>
      <c r="N6742" s="7"/>
      <c r="O6742" s="7"/>
      <c r="P6742" s="38"/>
      <c r="Q6742" s="31"/>
      <c r="R6742" s="42"/>
      <c r="S6742" s="42"/>
      <c r="T6742" s="42"/>
      <c r="U6742" s="43"/>
      <c r="V6742" s="32"/>
      <c r="W6742" s="38"/>
      <c r="X6742" s="7"/>
      <c r="Y6742" s="7"/>
      <c r="Z6742" s="7"/>
      <c r="AA6742" s="7"/>
      <c r="AB6742" s="7"/>
      <c r="AC6742" s="7"/>
      <c r="AD6742" s="7"/>
      <c r="AE6742" s="7"/>
      <c r="AF6742" s="7"/>
      <c r="AG6742" s="7"/>
      <c r="AH6742" s="7"/>
      <c r="AI6742" s="7"/>
      <c r="AJ6742" s="7"/>
      <c r="AK6742" s="7"/>
      <c r="AL6742" s="7"/>
      <c r="AM6742" s="7"/>
      <c r="AN6742" s="7"/>
    </row>
    <row r="6743" spans="1:40" ht="14.25" customHeight="1">
      <c r="A6743" s="7" t="s">
        <v>743</v>
      </c>
      <c r="B6743" s="7" t="s">
        <v>363</v>
      </c>
      <c r="C6743" s="7">
        <v>1713</v>
      </c>
      <c r="D6743" s="7" t="s">
        <v>757</v>
      </c>
      <c r="E6743" s="7" t="str">
        <f t="shared" si="93"/>
        <v>San José</v>
      </c>
      <c r="F6743" s="7" t="s">
        <v>379</v>
      </c>
      <c r="G6743" s="7">
        <v>0</v>
      </c>
      <c r="H6743" s="7" t="s">
        <v>380</v>
      </c>
      <c r="I6743" s="7"/>
      <c r="J6743" s="7">
        <v>4709116</v>
      </c>
      <c r="K6743" s="7">
        <f t="shared" si="94"/>
        <v>2100000</v>
      </c>
      <c r="L6743" s="7"/>
      <c r="M6743" s="6"/>
      <c r="N6743" s="7"/>
      <c r="O6743" s="7"/>
      <c r="P6743" s="38"/>
      <c r="Q6743" s="31"/>
      <c r="R6743" s="42"/>
      <c r="S6743" s="42"/>
      <c r="T6743" s="42"/>
      <c r="U6743" s="43"/>
      <c r="V6743" s="32"/>
      <c r="W6743" s="38"/>
      <c r="X6743" s="7"/>
      <c r="Y6743" s="7"/>
      <c r="Z6743" s="7"/>
      <c r="AA6743" s="7"/>
      <c r="AB6743" s="7"/>
      <c r="AC6743" s="7"/>
      <c r="AD6743" s="7"/>
      <c r="AE6743" s="7"/>
      <c r="AF6743" s="7"/>
      <c r="AG6743" s="7"/>
      <c r="AH6743" s="7"/>
      <c r="AI6743" s="7"/>
      <c r="AJ6743" s="7"/>
      <c r="AK6743" s="7"/>
      <c r="AL6743" s="7"/>
      <c r="AM6743" s="7"/>
      <c r="AN6743" s="7"/>
    </row>
    <row r="6744" spans="1:40" ht="14.25" customHeight="1">
      <c r="A6744" s="7" t="s">
        <v>743</v>
      </c>
      <c r="B6744" s="7" t="s">
        <v>363</v>
      </c>
      <c r="C6744" s="7">
        <v>1713</v>
      </c>
      <c r="D6744" s="7" t="s">
        <v>757</v>
      </c>
      <c r="E6744" s="7" t="str">
        <f t="shared" si="93"/>
        <v>San José</v>
      </c>
      <c r="F6744" s="7" t="s">
        <v>379</v>
      </c>
      <c r="G6744" s="7">
        <v>1</v>
      </c>
      <c r="H6744" s="7" t="s">
        <v>381</v>
      </c>
      <c r="I6744" s="7"/>
      <c r="J6744" s="7">
        <v>1517441</v>
      </c>
      <c r="K6744" s="7">
        <f t="shared" si="94"/>
        <v>2100000</v>
      </c>
      <c r="L6744" s="7"/>
      <c r="M6744" s="6"/>
      <c r="N6744" s="7"/>
      <c r="O6744" s="7"/>
      <c r="P6744" s="38"/>
      <c r="Q6744" s="31"/>
      <c r="R6744" s="42"/>
      <c r="S6744" s="42"/>
      <c r="T6744" s="42"/>
      <c r="U6744" s="43"/>
      <c r="V6744" s="32"/>
      <c r="W6744" s="38"/>
      <c r="X6744" s="7"/>
      <c r="Y6744" s="7"/>
      <c r="Z6744" s="7"/>
      <c r="AA6744" s="7"/>
      <c r="AB6744" s="7"/>
      <c r="AC6744" s="7"/>
      <c r="AD6744" s="7"/>
      <c r="AE6744" s="7"/>
      <c r="AF6744" s="7"/>
      <c r="AG6744" s="7"/>
      <c r="AH6744" s="7"/>
      <c r="AI6744" s="7"/>
      <c r="AJ6744" s="7"/>
      <c r="AK6744" s="7"/>
      <c r="AL6744" s="7"/>
      <c r="AM6744" s="7"/>
      <c r="AN6744" s="7"/>
    </row>
    <row r="6745" spans="1:40" ht="14.25" customHeight="1">
      <c r="A6745" s="7" t="s">
        <v>743</v>
      </c>
      <c r="B6745" s="7" t="s">
        <v>363</v>
      </c>
      <c r="C6745" s="7">
        <v>1713</v>
      </c>
      <c r="D6745" s="7" t="s">
        <v>757</v>
      </c>
      <c r="E6745" s="7" t="str">
        <f t="shared" si="93"/>
        <v>San José</v>
      </c>
      <c r="F6745" s="7" t="s">
        <v>379</v>
      </c>
      <c r="G6745" s="7">
        <v>97</v>
      </c>
      <c r="H6745" s="7" t="s">
        <v>409</v>
      </c>
      <c r="I6745" s="7"/>
      <c r="J6745" s="7">
        <v>190000</v>
      </c>
      <c r="K6745" s="7">
        <f t="shared" si="94"/>
        <v>2100000</v>
      </c>
      <c r="L6745" s="7"/>
      <c r="M6745" s="6"/>
      <c r="N6745" s="7"/>
      <c r="O6745" s="7"/>
      <c r="P6745" s="38"/>
      <c r="Q6745" s="31"/>
      <c r="R6745" s="42"/>
      <c r="S6745" s="42"/>
      <c r="T6745" s="42"/>
      <c r="U6745" s="43"/>
      <c r="V6745" s="32"/>
      <c r="W6745" s="38"/>
      <c r="X6745" s="7"/>
      <c r="Y6745" s="7"/>
      <c r="Z6745" s="7"/>
      <c r="AA6745" s="7"/>
      <c r="AB6745" s="7"/>
      <c r="AC6745" s="7"/>
      <c r="AD6745" s="7"/>
      <c r="AE6745" s="7"/>
      <c r="AF6745" s="7"/>
      <c r="AG6745" s="7"/>
      <c r="AH6745" s="7"/>
      <c r="AI6745" s="7"/>
      <c r="AJ6745" s="7"/>
      <c r="AK6745" s="7"/>
      <c r="AL6745" s="7"/>
      <c r="AM6745" s="7"/>
      <c r="AN6745" s="7"/>
    </row>
    <row r="6746" spans="1:40" ht="14.25" customHeight="1">
      <c r="A6746" s="7" t="s">
        <v>743</v>
      </c>
      <c r="B6746" s="7" t="s">
        <v>363</v>
      </c>
      <c r="C6746" s="7">
        <v>1713</v>
      </c>
      <c r="D6746" s="7" t="s">
        <v>757</v>
      </c>
      <c r="E6746" s="7" t="str">
        <f t="shared" si="93"/>
        <v>San José</v>
      </c>
      <c r="F6746" s="7" t="s">
        <v>379</v>
      </c>
      <c r="G6746" s="7">
        <v>100</v>
      </c>
      <c r="H6746" s="7" t="s">
        <v>383</v>
      </c>
      <c r="I6746" s="7"/>
      <c r="J6746" s="7">
        <v>482000</v>
      </c>
      <c r="K6746" s="7">
        <f t="shared" si="94"/>
        <v>2100000</v>
      </c>
      <c r="L6746" s="7"/>
      <c r="M6746" s="6"/>
      <c r="N6746" s="7"/>
      <c r="O6746" s="7"/>
      <c r="P6746" s="38"/>
      <c r="Q6746" s="31"/>
      <c r="R6746" s="42"/>
      <c r="S6746" s="42"/>
      <c r="T6746" s="42"/>
      <c r="U6746" s="43"/>
      <c r="V6746" s="32"/>
      <c r="W6746" s="38"/>
      <c r="X6746" s="7"/>
      <c r="Y6746" s="7"/>
      <c r="Z6746" s="7"/>
      <c r="AA6746" s="7"/>
      <c r="AB6746" s="7"/>
      <c r="AC6746" s="7"/>
      <c r="AD6746" s="7"/>
      <c r="AE6746" s="7"/>
      <c r="AF6746" s="7"/>
      <c r="AG6746" s="7"/>
      <c r="AH6746" s="7"/>
      <c r="AI6746" s="7"/>
      <c r="AJ6746" s="7"/>
      <c r="AK6746" s="7"/>
      <c r="AL6746" s="7"/>
      <c r="AM6746" s="7"/>
      <c r="AN6746" s="7"/>
    </row>
    <row r="6747" spans="1:40" ht="14.25" customHeight="1">
      <c r="A6747" s="7" t="s">
        <v>743</v>
      </c>
      <c r="B6747" s="7" t="s">
        <v>363</v>
      </c>
      <c r="C6747" s="7">
        <v>1713</v>
      </c>
      <c r="D6747" s="7" t="s">
        <v>757</v>
      </c>
      <c r="E6747" s="7" t="str">
        <f t="shared" si="93"/>
        <v>San José</v>
      </c>
      <c r="F6747" s="7" t="s">
        <v>379</v>
      </c>
      <c r="G6747" s="7">
        <v>110</v>
      </c>
      <c r="H6747" s="7" t="s">
        <v>385</v>
      </c>
      <c r="I6747" s="7"/>
      <c r="J6747" s="7">
        <v>187500</v>
      </c>
      <c r="K6747" s="7">
        <f t="shared" si="94"/>
        <v>2100000</v>
      </c>
      <c r="L6747" s="7"/>
      <c r="M6747" s="6"/>
      <c r="N6747" s="7"/>
      <c r="O6747" s="7"/>
      <c r="P6747" s="38"/>
      <c r="Q6747" s="31"/>
      <c r="R6747" s="42"/>
      <c r="S6747" s="42"/>
      <c r="T6747" s="42"/>
      <c r="U6747" s="43"/>
      <c r="V6747" s="32"/>
      <c r="W6747" s="38"/>
      <c r="X6747" s="7"/>
      <c r="Y6747" s="7"/>
      <c r="Z6747" s="7"/>
      <c r="AA6747" s="7"/>
      <c r="AB6747" s="7"/>
      <c r="AC6747" s="7"/>
      <c r="AD6747" s="7"/>
      <c r="AE6747" s="7"/>
      <c r="AF6747" s="7"/>
      <c r="AG6747" s="7"/>
      <c r="AH6747" s="7"/>
      <c r="AI6747" s="7"/>
      <c r="AJ6747" s="7"/>
      <c r="AK6747" s="7"/>
      <c r="AL6747" s="7"/>
      <c r="AM6747" s="7"/>
      <c r="AN6747" s="7"/>
    </row>
    <row r="6748" spans="1:40" ht="14.25" customHeight="1">
      <c r="A6748" s="7" t="s">
        <v>743</v>
      </c>
      <c r="B6748" s="7" t="s">
        <v>363</v>
      </c>
      <c r="C6748" s="7">
        <v>1713</v>
      </c>
      <c r="D6748" s="7" t="s">
        <v>757</v>
      </c>
      <c r="E6748" s="7" t="str">
        <f t="shared" si="93"/>
        <v>San José</v>
      </c>
      <c r="F6748" s="7" t="s">
        <v>379</v>
      </c>
      <c r="G6748" s="7">
        <v>120</v>
      </c>
      <c r="H6748" s="7" t="s">
        <v>485</v>
      </c>
      <c r="I6748" s="7"/>
      <c r="J6748" s="7">
        <v>40000</v>
      </c>
      <c r="K6748" s="7">
        <f t="shared" si="94"/>
        <v>2100000</v>
      </c>
      <c r="L6748" s="7"/>
      <c r="M6748" s="6"/>
      <c r="N6748" s="7"/>
      <c r="O6748" s="7"/>
      <c r="P6748" s="38"/>
      <c r="Q6748" s="31"/>
      <c r="R6748" s="42"/>
      <c r="S6748" s="42"/>
      <c r="T6748" s="42"/>
      <c r="U6748" s="43"/>
      <c r="V6748" s="32"/>
      <c r="W6748" s="38"/>
      <c r="X6748" s="7"/>
      <c r="Y6748" s="7"/>
      <c r="Z6748" s="7"/>
      <c r="AA6748" s="7"/>
      <c r="AB6748" s="7"/>
      <c r="AC6748" s="7"/>
      <c r="AD6748" s="7"/>
      <c r="AE6748" s="7"/>
      <c r="AF6748" s="7"/>
      <c r="AG6748" s="7"/>
      <c r="AH6748" s="7"/>
      <c r="AI6748" s="7"/>
      <c r="AJ6748" s="7"/>
      <c r="AK6748" s="7"/>
      <c r="AL6748" s="7"/>
      <c r="AM6748" s="7"/>
      <c r="AN6748" s="7"/>
    </row>
    <row r="6749" spans="1:40" ht="14.25" customHeight="1">
      <c r="A6749" s="7" t="s">
        <v>743</v>
      </c>
      <c r="B6749" s="7" t="s">
        <v>363</v>
      </c>
      <c r="C6749" s="7">
        <v>1713</v>
      </c>
      <c r="D6749" s="7" t="s">
        <v>757</v>
      </c>
      <c r="E6749" s="7" t="str">
        <f t="shared" si="93"/>
        <v>San José</v>
      </c>
      <c r="F6749" s="7" t="s">
        <v>379</v>
      </c>
      <c r="G6749" s="7">
        <v>130</v>
      </c>
      <c r="H6749" s="7" t="s">
        <v>386</v>
      </c>
      <c r="I6749" s="7"/>
      <c r="J6749" s="7">
        <v>853305</v>
      </c>
      <c r="K6749" s="7">
        <f t="shared" si="94"/>
        <v>2100000</v>
      </c>
      <c r="L6749" s="7"/>
      <c r="M6749" s="6"/>
      <c r="N6749" s="7"/>
      <c r="O6749" s="7"/>
      <c r="P6749" s="38"/>
      <c r="Q6749" s="31"/>
      <c r="R6749" s="42"/>
      <c r="S6749" s="42"/>
      <c r="T6749" s="42"/>
      <c r="U6749" s="43"/>
      <c r="V6749" s="32"/>
      <c r="W6749" s="38"/>
      <c r="X6749" s="7"/>
      <c r="Y6749" s="7"/>
      <c r="Z6749" s="7"/>
      <c r="AA6749" s="7"/>
      <c r="AB6749" s="7"/>
      <c r="AC6749" s="7"/>
      <c r="AD6749" s="7"/>
      <c r="AE6749" s="7"/>
      <c r="AF6749" s="7"/>
      <c r="AG6749" s="7"/>
      <c r="AH6749" s="7"/>
      <c r="AI6749" s="7"/>
      <c r="AJ6749" s="7"/>
      <c r="AK6749" s="7"/>
      <c r="AL6749" s="7"/>
      <c r="AM6749" s="7"/>
      <c r="AN6749" s="7"/>
    </row>
    <row r="6750" spans="1:40" ht="14.25" customHeight="1">
      <c r="A6750" s="7" t="s">
        <v>743</v>
      </c>
      <c r="B6750" s="7" t="s">
        <v>363</v>
      </c>
      <c r="C6750" s="7">
        <v>1713</v>
      </c>
      <c r="D6750" s="7" t="s">
        <v>757</v>
      </c>
      <c r="E6750" s="7" t="str">
        <f t="shared" si="93"/>
        <v>San José</v>
      </c>
      <c r="F6750" s="7" t="s">
        <v>379</v>
      </c>
      <c r="G6750" s="7">
        <v>140</v>
      </c>
      <c r="H6750" s="7" t="s">
        <v>388</v>
      </c>
      <c r="I6750" s="7"/>
      <c r="J6750" s="7">
        <v>448540</v>
      </c>
      <c r="K6750" s="7">
        <f t="shared" si="94"/>
        <v>2100000</v>
      </c>
      <c r="L6750" s="7"/>
      <c r="M6750" s="6"/>
      <c r="N6750" s="7"/>
      <c r="O6750" s="7"/>
      <c r="P6750" s="38"/>
      <c r="Q6750" s="31"/>
      <c r="R6750" s="42"/>
      <c r="S6750" s="42"/>
      <c r="T6750" s="42"/>
      <c r="U6750" s="43"/>
      <c r="V6750" s="32"/>
      <c r="W6750" s="38"/>
      <c r="X6750" s="7"/>
      <c r="Y6750" s="7"/>
      <c r="Z6750" s="7"/>
      <c r="AA6750" s="7"/>
      <c r="AB6750" s="7"/>
      <c r="AC6750" s="7"/>
      <c r="AD6750" s="7"/>
      <c r="AE6750" s="7"/>
      <c r="AF6750" s="7"/>
      <c r="AG6750" s="7"/>
      <c r="AH6750" s="7"/>
      <c r="AI6750" s="7"/>
      <c r="AJ6750" s="7"/>
      <c r="AK6750" s="7"/>
      <c r="AL6750" s="7"/>
      <c r="AM6750" s="7"/>
      <c r="AN6750" s="7"/>
    </row>
    <row r="6751" spans="1:40" ht="14.25" customHeight="1">
      <c r="A6751" s="7" t="s">
        <v>743</v>
      </c>
      <c r="B6751" s="7" t="s">
        <v>363</v>
      </c>
      <c r="C6751" s="7">
        <v>1713</v>
      </c>
      <c r="D6751" s="7" t="s">
        <v>757</v>
      </c>
      <c r="E6751" s="7" t="str">
        <f t="shared" si="93"/>
        <v>San José</v>
      </c>
      <c r="F6751" s="7" t="s">
        <v>379</v>
      </c>
      <c r="G6751" s="7">
        <v>150</v>
      </c>
      <c r="H6751" s="7" t="s">
        <v>410</v>
      </c>
      <c r="I6751" s="7"/>
      <c r="J6751" s="7">
        <v>75000</v>
      </c>
      <c r="K6751" s="7">
        <f t="shared" si="94"/>
        <v>2100000</v>
      </c>
      <c r="L6751" s="7"/>
      <c r="M6751" s="6"/>
      <c r="N6751" s="7"/>
      <c r="O6751" s="7"/>
      <c r="P6751" s="38"/>
      <c r="Q6751" s="31"/>
      <c r="R6751" s="42"/>
      <c r="S6751" s="42"/>
      <c r="T6751" s="42"/>
      <c r="U6751" s="43"/>
      <c r="V6751" s="32"/>
      <c r="W6751" s="38"/>
      <c r="X6751" s="7"/>
      <c r="Y6751" s="7"/>
      <c r="Z6751" s="7"/>
      <c r="AA6751" s="7"/>
      <c r="AB6751" s="7"/>
      <c r="AC6751" s="7"/>
      <c r="AD6751" s="7"/>
      <c r="AE6751" s="7"/>
      <c r="AF6751" s="7"/>
      <c r="AG6751" s="7"/>
      <c r="AH6751" s="7"/>
      <c r="AI6751" s="7"/>
      <c r="AJ6751" s="7"/>
      <c r="AK6751" s="7"/>
      <c r="AL6751" s="7"/>
      <c r="AM6751" s="7"/>
      <c r="AN6751" s="7"/>
    </row>
    <row r="6752" spans="1:40" ht="14.25" customHeight="1">
      <c r="A6752" s="7" t="s">
        <v>743</v>
      </c>
      <c r="B6752" s="7" t="s">
        <v>363</v>
      </c>
      <c r="C6752" s="7">
        <v>1713</v>
      </c>
      <c r="D6752" s="7" t="s">
        <v>757</v>
      </c>
      <c r="E6752" s="7" t="str">
        <f t="shared" si="93"/>
        <v>San José</v>
      </c>
      <c r="F6752" s="7" t="s">
        <v>379</v>
      </c>
      <c r="G6752" s="7">
        <v>160</v>
      </c>
      <c r="H6752" s="7" t="s">
        <v>389</v>
      </c>
      <c r="I6752" s="7"/>
      <c r="J6752" s="7">
        <v>270000</v>
      </c>
      <c r="K6752" s="7">
        <f t="shared" si="94"/>
        <v>2100000</v>
      </c>
      <c r="L6752" s="7"/>
      <c r="M6752" s="6"/>
      <c r="N6752" s="7"/>
      <c r="O6752" s="7"/>
      <c r="P6752" s="38"/>
      <c r="Q6752" s="31"/>
      <c r="R6752" s="42"/>
      <c r="S6752" s="42"/>
      <c r="T6752" s="42"/>
      <c r="U6752" s="43"/>
      <c r="V6752" s="32"/>
      <c r="W6752" s="38"/>
      <c r="X6752" s="7"/>
      <c r="Y6752" s="7"/>
      <c r="Z6752" s="7"/>
      <c r="AA6752" s="7"/>
      <c r="AB6752" s="7"/>
      <c r="AC6752" s="7"/>
      <c r="AD6752" s="7"/>
      <c r="AE6752" s="7"/>
      <c r="AF6752" s="7"/>
      <c r="AG6752" s="7"/>
      <c r="AH6752" s="7"/>
      <c r="AI6752" s="7"/>
      <c r="AJ6752" s="7"/>
      <c r="AK6752" s="7"/>
      <c r="AL6752" s="7"/>
      <c r="AM6752" s="7"/>
      <c r="AN6752" s="7"/>
    </row>
    <row r="6753" spans="1:40" ht="14.25" customHeight="1">
      <c r="A6753" s="7" t="s">
        <v>743</v>
      </c>
      <c r="B6753" s="7" t="s">
        <v>363</v>
      </c>
      <c r="C6753" s="7">
        <v>1713</v>
      </c>
      <c r="D6753" s="7" t="s">
        <v>757</v>
      </c>
      <c r="E6753" s="7" t="str">
        <f t="shared" si="93"/>
        <v>San José</v>
      </c>
      <c r="F6753" s="7" t="s">
        <v>379</v>
      </c>
      <c r="G6753" s="7">
        <v>170</v>
      </c>
      <c r="H6753" s="7" t="s">
        <v>390</v>
      </c>
      <c r="I6753" s="7"/>
      <c r="J6753" s="7">
        <v>1705248</v>
      </c>
      <c r="K6753" s="7">
        <f t="shared" si="94"/>
        <v>2100000</v>
      </c>
      <c r="L6753" s="7"/>
      <c r="M6753" s="6"/>
      <c r="N6753" s="7"/>
      <c r="O6753" s="7"/>
      <c r="P6753" s="38"/>
      <c r="Q6753" s="31"/>
      <c r="R6753" s="42"/>
      <c r="S6753" s="42"/>
      <c r="T6753" s="42"/>
      <c r="U6753" s="43"/>
      <c r="V6753" s="32"/>
      <c r="W6753" s="38"/>
      <c r="X6753" s="7"/>
      <c r="Y6753" s="7"/>
      <c r="Z6753" s="7"/>
      <c r="AA6753" s="7"/>
      <c r="AB6753" s="7"/>
      <c r="AC6753" s="7"/>
      <c r="AD6753" s="7"/>
      <c r="AE6753" s="7"/>
      <c r="AF6753" s="7"/>
      <c r="AG6753" s="7"/>
      <c r="AH6753" s="7"/>
      <c r="AI6753" s="7"/>
      <c r="AJ6753" s="7"/>
      <c r="AK6753" s="7"/>
      <c r="AL6753" s="7"/>
      <c r="AM6753" s="7"/>
      <c r="AN6753" s="7"/>
    </row>
    <row r="6754" spans="1:40" ht="14.25" customHeight="1">
      <c r="A6754" s="7" t="s">
        <v>743</v>
      </c>
      <c r="B6754" s="7" t="s">
        <v>363</v>
      </c>
      <c r="C6754" s="7">
        <v>1713</v>
      </c>
      <c r="D6754" s="7" t="s">
        <v>757</v>
      </c>
      <c r="E6754" s="7" t="str">
        <f t="shared" si="93"/>
        <v>San José</v>
      </c>
      <c r="F6754" s="7" t="s">
        <v>379</v>
      </c>
      <c r="G6754" s="7">
        <v>180</v>
      </c>
      <c r="H6754" s="7" t="s">
        <v>411</v>
      </c>
      <c r="I6754" s="7"/>
      <c r="J6754" s="7">
        <v>1024000</v>
      </c>
      <c r="K6754" s="7">
        <f t="shared" si="94"/>
        <v>2100000</v>
      </c>
      <c r="L6754" s="7"/>
      <c r="M6754" s="6"/>
      <c r="N6754" s="7"/>
      <c r="O6754" s="7"/>
      <c r="P6754" s="38"/>
      <c r="Q6754" s="31"/>
      <c r="R6754" s="42"/>
      <c r="S6754" s="42"/>
      <c r="T6754" s="42"/>
      <c r="U6754" s="43"/>
      <c r="V6754" s="32"/>
      <c r="W6754" s="38"/>
      <c r="X6754" s="7"/>
      <c r="Y6754" s="7"/>
      <c r="Z6754" s="7"/>
      <c r="AA6754" s="7"/>
      <c r="AB6754" s="7"/>
      <c r="AC6754" s="7"/>
      <c r="AD6754" s="7"/>
      <c r="AE6754" s="7"/>
      <c r="AF6754" s="7"/>
      <c r="AG6754" s="7"/>
      <c r="AH6754" s="7"/>
      <c r="AI6754" s="7"/>
      <c r="AJ6754" s="7"/>
      <c r="AK6754" s="7"/>
      <c r="AL6754" s="7"/>
      <c r="AM6754" s="7"/>
      <c r="AN6754" s="7"/>
    </row>
    <row r="6755" spans="1:40" ht="14.25" customHeight="1">
      <c r="A6755" s="7" t="s">
        <v>743</v>
      </c>
      <c r="B6755" s="7" t="s">
        <v>363</v>
      </c>
      <c r="C6755" s="7">
        <v>1713</v>
      </c>
      <c r="D6755" s="7" t="s">
        <v>757</v>
      </c>
      <c r="E6755" s="7" t="str">
        <f t="shared" si="93"/>
        <v>San José</v>
      </c>
      <c r="F6755" s="7" t="s">
        <v>379</v>
      </c>
      <c r="G6755" s="7">
        <v>190</v>
      </c>
      <c r="H6755" s="7" t="s">
        <v>392</v>
      </c>
      <c r="I6755" s="7"/>
      <c r="J6755" s="7">
        <v>258500</v>
      </c>
      <c r="K6755" s="7">
        <f t="shared" si="94"/>
        <v>2100000</v>
      </c>
      <c r="L6755" s="7"/>
      <c r="M6755" s="6"/>
      <c r="N6755" s="7"/>
      <c r="O6755" s="7"/>
      <c r="P6755" s="38"/>
      <c r="Q6755" s="31"/>
      <c r="R6755" s="42"/>
      <c r="S6755" s="42"/>
      <c r="T6755" s="42"/>
      <c r="U6755" s="43"/>
      <c r="V6755" s="32"/>
      <c r="W6755" s="38"/>
      <c r="X6755" s="7"/>
      <c r="Y6755" s="7"/>
      <c r="Z6755" s="7"/>
      <c r="AA6755" s="7"/>
      <c r="AB6755" s="7"/>
      <c r="AC6755" s="7"/>
      <c r="AD6755" s="7"/>
      <c r="AE6755" s="7"/>
      <c r="AF6755" s="7"/>
      <c r="AG6755" s="7"/>
      <c r="AH6755" s="7"/>
      <c r="AI6755" s="7"/>
      <c r="AJ6755" s="7"/>
      <c r="AK6755" s="7"/>
      <c r="AL6755" s="7"/>
      <c r="AM6755" s="7"/>
      <c r="AN6755" s="7"/>
    </row>
    <row r="6756" spans="1:40" ht="14.25" customHeight="1">
      <c r="A6756" s="7" t="s">
        <v>743</v>
      </c>
      <c r="B6756" s="7" t="s">
        <v>363</v>
      </c>
      <c r="C6756" s="7">
        <v>1713</v>
      </c>
      <c r="D6756" s="7" t="s">
        <v>757</v>
      </c>
      <c r="E6756" s="7" t="str">
        <f t="shared" si="93"/>
        <v>San José</v>
      </c>
      <c r="F6756" s="7" t="s">
        <v>379</v>
      </c>
      <c r="G6756" s="7">
        <v>200</v>
      </c>
      <c r="H6756" s="7" t="s">
        <v>393</v>
      </c>
      <c r="I6756" s="7"/>
      <c r="J6756" s="7">
        <v>8018912</v>
      </c>
      <c r="K6756" s="7">
        <f t="shared" si="94"/>
        <v>2100000</v>
      </c>
      <c r="L6756" s="7"/>
      <c r="M6756" s="6"/>
      <c r="N6756" s="7"/>
      <c r="O6756" s="7"/>
      <c r="P6756" s="38"/>
      <c r="Q6756" s="31"/>
      <c r="R6756" s="42"/>
      <c r="S6756" s="42"/>
      <c r="T6756" s="42"/>
      <c r="U6756" s="43"/>
      <c r="V6756" s="32"/>
      <c r="W6756" s="38"/>
      <c r="X6756" s="7"/>
      <c r="Y6756" s="7"/>
      <c r="Z6756" s="7"/>
      <c r="AA6756" s="7"/>
      <c r="AB6756" s="7"/>
      <c r="AC6756" s="7"/>
      <c r="AD6756" s="7"/>
      <c r="AE6756" s="7"/>
      <c r="AF6756" s="7"/>
      <c r="AG6756" s="7"/>
      <c r="AH6756" s="7"/>
      <c r="AI6756" s="7"/>
      <c r="AJ6756" s="7"/>
      <c r="AK6756" s="7"/>
      <c r="AL6756" s="7"/>
      <c r="AM6756" s="7"/>
      <c r="AN6756" s="7"/>
    </row>
    <row r="6757" spans="1:40" ht="14.25" customHeight="1">
      <c r="A6757" s="7" t="s">
        <v>743</v>
      </c>
      <c r="B6757" s="7" t="s">
        <v>363</v>
      </c>
      <c r="C6757" s="7">
        <v>1713</v>
      </c>
      <c r="D6757" s="7" t="s">
        <v>757</v>
      </c>
      <c r="E6757" s="7" t="str">
        <f t="shared" si="93"/>
        <v>San José</v>
      </c>
      <c r="F6757" s="7" t="s">
        <v>379</v>
      </c>
      <c r="G6757" s="7">
        <v>210</v>
      </c>
      <c r="H6757" s="7" t="s">
        <v>394</v>
      </c>
      <c r="I6757" s="7"/>
      <c r="J6757" s="7">
        <v>2204951</v>
      </c>
      <c r="K6757" s="7">
        <f t="shared" si="94"/>
        <v>2100000</v>
      </c>
      <c r="L6757" s="7"/>
      <c r="M6757" s="6"/>
      <c r="N6757" s="7"/>
      <c r="O6757" s="7"/>
      <c r="P6757" s="38"/>
      <c r="Q6757" s="31"/>
      <c r="R6757" s="42"/>
      <c r="S6757" s="42"/>
      <c r="T6757" s="42"/>
      <c r="U6757" s="43"/>
      <c r="V6757" s="32"/>
      <c r="W6757" s="38"/>
      <c r="X6757" s="7"/>
      <c r="Y6757" s="7"/>
      <c r="Z6757" s="7"/>
      <c r="AA6757" s="7"/>
      <c r="AB6757" s="7"/>
      <c r="AC6757" s="7"/>
      <c r="AD6757" s="7"/>
      <c r="AE6757" s="7"/>
      <c r="AF6757" s="7"/>
      <c r="AG6757" s="7"/>
      <c r="AH6757" s="7"/>
      <c r="AI6757" s="7"/>
      <c r="AJ6757" s="7"/>
      <c r="AK6757" s="7"/>
      <c r="AL6757" s="7"/>
      <c r="AM6757" s="7"/>
      <c r="AN6757" s="7"/>
    </row>
    <row r="6758" spans="1:40" ht="14.25" customHeight="1">
      <c r="A6758" s="7" t="s">
        <v>743</v>
      </c>
      <c r="B6758" s="7" t="s">
        <v>363</v>
      </c>
      <c r="C6758" s="7">
        <v>1713</v>
      </c>
      <c r="D6758" s="7" t="s">
        <v>757</v>
      </c>
      <c r="E6758" s="7" t="str">
        <f t="shared" si="93"/>
        <v>San José</v>
      </c>
      <c r="F6758" s="7" t="s">
        <v>379</v>
      </c>
      <c r="G6758" s="7">
        <v>220</v>
      </c>
      <c r="H6758" s="7" t="s">
        <v>395</v>
      </c>
      <c r="I6758" s="7"/>
      <c r="J6758" s="7">
        <v>683600</v>
      </c>
      <c r="K6758" s="7">
        <f t="shared" si="94"/>
        <v>2100000</v>
      </c>
      <c r="L6758" s="7"/>
      <c r="M6758" s="6"/>
      <c r="N6758" s="7"/>
      <c r="O6758" s="7"/>
      <c r="P6758" s="38"/>
      <c r="Q6758" s="31"/>
      <c r="R6758" s="42"/>
      <c r="S6758" s="42"/>
      <c r="T6758" s="42"/>
      <c r="U6758" s="43"/>
      <c r="V6758" s="32"/>
      <c r="W6758" s="38"/>
      <c r="X6758" s="7"/>
      <c r="Y6758" s="7"/>
      <c r="Z6758" s="7"/>
      <c r="AA6758" s="7"/>
      <c r="AB6758" s="7"/>
      <c r="AC6758" s="7"/>
      <c r="AD6758" s="7"/>
      <c r="AE6758" s="7"/>
      <c r="AF6758" s="7"/>
      <c r="AG6758" s="7"/>
      <c r="AH6758" s="7"/>
      <c r="AI6758" s="7"/>
      <c r="AJ6758" s="7"/>
      <c r="AK6758" s="7"/>
      <c r="AL6758" s="7"/>
      <c r="AM6758" s="7"/>
      <c r="AN6758" s="7"/>
    </row>
    <row r="6759" spans="1:40" ht="14.25" customHeight="1">
      <c r="A6759" s="7" t="s">
        <v>743</v>
      </c>
      <c r="B6759" s="7" t="s">
        <v>363</v>
      </c>
      <c r="C6759" s="7">
        <v>1713</v>
      </c>
      <c r="D6759" s="7" t="s">
        <v>757</v>
      </c>
      <c r="E6759" s="7" t="str">
        <f t="shared" si="93"/>
        <v>San José</v>
      </c>
      <c r="F6759" s="7" t="s">
        <v>379</v>
      </c>
      <c r="G6759" s="7">
        <v>230</v>
      </c>
      <c r="H6759" s="7" t="s">
        <v>396</v>
      </c>
      <c r="I6759" s="7"/>
      <c r="J6759" s="7">
        <v>432250</v>
      </c>
      <c r="K6759" s="7">
        <f t="shared" si="94"/>
        <v>2100000</v>
      </c>
      <c r="L6759" s="7"/>
      <c r="M6759" s="6"/>
      <c r="N6759" s="7"/>
      <c r="O6759" s="7"/>
      <c r="P6759" s="38"/>
      <c r="Q6759" s="31"/>
      <c r="R6759" s="42"/>
      <c r="S6759" s="42"/>
      <c r="T6759" s="42"/>
      <c r="U6759" s="43"/>
      <c r="V6759" s="32"/>
      <c r="W6759" s="38"/>
      <c r="X6759" s="7"/>
      <c r="Y6759" s="7"/>
      <c r="Z6759" s="7"/>
      <c r="AA6759" s="7"/>
      <c r="AB6759" s="7"/>
      <c r="AC6759" s="7"/>
      <c r="AD6759" s="7"/>
      <c r="AE6759" s="7"/>
      <c r="AF6759" s="7"/>
      <c r="AG6759" s="7"/>
      <c r="AH6759" s="7"/>
      <c r="AI6759" s="7"/>
      <c r="AJ6759" s="7"/>
      <c r="AK6759" s="7"/>
      <c r="AL6759" s="7"/>
      <c r="AM6759" s="7"/>
      <c r="AN6759" s="7"/>
    </row>
    <row r="6760" spans="1:40" ht="14.25" customHeight="1">
      <c r="A6760" s="7" t="s">
        <v>743</v>
      </c>
      <c r="B6760" s="7" t="s">
        <v>363</v>
      </c>
      <c r="C6760" s="7">
        <v>1713</v>
      </c>
      <c r="D6760" s="7" t="s">
        <v>757</v>
      </c>
      <c r="E6760" s="7" t="str">
        <f t="shared" si="93"/>
        <v>San José</v>
      </c>
      <c r="F6760" s="7" t="s">
        <v>379</v>
      </c>
      <c r="G6760" s="7">
        <v>240</v>
      </c>
      <c r="H6760" s="7" t="s">
        <v>397</v>
      </c>
      <c r="I6760" s="7"/>
      <c r="J6760" s="7">
        <v>66750</v>
      </c>
      <c r="K6760" s="7">
        <f t="shared" si="94"/>
        <v>2100000</v>
      </c>
      <c r="L6760" s="7"/>
      <c r="M6760" s="6"/>
      <c r="N6760" s="7"/>
      <c r="O6760" s="7"/>
      <c r="P6760" s="38"/>
      <c r="Q6760" s="31"/>
      <c r="R6760" s="42"/>
      <c r="S6760" s="42"/>
      <c r="T6760" s="42"/>
      <c r="U6760" s="43"/>
      <c r="V6760" s="32"/>
      <c r="W6760" s="38"/>
      <c r="X6760" s="7"/>
      <c r="Y6760" s="7"/>
      <c r="Z6760" s="7"/>
      <c r="AA6760" s="7"/>
      <c r="AB6760" s="7"/>
      <c r="AC6760" s="7"/>
      <c r="AD6760" s="7"/>
      <c r="AE6760" s="7"/>
      <c r="AF6760" s="7"/>
      <c r="AG6760" s="7"/>
      <c r="AH6760" s="7"/>
      <c r="AI6760" s="7"/>
      <c r="AJ6760" s="7"/>
      <c r="AK6760" s="7"/>
      <c r="AL6760" s="7"/>
      <c r="AM6760" s="7"/>
      <c r="AN6760" s="7"/>
    </row>
    <row r="6761" spans="1:40" ht="14.25" customHeight="1">
      <c r="A6761" s="7" t="s">
        <v>743</v>
      </c>
      <c r="B6761" s="7" t="s">
        <v>363</v>
      </c>
      <c r="C6761" s="7">
        <v>1713</v>
      </c>
      <c r="D6761" s="7" t="s">
        <v>757</v>
      </c>
      <c r="E6761" s="7" t="str">
        <f t="shared" si="93"/>
        <v>San José</v>
      </c>
      <c r="F6761" s="7" t="s">
        <v>379</v>
      </c>
      <c r="G6761" s="7">
        <v>250</v>
      </c>
      <c r="H6761" s="7" t="s">
        <v>399</v>
      </c>
      <c r="I6761" s="7"/>
      <c r="J6761" s="7">
        <v>1469077</v>
      </c>
      <c r="K6761" s="7">
        <f t="shared" si="94"/>
        <v>2100000</v>
      </c>
      <c r="L6761" s="7"/>
      <c r="M6761" s="6"/>
      <c r="N6761" s="7"/>
      <c r="O6761" s="7"/>
      <c r="P6761" s="38"/>
      <c r="Q6761" s="31"/>
      <c r="R6761" s="42"/>
      <c r="S6761" s="42"/>
      <c r="T6761" s="42"/>
      <c r="U6761" s="43"/>
      <c r="V6761" s="32"/>
      <c r="W6761" s="38"/>
      <c r="X6761" s="7"/>
      <c r="Y6761" s="7"/>
      <c r="Z6761" s="7"/>
      <c r="AA6761" s="7"/>
      <c r="AB6761" s="7"/>
      <c r="AC6761" s="7"/>
      <c r="AD6761" s="7"/>
      <c r="AE6761" s="7"/>
      <c r="AF6761" s="7"/>
      <c r="AG6761" s="7"/>
      <c r="AH6761" s="7"/>
      <c r="AI6761" s="7"/>
      <c r="AJ6761" s="7"/>
      <c r="AK6761" s="7"/>
      <c r="AL6761" s="7"/>
      <c r="AM6761" s="7"/>
      <c r="AN6761" s="7"/>
    </row>
    <row r="6762" spans="1:40" ht="14.25" customHeight="1">
      <c r="A6762" s="7" t="s">
        <v>743</v>
      </c>
      <c r="B6762" s="7" t="s">
        <v>363</v>
      </c>
      <c r="C6762" s="7">
        <v>1713</v>
      </c>
      <c r="D6762" s="7" t="s">
        <v>757</v>
      </c>
      <c r="E6762" s="7" t="str">
        <f t="shared" si="93"/>
        <v>San José</v>
      </c>
      <c r="F6762" s="7" t="s">
        <v>379</v>
      </c>
      <c r="G6762" s="7">
        <v>260</v>
      </c>
      <c r="H6762" s="7" t="s">
        <v>400</v>
      </c>
      <c r="I6762" s="7"/>
      <c r="J6762" s="7">
        <v>407200</v>
      </c>
      <c r="K6762" s="7">
        <f t="shared" si="94"/>
        <v>2100000</v>
      </c>
      <c r="L6762" s="7"/>
      <c r="M6762" s="6"/>
      <c r="N6762" s="7"/>
      <c r="O6762" s="7"/>
      <c r="P6762" s="38"/>
      <c r="Q6762" s="31"/>
      <c r="R6762" s="42"/>
      <c r="S6762" s="42"/>
      <c r="T6762" s="42"/>
      <c r="U6762" s="43"/>
      <c r="V6762" s="32"/>
      <c r="W6762" s="38"/>
      <c r="X6762" s="7"/>
      <c r="Y6762" s="7"/>
      <c r="Z6762" s="7"/>
      <c r="AA6762" s="7"/>
      <c r="AB6762" s="7"/>
      <c r="AC6762" s="7"/>
      <c r="AD6762" s="7"/>
      <c r="AE6762" s="7"/>
      <c r="AF6762" s="7"/>
      <c r="AG6762" s="7"/>
      <c r="AH6762" s="7"/>
      <c r="AI6762" s="7"/>
      <c r="AJ6762" s="7"/>
      <c r="AK6762" s="7"/>
      <c r="AL6762" s="7"/>
      <c r="AM6762" s="7"/>
      <c r="AN6762" s="7"/>
    </row>
    <row r="6763" spans="1:40" ht="14.25" customHeight="1">
      <c r="A6763" s="7" t="s">
        <v>743</v>
      </c>
      <c r="B6763" s="7" t="s">
        <v>363</v>
      </c>
      <c r="C6763" s="7">
        <v>1713</v>
      </c>
      <c r="D6763" s="7" t="s">
        <v>757</v>
      </c>
      <c r="E6763" s="7" t="str">
        <f t="shared" si="93"/>
        <v>San José</v>
      </c>
      <c r="F6763" s="7" t="s">
        <v>379</v>
      </c>
      <c r="G6763" s="7">
        <v>270</v>
      </c>
      <c r="H6763" s="7" t="s">
        <v>401</v>
      </c>
      <c r="I6763" s="7"/>
      <c r="J6763" s="7">
        <v>327000</v>
      </c>
      <c r="K6763" s="7">
        <f t="shared" si="94"/>
        <v>2100000</v>
      </c>
      <c r="L6763" s="7"/>
      <c r="M6763" s="6"/>
      <c r="N6763" s="7"/>
      <c r="O6763" s="7"/>
      <c r="P6763" s="38"/>
      <c r="Q6763" s="31"/>
      <c r="R6763" s="42"/>
      <c r="S6763" s="42"/>
      <c r="T6763" s="42"/>
      <c r="U6763" s="43"/>
      <c r="V6763" s="32"/>
      <c r="W6763" s="38"/>
      <c r="X6763" s="7"/>
      <c r="Y6763" s="7"/>
      <c r="Z6763" s="7"/>
      <c r="AA6763" s="7"/>
      <c r="AB6763" s="7"/>
      <c r="AC6763" s="7"/>
      <c r="AD6763" s="7"/>
      <c r="AE6763" s="7"/>
      <c r="AF6763" s="7"/>
      <c r="AG6763" s="7"/>
      <c r="AH6763" s="7"/>
      <c r="AI6763" s="7"/>
      <c r="AJ6763" s="7"/>
      <c r="AK6763" s="7"/>
      <c r="AL6763" s="7"/>
      <c r="AM6763" s="7"/>
      <c r="AN6763" s="7"/>
    </row>
    <row r="6764" spans="1:40" ht="14.25" customHeight="1">
      <c r="A6764" s="7" t="s">
        <v>743</v>
      </c>
      <c r="B6764" s="7" t="s">
        <v>363</v>
      </c>
      <c r="C6764" s="7">
        <v>1713</v>
      </c>
      <c r="D6764" s="7" t="s">
        <v>757</v>
      </c>
      <c r="E6764" s="7" t="str">
        <f t="shared" si="93"/>
        <v>San José</v>
      </c>
      <c r="F6764" s="7" t="s">
        <v>379</v>
      </c>
      <c r="G6764" s="7">
        <v>280</v>
      </c>
      <c r="H6764" s="7" t="s">
        <v>402</v>
      </c>
      <c r="I6764" s="7"/>
      <c r="J6764" s="7">
        <v>395000</v>
      </c>
      <c r="K6764" s="7">
        <f t="shared" si="94"/>
        <v>2100000</v>
      </c>
      <c r="L6764" s="7"/>
      <c r="M6764" s="6"/>
      <c r="N6764" s="7"/>
      <c r="O6764" s="7"/>
      <c r="P6764" s="38"/>
      <c r="Q6764" s="31"/>
      <c r="R6764" s="42"/>
      <c r="S6764" s="42"/>
      <c r="T6764" s="42"/>
      <c r="U6764" s="43"/>
      <c r="V6764" s="32"/>
      <c r="W6764" s="38"/>
      <c r="X6764" s="7"/>
      <c r="Y6764" s="7"/>
      <c r="Z6764" s="7"/>
      <c r="AA6764" s="7"/>
      <c r="AB6764" s="7"/>
      <c r="AC6764" s="7"/>
      <c r="AD6764" s="7"/>
      <c r="AE6764" s="7"/>
      <c r="AF6764" s="7"/>
      <c r="AG6764" s="7"/>
      <c r="AH6764" s="7"/>
      <c r="AI6764" s="7"/>
      <c r="AJ6764" s="7"/>
      <c r="AK6764" s="7"/>
      <c r="AL6764" s="7"/>
      <c r="AM6764" s="7"/>
      <c r="AN6764" s="7"/>
    </row>
    <row r="6765" spans="1:40" ht="14.25" customHeight="1">
      <c r="A6765" s="7" t="s">
        <v>743</v>
      </c>
      <c r="B6765" s="7" t="s">
        <v>363</v>
      </c>
      <c r="C6765" s="7">
        <v>1713</v>
      </c>
      <c r="D6765" s="7" t="s">
        <v>757</v>
      </c>
      <c r="E6765" s="7" t="str">
        <f t="shared" si="93"/>
        <v>San José</v>
      </c>
      <c r="F6765" s="7" t="s">
        <v>379</v>
      </c>
      <c r="G6765" s="7">
        <v>290</v>
      </c>
      <c r="H6765" s="7" t="s">
        <v>426</v>
      </c>
      <c r="I6765" s="7"/>
      <c r="J6765" s="7">
        <v>45900</v>
      </c>
      <c r="K6765" s="7">
        <f t="shared" si="94"/>
        <v>2100000</v>
      </c>
      <c r="L6765" s="7"/>
      <c r="M6765" s="6"/>
      <c r="N6765" s="7"/>
      <c r="O6765" s="7"/>
      <c r="P6765" s="38"/>
      <c r="Q6765" s="31"/>
      <c r="R6765" s="42"/>
      <c r="S6765" s="42"/>
      <c r="T6765" s="42"/>
      <c r="U6765" s="43"/>
      <c r="V6765" s="32"/>
      <c r="W6765" s="38"/>
      <c r="X6765" s="7"/>
      <c r="Y6765" s="7"/>
      <c r="Z6765" s="7"/>
      <c r="AA6765" s="7"/>
      <c r="AB6765" s="7"/>
      <c r="AC6765" s="7"/>
      <c r="AD6765" s="7"/>
      <c r="AE6765" s="7"/>
      <c r="AF6765" s="7"/>
      <c r="AG6765" s="7"/>
      <c r="AH6765" s="7"/>
      <c r="AI6765" s="7"/>
      <c r="AJ6765" s="7"/>
      <c r="AK6765" s="7"/>
      <c r="AL6765" s="7"/>
      <c r="AM6765" s="7"/>
      <c r="AN6765" s="7"/>
    </row>
    <row r="6766" spans="1:40" ht="14.25" customHeight="1">
      <c r="A6766" s="7" t="s">
        <v>743</v>
      </c>
      <c r="B6766" s="7" t="s">
        <v>363</v>
      </c>
      <c r="C6766" s="7">
        <v>1713</v>
      </c>
      <c r="D6766" s="7" t="s">
        <v>757</v>
      </c>
      <c r="E6766" s="7" t="str">
        <f t="shared" si="93"/>
        <v>San José</v>
      </c>
      <c r="F6766" s="7" t="s">
        <v>379</v>
      </c>
      <c r="G6766" s="7">
        <v>300</v>
      </c>
      <c r="H6766" s="7" t="s">
        <v>417</v>
      </c>
      <c r="I6766" s="7"/>
      <c r="J6766" s="7">
        <v>72000</v>
      </c>
      <c r="K6766" s="7">
        <f t="shared" si="94"/>
        <v>2100000</v>
      </c>
      <c r="L6766" s="7"/>
      <c r="M6766" s="6"/>
      <c r="N6766" s="7"/>
      <c r="O6766" s="7"/>
      <c r="P6766" s="38"/>
      <c r="Q6766" s="31"/>
      <c r="R6766" s="42"/>
      <c r="S6766" s="42"/>
      <c r="T6766" s="42"/>
      <c r="U6766" s="43"/>
      <c r="V6766" s="32"/>
      <c r="W6766" s="38"/>
      <c r="X6766" s="7"/>
      <c r="Y6766" s="7"/>
      <c r="Z6766" s="7"/>
      <c r="AA6766" s="7"/>
      <c r="AB6766" s="7"/>
      <c r="AC6766" s="7"/>
      <c r="AD6766" s="7"/>
      <c r="AE6766" s="7"/>
      <c r="AF6766" s="7"/>
      <c r="AG6766" s="7"/>
      <c r="AH6766" s="7"/>
      <c r="AI6766" s="7"/>
      <c r="AJ6766" s="7"/>
      <c r="AK6766" s="7"/>
      <c r="AL6766" s="7"/>
      <c r="AM6766" s="7"/>
      <c r="AN6766" s="7"/>
    </row>
    <row r="6767" spans="1:40" ht="14.25" customHeight="1">
      <c r="A6767" s="7" t="s">
        <v>743</v>
      </c>
      <c r="B6767" s="7" t="s">
        <v>363</v>
      </c>
      <c r="C6767" s="7">
        <v>1713</v>
      </c>
      <c r="D6767" s="7" t="s">
        <v>757</v>
      </c>
      <c r="E6767" s="7" t="str">
        <f t="shared" si="93"/>
        <v>San José</v>
      </c>
      <c r="F6767" s="7" t="s">
        <v>379</v>
      </c>
      <c r="G6767" s="7">
        <v>310</v>
      </c>
      <c r="H6767" s="7" t="s">
        <v>403</v>
      </c>
      <c r="I6767" s="7"/>
      <c r="J6767" s="7">
        <v>250000</v>
      </c>
      <c r="K6767" s="7">
        <f t="shared" si="94"/>
        <v>2100000</v>
      </c>
      <c r="L6767" s="7"/>
      <c r="M6767" s="6"/>
      <c r="N6767" s="7"/>
      <c r="O6767" s="7"/>
      <c r="P6767" s="38"/>
      <c r="Q6767" s="31"/>
      <c r="R6767" s="42"/>
      <c r="S6767" s="42"/>
      <c r="T6767" s="42"/>
      <c r="U6767" s="43"/>
      <c r="V6767" s="32"/>
      <c r="W6767" s="38"/>
      <c r="X6767" s="7"/>
      <c r="Y6767" s="7"/>
      <c r="Z6767" s="7"/>
      <c r="AA6767" s="7"/>
      <c r="AB6767" s="7"/>
      <c r="AC6767" s="7"/>
      <c r="AD6767" s="7"/>
      <c r="AE6767" s="7"/>
      <c r="AF6767" s="7"/>
      <c r="AG6767" s="7"/>
      <c r="AH6767" s="7"/>
      <c r="AI6767" s="7"/>
      <c r="AJ6767" s="7"/>
      <c r="AK6767" s="7"/>
      <c r="AL6767" s="7"/>
      <c r="AM6767" s="7"/>
      <c r="AN6767" s="7"/>
    </row>
    <row r="6768" spans="1:40" ht="14.25" customHeight="1">
      <c r="A6768" s="7" t="s">
        <v>743</v>
      </c>
      <c r="B6768" s="7" t="s">
        <v>363</v>
      </c>
      <c r="C6768" s="7">
        <v>1713</v>
      </c>
      <c r="D6768" s="7" t="s">
        <v>757</v>
      </c>
      <c r="E6768" s="7" t="str">
        <f t="shared" si="93"/>
        <v>San José</v>
      </c>
      <c r="F6768" s="7" t="s">
        <v>379</v>
      </c>
      <c r="G6768" s="7">
        <v>320</v>
      </c>
      <c r="H6768" s="7" t="s">
        <v>427</v>
      </c>
      <c r="I6768" s="7"/>
      <c r="J6768" s="7">
        <v>50000</v>
      </c>
      <c r="K6768" s="7">
        <f t="shared" si="94"/>
        <v>2100000</v>
      </c>
      <c r="L6768" s="7"/>
      <c r="M6768" s="6"/>
      <c r="N6768" s="7"/>
      <c r="O6768" s="7"/>
      <c r="P6768" s="38"/>
      <c r="Q6768" s="31"/>
      <c r="R6768" s="42"/>
      <c r="S6768" s="42"/>
      <c r="T6768" s="42"/>
      <c r="U6768" s="43"/>
      <c r="V6768" s="32"/>
      <c r="W6768" s="38"/>
      <c r="X6768" s="7"/>
      <c r="Y6768" s="7"/>
      <c r="Z6768" s="7"/>
      <c r="AA6768" s="7"/>
      <c r="AB6768" s="7"/>
      <c r="AC6768" s="7"/>
      <c r="AD6768" s="7"/>
      <c r="AE6768" s="7"/>
      <c r="AF6768" s="7"/>
      <c r="AG6768" s="7"/>
      <c r="AH6768" s="7"/>
      <c r="AI6768" s="7"/>
      <c r="AJ6768" s="7"/>
      <c r="AK6768" s="7"/>
      <c r="AL6768" s="7"/>
      <c r="AM6768" s="7"/>
      <c r="AN6768" s="7"/>
    </row>
    <row r="6769" spans="1:40" ht="14.25" customHeight="1">
      <c r="A6769" s="7" t="s">
        <v>743</v>
      </c>
      <c r="B6769" s="7" t="s">
        <v>363</v>
      </c>
      <c r="C6769" s="7">
        <v>1713</v>
      </c>
      <c r="D6769" s="7" t="s">
        <v>757</v>
      </c>
      <c r="E6769" s="7" t="str">
        <f t="shared" si="93"/>
        <v>San José</v>
      </c>
      <c r="F6769" s="7" t="s">
        <v>379</v>
      </c>
      <c r="G6769" s="7">
        <v>330</v>
      </c>
      <c r="H6769" s="7" t="s">
        <v>404</v>
      </c>
      <c r="I6769" s="7"/>
      <c r="J6769" s="7">
        <v>179659</v>
      </c>
      <c r="K6769" s="7">
        <f t="shared" si="94"/>
        <v>2100000</v>
      </c>
      <c r="L6769" s="7"/>
      <c r="M6769" s="6"/>
      <c r="N6769" s="7"/>
      <c r="O6769" s="7"/>
      <c r="P6769" s="38"/>
      <c r="Q6769" s="31"/>
      <c r="R6769" s="42"/>
      <c r="S6769" s="42"/>
      <c r="T6769" s="42"/>
      <c r="U6769" s="43"/>
      <c r="V6769" s="32"/>
      <c r="W6769" s="38"/>
      <c r="X6769" s="7"/>
      <c r="Y6769" s="7"/>
      <c r="Z6769" s="7"/>
      <c r="AA6769" s="7"/>
      <c r="AB6769" s="7"/>
      <c r="AC6769" s="7"/>
      <c r="AD6769" s="7"/>
      <c r="AE6769" s="7"/>
      <c r="AF6769" s="7"/>
      <c r="AG6769" s="7"/>
      <c r="AH6769" s="7"/>
      <c r="AI6769" s="7"/>
      <c r="AJ6769" s="7"/>
      <c r="AK6769" s="7"/>
      <c r="AL6769" s="7"/>
      <c r="AM6769" s="7"/>
      <c r="AN6769" s="7"/>
    </row>
    <row r="6770" spans="1:40" ht="14.25" customHeight="1">
      <c r="A6770" s="7" t="s">
        <v>743</v>
      </c>
      <c r="B6770" s="7" t="s">
        <v>363</v>
      </c>
      <c r="C6770" s="7">
        <v>1713</v>
      </c>
      <c r="D6770" s="7" t="s">
        <v>757</v>
      </c>
      <c r="E6770" s="7" t="str">
        <f t="shared" si="93"/>
        <v>San José</v>
      </c>
      <c r="F6770" s="7" t="s">
        <v>379</v>
      </c>
      <c r="G6770" s="7">
        <v>340</v>
      </c>
      <c r="H6770" s="7" t="s">
        <v>405</v>
      </c>
      <c r="I6770" s="7"/>
      <c r="J6770" s="7">
        <v>2914208</v>
      </c>
      <c r="K6770" s="7">
        <f t="shared" si="94"/>
        <v>2100000</v>
      </c>
      <c r="L6770" s="7"/>
      <c r="M6770" s="6"/>
      <c r="N6770" s="7"/>
      <c r="O6770" s="7"/>
      <c r="P6770" s="38"/>
      <c r="Q6770" s="31"/>
      <c r="R6770" s="42"/>
      <c r="S6770" s="42"/>
      <c r="T6770" s="42"/>
      <c r="U6770" s="43"/>
      <c r="V6770" s="32"/>
      <c r="W6770" s="38"/>
      <c r="X6770" s="7"/>
      <c r="Y6770" s="7"/>
      <c r="Z6770" s="7"/>
      <c r="AA6770" s="7"/>
      <c r="AB6770" s="7"/>
      <c r="AC6770" s="7"/>
      <c r="AD6770" s="7"/>
      <c r="AE6770" s="7"/>
      <c r="AF6770" s="7"/>
      <c r="AG6770" s="7"/>
      <c r="AH6770" s="7"/>
      <c r="AI6770" s="7"/>
      <c r="AJ6770" s="7"/>
      <c r="AK6770" s="7"/>
      <c r="AL6770" s="7"/>
      <c r="AM6770" s="7"/>
      <c r="AN6770" s="7"/>
    </row>
    <row r="6771" spans="1:40" ht="14.25" customHeight="1">
      <c r="A6771" s="7" t="s">
        <v>743</v>
      </c>
      <c r="B6771" s="7" t="s">
        <v>363</v>
      </c>
      <c r="C6771" s="7">
        <v>1713</v>
      </c>
      <c r="D6771" s="7" t="s">
        <v>757</v>
      </c>
      <c r="E6771" s="7" t="str">
        <f t="shared" si="93"/>
        <v>San José</v>
      </c>
      <c r="F6771" s="7" t="s">
        <v>379</v>
      </c>
      <c r="G6771" s="7">
        <v>350</v>
      </c>
      <c r="H6771" s="7" t="s">
        <v>406</v>
      </c>
      <c r="I6771" s="7"/>
      <c r="J6771" s="7">
        <v>20000</v>
      </c>
      <c r="K6771" s="7">
        <f t="shared" si="94"/>
        <v>2100000</v>
      </c>
      <c r="L6771" s="7"/>
      <c r="M6771" s="6"/>
      <c r="N6771" s="7"/>
      <c r="O6771" s="7"/>
      <c r="P6771" s="38"/>
      <c r="Q6771" s="31"/>
      <c r="R6771" s="42"/>
      <c r="S6771" s="42"/>
      <c r="T6771" s="42"/>
      <c r="U6771" s="43"/>
      <c r="V6771" s="32"/>
      <c r="W6771" s="38"/>
      <c r="X6771" s="7"/>
      <c r="Y6771" s="7"/>
      <c r="Z6771" s="7"/>
      <c r="AA6771" s="7"/>
      <c r="AB6771" s="7"/>
      <c r="AC6771" s="7"/>
      <c r="AD6771" s="7"/>
      <c r="AE6771" s="7"/>
      <c r="AF6771" s="7"/>
      <c r="AG6771" s="7"/>
      <c r="AH6771" s="7"/>
      <c r="AI6771" s="7"/>
      <c r="AJ6771" s="7"/>
      <c r="AK6771" s="7"/>
      <c r="AL6771" s="7"/>
      <c r="AM6771" s="7"/>
      <c r="AN6771" s="7"/>
    </row>
    <row r="6772" spans="1:40" ht="14.25" customHeight="1">
      <c r="A6772" s="7" t="s">
        <v>743</v>
      </c>
      <c r="B6772" s="7" t="s">
        <v>363</v>
      </c>
      <c r="C6772" s="7">
        <v>1713</v>
      </c>
      <c r="D6772" s="7" t="s">
        <v>757</v>
      </c>
      <c r="E6772" s="7" t="str">
        <f t="shared" si="93"/>
        <v>San José</v>
      </c>
      <c r="F6772" s="7" t="s">
        <v>407</v>
      </c>
      <c r="G6772" s="7">
        <v>170</v>
      </c>
      <c r="H6772" s="7" t="s">
        <v>390</v>
      </c>
      <c r="I6772" s="7"/>
      <c r="J6772" s="7">
        <v>1500000</v>
      </c>
      <c r="K6772" s="7">
        <f t="shared" si="94"/>
        <v>2100000</v>
      </c>
      <c r="L6772" s="7"/>
      <c r="M6772" s="6"/>
      <c r="N6772" s="7"/>
      <c r="O6772" s="7"/>
      <c r="P6772" s="38"/>
      <c r="Q6772" s="31"/>
      <c r="R6772" s="42"/>
      <c r="S6772" s="42"/>
      <c r="T6772" s="42"/>
      <c r="U6772" s="43"/>
      <c r="V6772" s="32"/>
      <c r="W6772" s="38"/>
      <c r="X6772" s="7"/>
      <c r="Y6772" s="7"/>
      <c r="Z6772" s="7"/>
      <c r="AA6772" s="7"/>
      <c r="AB6772" s="7"/>
      <c r="AC6772" s="7"/>
      <c r="AD6772" s="7"/>
      <c r="AE6772" s="7"/>
      <c r="AF6772" s="7"/>
      <c r="AG6772" s="7"/>
      <c r="AH6772" s="7"/>
      <c r="AI6772" s="7"/>
      <c r="AJ6772" s="7"/>
      <c r="AK6772" s="7"/>
      <c r="AL6772" s="7"/>
      <c r="AM6772" s="7"/>
      <c r="AN6772" s="7"/>
    </row>
    <row r="6773" spans="1:40" ht="14.25" customHeight="1">
      <c r="A6773" s="7" t="s">
        <v>743</v>
      </c>
      <c r="B6773" s="7" t="s">
        <v>363</v>
      </c>
      <c r="C6773" s="7">
        <v>1713</v>
      </c>
      <c r="D6773" s="7" t="s">
        <v>757</v>
      </c>
      <c r="E6773" s="7" t="str">
        <f t="shared" si="93"/>
        <v>San José</v>
      </c>
      <c r="F6773" s="7" t="s">
        <v>407</v>
      </c>
      <c r="G6773" s="7">
        <v>220</v>
      </c>
      <c r="H6773" s="7" t="s">
        <v>395</v>
      </c>
      <c r="I6773" s="7"/>
      <c r="J6773" s="7">
        <v>600000</v>
      </c>
      <c r="K6773" s="7">
        <f t="shared" si="94"/>
        <v>2100000</v>
      </c>
      <c r="L6773" s="7"/>
      <c r="M6773" s="6"/>
      <c r="N6773" s="7"/>
      <c r="O6773" s="7"/>
      <c r="P6773" s="38"/>
      <c r="Q6773" s="31"/>
      <c r="R6773" s="42"/>
      <c r="S6773" s="42"/>
      <c r="T6773" s="42"/>
      <c r="U6773" s="43"/>
      <c r="V6773" s="32"/>
      <c r="W6773" s="38"/>
      <c r="X6773" s="7"/>
      <c r="Y6773" s="7"/>
      <c r="Z6773" s="7"/>
      <c r="AA6773" s="7"/>
      <c r="AB6773" s="7"/>
      <c r="AC6773" s="7"/>
      <c r="AD6773" s="7"/>
      <c r="AE6773" s="7"/>
      <c r="AF6773" s="7"/>
      <c r="AG6773" s="7"/>
      <c r="AH6773" s="7"/>
      <c r="AI6773" s="7"/>
      <c r="AJ6773" s="7"/>
      <c r="AK6773" s="7"/>
      <c r="AL6773" s="7"/>
      <c r="AM6773" s="7"/>
      <c r="AN6773" s="7"/>
    </row>
    <row r="6774" spans="1:40" ht="14.25" customHeight="1">
      <c r="A6774" s="7" t="s">
        <v>743</v>
      </c>
      <c r="B6774" s="7" t="s">
        <v>363</v>
      </c>
      <c r="C6774" s="7">
        <v>1714</v>
      </c>
      <c r="D6774" s="7" t="s">
        <v>758</v>
      </c>
      <c r="E6774" s="7" t="str">
        <f t="shared" si="93"/>
        <v>Pailón</v>
      </c>
      <c r="F6774" s="7" t="s">
        <v>379</v>
      </c>
      <c r="G6774" s="7">
        <v>0</v>
      </c>
      <c r="H6774" s="7" t="s">
        <v>380</v>
      </c>
      <c r="I6774" s="7"/>
      <c r="J6774" s="7">
        <v>5579823</v>
      </c>
      <c r="K6774" s="7">
        <f t="shared" si="94"/>
        <v>13113909</v>
      </c>
      <c r="L6774" s="7"/>
      <c r="M6774" s="6"/>
      <c r="N6774" s="7"/>
      <c r="O6774" s="7"/>
      <c r="P6774" s="38"/>
      <c r="Q6774" s="31"/>
      <c r="R6774" s="42"/>
      <c r="S6774" s="42"/>
      <c r="T6774" s="42"/>
      <c r="U6774" s="43"/>
      <c r="V6774" s="32"/>
      <c r="W6774" s="38"/>
      <c r="X6774" s="7"/>
      <c r="Y6774" s="7"/>
      <c r="Z6774" s="7"/>
      <c r="AA6774" s="7"/>
      <c r="AB6774" s="7"/>
      <c r="AC6774" s="7"/>
      <c r="AD6774" s="7"/>
      <c r="AE6774" s="7"/>
      <c r="AF6774" s="7"/>
      <c r="AG6774" s="7"/>
      <c r="AH6774" s="7"/>
      <c r="AI6774" s="7"/>
      <c r="AJ6774" s="7"/>
      <c r="AK6774" s="7"/>
      <c r="AL6774" s="7"/>
      <c r="AM6774" s="7"/>
      <c r="AN6774" s="7"/>
    </row>
    <row r="6775" spans="1:40" ht="14.25" customHeight="1">
      <c r="A6775" s="7" t="s">
        <v>743</v>
      </c>
      <c r="B6775" s="7" t="s">
        <v>363</v>
      </c>
      <c r="C6775" s="7">
        <v>1714</v>
      </c>
      <c r="D6775" s="7" t="s">
        <v>758</v>
      </c>
      <c r="E6775" s="7" t="str">
        <f t="shared" si="93"/>
        <v>Pailón</v>
      </c>
      <c r="F6775" s="7" t="s">
        <v>379</v>
      </c>
      <c r="G6775" s="7">
        <v>1</v>
      </c>
      <c r="H6775" s="7" t="s">
        <v>381</v>
      </c>
      <c r="I6775" s="7"/>
      <c r="J6775" s="7">
        <v>2882290</v>
      </c>
      <c r="K6775" s="7">
        <f t="shared" si="94"/>
        <v>13113909</v>
      </c>
      <c r="L6775" s="7"/>
      <c r="M6775" s="6"/>
      <c r="N6775" s="7"/>
      <c r="O6775" s="7"/>
      <c r="P6775" s="38"/>
      <c r="Q6775" s="31"/>
      <c r="R6775" s="42"/>
      <c r="S6775" s="42"/>
      <c r="T6775" s="42"/>
      <c r="U6775" s="43"/>
      <c r="V6775" s="32"/>
      <c r="W6775" s="38"/>
      <c r="X6775" s="7"/>
      <c r="Y6775" s="7"/>
      <c r="Z6775" s="7"/>
      <c r="AA6775" s="7"/>
      <c r="AB6775" s="7"/>
      <c r="AC6775" s="7"/>
      <c r="AD6775" s="7"/>
      <c r="AE6775" s="7"/>
      <c r="AF6775" s="7"/>
      <c r="AG6775" s="7"/>
      <c r="AH6775" s="7"/>
      <c r="AI6775" s="7"/>
      <c r="AJ6775" s="7"/>
      <c r="AK6775" s="7"/>
      <c r="AL6775" s="7"/>
      <c r="AM6775" s="7"/>
      <c r="AN6775" s="7"/>
    </row>
    <row r="6776" spans="1:40" ht="14.25" customHeight="1">
      <c r="A6776" s="7" t="s">
        <v>743</v>
      </c>
      <c r="B6776" s="7" t="s">
        <v>363</v>
      </c>
      <c r="C6776" s="7">
        <v>1714</v>
      </c>
      <c r="D6776" s="7" t="s">
        <v>758</v>
      </c>
      <c r="E6776" s="7" t="str">
        <f t="shared" si="93"/>
        <v>Pailón</v>
      </c>
      <c r="F6776" s="7" t="s">
        <v>379</v>
      </c>
      <c r="G6776" s="7">
        <v>97</v>
      </c>
      <c r="H6776" s="7" t="s">
        <v>409</v>
      </c>
      <c r="I6776" s="7"/>
      <c r="J6776" s="7">
        <v>2498839</v>
      </c>
      <c r="K6776" s="7">
        <f t="shared" si="94"/>
        <v>13113909</v>
      </c>
      <c r="L6776" s="7"/>
      <c r="M6776" s="6"/>
      <c r="N6776" s="7"/>
      <c r="O6776" s="7"/>
      <c r="P6776" s="38"/>
      <c r="Q6776" s="31"/>
      <c r="R6776" s="42"/>
      <c r="S6776" s="42"/>
      <c r="T6776" s="42"/>
      <c r="U6776" s="43"/>
      <c r="V6776" s="32"/>
      <c r="W6776" s="38"/>
      <c r="X6776" s="7"/>
      <c r="Y6776" s="7"/>
      <c r="Z6776" s="7"/>
      <c r="AA6776" s="7"/>
      <c r="AB6776" s="7"/>
      <c r="AC6776" s="7"/>
      <c r="AD6776" s="7"/>
      <c r="AE6776" s="7"/>
      <c r="AF6776" s="7"/>
      <c r="AG6776" s="7"/>
      <c r="AH6776" s="7"/>
      <c r="AI6776" s="7"/>
      <c r="AJ6776" s="7"/>
      <c r="AK6776" s="7"/>
      <c r="AL6776" s="7"/>
      <c r="AM6776" s="7"/>
      <c r="AN6776" s="7"/>
    </row>
    <row r="6777" spans="1:40" ht="14.25" customHeight="1">
      <c r="A6777" s="7" t="s">
        <v>743</v>
      </c>
      <c r="B6777" s="7" t="s">
        <v>363</v>
      </c>
      <c r="C6777" s="7">
        <v>1714</v>
      </c>
      <c r="D6777" s="7" t="s">
        <v>758</v>
      </c>
      <c r="E6777" s="7" t="str">
        <f t="shared" si="93"/>
        <v>Pailón</v>
      </c>
      <c r="F6777" s="7" t="s">
        <v>379</v>
      </c>
      <c r="G6777" s="7">
        <v>99</v>
      </c>
      <c r="H6777" s="7" t="s">
        <v>382</v>
      </c>
      <c r="I6777" s="7"/>
      <c r="J6777" s="7">
        <v>230000</v>
      </c>
      <c r="K6777" s="7">
        <f t="shared" si="94"/>
        <v>13113909</v>
      </c>
      <c r="L6777" s="7"/>
      <c r="M6777" s="6"/>
      <c r="N6777" s="7"/>
      <c r="O6777" s="7"/>
      <c r="P6777" s="38"/>
      <c r="Q6777" s="31"/>
      <c r="R6777" s="42"/>
      <c r="S6777" s="42"/>
      <c r="T6777" s="42"/>
      <c r="U6777" s="43"/>
      <c r="V6777" s="32"/>
      <c r="W6777" s="38"/>
      <c r="X6777" s="7"/>
      <c r="Y6777" s="7"/>
      <c r="Z6777" s="7"/>
      <c r="AA6777" s="7"/>
      <c r="AB6777" s="7"/>
      <c r="AC6777" s="7"/>
      <c r="AD6777" s="7"/>
      <c r="AE6777" s="7"/>
      <c r="AF6777" s="7"/>
      <c r="AG6777" s="7"/>
      <c r="AH6777" s="7"/>
      <c r="AI6777" s="7"/>
      <c r="AJ6777" s="7"/>
      <c r="AK6777" s="7"/>
      <c r="AL6777" s="7"/>
      <c r="AM6777" s="7"/>
      <c r="AN6777" s="7"/>
    </row>
    <row r="6778" spans="1:40" ht="14.25" customHeight="1">
      <c r="A6778" s="7" t="s">
        <v>743</v>
      </c>
      <c r="B6778" s="7" t="s">
        <v>363</v>
      </c>
      <c r="C6778" s="7">
        <v>1714</v>
      </c>
      <c r="D6778" s="7" t="s">
        <v>758</v>
      </c>
      <c r="E6778" s="7" t="str">
        <f t="shared" si="93"/>
        <v>Pailón</v>
      </c>
      <c r="F6778" s="7" t="s">
        <v>379</v>
      </c>
      <c r="G6778" s="7">
        <v>100</v>
      </c>
      <c r="H6778" s="7" t="s">
        <v>383</v>
      </c>
      <c r="I6778" s="7"/>
      <c r="J6778" s="7">
        <v>641553</v>
      </c>
      <c r="K6778" s="7">
        <f t="shared" si="94"/>
        <v>13113909</v>
      </c>
      <c r="L6778" s="7"/>
      <c r="M6778" s="6"/>
      <c r="N6778" s="7"/>
      <c r="O6778" s="7"/>
      <c r="P6778" s="38"/>
      <c r="Q6778" s="31"/>
      <c r="R6778" s="42"/>
      <c r="S6778" s="42"/>
      <c r="T6778" s="42"/>
      <c r="U6778" s="43"/>
      <c r="V6778" s="32"/>
      <c r="W6778" s="38"/>
      <c r="X6778" s="7"/>
      <c r="Y6778" s="7"/>
      <c r="Z6778" s="7"/>
      <c r="AA6778" s="7"/>
      <c r="AB6778" s="7"/>
      <c r="AC6778" s="7"/>
      <c r="AD6778" s="7"/>
      <c r="AE6778" s="7"/>
      <c r="AF6778" s="7"/>
      <c r="AG6778" s="7"/>
      <c r="AH6778" s="7"/>
      <c r="AI6778" s="7"/>
      <c r="AJ6778" s="7"/>
      <c r="AK6778" s="7"/>
      <c r="AL6778" s="7"/>
      <c r="AM6778" s="7"/>
      <c r="AN6778" s="7"/>
    </row>
    <row r="6779" spans="1:40" ht="14.25" customHeight="1">
      <c r="A6779" s="7" t="s">
        <v>743</v>
      </c>
      <c r="B6779" s="7" t="s">
        <v>363</v>
      </c>
      <c r="C6779" s="7">
        <v>1714</v>
      </c>
      <c r="D6779" s="7" t="s">
        <v>758</v>
      </c>
      <c r="E6779" s="7" t="str">
        <f t="shared" si="93"/>
        <v>Pailón</v>
      </c>
      <c r="F6779" s="7" t="s">
        <v>379</v>
      </c>
      <c r="G6779" s="7">
        <v>110</v>
      </c>
      <c r="H6779" s="7" t="s">
        <v>385</v>
      </c>
      <c r="I6779" s="7"/>
      <c r="J6779" s="7">
        <v>350000</v>
      </c>
      <c r="K6779" s="7">
        <f t="shared" si="94"/>
        <v>13113909</v>
      </c>
      <c r="L6779" s="7"/>
      <c r="M6779" s="6"/>
      <c r="N6779" s="7"/>
      <c r="O6779" s="7"/>
      <c r="P6779" s="38"/>
      <c r="Q6779" s="31"/>
      <c r="R6779" s="42"/>
      <c r="S6779" s="42"/>
      <c r="T6779" s="42"/>
      <c r="U6779" s="43"/>
      <c r="V6779" s="32"/>
      <c r="W6779" s="38"/>
      <c r="X6779" s="7"/>
      <c r="Y6779" s="7"/>
      <c r="Z6779" s="7"/>
      <c r="AA6779" s="7"/>
      <c r="AB6779" s="7"/>
      <c r="AC6779" s="7"/>
      <c r="AD6779" s="7"/>
      <c r="AE6779" s="7"/>
      <c r="AF6779" s="7"/>
      <c r="AG6779" s="7"/>
      <c r="AH6779" s="7"/>
      <c r="AI6779" s="7"/>
      <c r="AJ6779" s="7"/>
      <c r="AK6779" s="7"/>
      <c r="AL6779" s="7"/>
      <c r="AM6779" s="7"/>
      <c r="AN6779" s="7"/>
    </row>
    <row r="6780" spans="1:40" ht="14.25" customHeight="1">
      <c r="A6780" s="7" t="s">
        <v>743</v>
      </c>
      <c r="B6780" s="7" t="s">
        <v>363</v>
      </c>
      <c r="C6780" s="7">
        <v>1714</v>
      </c>
      <c r="D6780" s="7" t="s">
        <v>758</v>
      </c>
      <c r="E6780" s="7" t="str">
        <f t="shared" si="93"/>
        <v>Pailón</v>
      </c>
      <c r="F6780" s="7" t="s">
        <v>379</v>
      </c>
      <c r="G6780" s="7">
        <v>130</v>
      </c>
      <c r="H6780" s="7" t="s">
        <v>386</v>
      </c>
      <c r="I6780" s="7"/>
      <c r="J6780" s="7">
        <v>513750</v>
      </c>
      <c r="K6780" s="7">
        <f t="shared" si="94"/>
        <v>13113909</v>
      </c>
      <c r="L6780" s="7"/>
      <c r="M6780" s="6"/>
      <c r="N6780" s="7"/>
      <c r="O6780" s="7"/>
      <c r="P6780" s="38"/>
      <c r="Q6780" s="31"/>
      <c r="R6780" s="42"/>
      <c r="S6780" s="42"/>
      <c r="T6780" s="42"/>
      <c r="U6780" s="43"/>
      <c r="V6780" s="32"/>
      <c r="W6780" s="38"/>
      <c r="X6780" s="7"/>
      <c r="Y6780" s="7"/>
      <c r="Z6780" s="7"/>
      <c r="AA6780" s="7"/>
      <c r="AB6780" s="7"/>
      <c r="AC6780" s="7"/>
      <c r="AD6780" s="7"/>
      <c r="AE6780" s="7"/>
      <c r="AF6780" s="7"/>
      <c r="AG6780" s="7"/>
      <c r="AH6780" s="7"/>
      <c r="AI6780" s="7"/>
      <c r="AJ6780" s="7"/>
      <c r="AK6780" s="7"/>
      <c r="AL6780" s="7"/>
      <c r="AM6780" s="7"/>
      <c r="AN6780" s="7"/>
    </row>
    <row r="6781" spans="1:40" ht="14.25" customHeight="1">
      <c r="A6781" s="7" t="s">
        <v>743</v>
      </c>
      <c r="B6781" s="7" t="s">
        <v>363</v>
      </c>
      <c r="C6781" s="7">
        <v>1714</v>
      </c>
      <c r="D6781" s="7" t="s">
        <v>758</v>
      </c>
      <c r="E6781" s="7" t="str">
        <f t="shared" si="93"/>
        <v>Pailón</v>
      </c>
      <c r="F6781" s="7" t="s">
        <v>379</v>
      </c>
      <c r="G6781" s="7">
        <v>140</v>
      </c>
      <c r="H6781" s="7" t="s">
        <v>388</v>
      </c>
      <c r="I6781" s="7"/>
      <c r="J6781" s="7">
        <v>891075</v>
      </c>
      <c r="K6781" s="7">
        <f t="shared" si="94"/>
        <v>13113909</v>
      </c>
      <c r="L6781" s="7"/>
      <c r="M6781" s="6"/>
      <c r="N6781" s="7"/>
      <c r="O6781" s="7"/>
      <c r="P6781" s="38"/>
      <c r="Q6781" s="31"/>
      <c r="R6781" s="42"/>
      <c r="S6781" s="42"/>
      <c r="T6781" s="42"/>
      <c r="U6781" s="43"/>
      <c r="V6781" s="32"/>
      <c r="W6781" s="38"/>
      <c r="X6781" s="7"/>
      <c r="Y6781" s="7"/>
      <c r="Z6781" s="7"/>
      <c r="AA6781" s="7"/>
      <c r="AB6781" s="7"/>
      <c r="AC6781" s="7"/>
      <c r="AD6781" s="7"/>
      <c r="AE6781" s="7"/>
      <c r="AF6781" s="7"/>
      <c r="AG6781" s="7"/>
      <c r="AH6781" s="7"/>
      <c r="AI6781" s="7"/>
      <c r="AJ6781" s="7"/>
      <c r="AK6781" s="7"/>
      <c r="AL6781" s="7"/>
      <c r="AM6781" s="7"/>
      <c r="AN6781" s="7"/>
    </row>
    <row r="6782" spans="1:40" ht="14.25" customHeight="1">
      <c r="A6782" s="7" t="s">
        <v>743</v>
      </c>
      <c r="B6782" s="7" t="s">
        <v>363</v>
      </c>
      <c r="C6782" s="7">
        <v>1714</v>
      </c>
      <c r="D6782" s="7" t="s">
        <v>758</v>
      </c>
      <c r="E6782" s="7" t="str">
        <f t="shared" si="93"/>
        <v>Pailón</v>
      </c>
      <c r="F6782" s="7" t="s">
        <v>379</v>
      </c>
      <c r="G6782" s="7">
        <v>160</v>
      </c>
      <c r="H6782" s="7" t="s">
        <v>389</v>
      </c>
      <c r="I6782" s="7"/>
      <c r="J6782" s="7">
        <v>575050</v>
      </c>
      <c r="K6782" s="7">
        <f t="shared" si="94"/>
        <v>13113909</v>
      </c>
      <c r="L6782" s="7"/>
      <c r="M6782" s="6"/>
      <c r="N6782" s="7"/>
      <c r="O6782" s="7"/>
      <c r="P6782" s="38"/>
      <c r="Q6782" s="31"/>
      <c r="R6782" s="42"/>
      <c r="S6782" s="42"/>
      <c r="T6782" s="42"/>
      <c r="U6782" s="43"/>
      <c r="V6782" s="32"/>
      <c r="W6782" s="38"/>
      <c r="X6782" s="7"/>
      <c r="Y6782" s="7"/>
      <c r="Z6782" s="7"/>
      <c r="AA6782" s="7"/>
      <c r="AB6782" s="7"/>
      <c r="AC6782" s="7"/>
      <c r="AD6782" s="7"/>
      <c r="AE6782" s="7"/>
      <c r="AF6782" s="7"/>
      <c r="AG6782" s="7"/>
      <c r="AH6782" s="7"/>
      <c r="AI6782" s="7"/>
      <c r="AJ6782" s="7"/>
      <c r="AK6782" s="7"/>
      <c r="AL6782" s="7"/>
      <c r="AM6782" s="7"/>
      <c r="AN6782" s="7"/>
    </row>
    <row r="6783" spans="1:40" ht="14.25" customHeight="1">
      <c r="A6783" s="7" t="s">
        <v>743</v>
      </c>
      <c r="B6783" s="7" t="s">
        <v>363</v>
      </c>
      <c r="C6783" s="7">
        <v>1714</v>
      </c>
      <c r="D6783" s="7" t="s">
        <v>758</v>
      </c>
      <c r="E6783" s="7" t="str">
        <f t="shared" si="93"/>
        <v>Pailón</v>
      </c>
      <c r="F6783" s="7" t="s">
        <v>379</v>
      </c>
      <c r="G6783" s="7">
        <v>170</v>
      </c>
      <c r="H6783" s="7" t="s">
        <v>390</v>
      </c>
      <c r="I6783" s="7"/>
      <c r="J6783" s="7">
        <v>810750</v>
      </c>
      <c r="K6783" s="7">
        <f t="shared" si="94"/>
        <v>13113909</v>
      </c>
      <c r="L6783" s="7"/>
      <c r="M6783" s="6"/>
      <c r="N6783" s="7"/>
      <c r="O6783" s="7"/>
      <c r="P6783" s="38"/>
      <c r="Q6783" s="31"/>
      <c r="R6783" s="42"/>
      <c r="S6783" s="42"/>
      <c r="T6783" s="42"/>
      <c r="U6783" s="43"/>
      <c r="V6783" s="32"/>
      <c r="W6783" s="38"/>
      <c r="X6783" s="7"/>
      <c r="Y6783" s="7"/>
      <c r="Z6783" s="7"/>
      <c r="AA6783" s="7"/>
      <c r="AB6783" s="7"/>
      <c r="AC6783" s="7"/>
      <c r="AD6783" s="7"/>
      <c r="AE6783" s="7"/>
      <c r="AF6783" s="7"/>
      <c r="AG6783" s="7"/>
      <c r="AH6783" s="7"/>
      <c r="AI6783" s="7"/>
      <c r="AJ6783" s="7"/>
      <c r="AK6783" s="7"/>
      <c r="AL6783" s="7"/>
      <c r="AM6783" s="7"/>
      <c r="AN6783" s="7"/>
    </row>
    <row r="6784" spans="1:40" ht="14.25" customHeight="1">
      <c r="A6784" s="7" t="s">
        <v>743</v>
      </c>
      <c r="B6784" s="7" t="s">
        <v>363</v>
      </c>
      <c r="C6784" s="7">
        <v>1714</v>
      </c>
      <c r="D6784" s="7" t="s">
        <v>758</v>
      </c>
      <c r="E6784" s="7" t="str">
        <f t="shared" si="93"/>
        <v>Pailón</v>
      </c>
      <c r="F6784" s="7" t="s">
        <v>379</v>
      </c>
      <c r="G6784" s="7">
        <v>180</v>
      </c>
      <c r="H6784" s="7" t="s">
        <v>411</v>
      </c>
      <c r="I6784" s="7"/>
      <c r="J6784" s="7">
        <v>1376725</v>
      </c>
      <c r="K6784" s="7">
        <f t="shared" si="94"/>
        <v>13113909</v>
      </c>
      <c r="L6784" s="7"/>
      <c r="M6784" s="6"/>
      <c r="N6784" s="7"/>
      <c r="O6784" s="7"/>
      <c r="P6784" s="38"/>
      <c r="Q6784" s="31"/>
      <c r="R6784" s="42"/>
      <c r="S6784" s="42"/>
      <c r="T6784" s="42"/>
      <c r="U6784" s="43"/>
      <c r="V6784" s="32"/>
      <c r="W6784" s="38"/>
      <c r="X6784" s="7"/>
      <c r="Y6784" s="7"/>
      <c r="Z6784" s="7"/>
      <c r="AA6784" s="7"/>
      <c r="AB6784" s="7"/>
      <c r="AC6784" s="7"/>
      <c r="AD6784" s="7"/>
      <c r="AE6784" s="7"/>
      <c r="AF6784" s="7"/>
      <c r="AG6784" s="7"/>
      <c r="AH6784" s="7"/>
      <c r="AI6784" s="7"/>
      <c r="AJ6784" s="7"/>
      <c r="AK6784" s="7"/>
      <c r="AL6784" s="7"/>
      <c r="AM6784" s="7"/>
      <c r="AN6784" s="7"/>
    </row>
    <row r="6785" spans="1:40" ht="14.25" customHeight="1">
      <c r="A6785" s="7" t="s">
        <v>743</v>
      </c>
      <c r="B6785" s="7" t="s">
        <v>363</v>
      </c>
      <c r="C6785" s="7">
        <v>1714</v>
      </c>
      <c r="D6785" s="7" t="s">
        <v>758</v>
      </c>
      <c r="E6785" s="7" t="str">
        <f t="shared" si="93"/>
        <v>Pailón</v>
      </c>
      <c r="F6785" s="7" t="s">
        <v>379</v>
      </c>
      <c r="G6785" s="7">
        <v>190</v>
      </c>
      <c r="H6785" s="7" t="s">
        <v>392</v>
      </c>
      <c r="I6785" s="7"/>
      <c r="J6785" s="7">
        <v>428600</v>
      </c>
      <c r="K6785" s="7">
        <f t="shared" si="94"/>
        <v>13113909</v>
      </c>
      <c r="L6785" s="7"/>
      <c r="M6785" s="6"/>
      <c r="N6785" s="7"/>
      <c r="O6785" s="7"/>
      <c r="P6785" s="38"/>
      <c r="Q6785" s="31"/>
      <c r="R6785" s="42"/>
      <c r="S6785" s="42"/>
      <c r="T6785" s="42"/>
      <c r="U6785" s="43"/>
      <c r="V6785" s="32"/>
      <c r="W6785" s="38"/>
      <c r="X6785" s="7"/>
      <c r="Y6785" s="7"/>
      <c r="Z6785" s="7"/>
      <c r="AA6785" s="7"/>
      <c r="AB6785" s="7"/>
      <c r="AC6785" s="7"/>
      <c r="AD6785" s="7"/>
      <c r="AE6785" s="7"/>
      <c r="AF6785" s="7"/>
      <c r="AG6785" s="7"/>
      <c r="AH6785" s="7"/>
      <c r="AI6785" s="7"/>
      <c r="AJ6785" s="7"/>
      <c r="AK6785" s="7"/>
      <c r="AL6785" s="7"/>
      <c r="AM6785" s="7"/>
      <c r="AN6785" s="7"/>
    </row>
    <row r="6786" spans="1:40" ht="14.25" customHeight="1">
      <c r="A6786" s="7" t="s">
        <v>743</v>
      </c>
      <c r="B6786" s="7" t="s">
        <v>363</v>
      </c>
      <c r="C6786" s="7">
        <v>1714</v>
      </c>
      <c r="D6786" s="7" t="s">
        <v>758</v>
      </c>
      <c r="E6786" s="7" t="str">
        <f t="shared" si="93"/>
        <v>Pailón</v>
      </c>
      <c r="F6786" s="7" t="s">
        <v>379</v>
      </c>
      <c r="G6786" s="7">
        <v>200</v>
      </c>
      <c r="H6786" s="7" t="s">
        <v>393</v>
      </c>
      <c r="I6786" s="7"/>
      <c r="J6786" s="7">
        <v>11867144</v>
      </c>
      <c r="K6786" s="7">
        <f t="shared" si="94"/>
        <v>13113909</v>
      </c>
      <c r="L6786" s="7"/>
      <c r="M6786" s="6"/>
      <c r="N6786" s="7"/>
      <c r="O6786" s="7"/>
      <c r="P6786" s="38"/>
      <c r="Q6786" s="31"/>
      <c r="R6786" s="42"/>
      <c r="S6786" s="42"/>
      <c r="T6786" s="42"/>
      <c r="U6786" s="43"/>
      <c r="V6786" s="32"/>
      <c r="W6786" s="38"/>
      <c r="X6786" s="7"/>
      <c r="Y6786" s="7"/>
      <c r="Z6786" s="7"/>
      <c r="AA6786" s="7"/>
      <c r="AB6786" s="7"/>
      <c r="AC6786" s="7"/>
      <c r="AD6786" s="7"/>
      <c r="AE6786" s="7"/>
      <c r="AF6786" s="7"/>
      <c r="AG6786" s="7"/>
      <c r="AH6786" s="7"/>
      <c r="AI6786" s="7"/>
      <c r="AJ6786" s="7"/>
      <c r="AK6786" s="7"/>
      <c r="AL6786" s="7"/>
      <c r="AM6786" s="7"/>
      <c r="AN6786" s="7"/>
    </row>
    <row r="6787" spans="1:40" ht="14.25" customHeight="1">
      <c r="A6787" s="7" t="s">
        <v>743</v>
      </c>
      <c r="B6787" s="7" t="s">
        <v>363</v>
      </c>
      <c r="C6787" s="7">
        <v>1714</v>
      </c>
      <c r="D6787" s="7" t="s">
        <v>758</v>
      </c>
      <c r="E6787" s="7" t="str">
        <f t="shared" si="93"/>
        <v>Pailón</v>
      </c>
      <c r="F6787" s="7" t="s">
        <v>379</v>
      </c>
      <c r="G6787" s="7">
        <v>210</v>
      </c>
      <c r="H6787" s="7" t="s">
        <v>394</v>
      </c>
      <c r="I6787" s="7"/>
      <c r="J6787" s="7">
        <v>5560758</v>
      </c>
      <c r="K6787" s="7">
        <f t="shared" si="94"/>
        <v>13113909</v>
      </c>
      <c r="L6787" s="7"/>
      <c r="M6787" s="6"/>
      <c r="N6787" s="7"/>
      <c r="O6787" s="7"/>
      <c r="P6787" s="38"/>
      <c r="Q6787" s="31"/>
      <c r="R6787" s="42"/>
      <c r="S6787" s="42"/>
      <c r="T6787" s="42"/>
      <c r="U6787" s="43"/>
      <c r="V6787" s="32"/>
      <c r="W6787" s="38"/>
      <c r="X6787" s="7"/>
      <c r="Y6787" s="7"/>
      <c r="Z6787" s="7"/>
      <c r="AA6787" s="7"/>
      <c r="AB6787" s="7"/>
      <c r="AC6787" s="7"/>
      <c r="AD6787" s="7"/>
      <c r="AE6787" s="7"/>
      <c r="AF6787" s="7"/>
      <c r="AG6787" s="7"/>
      <c r="AH6787" s="7"/>
      <c r="AI6787" s="7"/>
      <c r="AJ6787" s="7"/>
      <c r="AK6787" s="7"/>
      <c r="AL6787" s="7"/>
      <c r="AM6787" s="7"/>
      <c r="AN6787" s="7"/>
    </row>
    <row r="6788" spans="1:40" ht="14.25" customHeight="1">
      <c r="A6788" s="7" t="s">
        <v>743</v>
      </c>
      <c r="B6788" s="7" t="s">
        <v>363</v>
      </c>
      <c r="C6788" s="7">
        <v>1714</v>
      </c>
      <c r="D6788" s="7" t="s">
        <v>758</v>
      </c>
      <c r="E6788" s="7" t="str">
        <f t="shared" si="93"/>
        <v>Pailón</v>
      </c>
      <c r="F6788" s="7" t="s">
        <v>379</v>
      </c>
      <c r="G6788" s="7">
        <v>220</v>
      </c>
      <c r="H6788" s="7" t="s">
        <v>395</v>
      </c>
      <c r="I6788" s="7"/>
      <c r="J6788" s="7">
        <v>962549</v>
      </c>
      <c r="K6788" s="7">
        <f t="shared" si="94"/>
        <v>13113909</v>
      </c>
      <c r="L6788" s="7"/>
      <c r="M6788" s="6"/>
      <c r="N6788" s="7"/>
      <c r="O6788" s="7"/>
      <c r="P6788" s="38"/>
      <c r="Q6788" s="31"/>
      <c r="R6788" s="42"/>
      <c r="S6788" s="42"/>
      <c r="T6788" s="42"/>
      <c r="U6788" s="43"/>
      <c r="V6788" s="32"/>
      <c r="W6788" s="38"/>
      <c r="X6788" s="7"/>
      <c r="Y6788" s="7"/>
      <c r="Z6788" s="7"/>
      <c r="AA6788" s="7"/>
      <c r="AB6788" s="7"/>
      <c r="AC6788" s="7"/>
      <c r="AD6788" s="7"/>
      <c r="AE6788" s="7"/>
      <c r="AF6788" s="7"/>
      <c r="AG6788" s="7"/>
      <c r="AH6788" s="7"/>
      <c r="AI6788" s="7"/>
      <c r="AJ6788" s="7"/>
      <c r="AK6788" s="7"/>
      <c r="AL6788" s="7"/>
      <c r="AM6788" s="7"/>
      <c r="AN6788" s="7"/>
    </row>
    <row r="6789" spans="1:40" ht="14.25" customHeight="1">
      <c r="A6789" s="7" t="s">
        <v>743</v>
      </c>
      <c r="B6789" s="7" t="s">
        <v>363</v>
      </c>
      <c r="C6789" s="7">
        <v>1714</v>
      </c>
      <c r="D6789" s="7" t="s">
        <v>758</v>
      </c>
      <c r="E6789" s="7" t="str">
        <f t="shared" si="93"/>
        <v>Pailón</v>
      </c>
      <c r="F6789" s="7" t="s">
        <v>379</v>
      </c>
      <c r="G6789" s="7">
        <v>230</v>
      </c>
      <c r="H6789" s="7" t="s">
        <v>396</v>
      </c>
      <c r="I6789" s="7"/>
      <c r="J6789" s="7">
        <v>262860</v>
      </c>
      <c r="K6789" s="7">
        <f t="shared" si="94"/>
        <v>13113909</v>
      </c>
      <c r="L6789" s="7"/>
      <c r="M6789" s="6"/>
      <c r="N6789" s="7"/>
      <c r="O6789" s="7"/>
      <c r="P6789" s="38"/>
      <c r="Q6789" s="31"/>
      <c r="R6789" s="42"/>
      <c r="S6789" s="42"/>
      <c r="T6789" s="42"/>
      <c r="U6789" s="43"/>
      <c r="V6789" s="32"/>
      <c r="W6789" s="38"/>
      <c r="X6789" s="7"/>
      <c r="Y6789" s="7"/>
      <c r="Z6789" s="7"/>
      <c r="AA6789" s="7"/>
      <c r="AB6789" s="7"/>
      <c r="AC6789" s="7"/>
      <c r="AD6789" s="7"/>
      <c r="AE6789" s="7"/>
      <c r="AF6789" s="7"/>
      <c r="AG6789" s="7"/>
      <c r="AH6789" s="7"/>
      <c r="AI6789" s="7"/>
      <c r="AJ6789" s="7"/>
      <c r="AK6789" s="7"/>
      <c r="AL6789" s="7"/>
      <c r="AM6789" s="7"/>
      <c r="AN6789" s="7"/>
    </row>
    <row r="6790" spans="1:40" ht="14.25" customHeight="1">
      <c r="A6790" s="7" t="s">
        <v>743</v>
      </c>
      <c r="B6790" s="7" t="s">
        <v>363</v>
      </c>
      <c r="C6790" s="7">
        <v>1714</v>
      </c>
      <c r="D6790" s="7" t="s">
        <v>758</v>
      </c>
      <c r="E6790" s="7" t="str">
        <f t="shared" si="93"/>
        <v>Pailón</v>
      </c>
      <c r="F6790" s="7" t="s">
        <v>379</v>
      </c>
      <c r="G6790" s="7">
        <v>240</v>
      </c>
      <c r="H6790" s="7" t="s">
        <v>397</v>
      </c>
      <c r="I6790" s="7"/>
      <c r="J6790" s="7">
        <v>40000</v>
      </c>
      <c r="K6790" s="7">
        <f t="shared" si="94"/>
        <v>13113909</v>
      </c>
      <c r="L6790" s="7"/>
      <c r="M6790" s="6"/>
      <c r="N6790" s="7"/>
      <c r="O6790" s="7"/>
      <c r="P6790" s="38"/>
      <c r="Q6790" s="31"/>
      <c r="R6790" s="42"/>
      <c r="S6790" s="42"/>
      <c r="T6790" s="42"/>
      <c r="U6790" s="43"/>
      <c r="V6790" s="32"/>
      <c r="W6790" s="38"/>
      <c r="X6790" s="7"/>
      <c r="Y6790" s="7"/>
      <c r="Z6790" s="7"/>
      <c r="AA6790" s="7"/>
      <c r="AB6790" s="7"/>
      <c r="AC6790" s="7"/>
      <c r="AD6790" s="7"/>
      <c r="AE6790" s="7"/>
      <c r="AF6790" s="7"/>
      <c r="AG6790" s="7"/>
      <c r="AH6790" s="7"/>
      <c r="AI6790" s="7"/>
      <c r="AJ6790" s="7"/>
      <c r="AK6790" s="7"/>
      <c r="AL6790" s="7"/>
      <c r="AM6790" s="7"/>
      <c r="AN6790" s="7"/>
    </row>
    <row r="6791" spans="1:40" ht="14.25" customHeight="1">
      <c r="A6791" s="7" t="s">
        <v>743</v>
      </c>
      <c r="B6791" s="7" t="s">
        <v>363</v>
      </c>
      <c r="C6791" s="7">
        <v>1714</v>
      </c>
      <c r="D6791" s="7" t="s">
        <v>758</v>
      </c>
      <c r="E6791" s="7" t="str">
        <f t="shared" si="93"/>
        <v>Pailón</v>
      </c>
      <c r="F6791" s="7" t="s">
        <v>379</v>
      </c>
      <c r="G6791" s="7">
        <v>250</v>
      </c>
      <c r="H6791" s="7" t="s">
        <v>399</v>
      </c>
      <c r="I6791" s="7"/>
      <c r="J6791" s="7">
        <v>1672403</v>
      </c>
      <c r="K6791" s="7">
        <f t="shared" si="94"/>
        <v>13113909</v>
      </c>
      <c r="L6791" s="7"/>
      <c r="M6791" s="6"/>
      <c r="N6791" s="7"/>
      <c r="O6791" s="7"/>
      <c r="P6791" s="38"/>
      <c r="Q6791" s="31"/>
      <c r="R6791" s="42"/>
      <c r="S6791" s="42"/>
      <c r="T6791" s="42"/>
      <c r="U6791" s="43"/>
      <c r="V6791" s="32"/>
      <c r="W6791" s="38"/>
      <c r="X6791" s="7"/>
      <c r="Y6791" s="7"/>
      <c r="Z6791" s="7"/>
      <c r="AA6791" s="7"/>
      <c r="AB6791" s="7"/>
      <c r="AC6791" s="7"/>
      <c r="AD6791" s="7"/>
      <c r="AE6791" s="7"/>
      <c r="AF6791" s="7"/>
      <c r="AG6791" s="7"/>
      <c r="AH6791" s="7"/>
      <c r="AI6791" s="7"/>
      <c r="AJ6791" s="7"/>
      <c r="AK6791" s="7"/>
      <c r="AL6791" s="7"/>
      <c r="AM6791" s="7"/>
      <c r="AN6791" s="7"/>
    </row>
    <row r="6792" spans="1:40" ht="14.25" customHeight="1">
      <c r="A6792" s="7" t="s">
        <v>743</v>
      </c>
      <c r="B6792" s="7" t="s">
        <v>363</v>
      </c>
      <c r="C6792" s="7">
        <v>1714</v>
      </c>
      <c r="D6792" s="7" t="s">
        <v>758</v>
      </c>
      <c r="E6792" s="7" t="str">
        <f t="shared" si="93"/>
        <v>Pailón</v>
      </c>
      <c r="F6792" s="7" t="s">
        <v>379</v>
      </c>
      <c r="G6792" s="7">
        <v>260</v>
      </c>
      <c r="H6792" s="7" t="s">
        <v>400</v>
      </c>
      <c r="I6792" s="7"/>
      <c r="J6792" s="7">
        <v>261424</v>
      </c>
      <c r="K6792" s="7">
        <f t="shared" si="94"/>
        <v>13113909</v>
      </c>
      <c r="L6792" s="7"/>
      <c r="M6792" s="6"/>
      <c r="N6792" s="7"/>
      <c r="O6792" s="7"/>
      <c r="P6792" s="38"/>
      <c r="Q6792" s="31"/>
      <c r="R6792" s="42"/>
      <c r="S6792" s="42"/>
      <c r="T6792" s="42"/>
      <c r="U6792" s="43"/>
      <c r="V6792" s="32"/>
      <c r="W6792" s="38"/>
      <c r="X6792" s="7"/>
      <c r="Y6792" s="7"/>
      <c r="Z6792" s="7"/>
      <c r="AA6792" s="7"/>
      <c r="AB6792" s="7"/>
      <c r="AC6792" s="7"/>
      <c r="AD6792" s="7"/>
      <c r="AE6792" s="7"/>
      <c r="AF6792" s="7"/>
      <c r="AG6792" s="7"/>
      <c r="AH6792" s="7"/>
      <c r="AI6792" s="7"/>
      <c r="AJ6792" s="7"/>
      <c r="AK6792" s="7"/>
      <c r="AL6792" s="7"/>
      <c r="AM6792" s="7"/>
      <c r="AN6792" s="7"/>
    </row>
    <row r="6793" spans="1:40" ht="14.25" customHeight="1">
      <c r="A6793" s="7" t="s">
        <v>743</v>
      </c>
      <c r="B6793" s="7" t="s">
        <v>363</v>
      </c>
      <c r="C6793" s="7">
        <v>1714</v>
      </c>
      <c r="D6793" s="7" t="s">
        <v>758</v>
      </c>
      <c r="E6793" s="7" t="str">
        <f t="shared" si="93"/>
        <v>Pailón</v>
      </c>
      <c r="F6793" s="7" t="s">
        <v>379</v>
      </c>
      <c r="G6793" s="7">
        <v>270</v>
      </c>
      <c r="H6793" s="7" t="s">
        <v>401</v>
      </c>
      <c r="I6793" s="7"/>
      <c r="J6793" s="7">
        <v>364300</v>
      </c>
      <c r="K6793" s="7">
        <f t="shared" si="94"/>
        <v>13113909</v>
      </c>
      <c r="L6793" s="7"/>
      <c r="M6793" s="6"/>
      <c r="N6793" s="7"/>
      <c r="O6793" s="7"/>
      <c r="P6793" s="38"/>
      <c r="Q6793" s="31"/>
      <c r="R6793" s="42"/>
      <c r="S6793" s="42"/>
      <c r="T6793" s="42"/>
      <c r="U6793" s="43"/>
      <c r="V6793" s="32"/>
      <c r="W6793" s="38"/>
      <c r="X6793" s="7"/>
      <c r="Y6793" s="7"/>
      <c r="Z6793" s="7"/>
      <c r="AA6793" s="7"/>
      <c r="AB6793" s="7"/>
      <c r="AC6793" s="7"/>
      <c r="AD6793" s="7"/>
      <c r="AE6793" s="7"/>
      <c r="AF6793" s="7"/>
      <c r="AG6793" s="7"/>
      <c r="AH6793" s="7"/>
      <c r="AI6793" s="7"/>
      <c r="AJ6793" s="7"/>
      <c r="AK6793" s="7"/>
      <c r="AL6793" s="7"/>
      <c r="AM6793" s="7"/>
      <c r="AN6793" s="7"/>
    </row>
    <row r="6794" spans="1:40" ht="14.25" customHeight="1">
      <c r="A6794" s="7" t="s">
        <v>743</v>
      </c>
      <c r="B6794" s="7" t="s">
        <v>363</v>
      </c>
      <c r="C6794" s="7">
        <v>1714</v>
      </c>
      <c r="D6794" s="7" t="s">
        <v>758</v>
      </c>
      <c r="E6794" s="7" t="str">
        <f t="shared" si="93"/>
        <v>Pailón</v>
      </c>
      <c r="F6794" s="7" t="s">
        <v>379</v>
      </c>
      <c r="G6794" s="7">
        <v>280</v>
      </c>
      <c r="H6794" s="7" t="s">
        <v>402</v>
      </c>
      <c r="I6794" s="7"/>
      <c r="J6794" s="7">
        <v>180000</v>
      </c>
      <c r="K6794" s="7">
        <f t="shared" si="94"/>
        <v>13113909</v>
      </c>
      <c r="L6794" s="7"/>
      <c r="M6794" s="6"/>
      <c r="N6794" s="7"/>
      <c r="O6794" s="7"/>
      <c r="P6794" s="38"/>
      <c r="Q6794" s="31"/>
      <c r="R6794" s="42"/>
      <c r="S6794" s="42"/>
      <c r="T6794" s="42"/>
      <c r="U6794" s="43"/>
      <c r="V6794" s="32"/>
      <c r="W6794" s="38"/>
      <c r="X6794" s="7"/>
      <c r="Y6794" s="7"/>
      <c r="Z6794" s="7"/>
      <c r="AA6794" s="7"/>
      <c r="AB6794" s="7"/>
      <c r="AC6794" s="7"/>
      <c r="AD6794" s="7"/>
      <c r="AE6794" s="7"/>
      <c r="AF6794" s="7"/>
      <c r="AG6794" s="7"/>
      <c r="AH6794" s="7"/>
      <c r="AI6794" s="7"/>
      <c r="AJ6794" s="7"/>
      <c r="AK6794" s="7"/>
      <c r="AL6794" s="7"/>
      <c r="AM6794" s="7"/>
      <c r="AN6794" s="7"/>
    </row>
    <row r="6795" spans="1:40" ht="14.25" customHeight="1">
      <c r="A6795" s="7" t="s">
        <v>743</v>
      </c>
      <c r="B6795" s="7" t="s">
        <v>363</v>
      </c>
      <c r="C6795" s="7">
        <v>1714</v>
      </c>
      <c r="D6795" s="7" t="s">
        <v>758</v>
      </c>
      <c r="E6795" s="7" t="str">
        <f t="shared" si="93"/>
        <v>Pailón</v>
      </c>
      <c r="F6795" s="7" t="s">
        <v>379</v>
      </c>
      <c r="G6795" s="7">
        <v>310</v>
      </c>
      <c r="H6795" s="7" t="s">
        <v>403</v>
      </c>
      <c r="I6795" s="7"/>
      <c r="J6795" s="7">
        <v>265828</v>
      </c>
      <c r="K6795" s="7">
        <f t="shared" si="94"/>
        <v>13113909</v>
      </c>
      <c r="L6795" s="7"/>
      <c r="M6795" s="6"/>
      <c r="N6795" s="7"/>
      <c r="O6795" s="7"/>
      <c r="P6795" s="38"/>
      <c r="Q6795" s="31"/>
      <c r="R6795" s="42"/>
      <c r="S6795" s="42"/>
      <c r="T6795" s="42"/>
      <c r="U6795" s="43"/>
      <c r="V6795" s="32"/>
      <c r="W6795" s="38"/>
      <c r="X6795" s="7"/>
      <c r="Y6795" s="7"/>
      <c r="Z6795" s="7"/>
      <c r="AA6795" s="7"/>
      <c r="AB6795" s="7"/>
      <c r="AC6795" s="7"/>
      <c r="AD6795" s="7"/>
      <c r="AE6795" s="7"/>
      <c r="AF6795" s="7"/>
      <c r="AG6795" s="7"/>
      <c r="AH6795" s="7"/>
      <c r="AI6795" s="7"/>
      <c r="AJ6795" s="7"/>
      <c r="AK6795" s="7"/>
      <c r="AL6795" s="7"/>
      <c r="AM6795" s="7"/>
      <c r="AN6795" s="7"/>
    </row>
    <row r="6796" spans="1:40" ht="14.25" customHeight="1">
      <c r="A6796" s="7" t="s">
        <v>743</v>
      </c>
      <c r="B6796" s="7" t="s">
        <v>363</v>
      </c>
      <c r="C6796" s="7">
        <v>1714</v>
      </c>
      <c r="D6796" s="7" t="s">
        <v>758</v>
      </c>
      <c r="E6796" s="7" t="str">
        <f t="shared" si="93"/>
        <v>Pailón</v>
      </c>
      <c r="F6796" s="7" t="s">
        <v>379</v>
      </c>
      <c r="G6796" s="7">
        <v>330</v>
      </c>
      <c r="H6796" s="7" t="s">
        <v>404</v>
      </c>
      <c r="I6796" s="7"/>
      <c r="J6796" s="7">
        <v>244546</v>
      </c>
      <c r="K6796" s="7">
        <f t="shared" si="94"/>
        <v>13113909</v>
      </c>
      <c r="L6796" s="7"/>
      <c r="M6796" s="6"/>
      <c r="N6796" s="7"/>
      <c r="O6796" s="7"/>
      <c r="P6796" s="38"/>
      <c r="Q6796" s="31"/>
      <c r="R6796" s="42"/>
      <c r="S6796" s="42"/>
      <c r="T6796" s="42"/>
      <c r="U6796" s="43"/>
      <c r="V6796" s="32"/>
      <c r="W6796" s="38"/>
      <c r="X6796" s="7"/>
      <c r="Y6796" s="7"/>
      <c r="Z6796" s="7"/>
      <c r="AA6796" s="7"/>
      <c r="AB6796" s="7"/>
      <c r="AC6796" s="7"/>
      <c r="AD6796" s="7"/>
      <c r="AE6796" s="7"/>
      <c r="AF6796" s="7"/>
      <c r="AG6796" s="7"/>
      <c r="AH6796" s="7"/>
      <c r="AI6796" s="7"/>
      <c r="AJ6796" s="7"/>
      <c r="AK6796" s="7"/>
      <c r="AL6796" s="7"/>
      <c r="AM6796" s="7"/>
      <c r="AN6796" s="7"/>
    </row>
    <row r="6797" spans="1:40" ht="14.25" customHeight="1">
      <c r="A6797" s="7" t="s">
        <v>743</v>
      </c>
      <c r="B6797" s="7" t="s">
        <v>363</v>
      </c>
      <c r="C6797" s="7">
        <v>1714</v>
      </c>
      <c r="D6797" s="7" t="s">
        <v>758</v>
      </c>
      <c r="E6797" s="7" t="str">
        <f t="shared" si="93"/>
        <v>Pailón</v>
      </c>
      <c r="F6797" s="7" t="s">
        <v>379</v>
      </c>
      <c r="G6797" s="7">
        <v>340</v>
      </c>
      <c r="H6797" s="7" t="s">
        <v>405</v>
      </c>
      <c r="I6797" s="7"/>
      <c r="J6797" s="7">
        <v>4453617</v>
      </c>
      <c r="K6797" s="7">
        <f t="shared" si="94"/>
        <v>13113909</v>
      </c>
      <c r="L6797" s="7"/>
      <c r="M6797" s="6"/>
      <c r="N6797" s="7"/>
      <c r="O6797" s="7"/>
      <c r="P6797" s="38"/>
      <c r="Q6797" s="31"/>
      <c r="R6797" s="42"/>
      <c r="S6797" s="42"/>
      <c r="T6797" s="42"/>
      <c r="U6797" s="43"/>
      <c r="V6797" s="32"/>
      <c r="W6797" s="38"/>
      <c r="X6797" s="7"/>
      <c r="Y6797" s="7"/>
      <c r="Z6797" s="7"/>
      <c r="AA6797" s="7"/>
      <c r="AB6797" s="7"/>
      <c r="AC6797" s="7"/>
      <c r="AD6797" s="7"/>
      <c r="AE6797" s="7"/>
      <c r="AF6797" s="7"/>
      <c r="AG6797" s="7"/>
      <c r="AH6797" s="7"/>
      <c r="AI6797" s="7"/>
      <c r="AJ6797" s="7"/>
      <c r="AK6797" s="7"/>
      <c r="AL6797" s="7"/>
      <c r="AM6797" s="7"/>
      <c r="AN6797" s="7"/>
    </row>
    <row r="6798" spans="1:40" ht="14.25" customHeight="1">
      <c r="A6798" s="7" t="s">
        <v>743</v>
      </c>
      <c r="B6798" s="7" t="s">
        <v>363</v>
      </c>
      <c r="C6798" s="7">
        <v>1714</v>
      </c>
      <c r="D6798" s="7" t="s">
        <v>758</v>
      </c>
      <c r="E6798" s="7" t="str">
        <f t="shared" si="93"/>
        <v>Pailón</v>
      </c>
      <c r="F6798" s="7" t="s">
        <v>407</v>
      </c>
      <c r="G6798" s="7">
        <v>110</v>
      </c>
      <c r="H6798" s="7" t="s">
        <v>385</v>
      </c>
      <c r="I6798" s="7"/>
      <c r="J6798" s="7">
        <v>180960</v>
      </c>
      <c r="K6798" s="7">
        <f t="shared" si="94"/>
        <v>13113909</v>
      </c>
      <c r="L6798" s="7"/>
      <c r="M6798" s="6"/>
      <c r="N6798" s="7"/>
      <c r="O6798" s="7"/>
      <c r="P6798" s="38"/>
      <c r="Q6798" s="31"/>
      <c r="R6798" s="42"/>
      <c r="S6798" s="42"/>
      <c r="T6798" s="42"/>
      <c r="U6798" s="43"/>
      <c r="V6798" s="32"/>
      <c r="W6798" s="38"/>
      <c r="X6798" s="7"/>
      <c r="Y6798" s="7"/>
      <c r="Z6798" s="7"/>
      <c r="AA6798" s="7"/>
      <c r="AB6798" s="7"/>
      <c r="AC6798" s="7"/>
      <c r="AD6798" s="7"/>
      <c r="AE6798" s="7"/>
      <c r="AF6798" s="7"/>
      <c r="AG6798" s="7"/>
      <c r="AH6798" s="7"/>
      <c r="AI6798" s="7"/>
      <c r="AJ6798" s="7"/>
      <c r="AK6798" s="7"/>
      <c r="AL6798" s="7"/>
      <c r="AM6798" s="7"/>
      <c r="AN6798" s="7"/>
    </row>
    <row r="6799" spans="1:40" ht="14.25" customHeight="1">
      <c r="A6799" s="7" t="s">
        <v>743</v>
      </c>
      <c r="B6799" s="7" t="s">
        <v>363</v>
      </c>
      <c r="C6799" s="7">
        <v>1714</v>
      </c>
      <c r="D6799" s="7" t="s">
        <v>758</v>
      </c>
      <c r="E6799" s="7" t="str">
        <f t="shared" si="93"/>
        <v>Pailón</v>
      </c>
      <c r="F6799" s="7" t="s">
        <v>407</v>
      </c>
      <c r="G6799" s="7">
        <v>170</v>
      </c>
      <c r="H6799" s="7" t="s">
        <v>390</v>
      </c>
      <c r="I6799" s="7"/>
      <c r="J6799" s="7">
        <v>6786896</v>
      </c>
      <c r="K6799" s="7">
        <f t="shared" si="94"/>
        <v>13113909</v>
      </c>
      <c r="L6799" s="7"/>
      <c r="M6799" s="6"/>
      <c r="N6799" s="7"/>
      <c r="O6799" s="7"/>
      <c r="P6799" s="38"/>
      <c r="Q6799" s="31"/>
      <c r="R6799" s="42"/>
      <c r="S6799" s="42"/>
      <c r="T6799" s="42"/>
      <c r="U6799" s="43"/>
      <c r="V6799" s="32"/>
      <c r="W6799" s="38"/>
      <c r="X6799" s="7"/>
      <c r="Y6799" s="7"/>
      <c r="Z6799" s="7"/>
      <c r="AA6799" s="7"/>
      <c r="AB6799" s="7"/>
      <c r="AC6799" s="7"/>
      <c r="AD6799" s="7"/>
      <c r="AE6799" s="7"/>
      <c r="AF6799" s="7"/>
      <c r="AG6799" s="7"/>
      <c r="AH6799" s="7"/>
      <c r="AI6799" s="7"/>
      <c r="AJ6799" s="7"/>
      <c r="AK6799" s="7"/>
      <c r="AL6799" s="7"/>
      <c r="AM6799" s="7"/>
      <c r="AN6799" s="7"/>
    </row>
    <row r="6800" spans="1:40" ht="14.25" customHeight="1">
      <c r="A6800" s="7" t="s">
        <v>743</v>
      </c>
      <c r="B6800" s="7" t="s">
        <v>363</v>
      </c>
      <c r="C6800" s="7">
        <v>1714</v>
      </c>
      <c r="D6800" s="7" t="s">
        <v>758</v>
      </c>
      <c r="E6800" s="7" t="str">
        <f t="shared" si="93"/>
        <v>Pailón</v>
      </c>
      <c r="F6800" s="7" t="s">
        <v>407</v>
      </c>
      <c r="G6800" s="7">
        <v>200</v>
      </c>
      <c r="H6800" s="7" t="s">
        <v>393</v>
      </c>
      <c r="I6800" s="7"/>
      <c r="J6800" s="7">
        <v>2297291</v>
      </c>
      <c r="K6800" s="7">
        <f t="shared" si="94"/>
        <v>13113909</v>
      </c>
      <c r="L6800" s="7"/>
      <c r="M6800" s="6"/>
      <c r="N6800" s="7"/>
      <c r="O6800" s="7"/>
      <c r="P6800" s="38"/>
      <c r="Q6800" s="31"/>
      <c r="R6800" s="42"/>
      <c r="S6800" s="42"/>
      <c r="T6800" s="42"/>
      <c r="U6800" s="43"/>
      <c r="V6800" s="32"/>
      <c r="W6800" s="38"/>
      <c r="X6800" s="7"/>
      <c r="Y6800" s="7"/>
      <c r="Z6800" s="7"/>
      <c r="AA6800" s="7"/>
      <c r="AB6800" s="7"/>
      <c r="AC6800" s="7"/>
      <c r="AD6800" s="7"/>
      <c r="AE6800" s="7"/>
      <c r="AF6800" s="7"/>
      <c r="AG6800" s="7"/>
      <c r="AH6800" s="7"/>
      <c r="AI6800" s="7"/>
      <c r="AJ6800" s="7"/>
      <c r="AK6800" s="7"/>
      <c r="AL6800" s="7"/>
      <c r="AM6800" s="7"/>
      <c r="AN6800" s="7"/>
    </row>
    <row r="6801" spans="1:40" ht="14.25" customHeight="1">
      <c r="A6801" s="7" t="s">
        <v>743</v>
      </c>
      <c r="B6801" s="7" t="s">
        <v>363</v>
      </c>
      <c r="C6801" s="7">
        <v>1714</v>
      </c>
      <c r="D6801" s="7" t="s">
        <v>758</v>
      </c>
      <c r="E6801" s="7" t="str">
        <f t="shared" si="93"/>
        <v>Pailón</v>
      </c>
      <c r="F6801" s="7" t="s">
        <v>407</v>
      </c>
      <c r="G6801" s="7">
        <v>210</v>
      </c>
      <c r="H6801" s="7" t="s">
        <v>394</v>
      </c>
      <c r="I6801" s="7"/>
      <c r="J6801" s="7">
        <v>1362362</v>
      </c>
      <c r="K6801" s="7">
        <f t="shared" si="94"/>
        <v>13113909</v>
      </c>
      <c r="L6801" s="7"/>
      <c r="M6801" s="6"/>
      <c r="N6801" s="7"/>
      <c r="O6801" s="7"/>
      <c r="P6801" s="38"/>
      <c r="Q6801" s="31"/>
      <c r="R6801" s="42"/>
      <c r="S6801" s="42"/>
      <c r="T6801" s="42"/>
      <c r="U6801" s="43"/>
      <c r="V6801" s="32"/>
      <c r="W6801" s="38"/>
      <c r="X6801" s="7"/>
      <c r="Y6801" s="7"/>
      <c r="Z6801" s="7"/>
      <c r="AA6801" s="7"/>
      <c r="AB6801" s="7"/>
      <c r="AC6801" s="7"/>
      <c r="AD6801" s="7"/>
      <c r="AE6801" s="7"/>
      <c r="AF6801" s="7"/>
      <c r="AG6801" s="7"/>
      <c r="AH6801" s="7"/>
      <c r="AI6801" s="7"/>
      <c r="AJ6801" s="7"/>
      <c r="AK6801" s="7"/>
      <c r="AL6801" s="7"/>
      <c r="AM6801" s="7"/>
      <c r="AN6801" s="7"/>
    </row>
    <row r="6802" spans="1:40" ht="14.25" customHeight="1">
      <c r="A6802" s="7" t="s">
        <v>743</v>
      </c>
      <c r="B6802" s="7" t="s">
        <v>363</v>
      </c>
      <c r="C6802" s="7">
        <v>1714</v>
      </c>
      <c r="D6802" s="7" t="s">
        <v>758</v>
      </c>
      <c r="E6802" s="7" t="str">
        <f t="shared" si="93"/>
        <v>Pailón</v>
      </c>
      <c r="F6802" s="7" t="s">
        <v>407</v>
      </c>
      <c r="G6802" s="7">
        <v>220</v>
      </c>
      <c r="H6802" s="7" t="s">
        <v>395</v>
      </c>
      <c r="I6802" s="7"/>
      <c r="J6802" s="7">
        <v>352700</v>
      </c>
      <c r="K6802" s="7">
        <f t="shared" si="94"/>
        <v>13113909</v>
      </c>
      <c r="L6802" s="7"/>
      <c r="M6802" s="6"/>
      <c r="N6802" s="7"/>
      <c r="O6802" s="7"/>
      <c r="P6802" s="38"/>
      <c r="Q6802" s="31"/>
      <c r="R6802" s="42"/>
      <c r="S6802" s="42"/>
      <c r="T6802" s="42"/>
      <c r="U6802" s="43"/>
      <c r="V6802" s="32"/>
      <c r="W6802" s="38"/>
      <c r="X6802" s="7"/>
      <c r="Y6802" s="7"/>
      <c r="Z6802" s="7"/>
      <c r="AA6802" s="7"/>
      <c r="AB6802" s="7"/>
      <c r="AC6802" s="7"/>
      <c r="AD6802" s="7"/>
      <c r="AE6802" s="7"/>
      <c r="AF6802" s="7"/>
      <c r="AG6802" s="7"/>
      <c r="AH6802" s="7"/>
      <c r="AI6802" s="7"/>
      <c r="AJ6802" s="7"/>
      <c r="AK6802" s="7"/>
      <c r="AL6802" s="7"/>
      <c r="AM6802" s="7"/>
      <c r="AN6802" s="7"/>
    </row>
    <row r="6803" spans="1:40" ht="14.25" customHeight="1">
      <c r="A6803" s="7" t="s">
        <v>743</v>
      </c>
      <c r="B6803" s="7" t="s">
        <v>363</v>
      </c>
      <c r="C6803" s="7">
        <v>1714</v>
      </c>
      <c r="D6803" s="7" t="s">
        <v>758</v>
      </c>
      <c r="E6803" s="7" t="str">
        <f t="shared" si="93"/>
        <v>Pailón</v>
      </c>
      <c r="F6803" s="7" t="s">
        <v>407</v>
      </c>
      <c r="G6803" s="7">
        <v>350</v>
      </c>
      <c r="H6803" s="7" t="s">
        <v>406</v>
      </c>
      <c r="I6803" s="7"/>
      <c r="J6803" s="7">
        <v>2133700</v>
      </c>
      <c r="K6803" s="7">
        <f t="shared" si="94"/>
        <v>13113909</v>
      </c>
      <c r="L6803" s="7"/>
      <c r="M6803" s="6"/>
      <c r="N6803" s="7"/>
      <c r="O6803" s="7"/>
      <c r="P6803" s="38"/>
      <c r="Q6803" s="31"/>
      <c r="R6803" s="42"/>
      <c r="S6803" s="42"/>
      <c r="T6803" s="42"/>
      <c r="U6803" s="43"/>
      <c r="V6803" s="32"/>
      <c r="W6803" s="38"/>
      <c r="X6803" s="7"/>
      <c r="Y6803" s="7"/>
      <c r="Z6803" s="7"/>
      <c r="AA6803" s="7"/>
      <c r="AB6803" s="7"/>
      <c r="AC6803" s="7"/>
      <c r="AD6803" s="7"/>
      <c r="AE6803" s="7"/>
      <c r="AF6803" s="7"/>
      <c r="AG6803" s="7"/>
      <c r="AH6803" s="7"/>
      <c r="AI6803" s="7"/>
      <c r="AJ6803" s="7"/>
      <c r="AK6803" s="7"/>
      <c r="AL6803" s="7"/>
      <c r="AM6803" s="7"/>
      <c r="AN6803" s="7"/>
    </row>
    <row r="6804" spans="1:40" ht="14.25" customHeight="1">
      <c r="A6804" s="7" t="s">
        <v>743</v>
      </c>
      <c r="B6804" s="7" t="s">
        <v>363</v>
      </c>
      <c r="C6804" s="7">
        <v>1715</v>
      </c>
      <c r="D6804" s="7" t="s">
        <v>759</v>
      </c>
      <c r="E6804" s="7" t="str">
        <f t="shared" si="93"/>
        <v>Roboré</v>
      </c>
      <c r="F6804" s="7" t="s">
        <v>379</v>
      </c>
      <c r="G6804" s="7">
        <v>0</v>
      </c>
      <c r="H6804" s="7" t="s">
        <v>380</v>
      </c>
      <c r="I6804" s="7"/>
      <c r="J6804" s="7">
        <v>2589374</v>
      </c>
      <c r="K6804" s="7">
        <f t="shared" si="94"/>
        <v>0</v>
      </c>
      <c r="L6804" s="7"/>
      <c r="M6804" s="6"/>
      <c r="N6804" s="7"/>
      <c r="O6804" s="7"/>
      <c r="P6804" s="38"/>
      <c r="Q6804" s="31"/>
      <c r="R6804" s="42"/>
      <c r="S6804" s="42"/>
      <c r="T6804" s="42"/>
      <c r="U6804" s="43"/>
      <c r="V6804" s="32"/>
      <c r="W6804" s="38"/>
      <c r="X6804" s="7"/>
      <c r="Y6804" s="7"/>
      <c r="Z6804" s="7"/>
      <c r="AA6804" s="7"/>
      <c r="AB6804" s="7"/>
      <c r="AC6804" s="7"/>
      <c r="AD6804" s="7"/>
      <c r="AE6804" s="7"/>
      <c r="AF6804" s="7"/>
      <c r="AG6804" s="7"/>
      <c r="AH6804" s="7"/>
      <c r="AI6804" s="7"/>
      <c r="AJ6804" s="7"/>
      <c r="AK6804" s="7"/>
      <c r="AL6804" s="7"/>
      <c r="AM6804" s="7"/>
      <c r="AN6804" s="7"/>
    </row>
    <row r="6805" spans="1:40" ht="14.25" customHeight="1">
      <c r="A6805" s="7" t="s">
        <v>743</v>
      </c>
      <c r="B6805" s="7" t="s">
        <v>363</v>
      </c>
      <c r="C6805" s="7">
        <v>1715</v>
      </c>
      <c r="D6805" s="7" t="s">
        <v>759</v>
      </c>
      <c r="E6805" s="7" t="str">
        <f t="shared" si="93"/>
        <v>Roboré</v>
      </c>
      <c r="F6805" s="7" t="s">
        <v>379</v>
      </c>
      <c r="G6805" s="7">
        <v>1</v>
      </c>
      <c r="H6805" s="7" t="s">
        <v>381</v>
      </c>
      <c r="I6805" s="7"/>
      <c r="J6805" s="7">
        <v>1218529</v>
      </c>
      <c r="K6805" s="7">
        <f t="shared" si="94"/>
        <v>0</v>
      </c>
      <c r="L6805" s="7"/>
      <c r="M6805" s="6"/>
      <c r="N6805" s="7"/>
      <c r="O6805" s="7"/>
      <c r="P6805" s="38"/>
      <c r="Q6805" s="31"/>
      <c r="R6805" s="42"/>
      <c r="S6805" s="42"/>
      <c r="T6805" s="42"/>
      <c r="U6805" s="43"/>
      <c r="V6805" s="32"/>
      <c r="W6805" s="38"/>
      <c r="X6805" s="7"/>
      <c r="Y6805" s="7"/>
      <c r="Z6805" s="7"/>
      <c r="AA6805" s="7"/>
      <c r="AB6805" s="7"/>
      <c r="AC6805" s="7"/>
      <c r="AD6805" s="7"/>
      <c r="AE6805" s="7"/>
      <c r="AF6805" s="7"/>
      <c r="AG6805" s="7"/>
      <c r="AH6805" s="7"/>
      <c r="AI6805" s="7"/>
      <c r="AJ6805" s="7"/>
      <c r="AK6805" s="7"/>
      <c r="AL6805" s="7"/>
      <c r="AM6805" s="7"/>
      <c r="AN6805" s="7"/>
    </row>
    <row r="6806" spans="1:40" ht="14.25" customHeight="1">
      <c r="A6806" s="7" t="s">
        <v>743</v>
      </c>
      <c r="B6806" s="7" t="s">
        <v>363</v>
      </c>
      <c r="C6806" s="7">
        <v>1715</v>
      </c>
      <c r="D6806" s="7" t="s">
        <v>759</v>
      </c>
      <c r="E6806" s="7" t="str">
        <f t="shared" si="93"/>
        <v>Roboré</v>
      </c>
      <c r="F6806" s="7" t="s">
        <v>379</v>
      </c>
      <c r="G6806" s="7">
        <v>97</v>
      </c>
      <c r="H6806" s="7" t="s">
        <v>409</v>
      </c>
      <c r="I6806" s="7"/>
      <c r="J6806" s="7">
        <v>900000</v>
      </c>
      <c r="K6806" s="7">
        <f t="shared" si="94"/>
        <v>0</v>
      </c>
      <c r="L6806" s="7"/>
      <c r="M6806" s="6"/>
      <c r="N6806" s="7"/>
      <c r="O6806" s="7"/>
      <c r="P6806" s="38"/>
      <c r="Q6806" s="31"/>
      <c r="R6806" s="42"/>
      <c r="S6806" s="42"/>
      <c r="T6806" s="42"/>
      <c r="U6806" s="43"/>
      <c r="V6806" s="32"/>
      <c r="W6806" s="38"/>
      <c r="X6806" s="7"/>
      <c r="Y6806" s="7"/>
      <c r="Z6806" s="7"/>
      <c r="AA6806" s="7"/>
      <c r="AB6806" s="7"/>
      <c r="AC6806" s="7"/>
      <c r="AD6806" s="7"/>
      <c r="AE6806" s="7"/>
      <c r="AF6806" s="7"/>
      <c r="AG6806" s="7"/>
      <c r="AH6806" s="7"/>
      <c r="AI6806" s="7"/>
      <c r="AJ6806" s="7"/>
      <c r="AK6806" s="7"/>
      <c r="AL6806" s="7"/>
      <c r="AM6806" s="7"/>
      <c r="AN6806" s="7"/>
    </row>
    <row r="6807" spans="1:40" ht="14.25" customHeight="1">
      <c r="A6807" s="7" t="s">
        <v>743</v>
      </c>
      <c r="B6807" s="7" t="s">
        <v>363</v>
      </c>
      <c r="C6807" s="7">
        <v>1715</v>
      </c>
      <c r="D6807" s="7" t="s">
        <v>759</v>
      </c>
      <c r="E6807" s="7" t="str">
        <f t="shared" si="93"/>
        <v>Roboré</v>
      </c>
      <c r="F6807" s="7" t="s">
        <v>379</v>
      </c>
      <c r="G6807" s="7">
        <v>99</v>
      </c>
      <c r="H6807" s="7" t="s">
        <v>382</v>
      </c>
      <c r="I6807" s="7"/>
      <c r="J6807" s="7">
        <v>19898</v>
      </c>
      <c r="K6807" s="7">
        <f t="shared" si="94"/>
        <v>0</v>
      </c>
      <c r="L6807" s="7"/>
      <c r="M6807" s="6"/>
      <c r="N6807" s="7"/>
      <c r="O6807" s="7"/>
      <c r="P6807" s="38"/>
      <c r="Q6807" s="31"/>
      <c r="R6807" s="42"/>
      <c r="S6807" s="42"/>
      <c r="T6807" s="42"/>
      <c r="U6807" s="43"/>
      <c r="V6807" s="32"/>
      <c r="W6807" s="38"/>
      <c r="X6807" s="7"/>
      <c r="Y6807" s="7"/>
      <c r="Z6807" s="7"/>
      <c r="AA6807" s="7"/>
      <c r="AB6807" s="7"/>
      <c r="AC6807" s="7"/>
      <c r="AD6807" s="7"/>
      <c r="AE6807" s="7"/>
      <c r="AF6807" s="7"/>
      <c r="AG6807" s="7"/>
      <c r="AH6807" s="7"/>
      <c r="AI6807" s="7"/>
      <c r="AJ6807" s="7"/>
      <c r="AK6807" s="7"/>
      <c r="AL6807" s="7"/>
      <c r="AM6807" s="7"/>
      <c r="AN6807" s="7"/>
    </row>
    <row r="6808" spans="1:40" ht="14.25" customHeight="1">
      <c r="A6808" s="7" t="s">
        <v>743</v>
      </c>
      <c r="B6808" s="7" t="s">
        <v>363</v>
      </c>
      <c r="C6808" s="7">
        <v>1715</v>
      </c>
      <c r="D6808" s="7" t="s">
        <v>759</v>
      </c>
      <c r="E6808" s="7" t="str">
        <f t="shared" si="93"/>
        <v>Roboré</v>
      </c>
      <c r="F6808" s="7" t="s">
        <v>379</v>
      </c>
      <c r="G6808" s="7">
        <v>100</v>
      </c>
      <c r="H6808" s="7" t="s">
        <v>383</v>
      </c>
      <c r="I6808" s="7"/>
      <c r="J6808" s="7">
        <v>253160</v>
      </c>
      <c r="K6808" s="7">
        <f t="shared" si="94"/>
        <v>0</v>
      </c>
      <c r="L6808" s="7"/>
      <c r="M6808" s="6"/>
      <c r="N6808" s="7"/>
      <c r="O6808" s="7"/>
      <c r="P6808" s="38"/>
      <c r="Q6808" s="31"/>
      <c r="R6808" s="42"/>
      <c r="S6808" s="42"/>
      <c r="T6808" s="42"/>
      <c r="U6808" s="43"/>
      <c r="V6808" s="32"/>
      <c r="W6808" s="38"/>
      <c r="X6808" s="7"/>
      <c r="Y6808" s="7"/>
      <c r="Z6808" s="7"/>
      <c r="AA6808" s="7"/>
      <c r="AB6808" s="7"/>
      <c r="AC6808" s="7"/>
      <c r="AD6808" s="7"/>
      <c r="AE6808" s="7"/>
      <c r="AF6808" s="7"/>
      <c r="AG6808" s="7"/>
      <c r="AH6808" s="7"/>
      <c r="AI6808" s="7"/>
      <c r="AJ6808" s="7"/>
      <c r="AK6808" s="7"/>
      <c r="AL6808" s="7"/>
      <c r="AM6808" s="7"/>
      <c r="AN6808" s="7"/>
    </row>
    <row r="6809" spans="1:40" ht="14.25" customHeight="1">
      <c r="A6809" s="7" t="s">
        <v>743</v>
      </c>
      <c r="B6809" s="7" t="s">
        <v>363</v>
      </c>
      <c r="C6809" s="7">
        <v>1715</v>
      </c>
      <c r="D6809" s="7" t="s">
        <v>759</v>
      </c>
      <c r="E6809" s="7" t="str">
        <f t="shared" si="93"/>
        <v>Roboré</v>
      </c>
      <c r="F6809" s="7" t="s">
        <v>379</v>
      </c>
      <c r="G6809" s="7">
        <v>130</v>
      </c>
      <c r="H6809" s="7" t="s">
        <v>386</v>
      </c>
      <c r="I6809" s="7"/>
      <c r="J6809" s="7">
        <v>160000</v>
      </c>
      <c r="K6809" s="7">
        <f t="shared" si="94"/>
        <v>0</v>
      </c>
      <c r="L6809" s="7"/>
      <c r="M6809" s="6"/>
      <c r="N6809" s="7"/>
      <c r="O6809" s="7"/>
      <c r="P6809" s="38"/>
      <c r="Q6809" s="31"/>
      <c r="R6809" s="42"/>
      <c r="S6809" s="42"/>
      <c r="T6809" s="42"/>
      <c r="U6809" s="43"/>
      <c r="V6809" s="32"/>
      <c r="W6809" s="38"/>
      <c r="X6809" s="7"/>
      <c r="Y6809" s="7"/>
      <c r="Z6809" s="7"/>
      <c r="AA6809" s="7"/>
      <c r="AB6809" s="7"/>
      <c r="AC6809" s="7"/>
      <c r="AD6809" s="7"/>
      <c r="AE6809" s="7"/>
      <c r="AF6809" s="7"/>
      <c r="AG6809" s="7"/>
      <c r="AH6809" s="7"/>
      <c r="AI6809" s="7"/>
      <c r="AJ6809" s="7"/>
      <c r="AK6809" s="7"/>
      <c r="AL6809" s="7"/>
      <c r="AM6809" s="7"/>
      <c r="AN6809" s="7"/>
    </row>
    <row r="6810" spans="1:40" ht="14.25" customHeight="1">
      <c r="A6810" s="7" t="s">
        <v>743</v>
      </c>
      <c r="B6810" s="7" t="s">
        <v>363</v>
      </c>
      <c r="C6810" s="7">
        <v>1715</v>
      </c>
      <c r="D6810" s="7" t="s">
        <v>759</v>
      </c>
      <c r="E6810" s="7" t="str">
        <f t="shared" si="93"/>
        <v>Roboré</v>
      </c>
      <c r="F6810" s="7" t="s">
        <v>379</v>
      </c>
      <c r="G6810" s="7">
        <v>140</v>
      </c>
      <c r="H6810" s="7" t="s">
        <v>388</v>
      </c>
      <c r="I6810" s="7"/>
      <c r="J6810" s="7">
        <v>300000</v>
      </c>
      <c r="K6810" s="7">
        <f t="shared" si="94"/>
        <v>0</v>
      </c>
      <c r="L6810" s="7"/>
      <c r="M6810" s="6"/>
      <c r="N6810" s="7"/>
      <c r="O6810" s="7"/>
      <c r="P6810" s="38"/>
      <c r="Q6810" s="31"/>
      <c r="R6810" s="42"/>
      <c r="S6810" s="42"/>
      <c r="T6810" s="42"/>
      <c r="U6810" s="43"/>
      <c r="V6810" s="32"/>
      <c r="W6810" s="38"/>
      <c r="X6810" s="7"/>
      <c r="Y6810" s="7"/>
      <c r="Z6810" s="7"/>
      <c r="AA6810" s="7"/>
      <c r="AB6810" s="7"/>
      <c r="AC6810" s="7"/>
      <c r="AD6810" s="7"/>
      <c r="AE6810" s="7"/>
      <c r="AF6810" s="7"/>
      <c r="AG6810" s="7"/>
      <c r="AH6810" s="7"/>
      <c r="AI6810" s="7"/>
      <c r="AJ6810" s="7"/>
      <c r="AK6810" s="7"/>
      <c r="AL6810" s="7"/>
      <c r="AM6810" s="7"/>
      <c r="AN6810" s="7"/>
    </row>
    <row r="6811" spans="1:40" ht="14.25" customHeight="1">
      <c r="A6811" s="7" t="s">
        <v>743</v>
      </c>
      <c r="B6811" s="7" t="s">
        <v>363</v>
      </c>
      <c r="C6811" s="7">
        <v>1715</v>
      </c>
      <c r="D6811" s="7" t="s">
        <v>759</v>
      </c>
      <c r="E6811" s="7" t="str">
        <f t="shared" si="93"/>
        <v>Roboré</v>
      </c>
      <c r="F6811" s="7" t="s">
        <v>379</v>
      </c>
      <c r="G6811" s="7">
        <v>160</v>
      </c>
      <c r="H6811" s="7" t="s">
        <v>389</v>
      </c>
      <c r="I6811" s="7"/>
      <c r="J6811" s="7">
        <v>930624</v>
      </c>
      <c r="K6811" s="7">
        <f t="shared" si="94"/>
        <v>0</v>
      </c>
      <c r="L6811" s="7"/>
      <c r="M6811" s="6"/>
      <c r="N6811" s="7"/>
      <c r="O6811" s="7"/>
      <c r="P6811" s="38"/>
      <c r="Q6811" s="31"/>
      <c r="R6811" s="42"/>
      <c r="S6811" s="42"/>
      <c r="T6811" s="42"/>
      <c r="U6811" s="43"/>
      <c r="V6811" s="32"/>
      <c r="W6811" s="38"/>
      <c r="X6811" s="7"/>
      <c r="Y6811" s="7"/>
      <c r="Z6811" s="7"/>
      <c r="AA6811" s="7"/>
      <c r="AB6811" s="7"/>
      <c r="AC6811" s="7"/>
      <c r="AD6811" s="7"/>
      <c r="AE6811" s="7"/>
      <c r="AF6811" s="7"/>
      <c r="AG6811" s="7"/>
      <c r="AH6811" s="7"/>
      <c r="AI6811" s="7"/>
      <c r="AJ6811" s="7"/>
      <c r="AK6811" s="7"/>
      <c r="AL6811" s="7"/>
      <c r="AM6811" s="7"/>
      <c r="AN6811" s="7"/>
    </row>
    <row r="6812" spans="1:40" ht="14.25" customHeight="1">
      <c r="A6812" s="7" t="s">
        <v>743</v>
      </c>
      <c r="B6812" s="7" t="s">
        <v>363</v>
      </c>
      <c r="C6812" s="7">
        <v>1715</v>
      </c>
      <c r="D6812" s="7" t="s">
        <v>759</v>
      </c>
      <c r="E6812" s="7" t="str">
        <f t="shared" si="93"/>
        <v>Roboré</v>
      </c>
      <c r="F6812" s="7" t="s">
        <v>379</v>
      </c>
      <c r="G6812" s="7">
        <v>170</v>
      </c>
      <c r="H6812" s="7" t="s">
        <v>390</v>
      </c>
      <c r="I6812" s="7"/>
      <c r="J6812" s="7">
        <v>1365892</v>
      </c>
      <c r="K6812" s="7">
        <f t="shared" si="94"/>
        <v>0</v>
      </c>
      <c r="L6812" s="7"/>
      <c r="M6812" s="6"/>
      <c r="N6812" s="7"/>
      <c r="O6812" s="7"/>
      <c r="P6812" s="38"/>
      <c r="Q6812" s="31"/>
      <c r="R6812" s="42"/>
      <c r="S6812" s="42"/>
      <c r="T6812" s="42"/>
      <c r="U6812" s="43"/>
      <c r="V6812" s="32"/>
      <c r="W6812" s="38"/>
      <c r="X6812" s="7"/>
      <c r="Y6812" s="7"/>
      <c r="Z6812" s="7"/>
      <c r="AA6812" s="7"/>
      <c r="AB6812" s="7"/>
      <c r="AC6812" s="7"/>
      <c r="AD6812" s="7"/>
      <c r="AE6812" s="7"/>
      <c r="AF6812" s="7"/>
      <c r="AG6812" s="7"/>
      <c r="AH6812" s="7"/>
      <c r="AI6812" s="7"/>
      <c r="AJ6812" s="7"/>
      <c r="AK6812" s="7"/>
      <c r="AL6812" s="7"/>
      <c r="AM6812" s="7"/>
      <c r="AN6812" s="7"/>
    </row>
    <row r="6813" spans="1:40" ht="14.25" customHeight="1">
      <c r="A6813" s="7" t="s">
        <v>743</v>
      </c>
      <c r="B6813" s="7" t="s">
        <v>363</v>
      </c>
      <c r="C6813" s="7">
        <v>1715</v>
      </c>
      <c r="D6813" s="7" t="s">
        <v>759</v>
      </c>
      <c r="E6813" s="7" t="str">
        <f t="shared" si="93"/>
        <v>Roboré</v>
      </c>
      <c r="F6813" s="7" t="s">
        <v>379</v>
      </c>
      <c r="G6813" s="7">
        <v>180</v>
      </c>
      <c r="H6813" s="7" t="s">
        <v>411</v>
      </c>
      <c r="I6813" s="7"/>
      <c r="J6813" s="7">
        <v>420000</v>
      </c>
      <c r="K6813" s="7">
        <f t="shared" si="94"/>
        <v>0</v>
      </c>
      <c r="L6813" s="7"/>
      <c r="M6813" s="6"/>
      <c r="N6813" s="7"/>
      <c r="O6813" s="7"/>
      <c r="P6813" s="38"/>
      <c r="Q6813" s="31"/>
      <c r="R6813" s="42"/>
      <c r="S6813" s="42"/>
      <c r="T6813" s="42"/>
      <c r="U6813" s="43"/>
      <c r="V6813" s="32"/>
      <c r="W6813" s="38"/>
      <c r="X6813" s="7"/>
      <c r="Y6813" s="7"/>
      <c r="Z6813" s="7"/>
      <c r="AA6813" s="7"/>
      <c r="AB6813" s="7"/>
      <c r="AC6813" s="7"/>
      <c r="AD6813" s="7"/>
      <c r="AE6813" s="7"/>
      <c r="AF6813" s="7"/>
      <c r="AG6813" s="7"/>
      <c r="AH6813" s="7"/>
      <c r="AI6813" s="7"/>
      <c r="AJ6813" s="7"/>
      <c r="AK6813" s="7"/>
      <c r="AL6813" s="7"/>
      <c r="AM6813" s="7"/>
      <c r="AN6813" s="7"/>
    </row>
    <row r="6814" spans="1:40" ht="14.25" customHeight="1">
      <c r="A6814" s="7" t="s">
        <v>743</v>
      </c>
      <c r="B6814" s="7" t="s">
        <v>363</v>
      </c>
      <c r="C6814" s="7">
        <v>1715</v>
      </c>
      <c r="D6814" s="7" t="s">
        <v>759</v>
      </c>
      <c r="E6814" s="7" t="str">
        <f t="shared" si="93"/>
        <v>Roboré</v>
      </c>
      <c r="F6814" s="7" t="s">
        <v>379</v>
      </c>
      <c r="G6814" s="7">
        <v>190</v>
      </c>
      <c r="H6814" s="7" t="s">
        <v>392</v>
      </c>
      <c r="I6814" s="7"/>
      <c r="J6814" s="7">
        <v>200000</v>
      </c>
      <c r="K6814" s="7">
        <f t="shared" si="94"/>
        <v>0</v>
      </c>
      <c r="L6814" s="7"/>
      <c r="M6814" s="6"/>
      <c r="N6814" s="7"/>
      <c r="O6814" s="7"/>
      <c r="P6814" s="38"/>
      <c r="Q6814" s="31"/>
      <c r="R6814" s="42"/>
      <c r="S6814" s="42"/>
      <c r="T6814" s="42"/>
      <c r="U6814" s="43"/>
      <c r="V6814" s="32"/>
      <c r="W6814" s="38"/>
      <c r="X6814" s="7"/>
      <c r="Y6814" s="7"/>
      <c r="Z6814" s="7"/>
      <c r="AA6814" s="7"/>
      <c r="AB6814" s="7"/>
      <c r="AC6814" s="7"/>
      <c r="AD6814" s="7"/>
      <c r="AE6814" s="7"/>
      <c r="AF6814" s="7"/>
      <c r="AG6814" s="7"/>
      <c r="AH6814" s="7"/>
      <c r="AI6814" s="7"/>
      <c r="AJ6814" s="7"/>
      <c r="AK6814" s="7"/>
      <c r="AL6814" s="7"/>
      <c r="AM6814" s="7"/>
      <c r="AN6814" s="7"/>
    </row>
    <row r="6815" spans="1:40" ht="14.25" customHeight="1">
      <c r="A6815" s="7" t="s">
        <v>743</v>
      </c>
      <c r="B6815" s="7" t="s">
        <v>363</v>
      </c>
      <c r="C6815" s="7">
        <v>1715</v>
      </c>
      <c r="D6815" s="7" t="s">
        <v>759</v>
      </c>
      <c r="E6815" s="7" t="str">
        <f t="shared" si="93"/>
        <v>Roboré</v>
      </c>
      <c r="F6815" s="7" t="s">
        <v>379</v>
      </c>
      <c r="G6815" s="7">
        <v>200</v>
      </c>
      <c r="H6815" s="7" t="s">
        <v>393</v>
      </c>
      <c r="I6815" s="7"/>
      <c r="J6815" s="7">
        <v>3646023</v>
      </c>
      <c r="K6815" s="7">
        <f t="shared" si="94"/>
        <v>0</v>
      </c>
      <c r="L6815" s="7"/>
      <c r="M6815" s="6"/>
      <c r="N6815" s="7"/>
      <c r="O6815" s="7"/>
      <c r="P6815" s="38"/>
      <c r="Q6815" s="31"/>
      <c r="R6815" s="42"/>
      <c r="S6815" s="42"/>
      <c r="T6815" s="42"/>
      <c r="U6815" s="43"/>
      <c r="V6815" s="32"/>
      <c r="W6815" s="38"/>
      <c r="X6815" s="7"/>
      <c r="Y6815" s="7"/>
      <c r="Z6815" s="7"/>
      <c r="AA6815" s="7"/>
      <c r="AB6815" s="7"/>
      <c r="AC6815" s="7"/>
      <c r="AD6815" s="7"/>
      <c r="AE6815" s="7"/>
      <c r="AF6815" s="7"/>
      <c r="AG6815" s="7"/>
      <c r="AH6815" s="7"/>
      <c r="AI6815" s="7"/>
      <c r="AJ6815" s="7"/>
      <c r="AK6815" s="7"/>
      <c r="AL6815" s="7"/>
      <c r="AM6815" s="7"/>
      <c r="AN6815" s="7"/>
    </row>
    <row r="6816" spans="1:40" ht="14.25" customHeight="1">
      <c r="A6816" s="7" t="s">
        <v>743</v>
      </c>
      <c r="B6816" s="7" t="s">
        <v>363</v>
      </c>
      <c r="C6816" s="7">
        <v>1715</v>
      </c>
      <c r="D6816" s="7" t="s">
        <v>759</v>
      </c>
      <c r="E6816" s="7" t="str">
        <f t="shared" si="93"/>
        <v>Roboré</v>
      </c>
      <c r="F6816" s="7" t="s">
        <v>379</v>
      </c>
      <c r="G6816" s="7">
        <v>210</v>
      </c>
      <c r="H6816" s="7" t="s">
        <v>394</v>
      </c>
      <c r="I6816" s="7"/>
      <c r="J6816" s="7">
        <v>1213378</v>
      </c>
      <c r="K6816" s="7">
        <f t="shared" si="94"/>
        <v>0</v>
      </c>
      <c r="L6816" s="7"/>
      <c r="M6816" s="6"/>
      <c r="N6816" s="7"/>
      <c r="O6816" s="7"/>
      <c r="P6816" s="38"/>
      <c r="Q6816" s="31"/>
      <c r="R6816" s="42"/>
      <c r="S6816" s="42"/>
      <c r="T6816" s="42"/>
      <c r="U6816" s="43"/>
      <c r="V6816" s="32"/>
      <c r="W6816" s="38"/>
      <c r="X6816" s="7"/>
      <c r="Y6816" s="7"/>
      <c r="Z6816" s="7"/>
      <c r="AA6816" s="7"/>
      <c r="AB6816" s="7"/>
      <c r="AC6816" s="7"/>
      <c r="AD6816" s="7"/>
      <c r="AE6816" s="7"/>
      <c r="AF6816" s="7"/>
      <c r="AG6816" s="7"/>
      <c r="AH6816" s="7"/>
      <c r="AI6816" s="7"/>
      <c r="AJ6816" s="7"/>
      <c r="AK6816" s="7"/>
      <c r="AL6816" s="7"/>
      <c r="AM6816" s="7"/>
      <c r="AN6816" s="7"/>
    </row>
    <row r="6817" spans="1:40" ht="14.25" customHeight="1">
      <c r="A6817" s="7" t="s">
        <v>743</v>
      </c>
      <c r="B6817" s="7" t="s">
        <v>363</v>
      </c>
      <c r="C6817" s="7">
        <v>1715</v>
      </c>
      <c r="D6817" s="7" t="s">
        <v>759</v>
      </c>
      <c r="E6817" s="7" t="str">
        <f t="shared" si="93"/>
        <v>Roboré</v>
      </c>
      <c r="F6817" s="7" t="s">
        <v>379</v>
      </c>
      <c r="G6817" s="7">
        <v>220</v>
      </c>
      <c r="H6817" s="7" t="s">
        <v>395</v>
      </c>
      <c r="I6817" s="7"/>
      <c r="J6817" s="7">
        <v>570000</v>
      </c>
      <c r="K6817" s="7">
        <f t="shared" si="94"/>
        <v>0</v>
      </c>
      <c r="L6817" s="7"/>
      <c r="M6817" s="6"/>
      <c r="N6817" s="7"/>
      <c r="O6817" s="7"/>
      <c r="P6817" s="38"/>
      <c r="Q6817" s="31"/>
      <c r="R6817" s="42"/>
      <c r="S6817" s="42"/>
      <c r="T6817" s="42"/>
      <c r="U6817" s="43"/>
      <c r="V6817" s="32"/>
      <c r="W6817" s="38"/>
      <c r="X6817" s="7"/>
      <c r="Y6817" s="7"/>
      <c r="Z6817" s="7"/>
      <c r="AA6817" s="7"/>
      <c r="AB6817" s="7"/>
      <c r="AC6817" s="7"/>
      <c r="AD6817" s="7"/>
      <c r="AE6817" s="7"/>
      <c r="AF6817" s="7"/>
      <c r="AG6817" s="7"/>
      <c r="AH6817" s="7"/>
      <c r="AI6817" s="7"/>
      <c r="AJ6817" s="7"/>
      <c r="AK6817" s="7"/>
      <c r="AL6817" s="7"/>
      <c r="AM6817" s="7"/>
      <c r="AN6817" s="7"/>
    </row>
    <row r="6818" spans="1:40" ht="14.25" customHeight="1">
      <c r="A6818" s="7" t="s">
        <v>743</v>
      </c>
      <c r="B6818" s="7" t="s">
        <v>363</v>
      </c>
      <c r="C6818" s="7">
        <v>1715</v>
      </c>
      <c r="D6818" s="7" t="s">
        <v>759</v>
      </c>
      <c r="E6818" s="7" t="str">
        <f t="shared" si="93"/>
        <v>Roboré</v>
      </c>
      <c r="F6818" s="7" t="s">
        <v>379</v>
      </c>
      <c r="G6818" s="7">
        <v>230</v>
      </c>
      <c r="H6818" s="7" t="s">
        <v>396</v>
      </c>
      <c r="I6818" s="7"/>
      <c r="J6818" s="7">
        <v>384000</v>
      </c>
      <c r="K6818" s="7">
        <f t="shared" si="94"/>
        <v>0</v>
      </c>
      <c r="L6818" s="7"/>
      <c r="M6818" s="6"/>
      <c r="N6818" s="7"/>
      <c r="O6818" s="7"/>
      <c r="P6818" s="38"/>
      <c r="Q6818" s="31"/>
      <c r="R6818" s="42"/>
      <c r="S6818" s="42"/>
      <c r="T6818" s="42"/>
      <c r="U6818" s="43"/>
      <c r="V6818" s="32"/>
      <c r="W6818" s="38"/>
      <c r="X6818" s="7"/>
      <c r="Y6818" s="7"/>
      <c r="Z6818" s="7"/>
      <c r="AA6818" s="7"/>
      <c r="AB6818" s="7"/>
      <c r="AC6818" s="7"/>
      <c r="AD6818" s="7"/>
      <c r="AE6818" s="7"/>
      <c r="AF6818" s="7"/>
      <c r="AG6818" s="7"/>
      <c r="AH6818" s="7"/>
      <c r="AI6818" s="7"/>
      <c r="AJ6818" s="7"/>
      <c r="AK6818" s="7"/>
      <c r="AL6818" s="7"/>
      <c r="AM6818" s="7"/>
      <c r="AN6818" s="7"/>
    </row>
    <row r="6819" spans="1:40" ht="14.25" customHeight="1">
      <c r="A6819" s="7" t="s">
        <v>743</v>
      </c>
      <c r="B6819" s="7" t="s">
        <v>363</v>
      </c>
      <c r="C6819" s="7">
        <v>1715</v>
      </c>
      <c r="D6819" s="7" t="s">
        <v>759</v>
      </c>
      <c r="E6819" s="7" t="str">
        <f t="shared" si="93"/>
        <v>Roboré</v>
      </c>
      <c r="F6819" s="7" t="s">
        <v>379</v>
      </c>
      <c r="G6819" s="7">
        <v>240</v>
      </c>
      <c r="H6819" s="7" t="s">
        <v>397</v>
      </c>
      <c r="I6819" s="7"/>
      <c r="J6819" s="7">
        <v>410000</v>
      </c>
      <c r="K6819" s="7">
        <f t="shared" si="94"/>
        <v>0</v>
      </c>
      <c r="L6819" s="7"/>
      <c r="M6819" s="6"/>
      <c r="N6819" s="7"/>
      <c r="O6819" s="7"/>
      <c r="P6819" s="38"/>
      <c r="Q6819" s="31"/>
      <c r="R6819" s="42"/>
      <c r="S6819" s="42"/>
      <c r="T6819" s="42"/>
      <c r="U6819" s="43"/>
      <c r="V6819" s="32"/>
      <c r="W6819" s="38"/>
      <c r="X6819" s="7"/>
      <c r="Y6819" s="7"/>
      <c r="Z6819" s="7"/>
      <c r="AA6819" s="7"/>
      <c r="AB6819" s="7"/>
      <c r="AC6819" s="7"/>
      <c r="AD6819" s="7"/>
      <c r="AE6819" s="7"/>
      <c r="AF6819" s="7"/>
      <c r="AG6819" s="7"/>
      <c r="AH6819" s="7"/>
      <c r="AI6819" s="7"/>
      <c r="AJ6819" s="7"/>
      <c r="AK6819" s="7"/>
      <c r="AL6819" s="7"/>
      <c r="AM6819" s="7"/>
      <c r="AN6819" s="7"/>
    </row>
    <row r="6820" spans="1:40" ht="14.25" customHeight="1">
      <c r="A6820" s="7" t="s">
        <v>743</v>
      </c>
      <c r="B6820" s="7" t="s">
        <v>363</v>
      </c>
      <c r="C6820" s="7">
        <v>1715</v>
      </c>
      <c r="D6820" s="7" t="s">
        <v>759</v>
      </c>
      <c r="E6820" s="7" t="str">
        <f t="shared" si="93"/>
        <v>Roboré</v>
      </c>
      <c r="F6820" s="7" t="s">
        <v>379</v>
      </c>
      <c r="G6820" s="7">
        <v>250</v>
      </c>
      <c r="H6820" s="7" t="s">
        <v>399</v>
      </c>
      <c r="I6820" s="7"/>
      <c r="J6820" s="7">
        <v>1096581</v>
      </c>
      <c r="K6820" s="7">
        <f t="shared" si="94"/>
        <v>0</v>
      </c>
      <c r="L6820" s="7"/>
      <c r="M6820" s="6"/>
      <c r="N6820" s="7"/>
      <c r="O6820" s="7"/>
      <c r="P6820" s="38"/>
      <c r="Q6820" s="31"/>
      <c r="R6820" s="42"/>
      <c r="S6820" s="42"/>
      <c r="T6820" s="42"/>
      <c r="U6820" s="43"/>
      <c r="V6820" s="32"/>
      <c r="W6820" s="38"/>
      <c r="X6820" s="7"/>
      <c r="Y6820" s="7"/>
      <c r="Z6820" s="7"/>
      <c r="AA6820" s="7"/>
      <c r="AB6820" s="7"/>
      <c r="AC6820" s="7"/>
      <c r="AD6820" s="7"/>
      <c r="AE6820" s="7"/>
      <c r="AF6820" s="7"/>
      <c r="AG6820" s="7"/>
      <c r="AH6820" s="7"/>
      <c r="AI6820" s="7"/>
      <c r="AJ6820" s="7"/>
      <c r="AK6820" s="7"/>
      <c r="AL6820" s="7"/>
      <c r="AM6820" s="7"/>
      <c r="AN6820" s="7"/>
    </row>
    <row r="6821" spans="1:40" ht="14.25" customHeight="1">
      <c r="A6821" s="7" t="s">
        <v>743</v>
      </c>
      <c r="B6821" s="7" t="s">
        <v>363</v>
      </c>
      <c r="C6821" s="7">
        <v>1715</v>
      </c>
      <c r="D6821" s="7" t="s">
        <v>759</v>
      </c>
      <c r="E6821" s="7" t="str">
        <f t="shared" si="93"/>
        <v>Roboré</v>
      </c>
      <c r="F6821" s="7" t="s">
        <v>379</v>
      </c>
      <c r="G6821" s="7">
        <v>260</v>
      </c>
      <c r="H6821" s="7" t="s">
        <v>400</v>
      </c>
      <c r="I6821" s="7"/>
      <c r="J6821" s="7">
        <v>120000</v>
      </c>
      <c r="K6821" s="7">
        <f t="shared" si="94"/>
        <v>0</v>
      </c>
      <c r="L6821" s="7"/>
      <c r="M6821" s="6"/>
      <c r="N6821" s="7"/>
      <c r="O6821" s="7"/>
      <c r="P6821" s="38"/>
      <c r="Q6821" s="31"/>
      <c r="R6821" s="42"/>
      <c r="S6821" s="42"/>
      <c r="T6821" s="42"/>
      <c r="U6821" s="43"/>
      <c r="V6821" s="32"/>
      <c r="W6821" s="38"/>
      <c r="X6821" s="7"/>
      <c r="Y6821" s="7"/>
      <c r="Z6821" s="7"/>
      <c r="AA6821" s="7"/>
      <c r="AB6821" s="7"/>
      <c r="AC6821" s="7"/>
      <c r="AD6821" s="7"/>
      <c r="AE6821" s="7"/>
      <c r="AF6821" s="7"/>
      <c r="AG6821" s="7"/>
      <c r="AH6821" s="7"/>
      <c r="AI6821" s="7"/>
      <c r="AJ6821" s="7"/>
      <c r="AK6821" s="7"/>
      <c r="AL6821" s="7"/>
      <c r="AM6821" s="7"/>
      <c r="AN6821" s="7"/>
    </row>
    <row r="6822" spans="1:40" ht="14.25" customHeight="1">
      <c r="A6822" s="7" t="s">
        <v>743</v>
      </c>
      <c r="B6822" s="7" t="s">
        <v>363</v>
      </c>
      <c r="C6822" s="7">
        <v>1715</v>
      </c>
      <c r="D6822" s="7" t="s">
        <v>759</v>
      </c>
      <c r="E6822" s="7" t="str">
        <f t="shared" si="93"/>
        <v>Roboré</v>
      </c>
      <c r="F6822" s="7" t="s">
        <v>379</v>
      </c>
      <c r="G6822" s="7">
        <v>270</v>
      </c>
      <c r="H6822" s="7" t="s">
        <v>401</v>
      </c>
      <c r="I6822" s="7"/>
      <c r="J6822" s="7">
        <v>300000</v>
      </c>
      <c r="K6822" s="7">
        <f t="shared" si="94"/>
        <v>0</v>
      </c>
      <c r="L6822" s="7"/>
      <c r="M6822" s="6"/>
      <c r="N6822" s="7"/>
      <c r="O6822" s="7"/>
      <c r="P6822" s="38"/>
      <c r="Q6822" s="31"/>
      <c r="R6822" s="42"/>
      <c r="S6822" s="42"/>
      <c r="T6822" s="42"/>
      <c r="U6822" s="43"/>
      <c r="V6822" s="32"/>
      <c r="W6822" s="38"/>
      <c r="X6822" s="7"/>
      <c r="Y6822" s="7"/>
      <c r="Z6822" s="7"/>
      <c r="AA6822" s="7"/>
      <c r="AB6822" s="7"/>
      <c r="AC6822" s="7"/>
      <c r="AD6822" s="7"/>
      <c r="AE6822" s="7"/>
      <c r="AF6822" s="7"/>
      <c r="AG6822" s="7"/>
      <c r="AH6822" s="7"/>
      <c r="AI6822" s="7"/>
      <c r="AJ6822" s="7"/>
      <c r="AK6822" s="7"/>
      <c r="AL6822" s="7"/>
      <c r="AM6822" s="7"/>
      <c r="AN6822" s="7"/>
    </row>
    <row r="6823" spans="1:40" ht="14.25" customHeight="1">
      <c r="A6823" s="7" t="s">
        <v>743</v>
      </c>
      <c r="B6823" s="7" t="s">
        <v>363</v>
      </c>
      <c r="C6823" s="7">
        <v>1715</v>
      </c>
      <c r="D6823" s="7" t="s">
        <v>759</v>
      </c>
      <c r="E6823" s="7" t="str">
        <f t="shared" si="93"/>
        <v>Roboré</v>
      </c>
      <c r="F6823" s="7" t="s">
        <v>379</v>
      </c>
      <c r="G6823" s="7">
        <v>280</v>
      </c>
      <c r="H6823" s="7" t="s">
        <v>402</v>
      </c>
      <c r="I6823" s="7"/>
      <c r="J6823" s="7">
        <v>170000</v>
      </c>
      <c r="K6823" s="7">
        <f t="shared" si="94"/>
        <v>0</v>
      </c>
      <c r="L6823" s="7"/>
      <c r="M6823" s="6"/>
      <c r="N6823" s="7"/>
      <c r="O6823" s="7"/>
      <c r="P6823" s="38"/>
      <c r="Q6823" s="31"/>
      <c r="R6823" s="42"/>
      <c r="S6823" s="42"/>
      <c r="T6823" s="42"/>
      <c r="U6823" s="43"/>
      <c r="V6823" s="32"/>
      <c r="W6823" s="38"/>
      <c r="X6823" s="7"/>
      <c r="Y6823" s="7"/>
      <c r="Z6823" s="7"/>
      <c r="AA6823" s="7"/>
      <c r="AB6823" s="7"/>
      <c r="AC6823" s="7"/>
      <c r="AD6823" s="7"/>
      <c r="AE6823" s="7"/>
      <c r="AF6823" s="7"/>
      <c r="AG6823" s="7"/>
      <c r="AH6823" s="7"/>
      <c r="AI6823" s="7"/>
      <c r="AJ6823" s="7"/>
      <c r="AK6823" s="7"/>
      <c r="AL6823" s="7"/>
      <c r="AM6823" s="7"/>
      <c r="AN6823" s="7"/>
    </row>
    <row r="6824" spans="1:40" ht="14.25" customHeight="1">
      <c r="A6824" s="7" t="s">
        <v>743</v>
      </c>
      <c r="B6824" s="7" t="s">
        <v>363</v>
      </c>
      <c r="C6824" s="7">
        <v>1715</v>
      </c>
      <c r="D6824" s="7" t="s">
        <v>759</v>
      </c>
      <c r="E6824" s="7" t="str">
        <f t="shared" si="93"/>
        <v>Roboré</v>
      </c>
      <c r="F6824" s="7" t="s">
        <v>379</v>
      </c>
      <c r="G6824" s="7">
        <v>310</v>
      </c>
      <c r="H6824" s="7" t="s">
        <v>403</v>
      </c>
      <c r="I6824" s="7"/>
      <c r="J6824" s="7">
        <v>231952</v>
      </c>
      <c r="K6824" s="7">
        <f t="shared" si="94"/>
        <v>0</v>
      </c>
      <c r="L6824" s="7"/>
      <c r="M6824" s="6"/>
      <c r="N6824" s="7"/>
      <c r="O6824" s="7"/>
      <c r="P6824" s="38"/>
      <c r="Q6824" s="31"/>
      <c r="R6824" s="42"/>
      <c r="S6824" s="42"/>
      <c r="T6824" s="42"/>
      <c r="U6824" s="43"/>
      <c r="V6824" s="32"/>
      <c r="W6824" s="38"/>
      <c r="X6824" s="7"/>
      <c r="Y6824" s="7"/>
      <c r="Z6824" s="7"/>
      <c r="AA6824" s="7"/>
      <c r="AB6824" s="7"/>
      <c r="AC6824" s="7"/>
      <c r="AD6824" s="7"/>
      <c r="AE6824" s="7"/>
      <c r="AF6824" s="7"/>
      <c r="AG6824" s="7"/>
      <c r="AH6824" s="7"/>
      <c r="AI6824" s="7"/>
      <c r="AJ6824" s="7"/>
      <c r="AK6824" s="7"/>
      <c r="AL6824" s="7"/>
      <c r="AM6824" s="7"/>
      <c r="AN6824" s="7"/>
    </row>
    <row r="6825" spans="1:40" ht="14.25" customHeight="1">
      <c r="A6825" s="7" t="s">
        <v>743</v>
      </c>
      <c r="B6825" s="7" t="s">
        <v>363</v>
      </c>
      <c r="C6825" s="7">
        <v>1715</v>
      </c>
      <c r="D6825" s="7" t="s">
        <v>759</v>
      </c>
      <c r="E6825" s="7" t="str">
        <f t="shared" si="93"/>
        <v>Roboré</v>
      </c>
      <c r="F6825" s="7" t="s">
        <v>379</v>
      </c>
      <c r="G6825" s="7">
        <v>330</v>
      </c>
      <c r="H6825" s="7" t="s">
        <v>404</v>
      </c>
      <c r="I6825" s="7"/>
      <c r="J6825" s="7">
        <v>81162</v>
      </c>
      <c r="K6825" s="7">
        <f t="shared" si="94"/>
        <v>0</v>
      </c>
      <c r="L6825" s="7"/>
      <c r="M6825" s="6"/>
      <c r="N6825" s="7"/>
      <c r="O6825" s="7"/>
      <c r="P6825" s="38"/>
      <c r="Q6825" s="31"/>
      <c r="R6825" s="42"/>
      <c r="S6825" s="42"/>
      <c r="T6825" s="42"/>
      <c r="U6825" s="43"/>
      <c r="V6825" s="32"/>
      <c r="W6825" s="38"/>
      <c r="X6825" s="7"/>
      <c r="Y6825" s="7"/>
      <c r="Z6825" s="7"/>
      <c r="AA6825" s="7"/>
      <c r="AB6825" s="7"/>
      <c r="AC6825" s="7"/>
      <c r="AD6825" s="7"/>
      <c r="AE6825" s="7"/>
      <c r="AF6825" s="7"/>
      <c r="AG6825" s="7"/>
      <c r="AH6825" s="7"/>
      <c r="AI6825" s="7"/>
      <c r="AJ6825" s="7"/>
      <c r="AK6825" s="7"/>
      <c r="AL6825" s="7"/>
      <c r="AM6825" s="7"/>
      <c r="AN6825" s="7"/>
    </row>
    <row r="6826" spans="1:40" ht="14.25" customHeight="1">
      <c r="A6826" s="7" t="s">
        <v>743</v>
      </c>
      <c r="B6826" s="7" t="s">
        <v>363</v>
      </c>
      <c r="C6826" s="7">
        <v>1715</v>
      </c>
      <c r="D6826" s="7" t="s">
        <v>759</v>
      </c>
      <c r="E6826" s="7" t="str">
        <f t="shared" si="93"/>
        <v>Roboré</v>
      </c>
      <c r="F6826" s="7" t="s">
        <v>379</v>
      </c>
      <c r="G6826" s="7">
        <v>340</v>
      </c>
      <c r="H6826" s="7" t="s">
        <v>405</v>
      </c>
      <c r="I6826" s="7"/>
      <c r="J6826" s="7">
        <v>838851</v>
      </c>
      <c r="K6826" s="7">
        <f t="shared" si="94"/>
        <v>0</v>
      </c>
      <c r="L6826" s="7"/>
      <c r="M6826" s="6"/>
      <c r="N6826" s="7"/>
      <c r="O6826" s="7"/>
      <c r="P6826" s="38"/>
      <c r="Q6826" s="31"/>
      <c r="R6826" s="42"/>
      <c r="S6826" s="42"/>
      <c r="T6826" s="42"/>
      <c r="U6826" s="43"/>
      <c r="V6826" s="32"/>
      <c r="W6826" s="38"/>
      <c r="X6826" s="7"/>
      <c r="Y6826" s="7"/>
      <c r="Z6826" s="7"/>
      <c r="AA6826" s="7"/>
      <c r="AB6826" s="7"/>
      <c r="AC6826" s="7"/>
      <c r="AD6826" s="7"/>
      <c r="AE6826" s="7"/>
      <c r="AF6826" s="7"/>
      <c r="AG6826" s="7"/>
      <c r="AH6826" s="7"/>
      <c r="AI6826" s="7"/>
      <c r="AJ6826" s="7"/>
      <c r="AK6826" s="7"/>
      <c r="AL6826" s="7"/>
      <c r="AM6826" s="7"/>
      <c r="AN6826" s="7"/>
    </row>
    <row r="6827" spans="1:40" ht="14.25" customHeight="1">
      <c r="A6827" s="7" t="s">
        <v>743</v>
      </c>
      <c r="B6827" s="7" t="s">
        <v>363</v>
      </c>
      <c r="C6827" s="7">
        <v>1715</v>
      </c>
      <c r="D6827" s="7" t="s">
        <v>759</v>
      </c>
      <c r="E6827" s="7" t="str">
        <f t="shared" si="93"/>
        <v>Roboré</v>
      </c>
      <c r="F6827" s="7" t="s">
        <v>379</v>
      </c>
      <c r="G6827" s="7">
        <v>350</v>
      </c>
      <c r="H6827" s="7" t="s">
        <v>406</v>
      </c>
      <c r="I6827" s="7"/>
      <c r="J6827" s="7">
        <v>40000</v>
      </c>
      <c r="K6827" s="7">
        <f t="shared" si="94"/>
        <v>0</v>
      </c>
      <c r="L6827" s="7"/>
      <c r="M6827" s="6"/>
      <c r="N6827" s="7"/>
      <c r="O6827" s="7"/>
      <c r="P6827" s="38"/>
      <c r="Q6827" s="31"/>
      <c r="R6827" s="42"/>
      <c r="S6827" s="42"/>
      <c r="T6827" s="42"/>
      <c r="U6827" s="43"/>
      <c r="V6827" s="32"/>
      <c r="W6827" s="38"/>
      <c r="X6827" s="7"/>
      <c r="Y6827" s="7"/>
      <c r="Z6827" s="7"/>
      <c r="AA6827" s="7"/>
      <c r="AB6827" s="7"/>
      <c r="AC6827" s="7"/>
      <c r="AD6827" s="7"/>
      <c r="AE6827" s="7"/>
      <c r="AF6827" s="7"/>
      <c r="AG6827" s="7"/>
      <c r="AH6827" s="7"/>
      <c r="AI6827" s="7"/>
      <c r="AJ6827" s="7"/>
      <c r="AK6827" s="7"/>
      <c r="AL6827" s="7"/>
      <c r="AM6827" s="7"/>
      <c r="AN6827" s="7"/>
    </row>
    <row r="6828" spans="1:40" ht="14.25" customHeight="1">
      <c r="A6828" s="7" t="s">
        <v>743</v>
      </c>
      <c r="B6828" s="7" t="s">
        <v>363</v>
      </c>
      <c r="C6828" s="7">
        <v>1716</v>
      </c>
      <c r="D6828" s="7" t="s">
        <v>760</v>
      </c>
      <c r="E6828" s="7" t="str">
        <f t="shared" si="93"/>
        <v>Portachuelo</v>
      </c>
      <c r="F6828" s="7" t="s">
        <v>379</v>
      </c>
      <c r="G6828" s="7">
        <v>0</v>
      </c>
      <c r="H6828" s="7" t="s">
        <v>380</v>
      </c>
      <c r="I6828" s="7"/>
      <c r="J6828" s="7">
        <v>4375910</v>
      </c>
      <c r="K6828" s="7">
        <f t="shared" si="94"/>
        <v>7382166</v>
      </c>
      <c r="L6828" s="7"/>
      <c r="M6828" s="6"/>
      <c r="N6828" s="7"/>
      <c r="O6828" s="7"/>
      <c r="P6828" s="38"/>
      <c r="Q6828" s="31"/>
      <c r="R6828" s="42"/>
      <c r="S6828" s="42"/>
      <c r="T6828" s="42"/>
      <c r="U6828" s="43"/>
      <c r="V6828" s="32"/>
      <c r="W6828" s="38"/>
      <c r="X6828" s="7"/>
      <c r="Y6828" s="7"/>
      <c r="Z6828" s="7"/>
      <c r="AA6828" s="7"/>
      <c r="AB6828" s="7"/>
      <c r="AC6828" s="7"/>
      <c r="AD6828" s="7"/>
      <c r="AE6828" s="7"/>
      <c r="AF6828" s="7"/>
      <c r="AG6828" s="7"/>
      <c r="AH6828" s="7"/>
      <c r="AI6828" s="7"/>
      <c r="AJ6828" s="7"/>
      <c r="AK6828" s="7"/>
      <c r="AL6828" s="7"/>
      <c r="AM6828" s="7"/>
      <c r="AN6828" s="7"/>
    </row>
    <row r="6829" spans="1:40" ht="14.25" customHeight="1">
      <c r="A6829" s="7" t="s">
        <v>743</v>
      </c>
      <c r="B6829" s="7" t="s">
        <v>363</v>
      </c>
      <c r="C6829" s="7">
        <v>1716</v>
      </c>
      <c r="D6829" s="7" t="s">
        <v>760</v>
      </c>
      <c r="E6829" s="7" t="str">
        <f t="shared" si="93"/>
        <v>Portachuelo</v>
      </c>
      <c r="F6829" s="7" t="s">
        <v>379</v>
      </c>
      <c r="G6829" s="7">
        <v>1</v>
      </c>
      <c r="H6829" s="7" t="s">
        <v>381</v>
      </c>
      <c r="I6829" s="7"/>
      <c r="J6829" s="7">
        <v>1458636</v>
      </c>
      <c r="K6829" s="7">
        <f t="shared" si="94"/>
        <v>7382166</v>
      </c>
      <c r="L6829" s="7"/>
      <c r="M6829" s="6"/>
      <c r="N6829" s="7"/>
      <c r="O6829" s="7"/>
      <c r="P6829" s="38"/>
      <c r="Q6829" s="31"/>
      <c r="R6829" s="42"/>
      <c r="S6829" s="42"/>
      <c r="T6829" s="42"/>
      <c r="U6829" s="43"/>
      <c r="V6829" s="32"/>
      <c r="W6829" s="38"/>
      <c r="X6829" s="7"/>
      <c r="Y6829" s="7"/>
      <c r="Z6829" s="7"/>
      <c r="AA6829" s="7"/>
      <c r="AB6829" s="7"/>
      <c r="AC6829" s="7"/>
      <c r="AD6829" s="7"/>
      <c r="AE6829" s="7"/>
      <c r="AF6829" s="7"/>
      <c r="AG6829" s="7"/>
      <c r="AH6829" s="7"/>
      <c r="AI6829" s="7"/>
      <c r="AJ6829" s="7"/>
      <c r="AK6829" s="7"/>
      <c r="AL6829" s="7"/>
      <c r="AM6829" s="7"/>
      <c r="AN6829" s="7"/>
    </row>
    <row r="6830" spans="1:40" ht="14.25" customHeight="1">
      <c r="A6830" s="7" t="s">
        <v>743</v>
      </c>
      <c r="B6830" s="7" t="s">
        <v>363</v>
      </c>
      <c r="C6830" s="7">
        <v>1716</v>
      </c>
      <c r="D6830" s="7" t="s">
        <v>760</v>
      </c>
      <c r="E6830" s="7" t="str">
        <f t="shared" si="93"/>
        <v>Portachuelo</v>
      </c>
      <c r="F6830" s="7" t="s">
        <v>379</v>
      </c>
      <c r="G6830" s="7">
        <v>97</v>
      </c>
      <c r="H6830" s="7" t="s">
        <v>409</v>
      </c>
      <c r="I6830" s="7"/>
      <c r="J6830" s="7">
        <v>200085</v>
      </c>
      <c r="K6830" s="7">
        <f t="shared" si="94"/>
        <v>7382166</v>
      </c>
      <c r="L6830" s="7"/>
      <c r="M6830" s="6"/>
      <c r="N6830" s="7"/>
      <c r="O6830" s="7"/>
      <c r="P6830" s="38"/>
      <c r="Q6830" s="31"/>
      <c r="R6830" s="42"/>
      <c r="S6830" s="42"/>
      <c r="T6830" s="42"/>
      <c r="U6830" s="43"/>
      <c r="V6830" s="32"/>
      <c r="W6830" s="38"/>
      <c r="X6830" s="7"/>
      <c r="Y6830" s="7"/>
      <c r="Z6830" s="7"/>
      <c r="AA6830" s="7"/>
      <c r="AB6830" s="7"/>
      <c r="AC6830" s="7"/>
      <c r="AD6830" s="7"/>
      <c r="AE6830" s="7"/>
      <c r="AF6830" s="7"/>
      <c r="AG6830" s="7"/>
      <c r="AH6830" s="7"/>
      <c r="AI6830" s="7"/>
      <c r="AJ6830" s="7"/>
      <c r="AK6830" s="7"/>
      <c r="AL6830" s="7"/>
      <c r="AM6830" s="7"/>
      <c r="AN6830" s="7"/>
    </row>
    <row r="6831" spans="1:40" ht="14.25" customHeight="1">
      <c r="A6831" s="7" t="s">
        <v>743</v>
      </c>
      <c r="B6831" s="7" t="s">
        <v>363</v>
      </c>
      <c r="C6831" s="7">
        <v>1716</v>
      </c>
      <c r="D6831" s="7" t="s">
        <v>760</v>
      </c>
      <c r="E6831" s="7" t="str">
        <f t="shared" si="93"/>
        <v>Portachuelo</v>
      </c>
      <c r="F6831" s="7" t="s">
        <v>379</v>
      </c>
      <c r="G6831" s="7">
        <v>99</v>
      </c>
      <c r="H6831" s="7" t="s">
        <v>382</v>
      </c>
      <c r="I6831" s="7"/>
      <c r="J6831" s="7">
        <v>1641066</v>
      </c>
      <c r="K6831" s="7">
        <f t="shared" si="94"/>
        <v>7382166</v>
      </c>
      <c r="L6831" s="7"/>
      <c r="M6831" s="6"/>
      <c r="N6831" s="7"/>
      <c r="O6831" s="7"/>
      <c r="P6831" s="38"/>
      <c r="Q6831" s="31"/>
      <c r="R6831" s="42"/>
      <c r="S6831" s="42"/>
      <c r="T6831" s="42"/>
      <c r="U6831" s="43"/>
      <c r="V6831" s="32"/>
      <c r="W6831" s="38"/>
      <c r="X6831" s="7"/>
      <c r="Y6831" s="7"/>
      <c r="Z6831" s="7"/>
      <c r="AA6831" s="7"/>
      <c r="AB6831" s="7"/>
      <c r="AC6831" s="7"/>
      <c r="AD6831" s="7"/>
      <c r="AE6831" s="7"/>
      <c r="AF6831" s="7"/>
      <c r="AG6831" s="7"/>
      <c r="AH6831" s="7"/>
      <c r="AI6831" s="7"/>
      <c r="AJ6831" s="7"/>
      <c r="AK6831" s="7"/>
      <c r="AL6831" s="7"/>
      <c r="AM6831" s="7"/>
      <c r="AN6831" s="7"/>
    </row>
    <row r="6832" spans="1:40" ht="14.25" customHeight="1">
      <c r="A6832" s="7" t="s">
        <v>743</v>
      </c>
      <c r="B6832" s="7" t="s">
        <v>363</v>
      </c>
      <c r="C6832" s="7">
        <v>1716</v>
      </c>
      <c r="D6832" s="7" t="s">
        <v>760</v>
      </c>
      <c r="E6832" s="7" t="str">
        <f t="shared" si="93"/>
        <v>Portachuelo</v>
      </c>
      <c r="F6832" s="7" t="s">
        <v>379</v>
      </c>
      <c r="G6832" s="7">
        <v>100</v>
      </c>
      <c r="H6832" s="7" t="s">
        <v>383</v>
      </c>
      <c r="I6832" s="7"/>
      <c r="J6832" s="7">
        <v>270000</v>
      </c>
      <c r="K6832" s="7">
        <f t="shared" si="94"/>
        <v>7382166</v>
      </c>
      <c r="L6832" s="7"/>
      <c r="M6832" s="6"/>
      <c r="N6832" s="7"/>
      <c r="O6832" s="7"/>
      <c r="P6832" s="38"/>
      <c r="Q6832" s="31"/>
      <c r="R6832" s="42"/>
      <c r="S6832" s="42"/>
      <c r="T6832" s="42"/>
      <c r="U6832" s="43"/>
      <c r="V6832" s="32"/>
      <c r="W6832" s="38"/>
      <c r="X6832" s="7"/>
      <c r="Y6832" s="7"/>
      <c r="Z6832" s="7"/>
      <c r="AA6832" s="7"/>
      <c r="AB6832" s="7"/>
      <c r="AC6832" s="7"/>
      <c r="AD6832" s="7"/>
      <c r="AE6832" s="7"/>
      <c r="AF6832" s="7"/>
      <c r="AG6832" s="7"/>
      <c r="AH6832" s="7"/>
      <c r="AI6832" s="7"/>
      <c r="AJ6832" s="7"/>
      <c r="AK6832" s="7"/>
      <c r="AL6832" s="7"/>
      <c r="AM6832" s="7"/>
      <c r="AN6832" s="7"/>
    </row>
    <row r="6833" spans="1:40" ht="14.25" customHeight="1">
      <c r="A6833" s="7" t="s">
        <v>743</v>
      </c>
      <c r="B6833" s="7" t="s">
        <v>363</v>
      </c>
      <c r="C6833" s="7">
        <v>1716</v>
      </c>
      <c r="D6833" s="7" t="s">
        <v>760</v>
      </c>
      <c r="E6833" s="7" t="str">
        <f t="shared" si="93"/>
        <v>Portachuelo</v>
      </c>
      <c r="F6833" s="7" t="s">
        <v>379</v>
      </c>
      <c r="G6833" s="7">
        <v>110</v>
      </c>
      <c r="H6833" s="7" t="s">
        <v>385</v>
      </c>
      <c r="I6833" s="7"/>
      <c r="J6833" s="7">
        <v>70000</v>
      </c>
      <c r="K6833" s="7">
        <f t="shared" si="94"/>
        <v>7382166</v>
      </c>
      <c r="L6833" s="7"/>
      <c r="M6833" s="6"/>
      <c r="N6833" s="7"/>
      <c r="O6833" s="7"/>
      <c r="P6833" s="38"/>
      <c r="Q6833" s="31"/>
      <c r="R6833" s="42"/>
      <c r="S6833" s="42"/>
      <c r="T6833" s="42"/>
      <c r="U6833" s="43"/>
      <c r="V6833" s="32"/>
      <c r="W6833" s="38"/>
      <c r="X6833" s="7"/>
      <c r="Y6833" s="7"/>
      <c r="Z6833" s="7"/>
      <c r="AA6833" s="7"/>
      <c r="AB6833" s="7"/>
      <c r="AC6833" s="7"/>
      <c r="AD6833" s="7"/>
      <c r="AE6833" s="7"/>
      <c r="AF6833" s="7"/>
      <c r="AG6833" s="7"/>
      <c r="AH6833" s="7"/>
      <c r="AI6833" s="7"/>
      <c r="AJ6833" s="7"/>
      <c r="AK6833" s="7"/>
      <c r="AL6833" s="7"/>
      <c r="AM6833" s="7"/>
      <c r="AN6833" s="7"/>
    </row>
    <row r="6834" spans="1:40" ht="14.25" customHeight="1">
      <c r="A6834" s="7" t="s">
        <v>743</v>
      </c>
      <c r="B6834" s="7" t="s">
        <v>363</v>
      </c>
      <c r="C6834" s="7">
        <v>1716</v>
      </c>
      <c r="D6834" s="7" t="s">
        <v>760</v>
      </c>
      <c r="E6834" s="7" t="str">
        <f t="shared" si="93"/>
        <v>Portachuelo</v>
      </c>
      <c r="F6834" s="7" t="s">
        <v>379</v>
      </c>
      <c r="G6834" s="7">
        <v>130</v>
      </c>
      <c r="H6834" s="7" t="s">
        <v>386</v>
      </c>
      <c r="I6834" s="7"/>
      <c r="J6834" s="7">
        <v>100000</v>
      </c>
      <c r="K6834" s="7">
        <f t="shared" si="94"/>
        <v>7382166</v>
      </c>
      <c r="L6834" s="7"/>
      <c r="M6834" s="6"/>
      <c r="N6834" s="7"/>
      <c r="O6834" s="7"/>
      <c r="P6834" s="38"/>
      <c r="Q6834" s="31"/>
      <c r="R6834" s="42"/>
      <c r="S6834" s="42"/>
      <c r="T6834" s="42"/>
      <c r="U6834" s="43"/>
      <c r="V6834" s="32"/>
      <c r="W6834" s="38"/>
      <c r="X6834" s="7"/>
      <c r="Y6834" s="7"/>
      <c r="Z6834" s="7"/>
      <c r="AA6834" s="7"/>
      <c r="AB6834" s="7"/>
      <c r="AC6834" s="7"/>
      <c r="AD6834" s="7"/>
      <c r="AE6834" s="7"/>
      <c r="AF6834" s="7"/>
      <c r="AG6834" s="7"/>
      <c r="AH6834" s="7"/>
      <c r="AI6834" s="7"/>
      <c r="AJ6834" s="7"/>
      <c r="AK6834" s="7"/>
      <c r="AL6834" s="7"/>
      <c r="AM6834" s="7"/>
      <c r="AN6834" s="7"/>
    </row>
    <row r="6835" spans="1:40" ht="14.25" customHeight="1">
      <c r="A6835" s="7" t="s">
        <v>743</v>
      </c>
      <c r="B6835" s="7" t="s">
        <v>363</v>
      </c>
      <c r="C6835" s="7">
        <v>1716</v>
      </c>
      <c r="D6835" s="7" t="s">
        <v>760</v>
      </c>
      <c r="E6835" s="7" t="str">
        <f t="shared" si="93"/>
        <v>Portachuelo</v>
      </c>
      <c r="F6835" s="7" t="s">
        <v>379</v>
      </c>
      <c r="G6835" s="7">
        <v>140</v>
      </c>
      <c r="H6835" s="7" t="s">
        <v>388</v>
      </c>
      <c r="I6835" s="7"/>
      <c r="J6835" s="7">
        <v>850000</v>
      </c>
      <c r="K6835" s="7">
        <f t="shared" si="94"/>
        <v>7382166</v>
      </c>
      <c r="L6835" s="7"/>
      <c r="M6835" s="6"/>
      <c r="N6835" s="7"/>
      <c r="O6835" s="7"/>
      <c r="P6835" s="38"/>
      <c r="Q6835" s="31"/>
      <c r="R6835" s="42"/>
      <c r="S6835" s="42"/>
      <c r="T6835" s="42"/>
      <c r="U6835" s="43"/>
      <c r="V6835" s="32"/>
      <c r="W6835" s="38"/>
      <c r="X6835" s="7"/>
      <c r="Y6835" s="7"/>
      <c r="Z6835" s="7"/>
      <c r="AA6835" s="7"/>
      <c r="AB6835" s="7"/>
      <c r="AC6835" s="7"/>
      <c r="AD6835" s="7"/>
      <c r="AE6835" s="7"/>
      <c r="AF6835" s="7"/>
      <c r="AG6835" s="7"/>
      <c r="AH6835" s="7"/>
      <c r="AI6835" s="7"/>
      <c r="AJ6835" s="7"/>
      <c r="AK6835" s="7"/>
      <c r="AL6835" s="7"/>
      <c r="AM6835" s="7"/>
      <c r="AN6835" s="7"/>
    </row>
    <row r="6836" spans="1:40" ht="14.25" customHeight="1">
      <c r="A6836" s="7" t="s">
        <v>743</v>
      </c>
      <c r="B6836" s="7" t="s">
        <v>363</v>
      </c>
      <c r="C6836" s="7">
        <v>1716</v>
      </c>
      <c r="D6836" s="7" t="s">
        <v>760</v>
      </c>
      <c r="E6836" s="7" t="str">
        <f t="shared" si="93"/>
        <v>Portachuelo</v>
      </c>
      <c r="F6836" s="7" t="s">
        <v>379</v>
      </c>
      <c r="G6836" s="7">
        <v>160</v>
      </c>
      <c r="H6836" s="7" t="s">
        <v>389</v>
      </c>
      <c r="I6836" s="7"/>
      <c r="J6836" s="7">
        <v>300000</v>
      </c>
      <c r="K6836" s="7">
        <f t="shared" si="94"/>
        <v>7382166</v>
      </c>
      <c r="L6836" s="7"/>
      <c r="M6836" s="6"/>
      <c r="N6836" s="7"/>
      <c r="O6836" s="7"/>
      <c r="P6836" s="38"/>
      <c r="Q6836" s="31"/>
      <c r="R6836" s="42"/>
      <c r="S6836" s="42"/>
      <c r="T6836" s="42"/>
      <c r="U6836" s="43"/>
      <c r="V6836" s="32"/>
      <c r="W6836" s="38"/>
      <c r="X6836" s="7"/>
      <c r="Y6836" s="7"/>
      <c r="Z6836" s="7"/>
      <c r="AA6836" s="7"/>
      <c r="AB6836" s="7"/>
      <c r="AC6836" s="7"/>
      <c r="AD6836" s="7"/>
      <c r="AE6836" s="7"/>
      <c r="AF6836" s="7"/>
      <c r="AG6836" s="7"/>
      <c r="AH6836" s="7"/>
      <c r="AI6836" s="7"/>
      <c r="AJ6836" s="7"/>
      <c r="AK6836" s="7"/>
      <c r="AL6836" s="7"/>
      <c r="AM6836" s="7"/>
      <c r="AN6836" s="7"/>
    </row>
    <row r="6837" spans="1:40" ht="14.25" customHeight="1">
      <c r="A6837" s="7" t="s">
        <v>743</v>
      </c>
      <c r="B6837" s="7" t="s">
        <v>363</v>
      </c>
      <c r="C6837" s="7">
        <v>1716</v>
      </c>
      <c r="D6837" s="7" t="s">
        <v>760</v>
      </c>
      <c r="E6837" s="7" t="str">
        <f t="shared" si="93"/>
        <v>Portachuelo</v>
      </c>
      <c r="F6837" s="7" t="s">
        <v>379</v>
      </c>
      <c r="G6837" s="7">
        <v>170</v>
      </c>
      <c r="H6837" s="7" t="s">
        <v>390</v>
      </c>
      <c r="I6837" s="7"/>
      <c r="J6837" s="7">
        <v>400000</v>
      </c>
      <c r="K6837" s="7">
        <f t="shared" si="94"/>
        <v>7382166</v>
      </c>
      <c r="L6837" s="7"/>
      <c r="M6837" s="6"/>
      <c r="N6837" s="7"/>
      <c r="O6837" s="7"/>
      <c r="P6837" s="38"/>
      <c r="Q6837" s="31"/>
      <c r="R6837" s="42"/>
      <c r="S6837" s="42"/>
      <c r="T6837" s="42"/>
      <c r="U6837" s="43"/>
      <c r="V6837" s="32"/>
      <c r="W6837" s="38"/>
      <c r="X6837" s="7"/>
      <c r="Y6837" s="7"/>
      <c r="Z6837" s="7"/>
      <c r="AA6837" s="7"/>
      <c r="AB6837" s="7"/>
      <c r="AC6837" s="7"/>
      <c r="AD6837" s="7"/>
      <c r="AE6837" s="7"/>
      <c r="AF6837" s="7"/>
      <c r="AG6837" s="7"/>
      <c r="AH6837" s="7"/>
      <c r="AI6837" s="7"/>
      <c r="AJ6837" s="7"/>
      <c r="AK6837" s="7"/>
      <c r="AL6837" s="7"/>
      <c r="AM6837" s="7"/>
      <c r="AN6837" s="7"/>
    </row>
    <row r="6838" spans="1:40" ht="14.25" customHeight="1">
      <c r="A6838" s="7" t="s">
        <v>743</v>
      </c>
      <c r="B6838" s="7" t="s">
        <v>363</v>
      </c>
      <c r="C6838" s="7">
        <v>1716</v>
      </c>
      <c r="D6838" s="7" t="s">
        <v>760</v>
      </c>
      <c r="E6838" s="7" t="str">
        <f t="shared" si="93"/>
        <v>Portachuelo</v>
      </c>
      <c r="F6838" s="7" t="s">
        <v>379</v>
      </c>
      <c r="G6838" s="7">
        <v>180</v>
      </c>
      <c r="H6838" s="7" t="s">
        <v>411</v>
      </c>
      <c r="I6838" s="7"/>
      <c r="J6838" s="7">
        <v>520000</v>
      </c>
      <c r="K6838" s="7">
        <f t="shared" si="94"/>
        <v>7382166</v>
      </c>
      <c r="L6838" s="7"/>
      <c r="M6838" s="6"/>
      <c r="N6838" s="7"/>
      <c r="O6838" s="7"/>
      <c r="P6838" s="38"/>
      <c r="Q6838" s="31"/>
      <c r="R6838" s="42"/>
      <c r="S6838" s="42"/>
      <c r="T6838" s="42"/>
      <c r="U6838" s="43"/>
      <c r="V6838" s="32"/>
      <c r="W6838" s="38"/>
      <c r="X6838" s="7"/>
      <c r="Y6838" s="7"/>
      <c r="Z6838" s="7"/>
      <c r="AA6838" s="7"/>
      <c r="AB6838" s="7"/>
      <c r="AC6838" s="7"/>
      <c r="AD6838" s="7"/>
      <c r="AE6838" s="7"/>
      <c r="AF6838" s="7"/>
      <c r="AG6838" s="7"/>
      <c r="AH6838" s="7"/>
      <c r="AI6838" s="7"/>
      <c r="AJ6838" s="7"/>
      <c r="AK6838" s="7"/>
      <c r="AL6838" s="7"/>
      <c r="AM6838" s="7"/>
      <c r="AN6838" s="7"/>
    </row>
    <row r="6839" spans="1:40" ht="14.25" customHeight="1">
      <c r="A6839" s="7" t="s">
        <v>743</v>
      </c>
      <c r="B6839" s="7" t="s">
        <v>363</v>
      </c>
      <c r="C6839" s="7">
        <v>1716</v>
      </c>
      <c r="D6839" s="7" t="s">
        <v>760</v>
      </c>
      <c r="E6839" s="7" t="str">
        <f t="shared" si="93"/>
        <v>Portachuelo</v>
      </c>
      <c r="F6839" s="7" t="s">
        <v>379</v>
      </c>
      <c r="G6839" s="7">
        <v>190</v>
      </c>
      <c r="H6839" s="7" t="s">
        <v>392</v>
      </c>
      <c r="I6839" s="7"/>
      <c r="J6839" s="7">
        <v>150000</v>
      </c>
      <c r="K6839" s="7">
        <f t="shared" si="94"/>
        <v>7382166</v>
      </c>
      <c r="L6839" s="7"/>
      <c r="M6839" s="6"/>
      <c r="N6839" s="7"/>
      <c r="O6839" s="7"/>
      <c r="P6839" s="38"/>
      <c r="Q6839" s="31"/>
      <c r="R6839" s="42"/>
      <c r="S6839" s="42"/>
      <c r="T6839" s="42"/>
      <c r="U6839" s="43"/>
      <c r="V6839" s="32"/>
      <c r="W6839" s="38"/>
      <c r="X6839" s="7"/>
      <c r="Y6839" s="7"/>
      <c r="Z6839" s="7"/>
      <c r="AA6839" s="7"/>
      <c r="AB6839" s="7"/>
      <c r="AC6839" s="7"/>
      <c r="AD6839" s="7"/>
      <c r="AE6839" s="7"/>
      <c r="AF6839" s="7"/>
      <c r="AG6839" s="7"/>
      <c r="AH6839" s="7"/>
      <c r="AI6839" s="7"/>
      <c r="AJ6839" s="7"/>
      <c r="AK6839" s="7"/>
      <c r="AL6839" s="7"/>
      <c r="AM6839" s="7"/>
      <c r="AN6839" s="7"/>
    </row>
    <row r="6840" spans="1:40" ht="14.25" customHeight="1">
      <c r="A6840" s="7" t="s">
        <v>743</v>
      </c>
      <c r="B6840" s="7" t="s">
        <v>363</v>
      </c>
      <c r="C6840" s="7">
        <v>1716</v>
      </c>
      <c r="D6840" s="7" t="s">
        <v>760</v>
      </c>
      <c r="E6840" s="7" t="str">
        <f t="shared" si="93"/>
        <v>Portachuelo</v>
      </c>
      <c r="F6840" s="7" t="s">
        <v>379</v>
      </c>
      <c r="G6840" s="7">
        <v>200</v>
      </c>
      <c r="H6840" s="7" t="s">
        <v>393</v>
      </c>
      <c r="I6840" s="7"/>
      <c r="J6840" s="7">
        <v>5131419</v>
      </c>
      <c r="K6840" s="7">
        <f t="shared" si="94"/>
        <v>7382166</v>
      </c>
      <c r="L6840" s="7"/>
      <c r="M6840" s="6"/>
      <c r="N6840" s="7"/>
      <c r="O6840" s="7"/>
      <c r="P6840" s="38"/>
      <c r="Q6840" s="31"/>
      <c r="R6840" s="42"/>
      <c r="S6840" s="42"/>
      <c r="T6840" s="42"/>
      <c r="U6840" s="43"/>
      <c r="V6840" s="32"/>
      <c r="W6840" s="38"/>
      <c r="X6840" s="7"/>
      <c r="Y6840" s="7"/>
      <c r="Z6840" s="7"/>
      <c r="AA6840" s="7"/>
      <c r="AB6840" s="7"/>
      <c r="AC6840" s="7"/>
      <c r="AD6840" s="7"/>
      <c r="AE6840" s="7"/>
      <c r="AF6840" s="7"/>
      <c r="AG6840" s="7"/>
      <c r="AH6840" s="7"/>
      <c r="AI6840" s="7"/>
      <c r="AJ6840" s="7"/>
      <c r="AK6840" s="7"/>
      <c r="AL6840" s="7"/>
      <c r="AM6840" s="7"/>
      <c r="AN6840" s="7"/>
    </row>
    <row r="6841" spans="1:40" ht="14.25" customHeight="1">
      <c r="A6841" s="7" t="s">
        <v>743</v>
      </c>
      <c r="B6841" s="7" t="s">
        <v>363</v>
      </c>
      <c r="C6841" s="7">
        <v>1716</v>
      </c>
      <c r="D6841" s="7" t="s">
        <v>760</v>
      </c>
      <c r="E6841" s="7" t="str">
        <f t="shared" si="93"/>
        <v>Portachuelo</v>
      </c>
      <c r="F6841" s="7" t="s">
        <v>379</v>
      </c>
      <c r="G6841" s="7">
        <v>210</v>
      </c>
      <c r="H6841" s="7" t="s">
        <v>394</v>
      </c>
      <c r="I6841" s="7"/>
      <c r="J6841" s="7">
        <v>1592720</v>
      </c>
      <c r="K6841" s="7">
        <f t="shared" si="94"/>
        <v>7382166</v>
      </c>
      <c r="L6841" s="7"/>
      <c r="M6841" s="6"/>
      <c r="N6841" s="7"/>
      <c r="O6841" s="7"/>
      <c r="P6841" s="38"/>
      <c r="Q6841" s="31"/>
      <c r="R6841" s="42"/>
      <c r="S6841" s="42"/>
      <c r="T6841" s="42"/>
      <c r="U6841" s="43"/>
      <c r="V6841" s="32"/>
      <c r="W6841" s="38"/>
      <c r="X6841" s="7"/>
      <c r="Y6841" s="7"/>
      <c r="Z6841" s="7"/>
      <c r="AA6841" s="7"/>
      <c r="AB6841" s="7"/>
      <c r="AC6841" s="7"/>
      <c r="AD6841" s="7"/>
      <c r="AE6841" s="7"/>
      <c r="AF6841" s="7"/>
      <c r="AG6841" s="7"/>
      <c r="AH6841" s="7"/>
      <c r="AI6841" s="7"/>
      <c r="AJ6841" s="7"/>
      <c r="AK6841" s="7"/>
      <c r="AL6841" s="7"/>
      <c r="AM6841" s="7"/>
      <c r="AN6841" s="7"/>
    </row>
    <row r="6842" spans="1:40" ht="14.25" customHeight="1">
      <c r="A6842" s="7" t="s">
        <v>743</v>
      </c>
      <c r="B6842" s="7" t="s">
        <v>363</v>
      </c>
      <c r="C6842" s="7">
        <v>1716</v>
      </c>
      <c r="D6842" s="7" t="s">
        <v>760</v>
      </c>
      <c r="E6842" s="7" t="str">
        <f t="shared" si="93"/>
        <v>Portachuelo</v>
      </c>
      <c r="F6842" s="7" t="s">
        <v>379</v>
      </c>
      <c r="G6842" s="7">
        <v>220</v>
      </c>
      <c r="H6842" s="7" t="s">
        <v>395</v>
      </c>
      <c r="I6842" s="7"/>
      <c r="J6842" s="7">
        <v>650000</v>
      </c>
      <c r="K6842" s="7">
        <f t="shared" si="94"/>
        <v>7382166</v>
      </c>
      <c r="L6842" s="7"/>
      <c r="M6842" s="6"/>
      <c r="N6842" s="7"/>
      <c r="O6842" s="7"/>
      <c r="P6842" s="38"/>
      <c r="Q6842" s="31"/>
      <c r="R6842" s="42"/>
      <c r="S6842" s="42"/>
      <c r="T6842" s="42"/>
      <c r="U6842" s="43"/>
      <c r="V6842" s="32"/>
      <c r="W6842" s="38"/>
      <c r="X6842" s="7"/>
      <c r="Y6842" s="7"/>
      <c r="Z6842" s="7"/>
      <c r="AA6842" s="7"/>
      <c r="AB6842" s="7"/>
      <c r="AC6842" s="7"/>
      <c r="AD6842" s="7"/>
      <c r="AE6842" s="7"/>
      <c r="AF6842" s="7"/>
      <c r="AG6842" s="7"/>
      <c r="AH6842" s="7"/>
      <c r="AI6842" s="7"/>
      <c r="AJ6842" s="7"/>
      <c r="AK6842" s="7"/>
      <c r="AL6842" s="7"/>
      <c r="AM6842" s="7"/>
      <c r="AN6842" s="7"/>
    </row>
    <row r="6843" spans="1:40" ht="14.25" customHeight="1">
      <c r="A6843" s="7" t="s">
        <v>743</v>
      </c>
      <c r="B6843" s="7" t="s">
        <v>363</v>
      </c>
      <c r="C6843" s="7">
        <v>1716</v>
      </c>
      <c r="D6843" s="7" t="s">
        <v>760</v>
      </c>
      <c r="E6843" s="7" t="str">
        <f t="shared" si="93"/>
        <v>Portachuelo</v>
      </c>
      <c r="F6843" s="7" t="s">
        <v>379</v>
      </c>
      <c r="G6843" s="7">
        <v>230</v>
      </c>
      <c r="H6843" s="7" t="s">
        <v>396</v>
      </c>
      <c r="I6843" s="7"/>
      <c r="J6843" s="7">
        <v>200000</v>
      </c>
      <c r="K6843" s="7">
        <f t="shared" si="94"/>
        <v>7382166</v>
      </c>
      <c r="L6843" s="7"/>
      <c r="M6843" s="6"/>
      <c r="N6843" s="7"/>
      <c r="O6843" s="7"/>
      <c r="P6843" s="38"/>
      <c r="Q6843" s="31"/>
      <c r="R6843" s="42"/>
      <c r="S6843" s="42"/>
      <c r="T6843" s="42"/>
      <c r="U6843" s="43"/>
      <c r="V6843" s="32"/>
      <c r="W6843" s="38"/>
      <c r="X6843" s="7"/>
      <c r="Y6843" s="7"/>
      <c r="Z6843" s="7"/>
      <c r="AA6843" s="7"/>
      <c r="AB6843" s="7"/>
      <c r="AC6843" s="7"/>
      <c r="AD6843" s="7"/>
      <c r="AE6843" s="7"/>
      <c r="AF6843" s="7"/>
      <c r="AG6843" s="7"/>
      <c r="AH6843" s="7"/>
      <c r="AI6843" s="7"/>
      <c r="AJ6843" s="7"/>
      <c r="AK6843" s="7"/>
      <c r="AL6843" s="7"/>
      <c r="AM6843" s="7"/>
      <c r="AN6843" s="7"/>
    </row>
    <row r="6844" spans="1:40" ht="14.25" customHeight="1">
      <c r="A6844" s="7" t="s">
        <v>743</v>
      </c>
      <c r="B6844" s="7" t="s">
        <v>363</v>
      </c>
      <c r="C6844" s="7">
        <v>1716</v>
      </c>
      <c r="D6844" s="7" t="s">
        <v>760</v>
      </c>
      <c r="E6844" s="7" t="str">
        <f t="shared" si="93"/>
        <v>Portachuelo</v>
      </c>
      <c r="F6844" s="7" t="s">
        <v>379</v>
      </c>
      <c r="G6844" s="7">
        <v>240</v>
      </c>
      <c r="H6844" s="7" t="s">
        <v>397</v>
      </c>
      <c r="I6844" s="7"/>
      <c r="J6844" s="7">
        <v>40000</v>
      </c>
      <c r="K6844" s="7">
        <f t="shared" si="94"/>
        <v>7382166</v>
      </c>
      <c r="L6844" s="7"/>
      <c r="M6844" s="6"/>
      <c r="N6844" s="7"/>
      <c r="O6844" s="7"/>
      <c r="P6844" s="38"/>
      <c r="Q6844" s="31"/>
      <c r="R6844" s="42"/>
      <c r="S6844" s="42"/>
      <c r="T6844" s="42"/>
      <c r="U6844" s="43"/>
      <c r="V6844" s="32"/>
      <c r="W6844" s="38"/>
      <c r="X6844" s="7"/>
      <c r="Y6844" s="7"/>
      <c r="Z6844" s="7"/>
      <c r="AA6844" s="7"/>
      <c r="AB6844" s="7"/>
      <c r="AC6844" s="7"/>
      <c r="AD6844" s="7"/>
      <c r="AE6844" s="7"/>
      <c r="AF6844" s="7"/>
      <c r="AG6844" s="7"/>
      <c r="AH6844" s="7"/>
      <c r="AI6844" s="7"/>
      <c r="AJ6844" s="7"/>
      <c r="AK6844" s="7"/>
      <c r="AL6844" s="7"/>
      <c r="AM6844" s="7"/>
      <c r="AN6844" s="7"/>
    </row>
    <row r="6845" spans="1:40" ht="14.25" customHeight="1">
      <c r="A6845" s="7" t="s">
        <v>743</v>
      </c>
      <c r="B6845" s="7" t="s">
        <v>363</v>
      </c>
      <c r="C6845" s="7">
        <v>1716</v>
      </c>
      <c r="D6845" s="7" t="s">
        <v>760</v>
      </c>
      <c r="E6845" s="7" t="str">
        <f t="shared" si="93"/>
        <v>Portachuelo</v>
      </c>
      <c r="F6845" s="7" t="s">
        <v>379</v>
      </c>
      <c r="G6845" s="7">
        <v>250</v>
      </c>
      <c r="H6845" s="7" t="s">
        <v>399</v>
      </c>
      <c r="I6845" s="7"/>
      <c r="J6845" s="7">
        <v>1101459</v>
      </c>
      <c r="K6845" s="7">
        <f t="shared" si="94"/>
        <v>7382166</v>
      </c>
      <c r="L6845" s="7"/>
      <c r="M6845" s="6"/>
      <c r="N6845" s="7"/>
      <c r="O6845" s="7"/>
      <c r="P6845" s="38"/>
      <c r="Q6845" s="31"/>
      <c r="R6845" s="42"/>
      <c r="S6845" s="42"/>
      <c r="T6845" s="42"/>
      <c r="U6845" s="43"/>
      <c r="V6845" s="32"/>
      <c r="W6845" s="38"/>
      <c r="X6845" s="7"/>
      <c r="Y6845" s="7"/>
      <c r="Z6845" s="7"/>
      <c r="AA6845" s="7"/>
      <c r="AB6845" s="7"/>
      <c r="AC6845" s="7"/>
      <c r="AD6845" s="7"/>
      <c r="AE6845" s="7"/>
      <c r="AF6845" s="7"/>
      <c r="AG6845" s="7"/>
      <c r="AH6845" s="7"/>
      <c r="AI6845" s="7"/>
      <c r="AJ6845" s="7"/>
      <c r="AK6845" s="7"/>
      <c r="AL6845" s="7"/>
      <c r="AM6845" s="7"/>
      <c r="AN6845" s="7"/>
    </row>
    <row r="6846" spans="1:40" ht="14.25" customHeight="1">
      <c r="A6846" s="7" t="s">
        <v>743</v>
      </c>
      <c r="B6846" s="7" t="s">
        <v>363</v>
      </c>
      <c r="C6846" s="7">
        <v>1716</v>
      </c>
      <c r="D6846" s="7" t="s">
        <v>760</v>
      </c>
      <c r="E6846" s="7" t="str">
        <f t="shared" si="93"/>
        <v>Portachuelo</v>
      </c>
      <c r="F6846" s="7" t="s">
        <v>379</v>
      </c>
      <c r="G6846" s="7">
        <v>260</v>
      </c>
      <c r="H6846" s="7" t="s">
        <v>400</v>
      </c>
      <c r="I6846" s="7"/>
      <c r="J6846" s="7">
        <v>200000</v>
      </c>
      <c r="K6846" s="7">
        <f t="shared" si="94"/>
        <v>7382166</v>
      </c>
      <c r="L6846" s="7"/>
      <c r="M6846" s="6"/>
      <c r="N6846" s="7"/>
      <c r="O6846" s="7"/>
      <c r="P6846" s="38"/>
      <c r="Q6846" s="31"/>
      <c r="R6846" s="42"/>
      <c r="S6846" s="42"/>
      <c r="T6846" s="42"/>
      <c r="U6846" s="43"/>
      <c r="V6846" s="32"/>
      <c r="W6846" s="38"/>
      <c r="X6846" s="7"/>
      <c r="Y6846" s="7"/>
      <c r="Z6846" s="7"/>
      <c r="AA6846" s="7"/>
      <c r="AB6846" s="7"/>
      <c r="AC6846" s="7"/>
      <c r="AD6846" s="7"/>
      <c r="AE6846" s="7"/>
      <c r="AF6846" s="7"/>
      <c r="AG6846" s="7"/>
      <c r="AH6846" s="7"/>
      <c r="AI6846" s="7"/>
      <c r="AJ6846" s="7"/>
      <c r="AK6846" s="7"/>
      <c r="AL6846" s="7"/>
      <c r="AM6846" s="7"/>
      <c r="AN6846" s="7"/>
    </row>
    <row r="6847" spans="1:40" ht="14.25" customHeight="1">
      <c r="A6847" s="7" t="s">
        <v>743</v>
      </c>
      <c r="B6847" s="7" t="s">
        <v>363</v>
      </c>
      <c r="C6847" s="7">
        <v>1716</v>
      </c>
      <c r="D6847" s="7" t="s">
        <v>760</v>
      </c>
      <c r="E6847" s="7" t="str">
        <f t="shared" si="93"/>
        <v>Portachuelo</v>
      </c>
      <c r="F6847" s="7" t="s">
        <v>379</v>
      </c>
      <c r="G6847" s="7">
        <v>270</v>
      </c>
      <c r="H6847" s="7" t="s">
        <v>401</v>
      </c>
      <c r="I6847" s="7"/>
      <c r="J6847" s="7">
        <v>490000</v>
      </c>
      <c r="K6847" s="7">
        <f t="shared" si="94"/>
        <v>7382166</v>
      </c>
      <c r="L6847" s="7"/>
      <c r="M6847" s="6"/>
      <c r="N6847" s="7"/>
      <c r="O6847" s="7"/>
      <c r="P6847" s="38"/>
      <c r="Q6847" s="31"/>
      <c r="R6847" s="42"/>
      <c r="S6847" s="42"/>
      <c r="T6847" s="42"/>
      <c r="U6847" s="43"/>
      <c r="V6847" s="32"/>
      <c r="W6847" s="38"/>
      <c r="X6847" s="7"/>
      <c r="Y6847" s="7"/>
      <c r="Z6847" s="7"/>
      <c r="AA6847" s="7"/>
      <c r="AB6847" s="7"/>
      <c r="AC6847" s="7"/>
      <c r="AD6847" s="7"/>
      <c r="AE6847" s="7"/>
      <c r="AF6847" s="7"/>
      <c r="AG6847" s="7"/>
      <c r="AH6847" s="7"/>
      <c r="AI6847" s="7"/>
      <c r="AJ6847" s="7"/>
      <c r="AK6847" s="7"/>
      <c r="AL6847" s="7"/>
      <c r="AM6847" s="7"/>
      <c r="AN6847" s="7"/>
    </row>
    <row r="6848" spans="1:40" ht="14.25" customHeight="1">
      <c r="A6848" s="7" t="s">
        <v>743</v>
      </c>
      <c r="B6848" s="7" t="s">
        <v>363</v>
      </c>
      <c r="C6848" s="7">
        <v>1716</v>
      </c>
      <c r="D6848" s="7" t="s">
        <v>760</v>
      </c>
      <c r="E6848" s="7" t="str">
        <f t="shared" si="93"/>
        <v>Portachuelo</v>
      </c>
      <c r="F6848" s="7" t="s">
        <v>379</v>
      </c>
      <c r="G6848" s="7">
        <v>280</v>
      </c>
      <c r="H6848" s="7" t="s">
        <v>402</v>
      </c>
      <c r="I6848" s="7"/>
      <c r="J6848" s="7">
        <v>150000</v>
      </c>
      <c r="K6848" s="7">
        <f t="shared" si="94"/>
        <v>7382166</v>
      </c>
      <c r="L6848" s="7"/>
      <c r="M6848" s="6"/>
      <c r="N6848" s="7"/>
      <c r="O6848" s="7"/>
      <c r="P6848" s="38"/>
      <c r="Q6848" s="31"/>
      <c r="R6848" s="42"/>
      <c r="S6848" s="42"/>
      <c r="T6848" s="42"/>
      <c r="U6848" s="43"/>
      <c r="V6848" s="32"/>
      <c r="W6848" s="38"/>
      <c r="X6848" s="7"/>
      <c r="Y6848" s="7"/>
      <c r="Z6848" s="7"/>
      <c r="AA6848" s="7"/>
      <c r="AB6848" s="7"/>
      <c r="AC6848" s="7"/>
      <c r="AD6848" s="7"/>
      <c r="AE6848" s="7"/>
      <c r="AF6848" s="7"/>
      <c r="AG6848" s="7"/>
      <c r="AH6848" s="7"/>
      <c r="AI6848" s="7"/>
      <c r="AJ6848" s="7"/>
      <c r="AK6848" s="7"/>
      <c r="AL6848" s="7"/>
      <c r="AM6848" s="7"/>
      <c r="AN6848" s="7"/>
    </row>
    <row r="6849" spans="1:40" ht="14.25" customHeight="1">
      <c r="A6849" s="7" t="s">
        <v>743</v>
      </c>
      <c r="B6849" s="7" t="s">
        <v>363</v>
      </c>
      <c r="C6849" s="7">
        <v>1716</v>
      </c>
      <c r="D6849" s="7" t="s">
        <v>760</v>
      </c>
      <c r="E6849" s="7" t="str">
        <f t="shared" si="93"/>
        <v>Portachuelo</v>
      </c>
      <c r="F6849" s="7" t="s">
        <v>379</v>
      </c>
      <c r="G6849" s="7">
        <v>290</v>
      </c>
      <c r="H6849" s="7" t="s">
        <v>426</v>
      </c>
      <c r="I6849" s="7"/>
      <c r="J6849" s="7">
        <v>150000</v>
      </c>
      <c r="K6849" s="7">
        <f t="shared" si="94"/>
        <v>7382166</v>
      </c>
      <c r="L6849" s="7"/>
      <c r="M6849" s="6"/>
      <c r="N6849" s="7"/>
      <c r="O6849" s="7"/>
      <c r="P6849" s="38"/>
      <c r="Q6849" s="31"/>
      <c r="R6849" s="42"/>
      <c r="S6849" s="42"/>
      <c r="T6849" s="42"/>
      <c r="U6849" s="43"/>
      <c r="V6849" s="32"/>
      <c r="W6849" s="38"/>
      <c r="X6849" s="7"/>
      <c r="Y6849" s="7"/>
      <c r="Z6849" s="7"/>
      <c r="AA6849" s="7"/>
      <c r="AB6849" s="7"/>
      <c r="AC6849" s="7"/>
      <c r="AD6849" s="7"/>
      <c r="AE6849" s="7"/>
      <c r="AF6849" s="7"/>
      <c r="AG6849" s="7"/>
      <c r="AH6849" s="7"/>
      <c r="AI6849" s="7"/>
      <c r="AJ6849" s="7"/>
      <c r="AK6849" s="7"/>
      <c r="AL6849" s="7"/>
      <c r="AM6849" s="7"/>
      <c r="AN6849" s="7"/>
    </row>
    <row r="6850" spans="1:40" ht="14.25" customHeight="1">
      <c r="A6850" s="7" t="s">
        <v>743</v>
      </c>
      <c r="B6850" s="7" t="s">
        <v>363</v>
      </c>
      <c r="C6850" s="7">
        <v>1716</v>
      </c>
      <c r="D6850" s="7" t="s">
        <v>760</v>
      </c>
      <c r="E6850" s="7" t="str">
        <f t="shared" si="93"/>
        <v>Portachuelo</v>
      </c>
      <c r="F6850" s="7" t="s">
        <v>379</v>
      </c>
      <c r="G6850" s="7">
        <v>300</v>
      </c>
      <c r="H6850" s="7" t="s">
        <v>417</v>
      </c>
      <c r="I6850" s="7"/>
      <c r="J6850" s="7">
        <v>65000</v>
      </c>
      <c r="K6850" s="7">
        <f t="shared" si="94"/>
        <v>7382166</v>
      </c>
      <c r="L6850" s="7"/>
      <c r="M6850" s="6"/>
      <c r="N6850" s="7"/>
      <c r="O6850" s="7"/>
      <c r="P6850" s="38"/>
      <c r="Q6850" s="31"/>
      <c r="R6850" s="42"/>
      <c r="S6850" s="42"/>
      <c r="T6850" s="42"/>
      <c r="U6850" s="43"/>
      <c r="V6850" s="32"/>
      <c r="W6850" s="38"/>
      <c r="X6850" s="7"/>
      <c r="Y6850" s="7"/>
      <c r="Z6850" s="7"/>
      <c r="AA6850" s="7"/>
      <c r="AB6850" s="7"/>
      <c r="AC6850" s="7"/>
      <c r="AD6850" s="7"/>
      <c r="AE6850" s="7"/>
      <c r="AF6850" s="7"/>
      <c r="AG6850" s="7"/>
      <c r="AH6850" s="7"/>
      <c r="AI6850" s="7"/>
      <c r="AJ6850" s="7"/>
      <c r="AK6850" s="7"/>
      <c r="AL6850" s="7"/>
      <c r="AM6850" s="7"/>
      <c r="AN6850" s="7"/>
    </row>
    <row r="6851" spans="1:40" ht="14.25" customHeight="1">
      <c r="A6851" s="7" t="s">
        <v>743</v>
      </c>
      <c r="B6851" s="7" t="s">
        <v>363</v>
      </c>
      <c r="C6851" s="7">
        <v>1716</v>
      </c>
      <c r="D6851" s="7" t="s">
        <v>760</v>
      </c>
      <c r="E6851" s="7" t="str">
        <f t="shared" si="93"/>
        <v>Portachuelo</v>
      </c>
      <c r="F6851" s="7" t="s">
        <v>379</v>
      </c>
      <c r="G6851" s="7">
        <v>310</v>
      </c>
      <c r="H6851" s="7" t="s">
        <v>403</v>
      </c>
      <c r="I6851" s="7"/>
      <c r="J6851" s="7">
        <v>100000</v>
      </c>
      <c r="K6851" s="7">
        <f t="shared" si="94"/>
        <v>7382166</v>
      </c>
      <c r="L6851" s="7"/>
      <c r="M6851" s="6"/>
      <c r="N6851" s="7"/>
      <c r="O6851" s="7"/>
      <c r="P6851" s="38"/>
      <c r="Q6851" s="31"/>
      <c r="R6851" s="42"/>
      <c r="S6851" s="42"/>
      <c r="T6851" s="42"/>
      <c r="U6851" s="43"/>
      <c r="V6851" s="32"/>
      <c r="W6851" s="38"/>
      <c r="X6851" s="7"/>
      <c r="Y6851" s="7"/>
      <c r="Z6851" s="7"/>
      <c r="AA6851" s="7"/>
      <c r="AB6851" s="7"/>
      <c r="AC6851" s="7"/>
      <c r="AD6851" s="7"/>
      <c r="AE6851" s="7"/>
      <c r="AF6851" s="7"/>
      <c r="AG6851" s="7"/>
      <c r="AH6851" s="7"/>
      <c r="AI6851" s="7"/>
      <c r="AJ6851" s="7"/>
      <c r="AK6851" s="7"/>
      <c r="AL6851" s="7"/>
      <c r="AM6851" s="7"/>
      <c r="AN6851" s="7"/>
    </row>
    <row r="6852" spans="1:40" ht="14.25" customHeight="1">
      <c r="A6852" s="7" t="s">
        <v>743</v>
      </c>
      <c r="B6852" s="7" t="s">
        <v>363</v>
      </c>
      <c r="C6852" s="7">
        <v>1716</v>
      </c>
      <c r="D6852" s="7" t="s">
        <v>760</v>
      </c>
      <c r="E6852" s="7" t="str">
        <f t="shared" si="93"/>
        <v>Portachuelo</v>
      </c>
      <c r="F6852" s="7" t="s">
        <v>379</v>
      </c>
      <c r="G6852" s="7">
        <v>330</v>
      </c>
      <c r="H6852" s="7" t="s">
        <v>404</v>
      </c>
      <c r="I6852" s="7"/>
      <c r="J6852" s="7">
        <v>358074</v>
      </c>
      <c r="K6852" s="7">
        <f t="shared" si="94"/>
        <v>7382166</v>
      </c>
      <c r="L6852" s="7"/>
      <c r="M6852" s="6"/>
      <c r="N6852" s="7"/>
      <c r="O6852" s="7"/>
      <c r="P6852" s="38"/>
      <c r="Q6852" s="31"/>
      <c r="R6852" s="42"/>
      <c r="S6852" s="42"/>
      <c r="T6852" s="42"/>
      <c r="U6852" s="43"/>
      <c r="V6852" s="32"/>
      <c r="W6852" s="38"/>
      <c r="X6852" s="7"/>
      <c r="Y6852" s="7"/>
      <c r="Z6852" s="7"/>
      <c r="AA6852" s="7"/>
      <c r="AB6852" s="7"/>
      <c r="AC6852" s="7"/>
      <c r="AD6852" s="7"/>
      <c r="AE6852" s="7"/>
      <c r="AF6852" s="7"/>
      <c r="AG6852" s="7"/>
      <c r="AH6852" s="7"/>
      <c r="AI6852" s="7"/>
      <c r="AJ6852" s="7"/>
      <c r="AK6852" s="7"/>
      <c r="AL6852" s="7"/>
      <c r="AM6852" s="7"/>
      <c r="AN6852" s="7"/>
    </row>
    <row r="6853" spans="1:40" ht="14.25" customHeight="1">
      <c r="A6853" s="7" t="s">
        <v>743</v>
      </c>
      <c r="B6853" s="7" t="s">
        <v>363</v>
      </c>
      <c r="C6853" s="7">
        <v>1716</v>
      </c>
      <c r="D6853" s="7" t="s">
        <v>760</v>
      </c>
      <c r="E6853" s="7" t="str">
        <f t="shared" si="93"/>
        <v>Portachuelo</v>
      </c>
      <c r="F6853" s="7" t="s">
        <v>379</v>
      </c>
      <c r="G6853" s="7">
        <v>340</v>
      </c>
      <c r="H6853" s="7" t="s">
        <v>405</v>
      </c>
      <c r="I6853" s="7"/>
      <c r="J6853" s="7">
        <v>1326582</v>
      </c>
      <c r="K6853" s="7">
        <f t="shared" si="94"/>
        <v>7382166</v>
      </c>
      <c r="L6853" s="7"/>
      <c r="M6853" s="6"/>
      <c r="N6853" s="7"/>
      <c r="O6853" s="7"/>
      <c r="P6853" s="38"/>
      <c r="Q6853" s="31"/>
      <c r="R6853" s="42"/>
      <c r="S6853" s="42"/>
      <c r="T6853" s="42"/>
      <c r="U6853" s="43"/>
      <c r="V6853" s="32"/>
      <c r="W6853" s="38"/>
      <c r="X6853" s="7"/>
      <c r="Y6853" s="7"/>
      <c r="Z6853" s="7"/>
      <c r="AA6853" s="7"/>
      <c r="AB6853" s="7"/>
      <c r="AC6853" s="7"/>
      <c r="AD6853" s="7"/>
      <c r="AE6853" s="7"/>
      <c r="AF6853" s="7"/>
      <c r="AG6853" s="7"/>
      <c r="AH6853" s="7"/>
      <c r="AI6853" s="7"/>
      <c r="AJ6853" s="7"/>
      <c r="AK6853" s="7"/>
      <c r="AL6853" s="7"/>
      <c r="AM6853" s="7"/>
      <c r="AN6853" s="7"/>
    </row>
    <row r="6854" spans="1:40" ht="14.25" customHeight="1">
      <c r="A6854" s="7" t="s">
        <v>743</v>
      </c>
      <c r="B6854" s="7" t="s">
        <v>363</v>
      </c>
      <c r="C6854" s="7">
        <v>1716</v>
      </c>
      <c r="D6854" s="7" t="s">
        <v>760</v>
      </c>
      <c r="E6854" s="7" t="str">
        <f t="shared" si="93"/>
        <v>Portachuelo</v>
      </c>
      <c r="F6854" s="7" t="s">
        <v>407</v>
      </c>
      <c r="G6854" s="7">
        <v>110</v>
      </c>
      <c r="H6854" s="7" t="s">
        <v>385</v>
      </c>
      <c r="I6854" s="7"/>
      <c r="J6854" s="7">
        <v>45000</v>
      </c>
      <c r="K6854" s="7">
        <f t="shared" si="94"/>
        <v>7382166</v>
      </c>
      <c r="L6854" s="7"/>
      <c r="M6854" s="6"/>
      <c r="N6854" s="7"/>
      <c r="O6854" s="7"/>
      <c r="P6854" s="38"/>
      <c r="Q6854" s="31"/>
      <c r="R6854" s="42"/>
      <c r="S6854" s="42"/>
      <c r="T6854" s="42"/>
      <c r="U6854" s="43"/>
      <c r="V6854" s="32"/>
      <c r="W6854" s="38"/>
      <c r="X6854" s="7"/>
      <c r="Y6854" s="7"/>
      <c r="Z6854" s="7"/>
      <c r="AA6854" s="7"/>
      <c r="AB6854" s="7"/>
      <c r="AC6854" s="7"/>
      <c r="AD6854" s="7"/>
      <c r="AE6854" s="7"/>
      <c r="AF6854" s="7"/>
      <c r="AG6854" s="7"/>
      <c r="AH6854" s="7"/>
      <c r="AI6854" s="7"/>
      <c r="AJ6854" s="7"/>
      <c r="AK6854" s="7"/>
      <c r="AL6854" s="7"/>
      <c r="AM6854" s="7"/>
      <c r="AN6854" s="7"/>
    </row>
    <row r="6855" spans="1:40" ht="14.25" customHeight="1">
      <c r="A6855" s="7" t="s">
        <v>743</v>
      </c>
      <c r="B6855" s="7" t="s">
        <v>363</v>
      </c>
      <c r="C6855" s="7">
        <v>1716</v>
      </c>
      <c r="D6855" s="7" t="s">
        <v>760</v>
      </c>
      <c r="E6855" s="7" t="str">
        <f t="shared" si="93"/>
        <v>Portachuelo</v>
      </c>
      <c r="F6855" s="7" t="s">
        <v>407</v>
      </c>
      <c r="G6855" s="7">
        <v>130</v>
      </c>
      <c r="H6855" s="7" t="s">
        <v>386</v>
      </c>
      <c r="I6855" s="7"/>
      <c r="J6855" s="7">
        <v>3660663</v>
      </c>
      <c r="K6855" s="7">
        <f t="shared" si="94"/>
        <v>7382166</v>
      </c>
      <c r="L6855" s="7"/>
      <c r="M6855" s="6"/>
      <c r="N6855" s="7"/>
      <c r="O6855" s="7"/>
      <c r="P6855" s="38"/>
      <c r="Q6855" s="31"/>
      <c r="R6855" s="42"/>
      <c r="S6855" s="42"/>
      <c r="T6855" s="42"/>
      <c r="U6855" s="43"/>
      <c r="V6855" s="32"/>
      <c r="W6855" s="38"/>
      <c r="X6855" s="7"/>
      <c r="Y6855" s="7"/>
      <c r="Z6855" s="7"/>
      <c r="AA6855" s="7"/>
      <c r="AB6855" s="7"/>
      <c r="AC6855" s="7"/>
      <c r="AD6855" s="7"/>
      <c r="AE6855" s="7"/>
      <c r="AF6855" s="7"/>
      <c r="AG6855" s="7"/>
      <c r="AH6855" s="7"/>
      <c r="AI6855" s="7"/>
      <c r="AJ6855" s="7"/>
      <c r="AK6855" s="7"/>
      <c r="AL6855" s="7"/>
      <c r="AM6855" s="7"/>
      <c r="AN6855" s="7"/>
    </row>
    <row r="6856" spans="1:40" ht="14.25" customHeight="1">
      <c r="A6856" s="7" t="s">
        <v>743</v>
      </c>
      <c r="B6856" s="7" t="s">
        <v>363</v>
      </c>
      <c r="C6856" s="7">
        <v>1716</v>
      </c>
      <c r="D6856" s="7" t="s">
        <v>760</v>
      </c>
      <c r="E6856" s="7" t="str">
        <f t="shared" si="93"/>
        <v>Portachuelo</v>
      </c>
      <c r="F6856" s="7" t="s">
        <v>407</v>
      </c>
      <c r="G6856" s="7">
        <v>170</v>
      </c>
      <c r="H6856" s="7" t="s">
        <v>390</v>
      </c>
      <c r="I6856" s="7"/>
      <c r="J6856" s="7">
        <v>3441503</v>
      </c>
      <c r="K6856" s="7">
        <f t="shared" si="94"/>
        <v>7382166</v>
      </c>
      <c r="L6856" s="7"/>
      <c r="M6856" s="6"/>
      <c r="N6856" s="7"/>
      <c r="O6856" s="7"/>
      <c r="P6856" s="38"/>
      <c r="Q6856" s="31"/>
      <c r="R6856" s="42"/>
      <c r="S6856" s="42"/>
      <c r="T6856" s="42"/>
      <c r="U6856" s="43"/>
      <c r="V6856" s="32"/>
      <c r="W6856" s="38"/>
      <c r="X6856" s="7"/>
      <c r="Y6856" s="7"/>
      <c r="Z6856" s="7"/>
      <c r="AA6856" s="7"/>
      <c r="AB6856" s="7"/>
      <c r="AC6856" s="7"/>
      <c r="AD6856" s="7"/>
      <c r="AE6856" s="7"/>
      <c r="AF6856" s="7"/>
      <c r="AG6856" s="7"/>
      <c r="AH6856" s="7"/>
      <c r="AI6856" s="7"/>
      <c r="AJ6856" s="7"/>
      <c r="AK6856" s="7"/>
      <c r="AL6856" s="7"/>
      <c r="AM6856" s="7"/>
      <c r="AN6856" s="7"/>
    </row>
    <row r="6857" spans="1:40" ht="14.25" customHeight="1">
      <c r="A6857" s="7" t="s">
        <v>743</v>
      </c>
      <c r="B6857" s="7" t="s">
        <v>363</v>
      </c>
      <c r="C6857" s="7">
        <v>1716</v>
      </c>
      <c r="D6857" s="7" t="s">
        <v>760</v>
      </c>
      <c r="E6857" s="7" t="str">
        <f t="shared" si="93"/>
        <v>Portachuelo</v>
      </c>
      <c r="F6857" s="7" t="s">
        <v>407</v>
      </c>
      <c r="G6857" s="7">
        <v>180</v>
      </c>
      <c r="H6857" s="7" t="s">
        <v>411</v>
      </c>
      <c r="I6857" s="7"/>
      <c r="J6857" s="7">
        <v>20000</v>
      </c>
      <c r="K6857" s="7">
        <f t="shared" si="94"/>
        <v>7382166</v>
      </c>
      <c r="L6857" s="7"/>
      <c r="M6857" s="6"/>
      <c r="N6857" s="7"/>
      <c r="O6857" s="7"/>
      <c r="P6857" s="38"/>
      <c r="Q6857" s="31"/>
      <c r="R6857" s="42"/>
      <c r="S6857" s="42"/>
      <c r="T6857" s="42"/>
      <c r="U6857" s="43"/>
      <c r="V6857" s="32"/>
      <c r="W6857" s="38"/>
      <c r="X6857" s="7"/>
      <c r="Y6857" s="7"/>
      <c r="Z6857" s="7"/>
      <c r="AA6857" s="7"/>
      <c r="AB6857" s="7"/>
      <c r="AC6857" s="7"/>
      <c r="AD6857" s="7"/>
      <c r="AE6857" s="7"/>
      <c r="AF6857" s="7"/>
      <c r="AG6857" s="7"/>
      <c r="AH6857" s="7"/>
      <c r="AI6857" s="7"/>
      <c r="AJ6857" s="7"/>
      <c r="AK6857" s="7"/>
      <c r="AL6857" s="7"/>
      <c r="AM6857" s="7"/>
      <c r="AN6857" s="7"/>
    </row>
    <row r="6858" spans="1:40" ht="14.25" customHeight="1">
      <c r="A6858" s="7" t="s">
        <v>743</v>
      </c>
      <c r="B6858" s="7" t="s">
        <v>363</v>
      </c>
      <c r="C6858" s="7">
        <v>1716</v>
      </c>
      <c r="D6858" s="7" t="s">
        <v>760</v>
      </c>
      <c r="E6858" s="7" t="str">
        <f t="shared" si="93"/>
        <v>Portachuelo</v>
      </c>
      <c r="F6858" s="7" t="s">
        <v>407</v>
      </c>
      <c r="G6858" s="7">
        <v>210</v>
      </c>
      <c r="H6858" s="7" t="s">
        <v>394</v>
      </c>
      <c r="I6858" s="7"/>
      <c r="J6858" s="7">
        <v>180000</v>
      </c>
      <c r="K6858" s="7">
        <f t="shared" si="94"/>
        <v>7382166</v>
      </c>
      <c r="L6858" s="7"/>
      <c r="M6858" s="6"/>
      <c r="N6858" s="7"/>
      <c r="O6858" s="7"/>
      <c r="P6858" s="38"/>
      <c r="Q6858" s="31"/>
      <c r="R6858" s="42"/>
      <c r="S6858" s="42"/>
      <c r="T6858" s="42"/>
      <c r="U6858" s="43"/>
      <c r="V6858" s="32"/>
      <c r="W6858" s="38"/>
      <c r="X6858" s="7"/>
      <c r="Y6858" s="7"/>
      <c r="Z6858" s="7"/>
      <c r="AA6858" s="7"/>
      <c r="AB6858" s="7"/>
      <c r="AC6858" s="7"/>
      <c r="AD6858" s="7"/>
      <c r="AE6858" s="7"/>
      <c r="AF6858" s="7"/>
      <c r="AG6858" s="7"/>
      <c r="AH6858" s="7"/>
      <c r="AI6858" s="7"/>
      <c r="AJ6858" s="7"/>
      <c r="AK6858" s="7"/>
      <c r="AL6858" s="7"/>
      <c r="AM6858" s="7"/>
      <c r="AN6858" s="7"/>
    </row>
    <row r="6859" spans="1:40" ht="14.25" customHeight="1">
      <c r="A6859" s="7" t="s">
        <v>743</v>
      </c>
      <c r="B6859" s="7" t="s">
        <v>363</v>
      </c>
      <c r="C6859" s="7">
        <v>1716</v>
      </c>
      <c r="D6859" s="7" t="s">
        <v>760</v>
      </c>
      <c r="E6859" s="7" t="str">
        <f t="shared" si="93"/>
        <v>Portachuelo</v>
      </c>
      <c r="F6859" s="7" t="s">
        <v>407</v>
      </c>
      <c r="G6859" s="7">
        <v>220</v>
      </c>
      <c r="H6859" s="7" t="s">
        <v>395</v>
      </c>
      <c r="I6859" s="7"/>
      <c r="J6859" s="7">
        <v>35000</v>
      </c>
      <c r="K6859" s="7">
        <f t="shared" si="94"/>
        <v>7382166</v>
      </c>
      <c r="L6859" s="7"/>
      <c r="M6859" s="6"/>
      <c r="N6859" s="7"/>
      <c r="O6859" s="7"/>
      <c r="P6859" s="38"/>
      <c r="Q6859" s="31"/>
      <c r="R6859" s="42"/>
      <c r="S6859" s="42"/>
      <c r="T6859" s="42"/>
      <c r="U6859" s="43"/>
      <c r="V6859" s="32"/>
      <c r="W6859" s="38"/>
      <c r="X6859" s="7"/>
      <c r="Y6859" s="7"/>
      <c r="Z6859" s="7"/>
      <c r="AA6859" s="7"/>
      <c r="AB6859" s="7"/>
      <c r="AC6859" s="7"/>
      <c r="AD6859" s="7"/>
      <c r="AE6859" s="7"/>
      <c r="AF6859" s="7"/>
      <c r="AG6859" s="7"/>
      <c r="AH6859" s="7"/>
      <c r="AI6859" s="7"/>
      <c r="AJ6859" s="7"/>
      <c r="AK6859" s="7"/>
      <c r="AL6859" s="7"/>
      <c r="AM6859" s="7"/>
      <c r="AN6859" s="7"/>
    </row>
    <row r="6860" spans="1:40" ht="14.25" customHeight="1">
      <c r="A6860" s="7" t="s">
        <v>743</v>
      </c>
      <c r="B6860" s="7" t="s">
        <v>363</v>
      </c>
      <c r="C6860" s="7">
        <v>1717</v>
      </c>
      <c r="D6860" s="7" t="s">
        <v>761</v>
      </c>
      <c r="E6860" s="7" t="str">
        <f t="shared" si="93"/>
        <v>Santa Rosa del Sara</v>
      </c>
      <c r="F6860" s="7" t="s">
        <v>379</v>
      </c>
      <c r="G6860" s="7">
        <v>0</v>
      </c>
      <c r="H6860" s="7" t="s">
        <v>380</v>
      </c>
      <c r="I6860" s="7"/>
      <c r="J6860" s="7">
        <v>2531331</v>
      </c>
      <c r="K6860" s="7">
        <f t="shared" si="94"/>
        <v>0</v>
      </c>
      <c r="L6860" s="7"/>
      <c r="M6860" s="6"/>
      <c r="N6860" s="7"/>
      <c r="O6860" s="7"/>
      <c r="P6860" s="38"/>
      <c r="Q6860" s="31"/>
      <c r="R6860" s="42"/>
      <c r="S6860" s="42"/>
      <c r="T6860" s="42"/>
      <c r="U6860" s="43"/>
      <c r="V6860" s="32"/>
      <c r="W6860" s="38"/>
      <c r="X6860" s="7"/>
      <c r="Y6860" s="7"/>
      <c r="Z6860" s="7"/>
      <c r="AA6860" s="7"/>
      <c r="AB6860" s="7"/>
      <c r="AC6860" s="7"/>
      <c r="AD6860" s="7"/>
      <c r="AE6860" s="7"/>
      <c r="AF6860" s="7"/>
      <c r="AG6860" s="7"/>
      <c r="AH6860" s="7"/>
      <c r="AI6860" s="7"/>
      <c r="AJ6860" s="7"/>
      <c r="AK6860" s="7"/>
      <c r="AL6860" s="7"/>
      <c r="AM6860" s="7"/>
      <c r="AN6860" s="7"/>
    </row>
    <row r="6861" spans="1:40" ht="14.25" customHeight="1">
      <c r="A6861" s="7" t="s">
        <v>743</v>
      </c>
      <c r="B6861" s="7" t="s">
        <v>363</v>
      </c>
      <c r="C6861" s="7">
        <v>1717</v>
      </c>
      <c r="D6861" s="7" t="s">
        <v>761</v>
      </c>
      <c r="E6861" s="7" t="str">
        <f t="shared" si="93"/>
        <v>Santa Rosa del Sara</v>
      </c>
      <c r="F6861" s="7" t="s">
        <v>379</v>
      </c>
      <c r="G6861" s="7">
        <v>1</v>
      </c>
      <c r="H6861" s="7" t="s">
        <v>381</v>
      </c>
      <c r="I6861" s="7"/>
      <c r="J6861" s="7">
        <v>1084856</v>
      </c>
      <c r="K6861" s="7">
        <f t="shared" si="94"/>
        <v>0</v>
      </c>
      <c r="L6861" s="7"/>
      <c r="M6861" s="6"/>
      <c r="N6861" s="7"/>
      <c r="O6861" s="7"/>
      <c r="P6861" s="38"/>
      <c r="Q6861" s="31"/>
      <c r="R6861" s="42"/>
      <c r="S6861" s="42"/>
      <c r="T6861" s="42"/>
      <c r="U6861" s="43"/>
      <c r="V6861" s="32"/>
      <c r="W6861" s="38"/>
      <c r="X6861" s="7"/>
      <c r="Y6861" s="7"/>
      <c r="Z6861" s="7"/>
      <c r="AA6861" s="7"/>
      <c r="AB6861" s="7"/>
      <c r="AC6861" s="7"/>
      <c r="AD6861" s="7"/>
      <c r="AE6861" s="7"/>
      <c r="AF6861" s="7"/>
      <c r="AG6861" s="7"/>
      <c r="AH6861" s="7"/>
      <c r="AI6861" s="7"/>
      <c r="AJ6861" s="7"/>
      <c r="AK6861" s="7"/>
      <c r="AL6861" s="7"/>
      <c r="AM6861" s="7"/>
      <c r="AN6861" s="7"/>
    </row>
    <row r="6862" spans="1:40" ht="14.25" customHeight="1">
      <c r="A6862" s="7" t="s">
        <v>743</v>
      </c>
      <c r="B6862" s="7" t="s">
        <v>363</v>
      </c>
      <c r="C6862" s="7">
        <v>1717</v>
      </c>
      <c r="D6862" s="7" t="s">
        <v>761</v>
      </c>
      <c r="E6862" s="7" t="str">
        <f t="shared" si="93"/>
        <v>Santa Rosa del Sara</v>
      </c>
      <c r="F6862" s="7" t="s">
        <v>379</v>
      </c>
      <c r="G6862" s="7">
        <v>97</v>
      </c>
      <c r="H6862" s="7" t="s">
        <v>409</v>
      </c>
      <c r="I6862" s="7"/>
      <c r="J6862" s="7">
        <v>123714</v>
      </c>
      <c r="K6862" s="7">
        <f t="shared" si="94"/>
        <v>0</v>
      </c>
      <c r="L6862" s="7"/>
      <c r="M6862" s="6"/>
      <c r="N6862" s="7"/>
      <c r="O6862" s="7"/>
      <c r="P6862" s="38"/>
      <c r="Q6862" s="31"/>
      <c r="R6862" s="42"/>
      <c r="S6862" s="42"/>
      <c r="T6862" s="42"/>
      <c r="U6862" s="43"/>
      <c r="V6862" s="32"/>
      <c r="W6862" s="38"/>
      <c r="X6862" s="7"/>
      <c r="Y6862" s="7"/>
      <c r="Z6862" s="7"/>
      <c r="AA6862" s="7"/>
      <c r="AB6862" s="7"/>
      <c r="AC6862" s="7"/>
      <c r="AD6862" s="7"/>
      <c r="AE6862" s="7"/>
      <c r="AF6862" s="7"/>
      <c r="AG6862" s="7"/>
      <c r="AH6862" s="7"/>
      <c r="AI6862" s="7"/>
      <c r="AJ6862" s="7"/>
      <c r="AK6862" s="7"/>
      <c r="AL6862" s="7"/>
      <c r="AM6862" s="7"/>
      <c r="AN6862" s="7"/>
    </row>
    <row r="6863" spans="1:40" ht="14.25" customHeight="1">
      <c r="A6863" s="7" t="s">
        <v>743</v>
      </c>
      <c r="B6863" s="7" t="s">
        <v>363</v>
      </c>
      <c r="C6863" s="7">
        <v>1717</v>
      </c>
      <c r="D6863" s="7" t="s">
        <v>761</v>
      </c>
      <c r="E6863" s="7" t="str">
        <f t="shared" si="93"/>
        <v>Santa Rosa del Sara</v>
      </c>
      <c r="F6863" s="7" t="s">
        <v>379</v>
      </c>
      <c r="G6863" s="7">
        <v>99</v>
      </c>
      <c r="H6863" s="7" t="s">
        <v>382</v>
      </c>
      <c r="I6863" s="7"/>
      <c r="J6863" s="7">
        <v>294335</v>
      </c>
      <c r="K6863" s="7">
        <f t="shared" si="94"/>
        <v>0</v>
      </c>
      <c r="L6863" s="7"/>
      <c r="M6863" s="6"/>
      <c r="N6863" s="7"/>
      <c r="O6863" s="7"/>
      <c r="P6863" s="38"/>
      <c r="Q6863" s="31"/>
      <c r="R6863" s="42"/>
      <c r="S6863" s="42"/>
      <c r="T6863" s="42"/>
      <c r="U6863" s="43"/>
      <c r="V6863" s="32"/>
      <c r="W6863" s="38"/>
      <c r="X6863" s="7"/>
      <c r="Y6863" s="7"/>
      <c r="Z6863" s="7"/>
      <c r="AA6863" s="7"/>
      <c r="AB6863" s="7"/>
      <c r="AC6863" s="7"/>
      <c r="AD6863" s="7"/>
      <c r="AE6863" s="7"/>
      <c r="AF6863" s="7"/>
      <c r="AG6863" s="7"/>
      <c r="AH6863" s="7"/>
      <c r="AI6863" s="7"/>
      <c r="AJ6863" s="7"/>
      <c r="AK6863" s="7"/>
      <c r="AL6863" s="7"/>
      <c r="AM6863" s="7"/>
      <c r="AN6863" s="7"/>
    </row>
    <row r="6864" spans="1:40" ht="14.25" customHeight="1">
      <c r="A6864" s="7" t="s">
        <v>743</v>
      </c>
      <c r="B6864" s="7" t="s">
        <v>363</v>
      </c>
      <c r="C6864" s="7">
        <v>1717</v>
      </c>
      <c r="D6864" s="7" t="s">
        <v>761</v>
      </c>
      <c r="E6864" s="7" t="str">
        <f t="shared" si="93"/>
        <v>Santa Rosa del Sara</v>
      </c>
      <c r="F6864" s="7" t="s">
        <v>379</v>
      </c>
      <c r="G6864" s="7">
        <v>100</v>
      </c>
      <c r="H6864" s="7" t="s">
        <v>383</v>
      </c>
      <c r="I6864" s="7"/>
      <c r="J6864" s="7">
        <v>768500</v>
      </c>
      <c r="K6864" s="7">
        <f t="shared" si="94"/>
        <v>0</v>
      </c>
      <c r="L6864" s="7"/>
      <c r="M6864" s="6"/>
      <c r="N6864" s="7"/>
      <c r="O6864" s="7"/>
      <c r="P6864" s="38"/>
      <c r="Q6864" s="31"/>
      <c r="R6864" s="42"/>
      <c r="S6864" s="42"/>
      <c r="T6864" s="42"/>
      <c r="U6864" s="43"/>
      <c r="V6864" s="32"/>
      <c r="W6864" s="38"/>
      <c r="X6864" s="7"/>
      <c r="Y6864" s="7"/>
      <c r="Z6864" s="7"/>
      <c r="AA6864" s="7"/>
      <c r="AB6864" s="7"/>
      <c r="AC6864" s="7"/>
      <c r="AD6864" s="7"/>
      <c r="AE6864" s="7"/>
      <c r="AF6864" s="7"/>
      <c r="AG6864" s="7"/>
      <c r="AH6864" s="7"/>
      <c r="AI6864" s="7"/>
      <c r="AJ6864" s="7"/>
      <c r="AK6864" s="7"/>
      <c r="AL6864" s="7"/>
      <c r="AM6864" s="7"/>
      <c r="AN6864" s="7"/>
    </row>
    <row r="6865" spans="1:40" ht="14.25" customHeight="1">
      <c r="A6865" s="7" t="s">
        <v>743</v>
      </c>
      <c r="B6865" s="7" t="s">
        <v>363</v>
      </c>
      <c r="C6865" s="7">
        <v>1717</v>
      </c>
      <c r="D6865" s="7" t="s">
        <v>761</v>
      </c>
      <c r="E6865" s="7" t="str">
        <f t="shared" si="93"/>
        <v>Santa Rosa del Sara</v>
      </c>
      <c r="F6865" s="7" t="s">
        <v>379</v>
      </c>
      <c r="G6865" s="7">
        <v>110</v>
      </c>
      <c r="H6865" s="7" t="s">
        <v>385</v>
      </c>
      <c r="I6865" s="7"/>
      <c r="J6865" s="7">
        <v>50000</v>
      </c>
      <c r="K6865" s="7">
        <f t="shared" si="94"/>
        <v>0</v>
      </c>
      <c r="L6865" s="7"/>
      <c r="M6865" s="6"/>
      <c r="N6865" s="7"/>
      <c r="O6865" s="7"/>
      <c r="P6865" s="38"/>
      <c r="Q6865" s="31"/>
      <c r="R6865" s="42"/>
      <c r="S6865" s="42"/>
      <c r="T6865" s="42"/>
      <c r="U6865" s="43"/>
      <c r="V6865" s="32"/>
      <c r="W6865" s="38"/>
      <c r="X6865" s="7"/>
      <c r="Y6865" s="7"/>
      <c r="Z6865" s="7"/>
      <c r="AA6865" s="7"/>
      <c r="AB6865" s="7"/>
      <c r="AC6865" s="7"/>
      <c r="AD6865" s="7"/>
      <c r="AE6865" s="7"/>
      <c r="AF6865" s="7"/>
      <c r="AG6865" s="7"/>
      <c r="AH6865" s="7"/>
      <c r="AI6865" s="7"/>
      <c r="AJ6865" s="7"/>
      <c r="AK6865" s="7"/>
      <c r="AL6865" s="7"/>
      <c r="AM6865" s="7"/>
      <c r="AN6865" s="7"/>
    </row>
    <row r="6866" spans="1:40" ht="14.25" customHeight="1">
      <c r="A6866" s="7" t="s">
        <v>743</v>
      </c>
      <c r="B6866" s="7" t="s">
        <v>363</v>
      </c>
      <c r="C6866" s="7">
        <v>1717</v>
      </c>
      <c r="D6866" s="7" t="s">
        <v>761</v>
      </c>
      <c r="E6866" s="7" t="str">
        <f t="shared" si="93"/>
        <v>Santa Rosa del Sara</v>
      </c>
      <c r="F6866" s="7" t="s">
        <v>379</v>
      </c>
      <c r="G6866" s="7">
        <v>130</v>
      </c>
      <c r="H6866" s="7" t="s">
        <v>386</v>
      </c>
      <c r="I6866" s="7"/>
      <c r="J6866" s="7">
        <v>34930</v>
      </c>
      <c r="K6866" s="7">
        <f t="shared" si="94"/>
        <v>0</v>
      </c>
      <c r="L6866" s="7"/>
      <c r="M6866" s="6"/>
      <c r="N6866" s="7"/>
      <c r="O6866" s="7"/>
      <c r="P6866" s="38"/>
      <c r="Q6866" s="31"/>
      <c r="R6866" s="42"/>
      <c r="S6866" s="42"/>
      <c r="T6866" s="42"/>
      <c r="U6866" s="43"/>
      <c r="V6866" s="32"/>
      <c r="W6866" s="38"/>
      <c r="X6866" s="7"/>
      <c r="Y6866" s="7"/>
      <c r="Z6866" s="7"/>
      <c r="AA6866" s="7"/>
      <c r="AB6866" s="7"/>
      <c r="AC6866" s="7"/>
      <c r="AD6866" s="7"/>
      <c r="AE6866" s="7"/>
      <c r="AF6866" s="7"/>
      <c r="AG6866" s="7"/>
      <c r="AH6866" s="7"/>
      <c r="AI6866" s="7"/>
      <c r="AJ6866" s="7"/>
      <c r="AK6866" s="7"/>
      <c r="AL6866" s="7"/>
      <c r="AM6866" s="7"/>
      <c r="AN6866" s="7"/>
    </row>
    <row r="6867" spans="1:40" ht="14.25" customHeight="1">
      <c r="A6867" s="7" t="s">
        <v>743</v>
      </c>
      <c r="B6867" s="7" t="s">
        <v>363</v>
      </c>
      <c r="C6867" s="7">
        <v>1717</v>
      </c>
      <c r="D6867" s="7" t="s">
        <v>761</v>
      </c>
      <c r="E6867" s="7" t="str">
        <f t="shared" si="93"/>
        <v>Santa Rosa del Sara</v>
      </c>
      <c r="F6867" s="7" t="s">
        <v>379</v>
      </c>
      <c r="G6867" s="7">
        <v>140</v>
      </c>
      <c r="H6867" s="7" t="s">
        <v>388</v>
      </c>
      <c r="I6867" s="7"/>
      <c r="J6867" s="7">
        <v>105000</v>
      </c>
      <c r="K6867" s="7">
        <f t="shared" si="94"/>
        <v>0</v>
      </c>
      <c r="L6867" s="7"/>
      <c r="M6867" s="6"/>
      <c r="N6867" s="7"/>
      <c r="O6867" s="7"/>
      <c r="P6867" s="38"/>
      <c r="Q6867" s="31"/>
      <c r="R6867" s="42"/>
      <c r="S6867" s="42"/>
      <c r="T6867" s="42"/>
      <c r="U6867" s="43"/>
      <c r="V6867" s="32"/>
      <c r="W6867" s="38"/>
      <c r="X6867" s="7"/>
      <c r="Y6867" s="7"/>
      <c r="Z6867" s="7"/>
      <c r="AA6867" s="7"/>
      <c r="AB6867" s="7"/>
      <c r="AC6867" s="7"/>
      <c r="AD6867" s="7"/>
      <c r="AE6867" s="7"/>
      <c r="AF6867" s="7"/>
      <c r="AG6867" s="7"/>
      <c r="AH6867" s="7"/>
      <c r="AI6867" s="7"/>
      <c r="AJ6867" s="7"/>
      <c r="AK6867" s="7"/>
      <c r="AL6867" s="7"/>
      <c r="AM6867" s="7"/>
      <c r="AN6867" s="7"/>
    </row>
    <row r="6868" spans="1:40" ht="14.25" customHeight="1">
      <c r="A6868" s="7" t="s">
        <v>743</v>
      </c>
      <c r="B6868" s="7" t="s">
        <v>363</v>
      </c>
      <c r="C6868" s="7">
        <v>1717</v>
      </c>
      <c r="D6868" s="7" t="s">
        <v>761</v>
      </c>
      <c r="E6868" s="7" t="str">
        <f t="shared" si="93"/>
        <v>Santa Rosa del Sara</v>
      </c>
      <c r="F6868" s="7" t="s">
        <v>379</v>
      </c>
      <c r="G6868" s="7">
        <v>160</v>
      </c>
      <c r="H6868" s="7" t="s">
        <v>389</v>
      </c>
      <c r="I6868" s="7"/>
      <c r="J6868" s="7">
        <v>200000</v>
      </c>
      <c r="K6868" s="7">
        <f t="shared" si="94"/>
        <v>0</v>
      </c>
      <c r="L6868" s="7"/>
      <c r="M6868" s="6"/>
      <c r="N6868" s="7"/>
      <c r="O6868" s="7"/>
      <c r="P6868" s="38"/>
      <c r="Q6868" s="31"/>
      <c r="R6868" s="42"/>
      <c r="S6868" s="42"/>
      <c r="T6868" s="42"/>
      <c r="U6868" s="43"/>
      <c r="V6868" s="32"/>
      <c r="W6868" s="38"/>
      <c r="X6868" s="7"/>
      <c r="Y6868" s="7"/>
      <c r="Z6868" s="7"/>
      <c r="AA6868" s="7"/>
      <c r="AB6868" s="7"/>
      <c r="AC6868" s="7"/>
      <c r="AD6868" s="7"/>
      <c r="AE6868" s="7"/>
      <c r="AF6868" s="7"/>
      <c r="AG6868" s="7"/>
      <c r="AH6868" s="7"/>
      <c r="AI6868" s="7"/>
      <c r="AJ6868" s="7"/>
      <c r="AK6868" s="7"/>
      <c r="AL6868" s="7"/>
      <c r="AM6868" s="7"/>
      <c r="AN6868" s="7"/>
    </row>
    <row r="6869" spans="1:40" ht="14.25" customHeight="1">
      <c r="A6869" s="7" t="s">
        <v>743</v>
      </c>
      <c r="B6869" s="7" t="s">
        <v>363</v>
      </c>
      <c r="C6869" s="7">
        <v>1717</v>
      </c>
      <c r="D6869" s="7" t="s">
        <v>761</v>
      </c>
      <c r="E6869" s="7" t="str">
        <f t="shared" si="93"/>
        <v>Santa Rosa del Sara</v>
      </c>
      <c r="F6869" s="7" t="s">
        <v>379</v>
      </c>
      <c r="G6869" s="7">
        <v>190</v>
      </c>
      <c r="H6869" s="7" t="s">
        <v>392</v>
      </c>
      <c r="I6869" s="7"/>
      <c r="J6869" s="7">
        <v>152000</v>
      </c>
      <c r="K6869" s="7">
        <f t="shared" si="94"/>
        <v>0</v>
      </c>
      <c r="L6869" s="7"/>
      <c r="M6869" s="6"/>
      <c r="N6869" s="7"/>
      <c r="O6869" s="7"/>
      <c r="P6869" s="38"/>
      <c r="Q6869" s="31"/>
      <c r="R6869" s="42"/>
      <c r="S6869" s="42"/>
      <c r="T6869" s="42"/>
      <c r="U6869" s="43"/>
      <c r="V6869" s="32"/>
      <c r="W6869" s="38"/>
      <c r="X6869" s="7"/>
      <c r="Y6869" s="7"/>
      <c r="Z6869" s="7"/>
      <c r="AA6869" s="7"/>
      <c r="AB6869" s="7"/>
      <c r="AC6869" s="7"/>
      <c r="AD6869" s="7"/>
      <c r="AE6869" s="7"/>
      <c r="AF6869" s="7"/>
      <c r="AG6869" s="7"/>
      <c r="AH6869" s="7"/>
      <c r="AI6869" s="7"/>
      <c r="AJ6869" s="7"/>
      <c r="AK6869" s="7"/>
      <c r="AL6869" s="7"/>
      <c r="AM6869" s="7"/>
      <c r="AN6869" s="7"/>
    </row>
    <row r="6870" spans="1:40" ht="14.25" customHeight="1">
      <c r="A6870" s="7" t="s">
        <v>743</v>
      </c>
      <c r="B6870" s="7" t="s">
        <v>363</v>
      </c>
      <c r="C6870" s="7">
        <v>1717</v>
      </c>
      <c r="D6870" s="7" t="s">
        <v>761</v>
      </c>
      <c r="E6870" s="7" t="str">
        <f t="shared" si="93"/>
        <v>Santa Rosa del Sara</v>
      </c>
      <c r="F6870" s="7" t="s">
        <v>379</v>
      </c>
      <c r="G6870" s="7">
        <v>200</v>
      </c>
      <c r="H6870" s="7" t="s">
        <v>393</v>
      </c>
      <c r="I6870" s="7"/>
      <c r="J6870" s="7">
        <v>5393356</v>
      </c>
      <c r="K6870" s="7">
        <f t="shared" si="94"/>
        <v>0</v>
      </c>
      <c r="L6870" s="7"/>
      <c r="M6870" s="6"/>
      <c r="N6870" s="7"/>
      <c r="O6870" s="7"/>
      <c r="P6870" s="38"/>
      <c r="Q6870" s="31"/>
      <c r="R6870" s="42"/>
      <c r="S6870" s="42"/>
      <c r="T6870" s="42"/>
      <c r="U6870" s="43"/>
      <c r="V6870" s="32"/>
      <c r="W6870" s="38"/>
      <c r="X6870" s="7"/>
      <c r="Y6870" s="7"/>
      <c r="Z6870" s="7"/>
      <c r="AA6870" s="7"/>
      <c r="AB6870" s="7"/>
      <c r="AC6870" s="7"/>
      <c r="AD6870" s="7"/>
      <c r="AE6870" s="7"/>
      <c r="AF6870" s="7"/>
      <c r="AG6870" s="7"/>
      <c r="AH6870" s="7"/>
      <c r="AI6870" s="7"/>
      <c r="AJ6870" s="7"/>
      <c r="AK6870" s="7"/>
      <c r="AL6870" s="7"/>
      <c r="AM6870" s="7"/>
      <c r="AN6870" s="7"/>
    </row>
    <row r="6871" spans="1:40" ht="14.25" customHeight="1">
      <c r="A6871" s="7" t="s">
        <v>743</v>
      </c>
      <c r="B6871" s="7" t="s">
        <v>363</v>
      </c>
      <c r="C6871" s="7">
        <v>1717</v>
      </c>
      <c r="D6871" s="7" t="s">
        <v>761</v>
      </c>
      <c r="E6871" s="7" t="str">
        <f t="shared" si="93"/>
        <v>Santa Rosa del Sara</v>
      </c>
      <c r="F6871" s="7" t="s">
        <v>379</v>
      </c>
      <c r="G6871" s="7">
        <v>210</v>
      </c>
      <c r="H6871" s="7" t="s">
        <v>394</v>
      </c>
      <c r="I6871" s="7"/>
      <c r="J6871" s="7">
        <v>2418324</v>
      </c>
      <c r="K6871" s="7">
        <f t="shared" si="94"/>
        <v>0</v>
      </c>
      <c r="L6871" s="7"/>
      <c r="M6871" s="6"/>
      <c r="N6871" s="7"/>
      <c r="O6871" s="7"/>
      <c r="P6871" s="38"/>
      <c r="Q6871" s="31"/>
      <c r="R6871" s="42"/>
      <c r="S6871" s="42"/>
      <c r="T6871" s="42"/>
      <c r="U6871" s="43"/>
      <c r="V6871" s="32"/>
      <c r="W6871" s="38"/>
      <c r="X6871" s="7"/>
      <c r="Y6871" s="7"/>
      <c r="Z6871" s="7"/>
      <c r="AA6871" s="7"/>
      <c r="AB6871" s="7"/>
      <c r="AC6871" s="7"/>
      <c r="AD6871" s="7"/>
      <c r="AE6871" s="7"/>
      <c r="AF6871" s="7"/>
      <c r="AG6871" s="7"/>
      <c r="AH6871" s="7"/>
      <c r="AI6871" s="7"/>
      <c r="AJ6871" s="7"/>
      <c r="AK6871" s="7"/>
      <c r="AL6871" s="7"/>
      <c r="AM6871" s="7"/>
      <c r="AN6871" s="7"/>
    </row>
    <row r="6872" spans="1:40" ht="14.25" customHeight="1">
      <c r="A6872" s="7" t="s">
        <v>743</v>
      </c>
      <c r="B6872" s="7" t="s">
        <v>363</v>
      </c>
      <c r="C6872" s="7">
        <v>1717</v>
      </c>
      <c r="D6872" s="7" t="s">
        <v>761</v>
      </c>
      <c r="E6872" s="7" t="str">
        <f t="shared" si="93"/>
        <v>Santa Rosa del Sara</v>
      </c>
      <c r="F6872" s="7" t="s">
        <v>379</v>
      </c>
      <c r="G6872" s="7">
        <v>220</v>
      </c>
      <c r="H6872" s="7" t="s">
        <v>395</v>
      </c>
      <c r="I6872" s="7"/>
      <c r="J6872" s="7">
        <v>20000</v>
      </c>
      <c r="K6872" s="7">
        <f t="shared" si="94"/>
        <v>0</v>
      </c>
      <c r="L6872" s="7"/>
      <c r="M6872" s="6"/>
      <c r="N6872" s="7"/>
      <c r="O6872" s="7"/>
      <c r="P6872" s="38"/>
      <c r="Q6872" s="31"/>
      <c r="R6872" s="42"/>
      <c r="S6872" s="42"/>
      <c r="T6872" s="42"/>
      <c r="U6872" s="43"/>
      <c r="V6872" s="32"/>
      <c r="W6872" s="38"/>
      <c r="X6872" s="7"/>
      <c r="Y6872" s="7"/>
      <c r="Z6872" s="7"/>
      <c r="AA6872" s="7"/>
      <c r="AB6872" s="7"/>
      <c r="AC6872" s="7"/>
      <c r="AD6872" s="7"/>
      <c r="AE6872" s="7"/>
      <c r="AF6872" s="7"/>
      <c r="AG6872" s="7"/>
      <c r="AH6872" s="7"/>
      <c r="AI6872" s="7"/>
      <c r="AJ6872" s="7"/>
      <c r="AK6872" s="7"/>
      <c r="AL6872" s="7"/>
      <c r="AM6872" s="7"/>
      <c r="AN6872" s="7"/>
    </row>
    <row r="6873" spans="1:40" ht="14.25" customHeight="1">
      <c r="A6873" s="7" t="s">
        <v>743</v>
      </c>
      <c r="B6873" s="7" t="s">
        <v>363</v>
      </c>
      <c r="C6873" s="7">
        <v>1717</v>
      </c>
      <c r="D6873" s="7" t="s">
        <v>761</v>
      </c>
      <c r="E6873" s="7" t="str">
        <f t="shared" si="93"/>
        <v>Santa Rosa del Sara</v>
      </c>
      <c r="F6873" s="7" t="s">
        <v>379</v>
      </c>
      <c r="G6873" s="7">
        <v>230</v>
      </c>
      <c r="H6873" s="7" t="s">
        <v>396</v>
      </c>
      <c r="I6873" s="7"/>
      <c r="J6873" s="7">
        <v>50000</v>
      </c>
      <c r="K6873" s="7">
        <f t="shared" si="94"/>
        <v>0</v>
      </c>
      <c r="L6873" s="7"/>
      <c r="M6873" s="6"/>
      <c r="N6873" s="7"/>
      <c r="O6873" s="7"/>
      <c r="P6873" s="38"/>
      <c r="Q6873" s="31"/>
      <c r="R6873" s="42"/>
      <c r="S6873" s="42"/>
      <c r="T6873" s="42"/>
      <c r="U6873" s="43"/>
      <c r="V6873" s="32"/>
      <c r="W6873" s="38"/>
      <c r="X6873" s="7"/>
      <c r="Y6873" s="7"/>
      <c r="Z6873" s="7"/>
      <c r="AA6873" s="7"/>
      <c r="AB6873" s="7"/>
      <c r="AC6873" s="7"/>
      <c r="AD6873" s="7"/>
      <c r="AE6873" s="7"/>
      <c r="AF6873" s="7"/>
      <c r="AG6873" s="7"/>
      <c r="AH6873" s="7"/>
      <c r="AI6873" s="7"/>
      <c r="AJ6873" s="7"/>
      <c r="AK6873" s="7"/>
      <c r="AL6873" s="7"/>
      <c r="AM6873" s="7"/>
      <c r="AN6873" s="7"/>
    </row>
    <row r="6874" spans="1:40" ht="14.25" customHeight="1">
      <c r="A6874" s="7" t="s">
        <v>743</v>
      </c>
      <c r="B6874" s="7" t="s">
        <v>363</v>
      </c>
      <c r="C6874" s="7">
        <v>1717</v>
      </c>
      <c r="D6874" s="7" t="s">
        <v>761</v>
      </c>
      <c r="E6874" s="7" t="str">
        <f t="shared" si="93"/>
        <v>Santa Rosa del Sara</v>
      </c>
      <c r="F6874" s="7" t="s">
        <v>379</v>
      </c>
      <c r="G6874" s="7">
        <v>240</v>
      </c>
      <c r="H6874" s="7" t="s">
        <v>397</v>
      </c>
      <c r="I6874" s="7"/>
      <c r="J6874" s="7">
        <v>10000</v>
      </c>
      <c r="K6874" s="7">
        <f t="shared" si="94"/>
        <v>0</v>
      </c>
      <c r="L6874" s="7"/>
      <c r="M6874" s="6"/>
      <c r="N6874" s="7"/>
      <c r="O6874" s="7"/>
      <c r="P6874" s="38"/>
      <c r="Q6874" s="31"/>
      <c r="R6874" s="42"/>
      <c r="S6874" s="42"/>
      <c r="T6874" s="42"/>
      <c r="U6874" s="43"/>
      <c r="V6874" s="32"/>
      <c r="W6874" s="38"/>
      <c r="X6874" s="7"/>
      <c r="Y6874" s="7"/>
      <c r="Z6874" s="7"/>
      <c r="AA6874" s="7"/>
      <c r="AB6874" s="7"/>
      <c r="AC6874" s="7"/>
      <c r="AD6874" s="7"/>
      <c r="AE6874" s="7"/>
      <c r="AF6874" s="7"/>
      <c r="AG6874" s="7"/>
      <c r="AH6874" s="7"/>
      <c r="AI6874" s="7"/>
      <c r="AJ6874" s="7"/>
      <c r="AK6874" s="7"/>
      <c r="AL6874" s="7"/>
      <c r="AM6874" s="7"/>
      <c r="AN6874" s="7"/>
    </row>
    <row r="6875" spans="1:40" ht="14.25" customHeight="1">
      <c r="A6875" s="7" t="s">
        <v>743</v>
      </c>
      <c r="B6875" s="7" t="s">
        <v>363</v>
      </c>
      <c r="C6875" s="7">
        <v>1717</v>
      </c>
      <c r="D6875" s="7" t="s">
        <v>761</v>
      </c>
      <c r="E6875" s="7" t="str">
        <f t="shared" si="93"/>
        <v>Santa Rosa del Sara</v>
      </c>
      <c r="F6875" s="7" t="s">
        <v>379</v>
      </c>
      <c r="G6875" s="7">
        <v>250</v>
      </c>
      <c r="H6875" s="7" t="s">
        <v>399</v>
      </c>
      <c r="I6875" s="7"/>
      <c r="J6875" s="7">
        <v>776811</v>
      </c>
      <c r="K6875" s="7">
        <f t="shared" si="94"/>
        <v>0</v>
      </c>
      <c r="L6875" s="7"/>
      <c r="M6875" s="6"/>
      <c r="N6875" s="7"/>
      <c r="O6875" s="7"/>
      <c r="P6875" s="38"/>
      <c r="Q6875" s="31"/>
      <c r="R6875" s="42"/>
      <c r="S6875" s="42"/>
      <c r="T6875" s="42"/>
      <c r="U6875" s="43"/>
      <c r="V6875" s="32"/>
      <c r="W6875" s="38"/>
      <c r="X6875" s="7"/>
      <c r="Y6875" s="7"/>
      <c r="Z6875" s="7"/>
      <c r="AA6875" s="7"/>
      <c r="AB6875" s="7"/>
      <c r="AC6875" s="7"/>
      <c r="AD6875" s="7"/>
      <c r="AE6875" s="7"/>
      <c r="AF6875" s="7"/>
      <c r="AG6875" s="7"/>
      <c r="AH6875" s="7"/>
      <c r="AI6875" s="7"/>
      <c r="AJ6875" s="7"/>
      <c r="AK6875" s="7"/>
      <c r="AL6875" s="7"/>
      <c r="AM6875" s="7"/>
      <c r="AN6875" s="7"/>
    </row>
    <row r="6876" spans="1:40" ht="14.25" customHeight="1">
      <c r="A6876" s="7" t="s">
        <v>743</v>
      </c>
      <c r="B6876" s="7" t="s">
        <v>363</v>
      </c>
      <c r="C6876" s="7">
        <v>1717</v>
      </c>
      <c r="D6876" s="7" t="s">
        <v>761</v>
      </c>
      <c r="E6876" s="7" t="str">
        <f t="shared" si="93"/>
        <v>Santa Rosa del Sara</v>
      </c>
      <c r="F6876" s="7" t="s">
        <v>379</v>
      </c>
      <c r="G6876" s="7">
        <v>260</v>
      </c>
      <c r="H6876" s="7" t="s">
        <v>400</v>
      </c>
      <c r="I6876" s="7"/>
      <c r="J6876" s="7">
        <v>200751</v>
      </c>
      <c r="K6876" s="7">
        <f t="shared" si="94"/>
        <v>0</v>
      </c>
      <c r="L6876" s="7"/>
      <c r="M6876" s="6"/>
      <c r="N6876" s="7"/>
      <c r="O6876" s="7"/>
      <c r="P6876" s="38"/>
      <c r="Q6876" s="31"/>
      <c r="R6876" s="42"/>
      <c r="S6876" s="42"/>
      <c r="T6876" s="42"/>
      <c r="U6876" s="43"/>
      <c r="V6876" s="32"/>
      <c r="W6876" s="38"/>
      <c r="X6876" s="7"/>
      <c r="Y6876" s="7"/>
      <c r="Z6876" s="7"/>
      <c r="AA6876" s="7"/>
      <c r="AB6876" s="7"/>
      <c r="AC6876" s="7"/>
      <c r="AD6876" s="7"/>
      <c r="AE6876" s="7"/>
      <c r="AF6876" s="7"/>
      <c r="AG6876" s="7"/>
      <c r="AH6876" s="7"/>
      <c r="AI6876" s="7"/>
      <c r="AJ6876" s="7"/>
      <c r="AK6876" s="7"/>
      <c r="AL6876" s="7"/>
      <c r="AM6876" s="7"/>
      <c r="AN6876" s="7"/>
    </row>
    <row r="6877" spans="1:40" ht="14.25" customHeight="1">
      <c r="A6877" s="7" t="s">
        <v>743</v>
      </c>
      <c r="B6877" s="7" t="s">
        <v>363</v>
      </c>
      <c r="C6877" s="7">
        <v>1717</v>
      </c>
      <c r="D6877" s="7" t="s">
        <v>761</v>
      </c>
      <c r="E6877" s="7" t="str">
        <f t="shared" si="93"/>
        <v>Santa Rosa del Sara</v>
      </c>
      <c r="F6877" s="7" t="s">
        <v>379</v>
      </c>
      <c r="G6877" s="7">
        <v>270</v>
      </c>
      <c r="H6877" s="7" t="s">
        <v>401</v>
      </c>
      <c r="I6877" s="7"/>
      <c r="J6877" s="7">
        <v>690100</v>
      </c>
      <c r="K6877" s="7">
        <f t="shared" si="94"/>
        <v>0</v>
      </c>
      <c r="L6877" s="7"/>
      <c r="M6877" s="6"/>
      <c r="N6877" s="7"/>
      <c r="O6877" s="7"/>
      <c r="P6877" s="38"/>
      <c r="Q6877" s="31"/>
      <c r="R6877" s="42"/>
      <c r="S6877" s="42"/>
      <c r="T6877" s="42"/>
      <c r="U6877" s="43"/>
      <c r="V6877" s="32"/>
      <c r="W6877" s="38"/>
      <c r="X6877" s="7"/>
      <c r="Y6877" s="7"/>
      <c r="Z6877" s="7"/>
      <c r="AA6877" s="7"/>
      <c r="AB6877" s="7"/>
      <c r="AC6877" s="7"/>
      <c r="AD6877" s="7"/>
      <c r="AE6877" s="7"/>
      <c r="AF6877" s="7"/>
      <c r="AG6877" s="7"/>
      <c r="AH6877" s="7"/>
      <c r="AI6877" s="7"/>
      <c r="AJ6877" s="7"/>
      <c r="AK6877" s="7"/>
      <c r="AL6877" s="7"/>
      <c r="AM6877" s="7"/>
      <c r="AN6877" s="7"/>
    </row>
    <row r="6878" spans="1:40" ht="14.25" customHeight="1">
      <c r="A6878" s="7" t="s">
        <v>743</v>
      </c>
      <c r="B6878" s="7" t="s">
        <v>363</v>
      </c>
      <c r="C6878" s="7">
        <v>1717</v>
      </c>
      <c r="D6878" s="7" t="s">
        <v>761</v>
      </c>
      <c r="E6878" s="7" t="str">
        <f t="shared" si="93"/>
        <v>Santa Rosa del Sara</v>
      </c>
      <c r="F6878" s="7" t="s">
        <v>379</v>
      </c>
      <c r="G6878" s="7">
        <v>310</v>
      </c>
      <c r="H6878" s="7" t="s">
        <v>403</v>
      </c>
      <c r="I6878" s="7"/>
      <c r="J6878" s="7">
        <v>119999</v>
      </c>
      <c r="K6878" s="7">
        <f t="shared" si="94"/>
        <v>0</v>
      </c>
      <c r="L6878" s="7"/>
      <c r="M6878" s="6"/>
      <c r="N6878" s="7"/>
      <c r="O6878" s="7"/>
      <c r="P6878" s="38"/>
      <c r="Q6878" s="31"/>
      <c r="R6878" s="42"/>
      <c r="S6878" s="42"/>
      <c r="T6878" s="42"/>
      <c r="U6878" s="43"/>
      <c r="V6878" s="32"/>
      <c r="W6878" s="38"/>
      <c r="X6878" s="7"/>
      <c r="Y6878" s="7"/>
      <c r="Z6878" s="7"/>
      <c r="AA6878" s="7"/>
      <c r="AB6878" s="7"/>
      <c r="AC6878" s="7"/>
      <c r="AD6878" s="7"/>
      <c r="AE6878" s="7"/>
      <c r="AF6878" s="7"/>
      <c r="AG6878" s="7"/>
      <c r="AH6878" s="7"/>
      <c r="AI6878" s="7"/>
      <c r="AJ6878" s="7"/>
      <c r="AK6878" s="7"/>
      <c r="AL6878" s="7"/>
      <c r="AM6878" s="7"/>
      <c r="AN6878" s="7"/>
    </row>
    <row r="6879" spans="1:40" ht="14.25" customHeight="1">
      <c r="A6879" s="7" t="s">
        <v>743</v>
      </c>
      <c r="B6879" s="7" t="s">
        <v>363</v>
      </c>
      <c r="C6879" s="7">
        <v>1717</v>
      </c>
      <c r="D6879" s="7" t="s">
        <v>761</v>
      </c>
      <c r="E6879" s="7" t="str">
        <f t="shared" si="93"/>
        <v>Santa Rosa del Sara</v>
      </c>
      <c r="F6879" s="7" t="s">
        <v>379</v>
      </c>
      <c r="G6879" s="7">
        <v>330</v>
      </c>
      <c r="H6879" s="7" t="s">
        <v>404</v>
      </c>
      <c r="I6879" s="7"/>
      <c r="J6879" s="7">
        <v>90005</v>
      </c>
      <c r="K6879" s="7">
        <f t="shared" si="94"/>
        <v>0</v>
      </c>
      <c r="L6879" s="7"/>
      <c r="M6879" s="6"/>
      <c r="N6879" s="7"/>
      <c r="O6879" s="7"/>
      <c r="P6879" s="38"/>
      <c r="Q6879" s="31"/>
      <c r="R6879" s="42"/>
      <c r="S6879" s="42"/>
      <c r="T6879" s="42"/>
      <c r="U6879" s="43"/>
      <c r="V6879" s="32"/>
      <c r="W6879" s="38"/>
      <c r="X6879" s="7"/>
      <c r="Y6879" s="7"/>
      <c r="Z6879" s="7"/>
      <c r="AA6879" s="7"/>
      <c r="AB6879" s="7"/>
      <c r="AC6879" s="7"/>
      <c r="AD6879" s="7"/>
      <c r="AE6879" s="7"/>
      <c r="AF6879" s="7"/>
      <c r="AG6879" s="7"/>
      <c r="AH6879" s="7"/>
      <c r="AI6879" s="7"/>
      <c r="AJ6879" s="7"/>
      <c r="AK6879" s="7"/>
      <c r="AL6879" s="7"/>
      <c r="AM6879" s="7"/>
      <c r="AN6879" s="7"/>
    </row>
    <row r="6880" spans="1:40" ht="14.25" customHeight="1">
      <c r="A6880" s="7" t="s">
        <v>743</v>
      </c>
      <c r="B6880" s="7" t="s">
        <v>363</v>
      </c>
      <c r="C6880" s="7">
        <v>1717</v>
      </c>
      <c r="D6880" s="7" t="s">
        <v>761</v>
      </c>
      <c r="E6880" s="7" t="str">
        <f t="shared" si="93"/>
        <v>Santa Rosa del Sara</v>
      </c>
      <c r="F6880" s="7" t="s">
        <v>379</v>
      </c>
      <c r="G6880" s="7">
        <v>340</v>
      </c>
      <c r="H6880" s="7" t="s">
        <v>405</v>
      </c>
      <c r="I6880" s="7"/>
      <c r="J6880" s="7">
        <v>3952930</v>
      </c>
      <c r="K6880" s="7">
        <f t="shared" si="94"/>
        <v>0</v>
      </c>
      <c r="L6880" s="7"/>
      <c r="M6880" s="6"/>
      <c r="N6880" s="7"/>
      <c r="O6880" s="7"/>
      <c r="P6880" s="38"/>
      <c r="Q6880" s="31"/>
      <c r="R6880" s="42"/>
      <c r="S6880" s="42"/>
      <c r="T6880" s="42"/>
      <c r="U6880" s="43"/>
      <c r="V6880" s="32"/>
      <c r="W6880" s="38"/>
      <c r="X6880" s="7"/>
      <c r="Y6880" s="7"/>
      <c r="Z6880" s="7"/>
      <c r="AA6880" s="7"/>
      <c r="AB6880" s="7"/>
      <c r="AC6880" s="7"/>
      <c r="AD6880" s="7"/>
      <c r="AE6880" s="7"/>
      <c r="AF6880" s="7"/>
      <c r="AG6880" s="7"/>
      <c r="AH6880" s="7"/>
      <c r="AI6880" s="7"/>
      <c r="AJ6880" s="7"/>
      <c r="AK6880" s="7"/>
      <c r="AL6880" s="7"/>
      <c r="AM6880" s="7"/>
      <c r="AN6880" s="7"/>
    </row>
    <row r="6881" spans="1:40" ht="14.25" customHeight="1">
      <c r="A6881" s="7" t="s">
        <v>743</v>
      </c>
      <c r="B6881" s="7" t="s">
        <v>363</v>
      </c>
      <c r="C6881" s="7">
        <v>1718</v>
      </c>
      <c r="D6881" s="7" t="s">
        <v>762</v>
      </c>
      <c r="E6881" s="7" t="str">
        <f t="shared" si="93"/>
        <v>Lagunillas</v>
      </c>
      <c r="F6881" s="7" t="s">
        <v>379</v>
      </c>
      <c r="G6881" s="7">
        <v>0</v>
      </c>
      <c r="H6881" s="7" t="s">
        <v>380</v>
      </c>
      <c r="I6881" s="7"/>
      <c r="J6881" s="7">
        <v>600000</v>
      </c>
      <c r="K6881" s="7">
        <f t="shared" si="94"/>
        <v>0</v>
      </c>
      <c r="L6881" s="7"/>
      <c r="M6881" s="6"/>
      <c r="N6881" s="7"/>
      <c r="O6881" s="7"/>
      <c r="P6881" s="38"/>
      <c r="Q6881" s="31"/>
      <c r="R6881" s="42"/>
      <c r="S6881" s="42"/>
      <c r="T6881" s="42"/>
      <c r="U6881" s="43"/>
      <c r="V6881" s="32"/>
      <c r="W6881" s="38"/>
      <c r="X6881" s="7"/>
      <c r="Y6881" s="7"/>
      <c r="Z6881" s="7"/>
      <c r="AA6881" s="7"/>
      <c r="AB6881" s="7"/>
      <c r="AC6881" s="7"/>
      <c r="AD6881" s="7"/>
      <c r="AE6881" s="7"/>
      <c r="AF6881" s="7"/>
      <c r="AG6881" s="7"/>
      <c r="AH6881" s="7"/>
      <c r="AI6881" s="7"/>
      <c r="AJ6881" s="7"/>
      <c r="AK6881" s="7"/>
      <c r="AL6881" s="7"/>
      <c r="AM6881" s="7"/>
      <c r="AN6881" s="7"/>
    </row>
    <row r="6882" spans="1:40" ht="14.25" customHeight="1">
      <c r="A6882" s="7" t="s">
        <v>743</v>
      </c>
      <c r="B6882" s="7" t="s">
        <v>363</v>
      </c>
      <c r="C6882" s="7">
        <v>1718</v>
      </c>
      <c r="D6882" s="7" t="s">
        <v>762</v>
      </c>
      <c r="E6882" s="7" t="str">
        <f t="shared" si="93"/>
        <v>Lagunillas</v>
      </c>
      <c r="F6882" s="7" t="s">
        <v>379</v>
      </c>
      <c r="G6882" s="7">
        <v>1</v>
      </c>
      <c r="H6882" s="7" t="s">
        <v>381</v>
      </c>
      <c r="I6882" s="7"/>
      <c r="J6882" s="7">
        <v>380000</v>
      </c>
      <c r="K6882" s="7">
        <f t="shared" si="94"/>
        <v>0</v>
      </c>
      <c r="L6882" s="7"/>
      <c r="M6882" s="6"/>
      <c r="N6882" s="7"/>
      <c r="O6882" s="7"/>
      <c r="P6882" s="38"/>
      <c r="Q6882" s="31"/>
      <c r="R6882" s="42"/>
      <c r="S6882" s="42"/>
      <c r="T6882" s="42"/>
      <c r="U6882" s="43"/>
      <c r="V6882" s="32"/>
      <c r="W6882" s="38"/>
      <c r="X6882" s="7"/>
      <c r="Y6882" s="7"/>
      <c r="Z6882" s="7"/>
      <c r="AA6882" s="7"/>
      <c r="AB6882" s="7"/>
      <c r="AC6882" s="7"/>
      <c r="AD6882" s="7"/>
      <c r="AE6882" s="7"/>
      <c r="AF6882" s="7"/>
      <c r="AG6882" s="7"/>
      <c r="AH6882" s="7"/>
      <c r="AI6882" s="7"/>
      <c r="AJ6882" s="7"/>
      <c r="AK6882" s="7"/>
      <c r="AL6882" s="7"/>
      <c r="AM6882" s="7"/>
      <c r="AN6882" s="7"/>
    </row>
    <row r="6883" spans="1:40" ht="14.25" customHeight="1">
      <c r="A6883" s="7" t="s">
        <v>743</v>
      </c>
      <c r="B6883" s="7" t="s">
        <v>363</v>
      </c>
      <c r="C6883" s="7">
        <v>1718</v>
      </c>
      <c r="D6883" s="7" t="s">
        <v>762</v>
      </c>
      <c r="E6883" s="7" t="str">
        <f t="shared" si="93"/>
        <v>Lagunillas</v>
      </c>
      <c r="F6883" s="7" t="s">
        <v>379</v>
      </c>
      <c r="G6883" s="7">
        <v>97</v>
      </c>
      <c r="H6883" s="7" t="s">
        <v>409</v>
      </c>
      <c r="I6883" s="7"/>
      <c r="J6883" s="7">
        <v>100033</v>
      </c>
      <c r="K6883" s="7">
        <f t="shared" si="94"/>
        <v>0</v>
      </c>
      <c r="L6883" s="7"/>
      <c r="M6883" s="6"/>
      <c r="N6883" s="7"/>
      <c r="O6883" s="7"/>
      <c r="P6883" s="38"/>
      <c r="Q6883" s="31"/>
      <c r="R6883" s="42"/>
      <c r="S6883" s="42"/>
      <c r="T6883" s="42"/>
      <c r="U6883" s="43"/>
      <c r="V6883" s="32"/>
      <c r="W6883" s="38"/>
      <c r="X6883" s="7"/>
      <c r="Y6883" s="7"/>
      <c r="Z6883" s="7"/>
      <c r="AA6883" s="7"/>
      <c r="AB6883" s="7"/>
      <c r="AC6883" s="7"/>
      <c r="AD6883" s="7"/>
      <c r="AE6883" s="7"/>
      <c r="AF6883" s="7"/>
      <c r="AG6883" s="7"/>
      <c r="AH6883" s="7"/>
      <c r="AI6883" s="7"/>
      <c r="AJ6883" s="7"/>
      <c r="AK6883" s="7"/>
      <c r="AL6883" s="7"/>
      <c r="AM6883" s="7"/>
      <c r="AN6883" s="7"/>
    </row>
    <row r="6884" spans="1:40" ht="14.25" customHeight="1">
      <c r="A6884" s="7" t="s">
        <v>743</v>
      </c>
      <c r="B6884" s="7" t="s">
        <v>363</v>
      </c>
      <c r="C6884" s="7">
        <v>1718</v>
      </c>
      <c r="D6884" s="7" t="s">
        <v>762</v>
      </c>
      <c r="E6884" s="7" t="str">
        <f t="shared" si="93"/>
        <v>Lagunillas</v>
      </c>
      <c r="F6884" s="7" t="s">
        <v>379</v>
      </c>
      <c r="G6884" s="7">
        <v>100</v>
      </c>
      <c r="H6884" s="7" t="s">
        <v>383</v>
      </c>
      <c r="I6884" s="7"/>
      <c r="J6884" s="7">
        <v>100000</v>
      </c>
      <c r="K6884" s="7">
        <f t="shared" si="94"/>
        <v>0</v>
      </c>
      <c r="L6884" s="7"/>
      <c r="M6884" s="6"/>
      <c r="N6884" s="7"/>
      <c r="O6884" s="7"/>
      <c r="P6884" s="38"/>
      <c r="Q6884" s="31"/>
      <c r="R6884" s="42"/>
      <c r="S6884" s="42"/>
      <c r="T6884" s="42"/>
      <c r="U6884" s="43"/>
      <c r="V6884" s="32"/>
      <c r="W6884" s="38"/>
      <c r="X6884" s="7"/>
      <c r="Y6884" s="7"/>
      <c r="Z6884" s="7"/>
      <c r="AA6884" s="7"/>
      <c r="AB6884" s="7"/>
      <c r="AC6884" s="7"/>
      <c r="AD6884" s="7"/>
      <c r="AE6884" s="7"/>
      <c r="AF6884" s="7"/>
      <c r="AG6884" s="7"/>
      <c r="AH6884" s="7"/>
      <c r="AI6884" s="7"/>
      <c r="AJ6884" s="7"/>
      <c r="AK6884" s="7"/>
      <c r="AL6884" s="7"/>
      <c r="AM6884" s="7"/>
      <c r="AN6884" s="7"/>
    </row>
    <row r="6885" spans="1:40" ht="14.25" customHeight="1">
      <c r="A6885" s="7" t="s">
        <v>743</v>
      </c>
      <c r="B6885" s="7" t="s">
        <v>363</v>
      </c>
      <c r="C6885" s="7">
        <v>1718</v>
      </c>
      <c r="D6885" s="7" t="s">
        <v>762</v>
      </c>
      <c r="E6885" s="7" t="str">
        <f t="shared" si="93"/>
        <v>Lagunillas</v>
      </c>
      <c r="F6885" s="7" t="s">
        <v>379</v>
      </c>
      <c r="G6885" s="7">
        <v>110</v>
      </c>
      <c r="H6885" s="7" t="s">
        <v>385</v>
      </c>
      <c r="I6885" s="7"/>
      <c r="J6885" s="7">
        <v>55000</v>
      </c>
      <c r="K6885" s="7">
        <f t="shared" si="94"/>
        <v>0</v>
      </c>
      <c r="L6885" s="7"/>
      <c r="M6885" s="6"/>
      <c r="N6885" s="7"/>
      <c r="O6885" s="7"/>
      <c r="P6885" s="38"/>
      <c r="Q6885" s="31"/>
      <c r="R6885" s="42"/>
      <c r="S6885" s="42"/>
      <c r="T6885" s="42"/>
      <c r="U6885" s="43"/>
      <c r="V6885" s="32"/>
      <c r="W6885" s="38"/>
      <c r="X6885" s="7"/>
      <c r="Y6885" s="7"/>
      <c r="Z6885" s="7"/>
      <c r="AA6885" s="7"/>
      <c r="AB6885" s="7"/>
      <c r="AC6885" s="7"/>
      <c r="AD6885" s="7"/>
      <c r="AE6885" s="7"/>
      <c r="AF6885" s="7"/>
      <c r="AG6885" s="7"/>
      <c r="AH6885" s="7"/>
      <c r="AI6885" s="7"/>
      <c r="AJ6885" s="7"/>
      <c r="AK6885" s="7"/>
      <c r="AL6885" s="7"/>
      <c r="AM6885" s="7"/>
      <c r="AN6885" s="7"/>
    </row>
    <row r="6886" spans="1:40" ht="14.25" customHeight="1">
      <c r="A6886" s="7" t="s">
        <v>743</v>
      </c>
      <c r="B6886" s="7" t="s">
        <v>363</v>
      </c>
      <c r="C6886" s="7">
        <v>1718</v>
      </c>
      <c r="D6886" s="7" t="s">
        <v>762</v>
      </c>
      <c r="E6886" s="7" t="str">
        <f t="shared" si="93"/>
        <v>Lagunillas</v>
      </c>
      <c r="F6886" s="7" t="s">
        <v>379</v>
      </c>
      <c r="G6886" s="7">
        <v>130</v>
      </c>
      <c r="H6886" s="7" t="s">
        <v>386</v>
      </c>
      <c r="I6886" s="7"/>
      <c r="J6886" s="7">
        <v>20000</v>
      </c>
      <c r="K6886" s="7">
        <f t="shared" si="94"/>
        <v>0</v>
      </c>
      <c r="L6886" s="7"/>
      <c r="M6886" s="6"/>
      <c r="N6886" s="7"/>
      <c r="O6886" s="7"/>
      <c r="P6886" s="38"/>
      <c r="Q6886" s="31"/>
      <c r="R6886" s="42"/>
      <c r="S6886" s="42"/>
      <c r="T6886" s="42"/>
      <c r="U6886" s="43"/>
      <c r="V6886" s="32"/>
      <c r="W6886" s="38"/>
      <c r="X6886" s="7"/>
      <c r="Y6886" s="7"/>
      <c r="Z6886" s="7"/>
      <c r="AA6886" s="7"/>
      <c r="AB6886" s="7"/>
      <c r="AC6886" s="7"/>
      <c r="AD6886" s="7"/>
      <c r="AE6886" s="7"/>
      <c r="AF6886" s="7"/>
      <c r="AG6886" s="7"/>
      <c r="AH6886" s="7"/>
      <c r="AI6886" s="7"/>
      <c r="AJ6886" s="7"/>
      <c r="AK6886" s="7"/>
      <c r="AL6886" s="7"/>
      <c r="AM6886" s="7"/>
      <c r="AN6886" s="7"/>
    </row>
    <row r="6887" spans="1:40" ht="14.25" customHeight="1">
      <c r="A6887" s="7" t="s">
        <v>743</v>
      </c>
      <c r="B6887" s="7" t="s">
        <v>363</v>
      </c>
      <c r="C6887" s="7">
        <v>1718</v>
      </c>
      <c r="D6887" s="7" t="s">
        <v>762</v>
      </c>
      <c r="E6887" s="7" t="str">
        <f t="shared" ref="E6887:E7141" si="95">SUBSTITUTE(D6887,"Gobierno Autónomo Municipal de ","")</f>
        <v>Lagunillas</v>
      </c>
      <c r="F6887" s="7" t="s">
        <v>379</v>
      </c>
      <c r="G6887" s="7">
        <v>140</v>
      </c>
      <c r="H6887" s="7" t="s">
        <v>388</v>
      </c>
      <c r="I6887" s="7"/>
      <c r="J6887" s="7">
        <v>30000</v>
      </c>
      <c r="K6887" s="7">
        <f t="shared" ref="K6887:K7141" si="96">SUMIFS(J:J, E:E, E6887, F:F, "PROYECT. INVERSION")</f>
        <v>0</v>
      </c>
      <c r="L6887" s="7"/>
      <c r="M6887" s="6"/>
      <c r="N6887" s="7"/>
      <c r="O6887" s="7"/>
      <c r="P6887" s="38"/>
      <c r="Q6887" s="31"/>
      <c r="R6887" s="42"/>
      <c r="S6887" s="42"/>
      <c r="T6887" s="42"/>
      <c r="U6887" s="43"/>
      <c r="V6887" s="32"/>
      <c r="W6887" s="38"/>
      <c r="X6887" s="7"/>
      <c r="Y6887" s="7"/>
      <c r="Z6887" s="7"/>
      <c r="AA6887" s="7"/>
      <c r="AB6887" s="7"/>
      <c r="AC6887" s="7"/>
      <c r="AD6887" s="7"/>
      <c r="AE6887" s="7"/>
      <c r="AF6887" s="7"/>
      <c r="AG6887" s="7"/>
      <c r="AH6887" s="7"/>
      <c r="AI6887" s="7"/>
      <c r="AJ6887" s="7"/>
      <c r="AK6887" s="7"/>
      <c r="AL6887" s="7"/>
      <c r="AM6887" s="7"/>
      <c r="AN6887" s="7"/>
    </row>
    <row r="6888" spans="1:40" ht="14.25" customHeight="1">
      <c r="A6888" s="7" t="s">
        <v>743</v>
      </c>
      <c r="B6888" s="7" t="s">
        <v>363</v>
      </c>
      <c r="C6888" s="7">
        <v>1718</v>
      </c>
      <c r="D6888" s="7" t="s">
        <v>762</v>
      </c>
      <c r="E6888" s="7" t="str">
        <f t="shared" si="95"/>
        <v>Lagunillas</v>
      </c>
      <c r="F6888" s="7" t="s">
        <v>379</v>
      </c>
      <c r="G6888" s="7">
        <v>160</v>
      </c>
      <c r="H6888" s="7" t="s">
        <v>389</v>
      </c>
      <c r="I6888" s="7"/>
      <c r="J6888" s="7">
        <v>20000</v>
      </c>
      <c r="K6888" s="7">
        <f t="shared" si="96"/>
        <v>0</v>
      </c>
      <c r="L6888" s="7"/>
      <c r="M6888" s="6"/>
      <c r="N6888" s="7"/>
      <c r="O6888" s="7"/>
      <c r="P6888" s="38"/>
      <c r="Q6888" s="31"/>
      <c r="R6888" s="42"/>
      <c r="S6888" s="42"/>
      <c r="T6888" s="42"/>
      <c r="U6888" s="43"/>
      <c r="V6888" s="32"/>
      <c r="W6888" s="38"/>
      <c r="X6888" s="7"/>
      <c r="Y6888" s="7"/>
      <c r="Z6888" s="7"/>
      <c r="AA6888" s="7"/>
      <c r="AB6888" s="7"/>
      <c r="AC6888" s="7"/>
      <c r="AD6888" s="7"/>
      <c r="AE6888" s="7"/>
      <c r="AF6888" s="7"/>
      <c r="AG6888" s="7"/>
      <c r="AH6888" s="7"/>
      <c r="AI6888" s="7"/>
      <c r="AJ6888" s="7"/>
      <c r="AK6888" s="7"/>
      <c r="AL6888" s="7"/>
      <c r="AM6888" s="7"/>
      <c r="AN6888" s="7"/>
    </row>
    <row r="6889" spans="1:40" ht="14.25" customHeight="1">
      <c r="A6889" s="7" t="s">
        <v>743</v>
      </c>
      <c r="B6889" s="7" t="s">
        <v>363</v>
      </c>
      <c r="C6889" s="7">
        <v>1718</v>
      </c>
      <c r="D6889" s="7" t="s">
        <v>762</v>
      </c>
      <c r="E6889" s="7" t="str">
        <f t="shared" si="95"/>
        <v>Lagunillas</v>
      </c>
      <c r="F6889" s="7" t="s">
        <v>379</v>
      </c>
      <c r="G6889" s="7">
        <v>170</v>
      </c>
      <c r="H6889" s="7" t="s">
        <v>390</v>
      </c>
      <c r="I6889" s="7"/>
      <c r="J6889" s="7">
        <v>60000</v>
      </c>
      <c r="K6889" s="7">
        <f t="shared" si="96"/>
        <v>0</v>
      </c>
      <c r="L6889" s="7"/>
      <c r="M6889" s="6"/>
      <c r="N6889" s="7"/>
      <c r="O6889" s="7"/>
      <c r="P6889" s="38"/>
      <c r="Q6889" s="31"/>
      <c r="R6889" s="42"/>
      <c r="S6889" s="42"/>
      <c r="T6889" s="42"/>
      <c r="U6889" s="43"/>
      <c r="V6889" s="32"/>
      <c r="W6889" s="38"/>
      <c r="X6889" s="7"/>
      <c r="Y6889" s="7"/>
      <c r="Z6889" s="7"/>
      <c r="AA6889" s="7"/>
      <c r="AB6889" s="7"/>
      <c r="AC6889" s="7"/>
      <c r="AD6889" s="7"/>
      <c r="AE6889" s="7"/>
      <c r="AF6889" s="7"/>
      <c r="AG6889" s="7"/>
      <c r="AH6889" s="7"/>
      <c r="AI6889" s="7"/>
      <c r="AJ6889" s="7"/>
      <c r="AK6889" s="7"/>
      <c r="AL6889" s="7"/>
      <c r="AM6889" s="7"/>
      <c r="AN6889" s="7"/>
    </row>
    <row r="6890" spans="1:40" ht="14.25" customHeight="1">
      <c r="A6890" s="7" t="s">
        <v>743</v>
      </c>
      <c r="B6890" s="7" t="s">
        <v>363</v>
      </c>
      <c r="C6890" s="7">
        <v>1718</v>
      </c>
      <c r="D6890" s="7" t="s">
        <v>762</v>
      </c>
      <c r="E6890" s="7" t="str">
        <f t="shared" si="95"/>
        <v>Lagunillas</v>
      </c>
      <c r="F6890" s="7" t="s">
        <v>379</v>
      </c>
      <c r="G6890" s="7">
        <v>180</v>
      </c>
      <c r="H6890" s="7" t="s">
        <v>411</v>
      </c>
      <c r="I6890" s="7"/>
      <c r="J6890" s="7">
        <v>140000</v>
      </c>
      <c r="K6890" s="7">
        <f t="shared" si="96"/>
        <v>0</v>
      </c>
      <c r="L6890" s="7"/>
      <c r="M6890" s="6"/>
      <c r="N6890" s="7"/>
      <c r="O6890" s="7"/>
      <c r="P6890" s="38"/>
      <c r="Q6890" s="31"/>
      <c r="R6890" s="42"/>
      <c r="S6890" s="42"/>
      <c r="T6890" s="42"/>
      <c r="U6890" s="43"/>
      <c r="V6890" s="32"/>
      <c r="W6890" s="38"/>
      <c r="X6890" s="7"/>
      <c r="Y6890" s="7"/>
      <c r="Z6890" s="7"/>
      <c r="AA6890" s="7"/>
      <c r="AB6890" s="7"/>
      <c r="AC6890" s="7"/>
      <c r="AD6890" s="7"/>
      <c r="AE6890" s="7"/>
      <c r="AF6890" s="7"/>
      <c r="AG6890" s="7"/>
      <c r="AH6890" s="7"/>
      <c r="AI6890" s="7"/>
      <c r="AJ6890" s="7"/>
      <c r="AK6890" s="7"/>
      <c r="AL6890" s="7"/>
      <c r="AM6890" s="7"/>
      <c r="AN6890" s="7"/>
    </row>
    <row r="6891" spans="1:40" ht="14.25" customHeight="1">
      <c r="A6891" s="7" t="s">
        <v>743</v>
      </c>
      <c r="B6891" s="7" t="s">
        <v>363</v>
      </c>
      <c r="C6891" s="7">
        <v>1718</v>
      </c>
      <c r="D6891" s="7" t="s">
        <v>762</v>
      </c>
      <c r="E6891" s="7" t="str">
        <f t="shared" si="95"/>
        <v>Lagunillas</v>
      </c>
      <c r="F6891" s="7" t="s">
        <v>379</v>
      </c>
      <c r="G6891" s="7">
        <v>200</v>
      </c>
      <c r="H6891" s="7" t="s">
        <v>393</v>
      </c>
      <c r="I6891" s="7"/>
      <c r="J6891" s="7">
        <v>1840283</v>
      </c>
      <c r="K6891" s="7">
        <f t="shared" si="96"/>
        <v>0</v>
      </c>
      <c r="L6891" s="7"/>
      <c r="M6891" s="6"/>
      <c r="N6891" s="7"/>
      <c r="O6891" s="7"/>
      <c r="P6891" s="38"/>
      <c r="Q6891" s="31"/>
      <c r="R6891" s="42"/>
      <c r="S6891" s="42"/>
      <c r="T6891" s="42"/>
      <c r="U6891" s="43"/>
      <c r="V6891" s="32"/>
      <c r="W6891" s="38"/>
      <c r="X6891" s="7"/>
      <c r="Y6891" s="7"/>
      <c r="Z6891" s="7"/>
      <c r="AA6891" s="7"/>
      <c r="AB6891" s="7"/>
      <c r="AC6891" s="7"/>
      <c r="AD6891" s="7"/>
      <c r="AE6891" s="7"/>
      <c r="AF6891" s="7"/>
      <c r="AG6891" s="7"/>
      <c r="AH6891" s="7"/>
      <c r="AI6891" s="7"/>
      <c r="AJ6891" s="7"/>
      <c r="AK6891" s="7"/>
      <c r="AL6891" s="7"/>
      <c r="AM6891" s="7"/>
      <c r="AN6891" s="7"/>
    </row>
    <row r="6892" spans="1:40" ht="14.25" customHeight="1">
      <c r="A6892" s="7" t="s">
        <v>743</v>
      </c>
      <c r="B6892" s="7" t="s">
        <v>363</v>
      </c>
      <c r="C6892" s="7">
        <v>1718</v>
      </c>
      <c r="D6892" s="7" t="s">
        <v>762</v>
      </c>
      <c r="E6892" s="7" t="str">
        <f t="shared" si="95"/>
        <v>Lagunillas</v>
      </c>
      <c r="F6892" s="7" t="s">
        <v>379</v>
      </c>
      <c r="G6892" s="7">
        <v>210</v>
      </c>
      <c r="H6892" s="7" t="s">
        <v>394</v>
      </c>
      <c r="I6892" s="7"/>
      <c r="J6892" s="7">
        <v>816816</v>
      </c>
      <c r="K6892" s="7">
        <f t="shared" si="96"/>
        <v>0</v>
      </c>
      <c r="L6892" s="7"/>
      <c r="M6892" s="6"/>
      <c r="N6892" s="7"/>
      <c r="O6892" s="7"/>
      <c r="P6892" s="38"/>
      <c r="Q6892" s="31"/>
      <c r="R6892" s="42"/>
      <c r="S6892" s="42"/>
      <c r="T6892" s="42"/>
      <c r="U6892" s="43"/>
      <c r="V6892" s="32"/>
      <c r="W6892" s="38"/>
      <c r="X6892" s="7"/>
      <c r="Y6892" s="7"/>
      <c r="Z6892" s="7"/>
      <c r="AA6892" s="7"/>
      <c r="AB6892" s="7"/>
      <c r="AC6892" s="7"/>
      <c r="AD6892" s="7"/>
      <c r="AE6892" s="7"/>
      <c r="AF6892" s="7"/>
      <c r="AG6892" s="7"/>
      <c r="AH6892" s="7"/>
      <c r="AI6892" s="7"/>
      <c r="AJ6892" s="7"/>
      <c r="AK6892" s="7"/>
      <c r="AL6892" s="7"/>
      <c r="AM6892" s="7"/>
      <c r="AN6892" s="7"/>
    </row>
    <row r="6893" spans="1:40" ht="14.25" customHeight="1">
      <c r="A6893" s="7" t="s">
        <v>743</v>
      </c>
      <c r="B6893" s="7" t="s">
        <v>363</v>
      </c>
      <c r="C6893" s="7">
        <v>1718</v>
      </c>
      <c r="D6893" s="7" t="s">
        <v>762</v>
      </c>
      <c r="E6893" s="7" t="str">
        <f t="shared" si="95"/>
        <v>Lagunillas</v>
      </c>
      <c r="F6893" s="7" t="s">
        <v>379</v>
      </c>
      <c r="G6893" s="7">
        <v>220</v>
      </c>
      <c r="H6893" s="7" t="s">
        <v>395</v>
      </c>
      <c r="I6893" s="7"/>
      <c r="J6893" s="7">
        <v>50000</v>
      </c>
      <c r="K6893" s="7">
        <f t="shared" si="96"/>
        <v>0</v>
      </c>
      <c r="L6893" s="7"/>
      <c r="M6893" s="6"/>
      <c r="N6893" s="7"/>
      <c r="O6893" s="7"/>
      <c r="P6893" s="38"/>
      <c r="Q6893" s="31"/>
      <c r="R6893" s="42"/>
      <c r="S6893" s="42"/>
      <c r="T6893" s="42"/>
      <c r="U6893" s="43"/>
      <c r="V6893" s="32"/>
      <c r="W6893" s="38"/>
      <c r="X6893" s="7"/>
      <c r="Y6893" s="7"/>
      <c r="Z6893" s="7"/>
      <c r="AA6893" s="7"/>
      <c r="AB6893" s="7"/>
      <c r="AC6893" s="7"/>
      <c r="AD6893" s="7"/>
      <c r="AE6893" s="7"/>
      <c r="AF6893" s="7"/>
      <c r="AG6893" s="7"/>
      <c r="AH6893" s="7"/>
      <c r="AI6893" s="7"/>
      <c r="AJ6893" s="7"/>
      <c r="AK6893" s="7"/>
      <c r="AL6893" s="7"/>
      <c r="AM6893" s="7"/>
      <c r="AN6893" s="7"/>
    </row>
    <row r="6894" spans="1:40" ht="14.25" customHeight="1">
      <c r="A6894" s="7" t="s">
        <v>743</v>
      </c>
      <c r="B6894" s="7" t="s">
        <v>363</v>
      </c>
      <c r="C6894" s="7">
        <v>1718</v>
      </c>
      <c r="D6894" s="7" t="s">
        <v>762</v>
      </c>
      <c r="E6894" s="7" t="str">
        <f t="shared" si="95"/>
        <v>Lagunillas</v>
      </c>
      <c r="F6894" s="7" t="s">
        <v>379</v>
      </c>
      <c r="G6894" s="7">
        <v>230</v>
      </c>
      <c r="H6894" s="7" t="s">
        <v>396</v>
      </c>
      <c r="I6894" s="7"/>
      <c r="J6894" s="7">
        <v>70000</v>
      </c>
      <c r="K6894" s="7">
        <f t="shared" si="96"/>
        <v>0</v>
      </c>
      <c r="L6894" s="7"/>
      <c r="M6894" s="6"/>
      <c r="N6894" s="7"/>
      <c r="O6894" s="7"/>
      <c r="P6894" s="38"/>
      <c r="Q6894" s="31"/>
      <c r="R6894" s="42"/>
      <c r="S6894" s="42"/>
      <c r="T6894" s="42"/>
      <c r="U6894" s="43"/>
      <c r="V6894" s="32"/>
      <c r="W6894" s="38"/>
      <c r="X6894" s="7"/>
      <c r="Y6894" s="7"/>
      <c r="Z6894" s="7"/>
      <c r="AA6894" s="7"/>
      <c r="AB6894" s="7"/>
      <c r="AC6894" s="7"/>
      <c r="AD6894" s="7"/>
      <c r="AE6894" s="7"/>
      <c r="AF6894" s="7"/>
      <c r="AG6894" s="7"/>
      <c r="AH6894" s="7"/>
      <c r="AI6894" s="7"/>
      <c r="AJ6894" s="7"/>
      <c r="AK6894" s="7"/>
      <c r="AL6894" s="7"/>
      <c r="AM6894" s="7"/>
      <c r="AN6894" s="7"/>
    </row>
    <row r="6895" spans="1:40" ht="14.25" customHeight="1">
      <c r="A6895" s="7" t="s">
        <v>743</v>
      </c>
      <c r="B6895" s="7" t="s">
        <v>363</v>
      </c>
      <c r="C6895" s="7">
        <v>1718</v>
      </c>
      <c r="D6895" s="7" t="s">
        <v>762</v>
      </c>
      <c r="E6895" s="7" t="str">
        <f t="shared" si="95"/>
        <v>Lagunillas</v>
      </c>
      <c r="F6895" s="7" t="s">
        <v>379</v>
      </c>
      <c r="G6895" s="7">
        <v>250</v>
      </c>
      <c r="H6895" s="7" t="s">
        <v>399</v>
      </c>
      <c r="I6895" s="7"/>
      <c r="J6895" s="7">
        <v>244235</v>
      </c>
      <c r="K6895" s="7">
        <f t="shared" si="96"/>
        <v>0</v>
      </c>
      <c r="L6895" s="7"/>
      <c r="M6895" s="6"/>
      <c r="N6895" s="7"/>
      <c r="O6895" s="7"/>
      <c r="P6895" s="38"/>
      <c r="Q6895" s="31"/>
      <c r="R6895" s="42"/>
      <c r="S6895" s="42"/>
      <c r="T6895" s="42"/>
      <c r="U6895" s="43"/>
      <c r="V6895" s="32"/>
      <c r="W6895" s="38"/>
      <c r="X6895" s="7"/>
      <c r="Y6895" s="7"/>
      <c r="Z6895" s="7"/>
      <c r="AA6895" s="7"/>
      <c r="AB6895" s="7"/>
      <c r="AC6895" s="7"/>
      <c r="AD6895" s="7"/>
      <c r="AE6895" s="7"/>
      <c r="AF6895" s="7"/>
      <c r="AG6895" s="7"/>
      <c r="AH6895" s="7"/>
      <c r="AI6895" s="7"/>
      <c r="AJ6895" s="7"/>
      <c r="AK6895" s="7"/>
      <c r="AL6895" s="7"/>
      <c r="AM6895" s="7"/>
      <c r="AN6895" s="7"/>
    </row>
    <row r="6896" spans="1:40" ht="14.25" customHeight="1">
      <c r="A6896" s="7" t="s">
        <v>743</v>
      </c>
      <c r="B6896" s="7" t="s">
        <v>363</v>
      </c>
      <c r="C6896" s="7">
        <v>1718</v>
      </c>
      <c r="D6896" s="7" t="s">
        <v>762</v>
      </c>
      <c r="E6896" s="7" t="str">
        <f t="shared" si="95"/>
        <v>Lagunillas</v>
      </c>
      <c r="F6896" s="7" t="s">
        <v>379</v>
      </c>
      <c r="G6896" s="7">
        <v>260</v>
      </c>
      <c r="H6896" s="7" t="s">
        <v>400</v>
      </c>
      <c r="I6896" s="7"/>
      <c r="J6896" s="7">
        <v>23000</v>
      </c>
      <c r="K6896" s="7">
        <f t="shared" si="96"/>
        <v>0</v>
      </c>
      <c r="L6896" s="7"/>
      <c r="M6896" s="6"/>
      <c r="N6896" s="7"/>
      <c r="O6896" s="7"/>
      <c r="P6896" s="38"/>
      <c r="Q6896" s="31"/>
      <c r="R6896" s="42"/>
      <c r="S6896" s="42"/>
      <c r="T6896" s="42"/>
      <c r="U6896" s="43"/>
      <c r="V6896" s="32"/>
      <c r="W6896" s="38"/>
      <c r="X6896" s="7"/>
      <c r="Y6896" s="7"/>
      <c r="Z6896" s="7"/>
      <c r="AA6896" s="7"/>
      <c r="AB6896" s="7"/>
      <c r="AC6896" s="7"/>
      <c r="AD6896" s="7"/>
      <c r="AE6896" s="7"/>
      <c r="AF6896" s="7"/>
      <c r="AG6896" s="7"/>
      <c r="AH6896" s="7"/>
      <c r="AI6896" s="7"/>
      <c r="AJ6896" s="7"/>
      <c r="AK6896" s="7"/>
      <c r="AL6896" s="7"/>
      <c r="AM6896" s="7"/>
      <c r="AN6896" s="7"/>
    </row>
    <row r="6897" spans="1:40" ht="14.25" customHeight="1">
      <c r="A6897" s="7" t="s">
        <v>743</v>
      </c>
      <c r="B6897" s="7" t="s">
        <v>363</v>
      </c>
      <c r="C6897" s="7">
        <v>1718</v>
      </c>
      <c r="D6897" s="7" t="s">
        <v>762</v>
      </c>
      <c r="E6897" s="7" t="str">
        <f t="shared" si="95"/>
        <v>Lagunillas</v>
      </c>
      <c r="F6897" s="7" t="s">
        <v>379</v>
      </c>
      <c r="G6897" s="7">
        <v>310</v>
      </c>
      <c r="H6897" s="7" t="s">
        <v>403</v>
      </c>
      <c r="I6897" s="7"/>
      <c r="J6897" s="7">
        <v>30000</v>
      </c>
      <c r="K6897" s="7">
        <f t="shared" si="96"/>
        <v>0</v>
      </c>
      <c r="L6897" s="7"/>
      <c r="M6897" s="6"/>
      <c r="N6897" s="7"/>
      <c r="O6897" s="7"/>
      <c r="P6897" s="38"/>
      <c r="Q6897" s="31"/>
      <c r="R6897" s="42"/>
      <c r="S6897" s="42"/>
      <c r="T6897" s="42"/>
      <c r="U6897" s="43"/>
      <c r="V6897" s="32"/>
      <c r="W6897" s="38"/>
      <c r="X6897" s="7"/>
      <c r="Y6897" s="7"/>
      <c r="Z6897" s="7"/>
      <c r="AA6897" s="7"/>
      <c r="AB6897" s="7"/>
      <c r="AC6897" s="7"/>
      <c r="AD6897" s="7"/>
      <c r="AE6897" s="7"/>
      <c r="AF6897" s="7"/>
      <c r="AG6897" s="7"/>
      <c r="AH6897" s="7"/>
      <c r="AI6897" s="7"/>
      <c r="AJ6897" s="7"/>
      <c r="AK6897" s="7"/>
      <c r="AL6897" s="7"/>
      <c r="AM6897" s="7"/>
      <c r="AN6897" s="7"/>
    </row>
    <row r="6898" spans="1:40" ht="14.25" customHeight="1">
      <c r="A6898" s="7" t="s">
        <v>743</v>
      </c>
      <c r="B6898" s="7" t="s">
        <v>363</v>
      </c>
      <c r="C6898" s="7">
        <v>1718</v>
      </c>
      <c r="D6898" s="7" t="s">
        <v>762</v>
      </c>
      <c r="E6898" s="7" t="str">
        <f t="shared" si="95"/>
        <v>Lagunillas</v>
      </c>
      <c r="F6898" s="7" t="s">
        <v>379</v>
      </c>
      <c r="G6898" s="7">
        <v>330</v>
      </c>
      <c r="H6898" s="7" t="s">
        <v>404</v>
      </c>
      <c r="I6898" s="7"/>
      <c r="J6898" s="7">
        <v>14178</v>
      </c>
      <c r="K6898" s="7">
        <f t="shared" si="96"/>
        <v>0</v>
      </c>
      <c r="L6898" s="7"/>
      <c r="M6898" s="6"/>
      <c r="N6898" s="7"/>
      <c r="O6898" s="7"/>
      <c r="P6898" s="38"/>
      <c r="Q6898" s="31"/>
      <c r="R6898" s="42"/>
      <c r="S6898" s="42"/>
      <c r="T6898" s="42"/>
      <c r="U6898" s="43"/>
      <c r="V6898" s="32"/>
      <c r="W6898" s="38"/>
      <c r="X6898" s="7"/>
      <c r="Y6898" s="7"/>
      <c r="Z6898" s="7"/>
      <c r="AA6898" s="7"/>
      <c r="AB6898" s="7"/>
      <c r="AC6898" s="7"/>
      <c r="AD6898" s="7"/>
      <c r="AE6898" s="7"/>
      <c r="AF6898" s="7"/>
      <c r="AG6898" s="7"/>
      <c r="AH6898" s="7"/>
      <c r="AI6898" s="7"/>
      <c r="AJ6898" s="7"/>
      <c r="AK6898" s="7"/>
      <c r="AL6898" s="7"/>
      <c r="AM6898" s="7"/>
      <c r="AN6898" s="7"/>
    </row>
    <row r="6899" spans="1:40" ht="14.25" customHeight="1">
      <c r="A6899" s="7" t="s">
        <v>743</v>
      </c>
      <c r="B6899" s="7" t="s">
        <v>363</v>
      </c>
      <c r="C6899" s="7">
        <v>1718</v>
      </c>
      <c r="D6899" s="7" t="s">
        <v>762</v>
      </c>
      <c r="E6899" s="7" t="str">
        <f t="shared" si="95"/>
        <v>Lagunillas</v>
      </c>
      <c r="F6899" s="7" t="s">
        <v>379</v>
      </c>
      <c r="G6899" s="7">
        <v>340</v>
      </c>
      <c r="H6899" s="7" t="s">
        <v>405</v>
      </c>
      <c r="I6899" s="7"/>
      <c r="J6899" s="7">
        <v>196967</v>
      </c>
      <c r="K6899" s="7">
        <f t="shared" si="96"/>
        <v>0</v>
      </c>
      <c r="L6899" s="7"/>
      <c r="M6899" s="6"/>
      <c r="N6899" s="7"/>
      <c r="O6899" s="7"/>
      <c r="P6899" s="38"/>
      <c r="Q6899" s="31"/>
      <c r="R6899" s="42"/>
      <c r="S6899" s="42"/>
      <c r="T6899" s="42"/>
      <c r="U6899" s="43"/>
      <c r="V6899" s="32"/>
      <c r="W6899" s="38"/>
      <c r="X6899" s="7"/>
      <c r="Y6899" s="7"/>
      <c r="Z6899" s="7"/>
      <c r="AA6899" s="7"/>
      <c r="AB6899" s="7"/>
      <c r="AC6899" s="7"/>
      <c r="AD6899" s="7"/>
      <c r="AE6899" s="7"/>
      <c r="AF6899" s="7"/>
      <c r="AG6899" s="7"/>
      <c r="AH6899" s="7"/>
      <c r="AI6899" s="7"/>
      <c r="AJ6899" s="7"/>
      <c r="AK6899" s="7"/>
      <c r="AL6899" s="7"/>
      <c r="AM6899" s="7"/>
      <c r="AN6899" s="7"/>
    </row>
    <row r="6900" spans="1:40" ht="14.25" customHeight="1">
      <c r="A6900" s="7" t="s">
        <v>743</v>
      </c>
      <c r="B6900" s="7" t="s">
        <v>363</v>
      </c>
      <c r="C6900" s="7">
        <v>1720</v>
      </c>
      <c r="D6900" s="7" t="s">
        <v>763</v>
      </c>
      <c r="E6900" s="7" t="str">
        <f t="shared" si="95"/>
        <v>Cabezas</v>
      </c>
      <c r="F6900" s="7" t="s">
        <v>379</v>
      </c>
      <c r="G6900" s="7">
        <v>0</v>
      </c>
      <c r="H6900" s="7" t="s">
        <v>380</v>
      </c>
      <c r="I6900" s="7"/>
      <c r="J6900" s="7">
        <v>3962155</v>
      </c>
      <c r="K6900" s="7">
        <f t="shared" si="96"/>
        <v>115000</v>
      </c>
      <c r="L6900" s="7"/>
      <c r="M6900" s="6"/>
      <c r="N6900" s="7"/>
      <c r="O6900" s="7"/>
      <c r="P6900" s="38"/>
      <c r="Q6900" s="31"/>
      <c r="R6900" s="42"/>
      <c r="S6900" s="42"/>
      <c r="T6900" s="42"/>
      <c r="U6900" s="43"/>
      <c r="V6900" s="32"/>
      <c r="W6900" s="38"/>
      <c r="X6900" s="7"/>
      <c r="Y6900" s="7"/>
      <c r="Z6900" s="7"/>
      <c r="AA6900" s="7"/>
      <c r="AB6900" s="7"/>
      <c r="AC6900" s="7"/>
      <c r="AD6900" s="7"/>
      <c r="AE6900" s="7"/>
      <c r="AF6900" s="7"/>
      <c r="AG6900" s="7"/>
      <c r="AH6900" s="7"/>
      <c r="AI6900" s="7"/>
      <c r="AJ6900" s="7"/>
      <c r="AK6900" s="7"/>
      <c r="AL6900" s="7"/>
      <c r="AM6900" s="7"/>
      <c r="AN6900" s="7"/>
    </row>
    <row r="6901" spans="1:40" ht="14.25" customHeight="1">
      <c r="A6901" s="7" t="s">
        <v>743</v>
      </c>
      <c r="B6901" s="7" t="s">
        <v>363</v>
      </c>
      <c r="C6901" s="7">
        <v>1720</v>
      </c>
      <c r="D6901" s="7" t="s">
        <v>763</v>
      </c>
      <c r="E6901" s="7" t="str">
        <f t="shared" si="95"/>
        <v>Cabezas</v>
      </c>
      <c r="F6901" s="7" t="s">
        <v>379</v>
      </c>
      <c r="G6901" s="7">
        <v>1</v>
      </c>
      <c r="H6901" s="7" t="s">
        <v>381</v>
      </c>
      <c r="I6901" s="7"/>
      <c r="J6901" s="7">
        <v>1698067</v>
      </c>
      <c r="K6901" s="7">
        <f t="shared" si="96"/>
        <v>115000</v>
      </c>
      <c r="L6901" s="7"/>
      <c r="M6901" s="6"/>
      <c r="N6901" s="7"/>
      <c r="O6901" s="7"/>
      <c r="P6901" s="38"/>
      <c r="Q6901" s="31"/>
      <c r="R6901" s="42"/>
      <c r="S6901" s="42"/>
      <c r="T6901" s="42"/>
      <c r="U6901" s="43"/>
      <c r="V6901" s="32"/>
      <c r="W6901" s="38"/>
      <c r="X6901" s="7"/>
      <c r="Y6901" s="7"/>
      <c r="Z6901" s="7"/>
      <c r="AA6901" s="7"/>
      <c r="AB6901" s="7"/>
      <c r="AC6901" s="7"/>
      <c r="AD6901" s="7"/>
      <c r="AE6901" s="7"/>
      <c r="AF6901" s="7"/>
      <c r="AG6901" s="7"/>
      <c r="AH6901" s="7"/>
      <c r="AI6901" s="7"/>
      <c r="AJ6901" s="7"/>
      <c r="AK6901" s="7"/>
      <c r="AL6901" s="7"/>
      <c r="AM6901" s="7"/>
      <c r="AN6901" s="7"/>
    </row>
    <row r="6902" spans="1:40" ht="14.25" customHeight="1">
      <c r="A6902" s="7" t="s">
        <v>743</v>
      </c>
      <c r="B6902" s="7" t="s">
        <v>363</v>
      </c>
      <c r="C6902" s="7">
        <v>1720</v>
      </c>
      <c r="D6902" s="7" t="s">
        <v>763</v>
      </c>
      <c r="E6902" s="7" t="str">
        <f t="shared" si="95"/>
        <v>Cabezas</v>
      </c>
      <c r="F6902" s="7" t="s">
        <v>379</v>
      </c>
      <c r="G6902" s="7">
        <v>97</v>
      </c>
      <c r="H6902" s="7" t="s">
        <v>409</v>
      </c>
      <c r="I6902" s="7"/>
      <c r="J6902" s="7">
        <v>1248372</v>
      </c>
      <c r="K6902" s="7">
        <f t="shared" si="96"/>
        <v>115000</v>
      </c>
      <c r="L6902" s="7"/>
      <c r="M6902" s="6"/>
      <c r="N6902" s="7"/>
      <c r="O6902" s="7"/>
      <c r="P6902" s="38"/>
      <c r="Q6902" s="31"/>
      <c r="R6902" s="42"/>
      <c r="S6902" s="42"/>
      <c r="T6902" s="42"/>
      <c r="U6902" s="43"/>
      <c r="V6902" s="32"/>
      <c r="W6902" s="38"/>
      <c r="X6902" s="7"/>
      <c r="Y6902" s="7"/>
      <c r="Z6902" s="7"/>
      <c r="AA6902" s="7"/>
      <c r="AB6902" s="7"/>
      <c r="AC6902" s="7"/>
      <c r="AD6902" s="7"/>
      <c r="AE6902" s="7"/>
      <c r="AF6902" s="7"/>
      <c r="AG6902" s="7"/>
      <c r="AH6902" s="7"/>
      <c r="AI6902" s="7"/>
      <c r="AJ6902" s="7"/>
      <c r="AK6902" s="7"/>
      <c r="AL6902" s="7"/>
      <c r="AM6902" s="7"/>
      <c r="AN6902" s="7"/>
    </row>
    <row r="6903" spans="1:40" ht="14.25" customHeight="1">
      <c r="A6903" s="7" t="s">
        <v>743</v>
      </c>
      <c r="B6903" s="7" t="s">
        <v>363</v>
      </c>
      <c r="C6903" s="7">
        <v>1720</v>
      </c>
      <c r="D6903" s="7" t="s">
        <v>763</v>
      </c>
      <c r="E6903" s="7" t="str">
        <f t="shared" si="95"/>
        <v>Cabezas</v>
      </c>
      <c r="F6903" s="7" t="s">
        <v>379</v>
      </c>
      <c r="G6903" s="7">
        <v>99</v>
      </c>
      <c r="H6903" s="7" t="s">
        <v>382</v>
      </c>
      <c r="I6903" s="7"/>
      <c r="J6903" s="7">
        <v>2029498</v>
      </c>
      <c r="K6903" s="7">
        <f t="shared" si="96"/>
        <v>115000</v>
      </c>
      <c r="L6903" s="7"/>
      <c r="M6903" s="6"/>
      <c r="N6903" s="7"/>
      <c r="O6903" s="7"/>
      <c r="P6903" s="38"/>
      <c r="Q6903" s="31"/>
      <c r="R6903" s="42"/>
      <c r="S6903" s="42"/>
      <c r="T6903" s="42"/>
      <c r="U6903" s="43"/>
      <c r="V6903" s="32"/>
      <c r="W6903" s="38"/>
      <c r="X6903" s="7"/>
      <c r="Y6903" s="7"/>
      <c r="Z6903" s="7"/>
      <c r="AA6903" s="7"/>
      <c r="AB6903" s="7"/>
      <c r="AC6903" s="7"/>
      <c r="AD6903" s="7"/>
      <c r="AE6903" s="7"/>
      <c r="AF6903" s="7"/>
      <c r="AG6903" s="7"/>
      <c r="AH6903" s="7"/>
      <c r="AI6903" s="7"/>
      <c r="AJ6903" s="7"/>
      <c r="AK6903" s="7"/>
      <c r="AL6903" s="7"/>
      <c r="AM6903" s="7"/>
      <c r="AN6903" s="7"/>
    </row>
    <row r="6904" spans="1:40" ht="14.25" customHeight="1">
      <c r="A6904" s="7" t="s">
        <v>743</v>
      </c>
      <c r="B6904" s="7" t="s">
        <v>363</v>
      </c>
      <c r="C6904" s="7">
        <v>1720</v>
      </c>
      <c r="D6904" s="7" t="s">
        <v>763</v>
      </c>
      <c r="E6904" s="7" t="str">
        <f t="shared" si="95"/>
        <v>Cabezas</v>
      </c>
      <c r="F6904" s="7" t="s">
        <v>379</v>
      </c>
      <c r="G6904" s="7">
        <v>100</v>
      </c>
      <c r="H6904" s="7" t="s">
        <v>383</v>
      </c>
      <c r="I6904" s="7"/>
      <c r="J6904" s="7">
        <v>956350</v>
      </c>
      <c r="K6904" s="7">
        <f t="shared" si="96"/>
        <v>115000</v>
      </c>
      <c r="L6904" s="7"/>
      <c r="M6904" s="6"/>
      <c r="N6904" s="7"/>
      <c r="O6904" s="7"/>
      <c r="P6904" s="38"/>
      <c r="Q6904" s="31"/>
      <c r="R6904" s="42"/>
      <c r="S6904" s="42"/>
      <c r="T6904" s="42"/>
      <c r="U6904" s="43"/>
      <c r="V6904" s="32"/>
      <c r="W6904" s="38"/>
      <c r="X6904" s="7"/>
      <c r="Y6904" s="7"/>
      <c r="Z6904" s="7"/>
      <c r="AA6904" s="7"/>
      <c r="AB6904" s="7"/>
      <c r="AC6904" s="7"/>
      <c r="AD6904" s="7"/>
      <c r="AE6904" s="7"/>
      <c r="AF6904" s="7"/>
      <c r="AG6904" s="7"/>
      <c r="AH6904" s="7"/>
      <c r="AI6904" s="7"/>
      <c r="AJ6904" s="7"/>
      <c r="AK6904" s="7"/>
      <c r="AL6904" s="7"/>
      <c r="AM6904" s="7"/>
      <c r="AN6904" s="7"/>
    </row>
    <row r="6905" spans="1:40" ht="14.25" customHeight="1">
      <c r="A6905" s="7" t="s">
        <v>743</v>
      </c>
      <c r="B6905" s="7" t="s">
        <v>363</v>
      </c>
      <c r="C6905" s="7">
        <v>1720</v>
      </c>
      <c r="D6905" s="7" t="s">
        <v>763</v>
      </c>
      <c r="E6905" s="7" t="str">
        <f t="shared" si="95"/>
        <v>Cabezas</v>
      </c>
      <c r="F6905" s="7" t="s">
        <v>379</v>
      </c>
      <c r="G6905" s="7">
        <v>110</v>
      </c>
      <c r="H6905" s="7" t="s">
        <v>385</v>
      </c>
      <c r="I6905" s="7"/>
      <c r="J6905" s="7">
        <v>495384</v>
      </c>
      <c r="K6905" s="7">
        <f t="shared" si="96"/>
        <v>115000</v>
      </c>
      <c r="L6905" s="7"/>
      <c r="M6905" s="6"/>
      <c r="N6905" s="7"/>
      <c r="O6905" s="7"/>
      <c r="P6905" s="38"/>
      <c r="Q6905" s="31"/>
      <c r="R6905" s="42"/>
      <c r="S6905" s="42"/>
      <c r="T6905" s="42"/>
      <c r="U6905" s="43"/>
      <c r="V6905" s="32"/>
      <c r="W6905" s="38"/>
      <c r="X6905" s="7"/>
      <c r="Y6905" s="7"/>
      <c r="Z6905" s="7"/>
      <c r="AA6905" s="7"/>
      <c r="AB6905" s="7"/>
      <c r="AC6905" s="7"/>
      <c r="AD6905" s="7"/>
      <c r="AE6905" s="7"/>
      <c r="AF6905" s="7"/>
      <c r="AG6905" s="7"/>
      <c r="AH6905" s="7"/>
      <c r="AI6905" s="7"/>
      <c r="AJ6905" s="7"/>
      <c r="AK6905" s="7"/>
      <c r="AL6905" s="7"/>
      <c r="AM6905" s="7"/>
      <c r="AN6905" s="7"/>
    </row>
    <row r="6906" spans="1:40" ht="14.25" customHeight="1">
      <c r="A6906" s="7" t="s">
        <v>743</v>
      </c>
      <c r="B6906" s="7" t="s">
        <v>363</v>
      </c>
      <c r="C6906" s="7">
        <v>1720</v>
      </c>
      <c r="D6906" s="7" t="s">
        <v>763</v>
      </c>
      <c r="E6906" s="7" t="str">
        <f t="shared" si="95"/>
        <v>Cabezas</v>
      </c>
      <c r="F6906" s="7" t="s">
        <v>379</v>
      </c>
      <c r="G6906" s="7">
        <v>130</v>
      </c>
      <c r="H6906" s="7" t="s">
        <v>386</v>
      </c>
      <c r="I6906" s="7"/>
      <c r="J6906" s="7">
        <v>872680</v>
      </c>
      <c r="K6906" s="7">
        <f t="shared" si="96"/>
        <v>115000</v>
      </c>
      <c r="L6906" s="7"/>
      <c r="M6906" s="6"/>
      <c r="N6906" s="7"/>
      <c r="O6906" s="7"/>
      <c r="P6906" s="38"/>
      <c r="Q6906" s="31"/>
      <c r="R6906" s="42"/>
      <c r="S6906" s="42"/>
      <c r="T6906" s="42"/>
      <c r="U6906" s="43"/>
      <c r="V6906" s="32"/>
      <c r="W6906" s="38"/>
      <c r="X6906" s="7"/>
      <c r="Y6906" s="7"/>
      <c r="Z6906" s="7"/>
      <c r="AA6906" s="7"/>
      <c r="AB6906" s="7"/>
      <c r="AC6906" s="7"/>
      <c r="AD6906" s="7"/>
      <c r="AE6906" s="7"/>
      <c r="AF6906" s="7"/>
      <c r="AG6906" s="7"/>
      <c r="AH6906" s="7"/>
      <c r="AI6906" s="7"/>
      <c r="AJ6906" s="7"/>
      <c r="AK6906" s="7"/>
      <c r="AL6906" s="7"/>
      <c r="AM6906" s="7"/>
      <c r="AN6906" s="7"/>
    </row>
    <row r="6907" spans="1:40" ht="14.25" customHeight="1">
      <c r="A6907" s="7" t="s">
        <v>743</v>
      </c>
      <c r="B6907" s="7" t="s">
        <v>363</v>
      </c>
      <c r="C6907" s="7">
        <v>1720</v>
      </c>
      <c r="D6907" s="7" t="s">
        <v>763</v>
      </c>
      <c r="E6907" s="7" t="str">
        <f t="shared" si="95"/>
        <v>Cabezas</v>
      </c>
      <c r="F6907" s="7" t="s">
        <v>379</v>
      </c>
      <c r="G6907" s="7">
        <v>140</v>
      </c>
      <c r="H6907" s="7" t="s">
        <v>388</v>
      </c>
      <c r="I6907" s="7"/>
      <c r="J6907" s="7">
        <v>124668</v>
      </c>
      <c r="K6907" s="7">
        <f t="shared" si="96"/>
        <v>115000</v>
      </c>
      <c r="L6907" s="7"/>
      <c r="M6907" s="6"/>
      <c r="N6907" s="7"/>
      <c r="O6907" s="7"/>
      <c r="P6907" s="38"/>
      <c r="Q6907" s="31"/>
      <c r="R6907" s="42"/>
      <c r="S6907" s="42"/>
      <c r="T6907" s="42"/>
      <c r="U6907" s="43"/>
      <c r="V6907" s="32"/>
      <c r="W6907" s="38"/>
      <c r="X6907" s="7"/>
      <c r="Y6907" s="7"/>
      <c r="Z6907" s="7"/>
      <c r="AA6907" s="7"/>
      <c r="AB6907" s="7"/>
      <c r="AC6907" s="7"/>
      <c r="AD6907" s="7"/>
      <c r="AE6907" s="7"/>
      <c r="AF6907" s="7"/>
      <c r="AG6907" s="7"/>
      <c r="AH6907" s="7"/>
      <c r="AI6907" s="7"/>
      <c r="AJ6907" s="7"/>
      <c r="AK6907" s="7"/>
      <c r="AL6907" s="7"/>
      <c r="AM6907" s="7"/>
      <c r="AN6907" s="7"/>
    </row>
    <row r="6908" spans="1:40" ht="14.25" customHeight="1">
      <c r="A6908" s="7" t="s">
        <v>743</v>
      </c>
      <c r="B6908" s="7" t="s">
        <v>363</v>
      </c>
      <c r="C6908" s="7">
        <v>1720</v>
      </c>
      <c r="D6908" s="7" t="s">
        <v>763</v>
      </c>
      <c r="E6908" s="7" t="str">
        <f t="shared" si="95"/>
        <v>Cabezas</v>
      </c>
      <c r="F6908" s="7" t="s">
        <v>379</v>
      </c>
      <c r="G6908" s="7">
        <v>160</v>
      </c>
      <c r="H6908" s="7" t="s">
        <v>389</v>
      </c>
      <c r="I6908" s="7"/>
      <c r="J6908" s="7">
        <v>390000</v>
      </c>
      <c r="K6908" s="7">
        <f t="shared" si="96"/>
        <v>115000</v>
      </c>
      <c r="L6908" s="7"/>
      <c r="M6908" s="6"/>
      <c r="N6908" s="7"/>
      <c r="O6908" s="7"/>
      <c r="P6908" s="38"/>
      <c r="Q6908" s="31"/>
      <c r="R6908" s="42"/>
      <c r="S6908" s="42"/>
      <c r="T6908" s="42"/>
      <c r="U6908" s="43"/>
      <c r="V6908" s="32"/>
      <c r="W6908" s="38"/>
      <c r="X6908" s="7"/>
      <c r="Y6908" s="7"/>
      <c r="Z6908" s="7"/>
      <c r="AA6908" s="7"/>
      <c r="AB6908" s="7"/>
      <c r="AC6908" s="7"/>
      <c r="AD6908" s="7"/>
      <c r="AE6908" s="7"/>
      <c r="AF6908" s="7"/>
      <c r="AG6908" s="7"/>
      <c r="AH6908" s="7"/>
      <c r="AI6908" s="7"/>
      <c r="AJ6908" s="7"/>
      <c r="AK6908" s="7"/>
      <c r="AL6908" s="7"/>
      <c r="AM6908" s="7"/>
      <c r="AN6908" s="7"/>
    </row>
    <row r="6909" spans="1:40" ht="14.25" customHeight="1">
      <c r="A6909" s="7" t="s">
        <v>743</v>
      </c>
      <c r="B6909" s="7" t="s">
        <v>363</v>
      </c>
      <c r="C6909" s="7">
        <v>1720</v>
      </c>
      <c r="D6909" s="7" t="s">
        <v>763</v>
      </c>
      <c r="E6909" s="7" t="str">
        <f t="shared" si="95"/>
        <v>Cabezas</v>
      </c>
      <c r="F6909" s="7" t="s">
        <v>379</v>
      </c>
      <c r="G6909" s="7">
        <v>170</v>
      </c>
      <c r="H6909" s="7" t="s">
        <v>390</v>
      </c>
      <c r="I6909" s="7"/>
      <c r="J6909" s="7">
        <v>1018418</v>
      </c>
      <c r="K6909" s="7">
        <f t="shared" si="96"/>
        <v>115000</v>
      </c>
      <c r="L6909" s="7"/>
      <c r="M6909" s="6"/>
      <c r="N6909" s="7"/>
      <c r="O6909" s="7"/>
      <c r="P6909" s="38"/>
      <c r="Q6909" s="31"/>
      <c r="R6909" s="42"/>
      <c r="S6909" s="42"/>
      <c r="T6909" s="42"/>
      <c r="U6909" s="43"/>
      <c r="V6909" s="32"/>
      <c r="W6909" s="38"/>
      <c r="X6909" s="7"/>
      <c r="Y6909" s="7"/>
      <c r="Z6909" s="7"/>
      <c r="AA6909" s="7"/>
      <c r="AB6909" s="7"/>
      <c r="AC6909" s="7"/>
      <c r="AD6909" s="7"/>
      <c r="AE6909" s="7"/>
      <c r="AF6909" s="7"/>
      <c r="AG6909" s="7"/>
      <c r="AH6909" s="7"/>
      <c r="AI6909" s="7"/>
      <c r="AJ6909" s="7"/>
      <c r="AK6909" s="7"/>
      <c r="AL6909" s="7"/>
      <c r="AM6909" s="7"/>
      <c r="AN6909" s="7"/>
    </row>
    <row r="6910" spans="1:40" ht="14.25" customHeight="1">
      <c r="A6910" s="7" t="s">
        <v>743</v>
      </c>
      <c r="B6910" s="7" t="s">
        <v>363</v>
      </c>
      <c r="C6910" s="7">
        <v>1720</v>
      </c>
      <c r="D6910" s="7" t="s">
        <v>763</v>
      </c>
      <c r="E6910" s="7" t="str">
        <f t="shared" si="95"/>
        <v>Cabezas</v>
      </c>
      <c r="F6910" s="7" t="s">
        <v>379</v>
      </c>
      <c r="G6910" s="7">
        <v>180</v>
      </c>
      <c r="H6910" s="7" t="s">
        <v>411</v>
      </c>
      <c r="I6910" s="7"/>
      <c r="J6910" s="7">
        <v>1236727</v>
      </c>
      <c r="K6910" s="7">
        <f t="shared" si="96"/>
        <v>115000</v>
      </c>
      <c r="L6910" s="7"/>
      <c r="M6910" s="6"/>
      <c r="N6910" s="7"/>
      <c r="O6910" s="7"/>
      <c r="P6910" s="38"/>
      <c r="Q6910" s="31"/>
      <c r="R6910" s="42"/>
      <c r="S6910" s="42"/>
      <c r="T6910" s="42"/>
      <c r="U6910" s="43"/>
      <c r="V6910" s="32"/>
      <c r="W6910" s="38"/>
      <c r="X6910" s="7"/>
      <c r="Y6910" s="7"/>
      <c r="Z6910" s="7"/>
      <c r="AA6910" s="7"/>
      <c r="AB6910" s="7"/>
      <c r="AC6910" s="7"/>
      <c r="AD6910" s="7"/>
      <c r="AE6910" s="7"/>
      <c r="AF6910" s="7"/>
      <c r="AG6910" s="7"/>
      <c r="AH6910" s="7"/>
      <c r="AI6910" s="7"/>
      <c r="AJ6910" s="7"/>
      <c r="AK6910" s="7"/>
      <c r="AL6910" s="7"/>
      <c r="AM6910" s="7"/>
      <c r="AN6910" s="7"/>
    </row>
    <row r="6911" spans="1:40" ht="14.25" customHeight="1">
      <c r="A6911" s="7" t="s">
        <v>743</v>
      </c>
      <c r="B6911" s="7" t="s">
        <v>363</v>
      </c>
      <c r="C6911" s="7">
        <v>1720</v>
      </c>
      <c r="D6911" s="7" t="s">
        <v>763</v>
      </c>
      <c r="E6911" s="7" t="str">
        <f t="shared" si="95"/>
        <v>Cabezas</v>
      </c>
      <c r="F6911" s="7" t="s">
        <v>379</v>
      </c>
      <c r="G6911" s="7">
        <v>190</v>
      </c>
      <c r="H6911" s="7" t="s">
        <v>392</v>
      </c>
      <c r="I6911" s="7"/>
      <c r="J6911" s="7">
        <v>353700</v>
      </c>
      <c r="K6911" s="7">
        <f t="shared" si="96"/>
        <v>115000</v>
      </c>
      <c r="L6911" s="7"/>
      <c r="M6911" s="6"/>
      <c r="N6911" s="7"/>
      <c r="O6911" s="7"/>
      <c r="P6911" s="38"/>
      <c r="Q6911" s="31"/>
      <c r="R6911" s="42"/>
      <c r="S6911" s="42"/>
      <c r="T6911" s="42"/>
      <c r="U6911" s="43"/>
      <c r="V6911" s="32"/>
      <c r="W6911" s="38"/>
      <c r="X6911" s="7"/>
      <c r="Y6911" s="7"/>
      <c r="Z6911" s="7"/>
      <c r="AA6911" s="7"/>
      <c r="AB6911" s="7"/>
      <c r="AC6911" s="7"/>
      <c r="AD6911" s="7"/>
      <c r="AE6911" s="7"/>
      <c r="AF6911" s="7"/>
      <c r="AG6911" s="7"/>
      <c r="AH6911" s="7"/>
      <c r="AI6911" s="7"/>
      <c r="AJ6911" s="7"/>
      <c r="AK6911" s="7"/>
      <c r="AL6911" s="7"/>
      <c r="AM6911" s="7"/>
      <c r="AN6911" s="7"/>
    </row>
    <row r="6912" spans="1:40" ht="14.25" customHeight="1">
      <c r="A6912" s="7" t="s">
        <v>743</v>
      </c>
      <c r="B6912" s="7" t="s">
        <v>363</v>
      </c>
      <c r="C6912" s="7">
        <v>1720</v>
      </c>
      <c r="D6912" s="7" t="s">
        <v>763</v>
      </c>
      <c r="E6912" s="7" t="str">
        <f t="shared" si="95"/>
        <v>Cabezas</v>
      </c>
      <c r="F6912" s="7" t="s">
        <v>379</v>
      </c>
      <c r="G6912" s="7">
        <v>200</v>
      </c>
      <c r="H6912" s="7" t="s">
        <v>393</v>
      </c>
      <c r="I6912" s="7"/>
      <c r="J6912" s="7">
        <v>7183881</v>
      </c>
      <c r="K6912" s="7">
        <f t="shared" si="96"/>
        <v>115000</v>
      </c>
      <c r="L6912" s="7"/>
      <c r="M6912" s="6"/>
      <c r="N6912" s="7"/>
      <c r="O6912" s="7"/>
      <c r="P6912" s="38"/>
      <c r="Q6912" s="31"/>
      <c r="R6912" s="42"/>
      <c r="S6912" s="42"/>
      <c r="T6912" s="42"/>
      <c r="U6912" s="43"/>
      <c r="V6912" s="32"/>
      <c r="W6912" s="38"/>
      <c r="X6912" s="7"/>
      <c r="Y6912" s="7"/>
      <c r="Z6912" s="7"/>
      <c r="AA6912" s="7"/>
      <c r="AB6912" s="7"/>
      <c r="AC6912" s="7"/>
      <c r="AD6912" s="7"/>
      <c r="AE6912" s="7"/>
      <c r="AF6912" s="7"/>
      <c r="AG6912" s="7"/>
      <c r="AH6912" s="7"/>
      <c r="AI6912" s="7"/>
      <c r="AJ6912" s="7"/>
      <c r="AK6912" s="7"/>
      <c r="AL6912" s="7"/>
      <c r="AM6912" s="7"/>
      <c r="AN6912" s="7"/>
    </row>
    <row r="6913" spans="1:40" ht="14.25" customHeight="1">
      <c r="A6913" s="7" t="s">
        <v>743</v>
      </c>
      <c r="B6913" s="7" t="s">
        <v>363</v>
      </c>
      <c r="C6913" s="7">
        <v>1720</v>
      </c>
      <c r="D6913" s="7" t="s">
        <v>763</v>
      </c>
      <c r="E6913" s="7" t="str">
        <f t="shared" si="95"/>
        <v>Cabezas</v>
      </c>
      <c r="F6913" s="7" t="s">
        <v>379</v>
      </c>
      <c r="G6913" s="7">
        <v>210</v>
      </c>
      <c r="H6913" s="7" t="s">
        <v>394</v>
      </c>
      <c r="I6913" s="7"/>
      <c r="J6913" s="7">
        <v>3568245</v>
      </c>
      <c r="K6913" s="7">
        <f t="shared" si="96"/>
        <v>115000</v>
      </c>
      <c r="L6913" s="7"/>
      <c r="M6913" s="6"/>
      <c r="N6913" s="7"/>
      <c r="O6913" s="7"/>
      <c r="P6913" s="38"/>
      <c r="Q6913" s="31"/>
      <c r="R6913" s="42"/>
      <c r="S6913" s="42"/>
      <c r="T6913" s="42"/>
      <c r="U6913" s="43"/>
      <c r="V6913" s="32"/>
      <c r="W6913" s="38"/>
      <c r="X6913" s="7"/>
      <c r="Y6913" s="7"/>
      <c r="Z6913" s="7"/>
      <c r="AA6913" s="7"/>
      <c r="AB6913" s="7"/>
      <c r="AC6913" s="7"/>
      <c r="AD6913" s="7"/>
      <c r="AE6913" s="7"/>
      <c r="AF6913" s="7"/>
      <c r="AG6913" s="7"/>
      <c r="AH6913" s="7"/>
      <c r="AI6913" s="7"/>
      <c r="AJ6913" s="7"/>
      <c r="AK6913" s="7"/>
      <c r="AL6913" s="7"/>
      <c r="AM6913" s="7"/>
      <c r="AN6913" s="7"/>
    </row>
    <row r="6914" spans="1:40" ht="14.25" customHeight="1">
      <c r="A6914" s="7" t="s">
        <v>743</v>
      </c>
      <c r="B6914" s="7" t="s">
        <v>363</v>
      </c>
      <c r="C6914" s="7">
        <v>1720</v>
      </c>
      <c r="D6914" s="7" t="s">
        <v>763</v>
      </c>
      <c r="E6914" s="7" t="str">
        <f t="shared" si="95"/>
        <v>Cabezas</v>
      </c>
      <c r="F6914" s="7" t="s">
        <v>379</v>
      </c>
      <c r="G6914" s="7">
        <v>220</v>
      </c>
      <c r="H6914" s="7" t="s">
        <v>395</v>
      </c>
      <c r="I6914" s="7"/>
      <c r="J6914" s="7">
        <v>621061</v>
      </c>
      <c r="K6914" s="7">
        <f t="shared" si="96"/>
        <v>115000</v>
      </c>
      <c r="L6914" s="7"/>
      <c r="M6914" s="6"/>
      <c r="N6914" s="7"/>
      <c r="O6914" s="7"/>
      <c r="P6914" s="38"/>
      <c r="Q6914" s="31"/>
      <c r="R6914" s="42"/>
      <c r="S6914" s="42"/>
      <c r="T6914" s="42"/>
      <c r="U6914" s="43"/>
      <c r="V6914" s="32"/>
      <c r="W6914" s="38"/>
      <c r="X6914" s="7"/>
      <c r="Y6914" s="7"/>
      <c r="Z6914" s="7"/>
      <c r="AA6914" s="7"/>
      <c r="AB6914" s="7"/>
      <c r="AC6914" s="7"/>
      <c r="AD6914" s="7"/>
      <c r="AE6914" s="7"/>
      <c r="AF6914" s="7"/>
      <c r="AG6914" s="7"/>
      <c r="AH6914" s="7"/>
      <c r="AI6914" s="7"/>
      <c r="AJ6914" s="7"/>
      <c r="AK6914" s="7"/>
      <c r="AL6914" s="7"/>
      <c r="AM6914" s="7"/>
      <c r="AN6914" s="7"/>
    </row>
    <row r="6915" spans="1:40" ht="14.25" customHeight="1">
      <c r="A6915" s="7" t="s">
        <v>743</v>
      </c>
      <c r="B6915" s="7" t="s">
        <v>363</v>
      </c>
      <c r="C6915" s="7">
        <v>1720</v>
      </c>
      <c r="D6915" s="7" t="s">
        <v>763</v>
      </c>
      <c r="E6915" s="7" t="str">
        <f t="shared" si="95"/>
        <v>Cabezas</v>
      </c>
      <c r="F6915" s="7" t="s">
        <v>379</v>
      </c>
      <c r="G6915" s="7">
        <v>230</v>
      </c>
      <c r="H6915" s="7" t="s">
        <v>396</v>
      </c>
      <c r="I6915" s="7"/>
      <c r="J6915" s="7">
        <v>354000</v>
      </c>
      <c r="K6915" s="7">
        <f t="shared" si="96"/>
        <v>115000</v>
      </c>
      <c r="L6915" s="7"/>
      <c r="M6915" s="6"/>
      <c r="N6915" s="7"/>
      <c r="O6915" s="7"/>
      <c r="P6915" s="38"/>
      <c r="Q6915" s="31"/>
      <c r="R6915" s="42"/>
      <c r="S6915" s="42"/>
      <c r="T6915" s="42"/>
      <c r="U6915" s="43"/>
      <c r="V6915" s="32"/>
      <c r="W6915" s="38"/>
      <c r="X6915" s="7"/>
      <c r="Y6915" s="7"/>
      <c r="Z6915" s="7"/>
      <c r="AA6915" s="7"/>
      <c r="AB6915" s="7"/>
      <c r="AC6915" s="7"/>
      <c r="AD6915" s="7"/>
      <c r="AE6915" s="7"/>
      <c r="AF6915" s="7"/>
      <c r="AG6915" s="7"/>
      <c r="AH6915" s="7"/>
      <c r="AI6915" s="7"/>
      <c r="AJ6915" s="7"/>
      <c r="AK6915" s="7"/>
      <c r="AL6915" s="7"/>
      <c r="AM6915" s="7"/>
      <c r="AN6915" s="7"/>
    </row>
    <row r="6916" spans="1:40" ht="14.25" customHeight="1">
      <c r="A6916" s="7" t="s">
        <v>743</v>
      </c>
      <c r="B6916" s="7" t="s">
        <v>363</v>
      </c>
      <c r="C6916" s="7">
        <v>1720</v>
      </c>
      <c r="D6916" s="7" t="s">
        <v>763</v>
      </c>
      <c r="E6916" s="7" t="str">
        <f t="shared" si="95"/>
        <v>Cabezas</v>
      </c>
      <c r="F6916" s="7" t="s">
        <v>379</v>
      </c>
      <c r="G6916" s="7">
        <v>240</v>
      </c>
      <c r="H6916" s="7" t="s">
        <v>397</v>
      </c>
      <c r="I6916" s="7"/>
      <c r="J6916" s="7">
        <v>30000</v>
      </c>
      <c r="K6916" s="7">
        <f t="shared" si="96"/>
        <v>115000</v>
      </c>
      <c r="L6916" s="7"/>
      <c r="M6916" s="6"/>
      <c r="N6916" s="7"/>
      <c r="O6916" s="7"/>
      <c r="P6916" s="38"/>
      <c r="Q6916" s="31"/>
      <c r="R6916" s="42"/>
      <c r="S6916" s="42"/>
      <c r="T6916" s="42"/>
      <c r="U6916" s="43"/>
      <c r="V6916" s="32"/>
      <c r="W6916" s="38"/>
      <c r="X6916" s="7"/>
      <c r="Y6916" s="7"/>
      <c r="Z6916" s="7"/>
      <c r="AA6916" s="7"/>
      <c r="AB6916" s="7"/>
      <c r="AC6916" s="7"/>
      <c r="AD6916" s="7"/>
      <c r="AE6916" s="7"/>
      <c r="AF6916" s="7"/>
      <c r="AG6916" s="7"/>
      <c r="AH6916" s="7"/>
      <c r="AI6916" s="7"/>
      <c r="AJ6916" s="7"/>
      <c r="AK6916" s="7"/>
      <c r="AL6916" s="7"/>
      <c r="AM6916" s="7"/>
      <c r="AN6916" s="7"/>
    </row>
    <row r="6917" spans="1:40" ht="14.25" customHeight="1">
      <c r="A6917" s="7" t="s">
        <v>743</v>
      </c>
      <c r="B6917" s="7" t="s">
        <v>363</v>
      </c>
      <c r="C6917" s="7">
        <v>1720</v>
      </c>
      <c r="D6917" s="7" t="s">
        <v>763</v>
      </c>
      <c r="E6917" s="7" t="str">
        <f t="shared" si="95"/>
        <v>Cabezas</v>
      </c>
      <c r="F6917" s="7" t="s">
        <v>379</v>
      </c>
      <c r="G6917" s="7">
        <v>250</v>
      </c>
      <c r="H6917" s="7" t="s">
        <v>399</v>
      </c>
      <c r="I6917" s="7"/>
      <c r="J6917" s="7">
        <v>1199537</v>
      </c>
      <c r="K6917" s="7">
        <f t="shared" si="96"/>
        <v>115000</v>
      </c>
      <c r="L6917" s="7"/>
      <c r="M6917" s="6"/>
      <c r="N6917" s="7"/>
      <c r="O6917" s="7"/>
      <c r="P6917" s="38"/>
      <c r="Q6917" s="31"/>
      <c r="R6917" s="42"/>
      <c r="S6917" s="42"/>
      <c r="T6917" s="42"/>
      <c r="U6917" s="43"/>
      <c r="V6917" s="32"/>
      <c r="W6917" s="38"/>
      <c r="X6917" s="7"/>
      <c r="Y6917" s="7"/>
      <c r="Z6917" s="7"/>
      <c r="AA6917" s="7"/>
      <c r="AB6917" s="7"/>
      <c r="AC6917" s="7"/>
      <c r="AD6917" s="7"/>
      <c r="AE6917" s="7"/>
      <c r="AF6917" s="7"/>
      <c r="AG6917" s="7"/>
      <c r="AH6917" s="7"/>
      <c r="AI6917" s="7"/>
      <c r="AJ6917" s="7"/>
      <c r="AK6917" s="7"/>
      <c r="AL6917" s="7"/>
      <c r="AM6917" s="7"/>
      <c r="AN6917" s="7"/>
    </row>
    <row r="6918" spans="1:40" ht="14.25" customHeight="1">
      <c r="A6918" s="7" t="s">
        <v>743</v>
      </c>
      <c r="B6918" s="7" t="s">
        <v>363</v>
      </c>
      <c r="C6918" s="7">
        <v>1720</v>
      </c>
      <c r="D6918" s="7" t="s">
        <v>763</v>
      </c>
      <c r="E6918" s="7" t="str">
        <f t="shared" si="95"/>
        <v>Cabezas</v>
      </c>
      <c r="F6918" s="7" t="s">
        <v>379</v>
      </c>
      <c r="G6918" s="7">
        <v>260</v>
      </c>
      <c r="H6918" s="7" t="s">
        <v>400</v>
      </c>
      <c r="I6918" s="7"/>
      <c r="J6918" s="7">
        <v>222000</v>
      </c>
      <c r="K6918" s="7">
        <f t="shared" si="96"/>
        <v>115000</v>
      </c>
      <c r="L6918" s="7"/>
      <c r="M6918" s="6"/>
      <c r="N6918" s="7"/>
      <c r="O6918" s="7"/>
      <c r="P6918" s="38"/>
      <c r="Q6918" s="31"/>
      <c r="R6918" s="42"/>
      <c r="S6918" s="42"/>
      <c r="T6918" s="42"/>
      <c r="U6918" s="43"/>
      <c r="V6918" s="32"/>
      <c r="W6918" s="38"/>
      <c r="X6918" s="7"/>
      <c r="Y6918" s="7"/>
      <c r="Z6918" s="7"/>
      <c r="AA6918" s="7"/>
      <c r="AB6918" s="7"/>
      <c r="AC6918" s="7"/>
      <c r="AD6918" s="7"/>
      <c r="AE6918" s="7"/>
      <c r="AF6918" s="7"/>
      <c r="AG6918" s="7"/>
      <c r="AH6918" s="7"/>
      <c r="AI6918" s="7"/>
      <c r="AJ6918" s="7"/>
      <c r="AK6918" s="7"/>
      <c r="AL6918" s="7"/>
      <c r="AM6918" s="7"/>
      <c r="AN6918" s="7"/>
    </row>
    <row r="6919" spans="1:40" ht="14.25" customHeight="1">
      <c r="A6919" s="7" t="s">
        <v>743</v>
      </c>
      <c r="B6919" s="7" t="s">
        <v>363</v>
      </c>
      <c r="C6919" s="7">
        <v>1720</v>
      </c>
      <c r="D6919" s="7" t="s">
        <v>763</v>
      </c>
      <c r="E6919" s="7" t="str">
        <f t="shared" si="95"/>
        <v>Cabezas</v>
      </c>
      <c r="F6919" s="7" t="s">
        <v>379</v>
      </c>
      <c r="G6919" s="7">
        <v>280</v>
      </c>
      <c r="H6919" s="7" t="s">
        <v>402</v>
      </c>
      <c r="I6919" s="7"/>
      <c r="J6919" s="7">
        <v>41534</v>
      </c>
      <c r="K6919" s="7">
        <f t="shared" si="96"/>
        <v>115000</v>
      </c>
      <c r="L6919" s="7"/>
      <c r="M6919" s="6"/>
      <c r="N6919" s="7"/>
      <c r="O6919" s="7"/>
      <c r="P6919" s="38"/>
      <c r="Q6919" s="31"/>
      <c r="R6919" s="42"/>
      <c r="S6919" s="42"/>
      <c r="T6919" s="42"/>
      <c r="U6919" s="43"/>
      <c r="V6919" s="32"/>
      <c r="W6919" s="38"/>
      <c r="X6919" s="7"/>
      <c r="Y6919" s="7"/>
      <c r="Z6919" s="7"/>
      <c r="AA6919" s="7"/>
      <c r="AB6919" s="7"/>
      <c r="AC6919" s="7"/>
      <c r="AD6919" s="7"/>
      <c r="AE6919" s="7"/>
      <c r="AF6919" s="7"/>
      <c r="AG6919" s="7"/>
      <c r="AH6919" s="7"/>
      <c r="AI6919" s="7"/>
      <c r="AJ6919" s="7"/>
      <c r="AK6919" s="7"/>
      <c r="AL6919" s="7"/>
      <c r="AM6919" s="7"/>
      <c r="AN6919" s="7"/>
    </row>
    <row r="6920" spans="1:40" ht="14.25" customHeight="1">
      <c r="A6920" s="7" t="s">
        <v>743</v>
      </c>
      <c r="B6920" s="7" t="s">
        <v>363</v>
      </c>
      <c r="C6920" s="7">
        <v>1720</v>
      </c>
      <c r="D6920" s="7" t="s">
        <v>763</v>
      </c>
      <c r="E6920" s="7" t="str">
        <f t="shared" si="95"/>
        <v>Cabezas</v>
      </c>
      <c r="F6920" s="7" t="s">
        <v>379</v>
      </c>
      <c r="G6920" s="7">
        <v>290</v>
      </c>
      <c r="H6920" s="7" t="s">
        <v>426</v>
      </c>
      <c r="I6920" s="7"/>
      <c r="J6920" s="7">
        <v>26000</v>
      </c>
      <c r="K6920" s="7">
        <f t="shared" si="96"/>
        <v>115000</v>
      </c>
      <c r="L6920" s="7"/>
      <c r="M6920" s="6"/>
      <c r="N6920" s="7"/>
      <c r="O6920" s="7"/>
      <c r="P6920" s="38"/>
      <c r="Q6920" s="31"/>
      <c r="R6920" s="42"/>
      <c r="S6920" s="42"/>
      <c r="T6920" s="42"/>
      <c r="U6920" s="43"/>
      <c r="V6920" s="32"/>
      <c r="W6920" s="38"/>
      <c r="X6920" s="7"/>
      <c r="Y6920" s="7"/>
      <c r="Z6920" s="7"/>
      <c r="AA6920" s="7"/>
      <c r="AB6920" s="7"/>
      <c r="AC6920" s="7"/>
      <c r="AD6920" s="7"/>
      <c r="AE6920" s="7"/>
      <c r="AF6920" s="7"/>
      <c r="AG6920" s="7"/>
      <c r="AH6920" s="7"/>
      <c r="AI6920" s="7"/>
      <c r="AJ6920" s="7"/>
      <c r="AK6920" s="7"/>
      <c r="AL6920" s="7"/>
      <c r="AM6920" s="7"/>
      <c r="AN6920" s="7"/>
    </row>
    <row r="6921" spans="1:40" ht="14.25" customHeight="1">
      <c r="A6921" s="7" t="s">
        <v>743</v>
      </c>
      <c r="B6921" s="7" t="s">
        <v>363</v>
      </c>
      <c r="C6921" s="7">
        <v>1720</v>
      </c>
      <c r="D6921" s="7" t="s">
        <v>763</v>
      </c>
      <c r="E6921" s="7" t="str">
        <f t="shared" si="95"/>
        <v>Cabezas</v>
      </c>
      <c r="F6921" s="7" t="s">
        <v>379</v>
      </c>
      <c r="G6921" s="7">
        <v>300</v>
      </c>
      <c r="H6921" s="7" t="s">
        <v>417</v>
      </c>
      <c r="I6921" s="7"/>
      <c r="J6921" s="7">
        <v>20000</v>
      </c>
      <c r="K6921" s="7">
        <f t="shared" si="96"/>
        <v>115000</v>
      </c>
      <c r="L6921" s="7"/>
      <c r="M6921" s="6"/>
      <c r="N6921" s="7"/>
      <c r="O6921" s="7"/>
      <c r="P6921" s="38"/>
      <c r="Q6921" s="31"/>
      <c r="R6921" s="42"/>
      <c r="S6921" s="42"/>
      <c r="T6921" s="42"/>
      <c r="U6921" s="43"/>
      <c r="V6921" s="32"/>
      <c r="W6921" s="38"/>
      <c r="X6921" s="7"/>
      <c r="Y6921" s="7"/>
      <c r="Z6921" s="7"/>
      <c r="AA6921" s="7"/>
      <c r="AB6921" s="7"/>
      <c r="AC6921" s="7"/>
      <c r="AD6921" s="7"/>
      <c r="AE6921" s="7"/>
      <c r="AF6921" s="7"/>
      <c r="AG6921" s="7"/>
      <c r="AH6921" s="7"/>
      <c r="AI6921" s="7"/>
      <c r="AJ6921" s="7"/>
      <c r="AK6921" s="7"/>
      <c r="AL6921" s="7"/>
      <c r="AM6921" s="7"/>
      <c r="AN6921" s="7"/>
    </row>
    <row r="6922" spans="1:40" ht="14.25" customHeight="1">
      <c r="A6922" s="7" t="s">
        <v>743</v>
      </c>
      <c r="B6922" s="7" t="s">
        <v>363</v>
      </c>
      <c r="C6922" s="7">
        <v>1720</v>
      </c>
      <c r="D6922" s="7" t="s">
        <v>763</v>
      </c>
      <c r="E6922" s="7" t="str">
        <f t="shared" si="95"/>
        <v>Cabezas</v>
      </c>
      <c r="F6922" s="7" t="s">
        <v>379</v>
      </c>
      <c r="G6922" s="7">
        <v>310</v>
      </c>
      <c r="H6922" s="7" t="s">
        <v>403</v>
      </c>
      <c r="I6922" s="7"/>
      <c r="J6922" s="7">
        <v>210000</v>
      </c>
      <c r="K6922" s="7">
        <f t="shared" si="96"/>
        <v>115000</v>
      </c>
      <c r="L6922" s="7"/>
      <c r="M6922" s="6"/>
      <c r="N6922" s="7"/>
      <c r="O6922" s="7"/>
      <c r="P6922" s="38"/>
      <c r="Q6922" s="31"/>
      <c r="R6922" s="42"/>
      <c r="S6922" s="42"/>
      <c r="T6922" s="42"/>
      <c r="U6922" s="43"/>
      <c r="V6922" s="32"/>
      <c r="W6922" s="38"/>
      <c r="X6922" s="7"/>
      <c r="Y6922" s="7"/>
      <c r="Z6922" s="7"/>
      <c r="AA6922" s="7"/>
      <c r="AB6922" s="7"/>
      <c r="AC6922" s="7"/>
      <c r="AD6922" s="7"/>
      <c r="AE6922" s="7"/>
      <c r="AF6922" s="7"/>
      <c r="AG6922" s="7"/>
      <c r="AH6922" s="7"/>
      <c r="AI6922" s="7"/>
      <c r="AJ6922" s="7"/>
      <c r="AK6922" s="7"/>
      <c r="AL6922" s="7"/>
      <c r="AM6922" s="7"/>
      <c r="AN6922" s="7"/>
    </row>
    <row r="6923" spans="1:40" ht="14.25" customHeight="1">
      <c r="A6923" s="7" t="s">
        <v>743</v>
      </c>
      <c r="B6923" s="7" t="s">
        <v>363</v>
      </c>
      <c r="C6923" s="7">
        <v>1720</v>
      </c>
      <c r="D6923" s="7" t="s">
        <v>763</v>
      </c>
      <c r="E6923" s="7" t="str">
        <f t="shared" si="95"/>
        <v>Cabezas</v>
      </c>
      <c r="F6923" s="7" t="s">
        <v>379</v>
      </c>
      <c r="G6923" s="7">
        <v>330</v>
      </c>
      <c r="H6923" s="7" t="s">
        <v>404</v>
      </c>
      <c r="I6923" s="7"/>
      <c r="J6923" s="7">
        <v>95808</v>
      </c>
      <c r="K6923" s="7">
        <f t="shared" si="96"/>
        <v>115000</v>
      </c>
      <c r="L6923" s="7"/>
      <c r="M6923" s="6"/>
      <c r="N6923" s="7"/>
      <c r="O6923" s="7"/>
      <c r="P6923" s="38"/>
      <c r="Q6923" s="31"/>
      <c r="R6923" s="42"/>
      <c r="S6923" s="42"/>
      <c r="T6923" s="42"/>
      <c r="U6923" s="43"/>
      <c r="V6923" s="32"/>
      <c r="W6923" s="38"/>
      <c r="X6923" s="7"/>
      <c r="Y6923" s="7"/>
      <c r="Z6923" s="7"/>
      <c r="AA6923" s="7"/>
      <c r="AB6923" s="7"/>
      <c r="AC6923" s="7"/>
      <c r="AD6923" s="7"/>
      <c r="AE6923" s="7"/>
      <c r="AF6923" s="7"/>
      <c r="AG6923" s="7"/>
      <c r="AH6923" s="7"/>
      <c r="AI6923" s="7"/>
      <c r="AJ6923" s="7"/>
      <c r="AK6923" s="7"/>
      <c r="AL6923" s="7"/>
      <c r="AM6923" s="7"/>
      <c r="AN6923" s="7"/>
    </row>
    <row r="6924" spans="1:40" ht="14.25" customHeight="1">
      <c r="A6924" s="7" t="s">
        <v>743</v>
      </c>
      <c r="B6924" s="7" t="s">
        <v>363</v>
      </c>
      <c r="C6924" s="7">
        <v>1720</v>
      </c>
      <c r="D6924" s="7" t="s">
        <v>763</v>
      </c>
      <c r="E6924" s="7" t="str">
        <f t="shared" si="95"/>
        <v>Cabezas</v>
      </c>
      <c r="F6924" s="7" t="s">
        <v>379</v>
      </c>
      <c r="G6924" s="7">
        <v>340</v>
      </c>
      <c r="H6924" s="7" t="s">
        <v>405</v>
      </c>
      <c r="I6924" s="7"/>
      <c r="J6924" s="7">
        <v>1828909</v>
      </c>
      <c r="K6924" s="7">
        <f t="shared" si="96"/>
        <v>115000</v>
      </c>
      <c r="L6924" s="7"/>
      <c r="M6924" s="6"/>
      <c r="N6924" s="7"/>
      <c r="O6924" s="7"/>
      <c r="P6924" s="38"/>
      <c r="Q6924" s="31"/>
      <c r="R6924" s="42"/>
      <c r="S6924" s="42"/>
      <c r="T6924" s="42"/>
      <c r="U6924" s="43"/>
      <c r="V6924" s="32"/>
      <c r="W6924" s="38"/>
      <c r="X6924" s="7"/>
      <c r="Y6924" s="7"/>
      <c r="Z6924" s="7"/>
      <c r="AA6924" s="7"/>
      <c r="AB6924" s="7"/>
      <c r="AC6924" s="7"/>
      <c r="AD6924" s="7"/>
      <c r="AE6924" s="7"/>
      <c r="AF6924" s="7"/>
      <c r="AG6924" s="7"/>
      <c r="AH6924" s="7"/>
      <c r="AI6924" s="7"/>
      <c r="AJ6924" s="7"/>
      <c r="AK6924" s="7"/>
      <c r="AL6924" s="7"/>
      <c r="AM6924" s="7"/>
      <c r="AN6924" s="7"/>
    </row>
    <row r="6925" spans="1:40" ht="14.25" customHeight="1">
      <c r="A6925" s="7" t="s">
        <v>743</v>
      </c>
      <c r="B6925" s="7" t="s">
        <v>363</v>
      </c>
      <c r="C6925" s="7">
        <v>1720</v>
      </c>
      <c r="D6925" s="7" t="s">
        <v>763</v>
      </c>
      <c r="E6925" s="7" t="str">
        <f t="shared" si="95"/>
        <v>Cabezas</v>
      </c>
      <c r="F6925" s="7" t="s">
        <v>379</v>
      </c>
      <c r="G6925" s="7">
        <v>350</v>
      </c>
      <c r="H6925" s="7" t="s">
        <v>406</v>
      </c>
      <c r="I6925" s="7"/>
      <c r="J6925" s="7">
        <v>40000</v>
      </c>
      <c r="K6925" s="7">
        <f t="shared" si="96"/>
        <v>115000</v>
      </c>
      <c r="L6925" s="7"/>
      <c r="M6925" s="6"/>
      <c r="N6925" s="7"/>
      <c r="O6925" s="7"/>
      <c r="P6925" s="38"/>
      <c r="Q6925" s="31"/>
      <c r="R6925" s="42"/>
      <c r="S6925" s="42"/>
      <c r="T6925" s="42"/>
      <c r="U6925" s="43"/>
      <c r="V6925" s="32"/>
      <c r="W6925" s="38"/>
      <c r="X6925" s="7"/>
      <c r="Y6925" s="7"/>
      <c r="Z6925" s="7"/>
      <c r="AA6925" s="7"/>
      <c r="AB6925" s="7"/>
      <c r="AC6925" s="7"/>
      <c r="AD6925" s="7"/>
      <c r="AE6925" s="7"/>
      <c r="AF6925" s="7"/>
      <c r="AG6925" s="7"/>
      <c r="AH6925" s="7"/>
      <c r="AI6925" s="7"/>
      <c r="AJ6925" s="7"/>
      <c r="AK6925" s="7"/>
      <c r="AL6925" s="7"/>
      <c r="AM6925" s="7"/>
      <c r="AN6925" s="7"/>
    </row>
    <row r="6926" spans="1:40" ht="14.25" customHeight="1">
      <c r="A6926" s="7" t="s">
        <v>743</v>
      </c>
      <c r="B6926" s="7" t="s">
        <v>363</v>
      </c>
      <c r="C6926" s="7">
        <v>1720</v>
      </c>
      <c r="D6926" s="7" t="s">
        <v>763</v>
      </c>
      <c r="E6926" s="7" t="str">
        <f t="shared" si="95"/>
        <v>Cabezas</v>
      </c>
      <c r="F6926" s="7" t="s">
        <v>407</v>
      </c>
      <c r="G6926" s="7">
        <v>220</v>
      </c>
      <c r="H6926" s="7" t="s">
        <v>395</v>
      </c>
      <c r="I6926" s="7"/>
      <c r="J6926" s="7">
        <v>115000</v>
      </c>
      <c r="K6926" s="7">
        <f t="shared" si="96"/>
        <v>115000</v>
      </c>
      <c r="L6926" s="7"/>
      <c r="M6926" s="6"/>
      <c r="N6926" s="7"/>
      <c r="O6926" s="7"/>
      <c r="P6926" s="38"/>
      <c r="Q6926" s="31"/>
      <c r="R6926" s="42"/>
      <c r="S6926" s="42"/>
      <c r="T6926" s="42"/>
      <c r="U6926" s="43"/>
      <c r="V6926" s="32"/>
      <c r="W6926" s="38"/>
      <c r="X6926" s="7"/>
      <c r="Y6926" s="7"/>
      <c r="Z6926" s="7"/>
      <c r="AA6926" s="7"/>
      <c r="AB6926" s="7"/>
      <c r="AC6926" s="7"/>
      <c r="AD6926" s="7"/>
      <c r="AE6926" s="7"/>
      <c r="AF6926" s="7"/>
      <c r="AG6926" s="7"/>
      <c r="AH6926" s="7"/>
      <c r="AI6926" s="7"/>
      <c r="AJ6926" s="7"/>
      <c r="AK6926" s="7"/>
      <c r="AL6926" s="7"/>
      <c r="AM6926" s="7"/>
      <c r="AN6926" s="7"/>
    </row>
    <row r="6927" spans="1:40" ht="14.25" customHeight="1">
      <c r="A6927" s="7" t="s">
        <v>743</v>
      </c>
      <c r="B6927" s="7" t="s">
        <v>363</v>
      </c>
      <c r="C6927" s="7">
        <v>1721</v>
      </c>
      <c r="D6927" s="7" t="s">
        <v>764</v>
      </c>
      <c r="E6927" s="7" t="str">
        <f t="shared" si="95"/>
        <v>Cuevo</v>
      </c>
      <c r="F6927" s="7" t="s">
        <v>379</v>
      </c>
      <c r="G6927" s="7">
        <v>0</v>
      </c>
      <c r="H6927" s="7" t="s">
        <v>380</v>
      </c>
      <c r="I6927" s="7"/>
      <c r="J6927" s="7">
        <v>664349</v>
      </c>
      <c r="K6927" s="7">
        <f t="shared" si="96"/>
        <v>68906</v>
      </c>
      <c r="L6927" s="7"/>
      <c r="M6927" s="6"/>
      <c r="N6927" s="7"/>
      <c r="O6927" s="7"/>
      <c r="P6927" s="38"/>
      <c r="Q6927" s="31"/>
      <c r="R6927" s="42"/>
      <c r="S6927" s="42"/>
      <c r="T6927" s="42"/>
      <c r="U6927" s="43"/>
      <c r="V6927" s="32"/>
      <c r="W6927" s="38"/>
      <c r="X6927" s="7"/>
      <c r="Y6927" s="7"/>
      <c r="Z6927" s="7"/>
      <c r="AA6927" s="7"/>
      <c r="AB6927" s="7"/>
      <c r="AC6927" s="7"/>
      <c r="AD6927" s="7"/>
      <c r="AE6927" s="7"/>
      <c r="AF6927" s="7"/>
      <c r="AG6927" s="7"/>
      <c r="AH6927" s="7"/>
      <c r="AI6927" s="7"/>
      <c r="AJ6927" s="7"/>
      <c r="AK6927" s="7"/>
      <c r="AL6927" s="7"/>
      <c r="AM6927" s="7"/>
      <c r="AN6927" s="7"/>
    </row>
    <row r="6928" spans="1:40" ht="14.25" customHeight="1">
      <c r="A6928" s="7" t="s">
        <v>743</v>
      </c>
      <c r="B6928" s="7" t="s">
        <v>363</v>
      </c>
      <c r="C6928" s="7">
        <v>1721</v>
      </c>
      <c r="D6928" s="7" t="s">
        <v>764</v>
      </c>
      <c r="E6928" s="7" t="str">
        <f t="shared" si="95"/>
        <v>Cuevo</v>
      </c>
      <c r="F6928" s="7" t="s">
        <v>379</v>
      </c>
      <c r="G6928" s="7">
        <v>1</v>
      </c>
      <c r="H6928" s="7" t="s">
        <v>381</v>
      </c>
      <c r="I6928" s="7"/>
      <c r="J6928" s="7">
        <v>351315</v>
      </c>
      <c r="K6928" s="7">
        <f t="shared" si="96"/>
        <v>68906</v>
      </c>
      <c r="L6928" s="7"/>
      <c r="M6928" s="6"/>
      <c r="N6928" s="7"/>
      <c r="O6928" s="7"/>
      <c r="P6928" s="38"/>
      <c r="Q6928" s="31"/>
      <c r="R6928" s="42"/>
      <c r="S6928" s="42"/>
      <c r="T6928" s="42"/>
      <c r="U6928" s="43"/>
      <c r="V6928" s="32"/>
      <c r="W6928" s="38"/>
      <c r="X6928" s="7"/>
      <c r="Y6928" s="7"/>
      <c r="Z6928" s="7"/>
      <c r="AA6928" s="7"/>
      <c r="AB6928" s="7"/>
      <c r="AC6928" s="7"/>
      <c r="AD6928" s="7"/>
      <c r="AE6928" s="7"/>
      <c r="AF6928" s="7"/>
      <c r="AG6928" s="7"/>
      <c r="AH6928" s="7"/>
      <c r="AI6928" s="7"/>
      <c r="AJ6928" s="7"/>
      <c r="AK6928" s="7"/>
      <c r="AL6928" s="7"/>
      <c r="AM6928" s="7"/>
      <c r="AN6928" s="7"/>
    </row>
    <row r="6929" spans="1:40" ht="14.25" customHeight="1">
      <c r="A6929" s="7" t="s">
        <v>743</v>
      </c>
      <c r="B6929" s="7" t="s">
        <v>363</v>
      </c>
      <c r="C6929" s="7">
        <v>1721</v>
      </c>
      <c r="D6929" s="7" t="s">
        <v>764</v>
      </c>
      <c r="E6929" s="7" t="str">
        <f t="shared" si="95"/>
        <v>Cuevo</v>
      </c>
      <c r="F6929" s="7" t="s">
        <v>379</v>
      </c>
      <c r="G6929" s="7">
        <v>97</v>
      </c>
      <c r="H6929" s="7" t="s">
        <v>409</v>
      </c>
      <c r="I6929" s="7"/>
      <c r="J6929" s="7">
        <v>194760</v>
      </c>
      <c r="K6929" s="7">
        <f t="shared" si="96"/>
        <v>68906</v>
      </c>
      <c r="L6929" s="7"/>
      <c r="M6929" s="6"/>
      <c r="N6929" s="7"/>
      <c r="O6929" s="7"/>
      <c r="P6929" s="38"/>
      <c r="Q6929" s="31"/>
      <c r="R6929" s="42"/>
      <c r="S6929" s="42"/>
      <c r="T6929" s="42"/>
      <c r="U6929" s="43"/>
      <c r="V6929" s="32"/>
      <c r="W6929" s="38"/>
      <c r="X6929" s="7"/>
      <c r="Y6929" s="7"/>
      <c r="Z6929" s="7"/>
      <c r="AA6929" s="7"/>
      <c r="AB6929" s="7"/>
      <c r="AC6929" s="7"/>
      <c r="AD6929" s="7"/>
      <c r="AE6929" s="7"/>
      <c r="AF6929" s="7"/>
      <c r="AG6929" s="7"/>
      <c r="AH6929" s="7"/>
      <c r="AI6929" s="7"/>
      <c r="AJ6929" s="7"/>
      <c r="AK6929" s="7"/>
      <c r="AL6929" s="7"/>
      <c r="AM6929" s="7"/>
      <c r="AN6929" s="7"/>
    </row>
    <row r="6930" spans="1:40" ht="14.25" customHeight="1">
      <c r="A6930" s="7" t="s">
        <v>743</v>
      </c>
      <c r="B6930" s="7" t="s">
        <v>363</v>
      </c>
      <c r="C6930" s="7">
        <v>1721</v>
      </c>
      <c r="D6930" s="7" t="s">
        <v>764</v>
      </c>
      <c r="E6930" s="7" t="str">
        <f t="shared" si="95"/>
        <v>Cuevo</v>
      </c>
      <c r="F6930" s="7" t="s">
        <v>379</v>
      </c>
      <c r="G6930" s="7">
        <v>99</v>
      </c>
      <c r="H6930" s="7" t="s">
        <v>382</v>
      </c>
      <c r="I6930" s="7"/>
      <c r="J6930" s="7">
        <v>237979</v>
      </c>
      <c r="K6930" s="7">
        <f t="shared" si="96"/>
        <v>68906</v>
      </c>
      <c r="L6930" s="7"/>
      <c r="M6930" s="6"/>
      <c r="N6930" s="7"/>
      <c r="O6930" s="7"/>
      <c r="P6930" s="38"/>
      <c r="Q6930" s="31"/>
      <c r="R6930" s="42"/>
      <c r="S6930" s="42"/>
      <c r="T6930" s="42"/>
      <c r="U6930" s="43"/>
      <c r="V6930" s="32"/>
      <c r="W6930" s="38"/>
      <c r="X6930" s="7"/>
      <c r="Y6930" s="7"/>
      <c r="Z6930" s="7"/>
      <c r="AA6930" s="7"/>
      <c r="AB6930" s="7"/>
      <c r="AC6930" s="7"/>
      <c r="AD6930" s="7"/>
      <c r="AE6930" s="7"/>
      <c r="AF6930" s="7"/>
      <c r="AG6930" s="7"/>
      <c r="AH6930" s="7"/>
      <c r="AI6930" s="7"/>
      <c r="AJ6930" s="7"/>
      <c r="AK6930" s="7"/>
      <c r="AL6930" s="7"/>
      <c r="AM6930" s="7"/>
      <c r="AN6930" s="7"/>
    </row>
    <row r="6931" spans="1:40" ht="14.25" customHeight="1">
      <c r="A6931" s="7" t="s">
        <v>743</v>
      </c>
      <c r="B6931" s="7" t="s">
        <v>363</v>
      </c>
      <c r="C6931" s="7">
        <v>1721</v>
      </c>
      <c r="D6931" s="7" t="s">
        <v>764</v>
      </c>
      <c r="E6931" s="7" t="str">
        <f t="shared" si="95"/>
        <v>Cuevo</v>
      </c>
      <c r="F6931" s="7" t="s">
        <v>379</v>
      </c>
      <c r="G6931" s="7">
        <v>100</v>
      </c>
      <c r="H6931" s="7" t="s">
        <v>383</v>
      </c>
      <c r="I6931" s="7"/>
      <c r="J6931" s="7">
        <v>370000</v>
      </c>
      <c r="K6931" s="7">
        <f t="shared" si="96"/>
        <v>68906</v>
      </c>
      <c r="L6931" s="7"/>
      <c r="M6931" s="6"/>
      <c r="N6931" s="7"/>
      <c r="O6931" s="7"/>
      <c r="P6931" s="38"/>
      <c r="Q6931" s="31"/>
      <c r="R6931" s="42"/>
      <c r="S6931" s="42"/>
      <c r="T6931" s="42"/>
      <c r="U6931" s="43"/>
      <c r="V6931" s="32"/>
      <c r="W6931" s="38"/>
      <c r="X6931" s="7"/>
      <c r="Y6931" s="7"/>
      <c r="Z6931" s="7"/>
      <c r="AA6931" s="7"/>
      <c r="AB6931" s="7"/>
      <c r="AC6931" s="7"/>
      <c r="AD6931" s="7"/>
      <c r="AE6931" s="7"/>
      <c r="AF6931" s="7"/>
      <c r="AG6931" s="7"/>
      <c r="AH6931" s="7"/>
      <c r="AI6931" s="7"/>
      <c r="AJ6931" s="7"/>
      <c r="AK6931" s="7"/>
      <c r="AL6931" s="7"/>
      <c r="AM6931" s="7"/>
      <c r="AN6931" s="7"/>
    </row>
    <row r="6932" spans="1:40" ht="14.25" customHeight="1">
      <c r="A6932" s="7" t="s">
        <v>743</v>
      </c>
      <c r="B6932" s="7" t="s">
        <v>363</v>
      </c>
      <c r="C6932" s="7">
        <v>1721</v>
      </c>
      <c r="D6932" s="7" t="s">
        <v>764</v>
      </c>
      <c r="E6932" s="7" t="str">
        <f t="shared" si="95"/>
        <v>Cuevo</v>
      </c>
      <c r="F6932" s="7" t="s">
        <v>379</v>
      </c>
      <c r="G6932" s="7">
        <v>110</v>
      </c>
      <c r="H6932" s="7" t="s">
        <v>385</v>
      </c>
      <c r="I6932" s="7"/>
      <c r="J6932" s="7">
        <v>15000</v>
      </c>
      <c r="K6932" s="7">
        <f t="shared" si="96"/>
        <v>68906</v>
      </c>
      <c r="L6932" s="7"/>
      <c r="M6932" s="6"/>
      <c r="N6932" s="7"/>
      <c r="O6932" s="7"/>
      <c r="P6932" s="38"/>
      <c r="Q6932" s="31"/>
      <c r="R6932" s="42"/>
      <c r="S6932" s="42"/>
      <c r="T6932" s="42"/>
      <c r="U6932" s="43"/>
      <c r="V6932" s="32"/>
      <c r="W6932" s="38"/>
      <c r="X6932" s="7"/>
      <c r="Y6932" s="7"/>
      <c r="Z6932" s="7"/>
      <c r="AA6932" s="7"/>
      <c r="AB6932" s="7"/>
      <c r="AC6932" s="7"/>
      <c r="AD6932" s="7"/>
      <c r="AE6932" s="7"/>
      <c r="AF6932" s="7"/>
      <c r="AG6932" s="7"/>
      <c r="AH6932" s="7"/>
      <c r="AI6932" s="7"/>
      <c r="AJ6932" s="7"/>
      <c r="AK6932" s="7"/>
      <c r="AL6932" s="7"/>
      <c r="AM6932" s="7"/>
      <c r="AN6932" s="7"/>
    </row>
    <row r="6933" spans="1:40" ht="14.25" customHeight="1">
      <c r="A6933" s="7" t="s">
        <v>743</v>
      </c>
      <c r="B6933" s="7" t="s">
        <v>363</v>
      </c>
      <c r="C6933" s="7">
        <v>1721</v>
      </c>
      <c r="D6933" s="7" t="s">
        <v>764</v>
      </c>
      <c r="E6933" s="7" t="str">
        <f t="shared" si="95"/>
        <v>Cuevo</v>
      </c>
      <c r="F6933" s="7" t="s">
        <v>379</v>
      </c>
      <c r="G6933" s="7">
        <v>120</v>
      </c>
      <c r="H6933" s="7" t="s">
        <v>485</v>
      </c>
      <c r="I6933" s="7"/>
      <c r="J6933" s="7">
        <v>5000</v>
      </c>
      <c r="K6933" s="7">
        <f t="shared" si="96"/>
        <v>68906</v>
      </c>
      <c r="L6933" s="7"/>
      <c r="M6933" s="6"/>
      <c r="N6933" s="7"/>
      <c r="O6933" s="7"/>
      <c r="P6933" s="38"/>
      <c r="Q6933" s="31"/>
      <c r="R6933" s="42"/>
      <c r="S6933" s="42"/>
      <c r="T6933" s="42"/>
      <c r="U6933" s="43"/>
      <c r="V6933" s="32"/>
      <c r="W6933" s="38"/>
      <c r="X6933" s="7"/>
      <c r="Y6933" s="7"/>
      <c r="Z6933" s="7"/>
      <c r="AA6933" s="7"/>
      <c r="AB6933" s="7"/>
      <c r="AC6933" s="7"/>
      <c r="AD6933" s="7"/>
      <c r="AE6933" s="7"/>
      <c r="AF6933" s="7"/>
      <c r="AG6933" s="7"/>
      <c r="AH6933" s="7"/>
      <c r="AI6933" s="7"/>
      <c r="AJ6933" s="7"/>
      <c r="AK6933" s="7"/>
      <c r="AL6933" s="7"/>
      <c r="AM6933" s="7"/>
      <c r="AN6933" s="7"/>
    </row>
    <row r="6934" spans="1:40" ht="14.25" customHeight="1">
      <c r="A6934" s="7" t="s">
        <v>743</v>
      </c>
      <c r="B6934" s="7" t="s">
        <v>363</v>
      </c>
      <c r="C6934" s="7">
        <v>1721</v>
      </c>
      <c r="D6934" s="7" t="s">
        <v>764</v>
      </c>
      <c r="E6934" s="7" t="str">
        <f t="shared" si="95"/>
        <v>Cuevo</v>
      </c>
      <c r="F6934" s="7" t="s">
        <v>379</v>
      </c>
      <c r="G6934" s="7">
        <v>130</v>
      </c>
      <c r="H6934" s="7" t="s">
        <v>386</v>
      </c>
      <c r="I6934" s="7"/>
      <c r="J6934" s="7">
        <v>55000</v>
      </c>
      <c r="K6934" s="7">
        <f t="shared" si="96"/>
        <v>68906</v>
      </c>
      <c r="L6934" s="7"/>
      <c r="M6934" s="6"/>
      <c r="N6934" s="7"/>
      <c r="O6934" s="7"/>
      <c r="P6934" s="38"/>
      <c r="Q6934" s="31"/>
      <c r="R6934" s="42"/>
      <c r="S6934" s="42"/>
      <c r="T6934" s="42"/>
      <c r="U6934" s="43"/>
      <c r="V6934" s="32"/>
      <c r="W6934" s="38"/>
      <c r="X6934" s="7"/>
      <c r="Y6934" s="7"/>
      <c r="Z6934" s="7"/>
      <c r="AA6934" s="7"/>
      <c r="AB6934" s="7"/>
      <c r="AC6934" s="7"/>
      <c r="AD6934" s="7"/>
      <c r="AE6934" s="7"/>
      <c r="AF6934" s="7"/>
      <c r="AG6934" s="7"/>
      <c r="AH6934" s="7"/>
      <c r="AI6934" s="7"/>
      <c r="AJ6934" s="7"/>
      <c r="AK6934" s="7"/>
      <c r="AL6934" s="7"/>
      <c r="AM6934" s="7"/>
      <c r="AN6934" s="7"/>
    </row>
    <row r="6935" spans="1:40" ht="14.25" customHeight="1">
      <c r="A6935" s="7" t="s">
        <v>743</v>
      </c>
      <c r="B6935" s="7" t="s">
        <v>363</v>
      </c>
      <c r="C6935" s="7">
        <v>1721</v>
      </c>
      <c r="D6935" s="7" t="s">
        <v>764</v>
      </c>
      <c r="E6935" s="7" t="str">
        <f t="shared" si="95"/>
        <v>Cuevo</v>
      </c>
      <c r="F6935" s="7" t="s">
        <v>379</v>
      </c>
      <c r="G6935" s="7">
        <v>140</v>
      </c>
      <c r="H6935" s="7" t="s">
        <v>388</v>
      </c>
      <c r="I6935" s="7"/>
      <c r="J6935" s="7">
        <v>50000</v>
      </c>
      <c r="K6935" s="7">
        <f t="shared" si="96"/>
        <v>68906</v>
      </c>
      <c r="L6935" s="7"/>
      <c r="M6935" s="6"/>
      <c r="N6935" s="7"/>
      <c r="O6935" s="7"/>
      <c r="P6935" s="38"/>
      <c r="Q6935" s="31"/>
      <c r="R6935" s="42"/>
      <c r="S6935" s="42"/>
      <c r="T6935" s="42"/>
      <c r="U6935" s="43"/>
      <c r="V6935" s="32"/>
      <c r="W6935" s="38"/>
      <c r="X6935" s="7"/>
      <c r="Y6935" s="7"/>
      <c r="Z6935" s="7"/>
      <c r="AA6935" s="7"/>
      <c r="AB6935" s="7"/>
      <c r="AC6935" s="7"/>
      <c r="AD6935" s="7"/>
      <c r="AE6935" s="7"/>
      <c r="AF6935" s="7"/>
      <c r="AG6935" s="7"/>
      <c r="AH6935" s="7"/>
      <c r="AI6935" s="7"/>
      <c r="AJ6935" s="7"/>
      <c r="AK6935" s="7"/>
      <c r="AL6935" s="7"/>
      <c r="AM6935" s="7"/>
      <c r="AN6935" s="7"/>
    </row>
    <row r="6936" spans="1:40" ht="14.25" customHeight="1">
      <c r="A6936" s="7" t="s">
        <v>743</v>
      </c>
      <c r="B6936" s="7" t="s">
        <v>363</v>
      </c>
      <c r="C6936" s="7">
        <v>1721</v>
      </c>
      <c r="D6936" s="7" t="s">
        <v>764</v>
      </c>
      <c r="E6936" s="7" t="str">
        <f t="shared" si="95"/>
        <v>Cuevo</v>
      </c>
      <c r="F6936" s="7" t="s">
        <v>379</v>
      </c>
      <c r="G6936" s="7">
        <v>150</v>
      </c>
      <c r="H6936" s="7" t="s">
        <v>410</v>
      </c>
      <c r="I6936" s="7"/>
      <c r="J6936" s="7">
        <v>10000</v>
      </c>
      <c r="K6936" s="7">
        <f t="shared" si="96"/>
        <v>68906</v>
      </c>
      <c r="L6936" s="7"/>
      <c r="M6936" s="6"/>
      <c r="N6936" s="7"/>
      <c r="O6936" s="7"/>
      <c r="P6936" s="38"/>
      <c r="Q6936" s="31"/>
      <c r="R6936" s="42"/>
      <c r="S6936" s="42"/>
      <c r="T6936" s="42"/>
      <c r="U6936" s="43"/>
      <c r="V6936" s="32"/>
      <c r="W6936" s="38"/>
      <c r="X6936" s="7"/>
      <c r="Y6936" s="7"/>
      <c r="Z6936" s="7"/>
      <c r="AA6936" s="7"/>
      <c r="AB6936" s="7"/>
      <c r="AC6936" s="7"/>
      <c r="AD6936" s="7"/>
      <c r="AE6936" s="7"/>
      <c r="AF6936" s="7"/>
      <c r="AG6936" s="7"/>
      <c r="AH6936" s="7"/>
      <c r="AI6936" s="7"/>
      <c r="AJ6936" s="7"/>
      <c r="AK6936" s="7"/>
      <c r="AL6936" s="7"/>
      <c r="AM6936" s="7"/>
      <c r="AN6936" s="7"/>
    </row>
    <row r="6937" spans="1:40" ht="14.25" customHeight="1">
      <c r="A6937" s="7" t="s">
        <v>743</v>
      </c>
      <c r="B6937" s="7" t="s">
        <v>363</v>
      </c>
      <c r="C6937" s="7">
        <v>1721</v>
      </c>
      <c r="D6937" s="7" t="s">
        <v>764</v>
      </c>
      <c r="E6937" s="7" t="str">
        <f t="shared" si="95"/>
        <v>Cuevo</v>
      </c>
      <c r="F6937" s="7" t="s">
        <v>379</v>
      </c>
      <c r="G6937" s="7">
        <v>160</v>
      </c>
      <c r="H6937" s="7" t="s">
        <v>389</v>
      </c>
      <c r="I6937" s="7"/>
      <c r="J6937" s="7">
        <v>60000</v>
      </c>
      <c r="K6937" s="7">
        <f t="shared" si="96"/>
        <v>68906</v>
      </c>
      <c r="L6937" s="7"/>
      <c r="M6937" s="6"/>
      <c r="N6937" s="7"/>
      <c r="O6937" s="7"/>
      <c r="P6937" s="38"/>
      <c r="Q6937" s="31"/>
      <c r="R6937" s="42"/>
      <c r="S6937" s="42"/>
      <c r="T6937" s="42"/>
      <c r="U6937" s="43"/>
      <c r="V6937" s="32"/>
      <c r="W6937" s="38"/>
      <c r="X6937" s="7"/>
      <c r="Y6937" s="7"/>
      <c r="Z6937" s="7"/>
      <c r="AA6937" s="7"/>
      <c r="AB6937" s="7"/>
      <c r="AC6937" s="7"/>
      <c r="AD6937" s="7"/>
      <c r="AE6937" s="7"/>
      <c r="AF6937" s="7"/>
      <c r="AG6937" s="7"/>
      <c r="AH6937" s="7"/>
      <c r="AI6937" s="7"/>
      <c r="AJ6937" s="7"/>
      <c r="AK6937" s="7"/>
      <c r="AL6937" s="7"/>
      <c r="AM6937" s="7"/>
      <c r="AN6937" s="7"/>
    </row>
    <row r="6938" spans="1:40" ht="14.25" customHeight="1">
      <c r="A6938" s="7" t="s">
        <v>743</v>
      </c>
      <c r="B6938" s="7" t="s">
        <v>363</v>
      </c>
      <c r="C6938" s="7">
        <v>1721</v>
      </c>
      <c r="D6938" s="7" t="s">
        <v>764</v>
      </c>
      <c r="E6938" s="7" t="str">
        <f t="shared" si="95"/>
        <v>Cuevo</v>
      </c>
      <c r="F6938" s="7" t="s">
        <v>379</v>
      </c>
      <c r="G6938" s="7">
        <v>170</v>
      </c>
      <c r="H6938" s="7" t="s">
        <v>390</v>
      </c>
      <c r="I6938" s="7"/>
      <c r="J6938" s="7">
        <v>30000</v>
      </c>
      <c r="K6938" s="7">
        <f t="shared" si="96"/>
        <v>68906</v>
      </c>
      <c r="L6938" s="7"/>
      <c r="M6938" s="6"/>
      <c r="N6938" s="7"/>
      <c r="O6938" s="7"/>
      <c r="P6938" s="38"/>
      <c r="Q6938" s="31"/>
      <c r="R6938" s="42"/>
      <c r="S6938" s="42"/>
      <c r="T6938" s="42"/>
      <c r="U6938" s="43"/>
      <c r="V6938" s="32"/>
      <c r="W6938" s="38"/>
      <c r="X6938" s="7"/>
      <c r="Y6938" s="7"/>
      <c r="Z6938" s="7"/>
      <c r="AA6938" s="7"/>
      <c r="AB6938" s="7"/>
      <c r="AC6938" s="7"/>
      <c r="AD6938" s="7"/>
      <c r="AE6938" s="7"/>
      <c r="AF6938" s="7"/>
      <c r="AG6938" s="7"/>
      <c r="AH6938" s="7"/>
      <c r="AI6938" s="7"/>
      <c r="AJ6938" s="7"/>
      <c r="AK6938" s="7"/>
      <c r="AL6938" s="7"/>
      <c r="AM6938" s="7"/>
      <c r="AN6938" s="7"/>
    </row>
    <row r="6939" spans="1:40" ht="14.25" customHeight="1">
      <c r="A6939" s="7" t="s">
        <v>743</v>
      </c>
      <c r="B6939" s="7" t="s">
        <v>363</v>
      </c>
      <c r="C6939" s="7">
        <v>1721</v>
      </c>
      <c r="D6939" s="7" t="s">
        <v>764</v>
      </c>
      <c r="E6939" s="7" t="str">
        <f t="shared" si="95"/>
        <v>Cuevo</v>
      </c>
      <c r="F6939" s="7" t="s">
        <v>379</v>
      </c>
      <c r="G6939" s="7">
        <v>180</v>
      </c>
      <c r="H6939" s="7" t="s">
        <v>411</v>
      </c>
      <c r="I6939" s="7"/>
      <c r="J6939" s="7">
        <v>35000</v>
      </c>
      <c r="K6939" s="7">
        <f t="shared" si="96"/>
        <v>68906</v>
      </c>
      <c r="L6939" s="7"/>
      <c r="M6939" s="6"/>
      <c r="N6939" s="7"/>
      <c r="O6939" s="7"/>
      <c r="P6939" s="38"/>
      <c r="Q6939" s="31"/>
      <c r="R6939" s="42"/>
      <c r="S6939" s="42"/>
      <c r="T6939" s="42"/>
      <c r="U6939" s="43"/>
      <c r="V6939" s="32"/>
      <c r="W6939" s="38"/>
      <c r="X6939" s="7"/>
      <c r="Y6939" s="7"/>
      <c r="Z6939" s="7"/>
      <c r="AA6939" s="7"/>
      <c r="AB6939" s="7"/>
      <c r="AC6939" s="7"/>
      <c r="AD6939" s="7"/>
      <c r="AE6939" s="7"/>
      <c r="AF6939" s="7"/>
      <c r="AG6939" s="7"/>
      <c r="AH6939" s="7"/>
      <c r="AI6939" s="7"/>
      <c r="AJ6939" s="7"/>
      <c r="AK6939" s="7"/>
      <c r="AL6939" s="7"/>
      <c r="AM6939" s="7"/>
      <c r="AN6939" s="7"/>
    </row>
    <row r="6940" spans="1:40" ht="14.25" customHeight="1">
      <c r="A6940" s="7" t="s">
        <v>743</v>
      </c>
      <c r="B6940" s="7" t="s">
        <v>363</v>
      </c>
      <c r="C6940" s="7">
        <v>1721</v>
      </c>
      <c r="D6940" s="7" t="s">
        <v>764</v>
      </c>
      <c r="E6940" s="7" t="str">
        <f t="shared" si="95"/>
        <v>Cuevo</v>
      </c>
      <c r="F6940" s="7" t="s">
        <v>379</v>
      </c>
      <c r="G6940" s="7">
        <v>190</v>
      </c>
      <c r="H6940" s="7" t="s">
        <v>392</v>
      </c>
      <c r="I6940" s="7"/>
      <c r="J6940" s="7">
        <v>25000</v>
      </c>
      <c r="K6940" s="7">
        <f t="shared" si="96"/>
        <v>68906</v>
      </c>
      <c r="L6940" s="7"/>
      <c r="M6940" s="6"/>
      <c r="N6940" s="7"/>
      <c r="O6940" s="7"/>
      <c r="P6940" s="38"/>
      <c r="Q6940" s="31"/>
      <c r="R6940" s="42"/>
      <c r="S6940" s="42"/>
      <c r="T6940" s="42"/>
      <c r="U6940" s="43"/>
      <c r="V6940" s="32"/>
      <c r="W6940" s="38"/>
      <c r="X6940" s="7"/>
      <c r="Y6940" s="7"/>
      <c r="Z6940" s="7"/>
      <c r="AA6940" s="7"/>
      <c r="AB6940" s="7"/>
      <c r="AC6940" s="7"/>
      <c r="AD6940" s="7"/>
      <c r="AE6940" s="7"/>
      <c r="AF6940" s="7"/>
      <c r="AG6940" s="7"/>
      <c r="AH6940" s="7"/>
      <c r="AI6940" s="7"/>
      <c r="AJ6940" s="7"/>
      <c r="AK6940" s="7"/>
      <c r="AL6940" s="7"/>
      <c r="AM6940" s="7"/>
      <c r="AN6940" s="7"/>
    </row>
    <row r="6941" spans="1:40" ht="14.25" customHeight="1">
      <c r="A6941" s="7" t="s">
        <v>743</v>
      </c>
      <c r="B6941" s="7" t="s">
        <v>363</v>
      </c>
      <c r="C6941" s="7">
        <v>1721</v>
      </c>
      <c r="D6941" s="7" t="s">
        <v>764</v>
      </c>
      <c r="E6941" s="7" t="str">
        <f t="shared" si="95"/>
        <v>Cuevo</v>
      </c>
      <c r="F6941" s="7" t="s">
        <v>379</v>
      </c>
      <c r="G6941" s="7">
        <v>200</v>
      </c>
      <c r="H6941" s="7" t="s">
        <v>393</v>
      </c>
      <c r="I6941" s="7"/>
      <c r="J6941" s="7">
        <v>1193426</v>
      </c>
      <c r="K6941" s="7">
        <f t="shared" si="96"/>
        <v>68906</v>
      </c>
      <c r="L6941" s="7"/>
      <c r="M6941" s="6"/>
      <c r="N6941" s="7"/>
      <c r="O6941" s="7"/>
      <c r="P6941" s="38"/>
      <c r="Q6941" s="31"/>
      <c r="R6941" s="42"/>
      <c r="S6941" s="42"/>
      <c r="T6941" s="42"/>
      <c r="U6941" s="43"/>
      <c r="V6941" s="32"/>
      <c r="W6941" s="38"/>
      <c r="X6941" s="7"/>
      <c r="Y6941" s="7"/>
      <c r="Z6941" s="7"/>
      <c r="AA6941" s="7"/>
      <c r="AB6941" s="7"/>
      <c r="AC6941" s="7"/>
      <c r="AD6941" s="7"/>
      <c r="AE6941" s="7"/>
      <c r="AF6941" s="7"/>
      <c r="AG6941" s="7"/>
      <c r="AH6941" s="7"/>
      <c r="AI6941" s="7"/>
      <c r="AJ6941" s="7"/>
      <c r="AK6941" s="7"/>
      <c r="AL6941" s="7"/>
      <c r="AM6941" s="7"/>
      <c r="AN6941" s="7"/>
    </row>
    <row r="6942" spans="1:40" ht="14.25" customHeight="1">
      <c r="A6942" s="7" t="s">
        <v>743</v>
      </c>
      <c r="B6942" s="7" t="s">
        <v>363</v>
      </c>
      <c r="C6942" s="7">
        <v>1721</v>
      </c>
      <c r="D6942" s="7" t="s">
        <v>764</v>
      </c>
      <c r="E6942" s="7" t="str">
        <f t="shared" si="95"/>
        <v>Cuevo</v>
      </c>
      <c r="F6942" s="7" t="s">
        <v>379</v>
      </c>
      <c r="G6942" s="7">
        <v>210</v>
      </c>
      <c r="H6942" s="7" t="s">
        <v>394</v>
      </c>
      <c r="I6942" s="7"/>
      <c r="J6942" s="7">
        <v>337768</v>
      </c>
      <c r="K6942" s="7">
        <f t="shared" si="96"/>
        <v>68906</v>
      </c>
      <c r="L6942" s="7"/>
      <c r="M6942" s="6"/>
      <c r="N6942" s="7"/>
      <c r="O6942" s="7"/>
      <c r="P6942" s="38"/>
      <c r="Q6942" s="31"/>
      <c r="R6942" s="42"/>
      <c r="S6942" s="42"/>
      <c r="T6942" s="42"/>
      <c r="U6942" s="43"/>
      <c r="V6942" s="32"/>
      <c r="W6942" s="38"/>
      <c r="X6942" s="7"/>
      <c r="Y6942" s="7"/>
      <c r="Z6942" s="7"/>
      <c r="AA6942" s="7"/>
      <c r="AB6942" s="7"/>
      <c r="AC6942" s="7"/>
      <c r="AD6942" s="7"/>
      <c r="AE6942" s="7"/>
      <c r="AF6942" s="7"/>
      <c r="AG6942" s="7"/>
      <c r="AH6942" s="7"/>
      <c r="AI6942" s="7"/>
      <c r="AJ6942" s="7"/>
      <c r="AK6942" s="7"/>
      <c r="AL6942" s="7"/>
      <c r="AM6942" s="7"/>
      <c r="AN6942" s="7"/>
    </row>
    <row r="6943" spans="1:40" ht="14.25" customHeight="1">
      <c r="A6943" s="7" t="s">
        <v>743</v>
      </c>
      <c r="B6943" s="7" t="s">
        <v>363</v>
      </c>
      <c r="C6943" s="7">
        <v>1721</v>
      </c>
      <c r="D6943" s="7" t="s">
        <v>764</v>
      </c>
      <c r="E6943" s="7" t="str">
        <f t="shared" si="95"/>
        <v>Cuevo</v>
      </c>
      <c r="F6943" s="7" t="s">
        <v>379</v>
      </c>
      <c r="G6943" s="7">
        <v>220</v>
      </c>
      <c r="H6943" s="7" t="s">
        <v>395</v>
      </c>
      <c r="I6943" s="7"/>
      <c r="J6943" s="7">
        <v>165500</v>
      </c>
      <c r="K6943" s="7">
        <f t="shared" si="96"/>
        <v>68906</v>
      </c>
      <c r="L6943" s="7"/>
      <c r="M6943" s="6"/>
      <c r="N6943" s="7"/>
      <c r="O6943" s="7"/>
      <c r="P6943" s="38"/>
      <c r="Q6943" s="31"/>
      <c r="R6943" s="42"/>
      <c r="S6943" s="42"/>
      <c r="T6943" s="42"/>
      <c r="U6943" s="43"/>
      <c r="V6943" s="32"/>
      <c r="W6943" s="38"/>
      <c r="X6943" s="7"/>
      <c r="Y6943" s="7"/>
      <c r="Z6943" s="7"/>
      <c r="AA6943" s="7"/>
      <c r="AB6943" s="7"/>
      <c r="AC6943" s="7"/>
      <c r="AD6943" s="7"/>
      <c r="AE6943" s="7"/>
      <c r="AF6943" s="7"/>
      <c r="AG6943" s="7"/>
      <c r="AH6943" s="7"/>
      <c r="AI6943" s="7"/>
      <c r="AJ6943" s="7"/>
      <c r="AK6943" s="7"/>
      <c r="AL6943" s="7"/>
      <c r="AM6943" s="7"/>
      <c r="AN6943" s="7"/>
    </row>
    <row r="6944" spans="1:40" ht="14.25" customHeight="1">
      <c r="A6944" s="7" t="s">
        <v>743</v>
      </c>
      <c r="B6944" s="7" t="s">
        <v>363</v>
      </c>
      <c r="C6944" s="7">
        <v>1721</v>
      </c>
      <c r="D6944" s="7" t="s">
        <v>764</v>
      </c>
      <c r="E6944" s="7" t="str">
        <f t="shared" si="95"/>
        <v>Cuevo</v>
      </c>
      <c r="F6944" s="7" t="s">
        <v>379</v>
      </c>
      <c r="G6944" s="7">
        <v>230</v>
      </c>
      <c r="H6944" s="7" t="s">
        <v>396</v>
      </c>
      <c r="I6944" s="7"/>
      <c r="J6944" s="7">
        <v>156400</v>
      </c>
      <c r="K6944" s="7">
        <f t="shared" si="96"/>
        <v>68906</v>
      </c>
      <c r="L6944" s="7"/>
      <c r="M6944" s="6"/>
      <c r="N6944" s="7"/>
      <c r="O6944" s="7"/>
      <c r="P6944" s="38"/>
      <c r="Q6944" s="31"/>
      <c r="R6944" s="42"/>
      <c r="S6944" s="42"/>
      <c r="T6944" s="42"/>
      <c r="U6944" s="43"/>
      <c r="V6944" s="32"/>
      <c r="W6944" s="38"/>
      <c r="X6944" s="7"/>
      <c r="Y6944" s="7"/>
      <c r="Z6944" s="7"/>
      <c r="AA6944" s="7"/>
      <c r="AB6944" s="7"/>
      <c r="AC6944" s="7"/>
      <c r="AD6944" s="7"/>
      <c r="AE6944" s="7"/>
      <c r="AF6944" s="7"/>
      <c r="AG6944" s="7"/>
      <c r="AH6944" s="7"/>
      <c r="AI6944" s="7"/>
      <c r="AJ6944" s="7"/>
      <c r="AK6944" s="7"/>
      <c r="AL6944" s="7"/>
      <c r="AM6944" s="7"/>
      <c r="AN6944" s="7"/>
    </row>
    <row r="6945" spans="1:40" ht="14.25" customHeight="1">
      <c r="A6945" s="7" t="s">
        <v>743</v>
      </c>
      <c r="B6945" s="7" t="s">
        <v>363</v>
      </c>
      <c r="C6945" s="7">
        <v>1721</v>
      </c>
      <c r="D6945" s="7" t="s">
        <v>764</v>
      </c>
      <c r="E6945" s="7" t="str">
        <f t="shared" si="95"/>
        <v>Cuevo</v>
      </c>
      <c r="F6945" s="7" t="s">
        <v>379</v>
      </c>
      <c r="G6945" s="7">
        <v>240</v>
      </c>
      <c r="H6945" s="7" t="s">
        <v>397</v>
      </c>
      <c r="I6945" s="7"/>
      <c r="J6945" s="7">
        <v>27000</v>
      </c>
      <c r="K6945" s="7">
        <f t="shared" si="96"/>
        <v>68906</v>
      </c>
      <c r="L6945" s="7"/>
      <c r="M6945" s="6"/>
      <c r="N6945" s="7"/>
      <c r="O6945" s="7"/>
      <c r="P6945" s="38"/>
      <c r="Q6945" s="31"/>
      <c r="R6945" s="42"/>
      <c r="S6945" s="42"/>
      <c r="T6945" s="42"/>
      <c r="U6945" s="43"/>
      <c r="V6945" s="32"/>
      <c r="W6945" s="38"/>
      <c r="X6945" s="7"/>
      <c r="Y6945" s="7"/>
      <c r="Z6945" s="7"/>
      <c r="AA6945" s="7"/>
      <c r="AB6945" s="7"/>
      <c r="AC6945" s="7"/>
      <c r="AD6945" s="7"/>
      <c r="AE6945" s="7"/>
      <c r="AF6945" s="7"/>
      <c r="AG6945" s="7"/>
      <c r="AH6945" s="7"/>
      <c r="AI6945" s="7"/>
      <c r="AJ6945" s="7"/>
      <c r="AK6945" s="7"/>
      <c r="AL6945" s="7"/>
      <c r="AM6945" s="7"/>
      <c r="AN6945" s="7"/>
    </row>
    <row r="6946" spans="1:40" ht="14.25" customHeight="1">
      <c r="A6946" s="7" t="s">
        <v>743</v>
      </c>
      <c r="B6946" s="7" t="s">
        <v>363</v>
      </c>
      <c r="C6946" s="7">
        <v>1721</v>
      </c>
      <c r="D6946" s="7" t="s">
        <v>764</v>
      </c>
      <c r="E6946" s="7" t="str">
        <f t="shared" si="95"/>
        <v>Cuevo</v>
      </c>
      <c r="F6946" s="7" t="s">
        <v>379</v>
      </c>
      <c r="G6946" s="7">
        <v>250</v>
      </c>
      <c r="H6946" s="7" t="s">
        <v>399</v>
      </c>
      <c r="I6946" s="7"/>
      <c r="J6946" s="7">
        <v>218748</v>
      </c>
      <c r="K6946" s="7">
        <f t="shared" si="96"/>
        <v>68906</v>
      </c>
      <c r="L6946" s="7"/>
      <c r="M6946" s="6"/>
      <c r="N6946" s="7"/>
      <c r="O6946" s="7"/>
      <c r="P6946" s="38"/>
      <c r="Q6946" s="31"/>
      <c r="R6946" s="42"/>
      <c r="S6946" s="42"/>
      <c r="T6946" s="42"/>
      <c r="U6946" s="43"/>
      <c r="V6946" s="32"/>
      <c r="W6946" s="38"/>
      <c r="X6946" s="7"/>
      <c r="Y6946" s="7"/>
      <c r="Z6946" s="7"/>
      <c r="AA6946" s="7"/>
      <c r="AB6946" s="7"/>
      <c r="AC6946" s="7"/>
      <c r="AD6946" s="7"/>
      <c r="AE6946" s="7"/>
      <c r="AF6946" s="7"/>
      <c r="AG6946" s="7"/>
      <c r="AH6946" s="7"/>
      <c r="AI6946" s="7"/>
      <c r="AJ6946" s="7"/>
      <c r="AK6946" s="7"/>
      <c r="AL6946" s="7"/>
      <c r="AM6946" s="7"/>
      <c r="AN6946" s="7"/>
    </row>
    <row r="6947" spans="1:40" ht="14.25" customHeight="1">
      <c r="A6947" s="7" t="s">
        <v>743</v>
      </c>
      <c r="B6947" s="7" t="s">
        <v>363</v>
      </c>
      <c r="C6947" s="7">
        <v>1721</v>
      </c>
      <c r="D6947" s="7" t="s">
        <v>764</v>
      </c>
      <c r="E6947" s="7" t="str">
        <f t="shared" si="95"/>
        <v>Cuevo</v>
      </c>
      <c r="F6947" s="7" t="s">
        <v>379</v>
      </c>
      <c r="G6947" s="7">
        <v>260</v>
      </c>
      <c r="H6947" s="7" t="s">
        <v>400</v>
      </c>
      <c r="I6947" s="7"/>
      <c r="J6947" s="7">
        <v>42000</v>
      </c>
      <c r="K6947" s="7">
        <f t="shared" si="96"/>
        <v>68906</v>
      </c>
      <c r="L6947" s="7"/>
      <c r="M6947" s="6"/>
      <c r="N6947" s="7"/>
      <c r="O6947" s="7"/>
      <c r="P6947" s="38"/>
      <c r="Q6947" s="31"/>
      <c r="R6947" s="42"/>
      <c r="S6947" s="42"/>
      <c r="T6947" s="42"/>
      <c r="U6947" s="43"/>
      <c r="V6947" s="32"/>
      <c r="W6947" s="38"/>
      <c r="X6947" s="7"/>
      <c r="Y6947" s="7"/>
      <c r="Z6947" s="7"/>
      <c r="AA6947" s="7"/>
      <c r="AB6947" s="7"/>
      <c r="AC6947" s="7"/>
      <c r="AD6947" s="7"/>
      <c r="AE6947" s="7"/>
      <c r="AF6947" s="7"/>
      <c r="AG6947" s="7"/>
      <c r="AH6947" s="7"/>
      <c r="AI6947" s="7"/>
      <c r="AJ6947" s="7"/>
      <c r="AK6947" s="7"/>
      <c r="AL6947" s="7"/>
      <c r="AM6947" s="7"/>
      <c r="AN6947" s="7"/>
    </row>
    <row r="6948" spans="1:40" ht="14.25" customHeight="1">
      <c r="A6948" s="7" t="s">
        <v>743</v>
      </c>
      <c r="B6948" s="7" t="s">
        <v>363</v>
      </c>
      <c r="C6948" s="7">
        <v>1721</v>
      </c>
      <c r="D6948" s="7" t="s">
        <v>764</v>
      </c>
      <c r="E6948" s="7" t="str">
        <f t="shared" si="95"/>
        <v>Cuevo</v>
      </c>
      <c r="F6948" s="7" t="s">
        <v>379</v>
      </c>
      <c r="G6948" s="7">
        <v>310</v>
      </c>
      <c r="H6948" s="7" t="s">
        <v>403</v>
      </c>
      <c r="I6948" s="7"/>
      <c r="J6948" s="7">
        <v>35000</v>
      </c>
      <c r="K6948" s="7">
        <f t="shared" si="96"/>
        <v>68906</v>
      </c>
      <c r="L6948" s="7"/>
      <c r="M6948" s="6"/>
      <c r="N6948" s="7"/>
      <c r="O6948" s="7"/>
      <c r="P6948" s="38"/>
      <c r="Q6948" s="31"/>
      <c r="R6948" s="42"/>
      <c r="S6948" s="42"/>
      <c r="T6948" s="42"/>
      <c r="U6948" s="43"/>
      <c r="V6948" s="32"/>
      <c r="W6948" s="38"/>
      <c r="X6948" s="7"/>
      <c r="Y6948" s="7"/>
      <c r="Z6948" s="7"/>
      <c r="AA6948" s="7"/>
      <c r="AB6948" s="7"/>
      <c r="AC6948" s="7"/>
      <c r="AD6948" s="7"/>
      <c r="AE6948" s="7"/>
      <c r="AF6948" s="7"/>
      <c r="AG6948" s="7"/>
      <c r="AH6948" s="7"/>
      <c r="AI6948" s="7"/>
      <c r="AJ6948" s="7"/>
      <c r="AK6948" s="7"/>
      <c r="AL6948" s="7"/>
      <c r="AM6948" s="7"/>
      <c r="AN6948" s="7"/>
    </row>
    <row r="6949" spans="1:40" ht="14.25" customHeight="1">
      <c r="A6949" s="7" t="s">
        <v>743</v>
      </c>
      <c r="B6949" s="7" t="s">
        <v>363</v>
      </c>
      <c r="C6949" s="7">
        <v>1721</v>
      </c>
      <c r="D6949" s="7" t="s">
        <v>764</v>
      </c>
      <c r="E6949" s="7" t="str">
        <f t="shared" si="95"/>
        <v>Cuevo</v>
      </c>
      <c r="F6949" s="7" t="s">
        <v>379</v>
      </c>
      <c r="G6949" s="7">
        <v>330</v>
      </c>
      <c r="H6949" s="7" t="s">
        <v>404</v>
      </c>
      <c r="I6949" s="7"/>
      <c r="J6949" s="7">
        <v>21788</v>
      </c>
      <c r="K6949" s="7">
        <f t="shared" si="96"/>
        <v>68906</v>
      </c>
      <c r="L6949" s="7"/>
      <c r="M6949" s="6"/>
      <c r="N6949" s="7"/>
      <c r="O6949" s="7"/>
      <c r="P6949" s="38"/>
      <c r="Q6949" s="31"/>
      <c r="R6949" s="42"/>
      <c r="S6949" s="42"/>
      <c r="T6949" s="42"/>
      <c r="U6949" s="43"/>
      <c r="V6949" s="32"/>
      <c r="W6949" s="38"/>
      <c r="X6949" s="7"/>
      <c r="Y6949" s="7"/>
      <c r="Z6949" s="7"/>
      <c r="AA6949" s="7"/>
      <c r="AB6949" s="7"/>
      <c r="AC6949" s="7"/>
      <c r="AD6949" s="7"/>
      <c r="AE6949" s="7"/>
      <c r="AF6949" s="7"/>
      <c r="AG6949" s="7"/>
      <c r="AH6949" s="7"/>
      <c r="AI6949" s="7"/>
      <c r="AJ6949" s="7"/>
      <c r="AK6949" s="7"/>
      <c r="AL6949" s="7"/>
      <c r="AM6949" s="7"/>
      <c r="AN6949" s="7"/>
    </row>
    <row r="6950" spans="1:40" ht="14.25" customHeight="1">
      <c r="A6950" s="7" t="s">
        <v>743</v>
      </c>
      <c r="B6950" s="7" t="s">
        <v>363</v>
      </c>
      <c r="C6950" s="7">
        <v>1721</v>
      </c>
      <c r="D6950" s="7" t="s">
        <v>764</v>
      </c>
      <c r="E6950" s="7" t="str">
        <f t="shared" si="95"/>
        <v>Cuevo</v>
      </c>
      <c r="F6950" s="7" t="s">
        <v>379</v>
      </c>
      <c r="G6950" s="7">
        <v>340</v>
      </c>
      <c r="H6950" s="7" t="s">
        <v>405</v>
      </c>
      <c r="I6950" s="7"/>
      <c r="J6950" s="7">
        <v>466043</v>
      </c>
      <c r="K6950" s="7">
        <f t="shared" si="96"/>
        <v>68906</v>
      </c>
      <c r="L6950" s="7"/>
      <c r="M6950" s="6"/>
      <c r="N6950" s="7"/>
      <c r="O6950" s="7"/>
      <c r="P6950" s="38"/>
      <c r="Q6950" s="31"/>
      <c r="R6950" s="42"/>
      <c r="S6950" s="42"/>
      <c r="T6950" s="42"/>
      <c r="U6950" s="43"/>
      <c r="V6950" s="32"/>
      <c r="W6950" s="38"/>
      <c r="X6950" s="7"/>
      <c r="Y6950" s="7"/>
      <c r="Z6950" s="7"/>
      <c r="AA6950" s="7"/>
      <c r="AB6950" s="7"/>
      <c r="AC6950" s="7"/>
      <c r="AD6950" s="7"/>
      <c r="AE6950" s="7"/>
      <c r="AF6950" s="7"/>
      <c r="AG6950" s="7"/>
      <c r="AH6950" s="7"/>
      <c r="AI6950" s="7"/>
      <c r="AJ6950" s="7"/>
      <c r="AK6950" s="7"/>
      <c r="AL6950" s="7"/>
      <c r="AM6950" s="7"/>
      <c r="AN6950" s="7"/>
    </row>
    <row r="6951" spans="1:40" ht="14.25" customHeight="1">
      <c r="A6951" s="7" t="s">
        <v>743</v>
      </c>
      <c r="B6951" s="7" t="s">
        <v>363</v>
      </c>
      <c r="C6951" s="7">
        <v>1721</v>
      </c>
      <c r="D6951" s="7" t="s">
        <v>764</v>
      </c>
      <c r="E6951" s="7" t="str">
        <f t="shared" si="95"/>
        <v>Cuevo</v>
      </c>
      <c r="F6951" s="7" t="s">
        <v>407</v>
      </c>
      <c r="G6951" s="7">
        <v>110</v>
      </c>
      <c r="H6951" s="7" t="s">
        <v>385</v>
      </c>
      <c r="I6951" s="7"/>
      <c r="J6951" s="7">
        <v>68906</v>
      </c>
      <c r="K6951" s="7">
        <f t="shared" si="96"/>
        <v>68906</v>
      </c>
      <c r="L6951" s="7"/>
      <c r="M6951" s="6"/>
      <c r="N6951" s="7"/>
      <c r="O6951" s="7"/>
      <c r="P6951" s="38"/>
      <c r="Q6951" s="31"/>
      <c r="R6951" s="42"/>
      <c r="S6951" s="42"/>
      <c r="T6951" s="42"/>
      <c r="U6951" s="43"/>
      <c r="V6951" s="32"/>
      <c r="W6951" s="38"/>
      <c r="X6951" s="7"/>
      <c r="Y6951" s="7"/>
      <c r="Z6951" s="7"/>
      <c r="AA6951" s="7"/>
      <c r="AB6951" s="7"/>
      <c r="AC6951" s="7"/>
      <c r="AD6951" s="7"/>
      <c r="AE6951" s="7"/>
      <c r="AF6951" s="7"/>
      <c r="AG6951" s="7"/>
      <c r="AH6951" s="7"/>
      <c r="AI6951" s="7"/>
      <c r="AJ6951" s="7"/>
      <c r="AK6951" s="7"/>
      <c r="AL6951" s="7"/>
      <c r="AM6951" s="7"/>
      <c r="AN6951" s="7"/>
    </row>
    <row r="6952" spans="1:40" ht="14.25" customHeight="1">
      <c r="A6952" s="7" t="s">
        <v>743</v>
      </c>
      <c r="B6952" s="7" t="s">
        <v>363</v>
      </c>
      <c r="C6952" s="7">
        <v>1723</v>
      </c>
      <c r="D6952" s="7" t="s">
        <v>765</v>
      </c>
      <c r="E6952" s="7" t="str">
        <f t="shared" si="95"/>
        <v>Camiri</v>
      </c>
      <c r="F6952" s="7" t="s">
        <v>379</v>
      </c>
      <c r="G6952" s="7">
        <v>0</v>
      </c>
      <c r="H6952" s="7" t="s">
        <v>380</v>
      </c>
      <c r="I6952" s="7"/>
      <c r="J6952" s="7">
        <v>7493882</v>
      </c>
      <c r="K6952" s="7">
        <f t="shared" si="96"/>
        <v>965000</v>
      </c>
      <c r="L6952" s="7"/>
      <c r="M6952" s="6"/>
      <c r="N6952" s="7"/>
      <c r="O6952" s="7"/>
      <c r="P6952" s="38"/>
      <c r="Q6952" s="31"/>
      <c r="R6952" s="42"/>
      <c r="S6952" s="42"/>
      <c r="T6952" s="42"/>
      <c r="U6952" s="43"/>
      <c r="V6952" s="32"/>
      <c r="W6952" s="38"/>
      <c r="X6952" s="7"/>
      <c r="Y6952" s="7"/>
      <c r="Z6952" s="7"/>
      <c r="AA6952" s="7"/>
      <c r="AB6952" s="7"/>
      <c r="AC6952" s="7"/>
      <c r="AD6952" s="7"/>
      <c r="AE6952" s="7"/>
      <c r="AF6952" s="7"/>
      <c r="AG6952" s="7"/>
      <c r="AH6952" s="7"/>
      <c r="AI6952" s="7"/>
      <c r="AJ6952" s="7"/>
      <c r="AK6952" s="7"/>
      <c r="AL6952" s="7"/>
      <c r="AM6952" s="7"/>
      <c r="AN6952" s="7"/>
    </row>
    <row r="6953" spans="1:40" ht="14.25" customHeight="1">
      <c r="A6953" s="7" t="s">
        <v>743</v>
      </c>
      <c r="B6953" s="7" t="s">
        <v>363</v>
      </c>
      <c r="C6953" s="7">
        <v>1723</v>
      </c>
      <c r="D6953" s="7" t="s">
        <v>765</v>
      </c>
      <c r="E6953" s="7" t="str">
        <f t="shared" si="95"/>
        <v>Camiri</v>
      </c>
      <c r="F6953" s="7" t="s">
        <v>379</v>
      </c>
      <c r="G6953" s="7">
        <v>1</v>
      </c>
      <c r="H6953" s="7" t="s">
        <v>381</v>
      </c>
      <c r="I6953" s="7"/>
      <c r="J6953" s="7">
        <v>1940000</v>
      </c>
      <c r="K6953" s="7">
        <f t="shared" si="96"/>
        <v>965000</v>
      </c>
      <c r="L6953" s="7"/>
      <c r="M6953" s="6"/>
      <c r="N6953" s="7"/>
      <c r="O6953" s="7"/>
      <c r="P6953" s="38"/>
      <c r="Q6953" s="31"/>
      <c r="R6953" s="42"/>
      <c r="S6953" s="42"/>
      <c r="T6953" s="42"/>
      <c r="U6953" s="43"/>
      <c r="V6953" s="32"/>
      <c r="W6953" s="38"/>
      <c r="X6953" s="7"/>
      <c r="Y6953" s="7"/>
      <c r="Z6953" s="7"/>
      <c r="AA6953" s="7"/>
      <c r="AB6953" s="7"/>
      <c r="AC6953" s="7"/>
      <c r="AD6953" s="7"/>
      <c r="AE6953" s="7"/>
      <c r="AF6953" s="7"/>
      <c r="AG6953" s="7"/>
      <c r="AH6953" s="7"/>
      <c r="AI6953" s="7"/>
      <c r="AJ6953" s="7"/>
      <c r="AK6953" s="7"/>
      <c r="AL6953" s="7"/>
      <c r="AM6953" s="7"/>
      <c r="AN6953" s="7"/>
    </row>
    <row r="6954" spans="1:40" ht="14.25" customHeight="1">
      <c r="A6954" s="7" t="s">
        <v>743</v>
      </c>
      <c r="B6954" s="7" t="s">
        <v>363</v>
      </c>
      <c r="C6954" s="7">
        <v>1723</v>
      </c>
      <c r="D6954" s="7" t="s">
        <v>765</v>
      </c>
      <c r="E6954" s="7" t="str">
        <f t="shared" si="95"/>
        <v>Camiri</v>
      </c>
      <c r="F6954" s="7" t="s">
        <v>379</v>
      </c>
      <c r="G6954" s="7">
        <v>97</v>
      </c>
      <c r="H6954" s="7" t="s">
        <v>409</v>
      </c>
      <c r="I6954" s="7"/>
      <c r="J6954" s="7">
        <v>873439</v>
      </c>
      <c r="K6954" s="7">
        <f t="shared" si="96"/>
        <v>965000</v>
      </c>
      <c r="L6954" s="7"/>
      <c r="M6954" s="6"/>
      <c r="N6954" s="7"/>
      <c r="O6954" s="7"/>
      <c r="P6954" s="38"/>
      <c r="Q6954" s="31"/>
      <c r="R6954" s="42"/>
      <c r="S6954" s="42"/>
      <c r="T6954" s="42"/>
      <c r="U6954" s="43"/>
      <c r="V6954" s="32"/>
      <c r="W6954" s="38"/>
      <c r="X6954" s="7"/>
      <c r="Y6954" s="7"/>
      <c r="Z6954" s="7"/>
      <c r="AA6954" s="7"/>
      <c r="AB6954" s="7"/>
      <c r="AC6954" s="7"/>
      <c r="AD6954" s="7"/>
      <c r="AE6954" s="7"/>
      <c r="AF6954" s="7"/>
      <c r="AG6954" s="7"/>
      <c r="AH6954" s="7"/>
      <c r="AI6954" s="7"/>
      <c r="AJ6954" s="7"/>
      <c r="AK6954" s="7"/>
      <c r="AL6954" s="7"/>
      <c r="AM6954" s="7"/>
      <c r="AN6954" s="7"/>
    </row>
    <row r="6955" spans="1:40" ht="14.25" customHeight="1">
      <c r="A6955" s="7" t="s">
        <v>743</v>
      </c>
      <c r="B6955" s="7" t="s">
        <v>363</v>
      </c>
      <c r="C6955" s="7">
        <v>1723</v>
      </c>
      <c r="D6955" s="7" t="s">
        <v>765</v>
      </c>
      <c r="E6955" s="7" t="str">
        <f t="shared" si="95"/>
        <v>Camiri</v>
      </c>
      <c r="F6955" s="7" t="s">
        <v>379</v>
      </c>
      <c r="G6955" s="7">
        <v>99</v>
      </c>
      <c r="H6955" s="7" t="s">
        <v>382</v>
      </c>
      <c r="I6955" s="7"/>
      <c r="J6955" s="7">
        <v>580660</v>
      </c>
      <c r="K6955" s="7">
        <f t="shared" si="96"/>
        <v>965000</v>
      </c>
      <c r="L6955" s="7"/>
      <c r="M6955" s="6"/>
      <c r="N6955" s="7"/>
      <c r="O6955" s="7"/>
      <c r="P6955" s="38"/>
      <c r="Q6955" s="31"/>
      <c r="R6955" s="42"/>
      <c r="S6955" s="42"/>
      <c r="T6955" s="42"/>
      <c r="U6955" s="43"/>
      <c r="V6955" s="32"/>
      <c r="W6955" s="38"/>
      <c r="X6955" s="7"/>
      <c r="Y6955" s="7"/>
      <c r="Z6955" s="7"/>
      <c r="AA6955" s="7"/>
      <c r="AB6955" s="7"/>
      <c r="AC6955" s="7"/>
      <c r="AD6955" s="7"/>
      <c r="AE6955" s="7"/>
      <c r="AF6955" s="7"/>
      <c r="AG6955" s="7"/>
      <c r="AH6955" s="7"/>
      <c r="AI6955" s="7"/>
      <c r="AJ6955" s="7"/>
      <c r="AK6955" s="7"/>
      <c r="AL6955" s="7"/>
      <c r="AM6955" s="7"/>
      <c r="AN6955" s="7"/>
    </row>
    <row r="6956" spans="1:40" ht="14.25" customHeight="1">
      <c r="A6956" s="7" t="s">
        <v>743</v>
      </c>
      <c r="B6956" s="7" t="s">
        <v>363</v>
      </c>
      <c r="C6956" s="7">
        <v>1723</v>
      </c>
      <c r="D6956" s="7" t="s">
        <v>765</v>
      </c>
      <c r="E6956" s="7" t="str">
        <f t="shared" si="95"/>
        <v>Camiri</v>
      </c>
      <c r="F6956" s="7" t="s">
        <v>379</v>
      </c>
      <c r="G6956" s="7">
        <v>100</v>
      </c>
      <c r="H6956" s="7" t="s">
        <v>383</v>
      </c>
      <c r="I6956" s="7"/>
      <c r="J6956" s="7">
        <v>1008057</v>
      </c>
      <c r="K6956" s="7">
        <f t="shared" si="96"/>
        <v>965000</v>
      </c>
      <c r="L6956" s="7"/>
      <c r="M6956" s="6"/>
      <c r="N6956" s="7"/>
      <c r="O6956" s="7"/>
      <c r="P6956" s="38"/>
      <c r="Q6956" s="31"/>
      <c r="R6956" s="42"/>
      <c r="S6956" s="42"/>
      <c r="T6956" s="42"/>
      <c r="U6956" s="43"/>
      <c r="V6956" s="32"/>
      <c r="W6956" s="38"/>
      <c r="X6956" s="7"/>
      <c r="Y6956" s="7"/>
      <c r="Z6956" s="7"/>
      <c r="AA6956" s="7"/>
      <c r="AB6956" s="7"/>
      <c r="AC6956" s="7"/>
      <c r="AD6956" s="7"/>
      <c r="AE6956" s="7"/>
      <c r="AF6956" s="7"/>
      <c r="AG6956" s="7"/>
      <c r="AH6956" s="7"/>
      <c r="AI6956" s="7"/>
      <c r="AJ6956" s="7"/>
      <c r="AK6956" s="7"/>
      <c r="AL6956" s="7"/>
      <c r="AM6956" s="7"/>
      <c r="AN6956" s="7"/>
    </row>
    <row r="6957" spans="1:40" ht="14.25" customHeight="1">
      <c r="A6957" s="7" t="s">
        <v>743</v>
      </c>
      <c r="B6957" s="7" t="s">
        <v>363</v>
      </c>
      <c r="C6957" s="7">
        <v>1723</v>
      </c>
      <c r="D6957" s="7" t="s">
        <v>765</v>
      </c>
      <c r="E6957" s="7" t="str">
        <f t="shared" si="95"/>
        <v>Camiri</v>
      </c>
      <c r="F6957" s="7" t="s">
        <v>379</v>
      </c>
      <c r="G6957" s="7">
        <v>110</v>
      </c>
      <c r="H6957" s="7" t="s">
        <v>385</v>
      </c>
      <c r="I6957" s="7"/>
      <c r="J6957" s="7">
        <v>115000</v>
      </c>
      <c r="K6957" s="7">
        <f t="shared" si="96"/>
        <v>965000</v>
      </c>
      <c r="L6957" s="7"/>
      <c r="M6957" s="6"/>
      <c r="N6957" s="7"/>
      <c r="O6957" s="7"/>
      <c r="P6957" s="38"/>
      <c r="Q6957" s="31"/>
      <c r="R6957" s="42"/>
      <c r="S6957" s="42"/>
      <c r="T6957" s="42"/>
      <c r="U6957" s="43"/>
      <c r="V6957" s="32"/>
      <c r="W6957" s="38"/>
      <c r="X6957" s="7"/>
      <c r="Y6957" s="7"/>
      <c r="Z6957" s="7"/>
      <c r="AA6957" s="7"/>
      <c r="AB6957" s="7"/>
      <c r="AC6957" s="7"/>
      <c r="AD6957" s="7"/>
      <c r="AE6957" s="7"/>
      <c r="AF6957" s="7"/>
      <c r="AG6957" s="7"/>
      <c r="AH6957" s="7"/>
      <c r="AI6957" s="7"/>
      <c r="AJ6957" s="7"/>
      <c r="AK6957" s="7"/>
      <c r="AL6957" s="7"/>
      <c r="AM6957" s="7"/>
      <c r="AN6957" s="7"/>
    </row>
    <row r="6958" spans="1:40" ht="14.25" customHeight="1">
      <c r="A6958" s="7" t="s">
        <v>743</v>
      </c>
      <c r="B6958" s="7" t="s">
        <v>363</v>
      </c>
      <c r="C6958" s="7">
        <v>1723</v>
      </c>
      <c r="D6958" s="7" t="s">
        <v>765</v>
      </c>
      <c r="E6958" s="7" t="str">
        <f t="shared" si="95"/>
        <v>Camiri</v>
      </c>
      <c r="F6958" s="7" t="s">
        <v>379</v>
      </c>
      <c r="G6958" s="7">
        <v>120</v>
      </c>
      <c r="H6958" s="7" t="s">
        <v>485</v>
      </c>
      <c r="I6958" s="7"/>
      <c r="J6958" s="7">
        <v>20000</v>
      </c>
      <c r="K6958" s="7">
        <f t="shared" si="96"/>
        <v>965000</v>
      </c>
      <c r="L6958" s="7"/>
      <c r="M6958" s="6"/>
      <c r="N6958" s="7"/>
      <c r="O6958" s="7"/>
      <c r="P6958" s="38"/>
      <c r="Q6958" s="31"/>
      <c r="R6958" s="42"/>
      <c r="S6958" s="42"/>
      <c r="T6958" s="42"/>
      <c r="U6958" s="43"/>
      <c r="V6958" s="32"/>
      <c r="W6958" s="38"/>
      <c r="X6958" s="7"/>
      <c r="Y6958" s="7"/>
      <c r="Z6958" s="7"/>
      <c r="AA6958" s="7"/>
      <c r="AB6958" s="7"/>
      <c r="AC6958" s="7"/>
      <c r="AD6958" s="7"/>
      <c r="AE6958" s="7"/>
      <c r="AF6958" s="7"/>
      <c r="AG6958" s="7"/>
      <c r="AH6958" s="7"/>
      <c r="AI6958" s="7"/>
      <c r="AJ6958" s="7"/>
      <c r="AK6958" s="7"/>
      <c r="AL6958" s="7"/>
      <c r="AM6958" s="7"/>
      <c r="AN6958" s="7"/>
    </row>
    <row r="6959" spans="1:40" ht="14.25" customHeight="1">
      <c r="A6959" s="7" t="s">
        <v>743</v>
      </c>
      <c r="B6959" s="7" t="s">
        <v>363</v>
      </c>
      <c r="C6959" s="7">
        <v>1723</v>
      </c>
      <c r="D6959" s="7" t="s">
        <v>765</v>
      </c>
      <c r="E6959" s="7" t="str">
        <f t="shared" si="95"/>
        <v>Camiri</v>
      </c>
      <c r="F6959" s="7" t="s">
        <v>379</v>
      </c>
      <c r="G6959" s="7">
        <v>130</v>
      </c>
      <c r="H6959" s="7" t="s">
        <v>386</v>
      </c>
      <c r="I6959" s="7"/>
      <c r="J6959" s="7">
        <v>812000</v>
      </c>
      <c r="K6959" s="7">
        <f t="shared" si="96"/>
        <v>965000</v>
      </c>
      <c r="L6959" s="7"/>
      <c r="M6959" s="6"/>
      <c r="N6959" s="7"/>
      <c r="O6959" s="7"/>
      <c r="P6959" s="38"/>
      <c r="Q6959" s="31"/>
      <c r="R6959" s="42"/>
      <c r="S6959" s="42"/>
      <c r="T6959" s="42"/>
      <c r="U6959" s="43"/>
      <c r="V6959" s="32"/>
      <c r="W6959" s="38"/>
      <c r="X6959" s="7"/>
      <c r="Y6959" s="7"/>
      <c r="Z6959" s="7"/>
      <c r="AA6959" s="7"/>
      <c r="AB6959" s="7"/>
      <c r="AC6959" s="7"/>
      <c r="AD6959" s="7"/>
      <c r="AE6959" s="7"/>
      <c r="AF6959" s="7"/>
      <c r="AG6959" s="7"/>
      <c r="AH6959" s="7"/>
      <c r="AI6959" s="7"/>
      <c r="AJ6959" s="7"/>
      <c r="AK6959" s="7"/>
      <c r="AL6959" s="7"/>
      <c r="AM6959" s="7"/>
      <c r="AN6959" s="7"/>
    </row>
    <row r="6960" spans="1:40" ht="14.25" customHeight="1">
      <c r="A6960" s="7" t="s">
        <v>743</v>
      </c>
      <c r="B6960" s="7" t="s">
        <v>363</v>
      </c>
      <c r="C6960" s="7">
        <v>1723</v>
      </c>
      <c r="D6960" s="7" t="s">
        <v>765</v>
      </c>
      <c r="E6960" s="7" t="str">
        <f t="shared" si="95"/>
        <v>Camiri</v>
      </c>
      <c r="F6960" s="7" t="s">
        <v>379</v>
      </c>
      <c r="G6960" s="7">
        <v>140</v>
      </c>
      <c r="H6960" s="7" t="s">
        <v>388</v>
      </c>
      <c r="I6960" s="7"/>
      <c r="J6960" s="7">
        <v>2889050</v>
      </c>
      <c r="K6960" s="7">
        <f t="shared" si="96"/>
        <v>965000</v>
      </c>
      <c r="L6960" s="7"/>
      <c r="M6960" s="6"/>
      <c r="N6960" s="7"/>
      <c r="O6960" s="7"/>
      <c r="P6960" s="38"/>
      <c r="Q6960" s="31"/>
      <c r="R6960" s="42"/>
      <c r="S6960" s="42"/>
      <c r="T6960" s="42"/>
      <c r="U6960" s="43"/>
      <c r="V6960" s="32"/>
      <c r="W6960" s="38"/>
      <c r="X6960" s="7"/>
      <c r="Y6960" s="7"/>
      <c r="Z6960" s="7"/>
      <c r="AA6960" s="7"/>
      <c r="AB6960" s="7"/>
      <c r="AC6960" s="7"/>
      <c r="AD6960" s="7"/>
      <c r="AE6960" s="7"/>
      <c r="AF6960" s="7"/>
      <c r="AG6960" s="7"/>
      <c r="AH6960" s="7"/>
      <c r="AI6960" s="7"/>
      <c r="AJ6960" s="7"/>
      <c r="AK6960" s="7"/>
      <c r="AL6960" s="7"/>
      <c r="AM6960" s="7"/>
      <c r="AN6960" s="7"/>
    </row>
    <row r="6961" spans="1:40" ht="14.25" customHeight="1">
      <c r="A6961" s="7" t="s">
        <v>743</v>
      </c>
      <c r="B6961" s="7" t="s">
        <v>363</v>
      </c>
      <c r="C6961" s="7">
        <v>1723</v>
      </c>
      <c r="D6961" s="7" t="s">
        <v>765</v>
      </c>
      <c r="E6961" s="7" t="str">
        <f t="shared" si="95"/>
        <v>Camiri</v>
      </c>
      <c r="F6961" s="7" t="s">
        <v>379</v>
      </c>
      <c r="G6961" s="7">
        <v>160</v>
      </c>
      <c r="H6961" s="7" t="s">
        <v>389</v>
      </c>
      <c r="I6961" s="7"/>
      <c r="J6961" s="7">
        <v>2419300</v>
      </c>
      <c r="K6961" s="7">
        <f t="shared" si="96"/>
        <v>965000</v>
      </c>
      <c r="L6961" s="7"/>
      <c r="M6961" s="6"/>
      <c r="N6961" s="7"/>
      <c r="O6961" s="7"/>
      <c r="P6961" s="38"/>
      <c r="Q6961" s="31"/>
      <c r="R6961" s="42"/>
      <c r="S6961" s="42"/>
      <c r="T6961" s="42"/>
      <c r="U6961" s="43"/>
      <c r="V6961" s="32"/>
      <c r="W6961" s="38"/>
      <c r="X6961" s="7"/>
      <c r="Y6961" s="7"/>
      <c r="Z6961" s="7"/>
      <c r="AA6961" s="7"/>
      <c r="AB6961" s="7"/>
      <c r="AC6961" s="7"/>
      <c r="AD6961" s="7"/>
      <c r="AE6961" s="7"/>
      <c r="AF6961" s="7"/>
      <c r="AG6961" s="7"/>
      <c r="AH6961" s="7"/>
      <c r="AI6961" s="7"/>
      <c r="AJ6961" s="7"/>
      <c r="AK6961" s="7"/>
      <c r="AL6961" s="7"/>
      <c r="AM6961" s="7"/>
      <c r="AN6961" s="7"/>
    </row>
    <row r="6962" spans="1:40" ht="14.25" customHeight="1">
      <c r="A6962" s="7" t="s">
        <v>743</v>
      </c>
      <c r="B6962" s="7" t="s">
        <v>363</v>
      </c>
      <c r="C6962" s="7">
        <v>1723</v>
      </c>
      <c r="D6962" s="7" t="s">
        <v>765</v>
      </c>
      <c r="E6962" s="7" t="str">
        <f t="shared" si="95"/>
        <v>Camiri</v>
      </c>
      <c r="F6962" s="7" t="s">
        <v>379</v>
      </c>
      <c r="G6962" s="7">
        <v>170</v>
      </c>
      <c r="H6962" s="7" t="s">
        <v>390</v>
      </c>
      <c r="I6962" s="7"/>
      <c r="J6962" s="7">
        <v>2066400</v>
      </c>
      <c r="K6962" s="7">
        <f t="shared" si="96"/>
        <v>965000</v>
      </c>
      <c r="L6962" s="7"/>
      <c r="M6962" s="6"/>
      <c r="N6962" s="7"/>
      <c r="O6962" s="7"/>
      <c r="P6962" s="38"/>
      <c r="Q6962" s="31"/>
      <c r="R6962" s="42"/>
      <c r="S6962" s="42"/>
      <c r="T6962" s="42"/>
      <c r="U6962" s="43"/>
      <c r="V6962" s="32"/>
      <c r="W6962" s="38"/>
      <c r="X6962" s="7"/>
      <c r="Y6962" s="7"/>
      <c r="Z6962" s="7"/>
      <c r="AA6962" s="7"/>
      <c r="AB6962" s="7"/>
      <c r="AC6962" s="7"/>
      <c r="AD6962" s="7"/>
      <c r="AE6962" s="7"/>
      <c r="AF6962" s="7"/>
      <c r="AG6962" s="7"/>
      <c r="AH6962" s="7"/>
      <c r="AI6962" s="7"/>
      <c r="AJ6962" s="7"/>
      <c r="AK6962" s="7"/>
      <c r="AL6962" s="7"/>
      <c r="AM6962" s="7"/>
      <c r="AN6962" s="7"/>
    </row>
    <row r="6963" spans="1:40" ht="14.25" customHeight="1">
      <c r="A6963" s="7" t="s">
        <v>743</v>
      </c>
      <c r="B6963" s="7" t="s">
        <v>363</v>
      </c>
      <c r="C6963" s="7">
        <v>1723</v>
      </c>
      <c r="D6963" s="7" t="s">
        <v>765</v>
      </c>
      <c r="E6963" s="7" t="str">
        <f t="shared" si="95"/>
        <v>Camiri</v>
      </c>
      <c r="F6963" s="7" t="s">
        <v>379</v>
      </c>
      <c r="G6963" s="7">
        <v>180</v>
      </c>
      <c r="H6963" s="7" t="s">
        <v>411</v>
      </c>
      <c r="I6963" s="7"/>
      <c r="J6963" s="7">
        <v>622000</v>
      </c>
      <c r="K6963" s="7">
        <f t="shared" si="96"/>
        <v>965000</v>
      </c>
      <c r="L6963" s="7"/>
      <c r="M6963" s="6"/>
      <c r="N6963" s="7"/>
      <c r="O6963" s="7"/>
      <c r="P6963" s="38"/>
      <c r="Q6963" s="31"/>
      <c r="R6963" s="42"/>
      <c r="S6963" s="42"/>
      <c r="T6963" s="42"/>
      <c r="U6963" s="43"/>
      <c r="V6963" s="32"/>
      <c r="W6963" s="38"/>
      <c r="X6963" s="7"/>
      <c r="Y6963" s="7"/>
      <c r="Z6963" s="7"/>
      <c r="AA6963" s="7"/>
      <c r="AB6963" s="7"/>
      <c r="AC6963" s="7"/>
      <c r="AD6963" s="7"/>
      <c r="AE6963" s="7"/>
      <c r="AF6963" s="7"/>
      <c r="AG6963" s="7"/>
      <c r="AH6963" s="7"/>
      <c r="AI6963" s="7"/>
      <c r="AJ6963" s="7"/>
      <c r="AK6963" s="7"/>
      <c r="AL6963" s="7"/>
      <c r="AM6963" s="7"/>
      <c r="AN6963" s="7"/>
    </row>
    <row r="6964" spans="1:40" ht="14.25" customHeight="1">
      <c r="A6964" s="7" t="s">
        <v>743</v>
      </c>
      <c r="B6964" s="7" t="s">
        <v>363</v>
      </c>
      <c r="C6964" s="7">
        <v>1723</v>
      </c>
      <c r="D6964" s="7" t="s">
        <v>765</v>
      </c>
      <c r="E6964" s="7" t="str">
        <f t="shared" si="95"/>
        <v>Camiri</v>
      </c>
      <c r="F6964" s="7" t="s">
        <v>379</v>
      </c>
      <c r="G6964" s="7">
        <v>190</v>
      </c>
      <c r="H6964" s="7" t="s">
        <v>392</v>
      </c>
      <c r="I6964" s="7"/>
      <c r="J6964" s="7">
        <v>720000</v>
      </c>
      <c r="K6964" s="7">
        <f t="shared" si="96"/>
        <v>965000</v>
      </c>
      <c r="L6964" s="7"/>
      <c r="M6964" s="6"/>
      <c r="N6964" s="7"/>
      <c r="O6964" s="7"/>
      <c r="P6964" s="38"/>
      <c r="Q6964" s="31"/>
      <c r="R6964" s="42"/>
      <c r="S6964" s="42"/>
      <c r="T6964" s="42"/>
      <c r="U6964" s="43"/>
      <c r="V6964" s="32"/>
      <c r="W6964" s="38"/>
      <c r="X6964" s="7"/>
      <c r="Y6964" s="7"/>
      <c r="Z6964" s="7"/>
      <c r="AA6964" s="7"/>
      <c r="AB6964" s="7"/>
      <c r="AC6964" s="7"/>
      <c r="AD6964" s="7"/>
      <c r="AE6964" s="7"/>
      <c r="AF6964" s="7"/>
      <c r="AG6964" s="7"/>
      <c r="AH6964" s="7"/>
      <c r="AI6964" s="7"/>
      <c r="AJ6964" s="7"/>
      <c r="AK6964" s="7"/>
      <c r="AL6964" s="7"/>
      <c r="AM6964" s="7"/>
      <c r="AN6964" s="7"/>
    </row>
    <row r="6965" spans="1:40" ht="14.25" customHeight="1">
      <c r="A6965" s="7" t="s">
        <v>743</v>
      </c>
      <c r="B6965" s="7" t="s">
        <v>363</v>
      </c>
      <c r="C6965" s="7">
        <v>1723</v>
      </c>
      <c r="D6965" s="7" t="s">
        <v>765</v>
      </c>
      <c r="E6965" s="7" t="str">
        <f t="shared" si="95"/>
        <v>Camiri</v>
      </c>
      <c r="F6965" s="7" t="s">
        <v>379</v>
      </c>
      <c r="G6965" s="7">
        <v>200</v>
      </c>
      <c r="H6965" s="7" t="s">
        <v>393</v>
      </c>
      <c r="I6965" s="7"/>
      <c r="J6965" s="7">
        <v>10679889</v>
      </c>
      <c r="K6965" s="7">
        <f t="shared" si="96"/>
        <v>965000</v>
      </c>
      <c r="L6965" s="7"/>
      <c r="M6965" s="6"/>
      <c r="N6965" s="7"/>
      <c r="O6965" s="7"/>
      <c r="P6965" s="38"/>
      <c r="Q6965" s="31"/>
      <c r="R6965" s="42"/>
      <c r="S6965" s="42"/>
      <c r="T6965" s="42"/>
      <c r="U6965" s="43"/>
      <c r="V6965" s="32"/>
      <c r="W6965" s="38"/>
      <c r="X6965" s="7"/>
      <c r="Y6965" s="7"/>
      <c r="Z6965" s="7"/>
      <c r="AA6965" s="7"/>
      <c r="AB6965" s="7"/>
      <c r="AC6965" s="7"/>
      <c r="AD6965" s="7"/>
      <c r="AE6965" s="7"/>
      <c r="AF6965" s="7"/>
      <c r="AG6965" s="7"/>
      <c r="AH6965" s="7"/>
      <c r="AI6965" s="7"/>
      <c r="AJ6965" s="7"/>
      <c r="AK6965" s="7"/>
      <c r="AL6965" s="7"/>
      <c r="AM6965" s="7"/>
      <c r="AN6965" s="7"/>
    </row>
    <row r="6966" spans="1:40" ht="14.25" customHeight="1">
      <c r="A6966" s="7" t="s">
        <v>743</v>
      </c>
      <c r="B6966" s="7" t="s">
        <v>363</v>
      </c>
      <c r="C6966" s="7">
        <v>1723</v>
      </c>
      <c r="D6966" s="7" t="s">
        <v>765</v>
      </c>
      <c r="E6966" s="7" t="str">
        <f t="shared" si="95"/>
        <v>Camiri</v>
      </c>
      <c r="F6966" s="7" t="s">
        <v>379</v>
      </c>
      <c r="G6966" s="7">
        <v>210</v>
      </c>
      <c r="H6966" s="7" t="s">
        <v>394</v>
      </c>
      <c r="I6966" s="7"/>
      <c r="J6966" s="7">
        <v>2859702</v>
      </c>
      <c r="K6966" s="7">
        <f t="shared" si="96"/>
        <v>965000</v>
      </c>
      <c r="L6966" s="7"/>
      <c r="M6966" s="6"/>
      <c r="N6966" s="7"/>
      <c r="O6966" s="7"/>
      <c r="P6966" s="38"/>
      <c r="Q6966" s="31"/>
      <c r="R6966" s="42"/>
      <c r="S6966" s="42"/>
      <c r="T6966" s="42"/>
      <c r="U6966" s="43"/>
      <c r="V6966" s="32"/>
      <c r="W6966" s="38"/>
      <c r="X6966" s="7"/>
      <c r="Y6966" s="7"/>
      <c r="Z6966" s="7"/>
      <c r="AA6966" s="7"/>
      <c r="AB6966" s="7"/>
      <c r="AC6966" s="7"/>
      <c r="AD6966" s="7"/>
      <c r="AE6966" s="7"/>
      <c r="AF6966" s="7"/>
      <c r="AG6966" s="7"/>
      <c r="AH6966" s="7"/>
      <c r="AI6966" s="7"/>
      <c r="AJ6966" s="7"/>
      <c r="AK6966" s="7"/>
      <c r="AL6966" s="7"/>
      <c r="AM6966" s="7"/>
      <c r="AN6966" s="7"/>
    </row>
    <row r="6967" spans="1:40" ht="14.25" customHeight="1">
      <c r="A6967" s="7" t="s">
        <v>743</v>
      </c>
      <c r="B6967" s="7" t="s">
        <v>363</v>
      </c>
      <c r="C6967" s="7">
        <v>1723</v>
      </c>
      <c r="D6967" s="7" t="s">
        <v>765</v>
      </c>
      <c r="E6967" s="7" t="str">
        <f t="shared" si="95"/>
        <v>Camiri</v>
      </c>
      <c r="F6967" s="7" t="s">
        <v>379</v>
      </c>
      <c r="G6967" s="7">
        <v>220</v>
      </c>
      <c r="H6967" s="7" t="s">
        <v>395</v>
      </c>
      <c r="I6967" s="7"/>
      <c r="J6967" s="7">
        <v>950000</v>
      </c>
      <c r="K6967" s="7">
        <f t="shared" si="96"/>
        <v>965000</v>
      </c>
      <c r="L6967" s="7"/>
      <c r="M6967" s="6"/>
      <c r="N6967" s="7"/>
      <c r="O6967" s="7"/>
      <c r="P6967" s="38"/>
      <c r="Q6967" s="31"/>
      <c r="R6967" s="42"/>
      <c r="S6967" s="42"/>
      <c r="T6967" s="42"/>
      <c r="U6967" s="43"/>
      <c r="V6967" s="32"/>
      <c r="W6967" s="38"/>
      <c r="X6967" s="7"/>
      <c r="Y6967" s="7"/>
      <c r="Z6967" s="7"/>
      <c r="AA6967" s="7"/>
      <c r="AB6967" s="7"/>
      <c r="AC6967" s="7"/>
      <c r="AD6967" s="7"/>
      <c r="AE6967" s="7"/>
      <c r="AF6967" s="7"/>
      <c r="AG6967" s="7"/>
      <c r="AH6967" s="7"/>
      <c r="AI6967" s="7"/>
      <c r="AJ6967" s="7"/>
      <c r="AK6967" s="7"/>
      <c r="AL6967" s="7"/>
      <c r="AM6967" s="7"/>
      <c r="AN6967" s="7"/>
    </row>
    <row r="6968" spans="1:40" ht="14.25" customHeight="1">
      <c r="A6968" s="7" t="s">
        <v>743</v>
      </c>
      <c r="B6968" s="7" t="s">
        <v>363</v>
      </c>
      <c r="C6968" s="7">
        <v>1723</v>
      </c>
      <c r="D6968" s="7" t="s">
        <v>765</v>
      </c>
      <c r="E6968" s="7" t="str">
        <f t="shared" si="95"/>
        <v>Camiri</v>
      </c>
      <c r="F6968" s="7" t="s">
        <v>379</v>
      </c>
      <c r="G6968" s="7">
        <v>230</v>
      </c>
      <c r="H6968" s="7" t="s">
        <v>396</v>
      </c>
      <c r="I6968" s="7"/>
      <c r="J6968" s="7">
        <v>465000</v>
      </c>
      <c r="K6968" s="7">
        <f t="shared" si="96"/>
        <v>965000</v>
      </c>
      <c r="L6968" s="7"/>
      <c r="M6968" s="6"/>
      <c r="N6968" s="7"/>
      <c r="O6968" s="7"/>
      <c r="P6968" s="38"/>
      <c r="Q6968" s="31"/>
      <c r="R6968" s="42"/>
      <c r="S6968" s="42"/>
      <c r="T6968" s="42"/>
      <c r="U6968" s="43"/>
      <c r="V6968" s="32"/>
      <c r="W6968" s="38"/>
      <c r="X6968" s="7"/>
      <c r="Y6968" s="7"/>
      <c r="Z6968" s="7"/>
      <c r="AA6968" s="7"/>
      <c r="AB6968" s="7"/>
      <c r="AC6968" s="7"/>
      <c r="AD6968" s="7"/>
      <c r="AE6968" s="7"/>
      <c r="AF6968" s="7"/>
      <c r="AG6968" s="7"/>
      <c r="AH6968" s="7"/>
      <c r="AI6968" s="7"/>
      <c r="AJ6968" s="7"/>
      <c r="AK6968" s="7"/>
      <c r="AL6968" s="7"/>
      <c r="AM6968" s="7"/>
      <c r="AN6968" s="7"/>
    </row>
    <row r="6969" spans="1:40" ht="14.25" customHeight="1">
      <c r="A6969" s="7" t="s">
        <v>743</v>
      </c>
      <c r="B6969" s="7" t="s">
        <v>363</v>
      </c>
      <c r="C6969" s="7">
        <v>1723</v>
      </c>
      <c r="D6969" s="7" t="s">
        <v>765</v>
      </c>
      <c r="E6969" s="7" t="str">
        <f t="shared" si="95"/>
        <v>Camiri</v>
      </c>
      <c r="F6969" s="7" t="s">
        <v>379</v>
      </c>
      <c r="G6969" s="7">
        <v>240</v>
      </c>
      <c r="H6969" s="7" t="s">
        <v>397</v>
      </c>
      <c r="I6969" s="7"/>
      <c r="J6969" s="7">
        <v>100000</v>
      </c>
      <c r="K6969" s="7">
        <f t="shared" si="96"/>
        <v>965000</v>
      </c>
      <c r="L6969" s="7"/>
      <c r="M6969" s="6"/>
      <c r="N6969" s="7"/>
      <c r="O6969" s="7"/>
      <c r="P6969" s="38"/>
      <c r="Q6969" s="31"/>
      <c r="R6969" s="42"/>
      <c r="S6969" s="42"/>
      <c r="T6969" s="42"/>
      <c r="U6969" s="43"/>
      <c r="V6969" s="32"/>
      <c r="W6969" s="38"/>
      <c r="X6969" s="7"/>
      <c r="Y6969" s="7"/>
      <c r="Z6969" s="7"/>
      <c r="AA6969" s="7"/>
      <c r="AB6969" s="7"/>
      <c r="AC6969" s="7"/>
      <c r="AD6969" s="7"/>
      <c r="AE6969" s="7"/>
      <c r="AF6969" s="7"/>
      <c r="AG6969" s="7"/>
      <c r="AH6969" s="7"/>
      <c r="AI6969" s="7"/>
      <c r="AJ6969" s="7"/>
      <c r="AK6969" s="7"/>
      <c r="AL6969" s="7"/>
      <c r="AM6969" s="7"/>
      <c r="AN6969" s="7"/>
    </row>
    <row r="6970" spans="1:40" ht="14.25" customHeight="1">
      <c r="A6970" s="7" t="s">
        <v>743</v>
      </c>
      <c r="B6970" s="7" t="s">
        <v>363</v>
      </c>
      <c r="C6970" s="7">
        <v>1723</v>
      </c>
      <c r="D6970" s="7" t="s">
        <v>765</v>
      </c>
      <c r="E6970" s="7" t="str">
        <f t="shared" si="95"/>
        <v>Camiri</v>
      </c>
      <c r="F6970" s="7" t="s">
        <v>379</v>
      </c>
      <c r="G6970" s="7">
        <v>250</v>
      </c>
      <c r="H6970" s="7" t="s">
        <v>399</v>
      </c>
      <c r="I6970" s="7"/>
      <c r="J6970" s="7">
        <v>1966572</v>
      </c>
      <c r="K6970" s="7">
        <f t="shared" si="96"/>
        <v>965000</v>
      </c>
      <c r="L6970" s="7"/>
      <c r="M6970" s="6"/>
      <c r="N6970" s="7"/>
      <c r="O6970" s="7"/>
      <c r="P6970" s="38"/>
      <c r="Q6970" s="31"/>
      <c r="R6970" s="42"/>
      <c r="S6970" s="42"/>
      <c r="T6970" s="42"/>
      <c r="U6970" s="43"/>
      <c r="V6970" s="32"/>
      <c r="W6970" s="38"/>
      <c r="X6970" s="7"/>
      <c r="Y6970" s="7"/>
      <c r="Z6970" s="7"/>
      <c r="AA6970" s="7"/>
      <c r="AB6970" s="7"/>
      <c r="AC6970" s="7"/>
      <c r="AD6970" s="7"/>
      <c r="AE6970" s="7"/>
      <c r="AF6970" s="7"/>
      <c r="AG6970" s="7"/>
      <c r="AH6970" s="7"/>
      <c r="AI6970" s="7"/>
      <c r="AJ6970" s="7"/>
      <c r="AK6970" s="7"/>
      <c r="AL6970" s="7"/>
      <c r="AM6970" s="7"/>
      <c r="AN6970" s="7"/>
    </row>
    <row r="6971" spans="1:40" ht="14.25" customHeight="1">
      <c r="A6971" s="7" t="s">
        <v>743</v>
      </c>
      <c r="B6971" s="7" t="s">
        <v>363</v>
      </c>
      <c r="C6971" s="7">
        <v>1723</v>
      </c>
      <c r="D6971" s="7" t="s">
        <v>765</v>
      </c>
      <c r="E6971" s="7" t="str">
        <f t="shared" si="95"/>
        <v>Camiri</v>
      </c>
      <c r="F6971" s="7" t="s">
        <v>379</v>
      </c>
      <c r="G6971" s="7">
        <v>260</v>
      </c>
      <c r="H6971" s="7" t="s">
        <v>400</v>
      </c>
      <c r="I6971" s="7"/>
      <c r="J6971" s="7">
        <v>254000</v>
      </c>
      <c r="K6971" s="7">
        <f t="shared" si="96"/>
        <v>965000</v>
      </c>
      <c r="L6971" s="7"/>
      <c r="M6971" s="6"/>
      <c r="N6971" s="7"/>
      <c r="O6971" s="7"/>
      <c r="P6971" s="38"/>
      <c r="Q6971" s="31"/>
      <c r="R6971" s="42"/>
      <c r="S6971" s="42"/>
      <c r="T6971" s="42"/>
      <c r="U6971" s="43"/>
      <c r="V6971" s="32"/>
      <c r="W6971" s="38"/>
      <c r="X6971" s="7"/>
      <c r="Y6971" s="7"/>
      <c r="Z6971" s="7"/>
      <c r="AA6971" s="7"/>
      <c r="AB6971" s="7"/>
      <c r="AC6971" s="7"/>
      <c r="AD6971" s="7"/>
      <c r="AE6971" s="7"/>
      <c r="AF6971" s="7"/>
      <c r="AG6971" s="7"/>
      <c r="AH6971" s="7"/>
      <c r="AI6971" s="7"/>
      <c r="AJ6971" s="7"/>
      <c r="AK6971" s="7"/>
      <c r="AL6971" s="7"/>
      <c r="AM6971" s="7"/>
      <c r="AN6971" s="7"/>
    </row>
    <row r="6972" spans="1:40" ht="14.25" customHeight="1">
      <c r="A6972" s="7" t="s">
        <v>743</v>
      </c>
      <c r="B6972" s="7" t="s">
        <v>363</v>
      </c>
      <c r="C6972" s="7">
        <v>1723</v>
      </c>
      <c r="D6972" s="7" t="s">
        <v>765</v>
      </c>
      <c r="E6972" s="7" t="str">
        <f t="shared" si="95"/>
        <v>Camiri</v>
      </c>
      <c r="F6972" s="7" t="s">
        <v>379</v>
      </c>
      <c r="G6972" s="7">
        <v>270</v>
      </c>
      <c r="H6972" s="7" t="s">
        <v>401</v>
      </c>
      <c r="I6972" s="7"/>
      <c r="J6972" s="7">
        <v>50000</v>
      </c>
      <c r="K6972" s="7">
        <f t="shared" si="96"/>
        <v>965000</v>
      </c>
      <c r="L6972" s="7"/>
      <c r="M6972" s="6"/>
      <c r="N6972" s="7"/>
      <c r="O6972" s="7"/>
      <c r="P6972" s="38"/>
      <c r="Q6972" s="31"/>
      <c r="R6972" s="42"/>
      <c r="S6972" s="42"/>
      <c r="T6972" s="42"/>
      <c r="U6972" s="43"/>
      <c r="V6972" s="32"/>
      <c r="W6972" s="38"/>
      <c r="X6972" s="7"/>
      <c r="Y6972" s="7"/>
      <c r="Z6972" s="7"/>
      <c r="AA6972" s="7"/>
      <c r="AB6972" s="7"/>
      <c r="AC6972" s="7"/>
      <c r="AD6972" s="7"/>
      <c r="AE6972" s="7"/>
      <c r="AF6972" s="7"/>
      <c r="AG6972" s="7"/>
      <c r="AH6972" s="7"/>
      <c r="AI6972" s="7"/>
      <c r="AJ6972" s="7"/>
      <c r="AK6972" s="7"/>
      <c r="AL6972" s="7"/>
      <c r="AM6972" s="7"/>
      <c r="AN6972" s="7"/>
    </row>
    <row r="6973" spans="1:40" ht="14.25" customHeight="1">
      <c r="A6973" s="7" t="s">
        <v>743</v>
      </c>
      <c r="B6973" s="7" t="s">
        <v>363</v>
      </c>
      <c r="C6973" s="7">
        <v>1723</v>
      </c>
      <c r="D6973" s="7" t="s">
        <v>765</v>
      </c>
      <c r="E6973" s="7" t="str">
        <f t="shared" si="95"/>
        <v>Camiri</v>
      </c>
      <c r="F6973" s="7" t="s">
        <v>379</v>
      </c>
      <c r="G6973" s="7">
        <v>280</v>
      </c>
      <c r="H6973" s="7" t="s">
        <v>402</v>
      </c>
      <c r="I6973" s="7"/>
      <c r="J6973" s="7">
        <v>910000</v>
      </c>
      <c r="K6973" s="7">
        <f t="shared" si="96"/>
        <v>965000</v>
      </c>
      <c r="L6973" s="7"/>
      <c r="M6973" s="6"/>
      <c r="N6973" s="7"/>
      <c r="O6973" s="7"/>
      <c r="P6973" s="38"/>
      <c r="Q6973" s="31"/>
      <c r="R6973" s="42"/>
      <c r="S6973" s="42"/>
      <c r="T6973" s="42"/>
      <c r="U6973" s="43"/>
      <c r="V6973" s="32"/>
      <c r="W6973" s="38"/>
      <c r="X6973" s="7"/>
      <c r="Y6973" s="7"/>
      <c r="Z6973" s="7"/>
      <c r="AA6973" s="7"/>
      <c r="AB6973" s="7"/>
      <c r="AC6973" s="7"/>
      <c r="AD6973" s="7"/>
      <c r="AE6973" s="7"/>
      <c r="AF6973" s="7"/>
      <c r="AG6973" s="7"/>
      <c r="AH6973" s="7"/>
      <c r="AI6973" s="7"/>
      <c r="AJ6973" s="7"/>
      <c r="AK6973" s="7"/>
      <c r="AL6973" s="7"/>
      <c r="AM6973" s="7"/>
      <c r="AN6973" s="7"/>
    </row>
    <row r="6974" spans="1:40" ht="14.25" customHeight="1">
      <c r="A6974" s="7" t="s">
        <v>743</v>
      </c>
      <c r="B6974" s="7" t="s">
        <v>363</v>
      </c>
      <c r="C6974" s="7">
        <v>1723</v>
      </c>
      <c r="D6974" s="7" t="s">
        <v>765</v>
      </c>
      <c r="E6974" s="7" t="str">
        <f t="shared" si="95"/>
        <v>Camiri</v>
      </c>
      <c r="F6974" s="7" t="s">
        <v>379</v>
      </c>
      <c r="G6974" s="7">
        <v>300</v>
      </c>
      <c r="H6974" s="7" t="s">
        <v>417</v>
      </c>
      <c r="I6974" s="7"/>
      <c r="J6974" s="7">
        <v>160000</v>
      </c>
      <c r="K6974" s="7">
        <f t="shared" si="96"/>
        <v>965000</v>
      </c>
      <c r="L6974" s="7"/>
      <c r="M6974" s="6"/>
      <c r="N6974" s="7"/>
      <c r="O6974" s="7"/>
      <c r="P6974" s="38"/>
      <c r="Q6974" s="31"/>
      <c r="R6974" s="42"/>
      <c r="S6974" s="42"/>
      <c r="T6974" s="42"/>
      <c r="U6974" s="43"/>
      <c r="V6974" s="32"/>
      <c r="W6974" s="38"/>
      <c r="X6974" s="7"/>
      <c r="Y6974" s="7"/>
      <c r="Z6974" s="7"/>
      <c r="AA6974" s="7"/>
      <c r="AB6974" s="7"/>
      <c r="AC6974" s="7"/>
      <c r="AD6974" s="7"/>
      <c r="AE6974" s="7"/>
      <c r="AF6974" s="7"/>
      <c r="AG6974" s="7"/>
      <c r="AH6974" s="7"/>
      <c r="AI6974" s="7"/>
      <c r="AJ6974" s="7"/>
      <c r="AK6974" s="7"/>
      <c r="AL6974" s="7"/>
      <c r="AM6974" s="7"/>
      <c r="AN6974" s="7"/>
    </row>
    <row r="6975" spans="1:40" ht="14.25" customHeight="1">
      <c r="A6975" s="7" t="s">
        <v>743</v>
      </c>
      <c r="B6975" s="7" t="s">
        <v>363</v>
      </c>
      <c r="C6975" s="7">
        <v>1723</v>
      </c>
      <c r="D6975" s="7" t="s">
        <v>765</v>
      </c>
      <c r="E6975" s="7" t="str">
        <f t="shared" si="95"/>
        <v>Camiri</v>
      </c>
      <c r="F6975" s="7" t="s">
        <v>379</v>
      </c>
      <c r="G6975" s="7">
        <v>310</v>
      </c>
      <c r="H6975" s="7" t="s">
        <v>403</v>
      </c>
      <c r="I6975" s="7"/>
      <c r="J6975" s="7">
        <v>170000</v>
      </c>
      <c r="K6975" s="7">
        <f t="shared" si="96"/>
        <v>965000</v>
      </c>
      <c r="L6975" s="7"/>
      <c r="M6975" s="6"/>
      <c r="N6975" s="7"/>
      <c r="O6975" s="7"/>
      <c r="P6975" s="38"/>
      <c r="Q6975" s="31"/>
      <c r="R6975" s="42"/>
      <c r="S6975" s="42"/>
      <c r="T6975" s="42"/>
      <c r="U6975" s="43"/>
      <c r="V6975" s="32"/>
      <c r="W6975" s="38"/>
      <c r="X6975" s="7"/>
      <c r="Y6975" s="7"/>
      <c r="Z6975" s="7"/>
      <c r="AA6975" s="7"/>
      <c r="AB6975" s="7"/>
      <c r="AC6975" s="7"/>
      <c r="AD6975" s="7"/>
      <c r="AE6975" s="7"/>
      <c r="AF6975" s="7"/>
      <c r="AG6975" s="7"/>
      <c r="AH6975" s="7"/>
      <c r="AI6975" s="7"/>
      <c r="AJ6975" s="7"/>
      <c r="AK6975" s="7"/>
      <c r="AL6975" s="7"/>
      <c r="AM6975" s="7"/>
      <c r="AN6975" s="7"/>
    </row>
    <row r="6976" spans="1:40" ht="14.25" customHeight="1">
      <c r="A6976" s="7" t="s">
        <v>743</v>
      </c>
      <c r="B6976" s="7" t="s">
        <v>363</v>
      </c>
      <c r="C6976" s="7">
        <v>1723</v>
      </c>
      <c r="D6976" s="7" t="s">
        <v>765</v>
      </c>
      <c r="E6976" s="7" t="str">
        <f t="shared" si="95"/>
        <v>Camiri</v>
      </c>
      <c r="F6976" s="7" t="s">
        <v>379</v>
      </c>
      <c r="G6976" s="7">
        <v>330</v>
      </c>
      <c r="H6976" s="7" t="s">
        <v>404</v>
      </c>
      <c r="I6976" s="7"/>
      <c r="J6976" s="7">
        <v>367741</v>
      </c>
      <c r="K6976" s="7">
        <f t="shared" si="96"/>
        <v>965000</v>
      </c>
      <c r="L6976" s="7"/>
      <c r="M6976" s="6"/>
      <c r="N6976" s="7"/>
      <c r="O6976" s="7"/>
      <c r="P6976" s="38"/>
      <c r="Q6976" s="31"/>
      <c r="R6976" s="42"/>
      <c r="S6976" s="42"/>
      <c r="T6976" s="42"/>
      <c r="U6976" s="43"/>
      <c r="V6976" s="32"/>
      <c r="W6976" s="38"/>
      <c r="X6976" s="7"/>
      <c r="Y6976" s="7"/>
      <c r="Z6976" s="7"/>
      <c r="AA6976" s="7"/>
      <c r="AB6976" s="7"/>
      <c r="AC6976" s="7"/>
      <c r="AD6976" s="7"/>
      <c r="AE6976" s="7"/>
      <c r="AF6976" s="7"/>
      <c r="AG6976" s="7"/>
      <c r="AH6976" s="7"/>
      <c r="AI6976" s="7"/>
      <c r="AJ6976" s="7"/>
      <c r="AK6976" s="7"/>
      <c r="AL6976" s="7"/>
      <c r="AM6976" s="7"/>
      <c r="AN6976" s="7"/>
    </row>
    <row r="6977" spans="1:40" ht="14.25" customHeight="1">
      <c r="A6977" s="7" t="s">
        <v>743</v>
      </c>
      <c r="B6977" s="7" t="s">
        <v>363</v>
      </c>
      <c r="C6977" s="7">
        <v>1723</v>
      </c>
      <c r="D6977" s="7" t="s">
        <v>765</v>
      </c>
      <c r="E6977" s="7" t="str">
        <f t="shared" si="95"/>
        <v>Camiri</v>
      </c>
      <c r="F6977" s="7" t="s">
        <v>379</v>
      </c>
      <c r="G6977" s="7">
        <v>340</v>
      </c>
      <c r="H6977" s="7" t="s">
        <v>405</v>
      </c>
      <c r="I6977" s="7"/>
      <c r="J6977" s="7">
        <v>1561682</v>
      </c>
      <c r="K6977" s="7">
        <f t="shared" si="96"/>
        <v>965000</v>
      </c>
      <c r="L6977" s="7"/>
      <c r="M6977" s="6"/>
      <c r="N6977" s="7"/>
      <c r="O6977" s="7"/>
      <c r="P6977" s="38"/>
      <c r="Q6977" s="31"/>
      <c r="R6977" s="42"/>
      <c r="S6977" s="42"/>
      <c r="T6977" s="42"/>
      <c r="U6977" s="43"/>
      <c r="V6977" s="32"/>
      <c r="W6977" s="38"/>
      <c r="X6977" s="7"/>
      <c r="Y6977" s="7"/>
      <c r="Z6977" s="7"/>
      <c r="AA6977" s="7"/>
      <c r="AB6977" s="7"/>
      <c r="AC6977" s="7"/>
      <c r="AD6977" s="7"/>
      <c r="AE6977" s="7"/>
      <c r="AF6977" s="7"/>
      <c r="AG6977" s="7"/>
      <c r="AH6977" s="7"/>
      <c r="AI6977" s="7"/>
      <c r="AJ6977" s="7"/>
      <c r="AK6977" s="7"/>
      <c r="AL6977" s="7"/>
      <c r="AM6977" s="7"/>
      <c r="AN6977" s="7"/>
    </row>
    <row r="6978" spans="1:40" ht="14.25" customHeight="1">
      <c r="A6978" s="7" t="s">
        <v>743</v>
      </c>
      <c r="B6978" s="7" t="s">
        <v>363</v>
      </c>
      <c r="C6978" s="7">
        <v>1723</v>
      </c>
      <c r="D6978" s="7" t="s">
        <v>765</v>
      </c>
      <c r="E6978" s="7" t="str">
        <f t="shared" si="95"/>
        <v>Camiri</v>
      </c>
      <c r="F6978" s="7" t="s">
        <v>379</v>
      </c>
      <c r="G6978" s="7">
        <v>350</v>
      </c>
      <c r="H6978" s="7" t="s">
        <v>406</v>
      </c>
      <c r="I6978" s="7"/>
      <c r="J6978" s="7">
        <v>121991</v>
      </c>
      <c r="K6978" s="7">
        <f t="shared" si="96"/>
        <v>965000</v>
      </c>
      <c r="L6978" s="7"/>
      <c r="M6978" s="6"/>
      <c r="N6978" s="7"/>
      <c r="O6978" s="7"/>
      <c r="P6978" s="38"/>
      <c r="Q6978" s="31"/>
      <c r="R6978" s="42"/>
      <c r="S6978" s="42"/>
      <c r="T6978" s="42"/>
      <c r="U6978" s="43"/>
      <c r="V6978" s="32"/>
      <c r="W6978" s="38"/>
      <c r="X6978" s="7"/>
      <c r="Y6978" s="7"/>
      <c r="Z6978" s="7"/>
      <c r="AA6978" s="7"/>
      <c r="AB6978" s="7"/>
      <c r="AC6978" s="7"/>
      <c r="AD6978" s="7"/>
      <c r="AE6978" s="7"/>
      <c r="AF6978" s="7"/>
      <c r="AG6978" s="7"/>
      <c r="AH6978" s="7"/>
      <c r="AI6978" s="7"/>
      <c r="AJ6978" s="7"/>
      <c r="AK6978" s="7"/>
      <c r="AL6978" s="7"/>
      <c r="AM6978" s="7"/>
      <c r="AN6978" s="7"/>
    </row>
    <row r="6979" spans="1:40" ht="14.25" customHeight="1">
      <c r="A6979" s="7" t="s">
        <v>743</v>
      </c>
      <c r="B6979" s="7" t="s">
        <v>363</v>
      </c>
      <c r="C6979" s="7">
        <v>1723</v>
      </c>
      <c r="D6979" s="7" t="s">
        <v>765</v>
      </c>
      <c r="E6979" s="7" t="str">
        <f t="shared" si="95"/>
        <v>Camiri</v>
      </c>
      <c r="F6979" s="7" t="s">
        <v>407</v>
      </c>
      <c r="G6979" s="7">
        <v>110</v>
      </c>
      <c r="H6979" s="7" t="s">
        <v>385</v>
      </c>
      <c r="I6979" s="7"/>
      <c r="J6979" s="7">
        <v>90000</v>
      </c>
      <c r="K6979" s="7">
        <f t="shared" si="96"/>
        <v>965000</v>
      </c>
      <c r="L6979" s="7"/>
      <c r="M6979" s="6"/>
      <c r="N6979" s="7"/>
      <c r="O6979" s="7"/>
      <c r="P6979" s="38"/>
      <c r="Q6979" s="31"/>
      <c r="R6979" s="42"/>
      <c r="S6979" s="42"/>
      <c r="T6979" s="42"/>
      <c r="U6979" s="43"/>
      <c r="V6979" s="32"/>
      <c r="W6979" s="38"/>
      <c r="X6979" s="7"/>
      <c r="Y6979" s="7"/>
      <c r="Z6979" s="7"/>
      <c r="AA6979" s="7"/>
      <c r="AB6979" s="7"/>
      <c r="AC6979" s="7"/>
      <c r="AD6979" s="7"/>
      <c r="AE6979" s="7"/>
      <c r="AF6979" s="7"/>
      <c r="AG6979" s="7"/>
      <c r="AH6979" s="7"/>
      <c r="AI6979" s="7"/>
      <c r="AJ6979" s="7"/>
      <c r="AK6979" s="7"/>
      <c r="AL6979" s="7"/>
      <c r="AM6979" s="7"/>
      <c r="AN6979" s="7"/>
    </row>
    <row r="6980" spans="1:40" ht="14.25" customHeight="1">
      <c r="A6980" s="7" t="s">
        <v>743</v>
      </c>
      <c r="B6980" s="7" t="s">
        <v>363</v>
      </c>
      <c r="C6980" s="7">
        <v>1723</v>
      </c>
      <c r="D6980" s="7" t="s">
        <v>765</v>
      </c>
      <c r="E6980" s="7" t="str">
        <f t="shared" si="95"/>
        <v>Camiri</v>
      </c>
      <c r="F6980" s="7" t="s">
        <v>407</v>
      </c>
      <c r="G6980" s="7">
        <v>170</v>
      </c>
      <c r="H6980" s="7" t="s">
        <v>390</v>
      </c>
      <c r="I6980" s="7"/>
      <c r="J6980" s="7">
        <v>505000</v>
      </c>
      <c r="K6980" s="7">
        <f t="shared" si="96"/>
        <v>965000</v>
      </c>
      <c r="L6980" s="7"/>
      <c r="M6980" s="6"/>
      <c r="N6980" s="7"/>
      <c r="O6980" s="7"/>
      <c r="P6980" s="38"/>
      <c r="Q6980" s="31"/>
      <c r="R6980" s="42"/>
      <c r="S6980" s="42"/>
      <c r="T6980" s="42"/>
      <c r="U6980" s="43"/>
      <c r="V6980" s="32"/>
      <c r="W6980" s="38"/>
      <c r="X6980" s="7"/>
      <c r="Y6980" s="7"/>
      <c r="Z6980" s="7"/>
      <c r="AA6980" s="7"/>
      <c r="AB6980" s="7"/>
      <c r="AC6980" s="7"/>
      <c r="AD6980" s="7"/>
      <c r="AE6980" s="7"/>
      <c r="AF6980" s="7"/>
      <c r="AG6980" s="7"/>
      <c r="AH6980" s="7"/>
      <c r="AI6980" s="7"/>
      <c r="AJ6980" s="7"/>
      <c r="AK6980" s="7"/>
      <c r="AL6980" s="7"/>
      <c r="AM6980" s="7"/>
      <c r="AN6980" s="7"/>
    </row>
    <row r="6981" spans="1:40" ht="14.25" customHeight="1">
      <c r="A6981" s="7" t="s">
        <v>743</v>
      </c>
      <c r="B6981" s="7" t="s">
        <v>363</v>
      </c>
      <c r="C6981" s="7">
        <v>1723</v>
      </c>
      <c r="D6981" s="7" t="s">
        <v>765</v>
      </c>
      <c r="E6981" s="7" t="str">
        <f t="shared" si="95"/>
        <v>Camiri</v>
      </c>
      <c r="F6981" s="7" t="s">
        <v>407</v>
      </c>
      <c r="G6981" s="7">
        <v>220</v>
      </c>
      <c r="H6981" s="7" t="s">
        <v>395</v>
      </c>
      <c r="I6981" s="7"/>
      <c r="J6981" s="7">
        <v>370000</v>
      </c>
      <c r="K6981" s="7">
        <f t="shared" si="96"/>
        <v>965000</v>
      </c>
      <c r="L6981" s="7"/>
      <c r="M6981" s="6"/>
      <c r="N6981" s="7"/>
      <c r="O6981" s="7"/>
      <c r="P6981" s="38"/>
      <c r="Q6981" s="31"/>
      <c r="R6981" s="42"/>
      <c r="S6981" s="42"/>
      <c r="T6981" s="42"/>
      <c r="U6981" s="43"/>
      <c r="V6981" s="32"/>
      <c r="W6981" s="38"/>
      <c r="X6981" s="7"/>
      <c r="Y6981" s="7"/>
      <c r="Z6981" s="7"/>
      <c r="AA6981" s="7"/>
      <c r="AB6981" s="7"/>
      <c r="AC6981" s="7"/>
      <c r="AD6981" s="7"/>
      <c r="AE6981" s="7"/>
      <c r="AF6981" s="7"/>
      <c r="AG6981" s="7"/>
      <c r="AH6981" s="7"/>
      <c r="AI6981" s="7"/>
      <c r="AJ6981" s="7"/>
      <c r="AK6981" s="7"/>
      <c r="AL6981" s="7"/>
      <c r="AM6981" s="7"/>
      <c r="AN6981" s="7"/>
    </row>
    <row r="6982" spans="1:40" ht="14.25" customHeight="1">
      <c r="A6982" s="7" t="s">
        <v>743</v>
      </c>
      <c r="B6982" s="7" t="s">
        <v>363</v>
      </c>
      <c r="C6982" s="7">
        <v>1724</v>
      </c>
      <c r="D6982" s="7" t="s">
        <v>766</v>
      </c>
      <c r="E6982" s="7" t="str">
        <f t="shared" si="95"/>
        <v>Boyuibe</v>
      </c>
      <c r="F6982" s="7" t="s">
        <v>379</v>
      </c>
      <c r="G6982" s="7">
        <v>0</v>
      </c>
      <c r="H6982" s="7" t="s">
        <v>380</v>
      </c>
      <c r="I6982" s="7"/>
      <c r="J6982" s="7">
        <v>646932</v>
      </c>
      <c r="K6982" s="7">
        <f t="shared" si="96"/>
        <v>62741</v>
      </c>
      <c r="L6982" s="7"/>
      <c r="M6982" s="6"/>
      <c r="N6982" s="7"/>
      <c r="O6982" s="7"/>
      <c r="P6982" s="38"/>
      <c r="Q6982" s="31"/>
      <c r="R6982" s="42"/>
      <c r="S6982" s="42"/>
      <c r="T6982" s="42"/>
      <c r="U6982" s="43"/>
      <c r="V6982" s="32"/>
      <c r="W6982" s="38"/>
      <c r="X6982" s="7"/>
      <c r="Y6982" s="7"/>
      <c r="Z6982" s="7"/>
      <c r="AA6982" s="7"/>
      <c r="AB6982" s="7"/>
      <c r="AC6982" s="7"/>
      <c r="AD6982" s="7"/>
      <c r="AE6982" s="7"/>
      <c r="AF6982" s="7"/>
      <c r="AG6982" s="7"/>
      <c r="AH6982" s="7"/>
      <c r="AI6982" s="7"/>
      <c r="AJ6982" s="7"/>
      <c r="AK6982" s="7"/>
      <c r="AL6982" s="7"/>
      <c r="AM6982" s="7"/>
      <c r="AN6982" s="7"/>
    </row>
    <row r="6983" spans="1:40" ht="14.25" customHeight="1">
      <c r="A6983" s="7" t="s">
        <v>743</v>
      </c>
      <c r="B6983" s="7" t="s">
        <v>363</v>
      </c>
      <c r="C6983" s="7">
        <v>1724</v>
      </c>
      <c r="D6983" s="7" t="s">
        <v>766</v>
      </c>
      <c r="E6983" s="7" t="str">
        <f t="shared" si="95"/>
        <v>Boyuibe</v>
      </c>
      <c r="F6983" s="7" t="s">
        <v>379</v>
      </c>
      <c r="G6983" s="7">
        <v>1</v>
      </c>
      <c r="H6983" s="7" t="s">
        <v>381</v>
      </c>
      <c r="I6983" s="7"/>
      <c r="J6983" s="7">
        <v>396507</v>
      </c>
      <c r="K6983" s="7">
        <f t="shared" si="96"/>
        <v>62741</v>
      </c>
      <c r="L6983" s="7"/>
      <c r="M6983" s="6"/>
      <c r="N6983" s="7"/>
      <c r="O6983" s="7"/>
      <c r="P6983" s="38"/>
      <c r="Q6983" s="31"/>
      <c r="R6983" s="42"/>
      <c r="S6983" s="42"/>
      <c r="T6983" s="42"/>
      <c r="U6983" s="43"/>
      <c r="V6983" s="32"/>
      <c r="W6983" s="38"/>
      <c r="X6983" s="7"/>
      <c r="Y6983" s="7"/>
      <c r="Z6983" s="7"/>
      <c r="AA6983" s="7"/>
      <c r="AB6983" s="7"/>
      <c r="AC6983" s="7"/>
      <c r="AD6983" s="7"/>
      <c r="AE6983" s="7"/>
      <c r="AF6983" s="7"/>
      <c r="AG6983" s="7"/>
      <c r="AH6983" s="7"/>
      <c r="AI6983" s="7"/>
      <c r="AJ6983" s="7"/>
      <c r="AK6983" s="7"/>
      <c r="AL6983" s="7"/>
      <c r="AM6983" s="7"/>
      <c r="AN6983" s="7"/>
    </row>
    <row r="6984" spans="1:40" ht="14.25" customHeight="1">
      <c r="A6984" s="7" t="s">
        <v>743</v>
      </c>
      <c r="B6984" s="7" t="s">
        <v>363</v>
      </c>
      <c r="C6984" s="7">
        <v>1724</v>
      </c>
      <c r="D6984" s="7" t="s">
        <v>766</v>
      </c>
      <c r="E6984" s="7" t="str">
        <f t="shared" si="95"/>
        <v>Boyuibe</v>
      </c>
      <c r="F6984" s="7" t="s">
        <v>379</v>
      </c>
      <c r="G6984" s="7">
        <v>97</v>
      </c>
      <c r="H6984" s="7" t="s">
        <v>409</v>
      </c>
      <c r="I6984" s="7"/>
      <c r="J6984" s="7">
        <v>333292</v>
      </c>
      <c r="K6984" s="7">
        <f t="shared" si="96"/>
        <v>62741</v>
      </c>
      <c r="L6984" s="7"/>
      <c r="M6984" s="6"/>
      <c r="N6984" s="7"/>
      <c r="O6984" s="7"/>
      <c r="P6984" s="38"/>
      <c r="Q6984" s="31"/>
      <c r="R6984" s="42"/>
      <c r="S6984" s="42"/>
      <c r="T6984" s="42"/>
      <c r="U6984" s="43"/>
      <c r="V6984" s="32"/>
      <c r="W6984" s="38"/>
      <c r="X6984" s="7"/>
      <c r="Y6984" s="7"/>
      <c r="Z6984" s="7"/>
      <c r="AA6984" s="7"/>
      <c r="AB6984" s="7"/>
      <c r="AC6984" s="7"/>
      <c r="AD6984" s="7"/>
      <c r="AE6984" s="7"/>
      <c r="AF6984" s="7"/>
      <c r="AG6984" s="7"/>
      <c r="AH6984" s="7"/>
      <c r="AI6984" s="7"/>
      <c r="AJ6984" s="7"/>
      <c r="AK6984" s="7"/>
      <c r="AL6984" s="7"/>
      <c r="AM6984" s="7"/>
      <c r="AN6984" s="7"/>
    </row>
    <row r="6985" spans="1:40" ht="14.25" customHeight="1">
      <c r="A6985" s="7" t="s">
        <v>743</v>
      </c>
      <c r="B6985" s="7" t="s">
        <v>363</v>
      </c>
      <c r="C6985" s="7">
        <v>1724</v>
      </c>
      <c r="D6985" s="7" t="s">
        <v>766</v>
      </c>
      <c r="E6985" s="7" t="str">
        <f t="shared" si="95"/>
        <v>Boyuibe</v>
      </c>
      <c r="F6985" s="7" t="s">
        <v>379</v>
      </c>
      <c r="G6985" s="7">
        <v>99</v>
      </c>
      <c r="H6985" s="7" t="s">
        <v>382</v>
      </c>
      <c r="I6985" s="7"/>
      <c r="J6985" s="7">
        <v>50000</v>
      </c>
      <c r="K6985" s="7">
        <f t="shared" si="96"/>
        <v>62741</v>
      </c>
      <c r="L6985" s="7"/>
      <c r="M6985" s="6"/>
      <c r="N6985" s="7"/>
      <c r="O6985" s="7"/>
      <c r="P6985" s="38"/>
      <c r="Q6985" s="31"/>
      <c r="R6985" s="42"/>
      <c r="S6985" s="42"/>
      <c r="T6985" s="42"/>
      <c r="U6985" s="43"/>
      <c r="V6985" s="32"/>
      <c r="W6985" s="38"/>
      <c r="X6985" s="7"/>
      <c r="Y6985" s="7"/>
      <c r="Z6985" s="7"/>
      <c r="AA6985" s="7"/>
      <c r="AB6985" s="7"/>
      <c r="AC6985" s="7"/>
      <c r="AD6985" s="7"/>
      <c r="AE6985" s="7"/>
      <c r="AF6985" s="7"/>
      <c r="AG6985" s="7"/>
      <c r="AH6985" s="7"/>
      <c r="AI6985" s="7"/>
      <c r="AJ6985" s="7"/>
      <c r="AK6985" s="7"/>
      <c r="AL6985" s="7"/>
      <c r="AM6985" s="7"/>
      <c r="AN6985" s="7"/>
    </row>
    <row r="6986" spans="1:40" ht="14.25" customHeight="1">
      <c r="A6986" s="7" t="s">
        <v>743</v>
      </c>
      <c r="B6986" s="7" t="s">
        <v>363</v>
      </c>
      <c r="C6986" s="7">
        <v>1724</v>
      </c>
      <c r="D6986" s="7" t="s">
        <v>766</v>
      </c>
      <c r="E6986" s="7" t="str">
        <f t="shared" si="95"/>
        <v>Boyuibe</v>
      </c>
      <c r="F6986" s="7" t="s">
        <v>379</v>
      </c>
      <c r="G6986" s="7">
        <v>100</v>
      </c>
      <c r="H6986" s="7" t="s">
        <v>383</v>
      </c>
      <c r="I6986" s="7"/>
      <c r="J6986" s="7">
        <v>176200</v>
      </c>
      <c r="K6986" s="7">
        <f t="shared" si="96"/>
        <v>62741</v>
      </c>
      <c r="L6986" s="7"/>
      <c r="M6986" s="6"/>
      <c r="N6986" s="7"/>
      <c r="O6986" s="7"/>
      <c r="P6986" s="38"/>
      <c r="Q6986" s="31"/>
      <c r="R6986" s="42"/>
      <c r="S6986" s="42"/>
      <c r="T6986" s="42"/>
      <c r="U6986" s="43"/>
      <c r="V6986" s="32"/>
      <c r="W6986" s="38"/>
      <c r="X6986" s="7"/>
      <c r="Y6986" s="7"/>
      <c r="Z6986" s="7"/>
      <c r="AA6986" s="7"/>
      <c r="AB6986" s="7"/>
      <c r="AC6986" s="7"/>
      <c r="AD6986" s="7"/>
      <c r="AE6986" s="7"/>
      <c r="AF6986" s="7"/>
      <c r="AG6986" s="7"/>
      <c r="AH6986" s="7"/>
      <c r="AI6986" s="7"/>
      <c r="AJ6986" s="7"/>
      <c r="AK6986" s="7"/>
      <c r="AL6986" s="7"/>
      <c r="AM6986" s="7"/>
      <c r="AN6986" s="7"/>
    </row>
    <row r="6987" spans="1:40" ht="14.25" customHeight="1">
      <c r="A6987" s="7" t="s">
        <v>743</v>
      </c>
      <c r="B6987" s="7" t="s">
        <v>363</v>
      </c>
      <c r="C6987" s="7">
        <v>1724</v>
      </c>
      <c r="D6987" s="7" t="s">
        <v>766</v>
      </c>
      <c r="E6987" s="7" t="str">
        <f t="shared" si="95"/>
        <v>Boyuibe</v>
      </c>
      <c r="F6987" s="7" t="s">
        <v>379</v>
      </c>
      <c r="G6987" s="7">
        <v>110</v>
      </c>
      <c r="H6987" s="7" t="s">
        <v>385</v>
      </c>
      <c r="I6987" s="7"/>
      <c r="J6987" s="7">
        <v>60000</v>
      </c>
      <c r="K6987" s="7">
        <f t="shared" si="96"/>
        <v>62741</v>
      </c>
      <c r="L6987" s="7"/>
      <c r="M6987" s="6"/>
      <c r="N6987" s="7"/>
      <c r="O6987" s="7"/>
      <c r="P6987" s="38"/>
      <c r="Q6987" s="31"/>
      <c r="R6987" s="42"/>
      <c r="S6987" s="42"/>
      <c r="T6987" s="42"/>
      <c r="U6987" s="43"/>
      <c r="V6987" s="32"/>
      <c r="W6987" s="38"/>
      <c r="X6987" s="7"/>
      <c r="Y6987" s="7"/>
      <c r="Z6987" s="7"/>
      <c r="AA6987" s="7"/>
      <c r="AB6987" s="7"/>
      <c r="AC6987" s="7"/>
      <c r="AD6987" s="7"/>
      <c r="AE6987" s="7"/>
      <c r="AF6987" s="7"/>
      <c r="AG6987" s="7"/>
      <c r="AH6987" s="7"/>
      <c r="AI6987" s="7"/>
      <c r="AJ6987" s="7"/>
      <c r="AK6987" s="7"/>
      <c r="AL6987" s="7"/>
      <c r="AM6987" s="7"/>
      <c r="AN6987" s="7"/>
    </row>
    <row r="6988" spans="1:40" ht="14.25" customHeight="1">
      <c r="A6988" s="7" t="s">
        <v>743</v>
      </c>
      <c r="B6988" s="7" t="s">
        <v>363</v>
      </c>
      <c r="C6988" s="7">
        <v>1724</v>
      </c>
      <c r="D6988" s="7" t="s">
        <v>766</v>
      </c>
      <c r="E6988" s="7" t="str">
        <f t="shared" si="95"/>
        <v>Boyuibe</v>
      </c>
      <c r="F6988" s="7" t="s">
        <v>379</v>
      </c>
      <c r="G6988" s="7">
        <v>130</v>
      </c>
      <c r="H6988" s="7" t="s">
        <v>386</v>
      </c>
      <c r="I6988" s="7"/>
      <c r="J6988" s="7">
        <v>15000</v>
      </c>
      <c r="K6988" s="7">
        <f t="shared" si="96"/>
        <v>62741</v>
      </c>
      <c r="L6988" s="7"/>
      <c r="M6988" s="6"/>
      <c r="N6988" s="7"/>
      <c r="O6988" s="7"/>
      <c r="P6988" s="38"/>
      <c r="Q6988" s="31"/>
      <c r="R6988" s="42"/>
      <c r="S6988" s="42"/>
      <c r="T6988" s="42"/>
      <c r="U6988" s="43"/>
      <c r="V6988" s="32"/>
      <c r="W6988" s="38"/>
      <c r="X6988" s="7"/>
      <c r="Y6988" s="7"/>
      <c r="Z6988" s="7"/>
      <c r="AA6988" s="7"/>
      <c r="AB6988" s="7"/>
      <c r="AC6988" s="7"/>
      <c r="AD6988" s="7"/>
      <c r="AE6988" s="7"/>
      <c r="AF6988" s="7"/>
      <c r="AG6988" s="7"/>
      <c r="AH6988" s="7"/>
      <c r="AI6988" s="7"/>
      <c r="AJ6988" s="7"/>
      <c r="AK6988" s="7"/>
      <c r="AL6988" s="7"/>
      <c r="AM6988" s="7"/>
      <c r="AN6988" s="7"/>
    </row>
    <row r="6989" spans="1:40" ht="14.25" customHeight="1">
      <c r="A6989" s="7" t="s">
        <v>743</v>
      </c>
      <c r="B6989" s="7" t="s">
        <v>363</v>
      </c>
      <c r="C6989" s="7">
        <v>1724</v>
      </c>
      <c r="D6989" s="7" t="s">
        <v>766</v>
      </c>
      <c r="E6989" s="7" t="str">
        <f t="shared" si="95"/>
        <v>Boyuibe</v>
      </c>
      <c r="F6989" s="7" t="s">
        <v>379</v>
      </c>
      <c r="G6989" s="7">
        <v>140</v>
      </c>
      <c r="H6989" s="7" t="s">
        <v>388</v>
      </c>
      <c r="I6989" s="7"/>
      <c r="J6989" s="7">
        <v>55000</v>
      </c>
      <c r="K6989" s="7">
        <f t="shared" si="96"/>
        <v>62741</v>
      </c>
      <c r="L6989" s="7"/>
      <c r="M6989" s="6"/>
      <c r="N6989" s="7"/>
      <c r="O6989" s="7"/>
      <c r="P6989" s="38"/>
      <c r="Q6989" s="31"/>
      <c r="R6989" s="42"/>
      <c r="S6989" s="42"/>
      <c r="T6989" s="42"/>
      <c r="U6989" s="43"/>
      <c r="V6989" s="32"/>
      <c r="W6989" s="38"/>
      <c r="X6989" s="7"/>
      <c r="Y6989" s="7"/>
      <c r="Z6989" s="7"/>
      <c r="AA6989" s="7"/>
      <c r="AB6989" s="7"/>
      <c r="AC6989" s="7"/>
      <c r="AD6989" s="7"/>
      <c r="AE6989" s="7"/>
      <c r="AF6989" s="7"/>
      <c r="AG6989" s="7"/>
      <c r="AH6989" s="7"/>
      <c r="AI6989" s="7"/>
      <c r="AJ6989" s="7"/>
      <c r="AK6989" s="7"/>
      <c r="AL6989" s="7"/>
      <c r="AM6989" s="7"/>
      <c r="AN6989" s="7"/>
    </row>
    <row r="6990" spans="1:40" ht="14.25" customHeight="1">
      <c r="A6990" s="7" t="s">
        <v>743</v>
      </c>
      <c r="B6990" s="7" t="s">
        <v>363</v>
      </c>
      <c r="C6990" s="7">
        <v>1724</v>
      </c>
      <c r="D6990" s="7" t="s">
        <v>766</v>
      </c>
      <c r="E6990" s="7" t="str">
        <f t="shared" si="95"/>
        <v>Boyuibe</v>
      </c>
      <c r="F6990" s="7" t="s">
        <v>379</v>
      </c>
      <c r="G6990" s="7">
        <v>160</v>
      </c>
      <c r="H6990" s="7" t="s">
        <v>389</v>
      </c>
      <c r="I6990" s="7"/>
      <c r="J6990" s="7">
        <v>70000</v>
      </c>
      <c r="K6990" s="7">
        <f t="shared" si="96"/>
        <v>62741</v>
      </c>
      <c r="L6990" s="7"/>
      <c r="M6990" s="6"/>
      <c r="N6990" s="7"/>
      <c r="O6990" s="7"/>
      <c r="P6990" s="38"/>
      <c r="Q6990" s="31"/>
      <c r="R6990" s="42"/>
      <c r="S6990" s="42"/>
      <c r="T6990" s="42"/>
      <c r="U6990" s="43"/>
      <c r="V6990" s="32"/>
      <c r="W6990" s="38"/>
      <c r="X6990" s="7"/>
      <c r="Y6990" s="7"/>
      <c r="Z6990" s="7"/>
      <c r="AA6990" s="7"/>
      <c r="AB6990" s="7"/>
      <c r="AC6990" s="7"/>
      <c r="AD6990" s="7"/>
      <c r="AE6990" s="7"/>
      <c r="AF6990" s="7"/>
      <c r="AG6990" s="7"/>
      <c r="AH6990" s="7"/>
      <c r="AI6990" s="7"/>
      <c r="AJ6990" s="7"/>
      <c r="AK6990" s="7"/>
      <c r="AL6990" s="7"/>
      <c r="AM6990" s="7"/>
      <c r="AN6990" s="7"/>
    </row>
    <row r="6991" spans="1:40" ht="14.25" customHeight="1">
      <c r="A6991" s="7" t="s">
        <v>743</v>
      </c>
      <c r="B6991" s="7" t="s">
        <v>363</v>
      </c>
      <c r="C6991" s="7">
        <v>1724</v>
      </c>
      <c r="D6991" s="7" t="s">
        <v>766</v>
      </c>
      <c r="E6991" s="7" t="str">
        <f t="shared" si="95"/>
        <v>Boyuibe</v>
      </c>
      <c r="F6991" s="7" t="s">
        <v>379</v>
      </c>
      <c r="G6991" s="7">
        <v>170</v>
      </c>
      <c r="H6991" s="7" t="s">
        <v>390</v>
      </c>
      <c r="I6991" s="7"/>
      <c r="J6991" s="7">
        <v>165000</v>
      </c>
      <c r="K6991" s="7">
        <f t="shared" si="96"/>
        <v>62741</v>
      </c>
      <c r="L6991" s="7"/>
      <c r="M6991" s="6"/>
      <c r="N6991" s="7"/>
      <c r="O6991" s="7"/>
      <c r="P6991" s="38"/>
      <c r="Q6991" s="31"/>
      <c r="R6991" s="42"/>
      <c r="S6991" s="42"/>
      <c r="T6991" s="42"/>
      <c r="U6991" s="43"/>
      <c r="V6991" s="32"/>
      <c r="W6991" s="38"/>
      <c r="X6991" s="7"/>
      <c r="Y6991" s="7"/>
      <c r="Z6991" s="7"/>
      <c r="AA6991" s="7"/>
      <c r="AB6991" s="7"/>
      <c r="AC6991" s="7"/>
      <c r="AD6991" s="7"/>
      <c r="AE6991" s="7"/>
      <c r="AF6991" s="7"/>
      <c r="AG6991" s="7"/>
      <c r="AH6991" s="7"/>
      <c r="AI6991" s="7"/>
      <c r="AJ6991" s="7"/>
      <c r="AK6991" s="7"/>
      <c r="AL6991" s="7"/>
      <c r="AM6991" s="7"/>
      <c r="AN6991" s="7"/>
    </row>
    <row r="6992" spans="1:40" ht="14.25" customHeight="1">
      <c r="A6992" s="7" t="s">
        <v>743</v>
      </c>
      <c r="B6992" s="7" t="s">
        <v>363</v>
      </c>
      <c r="C6992" s="7">
        <v>1724</v>
      </c>
      <c r="D6992" s="7" t="s">
        <v>766</v>
      </c>
      <c r="E6992" s="7" t="str">
        <f t="shared" si="95"/>
        <v>Boyuibe</v>
      </c>
      <c r="F6992" s="7" t="s">
        <v>379</v>
      </c>
      <c r="G6992" s="7">
        <v>180</v>
      </c>
      <c r="H6992" s="7" t="s">
        <v>411</v>
      </c>
      <c r="I6992" s="7"/>
      <c r="J6992" s="7">
        <v>15000</v>
      </c>
      <c r="K6992" s="7">
        <f t="shared" si="96"/>
        <v>62741</v>
      </c>
      <c r="L6992" s="7"/>
      <c r="M6992" s="6"/>
      <c r="N6992" s="7"/>
      <c r="O6992" s="7"/>
      <c r="P6992" s="38"/>
      <c r="Q6992" s="31"/>
      <c r="R6992" s="42"/>
      <c r="S6992" s="42"/>
      <c r="T6992" s="42"/>
      <c r="U6992" s="43"/>
      <c r="V6992" s="32"/>
      <c r="W6992" s="38"/>
      <c r="X6992" s="7"/>
      <c r="Y6992" s="7"/>
      <c r="Z6992" s="7"/>
      <c r="AA6992" s="7"/>
      <c r="AB6992" s="7"/>
      <c r="AC6992" s="7"/>
      <c r="AD6992" s="7"/>
      <c r="AE6992" s="7"/>
      <c r="AF6992" s="7"/>
      <c r="AG6992" s="7"/>
      <c r="AH6992" s="7"/>
      <c r="AI6992" s="7"/>
      <c r="AJ6992" s="7"/>
      <c r="AK6992" s="7"/>
      <c r="AL6992" s="7"/>
      <c r="AM6992" s="7"/>
      <c r="AN6992" s="7"/>
    </row>
    <row r="6993" spans="1:40" ht="14.25" customHeight="1">
      <c r="A6993" s="7" t="s">
        <v>743</v>
      </c>
      <c r="B6993" s="7" t="s">
        <v>363</v>
      </c>
      <c r="C6993" s="7">
        <v>1724</v>
      </c>
      <c r="D6993" s="7" t="s">
        <v>766</v>
      </c>
      <c r="E6993" s="7" t="str">
        <f t="shared" si="95"/>
        <v>Boyuibe</v>
      </c>
      <c r="F6993" s="7" t="s">
        <v>379</v>
      </c>
      <c r="G6993" s="7">
        <v>190</v>
      </c>
      <c r="H6993" s="7" t="s">
        <v>392</v>
      </c>
      <c r="I6993" s="7"/>
      <c r="J6993" s="7">
        <v>95000</v>
      </c>
      <c r="K6993" s="7">
        <f t="shared" si="96"/>
        <v>62741</v>
      </c>
      <c r="L6993" s="7"/>
      <c r="M6993" s="6"/>
      <c r="N6993" s="7"/>
      <c r="O6993" s="7"/>
      <c r="P6993" s="38"/>
      <c r="Q6993" s="31"/>
      <c r="R6993" s="42"/>
      <c r="S6993" s="42"/>
      <c r="T6993" s="42"/>
      <c r="U6993" s="43"/>
      <c r="V6993" s="32"/>
      <c r="W6993" s="38"/>
      <c r="X6993" s="7"/>
      <c r="Y6993" s="7"/>
      <c r="Z6993" s="7"/>
      <c r="AA6993" s="7"/>
      <c r="AB6993" s="7"/>
      <c r="AC6993" s="7"/>
      <c r="AD6993" s="7"/>
      <c r="AE6993" s="7"/>
      <c r="AF6993" s="7"/>
      <c r="AG6993" s="7"/>
      <c r="AH6993" s="7"/>
      <c r="AI6993" s="7"/>
      <c r="AJ6993" s="7"/>
      <c r="AK6993" s="7"/>
      <c r="AL6993" s="7"/>
      <c r="AM6993" s="7"/>
      <c r="AN6993" s="7"/>
    </row>
    <row r="6994" spans="1:40" ht="14.25" customHeight="1">
      <c r="A6994" s="7" t="s">
        <v>743</v>
      </c>
      <c r="B6994" s="7" t="s">
        <v>363</v>
      </c>
      <c r="C6994" s="7">
        <v>1724</v>
      </c>
      <c r="D6994" s="7" t="s">
        <v>766</v>
      </c>
      <c r="E6994" s="7" t="str">
        <f t="shared" si="95"/>
        <v>Boyuibe</v>
      </c>
      <c r="F6994" s="7" t="s">
        <v>379</v>
      </c>
      <c r="G6994" s="7">
        <v>200</v>
      </c>
      <c r="H6994" s="7" t="s">
        <v>393</v>
      </c>
      <c r="I6994" s="7"/>
      <c r="J6994" s="7">
        <v>1253891</v>
      </c>
      <c r="K6994" s="7">
        <f t="shared" si="96"/>
        <v>62741</v>
      </c>
      <c r="L6994" s="7"/>
      <c r="M6994" s="6"/>
      <c r="N6994" s="7"/>
      <c r="O6994" s="7"/>
      <c r="P6994" s="38"/>
      <c r="Q6994" s="31"/>
      <c r="R6994" s="42"/>
      <c r="S6994" s="42"/>
      <c r="T6994" s="42"/>
      <c r="U6994" s="43"/>
      <c r="V6994" s="32"/>
      <c r="W6994" s="38"/>
      <c r="X6994" s="7"/>
      <c r="Y6994" s="7"/>
      <c r="Z6994" s="7"/>
      <c r="AA6994" s="7"/>
      <c r="AB6994" s="7"/>
      <c r="AC6994" s="7"/>
      <c r="AD6994" s="7"/>
      <c r="AE6994" s="7"/>
      <c r="AF6994" s="7"/>
      <c r="AG6994" s="7"/>
      <c r="AH6994" s="7"/>
      <c r="AI6994" s="7"/>
      <c r="AJ6994" s="7"/>
      <c r="AK6994" s="7"/>
      <c r="AL6994" s="7"/>
      <c r="AM6994" s="7"/>
      <c r="AN6994" s="7"/>
    </row>
    <row r="6995" spans="1:40" ht="14.25" customHeight="1">
      <c r="A6995" s="7" t="s">
        <v>743</v>
      </c>
      <c r="B6995" s="7" t="s">
        <v>363</v>
      </c>
      <c r="C6995" s="7">
        <v>1724</v>
      </c>
      <c r="D6995" s="7" t="s">
        <v>766</v>
      </c>
      <c r="E6995" s="7" t="str">
        <f t="shared" si="95"/>
        <v>Boyuibe</v>
      </c>
      <c r="F6995" s="7" t="s">
        <v>379</v>
      </c>
      <c r="G6995" s="7">
        <v>210</v>
      </c>
      <c r="H6995" s="7" t="s">
        <v>394</v>
      </c>
      <c r="I6995" s="7"/>
      <c r="J6995" s="7">
        <v>603501</v>
      </c>
      <c r="K6995" s="7">
        <f t="shared" si="96"/>
        <v>62741</v>
      </c>
      <c r="L6995" s="7"/>
      <c r="M6995" s="6"/>
      <c r="N6995" s="7"/>
      <c r="O6995" s="7"/>
      <c r="P6995" s="38"/>
      <c r="Q6995" s="31"/>
      <c r="R6995" s="42"/>
      <c r="S6995" s="42"/>
      <c r="T6995" s="42"/>
      <c r="U6995" s="43"/>
      <c r="V6995" s="32"/>
      <c r="W6995" s="38"/>
      <c r="X6995" s="7"/>
      <c r="Y6995" s="7"/>
      <c r="Z6995" s="7"/>
      <c r="AA6995" s="7"/>
      <c r="AB6995" s="7"/>
      <c r="AC6995" s="7"/>
      <c r="AD6995" s="7"/>
      <c r="AE6995" s="7"/>
      <c r="AF6995" s="7"/>
      <c r="AG6995" s="7"/>
      <c r="AH6995" s="7"/>
      <c r="AI6995" s="7"/>
      <c r="AJ6995" s="7"/>
      <c r="AK6995" s="7"/>
      <c r="AL6995" s="7"/>
      <c r="AM6995" s="7"/>
      <c r="AN6995" s="7"/>
    </row>
    <row r="6996" spans="1:40" ht="14.25" customHeight="1">
      <c r="A6996" s="7" t="s">
        <v>743</v>
      </c>
      <c r="B6996" s="7" t="s">
        <v>363</v>
      </c>
      <c r="C6996" s="7">
        <v>1724</v>
      </c>
      <c r="D6996" s="7" t="s">
        <v>766</v>
      </c>
      <c r="E6996" s="7" t="str">
        <f t="shared" si="95"/>
        <v>Boyuibe</v>
      </c>
      <c r="F6996" s="7" t="s">
        <v>379</v>
      </c>
      <c r="G6996" s="7">
        <v>220</v>
      </c>
      <c r="H6996" s="7" t="s">
        <v>395</v>
      </c>
      <c r="I6996" s="7"/>
      <c r="J6996" s="7">
        <v>65118</v>
      </c>
      <c r="K6996" s="7">
        <f t="shared" si="96"/>
        <v>62741</v>
      </c>
      <c r="L6996" s="7"/>
      <c r="M6996" s="6"/>
      <c r="N6996" s="7"/>
      <c r="O6996" s="7"/>
      <c r="P6996" s="38"/>
      <c r="Q6996" s="31"/>
      <c r="R6996" s="42"/>
      <c r="S6996" s="42"/>
      <c r="T6996" s="42"/>
      <c r="U6996" s="43"/>
      <c r="V6996" s="32"/>
      <c r="W6996" s="38"/>
      <c r="X6996" s="7"/>
      <c r="Y6996" s="7"/>
      <c r="Z6996" s="7"/>
      <c r="AA6996" s="7"/>
      <c r="AB6996" s="7"/>
      <c r="AC6996" s="7"/>
      <c r="AD6996" s="7"/>
      <c r="AE6996" s="7"/>
      <c r="AF6996" s="7"/>
      <c r="AG6996" s="7"/>
      <c r="AH6996" s="7"/>
      <c r="AI6996" s="7"/>
      <c r="AJ6996" s="7"/>
      <c r="AK6996" s="7"/>
      <c r="AL6996" s="7"/>
      <c r="AM6996" s="7"/>
      <c r="AN6996" s="7"/>
    </row>
    <row r="6997" spans="1:40" ht="14.25" customHeight="1">
      <c r="A6997" s="7" t="s">
        <v>743</v>
      </c>
      <c r="B6997" s="7" t="s">
        <v>363</v>
      </c>
      <c r="C6997" s="7">
        <v>1724</v>
      </c>
      <c r="D6997" s="7" t="s">
        <v>766</v>
      </c>
      <c r="E6997" s="7" t="str">
        <f t="shared" si="95"/>
        <v>Boyuibe</v>
      </c>
      <c r="F6997" s="7" t="s">
        <v>379</v>
      </c>
      <c r="G6997" s="7">
        <v>230</v>
      </c>
      <c r="H6997" s="7" t="s">
        <v>396</v>
      </c>
      <c r="I6997" s="7"/>
      <c r="J6997" s="7">
        <v>20000</v>
      </c>
      <c r="K6997" s="7">
        <f t="shared" si="96"/>
        <v>62741</v>
      </c>
      <c r="L6997" s="7"/>
      <c r="M6997" s="6"/>
      <c r="N6997" s="7"/>
      <c r="O6997" s="7"/>
      <c r="P6997" s="38"/>
      <c r="Q6997" s="31"/>
      <c r="R6997" s="42"/>
      <c r="S6997" s="42"/>
      <c r="T6997" s="42"/>
      <c r="U6997" s="43"/>
      <c r="V6997" s="32"/>
      <c r="W6997" s="38"/>
      <c r="X6997" s="7"/>
      <c r="Y6997" s="7"/>
      <c r="Z6997" s="7"/>
      <c r="AA6997" s="7"/>
      <c r="AB6997" s="7"/>
      <c r="AC6997" s="7"/>
      <c r="AD6997" s="7"/>
      <c r="AE6997" s="7"/>
      <c r="AF6997" s="7"/>
      <c r="AG6997" s="7"/>
      <c r="AH6997" s="7"/>
      <c r="AI6997" s="7"/>
      <c r="AJ6997" s="7"/>
      <c r="AK6997" s="7"/>
      <c r="AL6997" s="7"/>
      <c r="AM6997" s="7"/>
      <c r="AN6997" s="7"/>
    </row>
    <row r="6998" spans="1:40" ht="14.25" customHeight="1">
      <c r="A6998" s="7" t="s">
        <v>743</v>
      </c>
      <c r="B6998" s="7" t="s">
        <v>363</v>
      </c>
      <c r="C6998" s="7">
        <v>1724</v>
      </c>
      <c r="D6998" s="7" t="s">
        <v>766</v>
      </c>
      <c r="E6998" s="7" t="str">
        <f t="shared" si="95"/>
        <v>Boyuibe</v>
      </c>
      <c r="F6998" s="7" t="s">
        <v>379</v>
      </c>
      <c r="G6998" s="7">
        <v>240</v>
      </c>
      <c r="H6998" s="7" t="s">
        <v>397</v>
      </c>
      <c r="I6998" s="7"/>
      <c r="J6998" s="7">
        <v>25000</v>
      </c>
      <c r="K6998" s="7">
        <f t="shared" si="96"/>
        <v>62741</v>
      </c>
      <c r="L6998" s="7"/>
      <c r="M6998" s="6"/>
      <c r="N6998" s="7"/>
      <c r="O6998" s="7"/>
      <c r="P6998" s="38"/>
      <c r="Q6998" s="31"/>
      <c r="R6998" s="42"/>
      <c r="S6998" s="42"/>
      <c r="T6998" s="42"/>
      <c r="U6998" s="43"/>
      <c r="V6998" s="32"/>
      <c r="W6998" s="38"/>
      <c r="X6998" s="7"/>
      <c r="Y6998" s="7"/>
      <c r="Z6998" s="7"/>
      <c r="AA6998" s="7"/>
      <c r="AB6998" s="7"/>
      <c r="AC6998" s="7"/>
      <c r="AD6998" s="7"/>
      <c r="AE6998" s="7"/>
      <c r="AF6998" s="7"/>
      <c r="AG6998" s="7"/>
      <c r="AH6998" s="7"/>
      <c r="AI6998" s="7"/>
      <c r="AJ6998" s="7"/>
      <c r="AK6998" s="7"/>
      <c r="AL6998" s="7"/>
      <c r="AM6998" s="7"/>
      <c r="AN6998" s="7"/>
    </row>
    <row r="6999" spans="1:40" ht="14.25" customHeight="1">
      <c r="A6999" s="7" t="s">
        <v>743</v>
      </c>
      <c r="B6999" s="7" t="s">
        <v>363</v>
      </c>
      <c r="C6999" s="7">
        <v>1724</v>
      </c>
      <c r="D6999" s="7" t="s">
        <v>766</v>
      </c>
      <c r="E6999" s="7" t="str">
        <f t="shared" si="95"/>
        <v>Boyuibe</v>
      </c>
      <c r="F6999" s="7" t="s">
        <v>379</v>
      </c>
      <c r="G6999" s="7">
        <v>250</v>
      </c>
      <c r="H6999" s="7" t="s">
        <v>399</v>
      </c>
      <c r="I6999" s="7"/>
      <c r="J6999" s="7">
        <v>276044</v>
      </c>
      <c r="K6999" s="7">
        <f t="shared" si="96"/>
        <v>62741</v>
      </c>
      <c r="L6999" s="7"/>
      <c r="M6999" s="6"/>
      <c r="N6999" s="7"/>
      <c r="O6999" s="7"/>
      <c r="P6999" s="38"/>
      <c r="Q6999" s="31"/>
      <c r="R6999" s="42"/>
      <c r="S6999" s="42"/>
      <c r="T6999" s="42"/>
      <c r="U6999" s="43"/>
      <c r="V6999" s="32"/>
      <c r="W6999" s="38"/>
      <c r="X6999" s="7"/>
      <c r="Y6999" s="7"/>
      <c r="Z6999" s="7"/>
      <c r="AA6999" s="7"/>
      <c r="AB6999" s="7"/>
      <c r="AC6999" s="7"/>
      <c r="AD6999" s="7"/>
      <c r="AE6999" s="7"/>
      <c r="AF6999" s="7"/>
      <c r="AG6999" s="7"/>
      <c r="AH6999" s="7"/>
      <c r="AI6999" s="7"/>
      <c r="AJ6999" s="7"/>
      <c r="AK6999" s="7"/>
      <c r="AL6999" s="7"/>
      <c r="AM6999" s="7"/>
      <c r="AN6999" s="7"/>
    </row>
    <row r="7000" spans="1:40" ht="14.25" customHeight="1">
      <c r="A7000" s="7" t="s">
        <v>743</v>
      </c>
      <c r="B7000" s="7" t="s">
        <v>363</v>
      </c>
      <c r="C7000" s="7">
        <v>1724</v>
      </c>
      <c r="D7000" s="7" t="s">
        <v>766</v>
      </c>
      <c r="E7000" s="7" t="str">
        <f t="shared" si="95"/>
        <v>Boyuibe</v>
      </c>
      <c r="F7000" s="7" t="s">
        <v>379</v>
      </c>
      <c r="G7000" s="7">
        <v>260</v>
      </c>
      <c r="H7000" s="7" t="s">
        <v>400</v>
      </c>
      <c r="I7000" s="7"/>
      <c r="J7000" s="7">
        <v>45000</v>
      </c>
      <c r="K7000" s="7">
        <f t="shared" si="96"/>
        <v>62741</v>
      </c>
      <c r="L7000" s="7"/>
      <c r="M7000" s="6"/>
      <c r="N7000" s="7"/>
      <c r="O7000" s="7"/>
      <c r="P7000" s="38"/>
      <c r="Q7000" s="31"/>
      <c r="R7000" s="42"/>
      <c r="S7000" s="42"/>
      <c r="T7000" s="42"/>
      <c r="U7000" s="43"/>
      <c r="V7000" s="32"/>
      <c r="W7000" s="38"/>
      <c r="X7000" s="7"/>
      <c r="Y7000" s="7"/>
      <c r="Z7000" s="7"/>
      <c r="AA7000" s="7"/>
      <c r="AB7000" s="7"/>
      <c r="AC7000" s="7"/>
      <c r="AD7000" s="7"/>
      <c r="AE7000" s="7"/>
      <c r="AF7000" s="7"/>
      <c r="AG7000" s="7"/>
      <c r="AH7000" s="7"/>
      <c r="AI7000" s="7"/>
      <c r="AJ7000" s="7"/>
      <c r="AK7000" s="7"/>
      <c r="AL7000" s="7"/>
      <c r="AM7000" s="7"/>
      <c r="AN7000" s="7"/>
    </row>
    <row r="7001" spans="1:40" ht="14.25" customHeight="1">
      <c r="A7001" s="7" t="s">
        <v>743</v>
      </c>
      <c r="B7001" s="7" t="s">
        <v>363</v>
      </c>
      <c r="C7001" s="7">
        <v>1724</v>
      </c>
      <c r="D7001" s="7" t="s">
        <v>766</v>
      </c>
      <c r="E7001" s="7" t="str">
        <f t="shared" si="95"/>
        <v>Boyuibe</v>
      </c>
      <c r="F7001" s="7" t="s">
        <v>379</v>
      </c>
      <c r="G7001" s="7">
        <v>270</v>
      </c>
      <c r="H7001" s="7" t="s">
        <v>401</v>
      </c>
      <c r="I7001" s="7"/>
      <c r="J7001" s="7">
        <v>47800</v>
      </c>
      <c r="K7001" s="7">
        <f t="shared" si="96"/>
        <v>62741</v>
      </c>
      <c r="L7001" s="7"/>
      <c r="M7001" s="6"/>
      <c r="N7001" s="7"/>
      <c r="O7001" s="7"/>
      <c r="P7001" s="38"/>
      <c r="Q7001" s="31"/>
      <c r="R7001" s="42"/>
      <c r="S7001" s="42"/>
      <c r="T7001" s="42"/>
      <c r="U7001" s="43"/>
      <c r="V7001" s="32"/>
      <c r="W7001" s="38"/>
      <c r="X7001" s="7"/>
      <c r="Y7001" s="7"/>
      <c r="Z7001" s="7"/>
      <c r="AA7001" s="7"/>
      <c r="AB7001" s="7"/>
      <c r="AC7001" s="7"/>
      <c r="AD7001" s="7"/>
      <c r="AE7001" s="7"/>
      <c r="AF7001" s="7"/>
      <c r="AG7001" s="7"/>
      <c r="AH7001" s="7"/>
      <c r="AI7001" s="7"/>
      <c r="AJ7001" s="7"/>
      <c r="AK7001" s="7"/>
      <c r="AL7001" s="7"/>
      <c r="AM7001" s="7"/>
      <c r="AN7001" s="7"/>
    </row>
    <row r="7002" spans="1:40" ht="14.25" customHeight="1">
      <c r="A7002" s="7" t="s">
        <v>743</v>
      </c>
      <c r="B7002" s="7" t="s">
        <v>363</v>
      </c>
      <c r="C7002" s="7">
        <v>1724</v>
      </c>
      <c r="D7002" s="7" t="s">
        <v>766</v>
      </c>
      <c r="E7002" s="7" t="str">
        <f t="shared" si="95"/>
        <v>Boyuibe</v>
      </c>
      <c r="F7002" s="7" t="s">
        <v>379</v>
      </c>
      <c r="G7002" s="7">
        <v>280</v>
      </c>
      <c r="H7002" s="7" t="s">
        <v>402</v>
      </c>
      <c r="I7002" s="7"/>
      <c r="J7002" s="7">
        <v>15000</v>
      </c>
      <c r="K7002" s="7">
        <f t="shared" si="96"/>
        <v>62741</v>
      </c>
      <c r="L7002" s="7"/>
      <c r="M7002" s="6"/>
      <c r="N7002" s="7"/>
      <c r="O7002" s="7"/>
      <c r="P7002" s="38"/>
      <c r="Q7002" s="31"/>
      <c r="R7002" s="42"/>
      <c r="S7002" s="42"/>
      <c r="T7002" s="42"/>
      <c r="U7002" s="43"/>
      <c r="V7002" s="32"/>
      <c r="W7002" s="38"/>
      <c r="X7002" s="7"/>
      <c r="Y7002" s="7"/>
      <c r="Z7002" s="7"/>
      <c r="AA7002" s="7"/>
      <c r="AB7002" s="7"/>
      <c r="AC7002" s="7"/>
      <c r="AD7002" s="7"/>
      <c r="AE7002" s="7"/>
      <c r="AF7002" s="7"/>
      <c r="AG7002" s="7"/>
      <c r="AH7002" s="7"/>
      <c r="AI7002" s="7"/>
      <c r="AJ7002" s="7"/>
      <c r="AK7002" s="7"/>
      <c r="AL7002" s="7"/>
      <c r="AM7002" s="7"/>
      <c r="AN7002" s="7"/>
    </row>
    <row r="7003" spans="1:40" ht="14.25" customHeight="1">
      <c r="A7003" s="7" t="s">
        <v>743</v>
      </c>
      <c r="B7003" s="7" t="s">
        <v>363</v>
      </c>
      <c r="C7003" s="7">
        <v>1724</v>
      </c>
      <c r="D7003" s="7" t="s">
        <v>766</v>
      </c>
      <c r="E7003" s="7" t="str">
        <f t="shared" si="95"/>
        <v>Boyuibe</v>
      </c>
      <c r="F7003" s="7" t="s">
        <v>379</v>
      </c>
      <c r="G7003" s="7">
        <v>290</v>
      </c>
      <c r="H7003" s="7" t="s">
        <v>426</v>
      </c>
      <c r="I7003" s="7"/>
      <c r="J7003" s="7">
        <v>104000</v>
      </c>
      <c r="K7003" s="7">
        <f t="shared" si="96"/>
        <v>62741</v>
      </c>
      <c r="L7003" s="7"/>
      <c r="M7003" s="6"/>
      <c r="N7003" s="7"/>
      <c r="O7003" s="7"/>
      <c r="P7003" s="38"/>
      <c r="Q7003" s="31"/>
      <c r="R7003" s="42"/>
      <c r="S7003" s="42"/>
      <c r="T7003" s="42"/>
      <c r="U7003" s="43"/>
      <c r="V7003" s="32"/>
      <c r="W7003" s="38"/>
      <c r="X7003" s="7"/>
      <c r="Y7003" s="7"/>
      <c r="Z7003" s="7"/>
      <c r="AA7003" s="7"/>
      <c r="AB7003" s="7"/>
      <c r="AC7003" s="7"/>
      <c r="AD7003" s="7"/>
      <c r="AE7003" s="7"/>
      <c r="AF7003" s="7"/>
      <c r="AG7003" s="7"/>
      <c r="AH7003" s="7"/>
      <c r="AI7003" s="7"/>
      <c r="AJ7003" s="7"/>
      <c r="AK7003" s="7"/>
      <c r="AL7003" s="7"/>
      <c r="AM7003" s="7"/>
      <c r="AN7003" s="7"/>
    </row>
    <row r="7004" spans="1:40" ht="14.25" customHeight="1">
      <c r="A7004" s="7" t="s">
        <v>743</v>
      </c>
      <c r="B7004" s="7" t="s">
        <v>363</v>
      </c>
      <c r="C7004" s="7">
        <v>1724</v>
      </c>
      <c r="D7004" s="7" t="s">
        <v>766</v>
      </c>
      <c r="E7004" s="7" t="str">
        <f t="shared" si="95"/>
        <v>Boyuibe</v>
      </c>
      <c r="F7004" s="7" t="s">
        <v>379</v>
      </c>
      <c r="G7004" s="7">
        <v>300</v>
      </c>
      <c r="H7004" s="7" t="s">
        <v>417</v>
      </c>
      <c r="I7004" s="7"/>
      <c r="J7004" s="7">
        <v>8000</v>
      </c>
      <c r="K7004" s="7">
        <f t="shared" si="96"/>
        <v>62741</v>
      </c>
      <c r="L7004" s="7"/>
      <c r="M7004" s="6"/>
      <c r="N7004" s="7"/>
      <c r="O7004" s="7"/>
      <c r="P7004" s="38"/>
      <c r="Q7004" s="31"/>
      <c r="R7004" s="42"/>
      <c r="S7004" s="42"/>
      <c r="T7004" s="42"/>
      <c r="U7004" s="43"/>
      <c r="V7004" s="32"/>
      <c r="W7004" s="38"/>
      <c r="X7004" s="7"/>
      <c r="Y7004" s="7"/>
      <c r="Z7004" s="7"/>
      <c r="AA7004" s="7"/>
      <c r="AB7004" s="7"/>
      <c r="AC7004" s="7"/>
      <c r="AD7004" s="7"/>
      <c r="AE7004" s="7"/>
      <c r="AF7004" s="7"/>
      <c r="AG7004" s="7"/>
      <c r="AH7004" s="7"/>
      <c r="AI7004" s="7"/>
      <c r="AJ7004" s="7"/>
      <c r="AK7004" s="7"/>
      <c r="AL7004" s="7"/>
      <c r="AM7004" s="7"/>
      <c r="AN7004" s="7"/>
    </row>
    <row r="7005" spans="1:40" ht="14.25" customHeight="1">
      <c r="A7005" s="7" t="s">
        <v>743</v>
      </c>
      <c r="B7005" s="7" t="s">
        <v>363</v>
      </c>
      <c r="C7005" s="7">
        <v>1724</v>
      </c>
      <c r="D7005" s="7" t="s">
        <v>766</v>
      </c>
      <c r="E7005" s="7" t="str">
        <f t="shared" si="95"/>
        <v>Boyuibe</v>
      </c>
      <c r="F7005" s="7" t="s">
        <v>379</v>
      </c>
      <c r="G7005" s="7">
        <v>310</v>
      </c>
      <c r="H7005" s="7" t="s">
        <v>403</v>
      </c>
      <c r="I7005" s="7"/>
      <c r="J7005" s="7">
        <v>65000</v>
      </c>
      <c r="K7005" s="7">
        <f t="shared" si="96"/>
        <v>62741</v>
      </c>
      <c r="L7005" s="7"/>
      <c r="M7005" s="6"/>
      <c r="N7005" s="7"/>
      <c r="O7005" s="7"/>
      <c r="P7005" s="38"/>
      <c r="Q7005" s="31"/>
      <c r="R7005" s="42"/>
      <c r="S7005" s="42"/>
      <c r="T7005" s="42"/>
      <c r="U7005" s="43"/>
      <c r="V7005" s="32"/>
      <c r="W7005" s="38"/>
      <c r="X7005" s="7"/>
      <c r="Y7005" s="7"/>
      <c r="Z7005" s="7"/>
      <c r="AA7005" s="7"/>
      <c r="AB7005" s="7"/>
      <c r="AC7005" s="7"/>
      <c r="AD7005" s="7"/>
      <c r="AE7005" s="7"/>
      <c r="AF7005" s="7"/>
      <c r="AG7005" s="7"/>
      <c r="AH7005" s="7"/>
      <c r="AI7005" s="7"/>
      <c r="AJ7005" s="7"/>
      <c r="AK7005" s="7"/>
      <c r="AL7005" s="7"/>
      <c r="AM7005" s="7"/>
      <c r="AN7005" s="7"/>
    </row>
    <row r="7006" spans="1:40" ht="14.25" customHeight="1">
      <c r="A7006" s="7" t="s">
        <v>743</v>
      </c>
      <c r="B7006" s="7" t="s">
        <v>363</v>
      </c>
      <c r="C7006" s="7">
        <v>1724</v>
      </c>
      <c r="D7006" s="7" t="s">
        <v>766</v>
      </c>
      <c r="E7006" s="7" t="str">
        <f t="shared" si="95"/>
        <v>Boyuibe</v>
      </c>
      <c r="F7006" s="7" t="s">
        <v>379</v>
      </c>
      <c r="G7006" s="7">
        <v>330</v>
      </c>
      <c r="H7006" s="7" t="s">
        <v>404</v>
      </c>
      <c r="I7006" s="7"/>
      <c r="J7006" s="7">
        <v>27940</v>
      </c>
      <c r="K7006" s="7">
        <f t="shared" si="96"/>
        <v>62741</v>
      </c>
      <c r="L7006" s="7"/>
      <c r="M7006" s="6"/>
      <c r="N7006" s="7"/>
      <c r="O7006" s="7"/>
      <c r="P7006" s="38"/>
      <c r="Q7006" s="31"/>
      <c r="R7006" s="42"/>
      <c r="S7006" s="42"/>
      <c r="T7006" s="42"/>
      <c r="U7006" s="43"/>
      <c r="V7006" s="32"/>
      <c r="W7006" s="38"/>
      <c r="X7006" s="7"/>
      <c r="Y7006" s="7"/>
      <c r="Z7006" s="7"/>
      <c r="AA7006" s="7"/>
      <c r="AB7006" s="7"/>
      <c r="AC7006" s="7"/>
      <c r="AD7006" s="7"/>
      <c r="AE7006" s="7"/>
      <c r="AF7006" s="7"/>
      <c r="AG7006" s="7"/>
      <c r="AH7006" s="7"/>
      <c r="AI7006" s="7"/>
      <c r="AJ7006" s="7"/>
      <c r="AK7006" s="7"/>
      <c r="AL7006" s="7"/>
      <c r="AM7006" s="7"/>
      <c r="AN7006" s="7"/>
    </row>
    <row r="7007" spans="1:40" ht="14.25" customHeight="1">
      <c r="A7007" s="7" t="s">
        <v>743</v>
      </c>
      <c r="B7007" s="7" t="s">
        <v>363</v>
      </c>
      <c r="C7007" s="7">
        <v>1724</v>
      </c>
      <c r="D7007" s="7" t="s">
        <v>766</v>
      </c>
      <c r="E7007" s="7" t="str">
        <f t="shared" si="95"/>
        <v>Boyuibe</v>
      </c>
      <c r="F7007" s="7" t="s">
        <v>379</v>
      </c>
      <c r="G7007" s="7">
        <v>340</v>
      </c>
      <c r="H7007" s="7" t="s">
        <v>405</v>
      </c>
      <c r="I7007" s="7"/>
      <c r="J7007" s="7">
        <v>362554</v>
      </c>
      <c r="K7007" s="7">
        <f t="shared" si="96"/>
        <v>62741</v>
      </c>
      <c r="L7007" s="7"/>
      <c r="M7007" s="6"/>
      <c r="N7007" s="7"/>
      <c r="O7007" s="7"/>
      <c r="P7007" s="38"/>
      <c r="Q7007" s="31"/>
      <c r="R7007" s="42"/>
      <c r="S7007" s="42"/>
      <c r="T7007" s="42"/>
      <c r="U7007" s="43"/>
      <c r="V7007" s="32"/>
      <c r="W7007" s="38"/>
      <c r="X7007" s="7"/>
      <c r="Y7007" s="7"/>
      <c r="Z7007" s="7"/>
      <c r="AA7007" s="7"/>
      <c r="AB7007" s="7"/>
      <c r="AC7007" s="7"/>
      <c r="AD7007" s="7"/>
      <c r="AE7007" s="7"/>
      <c r="AF7007" s="7"/>
      <c r="AG7007" s="7"/>
      <c r="AH7007" s="7"/>
      <c r="AI7007" s="7"/>
      <c r="AJ7007" s="7"/>
      <c r="AK7007" s="7"/>
      <c r="AL7007" s="7"/>
      <c r="AM7007" s="7"/>
      <c r="AN7007" s="7"/>
    </row>
    <row r="7008" spans="1:40" ht="14.25" customHeight="1">
      <c r="A7008" s="7" t="s">
        <v>743</v>
      </c>
      <c r="B7008" s="7" t="s">
        <v>363</v>
      </c>
      <c r="C7008" s="7">
        <v>1724</v>
      </c>
      <c r="D7008" s="7" t="s">
        <v>766</v>
      </c>
      <c r="E7008" s="7" t="str">
        <f t="shared" si="95"/>
        <v>Boyuibe</v>
      </c>
      <c r="F7008" s="7" t="s">
        <v>379</v>
      </c>
      <c r="G7008" s="7">
        <v>350</v>
      </c>
      <c r="H7008" s="7" t="s">
        <v>406</v>
      </c>
      <c r="I7008" s="7"/>
      <c r="J7008" s="7">
        <v>32000</v>
      </c>
      <c r="K7008" s="7">
        <f t="shared" si="96"/>
        <v>62741</v>
      </c>
      <c r="L7008" s="7"/>
      <c r="M7008" s="6"/>
      <c r="N7008" s="7"/>
      <c r="O7008" s="7"/>
      <c r="P7008" s="38"/>
      <c r="Q7008" s="31"/>
      <c r="R7008" s="42"/>
      <c r="S7008" s="42"/>
      <c r="T7008" s="42"/>
      <c r="U7008" s="43"/>
      <c r="V7008" s="32"/>
      <c r="W7008" s="38"/>
      <c r="X7008" s="7"/>
      <c r="Y7008" s="7"/>
      <c r="Z7008" s="7"/>
      <c r="AA7008" s="7"/>
      <c r="AB7008" s="7"/>
      <c r="AC7008" s="7"/>
      <c r="AD7008" s="7"/>
      <c r="AE7008" s="7"/>
      <c r="AF7008" s="7"/>
      <c r="AG7008" s="7"/>
      <c r="AH7008" s="7"/>
      <c r="AI7008" s="7"/>
      <c r="AJ7008" s="7"/>
      <c r="AK7008" s="7"/>
      <c r="AL7008" s="7"/>
      <c r="AM7008" s="7"/>
      <c r="AN7008" s="7"/>
    </row>
    <row r="7009" spans="1:40" ht="14.25" customHeight="1">
      <c r="A7009" s="7" t="s">
        <v>743</v>
      </c>
      <c r="B7009" s="7" t="s">
        <v>363</v>
      </c>
      <c r="C7009" s="7">
        <v>1724</v>
      </c>
      <c r="D7009" s="7" t="s">
        <v>766</v>
      </c>
      <c r="E7009" s="7" t="str">
        <f t="shared" si="95"/>
        <v>Boyuibe</v>
      </c>
      <c r="F7009" s="7" t="s">
        <v>407</v>
      </c>
      <c r="G7009" s="7">
        <v>170</v>
      </c>
      <c r="H7009" s="7" t="s">
        <v>390</v>
      </c>
      <c r="I7009" s="7"/>
      <c r="J7009" s="7">
        <v>62741</v>
      </c>
      <c r="K7009" s="7">
        <f t="shared" si="96"/>
        <v>62741</v>
      </c>
      <c r="L7009" s="7"/>
      <c r="M7009" s="6"/>
      <c r="N7009" s="7"/>
      <c r="O7009" s="7"/>
      <c r="P7009" s="38"/>
      <c r="Q7009" s="31"/>
      <c r="R7009" s="42"/>
      <c r="S7009" s="42"/>
      <c r="T7009" s="42"/>
      <c r="U7009" s="43"/>
      <c r="V7009" s="32"/>
      <c r="W7009" s="38"/>
      <c r="X7009" s="7"/>
      <c r="Y7009" s="7"/>
      <c r="Z7009" s="7"/>
      <c r="AA7009" s="7"/>
      <c r="AB7009" s="7"/>
      <c r="AC7009" s="7"/>
      <c r="AD7009" s="7"/>
      <c r="AE7009" s="7"/>
      <c r="AF7009" s="7"/>
      <c r="AG7009" s="7"/>
      <c r="AH7009" s="7"/>
      <c r="AI7009" s="7"/>
      <c r="AJ7009" s="7"/>
      <c r="AK7009" s="7"/>
      <c r="AL7009" s="7"/>
      <c r="AM7009" s="7"/>
      <c r="AN7009" s="7"/>
    </row>
    <row r="7010" spans="1:40" ht="14.25" customHeight="1">
      <c r="A7010" s="7" t="s">
        <v>743</v>
      </c>
      <c r="B7010" s="7" t="s">
        <v>363</v>
      </c>
      <c r="C7010" s="7">
        <v>1725</v>
      </c>
      <c r="D7010" s="7" t="s">
        <v>767</v>
      </c>
      <c r="E7010" s="7" t="str">
        <f t="shared" si="95"/>
        <v>Vallegrande</v>
      </c>
      <c r="F7010" s="7" t="s">
        <v>379</v>
      </c>
      <c r="G7010" s="7">
        <v>0</v>
      </c>
      <c r="H7010" s="7" t="s">
        <v>380</v>
      </c>
      <c r="I7010" s="7"/>
      <c r="J7010" s="7">
        <v>3317383</v>
      </c>
      <c r="K7010" s="7">
        <f t="shared" si="96"/>
        <v>0</v>
      </c>
      <c r="L7010" s="7"/>
      <c r="M7010" s="6"/>
      <c r="N7010" s="7"/>
      <c r="O7010" s="7"/>
      <c r="P7010" s="38"/>
      <c r="Q7010" s="31"/>
      <c r="R7010" s="42"/>
      <c r="S7010" s="42"/>
      <c r="T7010" s="42"/>
      <c r="U7010" s="43"/>
      <c r="V7010" s="32"/>
      <c r="W7010" s="38"/>
      <c r="X7010" s="7"/>
      <c r="Y7010" s="7"/>
      <c r="Z7010" s="7"/>
      <c r="AA7010" s="7"/>
      <c r="AB7010" s="7"/>
      <c r="AC7010" s="7"/>
      <c r="AD7010" s="7"/>
      <c r="AE7010" s="7"/>
      <c r="AF7010" s="7"/>
      <c r="AG7010" s="7"/>
      <c r="AH7010" s="7"/>
      <c r="AI7010" s="7"/>
      <c r="AJ7010" s="7"/>
      <c r="AK7010" s="7"/>
      <c r="AL7010" s="7"/>
      <c r="AM7010" s="7"/>
      <c r="AN7010" s="7"/>
    </row>
    <row r="7011" spans="1:40" ht="14.25" customHeight="1">
      <c r="A7011" s="7" t="s">
        <v>743</v>
      </c>
      <c r="B7011" s="7" t="s">
        <v>363</v>
      </c>
      <c r="C7011" s="7">
        <v>1725</v>
      </c>
      <c r="D7011" s="7" t="s">
        <v>767</v>
      </c>
      <c r="E7011" s="7" t="str">
        <f t="shared" si="95"/>
        <v>Vallegrande</v>
      </c>
      <c r="F7011" s="7" t="s">
        <v>379</v>
      </c>
      <c r="G7011" s="7">
        <v>1</v>
      </c>
      <c r="H7011" s="7" t="s">
        <v>381</v>
      </c>
      <c r="I7011" s="7"/>
      <c r="J7011" s="7">
        <v>1157786</v>
      </c>
      <c r="K7011" s="7">
        <f t="shared" si="96"/>
        <v>0</v>
      </c>
      <c r="L7011" s="7"/>
      <c r="M7011" s="6"/>
      <c r="N7011" s="7"/>
      <c r="O7011" s="7"/>
      <c r="P7011" s="38"/>
      <c r="Q7011" s="31"/>
      <c r="R7011" s="42"/>
      <c r="S7011" s="42"/>
      <c r="T7011" s="42"/>
      <c r="U7011" s="43"/>
      <c r="V7011" s="32"/>
      <c r="W7011" s="38"/>
      <c r="X7011" s="7"/>
      <c r="Y7011" s="7"/>
      <c r="Z7011" s="7"/>
      <c r="AA7011" s="7"/>
      <c r="AB7011" s="7"/>
      <c r="AC7011" s="7"/>
      <c r="AD7011" s="7"/>
      <c r="AE7011" s="7"/>
      <c r="AF7011" s="7"/>
      <c r="AG7011" s="7"/>
      <c r="AH7011" s="7"/>
      <c r="AI7011" s="7"/>
      <c r="AJ7011" s="7"/>
      <c r="AK7011" s="7"/>
      <c r="AL7011" s="7"/>
      <c r="AM7011" s="7"/>
      <c r="AN7011" s="7"/>
    </row>
    <row r="7012" spans="1:40" ht="14.25" customHeight="1">
      <c r="A7012" s="7" t="s">
        <v>743</v>
      </c>
      <c r="B7012" s="7" t="s">
        <v>363</v>
      </c>
      <c r="C7012" s="7">
        <v>1725</v>
      </c>
      <c r="D7012" s="7" t="s">
        <v>767</v>
      </c>
      <c r="E7012" s="7" t="str">
        <f t="shared" si="95"/>
        <v>Vallegrande</v>
      </c>
      <c r="F7012" s="7" t="s">
        <v>379</v>
      </c>
      <c r="G7012" s="7">
        <v>97</v>
      </c>
      <c r="H7012" s="7" t="s">
        <v>409</v>
      </c>
      <c r="I7012" s="7"/>
      <c r="J7012" s="7">
        <v>1222499</v>
      </c>
      <c r="K7012" s="7">
        <f t="shared" si="96"/>
        <v>0</v>
      </c>
      <c r="L7012" s="7"/>
      <c r="M7012" s="6"/>
      <c r="N7012" s="7"/>
      <c r="O7012" s="7"/>
      <c r="P7012" s="38"/>
      <c r="Q7012" s="31"/>
      <c r="R7012" s="42"/>
      <c r="S7012" s="42"/>
      <c r="T7012" s="42"/>
      <c r="U7012" s="43"/>
      <c r="V7012" s="32"/>
      <c r="W7012" s="38"/>
      <c r="X7012" s="7"/>
      <c r="Y7012" s="7"/>
      <c r="Z7012" s="7"/>
      <c r="AA7012" s="7"/>
      <c r="AB7012" s="7"/>
      <c r="AC7012" s="7"/>
      <c r="AD7012" s="7"/>
      <c r="AE7012" s="7"/>
      <c r="AF7012" s="7"/>
      <c r="AG7012" s="7"/>
      <c r="AH7012" s="7"/>
      <c r="AI7012" s="7"/>
      <c r="AJ7012" s="7"/>
      <c r="AK7012" s="7"/>
      <c r="AL7012" s="7"/>
      <c r="AM7012" s="7"/>
      <c r="AN7012" s="7"/>
    </row>
    <row r="7013" spans="1:40" ht="14.25" customHeight="1">
      <c r="A7013" s="7" t="s">
        <v>743</v>
      </c>
      <c r="B7013" s="7" t="s">
        <v>363</v>
      </c>
      <c r="C7013" s="7">
        <v>1725</v>
      </c>
      <c r="D7013" s="7" t="s">
        <v>767</v>
      </c>
      <c r="E7013" s="7" t="str">
        <f t="shared" si="95"/>
        <v>Vallegrande</v>
      </c>
      <c r="F7013" s="7" t="s">
        <v>379</v>
      </c>
      <c r="G7013" s="7">
        <v>99</v>
      </c>
      <c r="H7013" s="7" t="s">
        <v>382</v>
      </c>
      <c r="I7013" s="7"/>
      <c r="J7013" s="7">
        <v>856977</v>
      </c>
      <c r="K7013" s="7">
        <f t="shared" si="96"/>
        <v>0</v>
      </c>
      <c r="L7013" s="7"/>
      <c r="M7013" s="6"/>
      <c r="N7013" s="7"/>
      <c r="O7013" s="7"/>
      <c r="P7013" s="38"/>
      <c r="Q7013" s="31"/>
      <c r="R7013" s="42"/>
      <c r="S7013" s="42"/>
      <c r="T7013" s="42"/>
      <c r="U7013" s="43"/>
      <c r="V7013" s="32"/>
      <c r="W7013" s="38"/>
      <c r="X7013" s="7"/>
      <c r="Y7013" s="7"/>
      <c r="Z7013" s="7"/>
      <c r="AA7013" s="7"/>
      <c r="AB7013" s="7"/>
      <c r="AC7013" s="7"/>
      <c r="AD7013" s="7"/>
      <c r="AE7013" s="7"/>
      <c r="AF7013" s="7"/>
      <c r="AG7013" s="7"/>
      <c r="AH7013" s="7"/>
      <c r="AI7013" s="7"/>
      <c r="AJ7013" s="7"/>
      <c r="AK7013" s="7"/>
      <c r="AL7013" s="7"/>
      <c r="AM7013" s="7"/>
      <c r="AN7013" s="7"/>
    </row>
    <row r="7014" spans="1:40" ht="14.25" customHeight="1">
      <c r="A7014" s="7" t="s">
        <v>743</v>
      </c>
      <c r="B7014" s="7" t="s">
        <v>363</v>
      </c>
      <c r="C7014" s="7">
        <v>1725</v>
      </c>
      <c r="D7014" s="7" t="s">
        <v>767</v>
      </c>
      <c r="E7014" s="7" t="str">
        <f t="shared" si="95"/>
        <v>Vallegrande</v>
      </c>
      <c r="F7014" s="7" t="s">
        <v>379</v>
      </c>
      <c r="G7014" s="7">
        <v>100</v>
      </c>
      <c r="H7014" s="7" t="s">
        <v>383</v>
      </c>
      <c r="I7014" s="7"/>
      <c r="J7014" s="7">
        <v>2037000</v>
      </c>
      <c r="K7014" s="7">
        <f t="shared" si="96"/>
        <v>0</v>
      </c>
      <c r="L7014" s="7"/>
      <c r="M7014" s="6"/>
      <c r="N7014" s="7"/>
      <c r="O7014" s="7"/>
      <c r="P7014" s="38"/>
      <c r="Q7014" s="31"/>
      <c r="R7014" s="42"/>
      <c r="S7014" s="42"/>
      <c r="T7014" s="42"/>
      <c r="U7014" s="43"/>
      <c r="V7014" s="32"/>
      <c r="W7014" s="38"/>
      <c r="X7014" s="7"/>
      <c r="Y7014" s="7"/>
      <c r="Z7014" s="7"/>
      <c r="AA7014" s="7"/>
      <c r="AB7014" s="7"/>
      <c r="AC7014" s="7"/>
      <c r="AD7014" s="7"/>
      <c r="AE7014" s="7"/>
      <c r="AF7014" s="7"/>
      <c r="AG7014" s="7"/>
      <c r="AH7014" s="7"/>
      <c r="AI7014" s="7"/>
      <c r="AJ7014" s="7"/>
      <c r="AK7014" s="7"/>
      <c r="AL7014" s="7"/>
      <c r="AM7014" s="7"/>
      <c r="AN7014" s="7"/>
    </row>
    <row r="7015" spans="1:40" ht="14.25" customHeight="1">
      <c r="A7015" s="7" t="s">
        <v>743</v>
      </c>
      <c r="B7015" s="7" t="s">
        <v>363</v>
      </c>
      <c r="C7015" s="7">
        <v>1725</v>
      </c>
      <c r="D7015" s="7" t="s">
        <v>767</v>
      </c>
      <c r="E7015" s="7" t="str">
        <f t="shared" si="95"/>
        <v>Vallegrande</v>
      </c>
      <c r="F7015" s="7" t="s">
        <v>379</v>
      </c>
      <c r="G7015" s="7">
        <v>110</v>
      </c>
      <c r="H7015" s="7" t="s">
        <v>385</v>
      </c>
      <c r="I7015" s="7"/>
      <c r="J7015" s="7">
        <v>50000</v>
      </c>
      <c r="K7015" s="7">
        <f t="shared" si="96"/>
        <v>0</v>
      </c>
      <c r="L7015" s="7"/>
      <c r="M7015" s="6"/>
      <c r="N7015" s="7"/>
      <c r="O7015" s="7"/>
      <c r="P7015" s="38"/>
      <c r="Q7015" s="31"/>
      <c r="R7015" s="42"/>
      <c r="S7015" s="42"/>
      <c r="T7015" s="42"/>
      <c r="U7015" s="43"/>
      <c r="V7015" s="32"/>
      <c r="W7015" s="38"/>
      <c r="X7015" s="7"/>
      <c r="Y7015" s="7"/>
      <c r="Z7015" s="7"/>
      <c r="AA7015" s="7"/>
      <c r="AB7015" s="7"/>
      <c r="AC7015" s="7"/>
      <c r="AD7015" s="7"/>
      <c r="AE7015" s="7"/>
      <c r="AF7015" s="7"/>
      <c r="AG7015" s="7"/>
      <c r="AH7015" s="7"/>
      <c r="AI7015" s="7"/>
      <c r="AJ7015" s="7"/>
      <c r="AK7015" s="7"/>
      <c r="AL7015" s="7"/>
      <c r="AM7015" s="7"/>
      <c r="AN7015" s="7"/>
    </row>
    <row r="7016" spans="1:40" ht="14.25" customHeight="1">
      <c r="A7016" s="7" t="s">
        <v>743</v>
      </c>
      <c r="B7016" s="7" t="s">
        <v>363</v>
      </c>
      <c r="C7016" s="7">
        <v>1725</v>
      </c>
      <c r="D7016" s="7" t="s">
        <v>767</v>
      </c>
      <c r="E7016" s="7" t="str">
        <f t="shared" si="95"/>
        <v>Vallegrande</v>
      </c>
      <c r="F7016" s="7" t="s">
        <v>379</v>
      </c>
      <c r="G7016" s="7">
        <v>120</v>
      </c>
      <c r="H7016" s="7" t="s">
        <v>485</v>
      </c>
      <c r="I7016" s="7"/>
      <c r="J7016" s="7">
        <v>50000</v>
      </c>
      <c r="K7016" s="7">
        <f t="shared" si="96"/>
        <v>0</v>
      </c>
      <c r="L7016" s="7"/>
      <c r="M7016" s="6"/>
      <c r="N7016" s="7"/>
      <c r="O7016" s="7"/>
      <c r="P7016" s="38"/>
      <c r="Q7016" s="31"/>
      <c r="R7016" s="42"/>
      <c r="S7016" s="42"/>
      <c r="T7016" s="42"/>
      <c r="U7016" s="43"/>
      <c r="V7016" s="32"/>
      <c r="W7016" s="38"/>
      <c r="X7016" s="7"/>
      <c r="Y7016" s="7"/>
      <c r="Z7016" s="7"/>
      <c r="AA7016" s="7"/>
      <c r="AB7016" s="7"/>
      <c r="AC7016" s="7"/>
      <c r="AD7016" s="7"/>
      <c r="AE7016" s="7"/>
      <c r="AF7016" s="7"/>
      <c r="AG7016" s="7"/>
      <c r="AH7016" s="7"/>
      <c r="AI7016" s="7"/>
      <c r="AJ7016" s="7"/>
      <c r="AK7016" s="7"/>
      <c r="AL7016" s="7"/>
      <c r="AM7016" s="7"/>
      <c r="AN7016" s="7"/>
    </row>
    <row r="7017" spans="1:40" ht="14.25" customHeight="1">
      <c r="A7017" s="7" t="s">
        <v>743</v>
      </c>
      <c r="B7017" s="7" t="s">
        <v>363</v>
      </c>
      <c r="C7017" s="7">
        <v>1725</v>
      </c>
      <c r="D7017" s="7" t="s">
        <v>767</v>
      </c>
      <c r="E7017" s="7" t="str">
        <f t="shared" si="95"/>
        <v>Vallegrande</v>
      </c>
      <c r="F7017" s="7" t="s">
        <v>379</v>
      </c>
      <c r="G7017" s="7">
        <v>130</v>
      </c>
      <c r="H7017" s="7" t="s">
        <v>386</v>
      </c>
      <c r="I7017" s="7"/>
      <c r="J7017" s="7">
        <v>200000</v>
      </c>
      <c r="K7017" s="7">
        <f t="shared" si="96"/>
        <v>0</v>
      </c>
      <c r="L7017" s="7"/>
      <c r="M7017" s="6"/>
      <c r="N7017" s="7"/>
      <c r="O7017" s="7"/>
      <c r="P7017" s="38"/>
      <c r="Q7017" s="31"/>
      <c r="R7017" s="42"/>
      <c r="S7017" s="42"/>
      <c r="T7017" s="42"/>
      <c r="U7017" s="43"/>
      <c r="V7017" s="32"/>
      <c r="W7017" s="38"/>
      <c r="X7017" s="7"/>
      <c r="Y7017" s="7"/>
      <c r="Z7017" s="7"/>
      <c r="AA7017" s="7"/>
      <c r="AB7017" s="7"/>
      <c r="AC7017" s="7"/>
      <c r="AD7017" s="7"/>
      <c r="AE7017" s="7"/>
      <c r="AF7017" s="7"/>
      <c r="AG7017" s="7"/>
      <c r="AH7017" s="7"/>
      <c r="AI7017" s="7"/>
      <c r="AJ7017" s="7"/>
      <c r="AK7017" s="7"/>
      <c r="AL7017" s="7"/>
      <c r="AM7017" s="7"/>
      <c r="AN7017" s="7"/>
    </row>
    <row r="7018" spans="1:40" ht="14.25" customHeight="1">
      <c r="A7018" s="7" t="s">
        <v>743</v>
      </c>
      <c r="B7018" s="7" t="s">
        <v>363</v>
      </c>
      <c r="C7018" s="7">
        <v>1725</v>
      </c>
      <c r="D7018" s="7" t="s">
        <v>767</v>
      </c>
      <c r="E7018" s="7" t="str">
        <f t="shared" si="95"/>
        <v>Vallegrande</v>
      </c>
      <c r="F7018" s="7" t="s">
        <v>379</v>
      </c>
      <c r="G7018" s="7">
        <v>140</v>
      </c>
      <c r="H7018" s="7" t="s">
        <v>388</v>
      </c>
      <c r="I7018" s="7"/>
      <c r="J7018" s="7">
        <v>750000</v>
      </c>
      <c r="K7018" s="7">
        <f t="shared" si="96"/>
        <v>0</v>
      </c>
      <c r="L7018" s="7"/>
      <c r="M7018" s="6"/>
      <c r="N7018" s="7"/>
      <c r="O7018" s="7"/>
      <c r="P7018" s="38"/>
      <c r="Q7018" s="31"/>
      <c r="R7018" s="42"/>
      <c r="S7018" s="42"/>
      <c r="T7018" s="42"/>
      <c r="U7018" s="43"/>
      <c r="V7018" s="32"/>
      <c r="W7018" s="38"/>
      <c r="X7018" s="7"/>
      <c r="Y7018" s="7"/>
      <c r="Z7018" s="7"/>
      <c r="AA7018" s="7"/>
      <c r="AB7018" s="7"/>
      <c r="AC7018" s="7"/>
      <c r="AD7018" s="7"/>
      <c r="AE7018" s="7"/>
      <c r="AF7018" s="7"/>
      <c r="AG7018" s="7"/>
      <c r="AH7018" s="7"/>
      <c r="AI7018" s="7"/>
      <c r="AJ7018" s="7"/>
      <c r="AK7018" s="7"/>
      <c r="AL7018" s="7"/>
      <c r="AM7018" s="7"/>
      <c r="AN7018" s="7"/>
    </row>
    <row r="7019" spans="1:40" ht="14.25" customHeight="1">
      <c r="A7019" s="7" t="s">
        <v>743</v>
      </c>
      <c r="B7019" s="7" t="s">
        <v>363</v>
      </c>
      <c r="C7019" s="7">
        <v>1725</v>
      </c>
      <c r="D7019" s="7" t="s">
        <v>767</v>
      </c>
      <c r="E7019" s="7" t="str">
        <f t="shared" si="95"/>
        <v>Vallegrande</v>
      </c>
      <c r="F7019" s="7" t="s">
        <v>379</v>
      </c>
      <c r="G7019" s="7">
        <v>160</v>
      </c>
      <c r="H7019" s="7" t="s">
        <v>389</v>
      </c>
      <c r="I7019" s="7"/>
      <c r="J7019" s="7">
        <v>600000</v>
      </c>
      <c r="K7019" s="7">
        <f t="shared" si="96"/>
        <v>0</v>
      </c>
      <c r="L7019" s="7"/>
      <c r="M7019" s="6"/>
      <c r="N7019" s="7"/>
      <c r="O7019" s="7"/>
      <c r="P7019" s="38"/>
      <c r="Q7019" s="31"/>
      <c r="R7019" s="42"/>
      <c r="S7019" s="42"/>
      <c r="T7019" s="42"/>
      <c r="U7019" s="43"/>
      <c r="V7019" s="32"/>
      <c r="W7019" s="38"/>
      <c r="X7019" s="7"/>
      <c r="Y7019" s="7"/>
      <c r="Z7019" s="7"/>
      <c r="AA7019" s="7"/>
      <c r="AB7019" s="7"/>
      <c r="AC7019" s="7"/>
      <c r="AD7019" s="7"/>
      <c r="AE7019" s="7"/>
      <c r="AF7019" s="7"/>
      <c r="AG7019" s="7"/>
      <c r="AH7019" s="7"/>
      <c r="AI7019" s="7"/>
      <c r="AJ7019" s="7"/>
      <c r="AK7019" s="7"/>
      <c r="AL7019" s="7"/>
      <c r="AM7019" s="7"/>
      <c r="AN7019" s="7"/>
    </row>
    <row r="7020" spans="1:40" ht="14.25" customHeight="1">
      <c r="A7020" s="7" t="s">
        <v>743</v>
      </c>
      <c r="B7020" s="7" t="s">
        <v>363</v>
      </c>
      <c r="C7020" s="7">
        <v>1725</v>
      </c>
      <c r="D7020" s="7" t="s">
        <v>767</v>
      </c>
      <c r="E7020" s="7" t="str">
        <f t="shared" si="95"/>
        <v>Vallegrande</v>
      </c>
      <c r="F7020" s="7" t="s">
        <v>379</v>
      </c>
      <c r="G7020" s="7">
        <v>170</v>
      </c>
      <c r="H7020" s="7" t="s">
        <v>390</v>
      </c>
      <c r="I7020" s="7"/>
      <c r="J7020" s="7">
        <v>1527000</v>
      </c>
      <c r="K7020" s="7">
        <f t="shared" si="96"/>
        <v>0</v>
      </c>
      <c r="L7020" s="7"/>
      <c r="M7020" s="6"/>
      <c r="N7020" s="7"/>
      <c r="O7020" s="7"/>
      <c r="P7020" s="38"/>
      <c r="Q7020" s="31"/>
      <c r="R7020" s="42"/>
      <c r="S7020" s="42"/>
      <c r="T7020" s="42"/>
      <c r="U7020" s="43"/>
      <c r="V7020" s="32"/>
      <c r="W7020" s="38"/>
      <c r="X7020" s="7"/>
      <c r="Y7020" s="7"/>
      <c r="Z7020" s="7"/>
      <c r="AA7020" s="7"/>
      <c r="AB7020" s="7"/>
      <c r="AC7020" s="7"/>
      <c r="AD7020" s="7"/>
      <c r="AE7020" s="7"/>
      <c r="AF7020" s="7"/>
      <c r="AG7020" s="7"/>
      <c r="AH7020" s="7"/>
      <c r="AI7020" s="7"/>
      <c r="AJ7020" s="7"/>
      <c r="AK7020" s="7"/>
      <c r="AL7020" s="7"/>
      <c r="AM7020" s="7"/>
      <c r="AN7020" s="7"/>
    </row>
    <row r="7021" spans="1:40" ht="14.25" customHeight="1">
      <c r="A7021" s="7" t="s">
        <v>743</v>
      </c>
      <c r="B7021" s="7" t="s">
        <v>363</v>
      </c>
      <c r="C7021" s="7">
        <v>1725</v>
      </c>
      <c r="D7021" s="7" t="s">
        <v>767</v>
      </c>
      <c r="E7021" s="7" t="str">
        <f t="shared" si="95"/>
        <v>Vallegrande</v>
      </c>
      <c r="F7021" s="7" t="s">
        <v>379</v>
      </c>
      <c r="G7021" s="7">
        <v>180</v>
      </c>
      <c r="H7021" s="7" t="s">
        <v>411</v>
      </c>
      <c r="I7021" s="7"/>
      <c r="J7021" s="7">
        <v>600000</v>
      </c>
      <c r="K7021" s="7">
        <f t="shared" si="96"/>
        <v>0</v>
      </c>
      <c r="L7021" s="7"/>
      <c r="M7021" s="6"/>
      <c r="N7021" s="7"/>
      <c r="O7021" s="7"/>
      <c r="P7021" s="38"/>
      <c r="Q7021" s="31"/>
      <c r="R7021" s="42"/>
      <c r="S7021" s="42"/>
      <c r="T7021" s="42"/>
      <c r="U7021" s="43"/>
      <c r="V7021" s="32"/>
      <c r="W7021" s="38"/>
      <c r="X7021" s="7"/>
      <c r="Y7021" s="7"/>
      <c r="Z7021" s="7"/>
      <c r="AA7021" s="7"/>
      <c r="AB7021" s="7"/>
      <c r="AC7021" s="7"/>
      <c r="AD7021" s="7"/>
      <c r="AE7021" s="7"/>
      <c r="AF7021" s="7"/>
      <c r="AG7021" s="7"/>
      <c r="AH7021" s="7"/>
      <c r="AI7021" s="7"/>
      <c r="AJ7021" s="7"/>
      <c r="AK7021" s="7"/>
      <c r="AL7021" s="7"/>
      <c r="AM7021" s="7"/>
      <c r="AN7021" s="7"/>
    </row>
    <row r="7022" spans="1:40" ht="14.25" customHeight="1">
      <c r="A7022" s="7" t="s">
        <v>743</v>
      </c>
      <c r="B7022" s="7" t="s">
        <v>363</v>
      </c>
      <c r="C7022" s="7">
        <v>1725</v>
      </c>
      <c r="D7022" s="7" t="s">
        <v>767</v>
      </c>
      <c r="E7022" s="7" t="str">
        <f t="shared" si="95"/>
        <v>Vallegrande</v>
      </c>
      <c r="F7022" s="7" t="s">
        <v>379</v>
      </c>
      <c r="G7022" s="7">
        <v>190</v>
      </c>
      <c r="H7022" s="7" t="s">
        <v>392</v>
      </c>
      <c r="I7022" s="7"/>
      <c r="J7022" s="7">
        <v>80000</v>
      </c>
      <c r="K7022" s="7">
        <f t="shared" si="96"/>
        <v>0</v>
      </c>
      <c r="L7022" s="7"/>
      <c r="M7022" s="6"/>
      <c r="N7022" s="7"/>
      <c r="O7022" s="7"/>
      <c r="P7022" s="38"/>
      <c r="Q7022" s="31"/>
      <c r="R7022" s="42"/>
      <c r="S7022" s="42"/>
      <c r="T7022" s="42"/>
      <c r="U7022" s="43"/>
      <c r="V7022" s="32"/>
      <c r="W7022" s="38"/>
      <c r="X7022" s="7"/>
      <c r="Y7022" s="7"/>
      <c r="Z7022" s="7"/>
      <c r="AA7022" s="7"/>
      <c r="AB7022" s="7"/>
      <c r="AC7022" s="7"/>
      <c r="AD7022" s="7"/>
      <c r="AE7022" s="7"/>
      <c r="AF7022" s="7"/>
      <c r="AG7022" s="7"/>
      <c r="AH7022" s="7"/>
      <c r="AI7022" s="7"/>
      <c r="AJ7022" s="7"/>
      <c r="AK7022" s="7"/>
      <c r="AL7022" s="7"/>
      <c r="AM7022" s="7"/>
      <c r="AN7022" s="7"/>
    </row>
    <row r="7023" spans="1:40" ht="14.25" customHeight="1">
      <c r="A7023" s="7" t="s">
        <v>743</v>
      </c>
      <c r="B7023" s="7" t="s">
        <v>363</v>
      </c>
      <c r="C7023" s="7">
        <v>1725</v>
      </c>
      <c r="D7023" s="7" t="s">
        <v>767</v>
      </c>
      <c r="E7023" s="7" t="str">
        <f t="shared" si="95"/>
        <v>Vallegrande</v>
      </c>
      <c r="F7023" s="7" t="s">
        <v>379</v>
      </c>
      <c r="G7023" s="7">
        <v>200</v>
      </c>
      <c r="H7023" s="7" t="s">
        <v>393</v>
      </c>
      <c r="I7023" s="7"/>
      <c r="J7023" s="7">
        <v>5243871</v>
      </c>
      <c r="K7023" s="7">
        <f t="shared" si="96"/>
        <v>0</v>
      </c>
      <c r="L7023" s="7"/>
      <c r="M7023" s="6"/>
      <c r="N7023" s="7"/>
      <c r="O7023" s="7"/>
      <c r="P7023" s="38"/>
      <c r="Q7023" s="31"/>
      <c r="R7023" s="42"/>
      <c r="S7023" s="42"/>
      <c r="T7023" s="42"/>
      <c r="U7023" s="43"/>
      <c r="V7023" s="32"/>
      <c r="W7023" s="38"/>
      <c r="X7023" s="7"/>
      <c r="Y7023" s="7"/>
      <c r="Z7023" s="7"/>
      <c r="AA7023" s="7"/>
      <c r="AB7023" s="7"/>
      <c r="AC7023" s="7"/>
      <c r="AD7023" s="7"/>
      <c r="AE7023" s="7"/>
      <c r="AF7023" s="7"/>
      <c r="AG7023" s="7"/>
      <c r="AH7023" s="7"/>
      <c r="AI7023" s="7"/>
      <c r="AJ7023" s="7"/>
      <c r="AK7023" s="7"/>
      <c r="AL7023" s="7"/>
      <c r="AM7023" s="7"/>
      <c r="AN7023" s="7"/>
    </row>
    <row r="7024" spans="1:40" ht="14.25" customHeight="1">
      <c r="A7024" s="7" t="s">
        <v>743</v>
      </c>
      <c r="B7024" s="7" t="s">
        <v>363</v>
      </c>
      <c r="C7024" s="7">
        <v>1725</v>
      </c>
      <c r="D7024" s="7" t="s">
        <v>767</v>
      </c>
      <c r="E7024" s="7" t="str">
        <f t="shared" si="95"/>
        <v>Vallegrande</v>
      </c>
      <c r="F7024" s="7" t="s">
        <v>379</v>
      </c>
      <c r="G7024" s="7">
        <v>210</v>
      </c>
      <c r="H7024" s="7" t="s">
        <v>394</v>
      </c>
      <c r="I7024" s="7"/>
      <c r="J7024" s="7">
        <v>1577617</v>
      </c>
      <c r="K7024" s="7">
        <f t="shared" si="96"/>
        <v>0</v>
      </c>
      <c r="L7024" s="7"/>
      <c r="M7024" s="6"/>
      <c r="N7024" s="7"/>
      <c r="O7024" s="7"/>
      <c r="P7024" s="38"/>
      <c r="Q7024" s="31"/>
      <c r="R7024" s="42"/>
      <c r="S7024" s="42"/>
      <c r="T7024" s="42"/>
      <c r="U7024" s="43"/>
      <c r="V7024" s="32"/>
      <c r="W7024" s="38"/>
      <c r="X7024" s="7"/>
      <c r="Y7024" s="7"/>
      <c r="Z7024" s="7"/>
      <c r="AA7024" s="7"/>
      <c r="AB7024" s="7"/>
      <c r="AC7024" s="7"/>
      <c r="AD7024" s="7"/>
      <c r="AE7024" s="7"/>
      <c r="AF7024" s="7"/>
      <c r="AG7024" s="7"/>
      <c r="AH7024" s="7"/>
      <c r="AI7024" s="7"/>
      <c r="AJ7024" s="7"/>
      <c r="AK7024" s="7"/>
      <c r="AL7024" s="7"/>
      <c r="AM7024" s="7"/>
      <c r="AN7024" s="7"/>
    </row>
    <row r="7025" spans="1:40" ht="14.25" customHeight="1">
      <c r="A7025" s="7" t="s">
        <v>743</v>
      </c>
      <c r="B7025" s="7" t="s">
        <v>363</v>
      </c>
      <c r="C7025" s="7">
        <v>1725</v>
      </c>
      <c r="D7025" s="7" t="s">
        <v>767</v>
      </c>
      <c r="E7025" s="7" t="str">
        <f t="shared" si="95"/>
        <v>Vallegrande</v>
      </c>
      <c r="F7025" s="7" t="s">
        <v>379</v>
      </c>
      <c r="G7025" s="7">
        <v>220</v>
      </c>
      <c r="H7025" s="7" t="s">
        <v>395</v>
      </c>
      <c r="I7025" s="7"/>
      <c r="J7025" s="7">
        <v>434998</v>
      </c>
      <c r="K7025" s="7">
        <f t="shared" si="96"/>
        <v>0</v>
      </c>
      <c r="L7025" s="7"/>
      <c r="M7025" s="6"/>
      <c r="N7025" s="7"/>
      <c r="O7025" s="7"/>
      <c r="P7025" s="38"/>
      <c r="Q7025" s="31"/>
      <c r="R7025" s="42"/>
      <c r="S7025" s="42"/>
      <c r="T7025" s="42"/>
      <c r="U7025" s="43"/>
      <c r="V7025" s="32"/>
      <c r="W7025" s="38"/>
      <c r="X7025" s="7"/>
      <c r="Y7025" s="7"/>
      <c r="Z7025" s="7"/>
      <c r="AA7025" s="7"/>
      <c r="AB7025" s="7"/>
      <c r="AC7025" s="7"/>
      <c r="AD7025" s="7"/>
      <c r="AE7025" s="7"/>
      <c r="AF7025" s="7"/>
      <c r="AG7025" s="7"/>
      <c r="AH7025" s="7"/>
      <c r="AI7025" s="7"/>
      <c r="AJ7025" s="7"/>
      <c r="AK7025" s="7"/>
      <c r="AL7025" s="7"/>
      <c r="AM7025" s="7"/>
      <c r="AN7025" s="7"/>
    </row>
    <row r="7026" spans="1:40" ht="14.25" customHeight="1">
      <c r="A7026" s="7" t="s">
        <v>743</v>
      </c>
      <c r="B7026" s="7" t="s">
        <v>363</v>
      </c>
      <c r="C7026" s="7">
        <v>1725</v>
      </c>
      <c r="D7026" s="7" t="s">
        <v>767</v>
      </c>
      <c r="E7026" s="7" t="str">
        <f t="shared" si="95"/>
        <v>Vallegrande</v>
      </c>
      <c r="F7026" s="7" t="s">
        <v>379</v>
      </c>
      <c r="G7026" s="7">
        <v>230</v>
      </c>
      <c r="H7026" s="7" t="s">
        <v>396</v>
      </c>
      <c r="I7026" s="7"/>
      <c r="J7026" s="7">
        <v>447500</v>
      </c>
      <c r="K7026" s="7">
        <f t="shared" si="96"/>
        <v>0</v>
      </c>
      <c r="L7026" s="7"/>
      <c r="M7026" s="6"/>
      <c r="N7026" s="7"/>
      <c r="O7026" s="7"/>
      <c r="P7026" s="38"/>
      <c r="Q7026" s="31"/>
      <c r="R7026" s="42"/>
      <c r="S7026" s="42"/>
      <c r="T7026" s="42"/>
      <c r="U7026" s="43"/>
      <c r="V7026" s="32"/>
      <c r="W7026" s="38"/>
      <c r="X7026" s="7"/>
      <c r="Y7026" s="7"/>
      <c r="Z7026" s="7"/>
      <c r="AA7026" s="7"/>
      <c r="AB7026" s="7"/>
      <c r="AC7026" s="7"/>
      <c r="AD7026" s="7"/>
      <c r="AE7026" s="7"/>
      <c r="AF7026" s="7"/>
      <c r="AG7026" s="7"/>
      <c r="AH7026" s="7"/>
      <c r="AI7026" s="7"/>
      <c r="AJ7026" s="7"/>
      <c r="AK7026" s="7"/>
      <c r="AL7026" s="7"/>
      <c r="AM7026" s="7"/>
      <c r="AN7026" s="7"/>
    </row>
    <row r="7027" spans="1:40" ht="14.25" customHeight="1">
      <c r="A7027" s="7" t="s">
        <v>743</v>
      </c>
      <c r="B7027" s="7" t="s">
        <v>363</v>
      </c>
      <c r="C7027" s="7">
        <v>1725</v>
      </c>
      <c r="D7027" s="7" t="s">
        <v>767</v>
      </c>
      <c r="E7027" s="7" t="str">
        <f t="shared" si="95"/>
        <v>Vallegrande</v>
      </c>
      <c r="F7027" s="7" t="s">
        <v>379</v>
      </c>
      <c r="G7027" s="7">
        <v>240</v>
      </c>
      <c r="H7027" s="7" t="s">
        <v>397</v>
      </c>
      <c r="I7027" s="7"/>
      <c r="J7027" s="7">
        <v>140000</v>
      </c>
      <c r="K7027" s="7">
        <f t="shared" si="96"/>
        <v>0</v>
      </c>
      <c r="L7027" s="7"/>
      <c r="M7027" s="6"/>
      <c r="N7027" s="7"/>
      <c r="O7027" s="7"/>
      <c r="P7027" s="38"/>
      <c r="Q7027" s="31"/>
      <c r="R7027" s="42"/>
      <c r="S7027" s="42"/>
      <c r="T7027" s="42"/>
      <c r="U7027" s="43"/>
      <c r="V7027" s="32"/>
      <c r="W7027" s="38"/>
      <c r="X7027" s="7"/>
      <c r="Y7027" s="7"/>
      <c r="Z7027" s="7"/>
      <c r="AA7027" s="7"/>
      <c r="AB7027" s="7"/>
      <c r="AC7027" s="7"/>
      <c r="AD7027" s="7"/>
      <c r="AE7027" s="7"/>
      <c r="AF7027" s="7"/>
      <c r="AG7027" s="7"/>
      <c r="AH7027" s="7"/>
      <c r="AI7027" s="7"/>
      <c r="AJ7027" s="7"/>
      <c r="AK7027" s="7"/>
      <c r="AL7027" s="7"/>
      <c r="AM7027" s="7"/>
      <c r="AN7027" s="7"/>
    </row>
    <row r="7028" spans="1:40" ht="14.25" customHeight="1">
      <c r="A7028" s="7" t="s">
        <v>743</v>
      </c>
      <c r="B7028" s="7" t="s">
        <v>363</v>
      </c>
      <c r="C7028" s="7">
        <v>1725</v>
      </c>
      <c r="D7028" s="7" t="s">
        <v>767</v>
      </c>
      <c r="E7028" s="7" t="str">
        <f t="shared" si="95"/>
        <v>Vallegrande</v>
      </c>
      <c r="F7028" s="7" t="s">
        <v>379</v>
      </c>
      <c r="G7028" s="7">
        <v>250</v>
      </c>
      <c r="H7028" s="7" t="s">
        <v>399</v>
      </c>
      <c r="I7028" s="7"/>
      <c r="J7028" s="7">
        <v>1520907</v>
      </c>
      <c r="K7028" s="7">
        <f t="shared" si="96"/>
        <v>0</v>
      </c>
      <c r="L7028" s="7"/>
      <c r="M7028" s="6"/>
      <c r="N7028" s="7"/>
      <c r="O7028" s="7"/>
      <c r="P7028" s="38"/>
      <c r="Q7028" s="31"/>
      <c r="R7028" s="42"/>
      <c r="S7028" s="42"/>
      <c r="T7028" s="42"/>
      <c r="U7028" s="43"/>
      <c r="V7028" s="32"/>
      <c r="W7028" s="38"/>
      <c r="X7028" s="7"/>
      <c r="Y7028" s="7"/>
      <c r="Z7028" s="7"/>
      <c r="AA7028" s="7"/>
      <c r="AB7028" s="7"/>
      <c r="AC7028" s="7"/>
      <c r="AD7028" s="7"/>
      <c r="AE7028" s="7"/>
      <c r="AF7028" s="7"/>
      <c r="AG7028" s="7"/>
      <c r="AH7028" s="7"/>
      <c r="AI7028" s="7"/>
      <c r="AJ7028" s="7"/>
      <c r="AK7028" s="7"/>
      <c r="AL7028" s="7"/>
      <c r="AM7028" s="7"/>
      <c r="AN7028" s="7"/>
    </row>
    <row r="7029" spans="1:40" ht="14.25" customHeight="1">
      <c r="A7029" s="7" t="s">
        <v>743</v>
      </c>
      <c r="B7029" s="7" t="s">
        <v>363</v>
      </c>
      <c r="C7029" s="7">
        <v>1725</v>
      </c>
      <c r="D7029" s="7" t="s">
        <v>767</v>
      </c>
      <c r="E7029" s="7" t="str">
        <f t="shared" si="95"/>
        <v>Vallegrande</v>
      </c>
      <c r="F7029" s="7" t="s">
        <v>379</v>
      </c>
      <c r="G7029" s="7">
        <v>260</v>
      </c>
      <c r="H7029" s="7" t="s">
        <v>400</v>
      </c>
      <c r="I7029" s="7"/>
      <c r="J7029" s="7">
        <v>220000</v>
      </c>
      <c r="K7029" s="7">
        <f t="shared" si="96"/>
        <v>0</v>
      </c>
      <c r="L7029" s="7"/>
      <c r="M7029" s="6"/>
      <c r="N7029" s="7"/>
      <c r="O7029" s="7"/>
      <c r="P7029" s="38"/>
      <c r="Q7029" s="31"/>
      <c r="R7029" s="42"/>
      <c r="S7029" s="42"/>
      <c r="T7029" s="42"/>
      <c r="U7029" s="43"/>
      <c r="V7029" s="32"/>
      <c r="W7029" s="38"/>
      <c r="X7029" s="7"/>
      <c r="Y7029" s="7"/>
      <c r="Z7029" s="7"/>
      <c r="AA7029" s="7"/>
      <c r="AB7029" s="7"/>
      <c r="AC7029" s="7"/>
      <c r="AD7029" s="7"/>
      <c r="AE7029" s="7"/>
      <c r="AF7029" s="7"/>
      <c r="AG7029" s="7"/>
      <c r="AH7029" s="7"/>
      <c r="AI7029" s="7"/>
      <c r="AJ7029" s="7"/>
      <c r="AK7029" s="7"/>
      <c r="AL7029" s="7"/>
      <c r="AM7029" s="7"/>
      <c r="AN7029" s="7"/>
    </row>
    <row r="7030" spans="1:40" ht="14.25" customHeight="1">
      <c r="A7030" s="7" t="s">
        <v>743</v>
      </c>
      <c r="B7030" s="7" t="s">
        <v>363</v>
      </c>
      <c r="C7030" s="7">
        <v>1725</v>
      </c>
      <c r="D7030" s="7" t="s">
        <v>767</v>
      </c>
      <c r="E7030" s="7" t="str">
        <f t="shared" si="95"/>
        <v>Vallegrande</v>
      </c>
      <c r="F7030" s="7" t="s">
        <v>379</v>
      </c>
      <c r="G7030" s="7">
        <v>310</v>
      </c>
      <c r="H7030" s="7" t="s">
        <v>403</v>
      </c>
      <c r="I7030" s="7"/>
      <c r="J7030" s="7">
        <v>50000</v>
      </c>
      <c r="K7030" s="7">
        <f t="shared" si="96"/>
        <v>0</v>
      </c>
      <c r="L7030" s="7"/>
      <c r="M7030" s="6"/>
      <c r="N7030" s="7"/>
      <c r="O7030" s="7"/>
      <c r="P7030" s="38"/>
      <c r="Q7030" s="31"/>
      <c r="R7030" s="42"/>
      <c r="S7030" s="42"/>
      <c r="T7030" s="42"/>
      <c r="U7030" s="43"/>
      <c r="V7030" s="32"/>
      <c r="W7030" s="38"/>
      <c r="X7030" s="7"/>
      <c r="Y7030" s="7"/>
      <c r="Z7030" s="7"/>
      <c r="AA7030" s="7"/>
      <c r="AB7030" s="7"/>
      <c r="AC7030" s="7"/>
      <c r="AD7030" s="7"/>
      <c r="AE7030" s="7"/>
      <c r="AF7030" s="7"/>
      <c r="AG7030" s="7"/>
      <c r="AH7030" s="7"/>
      <c r="AI7030" s="7"/>
      <c r="AJ7030" s="7"/>
      <c r="AK7030" s="7"/>
      <c r="AL7030" s="7"/>
      <c r="AM7030" s="7"/>
      <c r="AN7030" s="7"/>
    </row>
    <row r="7031" spans="1:40" ht="14.25" customHeight="1">
      <c r="A7031" s="7" t="s">
        <v>743</v>
      </c>
      <c r="B7031" s="7" t="s">
        <v>363</v>
      </c>
      <c r="C7031" s="7">
        <v>1725</v>
      </c>
      <c r="D7031" s="7" t="s">
        <v>767</v>
      </c>
      <c r="E7031" s="7" t="str">
        <f t="shared" si="95"/>
        <v>Vallegrande</v>
      </c>
      <c r="F7031" s="7" t="s">
        <v>379</v>
      </c>
      <c r="G7031" s="7">
        <v>330</v>
      </c>
      <c r="H7031" s="7" t="s">
        <v>404</v>
      </c>
      <c r="I7031" s="7"/>
      <c r="J7031" s="7">
        <v>36634</v>
      </c>
      <c r="K7031" s="7">
        <f t="shared" si="96"/>
        <v>0</v>
      </c>
      <c r="L7031" s="7"/>
      <c r="M7031" s="6"/>
      <c r="N7031" s="7"/>
      <c r="O7031" s="7"/>
      <c r="P7031" s="38"/>
      <c r="Q7031" s="31"/>
      <c r="R7031" s="42"/>
      <c r="S7031" s="42"/>
      <c r="T7031" s="42"/>
      <c r="U7031" s="43"/>
      <c r="V7031" s="32"/>
      <c r="W7031" s="38"/>
      <c r="X7031" s="7"/>
      <c r="Y7031" s="7"/>
      <c r="Z7031" s="7"/>
      <c r="AA7031" s="7"/>
      <c r="AB7031" s="7"/>
      <c r="AC7031" s="7"/>
      <c r="AD7031" s="7"/>
      <c r="AE7031" s="7"/>
      <c r="AF7031" s="7"/>
      <c r="AG7031" s="7"/>
      <c r="AH7031" s="7"/>
      <c r="AI7031" s="7"/>
      <c r="AJ7031" s="7"/>
      <c r="AK7031" s="7"/>
      <c r="AL7031" s="7"/>
      <c r="AM7031" s="7"/>
      <c r="AN7031" s="7"/>
    </row>
    <row r="7032" spans="1:40" ht="14.25" customHeight="1">
      <c r="A7032" s="7" t="s">
        <v>743</v>
      </c>
      <c r="B7032" s="7" t="s">
        <v>363</v>
      </c>
      <c r="C7032" s="7">
        <v>1725</v>
      </c>
      <c r="D7032" s="7" t="s">
        <v>767</v>
      </c>
      <c r="E7032" s="7" t="str">
        <f t="shared" si="95"/>
        <v>Vallegrande</v>
      </c>
      <c r="F7032" s="7" t="s">
        <v>379</v>
      </c>
      <c r="G7032" s="7">
        <v>340</v>
      </c>
      <c r="H7032" s="7" t="s">
        <v>405</v>
      </c>
      <c r="I7032" s="7"/>
      <c r="J7032" s="7">
        <v>549333</v>
      </c>
      <c r="K7032" s="7">
        <f t="shared" si="96"/>
        <v>0</v>
      </c>
      <c r="L7032" s="7"/>
      <c r="M7032" s="6"/>
      <c r="N7032" s="7"/>
      <c r="O7032" s="7"/>
      <c r="P7032" s="38"/>
      <c r="Q7032" s="31"/>
      <c r="R7032" s="42"/>
      <c r="S7032" s="42"/>
      <c r="T7032" s="42"/>
      <c r="U7032" s="43"/>
      <c r="V7032" s="32"/>
      <c r="W7032" s="38"/>
      <c r="X7032" s="7"/>
      <c r="Y7032" s="7"/>
      <c r="Z7032" s="7"/>
      <c r="AA7032" s="7"/>
      <c r="AB7032" s="7"/>
      <c r="AC7032" s="7"/>
      <c r="AD7032" s="7"/>
      <c r="AE7032" s="7"/>
      <c r="AF7032" s="7"/>
      <c r="AG7032" s="7"/>
      <c r="AH7032" s="7"/>
      <c r="AI7032" s="7"/>
      <c r="AJ7032" s="7"/>
      <c r="AK7032" s="7"/>
      <c r="AL7032" s="7"/>
      <c r="AM7032" s="7"/>
      <c r="AN7032" s="7"/>
    </row>
    <row r="7033" spans="1:40" ht="14.25" customHeight="1">
      <c r="A7033" s="7" t="s">
        <v>743</v>
      </c>
      <c r="B7033" s="7" t="s">
        <v>363</v>
      </c>
      <c r="C7033" s="7">
        <v>1726</v>
      </c>
      <c r="D7033" s="7" t="s">
        <v>768</v>
      </c>
      <c r="E7033" s="7" t="str">
        <f t="shared" si="95"/>
        <v>Trigal</v>
      </c>
      <c r="F7033" s="7" t="s">
        <v>379</v>
      </c>
      <c r="G7033" s="7">
        <v>0</v>
      </c>
      <c r="H7033" s="7" t="s">
        <v>380</v>
      </c>
      <c r="I7033" s="7"/>
      <c r="J7033" s="7">
        <v>248701</v>
      </c>
      <c r="K7033" s="7">
        <f t="shared" si="96"/>
        <v>0</v>
      </c>
      <c r="L7033" s="7"/>
      <c r="M7033" s="6"/>
      <c r="N7033" s="7"/>
      <c r="O7033" s="7"/>
      <c r="P7033" s="38"/>
      <c r="Q7033" s="31"/>
      <c r="R7033" s="42"/>
      <c r="S7033" s="42"/>
      <c r="T7033" s="42"/>
      <c r="U7033" s="43"/>
      <c r="V7033" s="32"/>
      <c r="W7033" s="38"/>
      <c r="X7033" s="7"/>
      <c r="Y7033" s="7"/>
      <c r="Z7033" s="7"/>
      <c r="AA7033" s="7"/>
      <c r="AB7033" s="7"/>
      <c r="AC7033" s="7"/>
      <c r="AD7033" s="7"/>
      <c r="AE7033" s="7"/>
      <c r="AF7033" s="7"/>
      <c r="AG7033" s="7"/>
      <c r="AH7033" s="7"/>
      <c r="AI7033" s="7"/>
      <c r="AJ7033" s="7"/>
      <c r="AK7033" s="7"/>
      <c r="AL7033" s="7"/>
      <c r="AM7033" s="7"/>
      <c r="AN7033" s="7"/>
    </row>
    <row r="7034" spans="1:40" ht="14.25" customHeight="1">
      <c r="A7034" s="7" t="s">
        <v>743</v>
      </c>
      <c r="B7034" s="7" t="s">
        <v>363</v>
      </c>
      <c r="C7034" s="7">
        <v>1726</v>
      </c>
      <c r="D7034" s="7" t="s">
        <v>768</v>
      </c>
      <c r="E7034" s="7" t="str">
        <f t="shared" si="95"/>
        <v>Trigal</v>
      </c>
      <c r="F7034" s="7" t="s">
        <v>379</v>
      </c>
      <c r="G7034" s="7">
        <v>1</v>
      </c>
      <c r="H7034" s="7" t="s">
        <v>381</v>
      </c>
      <c r="I7034" s="7"/>
      <c r="J7034" s="7">
        <v>211856</v>
      </c>
      <c r="K7034" s="7">
        <f t="shared" si="96"/>
        <v>0</v>
      </c>
      <c r="L7034" s="7"/>
      <c r="M7034" s="6"/>
      <c r="N7034" s="7"/>
      <c r="O7034" s="7"/>
      <c r="P7034" s="38"/>
      <c r="Q7034" s="31"/>
      <c r="R7034" s="42"/>
      <c r="S7034" s="42"/>
      <c r="T7034" s="42"/>
      <c r="U7034" s="43"/>
      <c r="V7034" s="32"/>
      <c r="W7034" s="38"/>
      <c r="X7034" s="7"/>
      <c r="Y7034" s="7"/>
      <c r="Z7034" s="7"/>
      <c r="AA7034" s="7"/>
      <c r="AB7034" s="7"/>
      <c r="AC7034" s="7"/>
      <c r="AD7034" s="7"/>
      <c r="AE7034" s="7"/>
      <c r="AF7034" s="7"/>
      <c r="AG7034" s="7"/>
      <c r="AH7034" s="7"/>
      <c r="AI7034" s="7"/>
      <c r="AJ7034" s="7"/>
      <c r="AK7034" s="7"/>
      <c r="AL7034" s="7"/>
      <c r="AM7034" s="7"/>
      <c r="AN7034" s="7"/>
    </row>
    <row r="7035" spans="1:40" ht="14.25" customHeight="1">
      <c r="A7035" s="7" t="s">
        <v>743</v>
      </c>
      <c r="B7035" s="7" t="s">
        <v>363</v>
      </c>
      <c r="C7035" s="7">
        <v>1726</v>
      </c>
      <c r="D7035" s="7" t="s">
        <v>768</v>
      </c>
      <c r="E7035" s="7" t="str">
        <f t="shared" si="95"/>
        <v>Trigal</v>
      </c>
      <c r="F7035" s="7" t="s">
        <v>379</v>
      </c>
      <c r="G7035" s="7">
        <v>97</v>
      </c>
      <c r="H7035" s="7" t="s">
        <v>409</v>
      </c>
      <c r="I7035" s="7"/>
      <c r="J7035" s="7">
        <v>99571</v>
      </c>
      <c r="K7035" s="7">
        <f t="shared" si="96"/>
        <v>0</v>
      </c>
      <c r="L7035" s="7"/>
      <c r="M7035" s="6"/>
      <c r="N7035" s="7"/>
      <c r="O7035" s="7"/>
      <c r="P7035" s="38"/>
      <c r="Q7035" s="31"/>
      <c r="R7035" s="42"/>
      <c r="S7035" s="42"/>
      <c r="T7035" s="42"/>
      <c r="U7035" s="43"/>
      <c r="V7035" s="32"/>
      <c r="W7035" s="38"/>
      <c r="X7035" s="7"/>
      <c r="Y7035" s="7"/>
      <c r="Z7035" s="7"/>
      <c r="AA7035" s="7"/>
      <c r="AB7035" s="7"/>
      <c r="AC7035" s="7"/>
      <c r="AD7035" s="7"/>
      <c r="AE7035" s="7"/>
      <c r="AF7035" s="7"/>
      <c r="AG7035" s="7"/>
      <c r="AH7035" s="7"/>
      <c r="AI7035" s="7"/>
      <c r="AJ7035" s="7"/>
      <c r="AK7035" s="7"/>
      <c r="AL7035" s="7"/>
      <c r="AM7035" s="7"/>
      <c r="AN7035" s="7"/>
    </row>
    <row r="7036" spans="1:40" ht="14.25" customHeight="1">
      <c r="A7036" s="7" t="s">
        <v>743</v>
      </c>
      <c r="B7036" s="7" t="s">
        <v>363</v>
      </c>
      <c r="C7036" s="7">
        <v>1726</v>
      </c>
      <c r="D7036" s="7" t="s">
        <v>768</v>
      </c>
      <c r="E7036" s="7" t="str">
        <f t="shared" si="95"/>
        <v>Trigal</v>
      </c>
      <c r="F7036" s="7" t="s">
        <v>379</v>
      </c>
      <c r="G7036" s="7">
        <v>100</v>
      </c>
      <c r="H7036" s="7" t="s">
        <v>383</v>
      </c>
      <c r="I7036" s="7"/>
      <c r="J7036" s="7">
        <v>88000</v>
      </c>
      <c r="K7036" s="7">
        <f t="shared" si="96"/>
        <v>0</v>
      </c>
      <c r="L7036" s="7"/>
      <c r="M7036" s="6"/>
      <c r="N7036" s="7"/>
      <c r="O7036" s="7"/>
      <c r="P7036" s="38"/>
      <c r="Q7036" s="31"/>
      <c r="R7036" s="42"/>
      <c r="S7036" s="42"/>
      <c r="T7036" s="42"/>
      <c r="U7036" s="43"/>
      <c r="V7036" s="32"/>
      <c r="W7036" s="38"/>
      <c r="X7036" s="7"/>
      <c r="Y7036" s="7"/>
      <c r="Z7036" s="7"/>
      <c r="AA7036" s="7"/>
      <c r="AB7036" s="7"/>
      <c r="AC7036" s="7"/>
      <c r="AD7036" s="7"/>
      <c r="AE7036" s="7"/>
      <c r="AF7036" s="7"/>
      <c r="AG7036" s="7"/>
      <c r="AH7036" s="7"/>
      <c r="AI7036" s="7"/>
      <c r="AJ7036" s="7"/>
      <c r="AK7036" s="7"/>
      <c r="AL7036" s="7"/>
      <c r="AM7036" s="7"/>
      <c r="AN7036" s="7"/>
    </row>
    <row r="7037" spans="1:40" ht="14.25" customHeight="1">
      <c r="A7037" s="7" t="s">
        <v>743</v>
      </c>
      <c r="B7037" s="7" t="s">
        <v>363</v>
      </c>
      <c r="C7037" s="7">
        <v>1726</v>
      </c>
      <c r="D7037" s="7" t="s">
        <v>768</v>
      </c>
      <c r="E7037" s="7" t="str">
        <f t="shared" si="95"/>
        <v>Trigal</v>
      </c>
      <c r="F7037" s="7" t="s">
        <v>379</v>
      </c>
      <c r="G7037" s="7">
        <v>110</v>
      </c>
      <c r="H7037" s="7" t="s">
        <v>385</v>
      </c>
      <c r="I7037" s="7"/>
      <c r="J7037" s="7">
        <v>30000</v>
      </c>
      <c r="K7037" s="7">
        <f t="shared" si="96"/>
        <v>0</v>
      </c>
      <c r="L7037" s="7"/>
      <c r="M7037" s="6"/>
      <c r="N7037" s="7"/>
      <c r="O7037" s="7"/>
      <c r="P7037" s="38"/>
      <c r="Q7037" s="31"/>
      <c r="R7037" s="42"/>
      <c r="S7037" s="42"/>
      <c r="T7037" s="42"/>
      <c r="U7037" s="43"/>
      <c r="V7037" s="32"/>
      <c r="W7037" s="38"/>
      <c r="X7037" s="7"/>
      <c r="Y7037" s="7"/>
      <c r="Z7037" s="7"/>
      <c r="AA7037" s="7"/>
      <c r="AB7037" s="7"/>
      <c r="AC7037" s="7"/>
      <c r="AD7037" s="7"/>
      <c r="AE7037" s="7"/>
      <c r="AF7037" s="7"/>
      <c r="AG7037" s="7"/>
      <c r="AH7037" s="7"/>
      <c r="AI7037" s="7"/>
      <c r="AJ7037" s="7"/>
      <c r="AK7037" s="7"/>
      <c r="AL7037" s="7"/>
      <c r="AM7037" s="7"/>
      <c r="AN7037" s="7"/>
    </row>
    <row r="7038" spans="1:40" ht="14.25" customHeight="1">
      <c r="A7038" s="7" t="s">
        <v>743</v>
      </c>
      <c r="B7038" s="7" t="s">
        <v>363</v>
      </c>
      <c r="C7038" s="7">
        <v>1726</v>
      </c>
      <c r="D7038" s="7" t="s">
        <v>768</v>
      </c>
      <c r="E7038" s="7" t="str">
        <f t="shared" si="95"/>
        <v>Trigal</v>
      </c>
      <c r="F7038" s="7" t="s">
        <v>379</v>
      </c>
      <c r="G7038" s="7">
        <v>130</v>
      </c>
      <c r="H7038" s="7" t="s">
        <v>386</v>
      </c>
      <c r="I7038" s="7"/>
      <c r="J7038" s="7">
        <v>10000</v>
      </c>
      <c r="K7038" s="7">
        <f t="shared" si="96"/>
        <v>0</v>
      </c>
      <c r="L7038" s="7"/>
      <c r="M7038" s="6"/>
      <c r="N7038" s="7"/>
      <c r="O7038" s="7"/>
      <c r="P7038" s="38"/>
      <c r="Q7038" s="31"/>
      <c r="R7038" s="42"/>
      <c r="S7038" s="42"/>
      <c r="T7038" s="42"/>
      <c r="U7038" s="43"/>
      <c r="V7038" s="32"/>
      <c r="W7038" s="38"/>
      <c r="X7038" s="7"/>
      <c r="Y7038" s="7"/>
      <c r="Z7038" s="7"/>
      <c r="AA7038" s="7"/>
      <c r="AB7038" s="7"/>
      <c r="AC7038" s="7"/>
      <c r="AD7038" s="7"/>
      <c r="AE7038" s="7"/>
      <c r="AF7038" s="7"/>
      <c r="AG7038" s="7"/>
      <c r="AH7038" s="7"/>
      <c r="AI7038" s="7"/>
      <c r="AJ7038" s="7"/>
      <c r="AK7038" s="7"/>
      <c r="AL7038" s="7"/>
      <c r="AM7038" s="7"/>
      <c r="AN7038" s="7"/>
    </row>
    <row r="7039" spans="1:40" ht="14.25" customHeight="1">
      <c r="A7039" s="7" t="s">
        <v>743</v>
      </c>
      <c r="B7039" s="7" t="s">
        <v>363</v>
      </c>
      <c r="C7039" s="7">
        <v>1726</v>
      </c>
      <c r="D7039" s="7" t="s">
        <v>768</v>
      </c>
      <c r="E7039" s="7" t="str">
        <f t="shared" si="95"/>
        <v>Trigal</v>
      </c>
      <c r="F7039" s="7" t="s">
        <v>379</v>
      </c>
      <c r="G7039" s="7">
        <v>140</v>
      </c>
      <c r="H7039" s="7" t="s">
        <v>388</v>
      </c>
      <c r="I7039" s="7"/>
      <c r="J7039" s="7">
        <v>20000</v>
      </c>
      <c r="K7039" s="7">
        <f t="shared" si="96"/>
        <v>0</v>
      </c>
      <c r="L7039" s="7"/>
      <c r="M7039" s="6"/>
      <c r="N7039" s="7"/>
      <c r="O7039" s="7"/>
      <c r="P7039" s="38"/>
      <c r="Q7039" s="31"/>
      <c r="R7039" s="42"/>
      <c r="S7039" s="42"/>
      <c r="T7039" s="42"/>
      <c r="U7039" s="43"/>
      <c r="V7039" s="32"/>
      <c r="W7039" s="38"/>
      <c r="X7039" s="7"/>
      <c r="Y7039" s="7"/>
      <c r="Z7039" s="7"/>
      <c r="AA7039" s="7"/>
      <c r="AB7039" s="7"/>
      <c r="AC7039" s="7"/>
      <c r="AD7039" s="7"/>
      <c r="AE7039" s="7"/>
      <c r="AF7039" s="7"/>
      <c r="AG7039" s="7"/>
      <c r="AH7039" s="7"/>
      <c r="AI7039" s="7"/>
      <c r="AJ7039" s="7"/>
      <c r="AK7039" s="7"/>
      <c r="AL7039" s="7"/>
      <c r="AM7039" s="7"/>
      <c r="AN7039" s="7"/>
    </row>
    <row r="7040" spans="1:40" ht="14.25" customHeight="1">
      <c r="A7040" s="7" t="s">
        <v>743</v>
      </c>
      <c r="B7040" s="7" t="s">
        <v>363</v>
      </c>
      <c r="C7040" s="7">
        <v>1726</v>
      </c>
      <c r="D7040" s="7" t="s">
        <v>768</v>
      </c>
      <c r="E7040" s="7" t="str">
        <f t="shared" si="95"/>
        <v>Trigal</v>
      </c>
      <c r="F7040" s="7" t="s">
        <v>379</v>
      </c>
      <c r="G7040" s="7">
        <v>160</v>
      </c>
      <c r="H7040" s="7" t="s">
        <v>389</v>
      </c>
      <c r="I7040" s="7"/>
      <c r="J7040" s="7">
        <v>48000</v>
      </c>
      <c r="K7040" s="7">
        <f t="shared" si="96"/>
        <v>0</v>
      </c>
      <c r="L7040" s="7"/>
      <c r="M7040" s="6"/>
      <c r="N7040" s="7"/>
      <c r="O7040" s="7"/>
      <c r="P7040" s="38"/>
      <c r="Q7040" s="31"/>
      <c r="R7040" s="42"/>
      <c r="S7040" s="42"/>
      <c r="T7040" s="42"/>
      <c r="U7040" s="43"/>
      <c r="V7040" s="32"/>
      <c r="W7040" s="38"/>
      <c r="X7040" s="7"/>
      <c r="Y7040" s="7"/>
      <c r="Z7040" s="7"/>
      <c r="AA7040" s="7"/>
      <c r="AB7040" s="7"/>
      <c r="AC7040" s="7"/>
      <c r="AD7040" s="7"/>
      <c r="AE7040" s="7"/>
      <c r="AF7040" s="7"/>
      <c r="AG7040" s="7"/>
      <c r="AH7040" s="7"/>
      <c r="AI7040" s="7"/>
      <c r="AJ7040" s="7"/>
      <c r="AK7040" s="7"/>
      <c r="AL7040" s="7"/>
      <c r="AM7040" s="7"/>
      <c r="AN7040" s="7"/>
    </row>
    <row r="7041" spans="1:40" ht="14.25" customHeight="1">
      <c r="A7041" s="7" t="s">
        <v>743</v>
      </c>
      <c r="B7041" s="7" t="s">
        <v>363</v>
      </c>
      <c r="C7041" s="7">
        <v>1726</v>
      </c>
      <c r="D7041" s="7" t="s">
        <v>768</v>
      </c>
      <c r="E7041" s="7" t="str">
        <f t="shared" si="95"/>
        <v>Trigal</v>
      </c>
      <c r="F7041" s="7" t="s">
        <v>379</v>
      </c>
      <c r="G7041" s="7">
        <v>170</v>
      </c>
      <c r="H7041" s="7" t="s">
        <v>390</v>
      </c>
      <c r="I7041" s="7"/>
      <c r="J7041" s="7">
        <v>58000</v>
      </c>
      <c r="K7041" s="7">
        <f t="shared" si="96"/>
        <v>0</v>
      </c>
      <c r="L7041" s="7"/>
      <c r="M7041" s="6"/>
      <c r="N7041" s="7"/>
      <c r="O7041" s="7"/>
      <c r="P7041" s="38"/>
      <c r="Q7041" s="31"/>
      <c r="R7041" s="42"/>
      <c r="S7041" s="42"/>
      <c r="T7041" s="42"/>
      <c r="U7041" s="43"/>
      <c r="V7041" s="32"/>
      <c r="W7041" s="38"/>
      <c r="X7041" s="7"/>
      <c r="Y7041" s="7"/>
      <c r="Z7041" s="7"/>
      <c r="AA7041" s="7"/>
      <c r="AB7041" s="7"/>
      <c r="AC7041" s="7"/>
      <c r="AD7041" s="7"/>
      <c r="AE7041" s="7"/>
      <c r="AF7041" s="7"/>
      <c r="AG7041" s="7"/>
      <c r="AH7041" s="7"/>
      <c r="AI7041" s="7"/>
      <c r="AJ7041" s="7"/>
      <c r="AK7041" s="7"/>
      <c r="AL7041" s="7"/>
      <c r="AM7041" s="7"/>
      <c r="AN7041" s="7"/>
    </row>
    <row r="7042" spans="1:40" ht="14.25" customHeight="1">
      <c r="A7042" s="7" t="s">
        <v>743</v>
      </c>
      <c r="B7042" s="7" t="s">
        <v>363</v>
      </c>
      <c r="C7042" s="7">
        <v>1726</v>
      </c>
      <c r="D7042" s="7" t="s">
        <v>768</v>
      </c>
      <c r="E7042" s="7" t="str">
        <f t="shared" si="95"/>
        <v>Trigal</v>
      </c>
      <c r="F7042" s="7" t="s">
        <v>379</v>
      </c>
      <c r="G7042" s="7">
        <v>180</v>
      </c>
      <c r="H7042" s="7" t="s">
        <v>411</v>
      </c>
      <c r="I7042" s="7"/>
      <c r="J7042" s="7">
        <v>45000</v>
      </c>
      <c r="K7042" s="7">
        <f t="shared" si="96"/>
        <v>0</v>
      </c>
      <c r="L7042" s="7"/>
      <c r="M7042" s="6"/>
      <c r="N7042" s="7"/>
      <c r="O7042" s="7"/>
      <c r="P7042" s="38"/>
      <c r="Q7042" s="31"/>
      <c r="R7042" s="42"/>
      <c r="S7042" s="42"/>
      <c r="T7042" s="42"/>
      <c r="U7042" s="43"/>
      <c r="V7042" s="32"/>
      <c r="W7042" s="38"/>
      <c r="X7042" s="7"/>
      <c r="Y7042" s="7"/>
      <c r="Z7042" s="7"/>
      <c r="AA7042" s="7"/>
      <c r="AB7042" s="7"/>
      <c r="AC7042" s="7"/>
      <c r="AD7042" s="7"/>
      <c r="AE7042" s="7"/>
      <c r="AF7042" s="7"/>
      <c r="AG7042" s="7"/>
      <c r="AH7042" s="7"/>
      <c r="AI7042" s="7"/>
      <c r="AJ7042" s="7"/>
      <c r="AK7042" s="7"/>
      <c r="AL7042" s="7"/>
      <c r="AM7042" s="7"/>
      <c r="AN7042" s="7"/>
    </row>
    <row r="7043" spans="1:40" ht="14.25" customHeight="1">
      <c r="A7043" s="7" t="s">
        <v>743</v>
      </c>
      <c r="B7043" s="7" t="s">
        <v>363</v>
      </c>
      <c r="C7043" s="7">
        <v>1726</v>
      </c>
      <c r="D7043" s="7" t="s">
        <v>768</v>
      </c>
      <c r="E7043" s="7" t="str">
        <f t="shared" si="95"/>
        <v>Trigal</v>
      </c>
      <c r="F7043" s="7" t="s">
        <v>379</v>
      </c>
      <c r="G7043" s="7">
        <v>190</v>
      </c>
      <c r="H7043" s="7" t="s">
        <v>392</v>
      </c>
      <c r="I7043" s="7"/>
      <c r="J7043" s="7">
        <v>30000</v>
      </c>
      <c r="K7043" s="7">
        <f t="shared" si="96"/>
        <v>0</v>
      </c>
      <c r="L7043" s="7"/>
      <c r="M7043" s="6"/>
      <c r="N7043" s="7"/>
      <c r="O7043" s="7"/>
      <c r="P7043" s="38"/>
      <c r="Q7043" s="31"/>
      <c r="R7043" s="42"/>
      <c r="S7043" s="42"/>
      <c r="T7043" s="42"/>
      <c r="U7043" s="43"/>
      <c r="V7043" s="32"/>
      <c r="W7043" s="38"/>
      <c r="X7043" s="7"/>
      <c r="Y7043" s="7"/>
      <c r="Z7043" s="7"/>
      <c r="AA7043" s="7"/>
      <c r="AB7043" s="7"/>
      <c r="AC7043" s="7"/>
      <c r="AD7043" s="7"/>
      <c r="AE7043" s="7"/>
      <c r="AF7043" s="7"/>
      <c r="AG7043" s="7"/>
      <c r="AH7043" s="7"/>
      <c r="AI7043" s="7"/>
      <c r="AJ7043" s="7"/>
      <c r="AK7043" s="7"/>
      <c r="AL7043" s="7"/>
      <c r="AM7043" s="7"/>
      <c r="AN7043" s="7"/>
    </row>
    <row r="7044" spans="1:40" ht="14.25" customHeight="1">
      <c r="A7044" s="7" t="s">
        <v>743</v>
      </c>
      <c r="B7044" s="7" t="s">
        <v>363</v>
      </c>
      <c r="C7044" s="7">
        <v>1726</v>
      </c>
      <c r="D7044" s="7" t="s">
        <v>768</v>
      </c>
      <c r="E7044" s="7" t="str">
        <f t="shared" si="95"/>
        <v>Trigal</v>
      </c>
      <c r="F7044" s="7" t="s">
        <v>379</v>
      </c>
      <c r="G7044" s="7">
        <v>200</v>
      </c>
      <c r="H7044" s="7" t="s">
        <v>393</v>
      </c>
      <c r="I7044" s="7"/>
      <c r="J7044" s="7">
        <v>650000</v>
      </c>
      <c r="K7044" s="7">
        <f t="shared" si="96"/>
        <v>0</v>
      </c>
      <c r="L7044" s="7"/>
      <c r="M7044" s="6"/>
      <c r="N7044" s="7"/>
      <c r="O7044" s="7"/>
      <c r="P7044" s="38"/>
      <c r="Q7044" s="31"/>
      <c r="R7044" s="42"/>
      <c r="S7044" s="42"/>
      <c r="T7044" s="42"/>
      <c r="U7044" s="43"/>
      <c r="V7044" s="32"/>
      <c r="W7044" s="38"/>
      <c r="X7044" s="7"/>
      <c r="Y7044" s="7"/>
      <c r="Z7044" s="7"/>
      <c r="AA7044" s="7"/>
      <c r="AB7044" s="7"/>
      <c r="AC7044" s="7"/>
      <c r="AD7044" s="7"/>
      <c r="AE7044" s="7"/>
      <c r="AF7044" s="7"/>
      <c r="AG7044" s="7"/>
      <c r="AH7044" s="7"/>
      <c r="AI7044" s="7"/>
      <c r="AJ7044" s="7"/>
      <c r="AK7044" s="7"/>
      <c r="AL7044" s="7"/>
      <c r="AM7044" s="7"/>
      <c r="AN7044" s="7"/>
    </row>
    <row r="7045" spans="1:40" ht="14.25" customHeight="1">
      <c r="A7045" s="7" t="s">
        <v>743</v>
      </c>
      <c r="B7045" s="7" t="s">
        <v>363</v>
      </c>
      <c r="C7045" s="7">
        <v>1726</v>
      </c>
      <c r="D7045" s="7" t="s">
        <v>768</v>
      </c>
      <c r="E7045" s="7" t="str">
        <f t="shared" si="95"/>
        <v>Trigal</v>
      </c>
      <c r="F7045" s="7" t="s">
        <v>379</v>
      </c>
      <c r="G7045" s="7">
        <v>210</v>
      </c>
      <c r="H7045" s="7" t="s">
        <v>394</v>
      </c>
      <c r="I7045" s="7"/>
      <c r="J7045" s="7">
        <v>123325</v>
      </c>
      <c r="K7045" s="7">
        <f t="shared" si="96"/>
        <v>0</v>
      </c>
      <c r="L7045" s="7"/>
      <c r="M7045" s="6"/>
      <c r="N7045" s="7"/>
      <c r="O7045" s="7"/>
      <c r="P7045" s="38"/>
      <c r="Q7045" s="31"/>
      <c r="R7045" s="42"/>
      <c r="S7045" s="42"/>
      <c r="T7045" s="42"/>
      <c r="U7045" s="43"/>
      <c r="V7045" s="32"/>
      <c r="W7045" s="38"/>
      <c r="X7045" s="7"/>
      <c r="Y7045" s="7"/>
      <c r="Z7045" s="7"/>
      <c r="AA7045" s="7"/>
      <c r="AB7045" s="7"/>
      <c r="AC7045" s="7"/>
      <c r="AD7045" s="7"/>
      <c r="AE7045" s="7"/>
      <c r="AF7045" s="7"/>
      <c r="AG7045" s="7"/>
      <c r="AH7045" s="7"/>
      <c r="AI7045" s="7"/>
      <c r="AJ7045" s="7"/>
      <c r="AK7045" s="7"/>
      <c r="AL7045" s="7"/>
      <c r="AM7045" s="7"/>
      <c r="AN7045" s="7"/>
    </row>
    <row r="7046" spans="1:40" ht="14.25" customHeight="1">
      <c r="A7046" s="7" t="s">
        <v>743</v>
      </c>
      <c r="B7046" s="7" t="s">
        <v>363</v>
      </c>
      <c r="C7046" s="7">
        <v>1726</v>
      </c>
      <c r="D7046" s="7" t="s">
        <v>768</v>
      </c>
      <c r="E7046" s="7" t="str">
        <f t="shared" si="95"/>
        <v>Trigal</v>
      </c>
      <c r="F7046" s="7" t="s">
        <v>379</v>
      </c>
      <c r="G7046" s="7">
        <v>220</v>
      </c>
      <c r="H7046" s="7" t="s">
        <v>395</v>
      </c>
      <c r="I7046" s="7"/>
      <c r="J7046" s="7">
        <v>47767</v>
      </c>
      <c r="K7046" s="7">
        <f t="shared" si="96"/>
        <v>0</v>
      </c>
      <c r="L7046" s="7"/>
      <c r="M7046" s="6"/>
      <c r="N7046" s="7"/>
      <c r="O7046" s="7"/>
      <c r="P7046" s="38"/>
      <c r="Q7046" s="31"/>
      <c r="R7046" s="42"/>
      <c r="S7046" s="42"/>
      <c r="T7046" s="42"/>
      <c r="U7046" s="43"/>
      <c r="V7046" s="32"/>
      <c r="W7046" s="38"/>
      <c r="X7046" s="7"/>
      <c r="Y7046" s="7"/>
      <c r="Z7046" s="7"/>
      <c r="AA7046" s="7"/>
      <c r="AB7046" s="7"/>
      <c r="AC7046" s="7"/>
      <c r="AD7046" s="7"/>
      <c r="AE7046" s="7"/>
      <c r="AF7046" s="7"/>
      <c r="AG7046" s="7"/>
      <c r="AH7046" s="7"/>
      <c r="AI7046" s="7"/>
      <c r="AJ7046" s="7"/>
      <c r="AK7046" s="7"/>
      <c r="AL7046" s="7"/>
      <c r="AM7046" s="7"/>
      <c r="AN7046" s="7"/>
    </row>
    <row r="7047" spans="1:40" ht="14.25" customHeight="1">
      <c r="A7047" s="7" t="s">
        <v>743</v>
      </c>
      <c r="B7047" s="7" t="s">
        <v>363</v>
      </c>
      <c r="C7047" s="7">
        <v>1726</v>
      </c>
      <c r="D7047" s="7" t="s">
        <v>768</v>
      </c>
      <c r="E7047" s="7" t="str">
        <f t="shared" si="95"/>
        <v>Trigal</v>
      </c>
      <c r="F7047" s="7" t="s">
        <v>379</v>
      </c>
      <c r="G7047" s="7">
        <v>230</v>
      </c>
      <c r="H7047" s="7" t="s">
        <v>396</v>
      </c>
      <c r="I7047" s="7"/>
      <c r="J7047" s="7">
        <v>15000</v>
      </c>
      <c r="K7047" s="7">
        <f t="shared" si="96"/>
        <v>0</v>
      </c>
      <c r="L7047" s="7"/>
      <c r="M7047" s="6"/>
      <c r="N7047" s="7"/>
      <c r="O7047" s="7"/>
      <c r="P7047" s="38"/>
      <c r="Q7047" s="31"/>
      <c r="R7047" s="42"/>
      <c r="S7047" s="42"/>
      <c r="T7047" s="42"/>
      <c r="U7047" s="43"/>
      <c r="V7047" s="32"/>
      <c r="W7047" s="38"/>
      <c r="X7047" s="7"/>
      <c r="Y7047" s="7"/>
      <c r="Z7047" s="7"/>
      <c r="AA7047" s="7"/>
      <c r="AB7047" s="7"/>
      <c r="AC7047" s="7"/>
      <c r="AD7047" s="7"/>
      <c r="AE7047" s="7"/>
      <c r="AF7047" s="7"/>
      <c r="AG7047" s="7"/>
      <c r="AH7047" s="7"/>
      <c r="AI7047" s="7"/>
      <c r="AJ7047" s="7"/>
      <c r="AK7047" s="7"/>
      <c r="AL7047" s="7"/>
      <c r="AM7047" s="7"/>
      <c r="AN7047" s="7"/>
    </row>
    <row r="7048" spans="1:40" ht="14.25" customHeight="1">
      <c r="A7048" s="7" t="s">
        <v>743</v>
      </c>
      <c r="B7048" s="7" t="s">
        <v>363</v>
      </c>
      <c r="C7048" s="7">
        <v>1726</v>
      </c>
      <c r="D7048" s="7" t="s">
        <v>768</v>
      </c>
      <c r="E7048" s="7" t="str">
        <f t="shared" si="95"/>
        <v>Trigal</v>
      </c>
      <c r="F7048" s="7" t="s">
        <v>379</v>
      </c>
      <c r="G7048" s="7">
        <v>250</v>
      </c>
      <c r="H7048" s="7" t="s">
        <v>399</v>
      </c>
      <c r="I7048" s="7"/>
      <c r="J7048" s="7">
        <v>147083</v>
      </c>
      <c r="K7048" s="7">
        <f t="shared" si="96"/>
        <v>0</v>
      </c>
      <c r="L7048" s="7"/>
      <c r="M7048" s="6"/>
      <c r="N7048" s="7"/>
      <c r="O7048" s="7"/>
      <c r="P7048" s="38"/>
      <c r="Q7048" s="31"/>
      <c r="R7048" s="42"/>
      <c r="S7048" s="42"/>
      <c r="T7048" s="42"/>
      <c r="U7048" s="43"/>
      <c r="V7048" s="32"/>
      <c r="W7048" s="38"/>
      <c r="X7048" s="7"/>
      <c r="Y7048" s="7"/>
      <c r="Z7048" s="7"/>
      <c r="AA7048" s="7"/>
      <c r="AB7048" s="7"/>
      <c r="AC7048" s="7"/>
      <c r="AD7048" s="7"/>
      <c r="AE7048" s="7"/>
      <c r="AF7048" s="7"/>
      <c r="AG7048" s="7"/>
      <c r="AH7048" s="7"/>
      <c r="AI7048" s="7"/>
      <c r="AJ7048" s="7"/>
      <c r="AK7048" s="7"/>
      <c r="AL7048" s="7"/>
      <c r="AM7048" s="7"/>
      <c r="AN7048" s="7"/>
    </row>
    <row r="7049" spans="1:40" ht="14.25" customHeight="1">
      <c r="A7049" s="7" t="s">
        <v>743</v>
      </c>
      <c r="B7049" s="7" t="s">
        <v>363</v>
      </c>
      <c r="C7049" s="7">
        <v>1726</v>
      </c>
      <c r="D7049" s="7" t="s">
        <v>768</v>
      </c>
      <c r="E7049" s="7" t="str">
        <f t="shared" si="95"/>
        <v>Trigal</v>
      </c>
      <c r="F7049" s="7" t="s">
        <v>379</v>
      </c>
      <c r="G7049" s="7">
        <v>260</v>
      </c>
      <c r="H7049" s="7" t="s">
        <v>400</v>
      </c>
      <c r="I7049" s="7"/>
      <c r="J7049" s="7">
        <v>40000</v>
      </c>
      <c r="K7049" s="7">
        <f t="shared" si="96"/>
        <v>0</v>
      </c>
      <c r="L7049" s="7"/>
      <c r="M7049" s="6"/>
      <c r="N7049" s="7"/>
      <c r="O7049" s="7"/>
      <c r="P7049" s="38"/>
      <c r="Q7049" s="31"/>
      <c r="R7049" s="42"/>
      <c r="S7049" s="42"/>
      <c r="T7049" s="42"/>
      <c r="U7049" s="43"/>
      <c r="V7049" s="32"/>
      <c r="W7049" s="38"/>
      <c r="X7049" s="7"/>
      <c r="Y7049" s="7"/>
      <c r="Z7049" s="7"/>
      <c r="AA7049" s="7"/>
      <c r="AB7049" s="7"/>
      <c r="AC7049" s="7"/>
      <c r="AD7049" s="7"/>
      <c r="AE7049" s="7"/>
      <c r="AF7049" s="7"/>
      <c r="AG7049" s="7"/>
      <c r="AH7049" s="7"/>
      <c r="AI7049" s="7"/>
      <c r="AJ7049" s="7"/>
      <c r="AK7049" s="7"/>
      <c r="AL7049" s="7"/>
      <c r="AM7049" s="7"/>
      <c r="AN7049" s="7"/>
    </row>
    <row r="7050" spans="1:40" ht="14.25" customHeight="1">
      <c r="A7050" s="7" t="s">
        <v>743</v>
      </c>
      <c r="B7050" s="7" t="s">
        <v>363</v>
      </c>
      <c r="C7050" s="7">
        <v>1726</v>
      </c>
      <c r="D7050" s="7" t="s">
        <v>768</v>
      </c>
      <c r="E7050" s="7" t="str">
        <f t="shared" si="95"/>
        <v>Trigal</v>
      </c>
      <c r="F7050" s="7" t="s">
        <v>379</v>
      </c>
      <c r="G7050" s="7">
        <v>290</v>
      </c>
      <c r="H7050" s="7" t="s">
        <v>426</v>
      </c>
      <c r="I7050" s="7"/>
      <c r="J7050" s="7">
        <v>8000</v>
      </c>
      <c r="K7050" s="7">
        <f t="shared" si="96"/>
        <v>0</v>
      </c>
      <c r="L7050" s="7"/>
      <c r="M7050" s="6"/>
      <c r="N7050" s="7"/>
      <c r="O7050" s="7"/>
      <c r="P7050" s="38"/>
      <c r="Q7050" s="31"/>
      <c r="R7050" s="42"/>
      <c r="S7050" s="42"/>
      <c r="T7050" s="42"/>
      <c r="U7050" s="43"/>
      <c r="V7050" s="32"/>
      <c r="W7050" s="38"/>
      <c r="X7050" s="7"/>
      <c r="Y7050" s="7"/>
      <c r="Z7050" s="7"/>
      <c r="AA7050" s="7"/>
      <c r="AB7050" s="7"/>
      <c r="AC7050" s="7"/>
      <c r="AD7050" s="7"/>
      <c r="AE7050" s="7"/>
      <c r="AF7050" s="7"/>
      <c r="AG7050" s="7"/>
      <c r="AH7050" s="7"/>
      <c r="AI7050" s="7"/>
      <c r="AJ7050" s="7"/>
      <c r="AK7050" s="7"/>
      <c r="AL7050" s="7"/>
      <c r="AM7050" s="7"/>
      <c r="AN7050" s="7"/>
    </row>
    <row r="7051" spans="1:40" ht="14.25" customHeight="1">
      <c r="A7051" s="7" t="s">
        <v>743</v>
      </c>
      <c r="B7051" s="7" t="s">
        <v>363</v>
      </c>
      <c r="C7051" s="7">
        <v>1726</v>
      </c>
      <c r="D7051" s="7" t="s">
        <v>768</v>
      </c>
      <c r="E7051" s="7" t="str">
        <f t="shared" si="95"/>
        <v>Trigal</v>
      </c>
      <c r="F7051" s="7" t="s">
        <v>379</v>
      </c>
      <c r="G7051" s="7">
        <v>300</v>
      </c>
      <c r="H7051" s="7" t="s">
        <v>417</v>
      </c>
      <c r="I7051" s="7"/>
      <c r="J7051" s="7">
        <v>4000</v>
      </c>
      <c r="K7051" s="7">
        <f t="shared" si="96"/>
        <v>0</v>
      </c>
      <c r="L7051" s="7"/>
      <c r="M7051" s="6"/>
      <c r="N7051" s="7"/>
      <c r="O7051" s="7"/>
      <c r="P7051" s="38"/>
      <c r="Q7051" s="31"/>
      <c r="R7051" s="42"/>
      <c r="S7051" s="42"/>
      <c r="T7051" s="42"/>
      <c r="U7051" s="43"/>
      <c r="V7051" s="32"/>
      <c r="W7051" s="38"/>
      <c r="X7051" s="7"/>
      <c r="Y7051" s="7"/>
      <c r="Z7051" s="7"/>
      <c r="AA7051" s="7"/>
      <c r="AB7051" s="7"/>
      <c r="AC7051" s="7"/>
      <c r="AD7051" s="7"/>
      <c r="AE7051" s="7"/>
      <c r="AF7051" s="7"/>
      <c r="AG7051" s="7"/>
      <c r="AH7051" s="7"/>
      <c r="AI7051" s="7"/>
      <c r="AJ7051" s="7"/>
      <c r="AK7051" s="7"/>
      <c r="AL7051" s="7"/>
      <c r="AM7051" s="7"/>
      <c r="AN7051" s="7"/>
    </row>
    <row r="7052" spans="1:40" ht="14.25" customHeight="1">
      <c r="A7052" s="7" t="s">
        <v>743</v>
      </c>
      <c r="B7052" s="7" t="s">
        <v>363</v>
      </c>
      <c r="C7052" s="7">
        <v>1726</v>
      </c>
      <c r="D7052" s="7" t="s">
        <v>768</v>
      </c>
      <c r="E7052" s="7" t="str">
        <f t="shared" si="95"/>
        <v>Trigal</v>
      </c>
      <c r="F7052" s="7" t="s">
        <v>379</v>
      </c>
      <c r="G7052" s="7">
        <v>310</v>
      </c>
      <c r="H7052" s="7" t="s">
        <v>403</v>
      </c>
      <c r="I7052" s="7"/>
      <c r="J7052" s="7">
        <v>10000</v>
      </c>
      <c r="K7052" s="7">
        <f t="shared" si="96"/>
        <v>0</v>
      </c>
      <c r="L7052" s="7"/>
      <c r="M7052" s="6"/>
      <c r="N7052" s="7"/>
      <c r="O7052" s="7"/>
      <c r="P7052" s="38"/>
      <c r="Q7052" s="31"/>
      <c r="R7052" s="42"/>
      <c r="S7052" s="42"/>
      <c r="T7052" s="42"/>
      <c r="U7052" s="43"/>
      <c r="V7052" s="32"/>
      <c r="W7052" s="38"/>
      <c r="X7052" s="7"/>
      <c r="Y7052" s="7"/>
      <c r="Z7052" s="7"/>
      <c r="AA7052" s="7"/>
      <c r="AB7052" s="7"/>
      <c r="AC7052" s="7"/>
      <c r="AD7052" s="7"/>
      <c r="AE7052" s="7"/>
      <c r="AF7052" s="7"/>
      <c r="AG7052" s="7"/>
      <c r="AH7052" s="7"/>
      <c r="AI7052" s="7"/>
      <c r="AJ7052" s="7"/>
      <c r="AK7052" s="7"/>
      <c r="AL7052" s="7"/>
      <c r="AM7052" s="7"/>
      <c r="AN7052" s="7"/>
    </row>
    <row r="7053" spans="1:40" ht="14.25" customHeight="1">
      <c r="A7053" s="7" t="s">
        <v>743</v>
      </c>
      <c r="B7053" s="7" t="s">
        <v>363</v>
      </c>
      <c r="C7053" s="7">
        <v>1726</v>
      </c>
      <c r="D7053" s="7" t="s">
        <v>768</v>
      </c>
      <c r="E7053" s="7" t="str">
        <f t="shared" si="95"/>
        <v>Trigal</v>
      </c>
      <c r="F7053" s="7" t="s">
        <v>379</v>
      </c>
      <c r="G7053" s="7">
        <v>330</v>
      </c>
      <c r="H7053" s="7" t="s">
        <v>404</v>
      </c>
      <c r="I7053" s="7"/>
      <c r="J7053" s="7">
        <v>5545</v>
      </c>
      <c r="K7053" s="7">
        <f t="shared" si="96"/>
        <v>0</v>
      </c>
      <c r="L7053" s="7"/>
      <c r="M7053" s="6"/>
      <c r="N7053" s="7"/>
      <c r="O7053" s="7"/>
      <c r="P7053" s="38"/>
      <c r="Q7053" s="31"/>
      <c r="R7053" s="42"/>
      <c r="S7053" s="42"/>
      <c r="T7053" s="42"/>
      <c r="U7053" s="43"/>
      <c r="V7053" s="32"/>
      <c r="W7053" s="38"/>
      <c r="X7053" s="7"/>
      <c r="Y7053" s="7"/>
      <c r="Z7053" s="7"/>
      <c r="AA7053" s="7"/>
      <c r="AB7053" s="7"/>
      <c r="AC7053" s="7"/>
      <c r="AD7053" s="7"/>
      <c r="AE7053" s="7"/>
      <c r="AF7053" s="7"/>
      <c r="AG7053" s="7"/>
      <c r="AH7053" s="7"/>
      <c r="AI7053" s="7"/>
      <c r="AJ7053" s="7"/>
      <c r="AK7053" s="7"/>
      <c r="AL7053" s="7"/>
      <c r="AM7053" s="7"/>
      <c r="AN7053" s="7"/>
    </row>
    <row r="7054" spans="1:40" ht="14.25" customHeight="1">
      <c r="A7054" s="7" t="s">
        <v>743</v>
      </c>
      <c r="B7054" s="7" t="s">
        <v>363</v>
      </c>
      <c r="C7054" s="7">
        <v>1726</v>
      </c>
      <c r="D7054" s="7" t="s">
        <v>768</v>
      </c>
      <c r="E7054" s="7" t="str">
        <f t="shared" si="95"/>
        <v>Trigal</v>
      </c>
      <c r="F7054" s="7" t="s">
        <v>379</v>
      </c>
      <c r="G7054" s="7">
        <v>340</v>
      </c>
      <c r="H7054" s="7" t="s">
        <v>405</v>
      </c>
      <c r="I7054" s="7"/>
      <c r="J7054" s="7">
        <v>222088</v>
      </c>
      <c r="K7054" s="7">
        <f t="shared" si="96"/>
        <v>0</v>
      </c>
      <c r="L7054" s="7"/>
      <c r="M7054" s="6"/>
      <c r="N7054" s="7"/>
      <c r="O7054" s="7"/>
      <c r="P7054" s="38"/>
      <c r="Q7054" s="31"/>
      <c r="R7054" s="42"/>
      <c r="S7054" s="42"/>
      <c r="T7054" s="42"/>
      <c r="U7054" s="43"/>
      <c r="V7054" s="32"/>
      <c r="W7054" s="38"/>
      <c r="X7054" s="7"/>
      <c r="Y7054" s="7"/>
      <c r="Z7054" s="7"/>
      <c r="AA7054" s="7"/>
      <c r="AB7054" s="7"/>
      <c r="AC7054" s="7"/>
      <c r="AD7054" s="7"/>
      <c r="AE7054" s="7"/>
      <c r="AF7054" s="7"/>
      <c r="AG7054" s="7"/>
      <c r="AH7054" s="7"/>
      <c r="AI7054" s="7"/>
      <c r="AJ7054" s="7"/>
      <c r="AK7054" s="7"/>
      <c r="AL7054" s="7"/>
      <c r="AM7054" s="7"/>
      <c r="AN7054" s="7"/>
    </row>
    <row r="7055" spans="1:40" ht="14.25" customHeight="1">
      <c r="A7055" s="7" t="s">
        <v>743</v>
      </c>
      <c r="B7055" s="7" t="s">
        <v>363</v>
      </c>
      <c r="C7055" s="7">
        <v>1727</v>
      </c>
      <c r="D7055" s="7" t="s">
        <v>769</v>
      </c>
      <c r="E7055" s="7" t="str">
        <f t="shared" si="95"/>
        <v>Moro Moro</v>
      </c>
      <c r="F7055" s="7" t="s">
        <v>379</v>
      </c>
      <c r="G7055" s="7">
        <v>0</v>
      </c>
      <c r="H7055" s="7" t="s">
        <v>380</v>
      </c>
      <c r="I7055" s="7"/>
      <c r="J7055" s="7">
        <v>315187</v>
      </c>
      <c r="K7055" s="7">
        <f t="shared" si="96"/>
        <v>309588</v>
      </c>
      <c r="L7055" s="7"/>
      <c r="M7055" s="6"/>
      <c r="N7055" s="7"/>
      <c r="O7055" s="7"/>
      <c r="P7055" s="38"/>
      <c r="Q7055" s="31"/>
      <c r="R7055" s="42"/>
      <c r="S7055" s="42"/>
      <c r="T7055" s="42"/>
      <c r="U7055" s="43"/>
      <c r="V7055" s="32"/>
      <c r="W7055" s="38"/>
      <c r="X7055" s="7"/>
      <c r="Y7055" s="7"/>
      <c r="Z7055" s="7"/>
      <c r="AA7055" s="7"/>
      <c r="AB7055" s="7"/>
      <c r="AC7055" s="7"/>
      <c r="AD7055" s="7"/>
      <c r="AE7055" s="7"/>
      <c r="AF7055" s="7"/>
      <c r="AG7055" s="7"/>
      <c r="AH7055" s="7"/>
      <c r="AI7055" s="7"/>
      <c r="AJ7055" s="7"/>
      <c r="AK7055" s="7"/>
      <c r="AL7055" s="7"/>
      <c r="AM7055" s="7"/>
      <c r="AN7055" s="7"/>
    </row>
    <row r="7056" spans="1:40" ht="14.25" customHeight="1">
      <c r="A7056" s="7" t="s">
        <v>743</v>
      </c>
      <c r="B7056" s="7" t="s">
        <v>363</v>
      </c>
      <c r="C7056" s="7">
        <v>1727</v>
      </c>
      <c r="D7056" s="7" t="s">
        <v>769</v>
      </c>
      <c r="E7056" s="7" t="str">
        <f t="shared" si="95"/>
        <v>Moro Moro</v>
      </c>
      <c r="F7056" s="7" t="s">
        <v>379</v>
      </c>
      <c r="G7056" s="7">
        <v>1</v>
      </c>
      <c r="H7056" s="7" t="s">
        <v>381</v>
      </c>
      <c r="I7056" s="7"/>
      <c r="J7056" s="7">
        <v>255106</v>
      </c>
      <c r="K7056" s="7">
        <f t="shared" si="96"/>
        <v>309588</v>
      </c>
      <c r="L7056" s="7"/>
      <c r="M7056" s="6"/>
      <c r="N7056" s="7"/>
      <c r="O7056" s="7"/>
      <c r="P7056" s="38"/>
      <c r="Q7056" s="31"/>
      <c r="R7056" s="42"/>
      <c r="S7056" s="42"/>
      <c r="T7056" s="42"/>
      <c r="U7056" s="43"/>
      <c r="V7056" s="32"/>
      <c r="W7056" s="38"/>
      <c r="X7056" s="7"/>
      <c r="Y7056" s="7"/>
      <c r="Z7056" s="7"/>
      <c r="AA7056" s="7"/>
      <c r="AB7056" s="7"/>
      <c r="AC7056" s="7"/>
      <c r="AD7056" s="7"/>
      <c r="AE7056" s="7"/>
      <c r="AF7056" s="7"/>
      <c r="AG7056" s="7"/>
      <c r="AH7056" s="7"/>
      <c r="AI7056" s="7"/>
      <c r="AJ7056" s="7"/>
      <c r="AK7056" s="7"/>
      <c r="AL7056" s="7"/>
      <c r="AM7056" s="7"/>
      <c r="AN7056" s="7"/>
    </row>
    <row r="7057" spans="1:40" ht="14.25" customHeight="1">
      <c r="A7057" s="7" t="s">
        <v>743</v>
      </c>
      <c r="B7057" s="7" t="s">
        <v>363</v>
      </c>
      <c r="C7057" s="7">
        <v>1727</v>
      </c>
      <c r="D7057" s="7" t="s">
        <v>769</v>
      </c>
      <c r="E7057" s="7" t="str">
        <f t="shared" si="95"/>
        <v>Moro Moro</v>
      </c>
      <c r="F7057" s="7" t="s">
        <v>379</v>
      </c>
      <c r="G7057" s="7">
        <v>97</v>
      </c>
      <c r="H7057" s="7" t="s">
        <v>409</v>
      </c>
      <c r="I7057" s="7"/>
      <c r="J7057" s="7">
        <v>36956</v>
      </c>
      <c r="K7057" s="7">
        <f t="shared" si="96"/>
        <v>309588</v>
      </c>
      <c r="L7057" s="7"/>
      <c r="M7057" s="6"/>
      <c r="N7057" s="7"/>
      <c r="O7057" s="7"/>
      <c r="P7057" s="38"/>
      <c r="Q7057" s="31"/>
      <c r="R7057" s="42"/>
      <c r="S7057" s="42"/>
      <c r="T7057" s="42"/>
      <c r="U7057" s="43"/>
      <c r="V7057" s="32"/>
      <c r="W7057" s="38"/>
      <c r="X7057" s="7"/>
      <c r="Y7057" s="7"/>
      <c r="Z7057" s="7"/>
      <c r="AA7057" s="7"/>
      <c r="AB7057" s="7"/>
      <c r="AC7057" s="7"/>
      <c r="AD7057" s="7"/>
      <c r="AE7057" s="7"/>
      <c r="AF7057" s="7"/>
      <c r="AG7057" s="7"/>
      <c r="AH7057" s="7"/>
      <c r="AI7057" s="7"/>
      <c r="AJ7057" s="7"/>
      <c r="AK7057" s="7"/>
      <c r="AL7057" s="7"/>
      <c r="AM7057" s="7"/>
      <c r="AN7057" s="7"/>
    </row>
    <row r="7058" spans="1:40" ht="14.25" customHeight="1">
      <c r="A7058" s="7" t="s">
        <v>743</v>
      </c>
      <c r="B7058" s="7" t="s">
        <v>363</v>
      </c>
      <c r="C7058" s="7">
        <v>1727</v>
      </c>
      <c r="D7058" s="7" t="s">
        <v>769</v>
      </c>
      <c r="E7058" s="7" t="str">
        <f t="shared" si="95"/>
        <v>Moro Moro</v>
      </c>
      <c r="F7058" s="7" t="s">
        <v>379</v>
      </c>
      <c r="G7058" s="7">
        <v>99</v>
      </c>
      <c r="H7058" s="7" t="s">
        <v>382</v>
      </c>
      <c r="I7058" s="7"/>
      <c r="J7058" s="7">
        <v>107026</v>
      </c>
      <c r="K7058" s="7">
        <f t="shared" si="96"/>
        <v>309588</v>
      </c>
      <c r="L7058" s="7"/>
      <c r="M7058" s="6"/>
      <c r="N7058" s="7"/>
      <c r="O7058" s="7"/>
      <c r="P7058" s="38"/>
      <c r="Q7058" s="31"/>
      <c r="R7058" s="42"/>
      <c r="S7058" s="42"/>
      <c r="T7058" s="42"/>
      <c r="U7058" s="43"/>
      <c r="V7058" s="32"/>
      <c r="W7058" s="38"/>
      <c r="X7058" s="7"/>
      <c r="Y7058" s="7"/>
      <c r="Z7058" s="7"/>
      <c r="AA7058" s="7"/>
      <c r="AB7058" s="7"/>
      <c r="AC7058" s="7"/>
      <c r="AD7058" s="7"/>
      <c r="AE7058" s="7"/>
      <c r="AF7058" s="7"/>
      <c r="AG7058" s="7"/>
      <c r="AH7058" s="7"/>
      <c r="AI7058" s="7"/>
      <c r="AJ7058" s="7"/>
      <c r="AK7058" s="7"/>
      <c r="AL7058" s="7"/>
      <c r="AM7058" s="7"/>
      <c r="AN7058" s="7"/>
    </row>
    <row r="7059" spans="1:40" ht="14.25" customHeight="1">
      <c r="A7059" s="7" t="s">
        <v>743</v>
      </c>
      <c r="B7059" s="7" t="s">
        <v>363</v>
      </c>
      <c r="C7059" s="7">
        <v>1727</v>
      </c>
      <c r="D7059" s="7" t="s">
        <v>769</v>
      </c>
      <c r="E7059" s="7" t="str">
        <f t="shared" si="95"/>
        <v>Moro Moro</v>
      </c>
      <c r="F7059" s="7" t="s">
        <v>379</v>
      </c>
      <c r="G7059" s="7">
        <v>100</v>
      </c>
      <c r="H7059" s="7" t="s">
        <v>383</v>
      </c>
      <c r="I7059" s="7"/>
      <c r="J7059" s="7">
        <v>125600</v>
      </c>
      <c r="K7059" s="7">
        <f t="shared" si="96"/>
        <v>309588</v>
      </c>
      <c r="L7059" s="7"/>
      <c r="M7059" s="6"/>
      <c r="N7059" s="7"/>
      <c r="O7059" s="7"/>
      <c r="P7059" s="38"/>
      <c r="Q7059" s="31"/>
      <c r="R7059" s="42"/>
      <c r="S7059" s="42"/>
      <c r="T7059" s="42"/>
      <c r="U7059" s="43"/>
      <c r="V7059" s="32"/>
      <c r="W7059" s="38"/>
      <c r="X7059" s="7"/>
      <c r="Y7059" s="7"/>
      <c r="Z7059" s="7"/>
      <c r="AA7059" s="7"/>
      <c r="AB7059" s="7"/>
      <c r="AC7059" s="7"/>
      <c r="AD7059" s="7"/>
      <c r="AE7059" s="7"/>
      <c r="AF7059" s="7"/>
      <c r="AG7059" s="7"/>
      <c r="AH7059" s="7"/>
      <c r="AI7059" s="7"/>
      <c r="AJ7059" s="7"/>
      <c r="AK7059" s="7"/>
      <c r="AL7059" s="7"/>
      <c r="AM7059" s="7"/>
      <c r="AN7059" s="7"/>
    </row>
    <row r="7060" spans="1:40" ht="14.25" customHeight="1">
      <c r="A7060" s="7" t="s">
        <v>743</v>
      </c>
      <c r="B7060" s="7" t="s">
        <v>363</v>
      </c>
      <c r="C7060" s="7">
        <v>1727</v>
      </c>
      <c r="D7060" s="7" t="s">
        <v>769</v>
      </c>
      <c r="E7060" s="7" t="str">
        <f t="shared" si="95"/>
        <v>Moro Moro</v>
      </c>
      <c r="F7060" s="7" t="s">
        <v>379</v>
      </c>
      <c r="G7060" s="7">
        <v>110</v>
      </c>
      <c r="H7060" s="7" t="s">
        <v>385</v>
      </c>
      <c r="I7060" s="7"/>
      <c r="J7060" s="7">
        <v>10000</v>
      </c>
      <c r="K7060" s="7">
        <f t="shared" si="96"/>
        <v>309588</v>
      </c>
      <c r="L7060" s="7"/>
      <c r="M7060" s="6"/>
      <c r="N7060" s="7"/>
      <c r="O7060" s="7"/>
      <c r="P7060" s="38"/>
      <c r="Q7060" s="31"/>
      <c r="R7060" s="42"/>
      <c r="S7060" s="42"/>
      <c r="T7060" s="42"/>
      <c r="U7060" s="43"/>
      <c r="V7060" s="32"/>
      <c r="W7060" s="38"/>
      <c r="X7060" s="7"/>
      <c r="Y7060" s="7"/>
      <c r="Z7060" s="7"/>
      <c r="AA7060" s="7"/>
      <c r="AB7060" s="7"/>
      <c r="AC7060" s="7"/>
      <c r="AD7060" s="7"/>
      <c r="AE7060" s="7"/>
      <c r="AF7060" s="7"/>
      <c r="AG7060" s="7"/>
      <c r="AH7060" s="7"/>
      <c r="AI7060" s="7"/>
      <c r="AJ7060" s="7"/>
      <c r="AK7060" s="7"/>
      <c r="AL7060" s="7"/>
      <c r="AM7060" s="7"/>
      <c r="AN7060" s="7"/>
    </row>
    <row r="7061" spans="1:40" ht="14.25" customHeight="1">
      <c r="A7061" s="7" t="s">
        <v>743</v>
      </c>
      <c r="B7061" s="7" t="s">
        <v>363</v>
      </c>
      <c r="C7061" s="7">
        <v>1727</v>
      </c>
      <c r="D7061" s="7" t="s">
        <v>769</v>
      </c>
      <c r="E7061" s="7" t="str">
        <f t="shared" si="95"/>
        <v>Moro Moro</v>
      </c>
      <c r="F7061" s="7" t="s">
        <v>379</v>
      </c>
      <c r="G7061" s="7">
        <v>120</v>
      </c>
      <c r="H7061" s="7" t="s">
        <v>485</v>
      </c>
      <c r="I7061" s="7"/>
      <c r="J7061" s="7">
        <v>10000</v>
      </c>
      <c r="K7061" s="7">
        <f t="shared" si="96"/>
        <v>309588</v>
      </c>
      <c r="L7061" s="7"/>
      <c r="M7061" s="6"/>
      <c r="N7061" s="7"/>
      <c r="O7061" s="7"/>
      <c r="P7061" s="38"/>
      <c r="Q7061" s="31"/>
      <c r="R7061" s="42"/>
      <c r="S7061" s="42"/>
      <c r="T7061" s="42"/>
      <c r="U7061" s="43"/>
      <c r="V7061" s="32"/>
      <c r="W7061" s="38"/>
      <c r="X7061" s="7"/>
      <c r="Y7061" s="7"/>
      <c r="Z7061" s="7"/>
      <c r="AA7061" s="7"/>
      <c r="AB7061" s="7"/>
      <c r="AC7061" s="7"/>
      <c r="AD7061" s="7"/>
      <c r="AE7061" s="7"/>
      <c r="AF7061" s="7"/>
      <c r="AG7061" s="7"/>
      <c r="AH7061" s="7"/>
      <c r="AI7061" s="7"/>
      <c r="AJ7061" s="7"/>
      <c r="AK7061" s="7"/>
      <c r="AL7061" s="7"/>
      <c r="AM7061" s="7"/>
      <c r="AN7061" s="7"/>
    </row>
    <row r="7062" spans="1:40" ht="14.25" customHeight="1">
      <c r="A7062" s="7" t="s">
        <v>743</v>
      </c>
      <c r="B7062" s="7" t="s">
        <v>363</v>
      </c>
      <c r="C7062" s="7">
        <v>1727</v>
      </c>
      <c r="D7062" s="7" t="s">
        <v>769</v>
      </c>
      <c r="E7062" s="7" t="str">
        <f t="shared" si="95"/>
        <v>Moro Moro</v>
      </c>
      <c r="F7062" s="7" t="s">
        <v>379</v>
      </c>
      <c r="G7062" s="7">
        <v>130</v>
      </c>
      <c r="H7062" s="7" t="s">
        <v>386</v>
      </c>
      <c r="I7062" s="7"/>
      <c r="J7062" s="7">
        <v>20000</v>
      </c>
      <c r="K7062" s="7">
        <f t="shared" si="96"/>
        <v>309588</v>
      </c>
      <c r="L7062" s="7"/>
      <c r="M7062" s="6"/>
      <c r="N7062" s="7"/>
      <c r="O7062" s="7"/>
      <c r="P7062" s="38"/>
      <c r="Q7062" s="31"/>
      <c r="R7062" s="42"/>
      <c r="S7062" s="42"/>
      <c r="T7062" s="42"/>
      <c r="U7062" s="43"/>
      <c r="V7062" s="32"/>
      <c r="W7062" s="38"/>
      <c r="X7062" s="7"/>
      <c r="Y7062" s="7"/>
      <c r="Z7062" s="7"/>
      <c r="AA7062" s="7"/>
      <c r="AB7062" s="7"/>
      <c r="AC7062" s="7"/>
      <c r="AD7062" s="7"/>
      <c r="AE7062" s="7"/>
      <c r="AF7062" s="7"/>
      <c r="AG7062" s="7"/>
      <c r="AH7062" s="7"/>
      <c r="AI7062" s="7"/>
      <c r="AJ7062" s="7"/>
      <c r="AK7062" s="7"/>
      <c r="AL7062" s="7"/>
      <c r="AM7062" s="7"/>
      <c r="AN7062" s="7"/>
    </row>
    <row r="7063" spans="1:40" ht="14.25" customHeight="1">
      <c r="A7063" s="7" t="s">
        <v>743</v>
      </c>
      <c r="B7063" s="7" t="s">
        <v>363</v>
      </c>
      <c r="C7063" s="7">
        <v>1727</v>
      </c>
      <c r="D7063" s="7" t="s">
        <v>769</v>
      </c>
      <c r="E7063" s="7" t="str">
        <f t="shared" si="95"/>
        <v>Moro Moro</v>
      </c>
      <c r="F7063" s="7" t="s">
        <v>379</v>
      </c>
      <c r="G7063" s="7">
        <v>140</v>
      </c>
      <c r="H7063" s="7" t="s">
        <v>388</v>
      </c>
      <c r="I7063" s="7"/>
      <c r="J7063" s="7">
        <v>24600</v>
      </c>
      <c r="K7063" s="7">
        <f t="shared" si="96"/>
        <v>309588</v>
      </c>
      <c r="L7063" s="7"/>
      <c r="M7063" s="6"/>
      <c r="N7063" s="7"/>
      <c r="O7063" s="7"/>
      <c r="P7063" s="38"/>
      <c r="Q7063" s="31"/>
      <c r="R7063" s="42"/>
      <c r="S7063" s="42"/>
      <c r="T7063" s="42"/>
      <c r="U7063" s="43"/>
      <c r="V7063" s="32"/>
      <c r="W7063" s="38"/>
      <c r="X7063" s="7"/>
      <c r="Y7063" s="7"/>
      <c r="Z7063" s="7"/>
      <c r="AA7063" s="7"/>
      <c r="AB7063" s="7"/>
      <c r="AC7063" s="7"/>
      <c r="AD7063" s="7"/>
      <c r="AE7063" s="7"/>
      <c r="AF7063" s="7"/>
      <c r="AG7063" s="7"/>
      <c r="AH7063" s="7"/>
      <c r="AI7063" s="7"/>
      <c r="AJ7063" s="7"/>
      <c r="AK7063" s="7"/>
      <c r="AL7063" s="7"/>
      <c r="AM7063" s="7"/>
      <c r="AN7063" s="7"/>
    </row>
    <row r="7064" spans="1:40" ht="14.25" customHeight="1">
      <c r="A7064" s="7" t="s">
        <v>743</v>
      </c>
      <c r="B7064" s="7" t="s">
        <v>363</v>
      </c>
      <c r="C7064" s="7">
        <v>1727</v>
      </c>
      <c r="D7064" s="7" t="s">
        <v>769</v>
      </c>
      <c r="E7064" s="7" t="str">
        <f t="shared" si="95"/>
        <v>Moro Moro</v>
      </c>
      <c r="F7064" s="7" t="s">
        <v>379</v>
      </c>
      <c r="G7064" s="7">
        <v>150</v>
      </c>
      <c r="H7064" s="7" t="s">
        <v>410</v>
      </c>
      <c r="I7064" s="7"/>
      <c r="J7064" s="7">
        <v>60000</v>
      </c>
      <c r="K7064" s="7">
        <f t="shared" si="96"/>
        <v>309588</v>
      </c>
      <c r="L7064" s="7"/>
      <c r="M7064" s="6"/>
      <c r="N7064" s="7"/>
      <c r="O7064" s="7"/>
      <c r="P7064" s="38"/>
      <c r="Q7064" s="31"/>
      <c r="R7064" s="42"/>
      <c r="S7064" s="42"/>
      <c r="T7064" s="42"/>
      <c r="U7064" s="43"/>
      <c r="V7064" s="32"/>
      <c r="W7064" s="38"/>
      <c r="X7064" s="7"/>
      <c r="Y7064" s="7"/>
      <c r="Z7064" s="7"/>
      <c r="AA7064" s="7"/>
      <c r="AB7064" s="7"/>
      <c r="AC7064" s="7"/>
      <c r="AD7064" s="7"/>
      <c r="AE7064" s="7"/>
      <c r="AF7064" s="7"/>
      <c r="AG7064" s="7"/>
      <c r="AH7064" s="7"/>
      <c r="AI7064" s="7"/>
      <c r="AJ7064" s="7"/>
      <c r="AK7064" s="7"/>
      <c r="AL7064" s="7"/>
      <c r="AM7064" s="7"/>
      <c r="AN7064" s="7"/>
    </row>
    <row r="7065" spans="1:40" ht="14.25" customHeight="1">
      <c r="A7065" s="7" t="s">
        <v>743</v>
      </c>
      <c r="B7065" s="7" t="s">
        <v>363</v>
      </c>
      <c r="C7065" s="7">
        <v>1727</v>
      </c>
      <c r="D7065" s="7" t="s">
        <v>769</v>
      </c>
      <c r="E7065" s="7" t="str">
        <f t="shared" si="95"/>
        <v>Moro Moro</v>
      </c>
      <c r="F7065" s="7" t="s">
        <v>379</v>
      </c>
      <c r="G7065" s="7">
        <v>170</v>
      </c>
      <c r="H7065" s="7" t="s">
        <v>390</v>
      </c>
      <c r="I7065" s="7"/>
      <c r="J7065" s="7">
        <v>29100</v>
      </c>
      <c r="K7065" s="7">
        <f t="shared" si="96"/>
        <v>309588</v>
      </c>
      <c r="L7065" s="7"/>
      <c r="M7065" s="6"/>
      <c r="N7065" s="7"/>
      <c r="O7065" s="7"/>
      <c r="P7065" s="38"/>
      <c r="Q7065" s="31"/>
      <c r="R7065" s="42"/>
      <c r="S7065" s="42"/>
      <c r="T7065" s="42"/>
      <c r="U7065" s="43"/>
      <c r="V7065" s="32"/>
      <c r="W7065" s="38"/>
      <c r="X7065" s="7"/>
      <c r="Y7065" s="7"/>
      <c r="Z7065" s="7"/>
      <c r="AA7065" s="7"/>
      <c r="AB7065" s="7"/>
      <c r="AC7065" s="7"/>
      <c r="AD7065" s="7"/>
      <c r="AE7065" s="7"/>
      <c r="AF7065" s="7"/>
      <c r="AG7065" s="7"/>
      <c r="AH7065" s="7"/>
      <c r="AI7065" s="7"/>
      <c r="AJ7065" s="7"/>
      <c r="AK7065" s="7"/>
      <c r="AL7065" s="7"/>
      <c r="AM7065" s="7"/>
      <c r="AN7065" s="7"/>
    </row>
    <row r="7066" spans="1:40" ht="14.25" customHeight="1">
      <c r="A7066" s="7" t="s">
        <v>743</v>
      </c>
      <c r="B7066" s="7" t="s">
        <v>363</v>
      </c>
      <c r="C7066" s="7">
        <v>1727</v>
      </c>
      <c r="D7066" s="7" t="s">
        <v>769</v>
      </c>
      <c r="E7066" s="7" t="str">
        <f t="shared" si="95"/>
        <v>Moro Moro</v>
      </c>
      <c r="F7066" s="7" t="s">
        <v>379</v>
      </c>
      <c r="G7066" s="7">
        <v>180</v>
      </c>
      <c r="H7066" s="7" t="s">
        <v>411</v>
      </c>
      <c r="I7066" s="7"/>
      <c r="J7066" s="7">
        <v>45000</v>
      </c>
      <c r="K7066" s="7">
        <f t="shared" si="96"/>
        <v>309588</v>
      </c>
      <c r="L7066" s="7"/>
      <c r="M7066" s="6"/>
      <c r="N7066" s="7"/>
      <c r="O7066" s="7"/>
      <c r="P7066" s="38"/>
      <c r="Q7066" s="31"/>
      <c r="R7066" s="42"/>
      <c r="S7066" s="42"/>
      <c r="T7066" s="42"/>
      <c r="U7066" s="43"/>
      <c r="V7066" s="32"/>
      <c r="W7066" s="38"/>
      <c r="X7066" s="7"/>
      <c r="Y7066" s="7"/>
      <c r="Z7066" s="7"/>
      <c r="AA7066" s="7"/>
      <c r="AB7066" s="7"/>
      <c r="AC7066" s="7"/>
      <c r="AD7066" s="7"/>
      <c r="AE7066" s="7"/>
      <c r="AF7066" s="7"/>
      <c r="AG7066" s="7"/>
      <c r="AH7066" s="7"/>
      <c r="AI7066" s="7"/>
      <c r="AJ7066" s="7"/>
      <c r="AK7066" s="7"/>
      <c r="AL7066" s="7"/>
      <c r="AM7066" s="7"/>
      <c r="AN7066" s="7"/>
    </row>
    <row r="7067" spans="1:40" ht="14.25" customHeight="1">
      <c r="A7067" s="7" t="s">
        <v>743</v>
      </c>
      <c r="B7067" s="7" t="s">
        <v>363</v>
      </c>
      <c r="C7067" s="7">
        <v>1727</v>
      </c>
      <c r="D7067" s="7" t="s">
        <v>769</v>
      </c>
      <c r="E7067" s="7" t="str">
        <f t="shared" si="95"/>
        <v>Moro Moro</v>
      </c>
      <c r="F7067" s="7" t="s">
        <v>379</v>
      </c>
      <c r="G7067" s="7">
        <v>190</v>
      </c>
      <c r="H7067" s="7" t="s">
        <v>392</v>
      </c>
      <c r="I7067" s="7"/>
      <c r="J7067" s="7">
        <v>40000</v>
      </c>
      <c r="K7067" s="7">
        <f t="shared" si="96"/>
        <v>309588</v>
      </c>
      <c r="L7067" s="7"/>
      <c r="M7067" s="6"/>
      <c r="N7067" s="7"/>
      <c r="O7067" s="7"/>
      <c r="P7067" s="38"/>
      <c r="Q7067" s="31"/>
      <c r="R7067" s="42"/>
      <c r="S7067" s="42"/>
      <c r="T7067" s="42"/>
      <c r="U7067" s="43"/>
      <c r="V7067" s="32"/>
      <c r="W7067" s="38"/>
      <c r="X7067" s="7"/>
      <c r="Y7067" s="7"/>
      <c r="Z7067" s="7"/>
      <c r="AA7067" s="7"/>
      <c r="AB7067" s="7"/>
      <c r="AC7067" s="7"/>
      <c r="AD7067" s="7"/>
      <c r="AE7067" s="7"/>
      <c r="AF7067" s="7"/>
      <c r="AG7067" s="7"/>
      <c r="AH7067" s="7"/>
      <c r="AI7067" s="7"/>
      <c r="AJ7067" s="7"/>
      <c r="AK7067" s="7"/>
      <c r="AL7067" s="7"/>
      <c r="AM7067" s="7"/>
      <c r="AN7067" s="7"/>
    </row>
    <row r="7068" spans="1:40" ht="14.25" customHeight="1">
      <c r="A7068" s="7" t="s">
        <v>743</v>
      </c>
      <c r="B7068" s="7" t="s">
        <v>363</v>
      </c>
      <c r="C7068" s="7">
        <v>1727</v>
      </c>
      <c r="D7068" s="7" t="s">
        <v>769</v>
      </c>
      <c r="E7068" s="7" t="str">
        <f t="shared" si="95"/>
        <v>Moro Moro</v>
      </c>
      <c r="F7068" s="7" t="s">
        <v>379</v>
      </c>
      <c r="G7068" s="7">
        <v>200</v>
      </c>
      <c r="H7068" s="7" t="s">
        <v>393</v>
      </c>
      <c r="I7068" s="7"/>
      <c r="J7068" s="7">
        <v>1005318</v>
      </c>
      <c r="K7068" s="7">
        <f t="shared" si="96"/>
        <v>309588</v>
      </c>
      <c r="L7068" s="7"/>
      <c r="M7068" s="6"/>
      <c r="N7068" s="7"/>
      <c r="O7068" s="7"/>
      <c r="P7068" s="38"/>
      <c r="Q7068" s="31"/>
      <c r="R7068" s="42"/>
      <c r="S7068" s="42"/>
      <c r="T7068" s="42"/>
      <c r="U7068" s="43"/>
      <c r="V7068" s="32"/>
      <c r="W7068" s="38"/>
      <c r="X7068" s="7"/>
      <c r="Y7068" s="7"/>
      <c r="Z7068" s="7"/>
      <c r="AA7068" s="7"/>
      <c r="AB7068" s="7"/>
      <c r="AC7068" s="7"/>
      <c r="AD7068" s="7"/>
      <c r="AE7068" s="7"/>
      <c r="AF7068" s="7"/>
      <c r="AG7068" s="7"/>
      <c r="AH7068" s="7"/>
      <c r="AI7068" s="7"/>
      <c r="AJ7068" s="7"/>
      <c r="AK7068" s="7"/>
      <c r="AL7068" s="7"/>
      <c r="AM7068" s="7"/>
      <c r="AN7068" s="7"/>
    </row>
    <row r="7069" spans="1:40" ht="14.25" customHeight="1">
      <c r="A7069" s="7" t="s">
        <v>743</v>
      </c>
      <c r="B7069" s="7" t="s">
        <v>363</v>
      </c>
      <c r="C7069" s="7">
        <v>1727</v>
      </c>
      <c r="D7069" s="7" t="s">
        <v>769</v>
      </c>
      <c r="E7069" s="7" t="str">
        <f t="shared" si="95"/>
        <v>Moro Moro</v>
      </c>
      <c r="F7069" s="7" t="s">
        <v>379</v>
      </c>
      <c r="G7069" s="7">
        <v>210</v>
      </c>
      <c r="H7069" s="7" t="s">
        <v>394</v>
      </c>
      <c r="I7069" s="7"/>
      <c r="J7069" s="7">
        <v>146921</v>
      </c>
      <c r="K7069" s="7">
        <f t="shared" si="96"/>
        <v>309588</v>
      </c>
      <c r="L7069" s="7"/>
      <c r="M7069" s="6"/>
      <c r="N7069" s="7"/>
      <c r="O7069" s="7"/>
      <c r="P7069" s="38"/>
      <c r="Q7069" s="31"/>
      <c r="R7069" s="42"/>
      <c r="S7069" s="42"/>
      <c r="T7069" s="42"/>
      <c r="U7069" s="43"/>
      <c r="V7069" s="32"/>
      <c r="W7069" s="38"/>
      <c r="X7069" s="7"/>
      <c r="Y7069" s="7"/>
      <c r="Z7069" s="7"/>
      <c r="AA7069" s="7"/>
      <c r="AB7069" s="7"/>
      <c r="AC7069" s="7"/>
      <c r="AD7069" s="7"/>
      <c r="AE7069" s="7"/>
      <c r="AF7069" s="7"/>
      <c r="AG7069" s="7"/>
      <c r="AH7069" s="7"/>
      <c r="AI7069" s="7"/>
      <c r="AJ7069" s="7"/>
      <c r="AK7069" s="7"/>
      <c r="AL7069" s="7"/>
      <c r="AM7069" s="7"/>
      <c r="AN7069" s="7"/>
    </row>
    <row r="7070" spans="1:40" ht="14.25" customHeight="1">
      <c r="A7070" s="7" t="s">
        <v>743</v>
      </c>
      <c r="B7070" s="7" t="s">
        <v>363</v>
      </c>
      <c r="C7070" s="7">
        <v>1727</v>
      </c>
      <c r="D7070" s="7" t="s">
        <v>769</v>
      </c>
      <c r="E7070" s="7" t="str">
        <f t="shared" si="95"/>
        <v>Moro Moro</v>
      </c>
      <c r="F7070" s="7" t="s">
        <v>379</v>
      </c>
      <c r="G7070" s="7">
        <v>220</v>
      </c>
      <c r="H7070" s="7" t="s">
        <v>395</v>
      </c>
      <c r="I7070" s="7"/>
      <c r="J7070" s="7">
        <v>8000</v>
      </c>
      <c r="K7070" s="7">
        <f t="shared" si="96"/>
        <v>309588</v>
      </c>
      <c r="L7070" s="7"/>
      <c r="M7070" s="6"/>
      <c r="N7070" s="7"/>
      <c r="O7070" s="7"/>
      <c r="P7070" s="38"/>
      <c r="Q7070" s="31"/>
      <c r="R7070" s="42"/>
      <c r="S7070" s="42"/>
      <c r="T7070" s="42"/>
      <c r="U7070" s="43"/>
      <c r="V7070" s="32"/>
      <c r="W7070" s="38"/>
      <c r="X7070" s="7"/>
      <c r="Y7070" s="7"/>
      <c r="Z7070" s="7"/>
      <c r="AA7070" s="7"/>
      <c r="AB7070" s="7"/>
      <c r="AC7070" s="7"/>
      <c r="AD7070" s="7"/>
      <c r="AE7070" s="7"/>
      <c r="AF7070" s="7"/>
      <c r="AG7070" s="7"/>
      <c r="AH7070" s="7"/>
      <c r="AI7070" s="7"/>
      <c r="AJ7070" s="7"/>
      <c r="AK7070" s="7"/>
      <c r="AL7070" s="7"/>
      <c r="AM7070" s="7"/>
      <c r="AN7070" s="7"/>
    </row>
    <row r="7071" spans="1:40" ht="14.25" customHeight="1">
      <c r="A7071" s="7" t="s">
        <v>743</v>
      </c>
      <c r="B7071" s="7" t="s">
        <v>363</v>
      </c>
      <c r="C7071" s="7">
        <v>1727</v>
      </c>
      <c r="D7071" s="7" t="s">
        <v>769</v>
      </c>
      <c r="E7071" s="7" t="str">
        <f t="shared" si="95"/>
        <v>Moro Moro</v>
      </c>
      <c r="F7071" s="7" t="s">
        <v>379</v>
      </c>
      <c r="G7071" s="7">
        <v>230</v>
      </c>
      <c r="H7071" s="7" t="s">
        <v>396</v>
      </c>
      <c r="I7071" s="7"/>
      <c r="J7071" s="7">
        <v>10000</v>
      </c>
      <c r="K7071" s="7">
        <f t="shared" si="96"/>
        <v>309588</v>
      </c>
      <c r="L7071" s="7"/>
      <c r="M7071" s="6"/>
      <c r="N7071" s="7"/>
      <c r="O7071" s="7"/>
      <c r="P7071" s="38"/>
      <c r="Q7071" s="31"/>
      <c r="R7071" s="42"/>
      <c r="S7071" s="42"/>
      <c r="T7071" s="42"/>
      <c r="U7071" s="43"/>
      <c r="V7071" s="32"/>
      <c r="W7071" s="38"/>
      <c r="X7071" s="7"/>
      <c r="Y7071" s="7"/>
      <c r="Z7071" s="7"/>
      <c r="AA7071" s="7"/>
      <c r="AB7071" s="7"/>
      <c r="AC7071" s="7"/>
      <c r="AD7071" s="7"/>
      <c r="AE7071" s="7"/>
      <c r="AF7071" s="7"/>
      <c r="AG7071" s="7"/>
      <c r="AH7071" s="7"/>
      <c r="AI7071" s="7"/>
      <c r="AJ7071" s="7"/>
      <c r="AK7071" s="7"/>
      <c r="AL7071" s="7"/>
      <c r="AM7071" s="7"/>
      <c r="AN7071" s="7"/>
    </row>
    <row r="7072" spans="1:40" ht="14.25" customHeight="1">
      <c r="A7072" s="7" t="s">
        <v>743</v>
      </c>
      <c r="B7072" s="7" t="s">
        <v>363</v>
      </c>
      <c r="C7072" s="7">
        <v>1727</v>
      </c>
      <c r="D7072" s="7" t="s">
        <v>769</v>
      </c>
      <c r="E7072" s="7" t="str">
        <f t="shared" si="95"/>
        <v>Moro Moro</v>
      </c>
      <c r="F7072" s="7" t="s">
        <v>379</v>
      </c>
      <c r="G7072" s="7">
        <v>240</v>
      </c>
      <c r="H7072" s="7" t="s">
        <v>397</v>
      </c>
      <c r="I7072" s="7"/>
      <c r="J7072" s="7">
        <v>5000</v>
      </c>
      <c r="K7072" s="7">
        <f t="shared" si="96"/>
        <v>309588</v>
      </c>
      <c r="L7072" s="7"/>
      <c r="M7072" s="6"/>
      <c r="N7072" s="7"/>
      <c r="O7072" s="7"/>
      <c r="P7072" s="38"/>
      <c r="Q7072" s="31"/>
      <c r="R7072" s="42"/>
      <c r="S7072" s="42"/>
      <c r="T7072" s="42"/>
      <c r="U7072" s="43"/>
      <c r="V7072" s="32"/>
      <c r="W7072" s="38"/>
      <c r="X7072" s="7"/>
      <c r="Y7072" s="7"/>
      <c r="Z7072" s="7"/>
      <c r="AA7072" s="7"/>
      <c r="AB7072" s="7"/>
      <c r="AC7072" s="7"/>
      <c r="AD7072" s="7"/>
      <c r="AE7072" s="7"/>
      <c r="AF7072" s="7"/>
      <c r="AG7072" s="7"/>
      <c r="AH7072" s="7"/>
      <c r="AI7072" s="7"/>
      <c r="AJ7072" s="7"/>
      <c r="AK7072" s="7"/>
      <c r="AL7072" s="7"/>
      <c r="AM7072" s="7"/>
      <c r="AN7072" s="7"/>
    </row>
    <row r="7073" spans="1:40" ht="14.25" customHeight="1">
      <c r="A7073" s="7" t="s">
        <v>743</v>
      </c>
      <c r="B7073" s="7" t="s">
        <v>363</v>
      </c>
      <c r="C7073" s="7">
        <v>1727</v>
      </c>
      <c r="D7073" s="7" t="s">
        <v>769</v>
      </c>
      <c r="E7073" s="7" t="str">
        <f t="shared" si="95"/>
        <v>Moro Moro</v>
      </c>
      <c r="F7073" s="7" t="s">
        <v>379</v>
      </c>
      <c r="G7073" s="7">
        <v>250</v>
      </c>
      <c r="H7073" s="7" t="s">
        <v>399</v>
      </c>
      <c r="I7073" s="7"/>
      <c r="J7073" s="7">
        <v>119117</v>
      </c>
      <c r="K7073" s="7">
        <f t="shared" si="96"/>
        <v>309588</v>
      </c>
      <c r="L7073" s="7"/>
      <c r="M7073" s="6"/>
      <c r="N7073" s="7"/>
      <c r="O7073" s="7"/>
      <c r="P7073" s="38"/>
      <c r="Q7073" s="31"/>
      <c r="R7073" s="42"/>
      <c r="S7073" s="42"/>
      <c r="T7073" s="42"/>
      <c r="U7073" s="43"/>
      <c r="V7073" s="32"/>
      <c r="W7073" s="38"/>
      <c r="X7073" s="7"/>
      <c r="Y7073" s="7"/>
      <c r="Z7073" s="7"/>
      <c r="AA7073" s="7"/>
      <c r="AB7073" s="7"/>
      <c r="AC7073" s="7"/>
      <c r="AD7073" s="7"/>
      <c r="AE7073" s="7"/>
      <c r="AF7073" s="7"/>
      <c r="AG7073" s="7"/>
      <c r="AH7073" s="7"/>
      <c r="AI7073" s="7"/>
      <c r="AJ7073" s="7"/>
      <c r="AK7073" s="7"/>
      <c r="AL7073" s="7"/>
      <c r="AM7073" s="7"/>
      <c r="AN7073" s="7"/>
    </row>
    <row r="7074" spans="1:40" ht="14.25" customHeight="1">
      <c r="A7074" s="7" t="s">
        <v>743</v>
      </c>
      <c r="B7074" s="7" t="s">
        <v>363</v>
      </c>
      <c r="C7074" s="7">
        <v>1727</v>
      </c>
      <c r="D7074" s="7" t="s">
        <v>769</v>
      </c>
      <c r="E7074" s="7" t="str">
        <f t="shared" si="95"/>
        <v>Moro Moro</v>
      </c>
      <c r="F7074" s="7" t="s">
        <v>379</v>
      </c>
      <c r="G7074" s="7">
        <v>260</v>
      </c>
      <c r="H7074" s="7" t="s">
        <v>400</v>
      </c>
      <c r="I7074" s="7"/>
      <c r="J7074" s="7">
        <v>100000</v>
      </c>
      <c r="K7074" s="7">
        <f t="shared" si="96"/>
        <v>309588</v>
      </c>
      <c r="L7074" s="7"/>
      <c r="M7074" s="6"/>
      <c r="N7074" s="7"/>
      <c r="O7074" s="7"/>
      <c r="P7074" s="38"/>
      <c r="Q7074" s="31"/>
      <c r="R7074" s="42"/>
      <c r="S7074" s="42"/>
      <c r="T7074" s="42"/>
      <c r="U7074" s="43"/>
      <c r="V7074" s="32"/>
      <c r="W7074" s="38"/>
      <c r="X7074" s="7"/>
      <c r="Y7074" s="7"/>
      <c r="Z7074" s="7"/>
      <c r="AA7074" s="7"/>
      <c r="AB7074" s="7"/>
      <c r="AC7074" s="7"/>
      <c r="AD7074" s="7"/>
      <c r="AE7074" s="7"/>
      <c r="AF7074" s="7"/>
      <c r="AG7074" s="7"/>
      <c r="AH7074" s="7"/>
      <c r="AI7074" s="7"/>
      <c r="AJ7074" s="7"/>
      <c r="AK7074" s="7"/>
      <c r="AL7074" s="7"/>
      <c r="AM7074" s="7"/>
      <c r="AN7074" s="7"/>
    </row>
    <row r="7075" spans="1:40" ht="14.25" customHeight="1">
      <c r="A7075" s="7" t="s">
        <v>743</v>
      </c>
      <c r="B7075" s="7" t="s">
        <v>363</v>
      </c>
      <c r="C7075" s="7">
        <v>1727</v>
      </c>
      <c r="D7075" s="7" t="s">
        <v>769</v>
      </c>
      <c r="E7075" s="7" t="str">
        <f t="shared" si="95"/>
        <v>Moro Moro</v>
      </c>
      <c r="F7075" s="7" t="s">
        <v>379</v>
      </c>
      <c r="G7075" s="7">
        <v>280</v>
      </c>
      <c r="H7075" s="7" t="s">
        <v>402</v>
      </c>
      <c r="I7075" s="7"/>
      <c r="J7075" s="7">
        <v>21600</v>
      </c>
      <c r="K7075" s="7">
        <f t="shared" si="96"/>
        <v>309588</v>
      </c>
      <c r="L7075" s="7"/>
      <c r="M7075" s="6"/>
      <c r="N7075" s="7"/>
      <c r="O7075" s="7"/>
      <c r="P7075" s="38"/>
      <c r="Q7075" s="31"/>
      <c r="R7075" s="42"/>
      <c r="S7075" s="42"/>
      <c r="T7075" s="42"/>
      <c r="U7075" s="43"/>
      <c r="V7075" s="32"/>
      <c r="W7075" s="38"/>
      <c r="X7075" s="7"/>
      <c r="Y7075" s="7"/>
      <c r="Z7075" s="7"/>
      <c r="AA7075" s="7"/>
      <c r="AB7075" s="7"/>
      <c r="AC7075" s="7"/>
      <c r="AD7075" s="7"/>
      <c r="AE7075" s="7"/>
      <c r="AF7075" s="7"/>
      <c r="AG7075" s="7"/>
      <c r="AH7075" s="7"/>
      <c r="AI7075" s="7"/>
      <c r="AJ7075" s="7"/>
      <c r="AK7075" s="7"/>
      <c r="AL7075" s="7"/>
      <c r="AM7075" s="7"/>
      <c r="AN7075" s="7"/>
    </row>
    <row r="7076" spans="1:40" ht="14.25" customHeight="1">
      <c r="A7076" s="7" t="s">
        <v>743</v>
      </c>
      <c r="B7076" s="7" t="s">
        <v>363</v>
      </c>
      <c r="C7076" s="7">
        <v>1727</v>
      </c>
      <c r="D7076" s="7" t="s">
        <v>769</v>
      </c>
      <c r="E7076" s="7" t="str">
        <f t="shared" si="95"/>
        <v>Moro Moro</v>
      </c>
      <c r="F7076" s="7" t="s">
        <v>379</v>
      </c>
      <c r="G7076" s="7">
        <v>290</v>
      </c>
      <c r="H7076" s="7" t="s">
        <v>426</v>
      </c>
      <c r="I7076" s="7"/>
      <c r="J7076" s="7">
        <v>13500</v>
      </c>
      <c r="K7076" s="7">
        <f t="shared" si="96"/>
        <v>309588</v>
      </c>
      <c r="L7076" s="7"/>
      <c r="M7076" s="6"/>
      <c r="N7076" s="7"/>
      <c r="O7076" s="7"/>
      <c r="P7076" s="38"/>
      <c r="Q7076" s="31"/>
      <c r="R7076" s="42"/>
      <c r="S7076" s="42"/>
      <c r="T7076" s="42"/>
      <c r="U7076" s="43"/>
      <c r="V7076" s="32"/>
      <c r="W7076" s="38"/>
      <c r="X7076" s="7"/>
      <c r="Y7076" s="7"/>
      <c r="Z7076" s="7"/>
      <c r="AA7076" s="7"/>
      <c r="AB7076" s="7"/>
      <c r="AC7076" s="7"/>
      <c r="AD7076" s="7"/>
      <c r="AE7076" s="7"/>
      <c r="AF7076" s="7"/>
      <c r="AG7076" s="7"/>
      <c r="AH7076" s="7"/>
      <c r="AI7076" s="7"/>
      <c r="AJ7076" s="7"/>
      <c r="AK7076" s="7"/>
      <c r="AL7076" s="7"/>
      <c r="AM7076" s="7"/>
      <c r="AN7076" s="7"/>
    </row>
    <row r="7077" spans="1:40" ht="14.25" customHeight="1">
      <c r="A7077" s="7" t="s">
        <v>743</v>
      </c>
      <c r="B7077" s="7" t="s">
        <v>363</v>
      </c>
      <c r="C7077" s="7">
        <v>1727</v>
      </c>
      <c r="D7077" s="7" t="s">
        <v>769</v>
      </c>
      <c r="E7077" s="7" t="str">
        <f t="shared" si="95"/>
        <v>Moro Moro</v>
      </c>
      <c r="F7077" s="7" t="s">
        <v>379</v>
      </c>
      <c r="G7077" s="7">
        <v>300</v>
      </c>
      <c r="H7077" s="7" t="s">
        <v>417</v>
      </c>
      <c r="I7077" s="7"/>
      <c r="J7077" s="7">
        <v>3000</v>
      </c>
      <c r="K7077" s="7">
        <f t="shared" si="96"/>
        <v>309588</v>
      </c>
      <c r="L7077" s="7"/>
      <c r="M7077" s="6"/>
      <c r="N7077" s="7"/>
      <c r="O7077" s="7"/>
      <c r="P7077" s="38"/>
      <c r="Q7077" s="31"/>
      <c r="R7077" s="42"/>
      <c r="S7077" s="42"/>
      <c r="T7077" s="42"/>
      <c r="U7077" s="43"/>
      <c r="V7077" s="32"/>
      <c r="W7077" s="38"/>
      <c r="X7077" s="7"/>
      <c r="Y7077" s="7"/>
      <c r="Z7077" s="7"/>
      <c r="AA7077" s="7"/>
      <c r="AB7077" s="7"/>
      <c r="AC7077" s="7"/>
      <c r="AD7077" s="7"/>
      <c r="AE7077" s="7"/>
      <c r="AF7077" s="7"/>
      <c r="AG7077" s="7"/>
      <c r="AH7077" s="7"/>
      <c r="AI7077" s="7"/>
      <c r="AJ7077" s="7"/>
      <c r="AK7077" s="7"/>
      <c r="AL7077" s="7"/>
      <c r="AM7077" s="7"/>
      <c r="AN7077" s="7"/>
    </row>
    <row r="7078" spans="1:40" ht="14.25" customHeight="1">
      <c r="A7078" s="7" t="s">
        <v>743</v>
      </c>
      <c r="B7078" s="7" t="s">
        <v>363</v>
      </c>
      <c r="C7078" s="7">
        <v>1727</v>
      </c>
      <c r="D7078" s="7" t="s">
        <v>769</v>
      </c>
      <c r="E7078" s="7" t="str">
        <f t="shared" si="95"/>
        <v>Moro Moro</v>
      </c>
      <c r="F7078" s="7" t="s">
        <v>379</v>
      </c>
      <c r="G7078" s="7">
        <v>310</v>
      </c>
      <c r="H7078" s="7" t="s">
        <v>403</v>
      </c>
      <c r="I7078" s="7"/>
      <c r="J7078" s="7">
        <v>20000</v>
      </c>
      <c r="K7078" s="7">
        <f t="shared" si="96"/>
        <v>309588</v>
      </c>
      <c r="L7078" s="7"/>
      <c r="M7078" s="6"/>
      <c r="N7078" s="7"/>
      <c r="O7078" s="7"/>
      <c r="P7078" s="38"/>
      <c r="Q7078" s="31"/>
      <c r="R7078" s="42"/>
      <c r="S7078" s="42"/>
      <c r="T7078" s="42"/>
      <c r="U7078" s="43"/>
      <c r="V7078" s="32"/>
      <c r="W7078" s="38"/>
      <c r="X7078" s="7"/>
      <c r="Y7078" s="7"/>
      <c r="Z7078" s="7"/>
      <c r="AA7078" s="7"/>
      <c r="AB7078" s="7"/>
      <c r="AC7078" s="7"/>
      <c r="AD7078" s="7"/>
      <c r="AE7078" s="7"/>
      <c r="AF7078" s="7"/>
      <c r="AG7078" s="7"/>
      <c r="AH7078" s="7"/>
      <c r="AI7078" s="7"/>
      <c r="AJ7078" s="7"/>
      <c r="AK7078" s="7"/>
      <c r="AL7078" s="7"/>
      <c r="AM7078" s="7"/>
      <c r="AN7078" s="7"/>
    </row>
    <row r="7079" spans="1:40" ht="14.25" customHeight="1">
      <c r="A7079" s="7" t="s">
        <v>743</v>
      </c>
      <c r="B7079" s="7" t="s">
        <v>363</v>
      </c>
      <c r="C7079" s="7">
        <v>1727</v>
      </c>
      <c r="D7079" s="7" t="s">
        <v>769</v>
      </c>
      <c r="E7079" s="7" t="str">
        <f t="shared" si="95"/>
        <v>Moro Moro</v>
      </c>
      <c r="F7079" s="7" t="s">
        <v>379</v>
      </c>
      <c r="G7079" s="7">
        <v>330</v>
      </c>
      <c r="H7079" s="7" t="s">
        <v>404</v>
      </c>
      <c r="I7079" s="7"/>
      <c r="J7079" s="7">
        <v>9099</v>
      </c>
      <c r="K7079" s="7">
        <f t="shared" si="96"/>
        <v>309588</v>
      </c>
      <c r="L7079" s="7"/>
      <c r="M7079" s="6"/>
      <c r="N7079" s="7"/>
      <c r="O7079" s="7"/>
      <c r="P7079" s="38"/>
      <c r="Q7079" s="31"/>
      <c r="R7079" s="42"/>
      <c r="S7079" s="42"/>
      <c r="T7079" s="42"/>
      <c r="U7079" s="43"/>
      <c r="V7079" s="32"/>
      <c r="W7079" s="38"/>
      <c r="X7079" s="7"/>
      <c r="Y7079" s="7"/>
      <c r="Z7079" s="7"/>
      <c r="AA7079" s="7"/>
      <c r="AB7079" s="7"/>
      <c r="AC7079" s="7"/>
      <c r="AD7079" s="7"/>
      <c r="AE7079" s="7"/>
      <c r="AF7079" s="7"/>
      <c r="AG7079" s="7"/>
      <c r="AH7079" s="7"/>
      <c r="AI7079" s="7"/>
      <c r="AJ7079" s="7"/>
      <c r="AK7079" s="7"/>
      <c r="AL7079" s="7"/>
      <c r="AM7079" s="7"/>
      <c r="AN7079" s="7"/>
    </row>
    <row r="7080" spans="1:40" ht="14.25" customHeight="1">
      <c r="A7080" s="7" t="s">
        <v>743</v>
      </c>
      <c r="B7080" s="7" t="s">
        <v>363</v>
      </c>
      <c r="C7080" s="7">
        <v>1727</v>
      </c>
      <c r="D7080" s="7" t="s">
        <v>769</v>
      </c>
      <c r="E7080" s="7" t="str">
        <f t="shared" si="95"/>
        <v>Moro Moro</v>
      </c>
      <c r="F7080" s="7" t="s">
        <v>379</v>
      </c>
      <c r="G7080" s="7">
        <v>340</v>
      </c>
      <c r="H7080" s="7" t="s">
        <v>405</v>
      </c>
      <c r="I7080" s="7"/>
      <c r="J7080" s="7">
        <v>271356</v>
      </c>
      <c r="K7080" s="7">
        <f t="shared" si="96"/>
        <v>309588</v>
      </c>
      <c r="L7080" s="7"/>
      <c r="M7080" s="6"/>
      <c r="N7080" s="7"/>
      <c r="O7080" s="7"/>
      <c r="P7080" s="38"/>
      <c r="Q7080" s="31"/>
      <c r="R7080" s="42"/>
      <c r="S7080" s="42"/>
      <c r="T7080" s="42"/>
      <c r="U7080" s="43"/>
      <c r="V7080" s="32"/>
      <c r="W7080" s="38"/>
      <c r="X7080" s="7"/>
      <c r="Y7080" s="7"/>
      <c r="Z7080" s="7"/>
      <c r="AA7080" s="7"/>
      <c r="AB7080" s="7"/>
      <c r="AC7080" s="7"/>
      <c r="AD7080" s="7"/>
      <c r="AE7080" s="7"/>
      <c r="AF7080" s="7"/>
      <c r="AG7080" s="7"/>
      <c r="AH7080" s="7"/>
      <c r="AI7080" s="7"/>
      <c r="AJ7080" s="7"/>
      <c r="AK7080" s="7"/>
      <c r="AL7080" s="7"/>
      <c r="AM7080" s="7"/>
      <c r="AN7080" s="7"/>
    </row>
    <row r="7081" spans="1:40" ht="14.25" customHeight="1">
      <c r="A7081" s="7" t="s">
        <v>743</v>
      </c>
      <c r="B7081" s="7" t="s">
        <v>363</v>
      </c>
      <c r="C7081" s="7">
        <v>1727</v>
      </c>
      <c r="D7081" s="7" t="s">
        <v>769</v>
      </c>
      <c r="E7081" s="7" t="str">
        <f t="shared" si="95"/>
        <v>Moro Moro</v>
      </c>
      <c r="F7081" s="7" t="s">
        <v>407</v>
      </c>
      <c r="G7081" s="7">
        <v>170</v>
      </c>
      <c r="H7081" s="7" t="s">
        <v>390</v>
      </c>
      <c r="I7081" s="7"/>
      <c r="J7081" s="7">
        <v>309588</v>
      </c>
      <c r="K7081" s="7">
        <f t="shared" si="96"/>
        <v>309588</v>
      </c>
      <c r="L7081" s="7"/>
      <c r="M7081" s="6"/>
      <c r="N7081" s="7"/>
      <c r="O7081" s="7"/>
      <c r="P7081" s="38"/>
      <c r="Q7081" s="31"/>
      <c r="R7081" s="42"/>
      <c r="S7081" s="42"/>
      <c r="T7081" s="42"/>
      <c r="U7081" s="43"/>
      <c r="V7081" s="32"/>
      <c r="W7081" s="38"/>
      <c r="X7081" s="7"/>
      <c r="Y7081" s="7"/>
      <c r="Z7081" s="7"/>
      <c r="AA7081" s="7"/>
      <c r="AB7081" s="7"/>
      <c r="AC7081" s="7"/>
      <c r="AD7081" s="7"/>
      <c r="AE7081" s="7"/>
      <c r="AF7081" s="7"/>
      <c r="AG7081" s="7"/>
      <c r="AH7081" s="7"/>
      <c r="AI7081" s="7"/>
      <c r="AJ7081" s="7"/>
      <c r="AK7081" s="7"/>
      <c r="AL7081" s="7"/>
      <c r="AM7081" s="7"/>
      <c r="AN7081" s="7"/>
    </row>
    <row r="7082" spans="1:40" ht="14.25" customHeight="1">
      <c r="A7082" s="7" t="s">
        <v>743</v>
      </c>
      <c r="B7082" s="7" t="s">
        <v>363</v>
      </c>
      <c r="C7082" s="7">
        <v>1728</v>
      </c>
      <c r="D7082" s="7" t="s">
        <v>770</v>
      </c>
      <c r="E7082" s="7" t="str">
        <f t="shared" si="95"/>
        <v>Postrer Valle</v>
      </c>
      <c r="F7082" s="7" t="s">
        <v>379</v>
      </c>
      <c r="G7082" s="7">
        <v>0</v>
      </c>
      <c r="H7082" s="7" t="s">
        <v>380</v>
      </c>
      <c r="I7082" s="7"/>
      <c r="J7082" s="7">
        <v>255531</v>
      </c>
      <c r="K7082" s="7">
        <f t="shared" si="96"/>
        <v>0</v>
      </c>
      <c r="L7082" s="7"/>
      <c r="M7082" s="6"/>
      <c r="N7082" s="7"/>
      <c r="O7082" s="7"/>
      <c r="P7082" s="38"/>
      <c r="Q7082" s="31"/>
      <c r="R7082" s="42"/>
      <c r="S7082" s="42"/>
      <c r="T7082" s="42"/>
      <c r="U7082" s="43"/>
      <c r="V7082" s="32"/>
      <c r="W7082" s="38"/>
      <c r="X7082" s="7"/>
      <c r="Y7082" s="7"/>
      <c r="Z7082" s="7"/>
      <c r="AA7082" s="7"/>
      <c r="AB7082" s="7"/>
      <c r="AC7082" s="7"/>
      <c r="AD7082" s="7"/>
      <c r="AE7082" s="7"/>
      <c r="AF7082" s="7"/>
      <c r="AG7082" s="7"/>
      <c r="AH7082" s="7"/>
      <c r="AI7082" s="7"/>
      <c r="AJ7082" s="7"/>
      <c r="AK7082" s="7"/>
      <c r="AL7082" s="7"/>
      <c r="AM7082" s="7"/>
      <c r="AN7082" s="7"/>
    </row>
    <row r="7083" spans="1:40" ht="14.25" customHeight="1">
      <c r="A7083" s="7" t="s">
        <v>743</v>
      </c>
      <c r="B7083" s="7" t="s">
        <v>363</v>
      </c>
      <c r="C7083" s="7">
        <v>1728</v>
      </c>
      <c r="D7083" s="7" t="s">
        <v>770</v>
      </c>
      <c r="E7083" s="7" t="str">
        <f t="shared" si="95"/>
        <v>Postrer Valle</v>
      </c>
      <c r="F7083" s="7" t="s">
        <v>379</v>
      </c>
      <c r="G7083" s="7">
        <v>1</v>
      </c>
      <c r="H7083" s="7" t="s">
        <v>381</v>
      </c>
      <c r="I7083" s="7"/>
      <c r="J7083" s="7">
        <v>202570</v>
      </c>
      <c r="K7083" s="7">
        <f t="shared" si="96"/>
        <v>0</v>
      </c>
      <c r="L7083" s="7"/>
      <c r="M7083" s="6"/>
      <c r="N7083" s="7"/>
      <c r="O7083" s="7"/>
      <c r="P7083" s="38"/>
      <c r="Q7083" s="31"/>
      <c r="R7083" s="42"/>
      <c r="S7083" s="42"/>
      <c r="T7083" s="42"/>
      <c r="U7083" s="43"/>
      <c r="V7083" s="32"/>
      <c r="W7083" s="38"/>
      <c r="X7083" s="7"/>
      <c r="Y7083" s="7"/>
      <c r="Z7083" s="7"/>
      <c r="AA7083" s="7"/>
      <c r="AB7083" s="7"/>
      <c r="AC7083" s="7"/>
      <c r="AD7083" s="7"/>
      <c r="AE7083" s="7"/>
      <c r="AF7083" s="7"/>
      <c r="AG7083" s="7"/>
      <c r="AH7083" s="7"/>
      <c r="AI7083" s="7"/>
      <c r="AJ7083" s="7"/>
      <c r="AK7083" s="7"/>
      <c r="AL7083" s="7"/>
      <c r="AM7083" s="7"/>
      <c r="AN7083" s="7"/>
    </row>
    <row r="7084" spans="1:40" ht="14.25" customHeight="1">
      <c r="A7084" s="7" t="s">
        <v>743</v>
      </c>
      <c r="B7084" s="7" t="s">
        <v>363</v>
      </c>
      <c r="C7084" s="7">
        <v>1728</v>
      </c>
      <c r="D7084" s="7" t="s">
        <v>770</v>
      </c>
      <c r="E7084" s="7" t="str">
        <f t="shared" si="95"/>
        <v>Postrer Valle</v>
      </c>
      <c r="F7084" s="7" t="s">
        <v>379</v>
      </c>
      <c r="G7084" s="7">
        <v>97</v>
      </c>
      <c r="H7084" s="7" t="s">
        <v>409</v>
      </c>
      <c r="I7084" s="7"/>
      <c r="J7084" s="7">
        <v>1337313</v>
      </c>
      <c r="K7084" s="7">
        <f t="shared" si="96"/>
        <v>0</v>
      </c>
      <c r="L7084" s="7"/>
      <c r="M7084" s="6"/>
      <c r="N7084" s="7"/>
      <c r="O7084" s="7"/>
      <c r="P7084" s="38"/>
      <c r="Q7084" s="31"/>
      <c r="R7084" s="42"/>
      <c r="S7084" s="42"/>
      <c r="T7084" s="42"/>
      <c r="U7084" s="43"/>
      <c r="V7084" s="32"/>
      <c r="W7084" s="38"/>
      <c r="X7084" s="7"/>
      <c r="Y7084" s="7"/>
      <c r="Z7084" s="7"/>
      <c r="AA7084" s="7"/>
      <c r="AB7084" s="7"/>
      <c r="AC7084" s="7"/>
      <c r="AD7084" s="7"/>
      <c r="AE7084" s="7"/>
      <c r="AF7084" s="7"/>
      <c r="AG7084" s="7"/>
      <c r="AH7084" s="7"/>
      <c r="AI7084" s="7"/>
      <c r="AJ7084" s="7"/>
      <c r="AK7084" s="7"/>
      <c r="AL7084" s="7"/>
      <c r="AM7084" s="7"/>
      <c r="AN7084" s="7"/>
    </row>
    <row r="7085" spans="1:40" ht="14.25" customHeight="1">
      <c r="A7085" s="7" t="s">
        <v>743</v>
      </c>
      <c r="B7085" s="7" t="s">
        <v>363</v>
      </c>
      <c r="C7085" s="7">
        <v>1728</v>
      </c>
      <c r="D7085" s="7" t="s">
        <v>770</v>
      </c>
      <c r="E7085" s="7" t="str">
        <f t="shared" si="95"/>
        <v>Postrer Valle</v>
      </c>
      <c r="F7085" s="7" t="s">
        <v>379</v>
      </c>
      <c r="G7085" s="7">
        <v>200</v>
      </c>
      <c r="H7085" s="7" t="s">
        <v>393</v>
      </c>
      <c r="I7085" s="7"/>
      <c r="J7085" s="7">
        <v>276273</v>
      </c>
      <c r="K7085" s="7">
        <f t="shared" si="96"/>
        <v>0</v>
      </c>
      <c r="L7085" s="7"/>
      <c r="M7085" s="6"/>
      <c r="N7085" s="7"/>
      <c r="O7085" s="7"/>
      <c r="P7085" s="38"/>
      <c r="Q7085" s="31"/>
      <c r="R7085" s="42"/>
      <c r="S7085" s="42"/>
      <c r="T7085" s="42"/>
      <c r="U7085" s="43"/>
      <c r="V7085" s="32"/>
      <c r="W7085" s="38"/>
      <c r="X7085" s="7"/>
      <c r="Y7085" s="7"/>
      <c r="Z7085" s="7"/>
      <c r="AA7085" s="7"/>
      <c r="AB7085" s="7"/>
      <c r="AC7085" s="7"/>
      <c r="AD7085" s="7"/>
      <c r="AE7085" s="7"/>
      <c r="AF7085" s="7"/>
      <c r="AG7085" s="7"/>
      <c r="AH7085" s="7"/>
      <c r="AI7085" s="7"/>
      <c r="AJ7085" s="7"/>
      <c r="AK7085" s="7"/>
      <c r="AL7085" s="7"/>
      <c r="AM7085" s="7"/>
      <c r="AN7085" s="7"/>
    </row>
    <row r="7086" spans="1:40" ht="14.25" customHeight="1">
      <c r="A7086" s="7" t="s">
        <v>743</v>
      </c>
      <c r="B7086" s="7" t="s">
        <v>363</v>
      </c>
      <c r="C7086" s="7">
        <v>1728</v>
      </c>
      <c r="D7086" s="7" t="s">
        <v>770</v>
      </c>
      <c r="E7086" s="7" t="str">
        <f t="shared" si="95"/>
        <v>Postrer Valle</v>
      </c>
      <c r="F7086" s="7" t="s">
        <v>379</v>
      </c>
      <c r="G7086" s="7">
        <v>210</v>
      </c>
      <c r="H7086" s="7" t="s">
        <v>394</v>
      </c>
      <c r="I7086" s="7"/>
      <c r="J7086" s="7">
        <v>363</v>
      </c>
      <c r="K7086" s="7">
        <f t="shared" si="96"/>
        <v>0</v>
      </c>
      <c r="L7086" s="7"/>
      <c r="M7086" s="6"/>
      <c r="N7086" s="7"/>
      <c r="O7086" s="7"/>
      <c r="P7086" s="38"/>
      <c r="Q7086" s="31"/>
      <c r="R7086" s="42"/>
      <c r="S7086" s="42"/>
      <c r="T7086" s="42"/>
      <c r="U7086" s="43"/>
      <c r="V7086" s="32"/>
      <c r="W7086" s="38"/>
      <c r="X7086" s="7"/>
      <c r="Y7086" s="7"/>
      <c r="Z7086" s="7"/>
      <c r="AA7086" s="7"/>
      <c r="AB7086" s="7"/>
      <c r="AC7086" s="7"/>
      <c r="AD7086" s="7"/>
      <c r="AE7086" s="7"/>
      <c r="AF7086" s="7"/>
      <c r="AG7086" s="7"/>
      <c r="AH7086" s="7"/>
      <c r="AI7086" s="7"/>
      <c r="AJ7086" s="7"/>
      <c r="AK7086" s="7"/>
      <c r="AL7086" s="7"/>
      <c r="AM7086" s="7"/>
      <c r="AN7086" s="7"/>
    </row>
    <row r="7087" spans="1:40" ht="14.25" customHeight="1">
      <c r="A7087" s="7" t="s">
        <v>743</v>
      </c>
      <c r="B7087" s="7" t="s">
        <v>363</v>
      </c>
      <c r="C7087" s="7">
        <v>1728</v>
      </c>
      <c r="D7087" s="7" t="s">
        <v>770</v>
      </c>
      <c r="E7087" s="7" t="str">
        <f t="shared" si="95"/>
        <v>Postrer Valle</v>
      </c>
      <c r="F7087" s="7" t="s">
        <v>379</v>
      </c>
      <c r="G7087" s="7">
        <v>250</v>
      </c>
      <c r="H7087" s="7" t="s">
        <v>399</v>
      </c>
      <c r="I7087" s="7"/>
      <c r="J7087" s="7">
        <v>125468</v>
      </c>
      <c r="K7087" s="7">
        <f t="shared" si="96"/>
        <v>0</v>
      </c>
      <c r="L7087" s="7"/>
      <c r="M7087" s="6"/>
      <c r="N7087" s="7"/>
      <c r="O7087" s="7"/>
      <c r="P7087" s="38"/>
      <c r="Q7087" s="31"/>
      <c r="R7087" s="42"/>
      <c r="S7087" s="42"/>
      <c r="T7087" s="42"/>
      <c r="U7087" s="43"/>
      <c r="V7087" s="32"/>
      <c r="W7087" s="38"/>
      <c r="X7087" s="7"/>
      <c r="Y7087" s="7"/>
      <c r="Z7087" s="7"/>
      <c r="AA7087" s="7"/>
      <c r="AB7087" s="7"/>
      <c r="AC7087" s="7"/>
      <c r="AD7087" s="7"/>
      <c r="AE7087" s="7"/>
      <c r="AF7087" s="7"/>
      <c r="AG7087" s="7"/>
      <c r="AH7087" s="7"/>
      <c r="AI7087" s="7"/>
      <c r="AJ7087" s="7"/>
      <c r="AK7087" s="7"/>
      <c r="AL7087" s="7"/>
      <c r="AM7087" s="7"/>
      <c r="AN7087" s="7"/>
    </row>
    <row r="7088" spans="1:40" ht="14.25" customHeight="1">
      <c r="A7088" s="7" t="s">
        <v>743</v>
      </c>
      <c r="B7088" s="7" t="s">
        <v>363</v>
      </c>
      <c r="C7088" s="7">
        <v>1728</v>
      </c>
      <c r="D7088" s="7" t="s">
        <v>770</v>
      </c>
      <c r="E7088" s="7" t="str">
        <f t="shared" si="95"/>
        <v>Postrer Valle</v>
      </c>
      <c r="F7088" s="7" t="s">
        <v>379</v>
      </c>
      <c r="G7088" s="7">
        <v>330</v>
      </c>
      <c r="H7088" s="7" t="s">
        <v>404</v>
      </c>
      <c r="I7088" s="7"/>
      <c r="J7088" s="7">
        <v>5406</v>
      </c>
      <c r="K7088" s="7">
        <f t="shared" si="96"/>
        <v>0</v>
      </c>
      <c r="L7088" s="7"/>
      <c r="M7088" s="6"/>
      <c r="N7088" s="7"/>
      <c r="O7088" s="7"/>
      <c r="P7088" s="38"/>
      <c r="Q7088" s="31"/>
      <c r="R7088" s="42"/>
      <c r="S7088" s="42"/>
      <c r="T7088" s="42"/>
      <c r="U7088" s="43"/>
      <c r="V7088" s="32"/>
      <c r="W7088" s="38"/>
      <c r="X7088" s="7"/>
      <c r="Y7088" s="7"/>
      <c r="Z7088" s="7"/>
      <c r="AA7088" s="7"/>
      <c r="AB7088" s="7"/>
      <c r="AC7088" s="7"/>
      <c r="AD7088" s="7"/>
      <c r="AE7088" s="7"/>
      <c r="AF7088" s="7"/>
      <c r="AG7088" s="7"/>
      <c r="AH7088" s="7"/>
      <c r="AI7088" s="7"/>
      <c r="AJ7088" s="7"/>
      <c r="AK7088" s="7"/>
      <c r="AL7088" s="7"/>
      <c r="AM7088" s="7"/>
      <c r="AN7088" s="7"/>
    </row>
    <row r="7089" spans="1:40" ht="14.25" customHeight="1">
      <c r="A7089" s="7" t="s">
        <v>743</v>
      </c>
      <c r="B7089" s="7" t="s">
        <v>363</v>
      </c>
      <c r="C7089" s="7">
        <v>1729</v>
      </c>
      <c r="D7089" s="7" t="s">
        <v>771</v>
      </c>
      <c r="E7089" s="7" t="str">
        <f t="shared" si="95"/>
        <v>Pucara</v>
      </c>
      <c r="F7089" s="7" t="s">
        <v>379</v>
      </c>
      <c r="G7089" s="7">
        <v>0</v>
      </c>
      <c r="H7089" s="7" t="s">
        <v>380</v>
      </c>
      <c r="I7089" s="7"/>
      <c r="J7089" s="7">
        <v>226234</v>
      </c>
      <c r="K7089" s="7">
        <f t="shared" si="96"/>
        <v>0</v>
      </c>
      <c r="L7089" s="7"/>
      <c r="M7089" s="6"/>
      <c r="N7089" s="7"/>
      <c r="O7089" s="7"/>
      <c r="P7089" s="38"/>
      <c r="Q7089" s="31"/>
      <c r="R7089" s="42"/>
      <c r="S7089" s="42"/>
      <c r="T7089" s="42"/>
      <c r="U7089" s="43"/>
      <c r="V7089" s="32"/>
      <c r="W7089" s="38"/>
      <c r="X7089" s="7"/>
      <c r="Y7089" s="7"/>
      <c r="Z7089" s="7"/>
      <c r="AA7089" s="7"/>
      <c r="AB7089" s="7"/>
      <c r="AC7089" s="7"/>
      <c r="AD7089" s="7"/>
      <c r="AE7089" s="7"/>
      <c r="AF7089" s="7"/>
      <c r="AG7089" s="7"/>
      <c r="AH7089" s="7"/>
      <c r="AI7089" s="7"/>
      <c r="AJ7089" s="7"/>
      <c r="AK7089" s="7"/>
      <c r="AL7089" s="7"/>
      <c r="AM7089" s="7"/>
      <c r="AN7089" s="7"/>
    </row>
    <row r="7090" spans="1:40" ht="14.25" customHeight="1">
      <c r="A7090" s="7" t="s">
        <v>743</v>
      </c>
      <c r="B7090" s="7" t="s">
        <v>363</v>
      </c>
      <c r="C7090" s="7">
        <v>1729</v>
      </c>
      <c r="D7090" s="7" t="s">
        <v>771</v>
      </c>
      <c r="E7090" s="7" t="str">
        <f t="shared" si="95"/>
        <v>Pucara</v>
      </c>
      <c r="F7090" s="7" t="s">
        <v>379</v>
      </c>
      <c r="G7090" s="7">
        <v>1</v>
      </c>
      <c r="H7090" s="7" t="s">
        <v>381</v>
      </c>
      <c r="I7090" s="7"/>
      <c r="J7090" s="7">
        <v>214573</v>
      </c>
      <c r="K7090" s="7">
        <f t="shared" si="96"/>
        <v>0</v>
      </c>
      <c r="L7090" s="7"/>
      <c r="M7090" s="6"/>
      <c r="N7090" s="7"/>
      <c r="O7090" s="7"/>
      <c r="P7090" s="38"/>
      <c r="Q7090" s="31"/>
      <c r="R7090" s="42"/>
      <c r="S7090" s="42"/>
      <c r="T7090" s="42"/>
      <c r="U7090" s="43"/>
      <c r="V7090" s="32"/>
      <c r="W7090" s="38"/>
      <c r="X7090" s="7"/>
      <c r="Y7090" s="7"/>
      <c r="Z7090" s="7"/>
      <c r="AA7090" s="7"/>
      <c r="AB7090" s="7"/>
      <c r="AC7090" s="7"/>
      <c r="AD7090" s="7"/>
      <c r="AE7090" s="7"/>
      <c r="AF7090" s="7"/>
      <c r="AG7090" s="7"/>
      <c r="AH7090" s="7"/>
      <c r="AI7090" s="7"/>
      <c r="AJ7090" s="7"/>
      <c r="AK7090" s="7"/>
      <c r="AL7090" s="7"/>
      <c r="AM7090" s="7"/>
      <c r="AN7090" s="7"/>
    </row>
    <row r="7091" spans="1:40" ht="14.25" customHeight="1">
      <c r="A7091" s="7" t="s">
        <v>743</v>
      </c>
      <c r="B7091" s="7" t="s">
        <v>363</v>
      </c>
      <c r="C7091" s="7">
        <v>1729</v>
      </c>
      <c r="D7091" s="7" t="s">
        <v>771</v>
      </c>
      <c r="E7091" s="7" t="str">
        <f t="shared" si="95"/>
        <v>Pucara</v>
      </c>
      <c r="F7091" s="7" t="s">
        <v>379</v>
      </c>
      <c r="G7091" s="7">
        <v>97</v>
      </c>
      <c r="H7091" s="7" t="s">
        <v>409</v>
      </c>
      <c r="I7091" s="7"/>
      <c r="J7091" s="7">
        <v>100000</v>
      </c>
      <c r="K7091" s="7">
        <f t="shared" si="96"/>
        <v>0</v>
      </c>
      <c r="L7091" s="7"/>
      <c r="M7091" s="6"/>
      <c r="N7091" s="7"/>
      <c r="O7091" s="7"/>
      <c r="P7091" s="38"/>
      <c r="Q7091" s="31"/>
      <c r="R7091" s="42"/>
      <c r="S7091" s="42"/>
      <c r="T7091" s="42"/>
      <c r="U7091" s="43"/>
      <c r="V7091" s="32"/>
      <c r="W7091" s="38"/>
      <c r="X7091" s="7"/>
      <c r="Y7091" s="7"/>
      <c r="Z7091" s="7"/>
      <c r="AA7091" s="7"/>
      <c r="AB7091" s="7"/>
      <c r="AC7091" s="7"/>
      <c r="AD7091" s="7"/>
      <c r="AE7091" s="7"/>
      <c r="AF7091" s="7"/>
      <c r="AG7091" s="7"/>
      <c r="AH7091" s="7"/>
      <c r="AI7091" s="7"/>
      <c r="AJ7091" s="7"/>
      <c r="AK7091" s="7"/>
      <c r="AL7091" s="7"/>
      <c r="AM7091" s="7"/>
      <c r="AN7091" s="7"/>
    </row>
    <row r="7092" spans="1:40" ht="14.25" customHeight="1">
      <c r="A7092" s="7" t="s">
        <v>743</v>
      </c>
      <c r="B7092" s="7" t="s">
        <v>363</v>
      </c>
      <c r="C7092" s="7">
        <v>1729</v>
      </c>
      <c r="D7092" s="7" t="s">
        <v>771</v>
      </c>
      <c r="E7092" s="7" t="str">
        <f t="shared" si="95"/>
        <v>Pucara</v>
      </c>
      <c r="F7092" s="7" t="s">
        <v>379</v>
      </c>
      <c r="G7092" s="7">
        <v>99</v>
      </c>
      <c r="H7092" s="7" t="s">
        <v>382</v>
      </c>
      <c r="I7092" s="7"/>
      <c r="J7092" s="7">
        <v>15000</v>
      </c>
      <c r="K7092" s="7">
        <f t="shared" si="96"/>
        <v>0</v>
      </c>
      <c r="L7092" s="7"/>
      <c r="M7092" s="6"/>
      <c r="N7092" s="7"/>
      <c r="O7092" s="7"/>
      <c r="P7092" s="38"/>
      <c r="Q7092" s="31"/>
      <c r="R7092" s="42"/>
      <c r="S7092" s="42"/>
      <c r="T7092" s="42"/>
      <c r="U7092" s="43"/>
      <c r="V7092" s="32"/>
      <c r="W7092" s="38"/>
      <c r="X7092" s="7"/>
      <c r="Y7092" s="7"/>
      <c r="Z7092" s="7"/>
      <c r="AA7092" s="7"/>
      <c r="AB7092" s="7"/>
      <c r="AC7092" s="7"/>
      <c r="AD7092" s="7"/>
      <c r="AE7092" s="7"/>
      <c r="AF7092" s="7"/>
      <c r="AG7092" s="7"/>
      <c r="AH7092" s="7"/>
      <c r="AI7092" s="7"/>
      <c r="AJ7092" s="7"/>
      <c r="AK7092" s="7"/>
      <c r="AL7092" s="7"/>
      <c r="AM7092" s="7"/>
      <c r="AN7092" s="7"/>
    </row>
    <row r="7093" spans="1:40" ht="14.25" customHeight="1">
      <c r="A7093" s="7" t="s">
        <v>743</v>
      </c>
      <c r="B7093" s="7" t="s">
        <v>363</v>
      </c>
      <c r="C7093" s="7">
        <v>1729</v>
      </c>
      <c r="D7093" s="7" t="s">
        <v>771</v>
      </c>
      <c r="E7093" s="7" t="str">
        <f t="shared" si="95"/>
        <v>Pucara</v>
      </c>
      <c r="F7093" s="7" t="s">
        <v>379</v>
      </c>
      <c r="G7093" s="7">
        <v>100</v>
      </c>
      <c r="H7093" s="7" t="s">
        <v>383</v>
      </c>
      <c r="I7093" s="7"/>
      <c r="J7093" s="7">
        <v>75000</v>
      </c>
      <c r="K7093" s="7">
        <f t="shared" si="96"/>
        <v>0</v>
      </c>
      <c r="L7093" s="7"/>
      <c r="M7093" s="6"/>
      <c r="N7093" s="7"/>
      <c r="O7093" s="7"/>
      <c r="P7093" s="38"/>
      <c r="Q7093" s="31"/>
      <c r="R7093" s="42"/>
      <c r="S7093" s="42"/>
      <c r="T7093" s="42"/>
      <c r="U7093" s="43"/>
      <c r="V7093" s="32"/>
      <c r="W7093" s="38"/>
      <c r="X7093" s="7"/>
      <c r="Y7093" s="7"/>
      <c r="Z7093" s="7"/>
      <c r="AA7093" s="7"/>
      <c r="AB7093" s="7"/>
      <c r="AC7093" s="7"/>
      <c r="AD7093" s="7"/>
      <c r="AE7093" s="7"/>
      <c r="AF7093" s="7"/>
      <c r="AG7093" s="7"/>
      <c r="AH7093" s="7"/>
      <c r="AI7093" s="7"/>
      <c r="AJ7093" s="7"/>
      <c r="AK7093" s="7"/>
      <c r="AL7093" s="7"/>
      <c r="AM7093" s="7"/>
      <c r="AN7093" s="7"/>
    </row>
    <row r="7094" spans="1:40" ht="14.25" customHeight="1">
      <c r="A7094" s="7" t="s">
        <v>743</v>
      </c>
      <c r="B7094" s="7" t="s">
        <v>363</v>
      </c>
      <c r="C7094" s="7">
        <v>1729</v>
      </c>
      <c r="D7094" s="7" t="s">
        <v>771</v>
      </c>
      <c r="E7094" s="7" t="str">
        <f t="shared" si="95"/>
        <v>Pucara</v>
      </c>
      <c r="F7094" s="7" t="s">
        <v>379</v>
      </c>
      <c r="G7094" s="7">
        <v>110</v>
      </c>
      <c r="H7094" s="7" t="s">
        <v>385</v>
      </c>
      <c r="I7094" s="7"/>
      <c r="J7094" s="7">
        <v>15000</v>
      </c>
      <c r="K7094" s="7">
        <f t="shared" si="96"/>
        <v>0</v>
      </c>
      <c r="L7094" s="7"/>
      <c r="M7094" s="6"/>
      <c r="N7094" s="7"/>
      <c r="O7094" s="7"/>
      <c r="P7094" s="38"/>
      <c r="Q7094" s="31"/>
      <c r="R7094" s="42"/>
      <c r="S7094" s="42"/>
      <c r="T7094" s="42"/>
      <c r="U7094" s="43"/>
      <c r="V7094" s="32"/>
      <c r="W7094" s="38"/>
      <c r="X7094" s="7"/>
      <c r="Y7094" s="7"/>
      <c r="Z7094" s="7"/>
      <c r="AA7094" s="7"/>
      <c r="AB7094" s="7"/>
      <c r="AC7094" s="7"/>
      <c r="AD7094" s="7"/>
      <c r="AE7094" s="7"/>
      <c r="AF7094" s="7"/>
      <c r="AG7094" s="7"/>
      <c r="AH7094" s="7"/>
      <c r="AI7094" s="7"/>
      <c r="AJ7094" s="7"/>
      <c r="AK7094" s="7"/>
      <c r="AL7094" s="7"/>
      <c r="AM7094" s="7"/>
      <c r="AN7094" s="7"/>
    </row>
    <row r="7095" spans="1:40" ht="14.25" customHeight="1">
      <c r="A7095" s="7" t="s">
        <v>743</v>
      </c>
      <c r="B7095" s="7" t="s">
        <v>363</v>
      </c>
      <c r="C7095" s="7">
        <v>1729</v>
      </c>
      <c r="D7095" s="7" t="s">
        <v>771</v>
      </c>
      <c r="E7095" s="7" t="str">
        <f t="shared" si="95"/>
        <v>Pucara</v>
      </c>
      <c r="F7095" s="7" t="s">
        <v>379</v>
      </c>
      <c r="G7095" s="7">
        <v>120</v>
      </c>
      <c r="H7095" s="7" t="s">
        <v>485</v>
      </c>
      <c r="I7095" s="7"/>
      <c r="J7095" s="7">
        <v>10000</v>
      </c>
      <c r="K7095" s="7">
        <f t="shared" si="96"/>
        <v>0</v>
      </c>
      <c r="L7095" s="7"/>
      <c r="M7095" s="6"/>
      <c r="N7095" s="7"/>
      <c r="O7095" s="7"/>
      <c r="P7095" s="38"/>
      <c r="Q7095" s="31"/>
      <c r="R7095" s="42"/>
      <c r="S7095" s="42"/>
      <c r="T7095" s="42"/>
      <c r="U7095" s="43"/>
      <c r="V7095" s="32"/>
      <c r="W7095" s="38"/>
      <c r="X7095" s="7"/>
      <c r="Y7095" s="7"/>
      <c r="Z7095" s="7"/>
      <c r="AA7095" s="7"/>
      <c r="AB7095" s="7"/>
      <c r="AC7095" s="7"/>
      <c r="AD7095" s="7"/>
      <c r="AE7095" s="7"/>
      <c r="AF7095" s="7"/>
      <c r="AG7095" s="7"/>
      <c r="AH7095" s="7"/>
      <c r="AI7095" s="7"/>
      <c r="AJ7095" s="7"/>
      <c r="AK7095" s="7"/>
      <c r="AL7095" s="7"/>
      <c r="AM7095" s="7"/>
      <c r="AN7095" s="7"/>
    </row>
    <row r="7096" spans="1:40" ht="14.25" customHeight="1">
      <c r="A7096" s="7" t="s">
        <v>743</v>
      </c>
      <c r="B7096" s="7" t="s">
        <v>363</v>
      </c>
      <c r="C7096" s="7">
        <v>1729</v>
      </c>
      <c r="D7096" s="7" t="s">
        <v>771</v>
      </c>
      <c r="E7096" s="7" t="str">
        <f t="shared" si="95"/>
        <v>Pucara</v>
      </c>
      <c r="F7096" s="7" t="s">
        <v>379</v>
      </c>
      <c r="G7096" s="7">
        <v>130</v>
      </c>
      <c r="H7096" s="7" t="s">
        <v>386</v>
      </c>
      <c r="I7096" s="7"/>
      <c r="J7096" s="7">
        <v>10000</v>
      </c>
      <c r="K7096" s="7">
        <f t="shared" si="96"/>
        <v>0</v>
      </c>
      <c r="L7096" s="7"/>
      <c r="M7096" s="6"/>
      <c r="N7096" s="7"/>
      <c r="O7096" s="7"/>
      <c r="P7096" s="38"/>
      <c r="Q7096" s="31"/>
      <c r="R7096" s="42"/>
      <c r="S7096" s="42"/>
      <c r="T7096" s="42"/>
      <c r="U7096" s="43"/>
      <c r="V7096" s="32"/>
      <c r="W7096" s="38"/>
      <c r="X7096" s="7"/>
      <c r="Y7096" s="7"/>
      <c r="Z7096" s="7"/>
      <c r="AA7096" s="7"/>
      <c r="AB7096" s="7"/>
      <c r="AC7096" s="7"/>
      <c r="AD7096" s="7"/>
      <c r="AE7096" s="7"/>
      <c r="AF7096" s="7"/>
      <c r="AG7096" s="7"/>
      <c r="AH7096" s="7"/>
      <c r="AI7096" s="7"/>
      <c r="AJ7096" s="7"/>
      <c r="AK7096" s="7"/>
      <c r="AL7096" s="7"/>
      <c r="AM7096" s="7"/>
      <c r="AN7096" s="7"/>
    </row>
    <row r="7097" spans="1:40" ht="14.25" customHeight="1">
      <c r="A7097" s="7" t="s">
        <v>743</v>
      </c>
      <c r="B7097" s="7" t="s">
        <v>363</v>
      </c>
      <c r="C7097" s="7">
        <v>1729</v>
      </c>
      <c r="D7097" s="7" t="s">
        <v>771</v>
      </c>
      <c r="E7097" s="7" t="str">
        <f t="shared" si="95"/>
        <v>Pucara</v>
      </c>
      <c r="F7097" s="7" t="s">
        <v>379</v>
      </c>
      <c r="G7097" s="7">
        <v>140</v>
      </c>
      <c r="H7097" s="7" t="s">
        <v>388</v>
      </c>
      <c r="I7097" s="7"/>
      <c r="J7097" s="7">
        <v>40000</v>
      </c>
      <c r="K7097" s="7">
        <f t="shared" si="96"/>
        <v>0</v>
      </c>
      <c r="L7097" s="7"/>
      <c r="M7097" s="6"/>
      <c r="N7097" s="7"/>
      <c r="O7097" s="7"/>
      <c r="P7097" s="38"/>
      <c r="Q7097" s="31"/>
      <c r="R7097" s="42"/>
      <c r="S7097" s="42"/>
      <c r="T7097" s="42"/>
      <c r="U7097" s="43"/>
      <c r="V7097" s="32"/>
      <c r="W7097" s="38"/>
      <c r="X7097" s="7"/>
      <c r="Y7097" s="7"/>
      <c r="Z7097" s="7"/>
      <c r="AA7097" s="7"/>
      <c r="AB7097" s="7"/>
      <c r="AC7097" s="7"/>
      <c r="AD7097" s="7"/>
      <c r="AE7097" s="7"/>
      <c r="AF7097" s="7"/>
      <c r="AG7097" s="7"/>
      <c r="AH7097" s="7"/>
      <c r="AI7097" s="7"/>
      <c r="AJ7097" s="7"/>
      <c r="AK7097" s="7"/>
      <c r="AL7097" s="7"/>
      <c r="AM7097" s="7"/>
      <c r="AN7097" s="7"/>
    </row>
    <row r="7098" spans="1:40" ht="14.25" customHeight="1">
      <c r="A7098" s="7" t="s">
        <v>743</v>
      </c>
      <c r="B7098" s="7" t="s">
        <v>363</v>
      </c>
      <c r="C7098" s="7">
        <v>1729</v>
      </c>
      <c r="D7098" s="7" t="s">
        <v>771</v>
      </c>
      <c r="E7098" s="7" t="str">
        <f t="shared" si="95"/>
        <v>Pucara</v>
      </c>
      <c r="F7098" s="7" t="s">
        <v>379</v>
      </c>
      <c r="G7098" s="7">
        <v>160</v>
      </c>
      <c r="H7098" s="7" t="s">
        <v>389</v>
      </c>
      <c r="I7098" s="7"/>
      <c r="J7098" s="7">
        <v>15000</v>
      </c>
      <c r="K7098" s="7">
        <f t="shared" si="96"/>
        <v>0</v>
      </c>
      <c r="L7098" s="7"/>
      <c r="M7098" s="6"/>
      <c r="N7098" s="7"/>
      <c r="O7098" s="7"/>
      <c r="P7098" s="38"/>
      <c r="Q7098" s="31"/>
      <c r="R7098" s="42"/>
      <c r="S7098" s="42"/>
      <c r="T7098" s="42"/>
      <c r="U7098" s="43"/>
      <c r="V7098" s="32"/>
      <c r="W7098" s="38"/>
      <c r="X7098" s="7"/>
      <c r="Y7098" s="7"/>
      <c r="Z7098" s="7"/>
      <c r="AA7098" s="7"/>
      <c r="AB7098" s="7"/>
      <c r="AC7098" s="7"/>
      <c r="AD7098" s="7"/>
      <c r="AE7098" s="7"/>
      <c r="AF7098" s="7"/>
      <c r="AG7098" s="7"/>
      <c r="AH7098" s="7"/>
      <c r="AI7098" s="7"/>
      <c r="AJ7098" s="7"/>
      <c r="AK7098" s="7"/>
      <c r="AL7098" s="7"/>
      <c r="AM7098" s="7"/>
      <c r="AN7098" s="7"/>
    </row>
    <row r="7099" spans="1:40" ht="14.25" customHeight="1">
      <c r="A7099" s="7" t="s">
        <v>743</v>
      </c>
      <c r="B7099" s="7" t="s">
        <v>363</v>
      </c>
      <c r="C7099" s="7">
        <v>1729</v>
      </c>
      <c r="D7099" s="7" t="s">
        <v>771</v>
      </c>
      <c r="E7099" s="7" t="str">
        <f t="shared" si="95"/>
        <v>Pucara</v>
      </c>
      <c r="F7099" s="7" t="s">
        <v>379</v>
      </c>
      <c r="G7099" s="7">
        <v>170</v>
      </c>
      <c r="H7099" s="7" t="s">
        <v>390</v>
      </c>
      <c r="I7099" s="7"/>
      <c r="J7099" s="7">
        <v>10000</v>
      </c>
      <c r="K7099" s="7">
        <f t="shared" si="96"/>
        <v>0</v>
      </c>
      <c r="L7099" s="7"/>
      <c r="M7099" s="6"/>
      <c r="N7099" s="7"/>
      <c r="O7099" s="7"/>
      <c r="P7099" s="38"/>
      <c r="Q7099" s="31"/>
      <c r="R7099" s="42"/>
      <c r="S7099" s="42"/>
      <c r="T7099" s="42"/>
      <c r="U7099" s="43"/>
      <c r="V7099" s="32"/>
      <c r="W7099" s="38"/>
      <c r="X7099" s="7"/>
      <c r="Y7099" s="7"/>
      <c r="Z7099" s="7"/>
      <c r="AA7099" s="7"/>
      <c r="AB7099" s="7"/>
      <c r="AC7099" s="7"/>
      <c r="AD7099" s="7"/>
      <c r="AE7099" s="7"/>
      <c r="AF7099" s="7"/>
      <c r="AG7099" s="7"/>
      <c r="AH7099" s="7"/>
      <c r="AI7099" s="7"/>
      <c r="AJ7099" s="7"/>
      <c r="AK7099" s="7"/>
      <c r="AL7099" s="7"/>
      <c r="AM7099" s="7"/>
      <c r="AN7099" s="7"/>
    </row>
    <row r="7100" spans="1:40" ht="14.25" customHeight="1">
      <c r="A7100" s="7" t="s">
        <v>743</v>
      </c>
      <c r="B7100" s="7" t="s">
        <v>363</v>
      </c>
      <c r="C7100" s="7">
        <v>1729</v>
      </c>
      <c r="D7100" s="7" t="s">
        <v>771</v>
      </c>
      <c r="E7100" s="7" t="str">
        <f t="shared" si="95"/>
        <v>Pucara</v>
      </c>
      <c r="F7100" s="7" t="s">
        <v>379</v>
      </c>
      <c r="G7100" s="7">
        <v>180</v>
      </c>
      <c r="H7100" s="7" t="s">
        <v>411</v>
      </c>
      <c r="I7100" s="7"/>
      <c r="J7100" s="7">
        <v>100000</v>
      </c>
      <c r="K7100" s="7">
        <f t="shared" si="96"/>
        <v>0</v>
      </c>
      <c r="L7100" s="7"/>
      <c r="M7100" s="6"/>
      <c r="N7100" s="7"/>
      <c r="O7100" s="7"/>
      <c r="P7100" s="38"/>
      <c r="Q7100" s="31"/>
      <c r="R7100" s="42"/>
      <c r="S7100" s="42"/>
      <c r="T7100" s="42"/>
      <c r="U7100" s="43"/>
      <c r="V7100" s="32"/>
      <c r="W7100" s="38"/>
      <c r="X7100" s="7"/>
      <c r="Y7100" s="7"/>
      <c r="Z7100" s="7"/>
      <c r="AA7100" s="7"/>
      <c r="AB7100" s="7"/>
      <c r="AC7100" s="7"/>
      <c r="AD7100" s="7"/>
      <c r="AE7100" s="7"/>
      <c r="AF7100" s="7"/>
      <c r="AG7100" s="7"/>
      <c r="AH7100" s="7"/>
      <c r="AI7100" s="7"/>
      <c r="AJ7100" s="7"/>
      <c r="AK7100" s="7"/>
      <c r="AL7100" s="7"/>
      <c r="AM7100" s="7"/>
      <c r="AN7100" s="7"/>
    </row>
    <row r="7101" spans="1:40" ht="14.25" customHeight="1">
      <c r="A7101" s="7" t="s">
        <v>743</v>
      </c>
      <c r="B7101" s="7" t="s">
        <v>363</v>
      </c>
      <c r="C7101" s="7">
        <v>1729</v>
      </c>
      <c r="D7101" s="7" t="s">
        <v>771</v>
      </c>
      <c r="E7101" s="7" t="str">
        <f t="shared" si="95"/>
        <v>Pucara</v>
      </c>
      <c r="F7101" s="7" t="s">
        <v>379</v>
      </c>
      <c r="G7101" s="7">
        <v>200</v>
      </c>
      <c r="H7101" s="7" t="s">
        <v>393</v>
      </c>
      <c r="I7101" s="7"/>
      <c r="J7101" s="7">
        <v>544662</v>
      </c>
      <c r="K7101" s="7">
        <f t="shared" si="96"/>
        <v>0</v>
      </c>
      <c r="L7101" s="7"/>
      <c r="M7101" s="6"/>
      <c r="N7101" s="7"/>
      <c r="O7101" s="7"/>
      <c r="P7101" s="38"/>
      <c r="Q7101" s="31"/>
      <c r="R7101" s="42"/>
      <c r="S7101" s="42"/>
      <c r="T7101" s="42"/>
      <c r="U7101" s="43"/>
      <c r="V7101" s="32"/>
      <c r="W7101" s="38"/>
      <c r="X7101" s="7"/>
      <c r="Y7101" s="7"/>
      <c r="Z7101" s="7"/>
      <c r="AA7101" s="7"/>
      <c r="AB7101" s="7"/>
      <c r="AC7101" s="7"/>
      <c r="AD7101" s="7"/>
      <c r="AE7101" s="7"/>
      <c r="AF7101" s="7"/>
      <c r="AG7101" s="7"/>
      <c r="AH7101" s="7"/>
      <c r="AI7101" s="7"/>
      <c r="AJ7101" s="7"/>
      <c r="AK7101" s="7"/>
      <c r="AL7101" s="7"/>
      <c r="AM7101" s="7"/>
      <c r="AN7101" s="7"/>
    </row>
    <row r="7102" spans="1:40" ht="14.25" customHeight="1">
      <c r="A7102" s="7" t="s">
        <v>743</v>
      </c>
      <c r="B7102" s="7" t="s">
        <v>363</v>
      </c>
      <c r="C7102" s="7">
        <v>1729</v>
      </c>
      <c r="D7102" s="7" t="s">
        <v>771</v>
      </c>
      <c r="E7102" s="7" t="str">
        <f t="shared" si="95"/>
        <v>Pucara</v>
      </c>
      <c r="F7102" s="7" t="s">
        <v>379</v>
      </c>
      <c r="G7102" s="7">
        <v>210</v>
      </c>
      <c r="H7102" s="7" t="s">
        <v>394</v>
      </c>
      <c r="I7102" s="7"/>
      <c r="J7102" s="7">
        <v>147316</v>
      </c>
      <c r="K7102" s="7">
        <f t="shared" si="96"/>
        <v>0</v>
      </c>
      <c r="L7102" s="7"/>
      <c r="M7102" s="6"/>
      <c r="N7102" s="7"/>
      <c r="O7102" s="7"/>
      <c r="P7102" s="38"/>
      <c r="Q7102" s="31"/>
      <c r="R7102" s="42"/>
      <c r="S7102" s="42"/>
      <c r="T7102" s="42"/>
      <c r="U7102" s="43"/>
      <c r="V7102" s="32"/>
      <c r="W7102" s="38"/>
      <c r="X7102" s="7"/>
      <c r="Y7102" s="7"/>
      <c r="Z7102" s="7"/>
      <c r="AA7102" s="7"/>
      <c r="AB7102" s="7"/>
      <c r="AC7102" s="7"/>
      <c r="AD7102" s="7"/>
      <c r="AE7102" s="7"/>
      <c r="AF7102" s="7"/>
      <c r="AG7102" s="7"/>
      <c r="AH7102" s="7"/>
      <c r="AI7102" s="7"/>
      <c r="AJ7102" s="7"/>
      <c r="AK7102" s="7"/>
      <c r="AL7102" s="7"/>
      <c r="AM7102" s="7"/>
      <c r="AN7102" s="7"/>
    </row>
    <row r="7103" spans="1:40" ht="14.25" customHeight="1">
      <c r="A7103" s="7" t="s">
        <v>743</v>
      </c>
      <c r="B7103" s="7" t="s">
        <v>363</v>
      </c>
      <c r="C7103" s="7">
        <v>1729</v>
      </c>
      <c r="D7103" s="7" t="s">
        <v>771</v>
      </c>
      <c r="E7103" s="7" t="str">
        <f t="shared" si="95"/>
        <v>Pucara</v>
      </c>
      <c r="F7103" s="7" t="s">
        <v>379</v>
      </c>
      <c r="G7103" s="7">
        <v>220</v>
      </c>
      <c r="H7103" s="7" t="s">
        <v>395</v>
      </c>
      <c r="I7103" s="7"/>
      <c r="J7103" s="7">
        <v>46446</v>
      </c>
      <c r="K7103" s="7">
        <f t="shared" si="96"/>
        <v>0</v>
      </c>
      <c r="L7103" s="7"/>
      <c r="M7103" s="6"/>
      <c r="N7103" s="7"/>
      <c r="O7103" s="7"/>
      <c r="P7103" s="38"/>
      <c r="Q7103" s="31"/>
      <c r="R7103" s="42"/>
      <c r="S7103" s="42"/>
      <c r="T7103" s="42"/>
      <c r="U7103" s="43"/>
      <c r="V7103" s="32"/>
      <c r="W7103" s="38"/>
      <c r="X7103" s="7"/>
      <c r="Y7103" s="7"/>
      <c r="Z7103" s="7"/>
      <c r="AA7103" s="7"/>
      <c r="AB7103" s="7"/>
      <c r="AC7103" s="7"/>
      <c r="AD7103" s="7"/>
      <c r="AE7103" s="7"/>
      <c r="AF7103" s="7"/>
      <c r="AG7103" s="7"/>
      <c r="AH7103" s="7"/>
      <c r="AI7103" s="7"/>
      <c r="AJ7103" s="7"/>
      <c r="AK7103" s="7"/>
      <c r="AL7103" s="7"/>
      <c r="AM7103" s="7"/>
      <c r="AN7103" s="7"/>
    </row>
    <row r="7104" spans="1:40" ht="14.25" customHeight="1">
      <c r="A7104" s="7" t="s">
        <v>743</v>
      </c>
      <c r="B7104" s="7" t="s">
        <v>363</v>
      </c>
      <c r="C7104" s="7">
        <v>1729</v>
      </c>
      <c r="D7104" s="7" t="s">
        <v>771</v>
      </c>
      <c r="E7104" s="7" t="str">
        <f t="shared" si="95"/>
        <v>Pucara</v>
      </c>
      <c r="F7104" s="7" t="s">
        <v>379</v>
      </c>
      <c r="G7104" s="7">
        <v>230</v>
      </c>
      <c r="H7104" s="7" t="s">
        <v>396</v>
      </c>
      <c r="I7104" s="7"/>
      <c r="J7104" s="7">
        <v>10000</v>
      </c>
      <c r="K7104" s="7">
        <f t="shared" si="96"/>
        <v>0</v>
      </c>
      <c r="L7104" s="7"/>
      <c r="M7104" s="6"/>
      <c r="N7104" s="7"/>
      <c r="O7104" s="7"/>
      <c r="P7104" s="38"/>
      <c r="Q7104" s="31"/>
      <c r="R7104" s="42"/>
      <c r="S7104" s="42"/>
      <c r="T7104" s="42"/>
      <c r="U7104" s="43"/>
      <c r="V7104" s="32"/>
      <c r="W7104" s="38"/>
      <c r="X7104" s="7"/>
      <c r="Y7104" s="7"/>
      <c r="Z7104" s="7"/>
      <c r="AA7104" s="7"/>
      <c r="AB7104" s="7"/>
      <c r="AC7104" s="7"/>
      <c r="AD7104" s="7"/>
      <c r="AE7104" s="7"/>
      <c r="AF7104" s="7"/>
      <c r="AG7104" s="7"/>
      <c r="AH7104" s="7"/>
      <c r="AI7104" s="7"/>
      <c r="AJ7104" s="7"/>
      <c r="AK7104" s="7"/>
      <c r="AL7104" s="7"/>
      <c r="AM7104" s="7"/>
      <c r="AN7104" s="7"/>
    </row>
    <row r="7105" spans="1:40" ht="14.25" customHeight="1">
      <c r="A7105" s="7" t="s">
        <v>743</v>
      </c>
      <c r="B7105" s="7" t="s">
        <v>363</v>
      </c>
      <c r="C7105" s="7">
        <v>1729</v>
      </c>
      <c r="D7105" s="7" t="s">
        <v>771</v>
      </c>
      <c r="E7105" s="7" t="str">
        <f t="shared" si="95"/>
        <v>Pucara</v>
      </c>
      <c r="F7105" s="7" t="s">
        <v>379</v>
      </c>
      <c r="G7105" s="7">
        <v>240</v>
      </c>
      <c r="H7105" s="7" t="s">
        <v>397</v>
      </c>
      <c r="I7105" s="7"/>
      <c r="J7105" s="7">
        <v>5000</v>
      </c>
      <c r="K7105" s="7">
        <f t="shared" si="96"/>
        <v>0</v>
      </c>
      <c r="L7105" s="7"/>
      <c r="M7105" s="6"/>
      <c r="N7105" s="7"/>
      <c r="O7105" s="7"/>
      <c r="P7105" s="38"/>
      <c r="Q7105" s="31"/>
      <c r="R7105" s="42"/>
      <c r="S7105" s="42"/>
      <c r="T7105" s="42"/>
      <c r="U7105" s="43"/>
      <c r="V7105" s="32"/>
      <c r="W7105" s="38"/>
      <c r="X7105" s="7"/>
      <c r="Y7105" s="7"/>
      <c r="Z7105" s="7"/>
      <c r="AA7105" s="7"/>
      <c r="AB7105" s="7"/>
      <c r="AC7105" s="7"/>
      <c r="AD7105" s="7"/>
      <c r="AE7105" s="7"/>
      <c r="AF7105" s="7"/>
      <c r="AG7105" s="7"/>
      <c r="AH7105" s="7"/>
      <c r="AI7105" s="7"/>
      <c r="AJ7105" s="7"/>
      <c r="AK7105" s="7"/>
      <c r="AL7105" s="7"/>
      <c r="AM7105" s="7"/>
      <c r="AN7105" s="7"/>
    </row>
    <row r="7106" spans="1:40" ht="14.25" customHeight="1">
      <c r="A7106" s="7" t="s">
        <v>743</v>
      </c>
      <c r="B7106" s="7" t="s">
        <v>363</v>
      </c>
      <c r="C7106" s="7">
        <v>1729</v>
      </c>
      <c r="D7106" s="7" t="s">
        <v>771</v>
      </c>
      <c r="E7106" s="7" t="str">
        <f t="shared" si="95"/>
        <v>Pucara</v>
      </c>
      <c r="F7106" s="7" t="s">
        <v>379</v>
      </c>
      <c r="G7106" s="7">
        <v>250</v>
      </c>
      <c r="H7106" s="7" t="s">
        <v>399</v>
      </c>
      <c r="I7106" s="7"/>
      <c r="J7106" s="7">
        <v>192181</v>
      </c>
      <c r="K7106" s="7">
        <f t="shared" si="96"/>
        <v>0</v>
      </c>
      <c r="L7106" s="7"/>
      <c r="M7106" s="6"/>
      <c r="N7106" s="7"/>
      <c r="O7106" s="7"/>
      <c r="P7106" s="38"/>
      <c r="Q7106" s="31"/>
      <c r="R7106" s="42"/>
      <c r="S7106" s="42"/>
      <c r="T7106" s="42"/>
      <c r="U7106" s="43"/>
      <c r="V7106" s="32"/>
      <c r="W7106" s="38"/>
      <c r="X7106" s="7"/>
      <c r="Y7106" s="7"/>
      <c r="Z7106" s="7"/>
      <c r="AA7106" s="7"/>
      <c r="AB7106" s="7"/>
      <c r="AC7106" s="7"/>
      <c r="AD7106" s="7"/>
      <c r="AE7106" s="7"/>
      <c r="AF7106" s="7"/>
      <c r="AG7106" s="7"/>
      <c r="AH7106" s="7"/>
      <c r="AI7106" s="7"/>
      <c r="AJ7106" s="7"/>
      <c r="AK7106" s="7"/>
      <c r="AL7106" s="7"/>
      <c r="AM7106" s="7"/>
      <c r="AN7106" s="7"/>
    </row>
    <row r="7107" spans="1:40" ht="14.25" customHeight="1">
      <c r="A7107" s="7" t="s">
        <v>743</v>
      </c>
      <c r="B7107" s="7" t="s">
        <v>363</v>
      </c>
      <c r="C7107" s="7">
        <v>1729</v>
      </c>
      <c r="D7107" s="7" t="s">
        <v>771</v>
      </c>
      <c r="E7107" s="7" t="str">
        <f t="shared" si="95"/>
        <v>Pucara</v>
      </c>
      <c r="F7107" s="7" t="s">
        <v>379</v>
      </c>
      <c r="G7107" s="7">
        <v>260</v>
      </c>
      <c r="H7107" s="7" t="s">
        <v>400</v>
      </c>
      <c r="I7107" s="7"/>
      <c r="J7107" s="7">
        <v>10000</v>
      </c>
      <c r="K7107" s="7">
        <f t="shared" si="96"/>
        <v>0</v>
      </c>
      <c r="L7107" s="7"/>
      <c r="M7107" s="6"/>
      <c r="N7107" s="7"/>
      <c r="O7107" s="7"/>
      <c r="P7107" s="38"/>
      <c r="Q7107" s="31"/>
      <c r="R7107" s="42"/>
      <c r="S7107" s="42"/>
      <c r="T7107" s="42"/>
      <c r="U7107" s="43"/>
      <c r="V7107" s="32"/>
      <c r="W7107" s="38"/>
      <c r="X7107" s="7"/>
      <c r="Y7107" s="7"/>
      <c r="Z7107" s="7"/>
      <c r="AA7107" s="7"/>
      <c r="AB7107" s="7"/>
      <c r="AC7107" s="7"/>
      <c r="AD7107" s="7"/>
      <c r="AE7107" s="7"/>
      <c r="AF7107" s="7"/>
      <c r="AG7107" s="7"/>
      <c r="AH7107" s="7"/>
      <c r="AI7107" s="7"/>
      <c r="AJ7107" s="7"/>
      <c r="AK7107" s="7"/>
      <c r="AL7107" s="7"/>
      <c r="AM7107" s="7"/>
      <c r="AN7107" s="7"/>
    </row>
    <row r="7108" spans="1:40" ht="14.25" customHeight="1">
      <c r="A7108" s="7" t="s">
        <v>743</v>
      </c>
      <c r="B7108" s="7" t="s">
        <v>363</v>
      </c>
      <c r="C7108" s="7">
        <v>1729</v>
      </c>
      <c r="D7108" s="7" t="s">
        <v>771</v>
      </c>
      <c r="E7108" s="7" t="str">
        <f t="shared" si="95"/>
        <v>Pucara</v>
      </c>
      <c r="F7108" s="7" t="s">
        <v>379</v>
      </c>
      <c r="G7108" s="7">
        <v>310</v>
      </c>
      <c r="H7108" s="7" t="s">
        <v>403</v>
      </c>
      <c r="I7108" s="7"/>
      <c r="J7108" s="7">
        <v>10000</v>
      </c>
      <c r="K7108" s="7">
        <f t="shared" si="96"/>
        <v>0</v>
      </c>
      <c r="L7108" s="7"/>
      <c r="M7108" s="6"/>
      <c r="N7108" s="7"/>
      <c r="O7108" s="7"/>
      <c r="P7108" s="38"/>
      <c r="Q7108" s="31"/>
      <c r="R7108" s="42"/>
      <c r="S7108" s="42"/>
      <c r="T7108" s="42"/>
      <c r="U7108" s="43"/>
      <c r="V7108" s="32"/>
      <c r="W7108" s="38"/>
      <c r="X7108" s="7"/>
      <c r="Y7108" s="7"/>
      <c r="Z7108" s="7"/>
      <c r="AA7108" s="7"/>
      <c r="AB7108" s="7"/>
      <c r="AC7108" s="7"/>
      <c r="AD7108" s="7"/>
      <c r="AE7108" s="7"/>
      <c r="AF7108" s="7"/>
      <c r="AG7108" s="7"/>
      <c r="AH7108" s="7"/>
      <c r="AI7108" s="7"/>
      <c r="AJ7108" s="7"/>
      <c r="AK7108" s="7"/>
      <c r="AL7108" s="7"/>
      <c r="AM7108" s="7"/>
      <c r="AN7108" s="7"/>
    </row>
    <row r="7109" spans="1:40" ht="14.25" customHeight="1">
      <c r="A7109" s="7" t="s">
        <v>743</v>
      </c>
      <c r="B7109" s="7" t="s">
        <v>363</v>
      </c>
      <c r="C7109" s="7">
        <v>1729</v>
      </c>
      <c r="D7109" s="7" t="s">
        <v>771</v>
      </c>
      <c r="E7109" s="7" t="str">
        <f t="shared" si="95"/>
        <v>Pucara</v>
      </c>
      <c r="F7109" s="7" t="s">
        <v>379</v>
      </c>
      <c r="G7109" s="7">
        <v>330</v>
      </c>
      <c r="H7109" s="7" t="s">
        <v>404</v>
      </c>
      <c r="I7109" s="7"/>
      <c r="J7109" s="7">
        <v>9855</v>
      </c>
      <c r="K7109" s="7">
        <f t="shared" si="96"/>
        <v>0</v>
      </c>
      <c r="L7109" s="7"/>
      <c r="M7109" s="6"/>
      <c r="N7109" s="7"/>
      <c r="O7109" s="7"/>
      <c r="P7109" s="38"/>
      <c r="Q7109" s="31"/>
      <c r="R7109" s="42"/>
      <c r="S7109" s="42"/>
      <c r="T7109" s="42"/>
      <c r="U7109" s="43"/>
      <c r="V7109" s="32"/>
      <c r="W7109" s="38"/>
      <c r="X7109" s="7"/>
      <c r="Y7109" s="7"/>
      <c r="Z7109" s="7"/>
      <c r="AA7109" s="7"/>
      <c r="AB7109" s="7"/>
      <c r="AC7109" s="7"/>
      <c r="AD7109" s="7"/>
      <c r="AE7109" s="7"/>
      <c r="AF7109" s="7"/>
      <c r="AG7109" s="7"/>
      <c r="AH7109" s="7"/>
      <c r="AI7109" s="7"/>
      <c r="AJ7109" s="7"/>
      <c r="AK7109" s="7"/>
      <c r="AL7109" s="7"/>
      <c r="AM7109" s="7"/>
      <c r="AN7109" s="7"/>
    </row>
    <row r="7110" spans="1:40" ht="14.25" customHeight="1">
      <c r="A7110" s="7" t="s">
        <v>743</v>
      </c>
      <c r="B7110" s="7" t="s">
        <v>363</v>
      </c>
      <c r="C7110" s="7">
        <v>1729</v>
      </c>
      <c r="D7110" s="7" t="s">
        <v>771</v>
      </c>
      <c r="E7110" s="7" t="str">
        <f t="shared" si="95"/>
        <v>Pucara</v>
      </c>
      <c r="F7110" s="7" t="s">
        <v>379</v>
      </c>
      <c r="G7110" s="7">
        <v>340</v>
      </c>
      <c r="H7110" s="7" t="s">
        <v>405</v>
      </c>
      <c r="I7110" s="7"/>
      <c r="J7110" s="7">
        <v>285000</v>
      </c>
      <c r="K7110" s="7">
        <f t="shared" si="96"/>
        <v>0</v>
      </c>
      <c r="L7110" s="7"/>
      <c r="M7110" s="6"/>
      <c r="N7110" s="7"/>
      <c r="O7110" s="7"/>
      <c r="P7110" s="38"/>
      <c r="Q7110" s="31"/>
      <c r="R7110" s="42"/>
      <c r="S7110" s="42"/>
      <c r="T7110" s="42"/>
      <c r="U7110" s="43"/>
      <c r="V7110" s="32"/>
      <c r="W7110" s="38"/>
      <c r="X7110" s="7"/>
      <c r="Y7110" s="7"/>
      <c r="Z7110" s="7"/>
      <c r="AA7110" s="7"/>
      <c r="AB7110" s="7"/>
      <c r="AC7110" s="7"/>
      <c r="AD7110" s="7"/>
      <c r="AE7110" s="7"/>
      <c r="AF7110" s="7"/>
      <c r="AG7110" s="7"/>
      <c r="AH7110" s="7"/>
      <c r="AI7110" s="7"/>
      <c r="AJ7110" s="7"/>
      <c r="AK7110" s="7"/>
      <c r="AL7110" s="7"/>
      <c r="AM7110" s="7"/>
      <c r="AN7110" s="7"/>
    </row>
    <row r="7111" spans="1:40" ht="14.25" customHeight="1">
      <c r="A7111" s="7" t="s">
        <v>743</v>
      </c>
      <c r="B7111" s="7" t="s">
        <v>363</v>
      </c>
      <c r="C7111" s="7">
        <v>1730</v>
      </c>
      <c r="D7111" s="7" t="s">
        <v>772</v>
      </c>
      <c r="E7111" s="7" t="str">
        <f t="shared" si="95"/>
        <v>Samaipata</v>
      </c>
      <c r="F7111" s="7" t="s">
        <v>379</v>
      </c>
      <c r="G7111" s="7">
        <v>0</v>
      </c>
      <c r="H7111" s="7" t="s">
        <v>380</v>
      </c>
      <c r="I7111" s="7"/>
      <c r="J7111" s="7">
        <v>2554355</v>
      </c>
      <c r="K7111" s="7">
        <f t="shared" si="96"/>
        <v>1574171</v>
      </c>
      <c r="L7111" s="7"/>
      <c r="M7111" s="6"/>
      <c r="N7111" s="7"/>
      <c r="O7111" s="7"/>
      <c r="P7111" s="38"/>
      <c r="Q7111" s="31"/>
      <c r="R7111" s="42"/>
      <c r="S7111" s="42"/>
      <c r="T7111" s="42"/>
      <c r="U7111" s="43"/>
      <c r="V7111" s="32"/>
      <c r="W7111" s="38"/>
      <c r="X7111" s="7"/>
      <c r="Y7111" s="7"/>
      <c r="Z7111" s="7"/>
      <c r="AA7111" s="7"/>
      <c r="AB7111" s="7"/>
      <c r="AC7111" s="7"/>
      <c r="AD7111" s="7"/>
      <c r="AE7111" s="7"/>
      <c r="AF7111" s="7"/>
      <c r="AG7111" s="7"/>
      <c r="AH7111" s="7"/>
      <c r="AI7111" s="7"/>
      <c r="AJ7111" s="7"/>
      <c r="AK7111" s="7"/>
      <c r="AL7111" s="7"/>
      <c r="AM7111" s="7"/>
      <c r="AN7111" s="7"/>
    </row>
    <row r="7112" spans="1:40" ht="14.25" customHeight="1">
      <c r="A7112" s="7" t="s">
        <v>743</v>
      </c>
      <c r="B7112" s="7" t="s">
        <v>363</v>
      </c>
      <c r="C7112" s="7">
        <v>1730</v>
      </c>
      <c r="D7112" s="7" t="s">
        <v>772</v>
      </c>
      <c r="E7112" s="7" t="str">
        <f t="shared" si="95"/>
        <v>Samaipata</v>
      </c>
      <c r="F7112" s="7" t="s">
        <v>379</v>
      </c>
      <c r="G7112" s="7">
        <v>1</v>
      </c>
      <c r="H7112" s="7" t="s">
        <v>381</v>
      </c>
      <c r="I7112" s="7"/>
      <c r="J7112" s="7">
        <v>897833</v>
      </c>
      <c r="K7112" s="7">
        <f t="shared" si="96"/>
        <v>1574171</v>
      </c>
      <c r="L7112" s="7"/>
      <c r="M7112" s="6"/>
      <c r="N7112" s="7"/>
      <c r="O7112" s="7"/>
      <c r="P7112" s="38"/>
      <c r="Q7112" s="31"/>
      <c r="R7112" s="42"/>
      <c r="S7112" s="42"/>
      <c r="T7112" s="42"/>
      <c r="U7112" s="43"/>
      <c r="V7112" s="32"/>
      <c r="W7112" s="38"/>
      <c r="X7112" s="7"/>
      <c r="Y7112" s="7"/>
      <c r="Z7112" s="7"/>
      <c r="AA7112" s="7"/>
      <c r="AB7112" s="7"/>
      <c r="AC7112" s="7"/>
      <c r="AD7112" s="7"/>
      <c r="AE7112" s="7"/>
      <c r="AF7112" s="7"/>
      <c r="AG7112" s="7"/>
      <c r="AH7112" s="7"/>
      <c r="AI7112" s="7"/>
      <c r="AJ7112" s="7"/>
      <c r="AK7112" s="7"/>
      <c r="AL7112" s="7"/>
      <c r="AM7112" s="7"/>
      <c r="AN7112" s="7"/>
    </row>
    <row r="7113" spans="1:40" ht="14.25" customHeight="1">
      <c r="A7113" s="7" t="s">
        <v>743</v>
      </c>
      <c r="B7113" s="7" t="s">
        <v>363</v>
      </c>
      <c r="C7113" s="7">
        <v>1730</v>
      </c>
      <c r="D7113" s="7" t="s">
        <v>772</v>
      </c>
      <c r="E7113" s="7" t="str">
        <f t="shared" si="95"/>
        <v>Samaipata</v>
      </c>
      <c r="F7113" s="7" t="s">
        <v>379</v>
      </c>
      <c r="G7113" s="7">
        <v>97</v>
      </c>
      <c r="H7113" s="7" t="s">
        <v>409</v>
      </c>
      <c r="I7113" s="7"/>
      <c r="J7113" s="7">
        <v>930000</v>
      </c>
      <c r="K7113" s="7">
        <f t="shared" si="96"/>
        <v>1574171</v>
      </c>
      <c r="L7113" s="7"/>
      <c r="M7113" s="6"/>
      <c r="N7113" s="7"/>
      <c r="O7113" s="7"/>
      <c r="P7113" s="38"/>
      <c r="Q7113" s="31"/>
      <c r="R7113" s="42"/>
      <c r="S7113" s="42"/>
      <c r="T7113" s="42"/>
      <c r="U7113" s="43"/>
      <c r="V7113" s="32"/>
      <c r="W7113" s="38"/>
      <c r="X7113" s="7"/>
      <c r="Y7113" s="7"/>
      <c r="Z7113" s="7"/>
      <c r="AA7113" s="7"/>
      <c r="AB7113" s="7"/>
      <c r="AC7113" s="7"/>
      <c r="AD7113" s="7"/>
      <c r="AE7113" s="7"/>
      <c r="AF7113" s="7"/>
      <c r="AG7113" s="7"/>
      <c r="AH7113" s="7"/>
      <c r="AI7113" s="7"/>
      <c r="AJ7113" s="7"/>
      <c r="AK7113" s="7"/>
      <c r="AL7113" s="7"/>
      <c r="AM7113" s="7"/>
      <c r="AN7113" s="7"/>
    </row>
    <row r="7114" spans="1:40" ht="14.25" customHeight="1">
      <c r="A7114" s="7" t="s">
        <v>743</v>
      </c>
      <c r="B7114" s="7" t="s">
        <v>363</v>
      </c>
      <c r="C7114" s="7">
        <v>1730</v>
      </c>
      <c r="D7114" s="7" t="s">
        <v>772</v>
      </c>
      <c r="E7114" s="7" t="str">
        <f t="shared" si="95"/>
        <v>Samaipata</v>
      </c>
      <c r="F7114" s="7" t="s">
        <v>379</v>
      </c>
      <c r="G7114" s="7">
        <v>99</v>
      </c>
      <c r="H7114" s="7" t="s">
        <v>382</v>
      </c>
      <c r="I7114" s="7"/>
      <c r="J7114" s="7">
        <v>50000</v>
      </c>
      <c r="K7114" s="7">
        <f t="shared" si="96"/>
        <v>1574171</v>
      </c>
      <c r="L7114" s="7"/>
      <c r="M7114" s="6"/>
      <c r="N7114" s="7"/>
      <c r="O7114" s="7"/>
      <c r="P7114" s="38"/>
      <c r="Q7114" s="31"/>
      <c r="R7114" s="42"/>
      <c r="S7114" s="42"/>
      <c r="T7114" s="42"/>
      <c r="U7114" s="43"/>
      <c r="V7114" s="32"/>
      <c r="W7114" s="38"/>
      <c r="X7114" s="7"/>
      <c r="Y7114" s="7"/>
      <c r="Z7114" s="7"/>
      <c r="AA7114" s="7"/>
      <c r="AB7114" s="7"/>
      <c r="AC7114" s="7"/>
      <c r="AD7114" s="7"/>
      <c r="AE7114" s="7"/>
      <c r="AF7114" s="7"/>
      <c r="AG7114" s="7"/>
      <c r="AH7114" s="7"/>
      <c r="AI7114" s="7"/>
      <c r="AJ7114" s="7"/>
      <c r="AK7114" s="7"/>
      <c r="AL7114" s="7"/>
      <c r="AM7114" s="7"/>
      <c r="AN7114" s="7"/>
    </row>
    <row r="7115" spans="1:40" ht="14.25" customHeight="1">
      <c r="A7115" s="7" t="s">
        <v>743</v>
      </c>
      <c r="B7115" s="7" t="s">
        <v>363</v>
      </c>
      <c r="C7115" s="7">
        <v>1730</v>
      </c>
      <c r="D7115" s="7" t="s">
        <v>772</v>
      </c>
      <c r="E7115" s="7" t="str">
        <f t="shared" si="95"/>
        <v>Samaipata</v>
      </c>
      <c r="F7115" s="7" t="s">
        <v>379</v>
      </c>
      <c r="G7115" s="7">
        <v>100</v>
      </c>
      <c r="H7115" s="7" t="s">
        <v>383</v>
      </c>
      <c r="I7115" s="7"/>
      <c r="J7115" s="7">
        <v>385815</v>
      </c>
      <c r="K7115" s="7">
        <f t="shared" si="96"/>
        <v>1574171</v>
      </c>
      <c r="L7115" s="7"/>
      <c r="M7115" s="6"/>
      <c r="N7115" s="7"/>
      <c r="O7115" s="7"/>
      <c r="P7115" s="38"/>
      <c r="Q7115" s="31"/>
      <c r="R7115" s="42"/>
      <c r="S7115" s="42"/>
      <c r="T7115" s="42"/>
      <c r="U7115" s="43"/>
      <c r="V7115" s="32"/>
      <c r="W7115" s="38"/>
      <c r="X7115" s="7"/>
      <c r="Y7115" s="7"/>
      <c r="Z7115" s="7"/>
      <c r="AA7115" s="7"/>
      <c r="AB7115" s="7"/>
      <c r="AC7115" s="7"/>
      <c r="AD7115" s="7"/>
      <c r="AE7115" s="7"/>
      <c r="AF7115" s="7"/>
      <c r="AG7115" s="7"/>
      <c r="AH7115" s="7"/>
      <c r="AI7115" s="7"/>
      <c r="AJ7115" s="7"/>
      <c r="AK7115" s="7"/>
      <c r="AL7115" s="7"/>
      <c r="AM7115" s="7"/>
      <c r="AN7115" s="7"/>
    </row>
    <row r="7116" spans="1:40" ht="14.25" customHeight="1">
      <c r="A7116" s="7" t="s">
        <v>743</v>
      </c>
      <c r="B7116" s="7" t="s">
        <v>363</v>
      </c>
      <c r="C7116" s="7">
        <v>1730</v>
      </c>
      <c r="D7116" s="7" t="s">
        <v>772</v>
      </c>
      <c r="E7116" s="7" t="str">
        <f t="shared" si="95"/>
        <v>Samaipata</v>
      </c>
      <c r="F7116" s="7" t="s">
        <v>379</v>
      </c>
      <c r="G7116" s="7">
        <v>110</v>
      </c>
      <c r="H7116" s="7" t="s">
        <v>385</v>
      </c>
      <c r="I7116" s="7"/>
      <c r="J7116" s="7">
        <v>20000</v>
      </c>
      <c r="K7116" s="7">
        <f t="shared" si="96"/>
        <v>1574171</v>
      </c>
      <c r="L7116" s="7"/>
      <c r="M7116" s="6"/>
      <c r="N7116" s="7"/>
      <c r="O7116" s="7"/>
      <c r="P7116" s="38"/>
      <c r="Q7116" s="31"/>
      <c r="R7116" s="42"/>
      <c r="S7116" s="42"/>
      <c r="T7116" s="42"/>
      <c r="U7116" s="43"/>
      <c r="V7116" s="32"/>
      <c r="W7116" s="38"/>
      <c r="X7116" s="7"/>
      <c r="Y7116" s="7"/>
      <c r="Z7116" s="7"/>
      <c r="AA7116" s="7"/>
      <c r="AB7116" s="7"/>
      <c r="AC7116" s="7"/>
      <c r="AD7116" s="7"/>
      <c r="AE7116" s="7"/>
      <c r="AF7116" s="7"/>
      <c r="AG7116" s="7"/>
      <c r="AH7116" s="7"/>
      <c r="AI7116" s="7"/>
      <c r="AJ7116" s="7"/>
      <c r="AK7116" s="7"/>
      <c r="AL7116" s="7"/>
      <c r="AM7116" s="7"/>
      <c r="AN7116" s="7"/>
    </row>
    <row r="7117" spans="1:40" ht="14.25" customHeight="1">
      <c r="A7117" s="7" t="s">
        <v>743</v>
      </c>
      <c r="B7117" s="7" t="s">
        <v>363</v>
      </c>
      <c r="C7117" s="7">
        <v>1730</v>
      </c>
      <c r="D7117" s="7" t="s">
        <v>772</v>
      </c>
      <c r="E7117" s="7" t="str">
        <f t="shared" si="95"/>
        <v>Samaipata</v>
      </c>
      <c r="F7117" s="7" t="s">
        <v>379</v>
      </c>
      <c r="G7117" s="7">
        <v>130</v>
      </c>
      <c r="H7117" s="7" t="s">
        <v>386</v>
      </c>
      <c r="I7117" s="7"/>
      <c r="J7117" s="7">
        <v>210124</v>
      </c>
      <c r="K7117" s="7">
        <f t="shared" si="96"/>
        <v>1574171</v>
      </c>
      <c r="L7117" s="7"/>
      <c r="M7117" s="6"/>
      <c r="N7117" s="7"/>
      <c r="O7117" s="7"/>
      <c r="P7117" s="38"/>
      <c r="Q7117" s="31"/>
      <c r="R7117" s="42"/>
      <c r="S7117" s="42"/>
      <c r="T7117" s="42"/>
      <c r="U7117" s="43"/>
      <c r="V7117" s="32"/>
      <c r="W7117" s="38"/>
      <c r="X7117" s="7"/>
      <c r="Y7117" s="7"/>
      <c r="Z7117" s="7"/>
      <c r="AA7117" s="7"/>
      <c r="AB7117" s="7"/>
      <c r="AC7117" s="7"/>
      <c r="AD7117" s="7"/>
      <c r="AE7117" s="7"/>
      <c r="AF7117" s="7"/>
      <c r="AG7117" s="7"/>
      <c r="AH7117" s="7"/>
      <c r="AI7117" s="7"/>
      <c r="AJ7117" s="7"/>
      <c r="AK7117" s="7"/>
      <c r="AL7117" s="7"/>
      <c r="AM7117" s="7"/>
      <c r="AN7117" s="7"/>
    </row>
    <row r="7118" spans="1:40" ht="14.25" customHeight="1">
      <c r="A7118" s="7" t="s">
        <v>743</v>
      </c>
      <c r="B7118" s="7" t="s">
        <v>363</v>
      </c>
      <c r="C7118" s="7">
        <v>1730</v>
      </c>
      <c r="D7118" s="7" t="s">
        <v>772</v>
      </c>
      <c r="E7118" s="7" t="str">
        <f t="shared" si="95"/>
        <v>Samaipata</v>
      </c>
      <c r="F7118" s="7" t="s">
        <v>379</v>
      </c>
      <c r="G7118" s="7">
        <v>140</v>
      </c>
      <c r="H7118" s="7" t="s">
        <v>388</v>
      </c>
      <c r="I7118" s="7"/>
      <c r="J7118" s="7">
        <v>679130</v>
      </c>
      <c r="K7118" s="7">
        <f t="shared" si="96"/>
        <v>1574171</v>
      </c>
      <c r="L7118" s="7"/>
      <c r="M7118" s="6"/>
      <c r="N7118" s="7"/>
      <c r="O7118" s="7"/>
      <c r="P7118" s="38"/>
      <c r="Q7118" s="31"/>
      <c r="R7118" s="42"/>
      <c r="S7118" s="42"/>
      <c r="T7118" s="42"/>
      <c r="U7118" s="43"/>
      <c r="V7118" s="32"/>
      <c r="W7118" s="38"/>
      <c r="X7118" s="7"/>
      <c r="Y7118" s="7"/>
      <c r="Z7118" s="7"/>
      <c r="AA7118" s="7"/>
      <c r="AB7118" s="7"/>
      <c r="AC7118" s="7"/>
      <c r="AD7118" s="7"/>
      <c r="AE7118" s="7"/>
      <c r="AF7118" s="7"/>
      <c r="AG7118" s="7"/>
      <c r="AH7118" s="7"/>
      <c r="AI7118" s="7"/>
      <c r="AJ7118" s="7"/>
      <c r="AK7118" s="7"/>
      <c r="AL7118" s="7"/>
      <c r="AM7118" s="7"/>
      <c r="AN7118" s="7"/>
    </row>
    <row r="7119" spans="1:40" ht="14.25" customHeight="1">
      <c r="A7119" s="7" t="s">
        <v>743</v>
      </c>
      <c r="B7119" s="7" t="s">
        <v>363</v>
      </c>
      <c r="C7119" s="7">
        <v>1730</v>
      </c>
      <c r="D7119" s="7" t="s">
        <v>772</v>
      </c>
      <c r="E7119" s="7" t="str">
        <f t="shared" si="95"/>
        <v>Samaipata</v>
      </c>
      <c r="F7119" s="7" t="s">
        <v>379</v>
      </c>
      <c r="G7119" s="7">
        <v>160</v>
      </c>
      <c r="H7119" s="7" t="s">
        <v>389</v>
      </c>
      <c r="I7119" s="7"/>
      <c r="J7119" s="7">
        <v>183901</v>
      </c>
      <c r="K7119" s="7">
        <f t="shared" si="96"/>
        <v>1574171</v>
      </c>
      <c r="L7119" s="7"/>
      <c r="M7119" s="6"/>
      <c r="N7119" s="7"/>
      <c r="O7119" s="7"/>
      <c r="P7119" s="38"/>
      <c r="Q7119" s="31"/>
      <c r="R7119" s="42"/>
      <c r="S7119" s="42"/>
      <c r="T7119" s="42"/>
      <c r="U7119" s="43"/>
      <c r="V7119" s="32"/>
      <c r="W7119" s="38"/>
      <c r="X7119" s="7"/>
      <c r="Y7119" s="7"/>
      <c r="Z7119" s="7"/>
      <c r="AA7119" s="7"/>
      <c r="AB7119" s="7"/>
      <c r="AC7119" s="7"/>
      <c r="AD7119" s="7"/>
      <c r="AE7119" s="7"/>
      <c r="AF7119" s="7"/>
      <c r="AG7119" s="7"/>
      <c r="AH7119" s="7"/>
      <c r="AI7119" s="7"/>
      <c r="AJ7119" s="7"/>
      <c r="AK7119" s="7"/>
      <c r="AL7119" s="7"/>
      <c r="AM7119" s="7"/>
      <c r="AN7119" s="7"/>
    </row>
    <row r="7120" spans="1:40" ht="14.25" customHeight="1">
      <c r="A7120" s="7" t="s">
        <v>743</v>
      </c>
      <c r="B7120" s="7" t="s">
        <v>363</v>
      </c>
      <c r="C7120" s="7">
        <v>1730</v>
      </c>
      <c r="D7120" s="7" t="s">
        <v>772</v>
      </c>
      <c r="E7120" s="7" t="str">
        <f t="shared" si="95"/>
        <v>Samaipata</v>
      </c>
      <c r="F7120" s="7" t="s">
        <v>379</v>
      </c>
      <c r="G7120" s="7">
        <v>170</v>
      </c>
      <c r="H7120" s="7" t="s">
        <v>390</v>
      </c>
      <c r="I7120" s="7"/>
      <c r="J7120" s="7">
        <v>759200</v>
      </c>
      <c r="K7120" s="7">
        <f t="shared" si="96"/>
        <v>1574171</v>
      </c>
      <c r="L7120" s="7"/>
      <c r="M7120" s="6"/>
      <c r="N7120" s="7"/>
      <c r="O7120" s="7"/>
      <c r="P7120" s="38"/>
      <c r="Q7120" s="31"/>
      <c r="R7120" s="42"/>
      <c r="S7120" s="42"/>
      <c r="T7120" s="42"/>
      <c r="U7120" s="43"/>
      <c r="V7120" s="32"/>
      <c r="W7120" s="38"/>
      <c r="X7120" s="7"/>
      <c r="Y7120" s="7"/>
      <c r="Z7120" s="7"/>
      <c r="AA7120" s="7"/>
      <c r="AB7120" s="7"/>
      <c r="AC7120" s="7"/>
      <c r="AD7120" s="7"/>
      <c r="AE7120" s="7"/>
      <c r="AF7120" s="7"/>
      <c r="AG7120" s="7"/>
      <c r="AH7120" s="7"/>
      <c r="AI7120" s="7"/>
      <c r="AJ7120" s="7"/>
      <c r="AK7120" s="7"/>
      <c r="AL7120" s="7"/>
      <c r="AM7120" s="7"/>
      <c r="AN7120" s="7"/>
    </row>
    <row r="7121" spans="1:40" ht="14.25" customHeight="1">
      <c r="A7121" s="7" t="s">
        <v>743</v>
      </c>
      <c r="B7121" s="7" t="s">
        <v>363</v>
      </c>
      <c r="C7121" s="7">
        <v>1730</v>
      </c>
      <c r="D7121" s="7" t="s">
        <v>772</v>
      </c>
      <c r="E7121" s="7" t="str">
        <f t="shared" si="95"/>
        <v>Samaipata</v>
      </c>
      <c r="F7121" s="7" t="s">
        <v>379</v>
      </c>
      <c r="G7121" s="7">
        <v>180</v>
      </c>
      <c r="H7121" s="7" t="s">
        <v>411</v>
      </c>
      <c r="I7121" s="7"/>
      <c r="J7121" s="7">
        <v>150000</v>
      </c>
      <c r="K7121" s="7">
        <f t="shared" si="96"/>
        <v>1574171</v>
      </c>
      <c r="L7121" s="7"/>
      <c r="M7121" s="6"/>
      <c r="N7121" s="7"/>
      <c r="O7121" s="7"/>
      <c r="P7121" s="38"/>
      <c r="Q7121" s="31"/>
      <c r="R7121" s="42"/>
      <c r="S7121" s="42"/>
      <c r="T7121" s="42"/>
      <c r="U7121" s="43"/>
      <c r="V7121" s="32"/>
      <c r="W7121" s="38"/>
      <c r="X7121" s="7"/>
      <c r="Y7121" s="7"/>
      <c r="Z7121" s="7"/>
      <c r="AA7121" s="7"/>
      <c r="AB7121" s="7"/>
      <c r="AC7121" s="7"/>
      <c r="AD7121" s="7"/>
      <c r="AE7121" s="7"/>
      <c r="AF7121" s="7"/>
      <c r="AG7121" s="7"/>
      <c r="AH7121" s="7"/>
      <c r="AI7121" s="7"/>
      <c r="AJ7121" s="7"/>
      <c r="AK7121" s="7"/>
      <c r="AL7121" s="7"/>
      <c r="AM7121" s="7"/>
      <c r="AN7121" s="7"/>
    </row>
    <row r="7122" spans="1:40" ht="14.25" customHeight="1">
      <c r="A7122" s="7" t="s">
        <v>743</v>
      </c>
      <c r="B7122" s="7" t="s">
        <v>363</v>
      </c>
      <c r="C7122" s="7">
        <v>1730</v>
      </c>
      <c r="D7122" s="7" t="s">
        <v>772</v>
      </c>
      <c r="E7122" s="7" t="str">
        <f t="shared" si="95"/>
        <v>Samaipata</v>
      </c>
      <c r="F7122" s="7" t="s">
        <v>379</v>
      </c>
      <c r="G7122" s="7">
        <v>190</v>
      </c>
      <c r="H7122" s="7" t="s">
        <v>392</v>
      </c>
      <c r="I7122" s="7"/>
      <c r="J7122" s="7">
        <v>460720</v>
      </c>
      <c r="K7122" s="7">
        <f t="shared" si="96"/>
        <v>1574171</v>
      </c>
      <c r="L7122" s="7"/>
      <c r="M7122" s="6"/>
      <c r="N7122" s="7"/>
      <c r="O7122" s="7"/>
      <c r="P7122" s="38"/>
      <c r="Q7122" s="31"/>
      <c r="R7122" s="42"/>
      <c r="S7122" s="42"/>
      <c r="T7122" s="42"/>
      <c r="U7122" s="43"/>
      <c r="V7122" s="32"/>
      <c r="W7122" s="38"/>
      <c r="X7122" s="7"/>
      <c r="Y7122" s="7"/>
      <c r="Z7122" s="7"/>
      <c r="AA7122" s="7"/>
      <c r="AB7122" s="7"/>
      <c r="AC7122" s="7"/>
      <c r="AD7122" s="7"/>
      <c r="AE7122" s="7"/>
      <c r="AF7122" s="7"/>
      <c r="AG7122" s="7"/>
      <c r="AH7122" s="7"/>
      <c r="AI7122" s="7"/>
      <c r="AJ7122" s="7"/>
      <c r="AK7122" s="7"/>
      <c r="AL7122" s="7"/>
      <c r="AM7122" s="7"/>
      <c r="AN7122" s="7"/>
    </row>
    <row r="7123" spans="1:40" ht="14.25" customHeight="1">
      <c r="A7123" s="7" t="s">
        <v>743</v>
      </c>
      <c r="B7123" s="7" t="s">
        <v>363</v>
      </c>
      <c r="C7123" s="7">
        <v>1730</v>
      </c>
      <c r="D7123" s="7" t="s">
        <v>772</v>
      </c>
      <c r="E7123" s="7" t="str">
        <f t="shared" si="95"/>
        <v>Samaipata</v>
      </c>
      <c r="F7123" s="7" t="s">
        <v>379</v>
      </c>
      <c r="G7123" s="7">
        <v>200</v>
      </c>
      <c r="H7123" s="7" t="s">
        <v>393</v>
      </c>
      <c r="I7123" s="7"/>
      <c r="J7123" s="7">
        <v>3596663</v>
      </c>
      <c r="K7123" s="7">
        <f t="shared" si="96"/>
        <v>1574171</v>
      </c>
      <c r="L7123" s="7"/>
      <c r="M7123" s="6"/>
      <c r="N7123" s="7"/>
      <c r="O7123" s="7"/>
      <c r="P7123" s="38"/>
      <c r="Q7123" s="31"/>
      <c r="R7123" s="42"/>
      <c r="S7123" s="42"/>
      <c r="T7123" s="42"/>
      <c r="U7123" s="43"/>
      <c r="V7123" s="32"/>
      <c r="W7123" s="38"/>
      <c r="X7123" s="7"/>
      <c r="Y7123" s="7"/>
      <c r="Z7123" s="7"/>
      <c r="AA7123" s="7"/>
      <c r="AB7123" s="7"/>
      <c r="AC7123" s="7"/>
      <c r="AD7123" s="7"/>
      <c r="AE7123" s="7"/>
      <c r="AF7123" s="7"/>
      <c r="AG7123" s="7"/>
      <c r="AH7123" s="7"/>
      <c r="AI7123" s="7"/>
      <c r="AJ7123" s="7"/>
      <c r="AK7123" s="7"/>
      <c r="AL7123" s="7"/>
      <c r="AM7123" s="7"/>
      <c r="AN7123" s="7"/>
    </row>
    <row r="7124" spans="1:40" ht="14.25" customHeight="1">
      <c r="A7124" s="7" t="s">
        <v>743</v>
      </c>
      <c r="B7124" s="7" t="s">
        <v>363</v>
      </c>
      <c r="C7124" s="7">
        <v>1730</v>
      </c>
      <c r="D7124" s="7" t="s">
        <v>772</v>
      </c>
      <c r="E7124" s="7" t="str">
        <f t="shared" si="95"/>
        <v>Samaipata</v>
      </c>
      <c r="F7124" s="7" t="s">
        <v>379</v>
      </c>
      <c r="G7124" s="7">
        <v>210</v>
      </c>
      <c r="H7124" s="7" t="s">
        <v>394</v>
      </c>
      <c r="I7124" s="7"/>
      <c r="J7124" s="7">
        <v>856369</v>
      </c>
      <c r="K7124" s="7">
        <f t="shared" si="96"/>
        <v>1574171</v>
      </c>
      <c r="L7124" s="7"/>
      <c r="M7124" s="6"/>
      <c r="N7124" s="7"/>
      <c r="O7124" s="7"/>
      <c r="P7124" s="38"/>
      <c r="Q7124" s="31"/>
      <c r="R7124" s="42"/>
      <c r="S7124" s="42"/>
      <c r="T7124" s="42"/>
      <c r="U7124" s="43"/>
      <c r="V7124" s="32"/>
      <c r="W7124" s="38"/>
      <c r="X7124" s="7"/>
      <c r="Y7124" s="7"/>
      <c r="Z7124" s="7"/>
      <c r="AA7124" s="7"/>
      <c r="AB7124" s="7"/>
      <c r="AC7124" s="7"/>
      <c r="AD7124" s="7"/>
      <c r="AE7124" s="7"/>
      <c r="AF7124" s="7"/>
      <c r="AG7124" s="7"/>
      <c r="AH7124" s="7"/>
      <c r="AI7124" s="7"/>
      <c r="AJ7124" s="7"/>
      <c r="AK7124" s="7"/>
      <c r="AL7124" s="7"/>
      <c r="AM7124" s="7"/>
      <c r="AN7124" s="7"/>
    </row>
    <row r="7125" spans="1:40" ht="14.25" customHeight="1">
      <c r="A7125" s="7" t="s">
        <v>743</v>
      </c>
      <c r="B7125" s="7" t="s">
        <v>363</v>
      </c>
      <c r="C7125" s="7">
        <v>1730</v>
      </c>
      <c r="D7125" s="7" t="s">
        <v>772</v>
      </c>
      <c r="E7125" s="7" t="str">
        <f t="shared" si="95"/>
        <v>Samaipata</v>
      </c>
      <c r="F7125" s="7" t="s">
        <v>379</v>
      </c>
      <c r="G7125" s="7">
        <v>220</v>
      </c>
      <c r="H7125" s="7" t="s">
        <v>395</v>
      </c>
      <c r="I7125" s="7"/>
      <c r="J7125" s="7">
        <v>414275</v>
      </c>
      <c r="K7125" s="7">
        <f t="shared" si="96"/>
        <v>1574171</v>
      </c>
      <c r="L7125" s="7"/>
      <c r="M7125" s="6"/>
      <c r="N7125" s="7"/>
      <c r="O7125" s="7"/>
      <c r="P7125" s="38"/>
      <c r="Q7125" s="31"/>
      <c r="R7125" s="42"/>
      <c r="S7125" s="42"/>
      <c r="T7125" s="42"/>
      <c r="U7125" s="43"/>
      <c r="V7125" s="32"/>
      <c r="W7125" s="38"/>
      <c r="X7125" s="7"/>
      <c r="Y7125" s="7"/>
      <c r="Z7125" s="7"/>
      <c r="AA7125" s="7"/>
      <c r="AB7125" s="7"/>
      <c r="AC7125" s="7"/>
      <c r="AD7125" s="7"/>
      <c r="AE7125" s="7"/>
      <c r="AF7125" s="7"/>
      <c r="AG7125" s="7"/>
      <c r="AH7125" s="7"/>
      <c r="AI7125" s="7"/>
      <c r="AJ7125" s="7"/>
      <c r="AK7125" s="7"/>
      <c r="AL7125" s="7"/>
      <c r="AM7125" s="7"/>
      <c r="AN7125" s="7"/>
    </row>
    <row r="7126" spans="1:40" ht="14.25" customHeight="1">
      <c r="A7126" s="7" t="s">
        <v>743</v>
      </c>
      <c r="B7126" s="7" t="s">
        <v>363</v>
      </c>
      <c r="C7126" s="7">
        <v>1730</v>
      </c>
      <c r="D7126" s="7" t="s">
        <v>772</v>
      </c>
      <c r="E7126" s="7" t="str">
        <f t="shared" si="95"/>
        <v>Samaipata</v>
      </c>
      <c r="F7126" s="7" t="s">
        <v>379</v>
      </c>
      <c r="G7126" s="7">
        <v>230</v>
      </c>
      <c r="H7126" s="7" t="s">
        <v>396</v>
      </c>
      <c r="I7126" s="7"/>
      <c r="J7126" s="7">
        <v>455600</v>
      </c>
      <c r="K7126" s="7">
        <f t="shared" si="96"/>
        <v>1574171</v>
      </c>
      <c r="L7126" s="7"/>
      <c r="M7126" s="6"/>
      <c r="N7126" s="7"/>
      <c r="O7126" s="7"/>
      <c r="P7126" s="38"/>
      <c r="Q7126" s="31"/>
      <c r="R7126" s="42"/>
      <c r="S7126" s="42"/>
      <c r="T7126" s="42"/>
      <c r="U7126" s="43"/>
      <c r="V7126" s="32"/>
      <c r="W7126" s="38"/>
      <c r="X7126" s="7"/>
      <c r="Y7126" s="7"/>
      <c r="Z7126" s="7"/>
      <c r="AA7126" s="7"/>
      <c r="AB7126" s="7"/>
      <c r="AC7126" s="7"/>
      <c r="AD7126" s="7"/>
      <c r="AE7126" s="7"/>
      <c r="AF7126" s="7"/>
      <c r="AG7126" s="7"/>
      <c r="AH7126" s="7"/>
      <c r="AI7126" s="7"/>
      <c r="AJ7126" s="7"/>
      <c r="AK7126" s="7"/>
      <c r="AL7126" s="7"/>
      <c r="AM7126" s="7"/>
      <c r="AN7126" s="7"/>
    </row>
    <row r="7127" spans="1:40" ht="14.25" customHeight="1">
      <c r="A7127" s="7" t="s">
        <v>743</v>
      </c>
      <c r="B7127" s="7" t="s">
        <v>363</v>
      </c>
      <c r="C7127" s="7">
        <v>1730</v>
      </c>
      <c r="D7127" s="7" t="s">
        <v>772</v>
      </c>
      <c r="E7127" s="7" t="str">
        <f t="shared" si="95"/>
        <v>Samaipata</v>
      </c>
      <c r="F7127" s="7" t="s">
        <v>379</v>
      </c>
      <c r="G7127" s="7">
        <v>240</v>
      </c>
      <c r="H7127" s="7" t="s">
        <v>397</v>
      </c>
      <c r="I7127" s="7"/>
      <c r="J7127" s="7">
        <v>178500</v>
      </c>
      <c r="K7127" s="7">
        <f t="shared" si="96"/>
        <v>1574171</v>
      </c>
      <c r="L7127" s="7"/>
      <c r="M7127" s="6"/>
      <c r="N7127" s="7"/>
      <c r="O7127" s="7"/>
      <c r="P7127" s="38"/>
      <c r="Q7127" s="31"/>
      <c r="R7127" s="42"/>
      <c r="S7127" s="42"/>
      <c r="T7127" s="42"/>
      <c r="U7127" s="43"/>
      <c r="V7127" s="32"/>
      <c r="W7127" s="38"/>
      <c r="X7127" s="7"/>
      <c r="Y7127" s="7"/>
      <c r="Z7127" s="7"/>
      <c r="AA7127" s="7"/>
      <c r="AB7127" s="7"/>
      <c r="AC7127" s="7"/>
      <c r="AD7127" s="7"/>
      <c r="AE7127" s="7"/>
      <c r="AF7127" s="7"/>
      <c r="AG7127" s="7"/>
      <c r="AH7127" s="7"/>
      <c r="AI7127" s="7"/>
      <c r="AJ7127" s="7"/>
      <c r="AK7127" s="7"/>
      <c r="AL7127" s="7"/>
      <c r="AM7127" s="7"/>
      <c r="AN7127" s="7"/>
    </row>
    <row r="7128" spans="1:40" ht="14.25" customHeight="1">
      <c r="A7128" s="7" t="s">
        <v>743</v>
      </c>
      <c r="B7128" s="7" t="s">
        <v>363</v>
      </c>
      <c r="C7128" s="7">
        <v>1730</v>
      </c>
      <c r="D7128" s="7" t="s">
        <v>772</v>
      </c>
      <c r="E7128" s="7" t="str">
        <f t="shared" si="95"/>
        <v>Samaipata</v>
      </c>
      <c r="F7128" s="7" t="s">
        <v>379</v>
      </c>
      <c r="G7128" s="7">
        <v>250</v>
      </c>
      <c r="H7128" s="7" t="s">
        <v>399</v>
      </c>
      <c r="I7128" s="7"/>
      <c r="J7128" s="7">
        <v>515318</v>
      </c>
      <c r="K7128" s="7">
        <f t="shared" si="96"/>
        <v>1574171</v>
      </c>
      <c r="L7128" s="7"/>
      <c r="M7128" s="6"/>
      <c r="N7128" s="7"/>
      <c r="O7128" s="7"/>
      <c r="P7128" s="38"/>
      <c r="Q7128" s="31"/>
      <c r="R7128" s="42"/>
      <c r="S7128" s="42"/>
      <c r="T7128" s="42"/>
      <c r="U7128" s="43"/>
      <c r="V7128" s="32"/>
      <c r="W7128" s="38"/>
      <c r="X7128" s="7"/>
      <c r="Y7128" s="7"/>
      <c r="Z7128" s="7"/>
      <c r="AA7128" s="7"/>
      <c r="AB7128" s="7"/>
      <c r="AC7128" s="7"/>
      <c r="AD7128" s="7"/>
      <c r="AE7128" s="7"/>
      <c r="AF7128" s="7"/>
      <c r="AG7128" s="7"/>
      <c r="AH7128" s="7"/>
      <c r="AI7128" s="7"/>
      <c r="AJ7128" s="7"/>
      <c r="AK7128" s="7"/>
      <c r="AL7128" s="7"/>
      <c r="AM7128" s="7"/>
      <c r="AN7128" s="7"/>
    </row>
    <row r="7129" spans="1:40" ht="14.25" customHeight="1">
      <c r="A7129" s="7" t="s">
        <v>743</v>
      </c>
      <c r="B7129" s="7" t="s">
        <v>363</v>
      </c>
      <c r="C7129" s="7">
        <v>1730</v>
      </c>
      <c r="D7129" s="7" t="s">
        <v>772</v>
      </c>
      <c r="E7129" s="7" t="str">
        <f t="shared" si="95"/>
        <v>Samaipata</v>
      </c>
      <c r="F7129" s="7" t="s">
        <v>379</v>
      </c>
      <c r="G7129" s="7">
        <v>260</v>
      </c>
      <c r="H7129" s="7" t="s">
        <v>400</v>
      </c>
      <c r="I7129" s="7"/>
      <c r="J7129" s="7">
        <v>243000</v>
      </c>
      <c r="K7129" s="7">
        <f t="shared" si="96"/>
        <v>1574171</v>
      </c>
      <c r="L7129" s="7"/>
      <c r="M7129" s="6"/>
      <c r="N7129" s="7"/>
      <c r="O7129" s="7"/>
      <c r="P7129" s="38"/>
      <c r="Q7129" s="31"/>
      <c r="R7129" s="42"/>
      <c r="S7129" s="42"/>
      <c r="T7129" s="42"/>
      <c r="U7129" s="43"/>
      <c r="V7129" s="32"/>
      <c r="W7129" s="38"/>
      <c r="X7129" s="7"/>
      <c r="Y7129" s="7"/>
      <c r="Z7129" s="7"/>
      <c r="AA7129" s="7"/>
      <c r="AB7129" s="7"/>
      <c r="AC7129" s="7"/>
      <c r="AD7129" s="7"/>
      <c r="AE7129" s="7"/>
      <c r="AF7129" s="7"/>
      <c r="AG7129" s="7"/>
      <c r="AH7129" s="7"/>
      <c r="AI7129" s="7"/>
      <c r="AJ7129" s="7"/>
      <c r="AK7129" s="7"/>
      <c r="AL7129" s="7"/>
      <c r="AM7129" s="7"/>
      <c r="AN7129" s="7"/>
    </row>
    <row r="7130" spans="1:40" ht="14.25" customHeight="1">
      <c r="A7130" s="7" t="s">
        <v>743</v>
      </c>
      <c r="B7130" s="7" t="s">
        <v>363</v>
      </c>
      <c r="C7130" s="7">
        <v>1730</v>
      </c>
      <c r="D7130" s="7" t="s">
        <v>772</v>
      </c>
      <c r="E7130" s="7" t="str">
        <f t="shared" si="95"/>
        <v>Samaipata</v>
      </c>
      <c r="F7130" s="7" t="s">
        <v>379</v>
      </c>
      <c r="G7130" s="7">
        <v>280</v>
      </c>
      <c r="H7130" s="7" t="s">
        <v>402</v>
      </c>
      <c r="I7130" s="7"/>
      <c r="J7130" s="7">
        <v>274622</v>
      </c>
      <c r="K7130" s="7">
        <f t="shared" si="96"/>
        <v>1574171</v>
      </c>
      <c r="L7130" s="7"/>
      <c r="M7130" s="6"/>
      <c r="N7130" s="7"/>
      <c r="O7130" s="7"/>
      <c r="P7130" s="38"/>
      <c r="Q7130" s="31"/>
      <c r="R7130" s="42"/>
      <c r="S7130" s="42"/>
      <c r="T7130" s="42"/>
      <c r="U7130" s="43"/>
      <c r="V7130" s="32"/>
      <c r="W7130" s="38"/>
      <c r="X7130" s="7"/>
      <c r="Y7130" s="7"/>
      <c r="Z7130" s="7"/>
      <c r="AA7130" s="7"/>
      <c r="AB7130" s="7"/>
      <c r="AC7130" s="7"/>
      <c r="AD7130" s="7"/>
      <c r="AE7130" s="7"/>
      <c r="AF7130" s="7"/>
      <c r="AG7130" s="7"/>
      <c r="AH7130" s="7"/>
      <c r="AI7130" s="7"/>
      <c r="AJ7130" s="7"/>
      <c r="AK7130" s="7"/>
      <c r="AL7130" s="7"/>
      <c r="AM7130" s="7"/>
      <c r="AN7130" s="7"/>
    </row>
    <row r="7131" spans="1:40" ht="14.25" customHeight="1">
      <c r="A7131" s="7" t="s">
        <v>743</v>
      </c>
      <c r="B7131" s="7" t="s">
        <v>363</v>
      </c>
      <c r="C7131" s="7">
        <v>1730</v>
      </c>
      <c r="D7131" s="7" t="s">
        <v>772</v>
      </c>
      <c r="E7131" s="7" t="str">
        <f t="shared" si="95"/>
        <v>Samaipata</v>
      </c>
      <c r="F7131" s="7" t="s">
        <v>379</v>
      </c>
      <c r="G7131" s="7">
        <v>300</v>
      </c>
      <c r="H7131" s="7" t="s">
        <v>417</v>
      </c>
      <c r="I7131" s="7"/>
      <c r="J7131" s="7">
        <v>12000</v>
      </c>
      <c r="K7131" s="7">
        <f t="shared" si="96"/>
        <v>1574171</v>
      </c>
      <c r="L7131" s="7"/>
      <c r="M7131" s="6"/>
      <c r="N7131" s="7"/>
      <c r="O7131" s="7"/>
      <c r="P7131" s="38"/>
      <c r="Q7131" s="31"/>
      <c r="R7131" s="42"/>
      <c r="S7131" s="42"/>
      <c r="T7131" s="42"/>
      <c r="U7131" s="43"/>
      <c r="V7131" s="32"/>
      <c r="W7131" s="38"/>
      <c r="X7131" s="7"/>
      <c r="Y7131" s="7"/>
      <c r="Z7131" s="7"/>
      <c r="AA7131" s="7"/>
      <c r="AB7131" s="7"/>
      <c r="AC7131" s="7"/>
      <c r="AD7131" s="7"/>
      <c r="AE7131" s="7"/>
      <c r="AF7131" s="7"/>
      <c r="AG7131" s="7"/>
      <c r="AH7131" s="7"/>
      <c r="AI7131" s="7"/>
      <c r="AJ7131" s="7"/>
      <c r="AK7131" s="7"/>
      <c r="AL7131" s="7"/>
      <c r="AM7131" s="7"/>
      <c r="AN7131" s="7"/>
    </row>
    <row r="7132" spans="1:40" ht="14.25" customHeight="1">
      <c r="A7132" s="7" t="s">
        <v>743</v>
      </c>
      <c r="B7132" s="7" t="s">
        <v>363</v>
      </c>
      <c r="C7132" s="7">
        <v>1730</v>
      </c>
      <c r="D7132" s="7" t="s">
        <v>772</v>
      </c>
      <c r="E7132" s="7" t="str">
        <f t="shared" si="95"/>
        <v>Samaipata</v>
      </c>
      <c r="F7132" s="7" t="s">
        <v>379</v>
      </c>
      <c r="G7132" s="7">
        <v>310</v>
      </c>
      <c r="H7132" s="7" t="s">
        <v>403</v>
      </c>
      <c r="I7132" s="7"/>
      <c r="J7132" s="7">
        <v>70000</v>
      </c>
      <c r="K7132" s="7">
        <f t="shared" si="96"/>
        <v>1574171</v>
      </c>
      <c r="L7132" s="7"/>
      <c r="M7132" s="6"/>
      <c r="N7132" s="7"/>
      <c r="O7132" s="7"/>
      <c r="P7132" s="38"/>
      <c r="Q7132" s="31"/>
      <c r="R7132" s="42"/>
      <c r="S7132" s="42"/>
      <c r="T7132" s="42"/>
      <c r="U7132" s="43"/>
      <c r="V7132" s="32"/>
      <c r="W7132" s="38"/>
      <c r="X7132" s="7"/>
      <c r="Y7132" s="7"/>
      <c r="Z7132" s="7"/>
      <c r="AA7132" s="7"/>
      <c r="AB7132" s="7"/>
      <c r="AC7132" s="7"/>
      <c r="AD7132" s="7"/>
      <c r="AE7132" s="7"/>
      <c r="AF7132" s="7"/>
      <c r="AG7132" s="7"/>
      <c r="AH7132" s="7"/>
      <c r="AI7132" s="7"/>
      <c r="AJ7132" s="7"/>
      <c r="AK7132" s="7"/>
      <c r="AL7132" s="7"/>
      <c r="AM7132" s="7"/>
      <c r="AN7132" s="7"/>
    </row>
    <row r="7133" spans="1:40" ht="14.25" customHeight="1">
      <c r="A7133" s="7" t="s">
        <v>743</v>
      </c>
      <c r="B7133" s="7" t="s">
        <v>363</v>
      </c>
      <c r="C7133" s="7">
        <v>1730</v>
      </c>
      <c r="D7133" s="7" t="s">
        <v>772</v>
      </c>
      <c r="E7133" s="7" t="str">
        <f t="shared" si="95"/>
        <v>Samaipata</v>
      </c>
      <c r="F7133" s="7" t="s">
        <v>379</v>
      </c>
      <c r="G7133" s="7">
        <v>330</v>
      </c>
      <c r="H7133" s="7" t="s">
        <v>404</v>
      </c>
      <c r="I7133" s="7"/>
      <c r="J7133" s="7">
        <v>50158</v>
      </c>
      <c r="K7133" s="7">
        <f t="shared" si="96"/>
        <v>1574171</v>
      </c>
      <c r="L7133" s="7"/>
      <c r="M7133" s="6"/>
      <c r="N7133" s="7"/>
      <c r="O7133" s="7"/>
      <c r="P7133" s="38"/>
      <c r="Q7133" s="31"/>
      <c r="R7133" s="42"/>
      <c r="S7133" s="42"/>
      <c r="T7133" s="42"/>
      <c r="U7133" s="43"/>
      <c r="V7133" s="32"/>
      <c r="W7133" s="38"/>
      <c r="X7133" s="7"/>
      <c r="Y7133" s="7"/>
      <c r="Z7133" s="7"/>
      <c r="AA7133" s="7"/>
      <c r="AB7133" s="7"/>
      <c r="AC7133" s="7"/>
      <c r="AD7133" s="7"/>
      <c r="AE7133" s="7"/>
      <c r="AF7133" s="7"/>
      <c r="AG7133" s="7"/>
      <c r="AH7133" s="7"/>
      <c r="AI7133" s="7"/>
      <c r="AJ7133" s="7"/>
      <c r="AK7133" s="7"/>
      <c r="AL7133" s="7"/>
      <c r="AM7133" s="7"/>
      <c r="AN7133" s="7"/>
    </row>
    <row r="7134" spans="1:40" ht="14.25" customHeight="1">
      <c r="A7134" s="7" t="s">
        <v>743</v>
      </c>
      <c r="B7134" s="7" t="s">
        <v>363</v>
      </c>
      <c r="C7134" s="7">
        <v>1730</v>
      </c>
      <c r="D7134" s="7" t="s">
        <v>772</v>
      </c>
      <c r="E7134" s="7" t="str">
        <f t="shared" si="95"/>
        <v>Samaipata</v>
      </c>
      <c r="F7134" s="7" t="s">
        <v>379</v>
      </c>
      <c r="G7134" s="7">
        <v>340</v>
      </c>
      <c r="H7134" s="7" t="s">
        <v>405</v>
      </c>
      <c r="I7134" s="7"/>
      <c r="J7134" s="7">
        <v>1614524</v>
      </c>
      <c r="K7134" s="7">
        <f t="shared" si="96"/>
        <v>1574171</v>
      </c>
      <c r="L7134" s="7"/>
      <c r="M7134" s="6"/>
      <c r="N7134" s="7"/>
      <c r="O7134" s="7"/>
      <c r="P7134" s="38"/>
      <c r="Q7134" s="31"/>
      <c r="R7134" s="42"/>
      <c r="S7134" s="42"/>
      <c r="T7134" s="42"/>
      <c r="U7134" s="43"/>
      <c r="V7134" s="32"/>
      <c r="W7134" s="38"/>
      <c r="X7134" s="7"/>
      <c r="Y7134" s="7"/>
      <c r="Z7134" s="7"/>
      <c r="AA7134" s="7"/>
      <c r="AB7134" s="7"/>
      <c r="AC7134" s="7"/>
      <c r="AD7134" s="7"/>
      <c r="AE7134" s="7"/>
      <c r="AF7134" s="7"/>
      <c r="AG7134" s="7"/>
      <c r="AH7134" s="7"/>
      <c r="AI7134" s="7"/>
      <c r="AJ7134" s="7"/>
      <c r="AK7134" s="7"/>
      <c r="AL7134" s="7"/>
      <c r="AM7134" s="7"/>
      <c r="AN7134" s="7"/>
    </row>
    <row r="7135" spans="1:40" ht="14.25" customHeight="1">
      <c r="A7135" s="7" t="s">
        <v>743</v>
      </c>
      <c r="B7135" s="7" t="s">
        <v>363</v>
      </c>
      <c r="C7135" s="7">
        <v>1730</v>
      </c>
      <c r="D7135" s="7" t="s">
        <v>772</v>
      </c>
      <c r="E7135" s="7" t="str">
        <f t="shared" si="95"/>
        <v>Samaipata</v>
      </c>
      <c r="F7135" s="7" t="s">
        <v>407</v>
      </c>
      <c r="G7135" s="7">
        <v>170</v>
      </c>
      <c r="H7135" s="7" t="s">
        <v>390</v>
      </c>
      <c r="I7135" s="7"/>
      <c r="J7135" s="7">
        <v>250637</v>
      </c>
      <c r="K7135" s="7">
        <f t="shared" si="96"/>
        <v>1574171</v>
      </c>
      <c r="L7135" s="7"/>
      <c r="M7135" s="6"/>
      <c r="N7135" s="7"/>
      <c r="O7135" s="7"/>
      <c r="P7135" s="38"/>
      <c r="Q7135" s="31"/>
      <c r="R7135" s="42"/>
      <c r="S7135" s="42"/>
      <c r="T7135" s="42"/>
      <c r="U7135" s="43"/>
      <c r="V7135" s="32"/>
      <c r="W7135" s="38"/>
      <c r="X7135" s="7"/>
      <c r="Y7135" s="7"/>
      <c r="Z7135" s="7"/>
      <c r="AA7135" s="7"/>
      <c r="AB7135" s="7"/>
      <c r="AC7135" s="7"/>
      <c r="AD7135" s="7"/>
      <c r="AE7135" s="7"/>
      <c r="AF7135" s="7"/>
      <c r="AG7135" s="7"/>
      <c r="AH7135" s="7"/>
      <c r="AI7135" s="7"/>
      <c r="AJ7135" s="7"/>
      <c r="AK7135" s="7"/>
      <c r="AL7135" s="7"/>
      <c r="AM7135" s="7"/>
      <c r="AN7135" s="7"/>
    </row>
    <row r="7136" spans="1:40" ht="14.25" customHeight="1">
      <c r="A7136" s="7" t="s">
        <v>743</v>
      </c>
      <c r="B7136" s="7" t="s">
        <v>363</v>
      </c>
      <c r="C7136" s="7">
        <v>1730</v>
      </c>
      <c r="D7136" s="7" t="s">
        <v>772</v>
      </c>
      <c r="E7136" s="7" t="str">
        <f t="shared" si="95"/>
        <v>Samaipata</v>
      </c>
      <c r="F7136" s="7" t="s">
        <v>407</v>
      </c>
      <c r="G7136" s="7">
        <v>350</v>
      </c>
      <c r="H7136" s="7" t="s">
        <v>406</v>
      </c>
      <c r="I7136" s="7"/>
      <c r="J7136" s="7">
        <v>1323534</v>
      </c>
      <c r="K7136" s="7">
        <f t="shared" si="96"/>
        <v>1574171</v>
      </c>
      <c r="L7136" s="7"/>
      <c r="M7136" s="6"/>
      <c r="N7136" s="7"/>
      <c r="O7136" s="7"/>
      <c r="P7136" s="38"/>
      <c r="Q7136" s="31"/>
      <c r="R7136" s="42"/>
      <c r="S7136" s="42"/>
      <c r="T7136" s="42"/>
      <c r="U7136" s="43"/>
      <c r="V7136" s="32"/>
      <c r="W7136" s="38"/>
      <c r="X7136" s="7"/>
      <c r="Y7136" s="7"/>
      <c r="Z7136" s="7"/>
      <c r="AA7136" s="7"/>
      <c r="AB7136" s="7"/>
      <c r="AC7136" s="7"/>
      <c r="AD7136" s="7"/>
      <c r="AE7136" s="7"/>
      <c r="AF7136" s="7"/>
      <c r="AG7136" s="7"/>
      <c r="AH7136" s="7"/>
      <c r="AI7136" s="7"/>
      <c r="AJ7136" s="7"/>
      <c r="AK7136" s="7"/>
      <c r="AL7136" s="7"/>
      <c r="AM7136" s="7"/>
      <c r="AN7136" s="7"/>
    </row>
    <row r="7137" spans="1:40" ht="14.25" customHeight="1">
      <c r="A7137" s="7" t="s">
        <v>743</v>
      </c>
      <c r="B7137" s="7" t="s">
        <v>363</v>
      </c>
      <c r="C7137" s="7">
        <v>1731</v>
      </c>
      <c r="D7137" s="7" t="s">
        <v>773</v>
      </c>
      <c r="E7137" s="7" t="str">
        <f t="shared" si="95"/>
        <v>Pampa Grande</v>
      </c>
      <c r="F7137" s="7" t="s">
        <v>379</v>
      </c>
      <c r="G7137" s="7">
        <v>0</v>
      </c>
      <c r="H7137" s="7" t="s">
        <v>380</v>
      </c>
      <c r="I7137" s="7"/>
      <c r="J7137" s="7">
        <v>1309691</v>
      </c>
      <c r="K7137" s="7">
        <f t="shared" si="96"/>
        <v>306025</v>
      </c>
      <c r="L7137" s="7"/>
      <c r="M7137" s="6"/>
      <c r="N7137" s="7"/>
      <c r="O7137" s="7"/>
      <c r="P7137" s="38"/>
      <c r="Q7137" s="31"/>
      <c r="R7137" s="42"/>
      <c r="S7137" s="42"/>
      <c r="T7137" s="42"/>
      <c r="U7137" s="43"/>
      <c r="V7137" s="32"/>
      <c r="W7137" s="38"/>
      <c r="X7137" s="7"/>
      <c r="Y7137" s="7"/>
      <c r="Z7137" s="7"/>
      <c r="AA7137" s="7"/>
      <c r="AB7137" s="7"/>
      <c r="AC7137" s="7"/>
      <c r="AD7137" s="7"/>
      <c r="AE7137" s="7"/>
      <c r="AF7137" s="7"/>
      <c r="AG7137" s="7"/>
      <c r="AH7137" s="7"/>
      <c r="AI7137" s="7"/>
      <c r="AJ7137" s="7"/>
      <c r="AK7137" s="7"/>
      <c r="AL7137" s="7"/>
      <c r="AM7137" s="7"/>
      <c r="AN7137" s="7"/>
    </row>
    <row r="7138" spans="1:40" ht="14.25" customHeight="1">
      <c r="A7138" s="7" t="s">
        <v>743</v>
      </c>
      <c r="B7138" s="7" t="s">
        <v>363</v>
      </c>
      <c r="C7138" s="7">
        <v>1731</v>
      </c>
      <c r="D7138" s="7" t="s">
        <v>773</v>
      </c>
      <c r="E7138" s="7" t="str">
        <f t="shared" si="95"/>
        <v>Pampa Grande</v>
      </c>
      <c r="F7138" s="7" t="s">
        <v>379</v>
      </c>
      <c r="G7138" s="7">
        <v>1</v>
      </c>
      <c r="H7138" s="7" t="s">
        <v>381</v>
      </c>
      <c r="I7138" s="7"/>
      <c r="J7138" s="7">
        <v>705218</v>
      </c>
      <c r="K7138" s="7">
        <f t="shared" si="96"/>
        <v>306025</v>
      </c>
      <c r="L7138" s="7"/>
      <c r="M7138" s="6"/>
      <c r="N7138" s="7"/>
      <c r="O7138" s="7"/>
      <c r="P7138" s="38"/>
      <c r="Q7138" s="31"/>
      <c r="R7138" s="42"/>
      <c r="S7138" s="42"/>
      <c r="T7138" s="42"/>
      <c r="U7138" s="43"/>
      <c r="V7138" s="32"/>
      <c r="W7138" s="38"/>
      <c r="X7138" s="7"/>
      <c r="Y7138" s="7"/>
      <c r="Z7138" s="7"/>
      <c r="AA7138" s="7"/>
      <c r="AB7138" s="7"/>
      <c r="AC7138" s="7"/>
      <c r="AD7138" s="7"/>
      <c r="AE7138" s="7"/>
      <c r="AF7138" s="7"/>
      <c r="AG7138" s="7"/>
      <c r="AH7138" s="7"/>
      <c r="AI7138" s="7"/>
      <c r="AJ7138" s="7"/>
      <c r="AK7138" s="7"/>
      <c r="AL7138" s="7"/>
      <c r="AM7138" s="7"/>
      <c r="AN7138" s="7"/>
    </row>
    <row r="7139" spans="1:40" ht="14.25" customHeight="1">
      <c r="A7139" s="7" t="s">
        <v>743</v>
      </c>
      <c r="B7139" s="7" t="s">
        <v>363</v>
      </c>
      <c r="C7139" s="7">
        <v>1731</v>
      </c>
      <c r="D7139" s="7" t="s">
        <v>773</v>
      </c>
      <c r="E7139" s="7" t="str">
        <f t="shared" si="95"/>
        <v>Pampa Grande</v>
      </c>
      <c r="F7139" s="7" t="s">
        <v>379</v>
      </c>
      <c r="G7139" s="7">
        <v>97</v>
      </c>
      <c r="H7139" s="7" t="s">
        <v>409</v>
      </c>
      <c r="I7139" s="7"/>
      <c r="J7139" s="7">
        <v>641179</v>
      </c>
      <c r="K7139" s="7">
        <f t="shared" si="96"/>
        <v>306025</v>
      </c>
      <c r="L7139" s="7"/>
      <c r="M7139" s="6"/>
      <c r="N7139" s="7"/>
      <c r="O7139" s="7"/>
      <c r="P7139" s="38"/>
      <c r="Q7139" s="31"/>
      <c r="R7139" s="42"/>
      <c r="S7139" s="42"/>
      <c r="T7139" s="42"/>
      <c r="U7139" s="43"/>
      <c r="V7139" s="32"/>
      <c r="W7139" s="38"/>
      <c r="X7139" s="7"/>
      <c r="Y7139" s="7"/>
      <c r="Z7139" s="7"/>
      <c r="AA7139" s="7"/>
      <c r="AB7139" s="7"/>
      <c r="AC7139" s="7"/>
      <c r="AD7139" s="7"/>
      <c r="AE7139" s="7"/>
      <c r="AF7139" s="7"/>
      <c r="AG7139" s="7"/>
      <c r="AH7139" s="7"/>
      <c r="AI7139" s="7"/>
      <c r="AJ7139" s="7"/>
      <c r="AK7139" s="7"/>
      <c r="AL7139" s="7"/>
      <c r="AM7139" s="7"/>
      <c r="AN7139" s="7"/>
    </row>
    <row r="7140" spans="1:40" ht="14.25" customHeight="1">
      <c r="A7140" s="7" t="s">
        <v>743</v>
      </c>
      <c r="B7140" s="7" t="s">
        <v>363</v>
      </c>
      <c r="C7140" s="7">
        <v>1731</v>
      </c>
      <c r="D7140" s="7" t="s">
        <v>773</v>
      </c>
      <c r="E7140" s="7" t="str">
        <f t="shared" si="95"/>
        <v>Pampa Grande</v>
      </c>
      <c r="F7140" s="7" t="s">
        <v>379</v>
      </c>
      <c r="G7140" s="7">
        <v>100</v>
      </c>
      <c r="H7140" s="7" t="s">
        <v>383</v>
      </c>
      <c r="I7140" s="7"/>
      <c r="J7140" s="7">
        <v>197693</v>
      </c>
      <c r="K7140" s="7">
        <f t="shared" si="96"/>
        <v>306025</v>
      </c>
      <c r="L7140" s="7"/>
      <c r="M7140" s="6"/>
      <c r="N7140" s="7"/>
      <c r="O7140" s="7"/>
      <c r="P7140" s="38"/>
      <c r="Q7140" s="31"/>
      <c r="R7140" s="42"/>
      <c r="S7140" s="42"/>
      <c r="T7140" s="42"/>
      <c r="U7140" s="43"/>
      <c r="V7140" s="32"/>
      <c r="W7140" s="38"/>
      <c r="X7140" s="7"/>
      <c r="Y7140" s="7"/>
      <c r="Z7140" s="7"/>
      <c r="AA7140" s="7"/>
      <c r="AB7140" s="7"/>
      <c r="AC7140" s="7"/>
      <c r="AD7140" s="7"/>
      <c r="AE7140" s="7"/>
      <c r="AF7140" s="7"/>
      <c r="AG7140" s="7"/>
      <c r="AH7140" s="7"/>
      <c r="AI7140" s="7"/>
      <c r="AJ7140" s="7"/>
      <c r="AK7140" s="7"/>
      <c r="AL7140" s="7"/>
      <c r="AM7140" s="7"/>
      <c r="AN7140" s="7"/>
    </row>
    <row r="7141" spans="1:40" ht="14.25" customHeight="1">
      <c r="A7141" s="7" t="s">
        <v>743</v>
      </c>
      <c r="B7141" s="7" t="s">
        <v>363</v>
      </c>
      <c r="C7141" s="7">
        <v>1731</v>
      </c>
      <c r="D7141" s="7" t="s">
        <v>773</v>
      </c>
      <c r="E7141" s="7" t="str">
        <f t="shared" si="95"/>
        <v>Pampa Grande</v>
      </c>
      <c r="F7141" s="7" t="s">
        <v>379</v>
      </c>
      <c r="G7141" s="7">
        <v>110</v>
      </c>
      <c r="H7141" s="7" t="s">
        <v>385</v>
      </c>
      <c r="I7141" s="7"/>
      <c r="J7141" s="7">
        <v>166250</v>
      </c>
      <c r="K7141" s="7">
        <f t="shared" si="96"/>
        <v>306025</v>
      </c>
      <c r="L7141" s="7"/>
      <c r="M7141" s="6"/>
      <c r="N7141" s="7"/>
      <c r="O7141" s="7"/>
      <c r="P7141" s="38"/>
      <c r="Q7141" s="31"/>
      <c r="R7141" s="42"/>
      <c r="S7141" s="42"/>
      <c r="T7141" s="42"/>
      <c r="U7141" s="43"/>
      <c r="V7141" s="32"/>
      <c r="W7141" s="38"/>
      <c r="X7141" s="7"/>
      <c r="Y7141" s="7"/>
      <c r="Z7141" s="7"/>
      <c r="AA7141" s="7"/>
      <c r="AB7141" s="7"/>
      <c r="AC7141" s="7"/>
      <c r="AD7141" s="7"/>
      <c r="AE7141" s="7"/>
      <c r="AF7141" s="7"/>
      <c r="AG7141" s="7"/>
      <c r="AH7141" s="7"/>
      <c r="AI7141" s="7"/>
      <c r="AJ7141" s="7"/>
      <c r="AK7141" s="7"/>
      <c r="AL7141" s="7"/>
      <c r="AM7141" s="7"/>
      <c r="AN7141" s="7"/>
    </row>
    <row r="7142" spans="1:40" ht="14.25" customHeight="1">
      <c r="A7142" s="7" t="s">
        <v>743</v>
      </c>
      <c r="B7142" s="7" t="s">
        <v>363</v>
      </c>
      <c r="C7142" s="7">
        <v>1731</v>
      </c>
      <c r="D7142" s="7" t="s">
        <v>773</v>
      </c>
      <c r="E7142" s="7" t="str">
        <f t="shared" ref="E7142:E7396" si="97">SUBSTITUTE(D7142,"Gobierno Autónomo Municipal de ","")</f>
        <v>Pampa Grande</v>
      </c>
      <c r="F7142" s="7" t="s">
        <v>379</v>
      </c>
      <c r="G7142" s="7">
        <v>130</v>
      </c>
      <c r="H7142" s="7" t="s">
        <v>386</v>
      </c>
      <c r="I7142" s="7"/>
      <c r="J7142" s="7">
        <v>229003</v>
      </c>
      <c r="K7142" s="7">
        <f t="shared" ref="K7142:K7396" si="98">SUMIFS(J:J, E:E, E7142, F:F, "PROYECT. INVERSION")</f>
        <v>306025</v>
      </c>
      <c r="L7142" s="7"/>
      <c r="M7142" s="6"/>
      <c r="N7142" s="7"/>
      <c r="O7142" s="7"/>
      <c r="P7142" s="38"/>
      <c r="Q7142" s="31"/>
      <c r="R7142" s="42"/>
      <c r="S7142" s="42"/>
      <c r="T7142" s="42"/>
      <c r="U7142" s="43"/>
      <c r="V7142" s="32"/>
      <c r="W7142" s="38"/>
      <c r="X7142" s="7"/>
      <c r="Y7142" s="7"/>
      <c r="Z7142" s="7"/>
      <c r="AA7142" s="7"/>
      <c r="AB7142" s="7"/>
      <c r="AC7142" s="7"/>
      <c r="AD7142" s="7"/>
      <c r="AE7142" s="7"/>
      <c r="AF7142" s="7"/>
      <c r="AG7142" s="7"/>
      <c r="AH7142" s="7"/>
      <c r="AI7142" s="7"/>
      <c r="AJ7142" s="7"/>
      <c r="AK7142" s="7"/>
      <c r="AL7142" s="7"/>
      <c r="AM7142" s="7"/>
      <c r="AN7142" s="7"/>
    </row>
    <row r="7143" spans="1:40" ht="14.25" customHeight="1">
      <c r="A7143" s="7" t="s">
        <v>743</v>
      </c>
      <c r="B7143" s="7" t="s">
        <v>363</v>
      </c>
      <c r="C7143" s="7">
        <v>1731</v>
      </c>
      <c r="D7143" s="7" t="s">
        <v>773</v>
      </c>
      <c r="E7143" s="7" t="str">
        <f t="shared" si="97"/>
        <v>Pampa Grande</v>
      </c>
      <c r="F7143" s="7" t="s">
        <v>379</v>
      </c>
      <c r="G7143" s="7">
        <v>140</v>
      </c>
      <c r="H7143" s="7" t="s">
        <v>388</v>
      </c>
      <c r="I7143" s="7"/>
      <c r="J7143" s="7">
        <v>62500</v>
      </c>
      <c r="K7143" s="7">
        <f t="shared" si="98"/>
        <v>306025</v>
      </c>
      <c r="L7143" s="7"/>
      <c r="M7143" s="6"/>
      <c r="N7143" s="7"/>
      <c r="O7143" s="7"/>
      <c r="P7143" s="38"/>
      <c r="Q7143" s="31"/>
      <c r="R7143" s="42"/>
      <c r="S7143" s="42"/>
      <c r="T7143" s="42"/>
      <c r="U7143" s="43"/>
      <c r="V7143" s="32"/>
      <c r="W7143" s="38"/>
      <c r="X7143" s="7"/>
      <c r="Y7143" s="7"/>
      <c r="Z7143" s="7"/>
      <c r="AA7143" s="7"/>
      <c r="AB7143" s="7"/>
      <c r="AC7143" s="7"/>
      <c r="AD7143" s="7"/>
      <c r="AE7143" s="7"/>
      <c r="AF7143" s="7"/>
      <c r="AG7143" s="7"/>
      <c r="AH7143" s="7"/>
      <c r="AI7143" s="7"/>
      <c r="AJ7143" s="7"/>
      <c r="AK7143" s="7"/>
      <c r="AL7143" s="7"/>
      <c r="AM7143" s="7"/>
      <c r="AN7143" s="7"/>
    </row>
    <row r="7144" spans="1:40" ht="14.25" customHeight="1">
      <c r="A7144" s="7" t="s">
        <v>743</v>
      </c>
      <c r="B7144" s="7" t="s">
        <v>363</v>
      </c>
      <c r="C7144" s="7">
        <v>1731</v>
      </c>
      <c r="D7144" s="7" t="s">
        <v>773</v>
      </c>
      <c r="E7144" s="7" t="str">
        <f t="shared" si="97"/>
        <v>Pampa Grande</v>
      </c>
      <c r="F7144" s="7" t="s">
        <v>379</v>
      </c>
      <c r="G7144" s="7">
        <v>160</v>
      </c>
      <c r="H7144" s="7" t="s">
        <v>389</v>
      </c>
      <c r="I7144" s="7"/>
      <c r="J7144" s="7">
        <v>150000</v>
      </c>
      <c r="K7144" s="7">
        <f t="shared" si="98"/>
        <v>306025</v>
      </c>
      <c r="L7144" s="7"/>
      <c r="M7144" s="6"/>
      <c r="N7144" s="7"/>
      <c r="O7144" s="7"/>
      <c r="P7144" s="38"/>
      <c r="Q7144" s="31"/>
      <c r="R7144" s="42"/>
      <c r="S7144" s="42"/>
      <c r="T7144" s="42"/>
      <c r="U7144" s="43"/>
      <c r="V7144" s="32"/>
      <c r="W7144" s="38"/>
      <c r="X7144" s="7"/>
      <c r="Y7144" s="7"/>
      <c r="Z7144" s="7"/>
      <c r="AA7144" s="7"/>
      <c r="AB7144" s="7"/>
      <c r="AC7144" s="7"/>
      <c r="AD7144" s="7"/>
      <c r="AE7144" s="7"/>
      <c r="AF7144" s="7"/>
      <c r="AG7144" s="7"/>
      <c r="AH7144" s="7"/>
      <c r="AI7144" s="7"/>
      <c r="AJ7144" s="7"/>
      <c r="AK7144" s="7"/>
      <c r="AL7144" s="7"/>
      <c r="AM7144" s="7"/>
      <c r="AN7144" s="7"/>
    </row>
    <row r="7145" spans="1:40" ht="14.25" customHeight="1">
      <c r="A7145" s="7" t="s">
        <v>743</v>
      </c>
      <c r="B7145" s="7" t="s">
        <v>363</v>
      </c>
      <c r="C7145" s="7">
        <v>1731</v>
      </c>
      <c r="D7145" s="7" t="s">
        <v>773</v>
      </c>
      <c r="E7145" s="7" t="str">
        <f t="shared" si="97"/>
        <v>Pampa Grande</v>
      </c>
      <c r="F7145" s="7" t="s">
        <v>379</v>
      </c>
      <c r="G7145" s="7">
        <v>170</v>
      </c>
      <c r="H7145" s="7" t="s">
        <v>390</v>
      </c>
      <c r="I7145" s="7"/>
      <c r="J7145" s="7">
        <v>150000</v>
      </c>
      <c r="K7145" s="7">
        <f t="shared" si="98"/>
        <v>306025</v>
      </c>
      <c r="L7145" s="7"/>
      <c r="M7145" s="6"/>
      <c r="N7145" s="7"/>
      <c r="O7145" s="7"/>
      <c r="P7145" s="38"/>
      <c r="Q7145" s="31"/>
      <c r="R7145" s="42"/>
      <c r="S7145" s="42"/>
      <c r="T7145" s="42"/>
      <c r="U7145" s="43"/>
      <c r="V7145" s="32"/>
      <c r="W7145" s="38"/>
      <c r="X7145" s="7"/>
      <c r="Y7145" s="7"/>
      <c r="Z7145" s="7"/>
      <c r="AA7145" s="7"/>
      <c r="AB7145" s="7"/>
      <c r="AC7145" s="7"/>
      <c r="AD7145" s="7"/>
      <c r="AE7145" s="7"/>
      <c r="AF7145" s="7"/>
      <c r="AG7145" s="7"/>
      <c r="AH7145" s="7"/>
      <c r="AI7145" s="7"/>
      <c r="AJ7145" s="7"/>
      <c r="AK7145" s="7"/>
      <c r="AL7145" s="7"/>
      <c r="AM7145" s="7"/>
      <c r="AN7145" s="7"/>
    </row>
    <row r="7146" spans="1:40" ht="14.25" customHeight="1">
      <c r="A7146" s="7" t="s">
        <v>743</v>
      </c>
      <c r="B7146" s="7" t="s">
        <v>363</v>
      </c>
      <c r="C7146" s="7">
        <v>1731</v>
      </c>
      <c r="D7146" s="7" t="s">
        <v>773</v>
      </c>
      <c r="E7146" s="7" t="str">
        <f t="shared" si="97"/>
        <v>Pampa Grande</v>
      </c>
      <c r="F7146" s="7" t="s">
        <v>379</v>
      </c>
      <c r="G7146" s="7">
        <v>180</v>
      </c>
      <c r="H7146" s="7" t="s">
        <v>411</v>
      </c>
      <c r="I7146" s="7"/>
      <c r="J7146" s="7">
        <v>150000</v>
      </c>
      <c r="K7146" s="7">
        <f t="shared" si="98"/>
        <v>306025</v>
      </c>
      <c r="L7146" s="7"/>
      <c r="M7146" s="6"/>
      <c r="N7146" s="7"/>
      <c r="O7146" s="7"/>
      <c r="P7146" s="38"/>
      <c r="Q7146" s="31"/>
      <c r="R7146" s="42"/>
      <c r="S7146" s="42"/>
      <c r="T7146" s="42"/>
      <c r="U7146" s="43"/>
      <c r="V7146" s="32"/>
      <c r="W7146" s="38"/>
      <c r="X7146" s="7"/>
      <c r="Y7146" s="7"/>
      <c r="Z7146" s="7"/>
      <c r="AA7146" s="7"/>
      <c r="AB7146" s="7"/>
      <c r="AC7146" s="7"/>
      <c r="AD7146" s="7"/>
      <c r="AE7146" s="7"/>
      <c r="AF7146" s="7"/>
      <c r="AG7146" s="7"/>
      <c r="AH7146" s="7"/>
      <c r="AI7146" s="7"/>
      <c r="AJ7146" s="7"/>
      <c r="AK7146" s="7"/>
      <c r="AL7146" s="7"/>
      <c r="AM7146" s="7"/>
      <c r="AN7146" s="7"/>
    </row>
    <row r="7147" spans="1:40" ht="14.25" customHeight="1">
      <c r="A7147" s="7" t="s">
        <v>743</v>
      </c>
      <c r="B7147" s="7" t="s">
        <v>363</v>
      </c>
      <c r="C7147" s="7">
        <v>1731</v>
      </c>
      <c r="D7147" s="7" t="s">
        <v>773</v>
      </c>
      <c r="E7147" s="7" t="str">
        <f t="shared" si="97"/>
        <v>Pampa Grande</v>
      </c>
      <c r="F7147" s="7" t="s">
        <v>379</v>
      </c>
      <c r="G7147" s="7">
        <v>190</v>
      </c>
      <c r="H7147" s="7" t="s">
        <v>392</v>
      </c>
      <c r="I7147" s="7"/>
      <c r="J7147" s="7">
        <v>100000</v>
      </c>
      <c r="K7147" s="7">
        <f t="shared" si="98"/>
        <v>306025</v>
      </c>
      <c r="L7147" s="7"/>
      <c r="M7147" s="6"/>
      <c r="N7147" s="7"/>
      <c r="O7147" s="7"/>
      <c r="P7147" s="38"/>
      <c r="Q7147" s="31"/>
      <c r="R7147" s="42"/>
      <c r="S7147" s="42"/>
      <c r="T7147" s="42"/>
      <c r="U7147" s="43"/>
      <c r="V7147" s="32"/>
      <c r="W7147" s="38"/>
      <c r="X7147" s="7"/>
      <c r="Y7147" s="7"/>
      <c r="Z7147" s="7"/>
      <c r="AA7147" s="7"/>
      <c r="AB7147" s="7"/>
      <c r="AC7147" s="7"/>
      <c r="AD7147" s="7"/>
      <c r="AE7147" s="7"/>
      <c r="AF7147" s="7"/>
      <c r="AG7147" s="7"/>
      <c r="AH7147" s="7"/>
      <c r="AI7147" s="7"/>
      <c r="AJ7147" s="7"/>
      <c r="AK7147" s="7"/>
      <c r="AL7147" s="7"/>
      <c r="AM7147" s="7"/>
      <c r="AN7147" s="7"/>
    </row>
    <row r="7148" spans="1:40" ht="14.25" customHeight="1">
      <c r="A7148" s="7" t="s">
        <v>743</v>
      </c>
      <c r="B7148" s="7" t="s">
        <v>363</v>
      </c>
      <c r="C7148" s="7">
        <v>1731</v>
      </c>
      <c r="D7148" s="7" t="s">
        <v>773</v>
      </c>
      <c r="E7148" s="7" t="str">
        <f t="shared" si="97"/>
        <v>Pampa Grande</v>
      </c>
      <c r="F7148" s="7" t="s">
        <v>379</v>
      </c>
      <c r="G7148" s="7">
        <v>200</v>
      </c>
      <c r="H7148" s="7" t="s">
        <v>393</v>
      </c>
      <c r="I7148" s="7"/>
      <c r="J7148" s="7">
        <v>1781644</v>
      </c>
      <c r="K7148" s="7">
        <f t="shared" si="98"/>
        <v>306025</v>
      </c>
      <c r="L7148" s="7"/>
      <c r="M7148" s="6"/>
      <c r="N7148" s="7"/>
      <c r="O7148" s="7"/>
      <c r="P7148" s="38"/>
      <c r="Q7148" s="31"/>
      <c r="R7148" s="42"/>
      <c r="S7148" s="42"/>
      <c r="T7148" s="42"/>
      <c r="U7148" s="43"/>
      <c r="V7148" s="32"/>
      <c r="W7148" s="38"/>
      <c r="X7148" s="7"/>
      <c r="Y7148" s="7"/>
      <c r="Z7148" s="7"/>
      <c r="AA7148" s="7"/>
      <c r="AB7148" s="7"/>
      <c r="AC7148" s="7"/>
      <c r="AD7148" s="7"/>
      <c r="AE7148" s="7"/>
      <c r="AF7148" s="7"/>
      <c r="AG7148" s="7"/>
      <c r="AH7148" s="7"/>
      <c r="AI7148" s="7"/>
      <c r="AJ7148" s="7"/>
      <c r="AK7148" s="7"/>
      <c r="AL7148" s="7"/>
      <c r="AM7148" s="7"/>
      <c r="AN7148" s="7"/>
    </row>
    <row r="7149" spans="1:40" ht="14.25" customHeight="1">
      <c r="A7149" s="7" t="s">
        <v>743</v>
      </c>
      <c r="B7149" s="7" t="s">
        <v>363</v>
      </c>
      <c r="C7149" s="7">
        <v>1731</v>
      </c>
      <c r="D7149" s="7" t="s">
        <v>773</v>
      </c>
      <c r="E7149" s="7" t="str">
        <f t="shared" si="97"/>
        <v>Pampa Grande</v>
      </c>
      <c r="F7149" s="7" t="s">
        <v>379</v>
      </c>
      <c r="G7149" s="7">
        <v>210</v>
      </c>
      <c r="H7149" s="7" t="s">
        <v>394</v>
      </c>
      <c r="I7149" s="7"/>
      <c r="J7149" s="7">
        <v>920399</v>
      </c>
      <c r="K7149" s="7">
        <f t="shared" si="98"/>
        <v>306025</v>
      </c>
      <c r="L7149" s="7"/>
      <c r="M7149" s="6"/>
      <c r="N7149" s="7"/>
      <c r="O7149" s="7"/>
      <c r="P7149" s="38"/>
      <c r="Q7149" s="31"/>
      <c r="R7149" s="42"/>
      <c r="S7149" s="42"/>
      <c r="T7149" s="42"/>
      <c r="U7149" s="43"/>
      <c r="V7149" s="32"/>
      <c r="W7149" s="38"/>
      <c r="X7149" s="7"/>
      <c r="Y7149" s="7"/>
      <c r="Z7149" s="7"/>
      <c r="AA7149" s="7"/>
      <c r="AB7149" s="7"/>
      <c r="AC7149" s="7"/>
      <c r="AD7149" s="7"/>
      <c r="AE7149" s="7"/>
      <c r="AF7149" s="7"/>
      <c r="AG7149" s="7"/>
      <c r="AH7149" s="7"/>
      <c r="AI7149" s="7"/>
      <c r="AJ7149" s="7"/>
      <c r="AK7149" s="7"/>
      <c r="AL7149" s="7"/>
      <c r="AM7149" s="7"/>
      <c r="AN7149" s="7"/>
    </row>
    <row r="7150" spans="1:40" ht="14.25" customHeight="1">
      <c r="A7150" s="7" t="s">
        <v>743</v>
      </c>
      <c r="B7150" s="7" t="s">
        <v>363</v>
      </c>
      <c r="C7150" s="7">
        <v>1731</v>
      </c>
      <c r="D7150" s="7" t="s">
        <v>773</v>
      </c>
      <c r="E7150" s="7" t="str">
        <f t="shared" si="97"/>
        <v>Pampa Grande</v>
      </c>
      <c r="F7150" s="7" t="s">
        <v>379</v>
      </c>
      <c r="G7150" s="7">
        <v>220</v>
      </c>
      <c r="H7150" s="7" t="s">
        <v>395</v>
      </c>
      <c r="I7150" s="7"/>
      <c r="J7150" s="7">
        <v>250000</v>
      </c>
      <c r="K7150" s="7">
        <f t="shared" si="98"/>
        <v>306025</v>
      </c>
      <c r="L7150" s="7"/>
      <c r="M7150" s="6"/>
      <c r="N7150" s="7"/>
      <c r="O7150" s="7"/>
      <c r="P7150" s="38"/>
      <c r="Q7150" s="31"/>
      <c r="R7150" s="42"/>
      <c r="S7150" s="42"/>
      <c r="T7150" s="42"/>
      <c r="U7150" s="43"/>
      <c r="V7150" s="32"/>
      <c r="W7150" s="38"/>
      <c r="X7150" s="7"/>
      <c r="Y7150" s="7"/>
      <c r="Z7150" s="7"/>
      <c r="AA7150" s="7"/>
      <c r="AB7150" s="7"/>
      <c r="AC7150" s="7"/>
      <c r="AD7150" s="7"/>
      <c r="AE7150" s="7"/>
      <c r="AF7150" s="7"/>
      <c r="AG7150" s="7"/>
      <c r="AH7150" s="7"/>
      <c r="AI7150" s="7"/>
      <c r="AJ7150" s="7"/>
      <c r="AK7150" s="7"/>
      <c r="AL7150" s="7"/>
      <c r="AM7150" s="7"/>
      <c r="AN7150" s="7"/>
    </row>
    <row r="7151" spans="1:40" ht="14.25" customHeight="1">
      <c r="A7151" s="7" t="s">
        <v>743</v>
      </c>
      <c r="B7151" s="7" t="s">
        <v>363</v>
      </c>
      <c r="C7151" s="7">
        <v>1731</v>
      </c>
      <c r="D7151" s="7" t="s">
        <v>773</v>
      </c>
      <c r="E7151" s="7" t="str">
        <f t="shared" si="97"/>
        <v>Pampa Grande</v>
      </c>
      <c r="F7151" s="7" t="s">
        <v>379</v>
      </c>
      <c r="G7151" s="7">
        <v>230</v>
      </c>
      <c r="H7151" s="7" t="s">
        <v>396</v>
      </c>
      <c r="I7151" s="7"/>
      <c r="J7151" s="7">
        <v>80000</v>
      </c>
      <c r="K7151" s="7">
        <f t="shared" si="98"/>
        <v>306025</v>
      </c>
      <c r="L7151" s="7"/>
      <c r="M7151" s="6"/>
      <c r="N7151" s="7"/>
      <c r="O7151" s="7"/>
      <c r="P7151" s="38"/>
      <c r="Q7151" s="31"/>
      <c r="R7151" s="42"/>
      <c r="S7151" s="42"/>
      <c r="T7151" s="42"/>
      <c r="U7151" s="43"/>
      <c r="V7151" s="32"/>
      <c r="W7151" s="38"/>
      <c r="X7151" s="7"/>
      <c r="Y7151" s="7"/>
      <c r="Z7151" s="7"/>
      <c r="AA7151" s="7"/>
      <c r="AB7151" s="7"/>
      <c r="AC7151" s="7"/>
      <c r="AD7151" s="7"/>
      <c r="AE7151" s="7"/>
      <c r="AF7151" s="7"/>
      <c r="AG7151" s="7"/>
      <c r="AH7151" s="7"/>
      <c r="AI7151" s="7"/>
      <c r="AJ7151" s="7"/>
      <c r="AK7151" s="7"/>
      <c r="AL7151" s="7"/>
      <c r="AM7151" s="7"/>
      <c r="AN7151" s="7"/>
    </row>
    <row r="7152" spans="1:40" ht="14.25" customHeight="1">
      <c r="A7152" s="7" t="s">
        <v>743</v>
      </c>
      <c r="B7152" s="7" t="s">
        <v>363</v>
      </c>
      <c r="C7152" s="7">
        <v>1731</v>
      </c>
      <c r="D7152" s="7" t="s">
        <v>773</v>
      </c>
      <c r="E7152" s="7" t="str">
        <f t="shared" si="97"/>
        <v>Pampa Grande</v>
      </c>
      <c r="F7152" s="7" t="s">
        <v>379</v>
      </c>
      <c r="G7152" s="7">
        <v>240</v>
      </c>
      <c r="H7152" s="7" t="s">
        <v>397</v>
      </c>
      <c r="I7152" s="7"/>
      <c r="J7152" s="7">
        <v>1000</v>
      </c>
      <c r="K7152" s="7">
        <f t="shared" si="98"/>
        <v>306025</v>
      </c>
      <c r="L7152" s="7"/>
      <c r="M7152" s="6"/>
      <c r="N7152" s="7"/>
      <c r="O7152" s="7"/>
      <c r="P7152" s="38"/>
      <c r="Q7152" s="31"/>
      <c r="R7152" s="42"/>
      <c r="S7152" s="42"/>
      <c r="T7152" s="42"/>
      <c r="U7152" s="43"/>
      <c r="V7152" s="32"/>
      <c r="W7152" s="38"/>
      <c r="X7152" s="7"/>
      <c r="Y7152" s="7"/>
      <c r="Z7152" s="7"/>
      <c r="AA7152" s="7"/>
      <c r="AB7152" s="7"/>
      <c r="AC7152" s="7"/>
      <c r="AD7152" s="7"/>
      <c r="AE7152" s="7"/>
      <c r="AF7152" s="7"/>
      <c r="AG7152" s="7"/>
      <c r="AH7152" s="7"/>
      <c r="AI7152" s="7"/>
      <c r="AJ7152" s="7"/>
      <c r="AK7152" s="7"/>
      <c r="AL7152" s="7"/>
      <c r="AM7152" s="7"/>
      <c r="AN7152" s="7"/>
    </row>
    <row r="7153" spans="1:40" ht="14.25" customHeight="1">
      <c r="A7153" s="7" t="s">
        <v>743</v>
      </c>
      <c r="B7153" s="7" t="s">
        <v>363</v>
      </c>
      <c r="C7153" s="7">
        <v>1731</v>
      </c>
      <c r="D7153" s="7" t="s">
        <v>773</v>
      </c>
      <c r="E7153" s="7" t="str">
        <f t="shared" si="97"/>
        <v>Pampa Grande</v>
      </c>
      <c r="F7153" s="7" t="s">
        <v>379</v>
      </c>
      <c r="G7153" s="7">
        <v>250</v>
      </c>
      <c r="H7153" s="7" t="s">
        <v>399</v>
      </c>
      <c r="I7153" s="7"/>
      <c r="J7153" s="7">
        <v>399969</v>
      </c>
      <c r="K7153" s="7">
        <f t="shared" si="98"/>
        <v>306025</v>
      </c>
      <c r="L7153" s="7"/>
      <c r="M7153" s="6"/>
      <c r="N7153" s="7"/>
      <c r="O7153" s="7"/>
      <c r="P7153" s="38"/>
      <c r="Q7153" s="31"/>
      <c r="R7153" s="42"/>
      <c r="S7153" s="42"/>
      <c r="T7153" s="42"/>
      <c r="U7153" s="43"/>
      <c r="V7153" s="32"/>
      <c r="W7153" s="38"/>
      <c r="X7153" s="7"/>
      <c r="Y7153" s="7"/>
      <c r="Z7153" s="7"/>
      <c r="AA7153" s="7"/>
      <c r="AB7153" s="7"/>
      <c r="AC7153" s="7"/>
      <c r="AD7153" s="7"/>
      <c r="AE7153" s="7"/>
      <c r="AF7153" s="7"/>
      <c r="AG7153" s="7"/>
      <c r="AH7153" s="7"/>
      <c r="AI7153" s="7"/>
      <c r="AJ7153" s="7"/>
      <c r="AK7153" s="7"/>
      <c r="AL7153" s="7"/>
      <c r="AM7153" s="7"/>
      <c r="AN7153" s="7"/>
    </row>
    <row r="7154" spans="1:40" ht="14.25" customHeight="1">
      <c r="A7154" s="7" t="s">
        <v>743</v>
      </c>
      <c r="B7154" s="7" t="s">
        <v>363</v>
      </c>
      <c r="C7154" s="7">
        <v>1731</v>
      </c>
      <c r="D7154" s="7" t="s">
        <v>773</v>
      </c>
      <c r="E7154" s="7" t="str">
        <f t="shared" si="97"/>
        <v>Pampa Grande</v>
      </c>
      <c r="F7154" s="7" t="s">
        <v>379</v>
      </c>
      <c r="G7154" s="7">
        <v>260</v>
      </c>
      <c r="H7154" s="7" t="s">
        <v>400</v>
      </c>
      <c r="I7154" s="7"/>
      <c r="J7154" s="7">
        <v>173100</v>
      </c>
      <c r="K7154" s="7">
        <f t="shared" si="98"/>
        <v>306025</v>
      </c>
      <c r="L7154" s="7"/>
      <c r="M7154" s="6"/>
      <c r="N7154" s="7"/>
      <c r="O7154" s="7"/>
      <c r="P7154" s="38"/>
      <c r="Q7154" s="31"/>
      <c r="R7154" s="42"/>
      <c r="S7154" s="42"/>
      <c r="T7154" s="42"/>
      <c r="U7154" s="43"/>
      <c r="V7154" s="32"/>
      <c r="W7154" s="38"/>
      <c r="X7154" s="7"/>
      <c r="Y7154" s="7"/>
      <c r="Z7154" s="7"/>
      <c r="AA7154" s="7"/>
      <c r="AB7154" s="7"/>
      <c r="AC7154" s="7"/>
      <c r="AD7154" s="7"/>
      <c r="AE7154" s="7"/>
      <c r="AF7154" s="7"/>
      <c r="AG7154" s="7"/>
      <c r="AH7154" s="7"/>
      <c r="AI7154" s="7"/>
      <c r="AJ7154" s="7"/>
      <c r="AK7154" s="7"/>
      <c r="AL7154" s="7"/>
      <c r="AM7154" s="7"/>
      <c r="AN7154" s="7"/>
    </row>
    <row r="7155" spans="1:40" ht="14.25" customHeight="1">
      <c r="A7155" s="7" t="s">
        <v>743</v>
      </c>
      <c r="B7155" s="7" t="s">
        <v>363</v>
      </c>
      <c r="C7155" s="7">
        <v>1731</v>
      </c>
      <c r="D7155" s="7" t="s">
        <v>773</v>
      </c>
      <c r="E7155" s="7" t="str">
        <f t="shared" si="97"/>
        <v>Pampa Grande</v>
      </c>
      <c r="F7155" s="7" t="s">
        <v>379</v>
      </c>
      <c r="G7155" s="7">
        <v>280</v>
      </c>
      <c r="H7155" s="7" t="s">
        <v>402</v>
      </c>
      <c r="I7155" s="7"/>
      <c r="J7155" s="7">
        <v>100000</v>
      </c>
      <c r="K7155" s="7">
        <f t="shared" si="98"/>
        <v>306025</v>
      </c>
      <c r="L7155" s="7"/>
      <c r="M7155" s="6"/>
      <c r="N7155" s="7"/>
      <c r="O7155" s="7"/>
      <c r="P7155" s="38"/>
      <c r="Q7155" s="31"/>
      <c r="R7155" s="42"/>
      <c r="S7155" s="42"/>
      <c r="T7155" s="42"/>
      <c r="U7155" s="43"/>
      <c r="V7155" s="32"/>
      <c r="W7155" s="38"/>
      <c r="X7155" s="7"/>
      <c r="Y7155" s="7"/>
      <c r="Z7155" s="7"/>
      <c r="AA7155" s="7"/>
      <c r="AB7155" s="7"/>
      <c r="AC7155" s="7"/>
      <c r="AD7155" s="7"/>
      <c r="AE7155" s="7"/>
      <c r="AF7155" s="7"/>
      <c r="AG7155" s="7"/>
      <c r="AH7155" s="7"/>
      <c r="AI7155" s="7"/>
      <c r="AJ7155" s="7"/>
      <c r="AK7155" s="7"/>
      <c r="AL7155" s="7"/>
      <c r="AM7155" s="7"/>
      <c r="AN7155" s="7"/>
    </row>
    <row r="7156" spans="1:40" ht="14.25" customHeight="1">
      <c r="A7156" s="7" t="s">
        <v>743</v>
      </c>
      <c r="B7156" s="7" t="s">
        <v>363</v>
      </c>
      <c r="C7156" s="7">
        <v>1731</v>
      </c>
      <c r="D7156" s="7" t="s">
        <v>773</v>
      </c>
      <c r="E7156" s="7" t="str">
        <f t="shared" si="97"/>
        <v>Pampa Grande</v>
      </c>
      <c r="F7156" s="7" t="s">
        <v>379</v>
      </c>
      <c r="G7156" s="7">
        <v>290</v>
      </c>
      <c r="H7156" s="7" t="s">
        <v>426</v>
      </c>
      <c r="I7156" s="7"/>
      <c r="J7156" s="7">
        <v>8000</v>
      </c>
      <c r="K7156" s="7">
        <f t="shared" si="98"/>
        <v>306025</v>
      </c>
      <c r="L7156" s="7"/>
      <c r="M7156" s="6"/>
      <c r="N7156" s="7"/>
      <c r="O7156" s="7"/>
      <c r="P7156" s="38"/>
      <c r="Q7156" s="31"/>
      <c r="R7156" s="42"/>
      <c r="S7156" s="42"/>
      <c r="T7156" s="42"/>
      <c r="U7156" s="43"/>
      <c r="V7156" s="32"/>
      <c r="W7156" s="38"/>
      <c r="X7156" s="7"/>
      <c r="Y7156" s="7"/>
      <c r="Z7156" s="7"/>
      <c r="AA7156" s="7"/>
      <c r="AB7156" s="7"/>
      <c r="AC7156" s="7"/>
      <c r="AD7156" s="7"/>
      <c r="AE7156" s="7"/>
      <c r="AF7156" s="7"/>
      <c r="AG7156" s="7"/>
      <c r="AH7156" s="7"/>
      <c r="AI7156" s="7"/>
      <c r="AJ7156" s="7"/>
      <c r="AK7156" s="7"/>
      <c r="AL7156" s="7"/>
      <c r="AM7156" s="7"/>
      <c r="AN7156" s="7"/>
    </row>
    <row r="7157" spans="1:40" ht="14.25" customHeight="1">
      <c r="A7157" s="7" t="s">
        <v>743</v>
      </c>
      <c r="B7157" s="7" t="s">
        <v>363</v>
      </c>
      <c r="C7157" s="7">
        <v>1731</v>
      </c>
      <c r="D7157" s="7" t="s">
        <v>773</v>
      </c>
      <c r="E7157" s="7" t="str">
        <f t="shared" si="97"/>
        <v>Pampa Grande</v>
      </c>
      <c r="F7157" s="7" t="s">
        <v>379</v>
      </c>
      <c r="G7157" s="7">
        <v>300</v>
      </c>
      <c r="H7157" s="7" t="s">
        <v>417</v>
      </c>
      <c r="I7157" s="7"/>
      <c r="J7157" s="7">
        <v>30000</v>
      </c>
      <c r="K7157" s="7">
        <f t="shared" si="98"/>
        <v>306025</v>
      </c>
      <c r="L7157" s="7"/>
      <c r="M7157" s="6"/>
      <c r="N7157" s="7"/>
      <c r="O7157" s="7"/>
      <c r="P7157" s="38"/>
      <c r="Q7157" s="31"/>
      <c r="R7157" s="42"/>
      <c r="S7157" s="42"/>
      <c r="T7157" s="42"/>
      <c r="U7157" s="43"/>
      <c r="V7157" s="32"/>
      <c r="W7157" s="38"/>
      <c r="X7157" s="7"/>
      <c r="Y7157" s="7"/>
      <c r="Z7157" s="7"/>
      <c r="AA7157" s="7"/>
      <c r="AB7157" s="7"/>
      <c r="AC7157" s="7"/>
      <c r="AD7157" s="7"/>
      <c r="AE7157" s="7"/>
      <c r="AF7157" s="7"/>
      <c r="AG7157" s="7"/>
      <c r="AH7157" s="7"/>
      <c r="AI7157" s="7"/>
      <c r="AJ7157" s="7"/>
      <c r="AK7157" s="7"/>
      <c r="AL7157" s="7"/>
      <c r="AM7157" s="7"/>
      <c r="AN7157" s="7"/>
    </row>
    <row r="7158" spans="1:40" ht="14.25" customHeight="1">
      <c r="A7158" s="7" t="s">
        <v>743</v>
      </c>
      <c r="B7158" s="7" t="s">
        <v>363</v>
      </c>
      <c r="C7158" s="7">
        <v>1731</v>
      </c>
      <c r="D7158" s="7" t="s">
        <v>773</v>
      </c>
      <c r="E7158" s="7" t="str">
        <f t="shared" si="97"/>
        <v>Pampa Grande</v>
      </c>
      <c r="F7158" s="7" t="s">
        <v>379</v>
      </c>
      <c r="G7158" s="7">
        <v>310</v>
      </c>
      <c r="H7158" s="7" t="s">
        <v>403</v>
      </c>
      <c r="I7158" s="7"/>
      <c r="J7158" s="7">
        <v>60000</v>
      </c>
      <c r="K7158" s="7">
        <f t="shared" si="98"/>
        <v>306025</v>
      </c>
      <c r="L7158" s="7"/>
      <c r="M7158" s="6"/>
      <c r="N7158" s="7"/>
      <c r="O7158" s="7"/>
      <c r="P7158" s="38"/>
      <c r="Q7158" s="31"/>
      <c r="R7158" s="42"/>
      <c r="S7158" s="42"/>
      <c r="T7158" s="42"/>
      <c r="U7158" s="43"/>
      <c r="V7158" s="32"/>
      <c r="W7158" s="38"/>
      <c r="X7158" s="7"/>
      <c r="Y7158" s="7"/>
      <c r="Z7158" s="7"/>
      <c r="AA7158" s="7"/>
      <c r="AB7158" s="7"/>
      <c r="AC7158" s="7"/>
      <c r="AD7158" s="7"/>
      <c r="AE7158" s="7"/>
      <c r="AF7158" s="7"/>
      <c r="AG7158" s="7"/>
      <c r="AH7158" s="7"/>
      <c r="AI7158" s="7"/>
      <c r="AJ7158" s="7"/>
      <c r="AK7158" s="7"/>
      <c r="AL7158" s="7"/>
      <c r="AM7158" s="7"/>
      <c r="AN7158" s="7"/>
    </row>
    <row r="7159" spans="1:40" ht="14.25" customHeight="1">
      <c r="A7159" s="7" t="s">
        <v>743</v>
      </c>
      <c r="B7159" s="7" t="s">
        <v>363</v>
      </c>
      <c r="C7159" s="7">
        <v>1731</v>
      </c>
      <c r="D7159" s="7" t="s">
        <v>773</v>
      </c>
      <c r="E7159" s="7" t="str">
        <f t="shared" si="97"/>
        <v>Pampa Grande</v>
      </c>
      <c r="F7159" s="7" t="s">
        <v>379</v>
      </c>
      <c r="G7159" s="7">
        <v>330</v>
      </c>
      <c r="H7159" s="7" t="s">
        <v>404</v>
      </c>
      <c r="I7159" s="7"/>
      <c r="J7159" s="7">
        <v>27924</v>
      </c>
      <c r="K7159" s="7">
        <f t="shared" si="98"/>
        <v>306025</v>
      </c>
      <c r="L7159" s="7"/>
      <c r="M7159" s="6"/>
      <c r="N7159" s="7"/>
      <c r="O7159" s="7"/>
      <c r="P7159" s="38"/>
      <c r="Q7159" s="31"/>
      <c r="R7159" s="42"/>
      <c r="S7159" s="42"/>
      <c r="T7159" s="42"/>
      <c r="U7159" s="43"/>
      <c r="V7159" s="32"/>
      <c r="W7159" s="38"/>
      <c r="X7159" s="7"/>
      <c r="Y7159" s="7"/>
      <c r="Z7159" s="7"/>
      <c r="AA7159" s="7"/>
      <c r="AB7159" s="7"/>
      <c r="AC7159" s="7"/>
      <c r="AD7159" s="7"/>
      <c r="AE7159" s="7"/>
      <c r="AF7159" s="7"/>
      <c r="AG7159" s="7"/>
      <c r="AH7159" s="7"/>
      <c r="AI7159" s="7"/>
      <c r="AJ7159" s="7"/>
      <c r="AK7159" s="7"/>
      <c r="AL7159" s="7"/>
      <c r="AM7159" s="7"/>
      <c r="AN7159" s="7"/>
    </row>
    <row r="7160" spans="1:40" ht="14.25" customHeight="1">
      <c r="A7160" s="7" t="s">
        <v>743</v>
      </c>
      <c r="B7160" s="7" t="s">
        <v>363</v>
      </c>
      <c r="C7160" s="7">
        <v>1731</v>
      </c>
      <c r="D7160" s="7" t="s">
        <v>773</v>
      </c>
      <c r="E7160" s="7" t="str">
        <f t="shared" si="97"/>
        <v>Pampa Grande</v>
      </c>
      <c r="F7160" s="7" t="s">
        <v>379</v>
      </c>
      <c r="G7160" s="7">
        <v>340</v>
      </c>
      <c r="H7160" s="7" t="s">
        <v>405</v>
      </c>
      <c r="I7160" s="7"/>
      <c r="J7160" s="7">
        <v>1547539</v>
      </c>
      <c r="K7160" s="7">
        <f t="shared" si="98"/>
        <v>306025</v>
      </c>
      <c r="L7160" s="7"/>
      <c r="M7160" s="6"/>
      <c r="N7160" s="7"/>
      <c r="O7160" s="7"/>
      <c r="P7160" s="38"/>
      <c r="Q7160" s="31"/>
      <c r="R7160" s="42"/>
      <c r="S7160" s="42"/>
      <c r="T7160" s="42"/>
      <c r="U7160" s="43"/>
      <c r="V7160" s="32"/>
      <c r="W7160" s="38"/>
      <c r="X7160" s="7"/>
      <c r="Y7160" s="7"/>
      <c r="Z7160" s="7"/>
      <c r="AA7160" s="7"/>
      <c r="AB7160" s="7"/>
      <c r="AC7160" s="7"/>
      <c r="AD7160" s="7"/>
      <c r="AE7160" s="7"/>
      <c r="AF7160" s="7"/>
      <c r="AG7160" s="7"/>
      <c r="AH7160" s="7"/>
      <c r="AI7160" s="7"/>
      <c r="AJ7160" s="7"/>
      <c r="AK7160" s="7"/>
      <c r="AL7160" s="7"/>
      <c r="AM7160" s="7"/>
      <c r="AN7160" s="7"/>
    </row>
    <row r="7161" spans="1:40" ht="14.25" customHeight="1">
      <c r="A7161" s="7" t="s">
        <v>743</v>
      </c>
      <c r="B7161" s="7" t="s">
        <v>363</v>
      </c>
      <c r="C7161" s="7">
        <v>1731</v>
      </c>
      <c r="D7161" s="7" t="s">
        <v>773</v>
      </c>
      <c r="E7161" s="7" t="str">
        <f t="shared" si="97"/>
        <v>Pampa Grande</v>
      </c>
      <c r="F7161" s="7" t="s">
        <v>407</v>
      </c>
      <c r="G7161" s="7">
        <v>170</v>
      </c>
      <c r="H7161" s="7" t="s">
        <v>390</v>
      </c>
      <c r="I7161" s="7"/>
      <c r="J7161" s="7">
        <v>306025</v>
      </c>
      <c r="K7161" s="7">
        <f t="shared" si="98"/>
        <v>306025</v>
      </c>
      <c r="L7161" s="7"/>
      <c r="M7161" s="6"/>
      <c r="N7161" s="7"/>
      <c r="O7161" s="7"/>
      <c r="P7161" s="38"/>
      <c r="Q7161" s="31"/>
      <c r="R7161" s="42"/>
      <c r="S7161" s="42"/>
      <c r="T7161" s="42"/>
      <c r="U7161" s="43"/>
      <c r="V7161" s="32"/>
      <c r="W7161" s="38"/>
      <c r="X7161" s="7"/>
      <c r="Y7161" s="7"/>
      <c r="Z7161" s="7"/>
      <c r="AA7161" s="7"/>
      <c r="AB7161" s="7"/>
      <c r="AC7161" s="7"/>
      <c r="AD7161" s="7"/>
      <c r="AE7161" s="7"/>
      <c r="AF7161" s="7"/>
      <c r="AG7161" s="7"/>
      <c r="AH7161" s="7"/>
      <c r="AI7161" s="7"/>
      <c r="AJ7161" s="7"/>
      <c r="AK7161" s="7"/>
      <c r="AL7161" s="7"/>
      <c r="AM7161" s="7"/>
      <c r="AN7161" s="7"/>
    </row>
    <row r="7162" spans="1:40" ht="14.25" customHeight="1">
      <c r="A7162" s="7" t="s">
        <v>743</v>
      </c>
      <c r="B7162" s="7" t="s">
        <v>363</v>
      </c>
      <c r="C7162" s="7">
        <v>1732</v>
      </c>
      <c r="D7162" s="7" t="s">
        <v>774</v>
      </c>
      <c r="E7162" s="7" t="str">
        <f t="shared" si="97"/>
        <v>Mairana</v>
      </c>
      <c r="F7162" s="7" t="s">
        <v>379</v>
      </c>
      <c r="G7162" s="7">
        <v>0</v>
      </c>
      <c r="H7162" s="7" t="s">
        <v>380</v>
      </c>
      <c r="I7162" s="7"/>
      <c r="J7162" s="7">
        <v>1523143</v>
      </c>
      <c r="K7162" s="7">
        <f t="shared" si="98"/>
        <v>4639920</v>
      </c>
      <c r="L7162" s="7"/>
      <c r="M7162" s="6"/>
      <c r="N7162" s="7"/>
      <c r="O7162" s="7"/>
      <c r="P7162" s="38"/>
      <c r="Q7162" s="31"/>
      <c r="R7162" s="42"/>
      <c r="S7162" s="42"/>
      <c r="T7162" s="42"/>
      <c r="U7162" s="43"/>
      <c r="V7162" s="32"/>
      <c r="W7162" s="38"/>
      <c r="X7162" s="7"/>
      <c r="Y7162" s="7"/>
      <c r="Z7162" s="7"/>
      <c r="AA7162" s="7"/>
      <c r="AB7162" s="7"/>
      <c r="AC7162" s="7"/>
      <c r="AD7162" s="7"/>
      <c r="AE7162" s="7"/>
      <c r="AF7162" s="7"/>
      <c r="AG7162" s="7"/>
      <c r="AH7162" s="7"/>
      <c r="AI7162" s="7"/>
      <c r="AJ7162" s="7"/>
      <c r="AK7162" s="7"/>
      <c r="AL7162" s="7"/>
      <c r="AM7162" s="7"/>
      <c r="AN7162" s="7"/>
    </row>
    <row r="7163" spans="1:40" ht="14.25" customHeight="1">
      <c r="A7163" s="7" t="s">
        <v>743</v>
      </c>
      <c r="B7163" s="7" t="s">
        <v>363</v>
      </c>
      <c r="C7163" s="7">
        <v>1732</v>
      </c>
      <c r="D7163" s="7" t="s">
        <v>774</v>
      </c>
      <c r="E7163" s="7" t="str">
        <f t="shared" si="97"/>
        <v>Mairana</v>
      </c>
      <c r="F7163" s="7" t="s">
        <v>379</v>
      </c>
      <c r="G7163" s="7">
        <v>1</v>
      </c>
      <c r="H7163" s="7" t="s">
        <v>381</v>
      </c>
      <c r="I7163" s="7"/>
      <c r="J7163" s="7">
        <v>740000</v>
      </c>
      <c r="K7163" s="7">
        <f t="shared" si="98"/>
        <v>4639920</v>
      </c>
      <c r="L7163" s="7"/>
      <c r="M7163" s="6"/>
      <c r="N7163" s="7"/>
      <c r="O7163" s="7"/>
      <c r="P7163" s="38"/>
      <c r="Q7163" s="31"/>
      <c r="R7163" s="42"/>
      <c r="S7163" s="42"/>
      <c r="T7163" s="42"/>
      <c r="U7163" s="43"/>
      <c r="V7163" s="32"/>
      <c r="W7163" s="38"/>
      <c r="X7163" s="7"/>
      <c r="Y7163" s="7"/>
      <c r="Z7163" s="7"/>
      <c r="AA7163" s="7"/>
      <c r="AB7163" s="7"/>
      <c r="AC7163" s="7"/>
      <c r="AD7163" s="7"/>
      <c r="AE7163" s="7"/>
      <c r="AF7163" s="7"/>
      <c r="AG7163" s="7"/>
      <c r="AH7163" s="7"/>
      <c r="AI7163" s="7"/>
      <c r="AJ7163" s="7"/>
      <c r="AK7163" s="7"/>
      <c r="AL7163" s="7"/>
      <c r="AM7163" s="7"/>
      <c r="AN7163" s="7"/>
    </row>
    <row r="7164" spans="1:40" ht="14.25" customHeight="1">
      <c r="A7164" s="7" t="s">
        <v>743</v>
      </c>
      <c r="B7164" s="7" t="s">
        <v>363</v>
      </c>
      <c r="C7164" s="7">
        <v>1732</v>
      </c>
      <c r="D7164" s="7" t="s">
        <v>774</v>
      </c>
      <c r="E7164" s="7" t="str">
        <f t="shared" si="97"/>
        <v>Mairana</v>
      </c>
      <c r="F7164" s="7" t="s">
        <v>379</v>
      </c>
      <c r="G7164" s="7">
        <v>99</v>
      </c>
      <c r="H7164" s="7" t="s">
        <v>382</v>
      </c>
      <c r="I7164" s="7"/>
      <c r="J7164" s="7">
        <v>238017</v>
      </c>
      <c r="K7164" s="7">
        <f t="shared" si="98"/>
        <v>4639920</v>
      </c>
      <c r="L7164" s="7"/>
      <c r="M7164" s="6"/>
      <c r="N7164" s="7"/>
      <c r="O7164" s="7"/>
      <c r="P7164" s="38"/>
      <c r="Q7164" s="31"/>
      <c r="R7164" s="42"/>
      <c r="S7164" s="42"/>
      <c r="T7164" s="42"/>
      <c r="U7164" s="43"/>
      <c r="V7164" s="32"/>
      <c r="W7164" s="38"/>
      <c r="X7164" s="7"/>
      <c r="Y7164" s="7"/>
      <c r="Z7164" s="7"/>
      <c r="AA7164" s="7"/>
      <c r="AB7164" s="7"/>
      <c r="AC7164" s="7"/>
      <c r="AD7164" s="7"/>
      <c r="AE7164" s="7"/>
      <c r="AF7164" s="7"/>
      <c r="AG7164" s="7"/>
      <c r="AH7164" s="7"/>
      <c r="AI7164" s="7"/>
      <c r="AJ7164" s="7"/>
      <c r="AK7164" s="7"/>
      <c r="AL7164" s="7"/>
      <c r="AM7164" s="7"/>
      <c r="AN7164" s="7"/>
    </row>
    <row r="7165" spans="1:40" ht="14.25" customHeight="1">
      <c r="A7165" s="7" t="s">
        <v>743</v>
      </c>
      <c r="B7165" s="7" t="s">
        <v>363</v>
      </c>
      <c r="C7165" s="7">
        <v>1732</v>
      </c>
      <c r="D7165" s="7" t="s">
        <v>774</v>
      </c>
      <c r="E7165" s="7" t="str">
        <f t="shared" si="97"/>
        <v>Mairana</v>
      </c>
      <c r="F7165" s="7" t="s">
        <v>379</v>
      </c>
      <c r="G7165" s="7">
        <v>100</v>
      </c>
      <c r="H7165" s="7" t="s">
        <v>383</v>
      </c>
      <c r="I7165" s="7"/>
      <c r="J7165" s="7">
        <v>220000</v>
      </c>
      <c r="K7165" s="7">
        <f t="shared" si="98"/>
        <v>4639920</v>
      </c>
      <c r="L7165" s="7"/>
      <c r="M7165" s="6"/>
      <c r="N7165" s="7"/>
      <c r="O7165" s="7"/>
      <c r="P7165" s="38"/>
      <c r="Q7165" s="31"/>
      <c r="R7165" s="42"/>
      <c r="S7165" s="42"/>
      <c r="T7165" s="42"/>
      <c r="U7165" s="43"/>
      <c r="V7165" s="32"/>
      <c r="W7165" s="38"/>
      <c r="X7165" s="7"/>
      <c r="Y7165" s="7"/>
      <c r="Z7165" s="7"/>
      <c r="AA7165" s="7"/>
      <c r="AB7165" s="7"/>
      <c r="AC7165" s="7"/>
      <c r="AD7165" s="7"/>
      <c r="AE7165" s="7"/>
      <c r="AF7165" s="7"/>
      <c r="AG7165" s="7"/>
      <c r="AH7165" s="7"/>
      <c r="AI7165" s="7"/>
      <c r="AJ7165" s="7"/>
      <c r="AK7165" s="7"/>
      <c r="AL7165" s="7"/>
      <c r="AM7165" s="7"/>
      <c r="AN7165" s="7"/>
    </row>
    <row r="7166" spans="1:40" ht="14.25" customHeight="1">
      <c r="A7166" s="7" t="s">
        <v>743</v>
      </c>
      <c r="B7166" s="7" t="s">
        <v>363</v>
      </c>
      <c r="C7166" s="7">
        <v>1732</v>
      </c>
      <c r="D7166" s="7" t="s">
        <v>774</v>
      </c>
      <c r="E7166" s="7" t="str">
        <f t="shared" si="97"/>
        <v>Mairana</v>
      </c>
      <c r="F7166" s="7" t="s">
        <v>379</v>
      </c>
      <c r="G7166" s="7">
        <v>110</v>
      </c>
      <c r="H7166" s="7" t="s">
        <v>385</v>
      </c>
      <c r="I7166" s="7"/>
      <c r="J7166" s="7">
        <v>110000</v>
      </c>
      <c r="K7166" s="7">
        <f t="shared" si="98"/>
        <v>4639920</v>
      </c>
      <c r="L7166" s="7"/>
      <c r="M7166" s="6"/>
      <c r="N7166" s="7"/>
      <c r="O7166" s="7"/>
      <c r="P7166" s="38"/>
      <c r="Q7166" s="31"/>
      <c r="R7166" s="42"/>
      <c r="S7166" s="42"/>
      <c r="T7166" s="42"/>
      <c r="U7166" s="43"/>
      <c r="V7166" s="32"/>
      <c r="W7166" s="38"/>
      <c r="X7166" s="7"/>
      <c r="Y7166" s="7"/>
      <c r="Z7166" s="7"/>
      <c r="AA7166" s="7"/>
      <c r="AB7166" s="7"/>
      <c r="AC7166" s="7"/>
      <c r="AD7166" s="7"/>
      <c r="AE7166" s="7"/>
      <c r="AF7166" s="7"/>
      <c r="AG7166" s="7"/>
      <c r="AH7166" s="7"/>
      <c r="AI7166" s="7"/>
      <c r="AJ7166" s="7"/>
      <c r="AK7166" s="7"/>
      <c r="AL7166" s="7"/>
      <c r="AM7166" s="7"/>
      <c r="AN7166" s="7"/>
    </row>
    <row r="7167" spans="1:40" ht="14.25" customHeight="1">
      <c r="A7167" s="7" t="s">
        <v>743</v>
      </c>
      <c r="B7167" s="7" t="s">
        <v>363</v>
      </c>
      <c r="C7167" s="7">
        <v>1732</v>
      </c>
      <c r="D7167" s="7" t="s">
        <v>774</v>
      </c>
      <c r="E7167" s="7" t="str">
        <f t="shared" si="97"/>
        <v>Mairana</v>
      </c>
      <c r="F7167" s="7" t="s">
        <v>379</v>
      </c>
      <c r="G7167" s="7">
        <v>130</v>
      </c>
      <c r="H7167" s="7" t="s">
        <v>386</v>
      </c>
      <c r="I7167" s="7"/>
      <c r="J7167" s="7">
        <v>397000</v>
      </c>
      <c r="K7167" s="7">
        <f t="shared" si="98"/>
        <v>4639920</v>
      </c>
      <c r="L7167" s="7"/>
      <c r="M7167" s="6"/>
      <c r="N7167" s="7"/>
      <c r="O7167" s="7"/>
      <c r="P7167" s="38"/>
      <c r="Q7167" s="31"/>
      <c r="R7167" s="42"/>
      <c r="S7167" s="42"/>
      <c r="T7167" s="42"/>
      <c r="U7167" s="43"/>
      <c r="V7167" s="32"/>
      <c r="W7167" s="38"/>
      <c r="X7167" s="7"/>
      <c r="Y7167" s="7"/>
      <c r="Z7167" s="7"/>
      <c r="AA7167" s="7"/>
      <c r="AB7167" s="7"/>
      <c r="AC7167" s="7"/>
      <c r="AD7167" s="7"/>
      <c r="AE7167" s="7"/>
      <c r="AF7167" s="7"/>
      <c r="AG7167" s="7"/>
      <c r="AH7167" s="7"/>
      <c r="AI7167" s="7"/>
      <c r="AJ7167" s="7"/>
      <c r="AK7167" s="7"/>
      <c r="AL7167" s="7"/>
      <c r="AM7167" s="7"/>
      <c r="AN7167" s="7"/>
    </row>
    <row r="7168" spans="1:40" ht="14.25" customHeight="1">
      <c r="A7168" s="7" t="s">
        <v>743</v>
      </c>
      <c r="B7168" s="7" t="s">
        <v>363</v>
      </c>
      <c r="C7168" s="7">
        <v>1732</v>
      </c>
      <c r="D7168" s="7" t="s">
        <v>774</v>
      </c>
      <c r="E7168" s="7" t="str">
        <f t="shared" si="97"/>
        <v>Mairana</v>
      </c>
      <c r="F7168" s="7" t="s">
        <v>379</v>
      </c>
      <c r="G7168" s="7">
        <v>140</v>
      </c>
      <c r="H7168" s="7" t="s">
        <v>388</v>
      </c>
      <c r="I7168" s="7"/>
      <c r="J7168" s="7">
        <v>295000</v>
      </c>
      <c r="K7168" s="7">
        <f t="shared" si="98"/>
        <v>4639920</v>
      </c>
      <c r="L7168" s="7"/>
      <c r="M7168" s="6"/>
      <c r="N7168" s="7"/>
      <c r="O7168" s="7"/>
      <c r="P7168" s="38"/>
      <c r="Q7168" s="31"/>
      <c r="R7168" s="42"/>
      <c r="S7168" s="42"/>
      <c r="T7168" s="42"/>
      <c r="U7168" s="43"/>
      <c r="V7168" s="32"/>
      <c r="W7168" s="38"/>
      <c r="X7168" s="7"/>
      <c r="Y7168" s="7"/>
      <c r="Z7168" s="7"/>
      <c r="AA7168" s="7"/>
      <c r="AB7168" s="7"/>
      <c r="AC7168" s="7"/>
      <c r="AD7168" s="7"/>
      <c r="AE7168" s="7"/>
      <c r="AF7168" s="7"/>
      <c r="AG7168" s="7"/>
      <c r="AH7168" s="7"/>
      <c r="AI7168" s="7"/>
      <c r="AJ7168" s="7"/>
      <c r="AK7168" s="7"/>
      <c r="AL7168" s="7"/>
      <c r="AM7168" s="7"/>
      <c r="AN7168" s="7"/>
    </row>
    <row r="7169" spans="1:40" ht="14.25" customHeight="1">
      <c r="A7169" s="7" t="s">
        <v>743</v>
      </c>
      <c r="B7169" s="7" t="s">
        <v>363</v>
      </c>
      <c r="C7169" s="7">
        <v>1732</v>
      </c>
      <c r="D7169" s="7" t="s">
        <v>774</v>
      </c>
      <c r="E7169" s="7" t="str">
        <f t="shared" si="97"/>
        <v>Mairana</v>
      </c>
      <c r="F7169" s="7" t="s">
        <v>379</v>
      </c>
      <c r="G7169" s="7">
        <v>160</v>
      </c>
      <c r="H7169" s="7" t="s">
        <v>389</v>
      </c>
      <c r="I7169" s="7"/>
      <c r="J7169" s="7">
        <v>155000</v>
      </c>
      <c r="K7169" s="7">
        <f t="shared" si="98"/>
        <v>4639920</v>
      </c>
      <c r="L7169" s="7"/>
      <c r="M7169" s="6"/>
      <c r="N7169" s="7"/>
      <c r="O7169" s="7"/>
      <c r="P7169" s="38"/>
      <c r="Q7169" s="31"/>
      <c r="R7169" s="42"/>
      <c r="S7169" s="42"/>
      <c r="T7169" s="42"/>
      <c r="U7169" s="43"/>
      <c r="V7169" s="32"/>
      <c r="W7169" s="38"/>
      <c r="X7169" s="7"/>
      <c r="Y7169" s="7"/>
      <c r="Z7169" s="7"/>
      <c r="AA7169" s="7"/>
      <c r="AB7169" s="7"/>
      <c r="AC7169" s="7"/>
      <c r="AD7169" s="7"/>
      <c r="AE7169" s="7"/>
      <c r="AF7169" s="7"/>
      <c r="AG7169" s="7"/>
      <c r="AH7169" s="7"/>
      <c r="AI7169" s="7"/>
      <c r="AJ7169" s="7"/>
      <c r="AK7169" s="7"/>
      <c r="AL7169" s="7"/>
      <c r="AM7169" s="7"/>
      <c r="AN7169" s="7"/>
    </row>
    <row r="7170" spans="1:40" ht="14.25" customHeight="1">
      <c r="A7170" s="7" t="s">
        <v>743</v>
      </c>
      <c r="B7170" s="7" t="s">
        <v>363</v>
      </c>
      <c r="C7170" s="7">
        <v>1732</v>
      </c>
      <c r="D7170" s="7" t="s">
        <v>774</v>
      </c>
      <c r="E7170" s="7" t="str">
        <f t="shared" si="97"/>
        <v>Mairana</v>
      </c>
      <c r="F7170" s="7" t="s">
        <v>379</v>
      </c>
      <c r="G7170" s="7">
        <v>170</v>
      </c>
      <c r="H7170" s="7" t="s">
        <v>390</v>
      </c>
      <c r="I7170" s="7"/>
      <c r="J7170" s="7">
        <v>465000</v>
      </c>
      <c r="K7170" s="7">
        <f t="shared" si="98"/>
        <v>4639920</v>
      </c>
      <c r="L7170" s="7"/>
      <c r="M7170" s="6"/>
      <c r="N7170" s="7"/>
      <c r="O7170" s="7"/>
      <c r="P7170" s="38"/>
      <c r="Q7170" s="31"/>
      <c r="R7170" s="42"/>
      <c r="S7170" s="42"/>
      <c r="T7170" s="42"/>
      <c r="U7170" s="43"/>
      <c r="V7170" s="32"/>
      <c r="W7170" s="38"/>
      <c r="X7170" s="7"/>
      <c r="Y7170" s="7"/>
      <c r="Z7170" s="7"/>
      <c r="AA7170" s="7"/>
      <c r="AB7170" s="7"/>
      <c r="AC7170" s="7"/>
      <c r="AD7170" s="7"/>
      <c r="AE7170" s="7"/>
      <c r="AF7170" s="7"/>
      <c r="AG7170" s="7"/>
      <c r="AH7170" s="7"/>
      <c r="AI7170" s="7"/>
      <c r="AJ7170" s="7"/>
      <c r="AK7170" s="7"/>
      <c r="AL7170" s="7"/>
      <c r="AM7170" s="7"/>
      <c r="AN7170" s="7"/>
    </row>
    <row r="7171" spans="1:40" ht="14.25" customHeight="1">
      <c r="A7171" s="7" t="s">
        <v>743</v>
      </c>
      <c r="B7171" s="7" t="s">
        <v>363</v>
      </c>
      <c r="C7171" s="7">
        <v>1732</v>
      </c>
      <c r="D7171" s="7" t="s">
        <v>774</v>
      </c>
      <c r="E7171" s="7" t="str">
        <f t="shared" si="97"/>
        <v>Mairana</v>
      </c>
      <c r="F7171" s="7" t="s">
        <v>379</v>
      </c>
      <c r="G7171" s="7">
        <v>180</v>
      </c>
      <c r="H7171" s="7" t="s">
        <v>411</v>
      </c>
      <c r="I7171" s="7"/>
      <c r="J7171" s="7">
        <v>418000</v>
      </c>
      <c r="K7171" s="7">
        <f t="shared" si="98"/>
        <v>4639920</v>
      </c>
      <c r="L7171" s="7"/>
      <c r="M7171" s="6"/>
      <c r="N7171" s="7"/>
      <c r="O7171" s="7"/>
      <c r="P7171" s="38"/>
      <c r="Q7171" s="31"/>
      <c r="R7171" s="42"/>
      <c r="S7171" s="42"/>
      <c r="T7171" s="42"/>
      <c r="U7171" s="43"/>
      <c r="V7171" s="32"/>
      <c r="W7171" s="38"/>
      <c r="X7171" s="7"/>
      <c r="Y7171" s="7"/>
      <c r="Z7171" s="7"/>
      <c r="AA7171" s="7"/>
      <c r="AB7171" s="7"/>
      <c r="AC7171" s="7"/>
      <c r="AD7171" s="7"/>
      <c r="AE7171" s="7"/>
      <c r="AF7171" s="7"/>
      <c r="AG7171" s="7"/>
      <c r="AH7171" s="7"/>
      <c r="AI7171" s="7"/>
      <c r="AJ7171" s="7"/>
      <c r="AK7171" s="7"/>
      <c r="AL7171" s="7"/>
      <c r="AM7171" s="7"/>
      <c r="AN7171" s="7"/>
    </row>
    <row r="7172" spans="1:40" ht="14.25" customHeight="1">
      <c r="A7172" s="7" t="s">
        <v>743</v>
      </c>
      <c r="B7172" s="7" t="s">
        <v>363</v>
      </c>
      <c r="C7172" s="7">
        <v>1732</v>
      </c>
      <c r="D7172" s="7" t="s">
        <v>774</v>
      </c>
      <c r="E7172" s="7" t="str">
        <f t="shared" si="97"/>
        <v>Mairana</v>
      </c>
      <c r="F7172" s="7" t="s">
        <v>379</v>
      </c>
      <c r="G7172" s="7">
        <v>190</v>
      </c>
      <c r="H7172" s="7" t="s">
        <v>392</v>
      </c>
      <c r="I7172" s="7"/>
      <c r="J7172" s="7">
        <v>240000</v>
      </c>
      <c r="K7172" s="7">
        <f t="shared" si="98"/>
        <v>4639920</v>
      </c>
      <c r="L7172" s="7"/>
      <c r="M7172" s="6"/>
      <c r="N7172" s="7"/>
      <c r="O7172" s="7"/>
      <c r="P7172" s="38"/>
      <c r="Q7172" s="31"/>
      <c r="R7172" s="42"/>
      <c r="S7172" s="42"/>
      <c r="T7172" s="42"/>
      <c r="U7172" s="43"/>
      <c r="V7172" s="32"/>
      <c r="W7172" s="38"/>
      <c r="X7172" s="7"/>
      <c r="Y7172" s="7"/>
      <c r="Z7172" s="7"/>
      <c r="AA7172" s="7"/>
      <c r="AB7172" s="7"/>
      <c r="AC7172" s="7"/>
      <c r="AD7172" s="7"/>
      <c r="AE7172" s="7"/>
      <c r="AF7172" s="7"/>
      <c r="AG7172" s="7"/>
      <c r="AH7172" s="7"/>
      <c r="AI7172" s="7"/>
      <c r="AJ7172" s="7"/>
      <c r="AK7172" s="7"/>
      <c r="AL7172" s="7"/>
      <c r="AM7172" s="7"/>
      <c r="AN7172" s="7"/>
    </row>
    <row r="7173" spans="1:40" ht="14.25" customHeight="1">
      <c r="A7173" s="7" t="s">
        <v>743</v>
      </c>
      <c r="B7173" s="7" t="s">
        <v>363</v>
      </c>
      <c r="C7173" s="7">
        <v>1732</v>
      </c>
      <c r="D7173" s="7" t="s">
        <v>774</v>
      </c>
      <c r="E7173" s="7" t="str">
        <f t="shared" si="97"/>
        <v>Mairana</v>
      </c>
      <c r="F7173" s="7" t="s">
        <v>379</v>
      </c>
      <c r="G7173" s="7">
        <v>200</v>
      </c>
      <c r="H7173" s="7" t="s">
        <v>393</v>
      </c>
      <c r="I7173" s="7"/>
      <c r="J7173" s="7">
        <v>2814411</v>
      </c>
      <c r="K7173" s="7">
        <f t="shared" si="98"/>
        <v>4639920</v>
      </c>
      <c r="L7173" s="7"/>
      <c r="M7173" s="6"/>
      <c r="N7173" s="7"/>
      <c r="O7173" s="7"/>
      <c r="P7173" s="38"/>
      <c r="Q7173" s="31"/>
      <c r="R7173" s="42"/>
      <c r="S7173" s="42"/>
      <c r="T7173" s="42"/>
      <c r="U7173" s="43"/>
      <c r="V7173" s="32"/>
      <c r="W7173" s="38"/>
      <c r="X7173" s="7"/>
      <c r="Y7173" s="7"/>
      <c r="Z7173" s="7"/>
      <c r="AA7173" s="7"/>
      <c r="AB7173" s="7"/>
      <c r="AC7173" s="7"/>
      <c r="AD7173" s="7"/>
      <c r="AE7173" s="7"/>
      <c r="AF7173" s="7"/>
      <c r="AG7173" s="7"/>
      <c r="AH7173" s="7"/>
      <c r="AI7173" s="7"/>
      <c r="AJ7173" s="7"/>
      <c r="AK7173" s="7"/>
      <c r="AL7173" s="7"/>
      <c r="AM7173" s="7"/>
      <c r="AN7173" s="7"/>
    </row>
    <row r="7174" spans="1:40" ht="14.25" customHeight="1">
      <c r="A7174" s="7" t="s">
        <v>743</v>
      </c>
      <c r="B7174" s="7" t="s">
        <v>363</v>
      </c>
      <c r="C7174" s="7">
        <v>1732</v>
      </c>
      <c r="D7174" s="7" t="s">
        <v>774</v>
      </c>
      <c r="E7174" s="7" t="str">
        <f t="shared" si="97"/>
        <v>Mairana</v>
      </c>
      <c r="F7174" s="7" t="s">
        <v>379</v>
      </c>
      <c r="G7174" s="7">
        <v>210</v>
      </c>
      <c r="H7174" s="7" t="s">
        <v>394</v>
      </c>
      <c r="I7174" s="7"/>
      <c r="J7174" s="7">
        <v>1175548</v>
      </c>
      <c r="K7174" s="7">
        <f t="shared" si="98"/>
        <v>4639920</v>
      </c>
      <c r="L7174" s="7"/>
      <c r="M7174" s="6"/>
      <c r="N7174" s="7"/>
      <c r="O7174" s="7"/>
      <c r="P7174" s="38"/>
      <c r="Q7174" s="31"/>
      <c r="R7174" s="42"/>
      <c r="S7174" s="42"/>
      <c r="T7174" s="42"/>
      <c r="U7174" s="43"/>
      <c r="V7174" s="32"/>
      <c r="W7174" s="38"/>
      <c r="X7174" s="7"/>
      <c r="Y7174" s="7"/>
      <c r="Z7174" s="7"/>
      <c r="AA7174" s="7"/>
      <c r="AB7174" s="7"/>
      <c r="AC7174" s="7"/>
      <c r="AD7174" s="7"/>
      <c r="AE7174" s="7"/>
      <c r="AF7174" s="7"/>
      <c r="AG7174" s="7"/>
      <c r="AH7174" s="7"/>
      <c r="AI7174" s="7"/>
      <c r="AJ7174" s="7"/>
      <c r="AK7174" s="7"/>
      <c r="AL7174" s="7"/>
      <c r="AM7174" s="7"/>
      <c r="AN7174" s="7"/>
    </row>
    <row r="7175" spans="1:40" ht="14.25" customHeight="1">
      <c r="A7175" s="7" t="s">
        <v>743</v>
      </c>
      <c r="B7175" s="7" t="s">
        <v>363</v>
      </c>
      <c r="C7175" s="7">
        <v>1732</v>
      </c>
      <c r="D7175" s="7" t="s">
        <v>774</v>
      </c>
      <c r="E7175" s="7" t="str">
        <f t="shared" si="97"/>
        <v>Mairana</v>
      </c>
      <c r="F7175" s="7" t="s">
        <v>379</v>
      </c>
      <c r="G7175" s="7">
        <v>220</v>
      </c>
      <c r="H7175" s="7" t="s">
        <v>395</v>
      </c>
      <c r="I7175" s="7"/>
      <c r="J7175" s="7">
        <v>155000</v>
      </c>
      <c r="K7175" s="7">
        <f t="shared" si="98"/>
        <v>4639920</v>
      </c>
      <c r="L7175" s="7"/>
      <c r="M7175" s="6"/>
      <c r="N7175" s="7"/>
      <c r="O7175" s="7"/>
      <c r="P7175" s="38"/>
      <c r="Q7175" s="31"/>
      <c r="R7175" s="42"/>
      <c r="S7175" s="42"/>
      <c r="T7175" s="42"/>
      <c r="U7175" s="43"/>
      <c r="V7175" s="32"/>
      <c r="W7175" s="38"/>
      <c r="X7175" s="7"/>
      <c r="Y7175" s="7"/>
      <c r="Z7175" s="7"/>
      <c r="AA7175" s="7"/>
      <c r="AB7175" s="7"/>
      <c r="AC7175" s="7"/>
      <c r="AD7175" s="7"/>
      <c r="AE7175" s="7"/>
      <c r="AF7175" s="7"/>
      <c r="AG7175" s="7"/>
      <c r="AH7175" s="7"/>
      <c r="AI7175" s="7"/>
      <c r="AJ7175" s="7"/>
      <c r="AK7175" s="7"/>
      <c r="AL7175" s="7"/>
      <c r="AM7175" s="7"/>
      <c r="AN7175" s="7"/>
    </row>
    <row r="7176" spans="1:40" ht="14.25" customHeight="1">
      <c r="A7176" s="7" t="s">
        <v>743</v>
      </c>
      <c r="B7176" s="7" t="s">
        <v>363</v>
      </c>
      <c r="C7176" s="7">
        <v>1732</v>
      </c>
      <c r="D7176" s="7" t="s">
        <v>774</v>
      </c>
      <c r="E7176" s="7" t="str">
        <f t="shared" si="97"/>
        <v>Mairana</v>
      </c>
      <c r="F7176" s="7" t="s">
        <v>379</v>
      </c>
      <c r="G7176" s="7">
        <v>230</v>
      </c>
      <c r="H7176" s="7" t="s">
        <v>396</v>
      </c>
      <c r="I7176" s="7"/>
      <c r="J7176" s="7">
        <v>145200</v>
      </c>
      <c r="K7176" s="7">
        <f t="shared" si="98"/>
        <v>4639920</v>
      </c>
      <c r="L7176" s="7"/>
      <c r="M7176" s="6"/>
      <c r="N7176" s="7"/>
      <c r="O7176" s="7"/>
      <c r="P7176" s="38"/>
      <c r="Q7176" s="31"/>
      <c r="R7176" s="42"/>
      <c r="S7176" s="42"/>
      <c r="T7176" s="42"/>
      <c r="U7176" s="43"/>
      <c r="V7176" s="32"/>
      <c r="W7176" s="38"/>
      <c r="X7176" s="7"/>
      <c r="Y7176" s="7"/>
      <c r="Z7176" s="7"/>
      <c r="AA7176" s="7"/>
      <c r="AB7176" s="7"/>
      <c r="AC7176" s="7"/>
      <c r="AD7176" s="7"/>
      <c r="AE7176" s="7"/>
      <c r="AF7176" s="7"/>
      <c r="AG7176" s="7"/>
      <c r="AH7176" s="7"/>
      <c r="AI7176" s="7"/>
      <c r="AJ7176" s="7"/>
      <c r="AK7176" s="7"/>
      <c r="AL7176" s="7"/>
      <c r="AM7176" s="7"/>
      <c r="AN7176" s="7"/>
    </row>
    <row r="7177" spans="1:40" ht="14.25" customHeight="1">
      <c r="A7177" s="7" t="s">
        <v>743</v>
      </c>
      <c r="B7177" s="7" t="s">
        <v>363</v>
      </c>
      <c r="C7177" s="7">
        <v>1732</v>
      </c>
      <c r="D7177" s="7" t="s">
        <v>774</v>
      </c>
      <c r="E7177" s="7" t="str">
        <f t="shared" si="97"/>
        <v>Mairana</v>
      </c>
      <c r="F7177" s="7" t="s">
        <v>379</v>
      </c>
      <c r="G7177" s="7">
        <v>240</v>
      </c>
      <c r="H7177" s="7" t="s">
        <v>397</v>
      </c>
      <c r="I7177" s="7"/>
      <c r="J7177" s="7">
        <v>66000</v>
      </c>
      <c r="K7177" s="7">
        <f t="shared" si="98"/>
        <v>4639920</v>
      </c>
      <c r="L7177" s="7"/>
      <c r="M7177" s="6"/>
      <c r="N7177" s="7"/>
      <c r="O7177" s="7"/>
      <c r="P7177" s="38"/>
      <c r="Q7177" s="31"/>
      <c r="R7177" s="42"/>
      <c r="S7177" s="42"/>
      <c r="T7177" s="42"/>
      <c r="U7177" s="43"/>
      <c r="V7177" s="32"/>
      <c r="W7177" s="38"/>
      <c r="X7177" s="7"/>
      <c r="Y7177" s="7"/>
      <c r="Z7177" s="7"/>
      <c r="AA7177" s="7"/>
      <c r="AB7177" s="7"/>
      <c r="AC7177" s="7"/>
      <c r="AD7177" s="7"/>
      <c r="AE7177" s="7"/>
      <c r="AF7177" s="7"/>
      <c r="AG7177" s="7"/>
      <c r="AH7177" s="7"/>
      <c r="AI7177" s="7"/>
      <c r="AJ7177" s="7"/>
      <c r="AK7177" s="7"/>
      <c r="AL7177" s="7"/>
      <c r="AM7177" s="7"/>
      <c r="AN7177" s="7"/>
    </row>
    <row r="7178" spans="1:40" ht="14.25" customHeight="1">
      <c r="A7178" s="7" t="s">
        <v>743</v>
      </c>
      <c r="B7178" s="7" t="s">
        <v>363</v>
      </c>
      <c r="C7178" s="7">
        <v>1732</v>
      </c>
      <c r="D7178" s="7" t="s">
        <v>774</v>
      </c>
      <c r="E7178" s="7" t="str">
        <f t="shared" si="97"/>
        <v>Mairana</v>
      </c>
      <c r="F7178" s="7" t="s">
        <v>379</v>
      </c>
      <c r="G7178" s="7">
        <v>250</v>
      </c>
      <c r="H7178" s="7" t="s">
        <v>399</v>
      </c>
      <c r="I7178" s="7"/>
      <c r="J7178" s="7">
        <v>605457</v>
      </c>
      <c r="K7178" s="7">
        <f t="shared" si="98"/>
        <v>4639920</v>
      </c>
      <c r="L7178" s="7"/>
      <c r="M7178" s="6"/>
      <c r="N7178" s="7"/>
      <c r="O7178" s="7"/>
      <c r="P7178" s="38"/>
      <c r="Q7178" s="31"/>
      <c r="R7178" s="42"/>
      <c r="S7178" s="42"/>
      <c r="T7178" s="42"/>
      <c r="U7178" s="43"/>
      <c r="V7178" s="32"/>
      <c r="W7178" s="38"/>
      <c r="X7178" s="7"/>
      <c r="Y7178" s="7"/>
      <c r="Z7178" s="7"/>
      <c r="AA7178" s="7"/>
      <c r="AB7178" s="7"/>
      <c r="AC7178" s="7"/>
      <c r="AD7178" s="7"/>
      <c r="AE7178" s="7"/>
      <c r="AF7178" s="7"/>
      <c r="AG7178" s="7"/>
      <c r="AH7178" s="7"/>
      <c r="AI7178" s="7"/>
      <c r="AJ7178" s="7"/>
      <c r="AK7178" s="7"/>
      <c r="AL7178" s="7"/>
      <c r="AM7178" s="7"/>
      <c r="AN7178" s="7"/>
    </row>
    <row r="7179" spans="1:40" ht="14.25" customHeight="1">
      <c r="A7179" s="7" t="s">
        <v>743</v>
      </c>
      <c r="B7179" s="7" t="s">
        <v>363</v>
      </c>
      <c r="C7179" s="7">
        <v>1732</v>
      </c>
      <c r="D7179" s="7" t="s">
        <v>774</v>
      </c>
      <c r="E7179" s="7" t="str">
        <f t="shared" si="97"/>
        <v>Mairana</v>
      </c>
      <c r="F7179" s="7" t="s">
        <v>379</v>
      </c>
      <c r="G7179" s="7">
        <v>260</v>
      </c>
      <c r="H7179" s="7" t="s">
        <v>400</v>
      </c>
      <c r="I7179" s="7"/>
      <c r="J7179" s="7">
        <v>70000</v>
      </c>
      <c r="K7179" s="7">
        <f t="shared" si="98"/>
        <v>4639920</v>
      </c>
      <c r="L7179" s="7"/>
      <c r="M7179" s="6"/>
      <c r="N7179" s="7"/>
      <c r="O7179" s="7"/>
      <c r="P7179" s="38"/>
      <c r="Q7179" s="31"/>
      <c r="R7179" s="42"/>
      <c r="S7179" s="42"/>
      <c r="T7179" s="42"/>
      <c r="U7179" s="43"/>
      <c r="V7179" s="32"/>
      <c r="W7179" s="38"/>
      <c r="X7179" s="7"/>
      <c r="Y7179" s="7"/>
      <c r="Z7179" s="7"/>
      <c r="AA7179" s="7"/>
      <c r="AB7179" s="7"/>
      <c r="AC7179" s="7"/>
      <c r="AD7179" s="7"/>
      <c r="AE7179" s="7"/>
      <c r="AF7179" s="7"/>
      <c r="AG7179" s="7"/>
      <c r="AH7179" s="7"/>
      <c r="AI7179" s="7"/>
      <c r="AJ7179" s="7"/>
      <c r="AK7179" s="7"/>
      <c r="AL7179" s="7"/>
      <c r="AM7179" s="7"/>
      <c r="AN7179" s="7"/>
    </row>
    <row r="7180" spans="1:40" ht="14.25" customHeight="1">
      <c r="A7180" s="7" t="s">
        <v>743</v>
      </c>
      <c r="B7180" s="7" t="s">
        <v>363</v>
      </c>
      <c r="C7180" s="7">
        <v>1732</v>
      </c>
      <c r="D7180" s="7" t="s">
        <v>774</v>
      </c>
      <c r="E7180" s="7" t="str">
        <f t="shared" si="97"/>
        <v>Mairana</v>
      </c>
      <c r="F7180" s="7" t="s">
        <v>379</v>
      </c>
      <c r="G7180" s="7">
        <v>270</v>
      </c>
      <c r="H7180" s="7" t="s">
        <v>401</v>
      </c>
      <c r="I7180" s="7"/>
      <c r="J7180" s="7">
        <v>300000</v>
      </c>
      <c r="K7180" s="7">
        <f t="shared" si="98"/>
        <v>4639920</v>
      </c>
      <c r="L7180" s="7"/>
      <c r="M7180" s="6"/>
      <c r="N7180" s="7"/>
      <c r="O7180" s="7"/>
      <c r="P7180" s="38"/>
      <c r="Q7180" s="31"/>
      <c r="R7180" s="42"/>
      <c r="S7180" s="42"/>
      <c r="T7180" s="42"/>
      <c r="U7180" s="43"/>
      <c r="V7180" s="32"/>
      <c r="W7180" s="38"/>
      <c r="X7180" s="7"/>
      <c r="Y7180" s="7"/>
      <c r="Z7180" s="7"/>
      <c r="AA7180" s="7"/>
      <c r="AB7180" s="7"/>
      <c r="AC7180" s="7"/>
      <c r="AD7180" s="7"/>
      <c r="AE7180" s="7"/>
      <c r="AF7180" s="7"/>
      <c r="AG7180" s="7"/>
      <c r="AH7180" s="7"/>
      <c r="AI7180" s="7"/>
      <c r="AJ7180" s="7"/>
      <c r="AK7180" s="7"/>
      <c r="AL7180" s="7"/>
      <c r="AM7180" s="7"/>
      <c r="AN7180" s="7"/>
    </row>
    <row r="7181" spans="1:40" ht="14.25" customHeight="1">
      <c r="A7181" s="7" t="s">
        <v>743</v>
      </c>
      <c r="B7181" s="7" t="s">
        <v>363</v>
      </c>
      <c r="C7181" s="7">
        <v>1732</v>
      </c>
      <c r="D7181" s="7" t="s">
        <v>774</v>
      </c>
      <c r="E7181" s="7" t="str">
        <f t="shared" si="97"/>
        <v>Mairana</v>
      </c>
      <c r="F7181" s="7" t="s">
        <v>379</v>
      </c>
      <c r="G7181" s="7">
        <v>280</v>
      </c>
      <c r="H7181" s="7" t="s">
        <v>402</v>
      </c>
      <c r="I7181" s="7"/>
      <c r="J7181" s="7">
        <v>125000</v>
      </c>
      <c r="K7181" s="7">
        <f t="shared" si="98"/>
        <v>4639920</v>
      </c>
      <c r="L7181" s="7"/>
      <c r="M7181" s="6"/>
      <c r="N7181" s="7"/>
      <c r="O7181" s="7"/>
      <c r="P7181" s="38"/>
      <c r="Q7181" s="31"/>
      <c r="R7181" s="42"/>
      <c r="S7181" s="42"/>
      <c r="T7181" s="42"/>
      <c r="U7181" s="43"/>
      <c r="V7181" s="32"/>
      <c r="W7181" s="38"/>
      <c r="X7181" s="7"/>
      <c r="Y7181" s="7"/>
      <c r="Z7181" s="7"/>
      <c r="AA7181" s="7"/>
      <c r="AB7181" s="7"/>
      <c r="AC7181" s="7"/>
      <c r="AD7181" s="7"/>
      <c r="AE7181" s="7"/>
      <c r="AF7181" s="7"/>
      <c r="AG7181" s="7"/>
      <c r="AH7181" s="7"/>
      <c r="AI7181" s="7"/>
      <c r="AJ7181" s="7"/>
      <c r="AK7181" s="7"/>
      <c r="AL7181" s="7"/>
      <c r="AM7181" s="7"/>
      <c r="AN7181" s="7"/>
    </row>
    <row r="7182" spans="1:40" ht="14.25" customHeight="1">
      <c r="A7182" s="7" t="s">
        <v>743</v>
      </c>
      <c r="B7182" s="7" t="s">
        <v>363</v>
      </c>
      <c r="C7182" s="7">
        <v>1732</v>
      </c>
      <c r="D7182" s="7" t="s">
        <v>774</v>
      </c>
      <c r="E7182" s="7" t="str">
        <f t="shared" si="97"/>
        <v>Mairana</v>
      </c>
      <c r="F7182" s="7" t="s">
        <v>379</v>
      </c>
      <c r="G7182" s="7">
        <v>300</v>
      </c>
      <c r="H7182" s="7" t="s">
        <v>417</v>
      </c>
      <c r="I7182" s="7"/>
      <c r="J7182" s="7">
        <v>20000</v>
      </c>
      <c r="K7182" s="7">
        <f t="shared" si="98"/>
        <v>4639920</v>
      </c>
      <c r="L7182" s="7"/>
      <c r="M7182" s="6"/>
      <c r="N7182" s="7"/>
      <c r="O7182" s="7"/>
      <c r="P7182" s="38"/>
      <c r="Q7182" s="31"/>
      <c r="R7182" s="42"/>
      <c r="S7182" s="42"/>
      <c r="T7182" s="42"/>
      <c r="U7182" s="43"/>
      <c r="V7182" s="32"/>
      <c r="W7182" s="38"/>
      <c r="X7182" s="7"/>
      <c r="Y7182" s="7"/>
      <c r="Z7182" s="7"/>
      <c r="AA7182" s="7"/>
      <c r="AB7182" s="7"/>
      <c r="AC7182" s="7"/>
      <c r="AD7182" s="7"/>
      <c r="AE7182" s="7"/>
      <c r="AF7182" s="7"/>
      <c r="AG7182" s="7"/>
      <c r="AH7182" s="7"/>
      <c r="AI7182" s="7"/>
      <c r="AJ7182" s="7"/>
      <c r="AK7182" s="7"/>
      <c r="AL7182" s="7"/>
      <c r="AM7182" s="7"/>
      <c r="AN7182" s="7"/>
    </row>
    <row r="7183" spans="1:40" ht="14.25" customHeight="1">
      <c r="A7183" s="7" t="s">
        <v>743</v>
      </c>
      <c r="B7183" s="7" t="s">
        <v>363</v>
      </c>
      <c r="C7183" s="7">
        <v>1732</v>
      </c>
      <c r="D7183" s="7" t="s">
        <v>774</v>
      </c>
      <c r="E7183" s="7" t="str">
        <f t="shared" si="97"/>
        <v>Mairana</v>
      </c>
      <c r="F7183" s="7" t="s">
        <v>379</v>
      </c>
      <c r="G7183" s="7">
        <v>310</v>
      </c>
      <c r="H7183" s="7" t="s">
        <v>403</v>
      </c>
      <c r="I7183" s="7"/>
      <c r="J7183" s="7">
        <v>10000</v>
      </c>
      <c r="K7183" s="7">
        <f t="shared" si="98"/>
        <v>4639920</v>
      </c>
      <c r="L7183" s="7"/>
      <c r="M7183" s="6"/>
      <c r="N7183" s="7"/>
      <c r="O7183" s="7"/>
      <c r="P7183" s="38"/>
      <c r="Q7183" s="31"/>
      <c r="R7183" s="42"/>
      <c r="S7183" s="42"/>
      <c r="T7183" s="42"/>
      <c r="U7183" s="43"/>
      <c r="V7183" s="32"/>
      <c r="W7183" s="38"/>
      <c r="X7183" s="7"/>
      <c r="Y7183" s="7"/>
      <c r="Z7183" s="7"/>
      <c r="AA7183" s="7"/>
      <c r="AB7183" s="7"/>
      <c r="AC7183" s="7"/>
      <c r="AD7183" s="7"/>
      <c r="AE7183" s="7"/>
      <c r="AF7183" s="7"/>
      <c r="AG7183" s="7"/>
      <c r="AH7183" s="7"/>
      <c r="AI7183" s="7"/>
      <c r="AJ7183" s="7"/>
      <c r="AK7183" s="7"/>
      <c r="AL7183" s="7"/>
      <c r="AM7183" s="7"/>
      <c r="AN7183" s="7"/>
    </row>
    <row r="7184" spans="1:40" ht="14.25" customHeight="1">
      <c r="A7184" s="7" t="s">
        <v>743</v>
      </c>
      <c r="B7184" s="7" t="s">
        <v>363</v>
      </c>
      <c r="C7184" s="7">
        <v>1732</v>
      </c>
      <c r="D7184" s="7" t="s">
        <v>774</v>
      </c>
      <c r="E7184" s="7" t="str">
        <f t="shared" si="97"/>
        <v>Mairana</v>
      </c>
      <c r="F7184" s="7" t="s">
        <v>379</v>
      </c>
      <c r="G7184" s="7">
        <v>330</v>
      </c>
      <c r="H7184" s="7" t="s">
        <v>404</v>
      </c>
      <c r="I7184" s="7"/>
      <c r="J7184" s="7">
        <v>57498</v>
      </c>
      <c r="K7184" s="7">
        <f t="shared" si="98"/>
        <v>4639920</v>
      </c>
      <c r="L7184" s="7"/>
      <c r="M7184" s="6"/>
      <c r="N7184" s="7"/>
      <c r="O7184" s="7"/>
      <c r="P7184" s="38"/>
      <c r="Q7184" s="31"/>
      <c r="R7184" s="42"/>
      <c r="S7184" s="42"/>
      <c r="T7184" s="42"/>
      <c r="U7184" s="43"/>
      <c r="V7184" s="32"/>
      <c r="W7184" s="38"/>
      <c r="X7184" s="7"/>
      <c r="Y7184" s="7"/>
      <c r="Z7184" s="7"/>
      <c r="AA7184" s="7"/>
      <c r="AB7184" s="7"/>
      <c r="AC7184" s="7"/>
      <c r="AD7184" s="7"/>
      <c r="AE7184" s="7"/>
      <c r="AF7184" s="7"/>
      <c r="AG7184" s="7"/>
      <c r="AH7184" s="7"/>
      <c r="AI7184" s="7"/>
      <c r="AJ7184" s="7"/>
      <c r="AK7184" s="7"/>
      <c r="AL7184" s="7"/>
      <c r="AM7184" s="7"/>
      <c r="AN7184" s="7"/>
    </row>
    <row r="7185" spans="1:40" ht="14.25" customHeight="1">
      <c r="A7185" s="7" t="s">
        <v>743</v>
      </c>
      <c r="B7185" s="7" t="s">
        <v>363</v>
      </c>
      <c r="C7185" s="7">
        <v>1732</v>
      </c>
      <c r="D7185" s="7" t="s">
        <v>774</v>
      </c>
      <c r="E7185" s="7" t="str">
        <f t="shared" si="97"/>
        <v>Mairana</v>
      </c>
      <c r="F7185" s="7" t="s">
        <v>379</v>
      </c>
      <c r="G7185" s="7">
        <v>340</v>
      </c>
      <c r="H7185" s="7" t="s">
        <v>405</v>
      </c>
      <c r="I7185" s="7"/>
      <c r="J7185" s="7">
        <v>809847</v>
      </c>
      <c r="K7185" s="7">
        <f t="shared" si="98"/>
        <v>4639920</v>
      </c>
      <c r="L7185" s="7"/>
      <c r="M7185" s="6"/>
      <c r="N7185" s="7"/>
      <c r="O7185" s="7"/>
      <c r="P7185" s="38"/>
      <c r="Q7185" s="31"/>
      <c r="R7185" s="42"/>
      <c r="S7185" s="42"/>
      <c r="T7185" s="42"/>
      <c r="U7185" s="43"/>
      <c r="V7185" s="32"/>
      <c r="W7185" s="38"/>
      <c r="X7185" s="7"/>
      <c r="Y7185" s="7"/>
      <c r="Z7185" s="7"/>
      <c r="AA7185" s="7"/>
      <c r="AB7185" s="7"/>
      <c r="AC7185" s="7"/>
      <c r="AD7185" s="7"/>
      <c r="AE7185" s="7"/>
      <c r="AF7185" s="7"/>
      <c r="AG7185" s="7"/>
      <c r="AH7185" s="7"/>
      <c r="AI7185" s="7"/>
      <c r="AJ7185" s="7"/>
      <c r="AK7185" s="7"/>
      <c r="AL7185" s="7"/>
      <c r="AM7185" s="7"/>
      <c r="AN7185" s="7"/>
    </row>
    <row r="7186" spans="1:40" ht="14.25" customHeight="1">
      <c r="A7186" s="7" t="s">
        <v>743</v>
      </c>
      <c r="B7186" s="7" t="s">
        <v>363</v>
      </c>
      <c r="C7186" s="7">
        <v>1732</v>
      </c>
      <c r="D7186" s="7" t="s">
        <v>774</v>
      </c>
      <c r="E7186" s="7" t="str">
        <f t="shared" si="97"/>
        <v>Mairana</v>
      </c>
      <c r="F7186" s="7" t="s">
        <v>407</v>
      </c>
      <c r="G7186" s="7">
        <v>110</v>
      </c>
      <c r="H7186" s="7" t="s">
        <v>385</v>
      </c>
      <c r="I7186" s="7"/>
      <c r="J7186" s="7">
        <v>930834</v>
      </c>
      <c r="K7186" s="7">
        <f t="shared" si="98"/>
        <v>4639920</v>
      </c>
      <c r="L7186" s="7"/>
      <c r="M7186" s="6"/>
      <c r="N7186" s="7"/>
      <c r="O7186" s="7"/>
      <c r="P7186" s="38"/>
      <c r="Q7186" s="31"/>
      <c r="R7186" s="42"/>
      <c r="S7186" s="42"/>
      <c r="T7186" s="42"/>
      <c r="U7186" s="43"/>
      <c r="V7186" s="32"/>
      <c r="W7186" s="38"/>
      <c r="X7186" s="7"/>
      <c r="Y7186" s="7"/>
      <c r="Z7186" s="7"/>
      <c r="AA7186" s="7"/>
      <c r="AB7186" s="7"/>
      <c r="AC7186" s="7"/>
      <c r="AD7186" s="7"/>
      <c r="AE7186" s="7"/>
      <c r="AF7186" s="7"/>
      <c r="AG7186" s="7"/>
      <c r="AH7186" s="7"/>
      <c r="AI7186" s="7"/>
      <c r="AJ7186" s="7"/>
      <c r="AK7186" s="7"/>
      <c r="AL7186" s="7"/>
      <c r="AM7186" s="7"/>
      <c r="AN7186" s="7"/>
    </row>
    <row r="7187" spans="1:40" ht="14.25" customHeight="1">
      <c r="A7187" s="7" t="s">
        <v>743</v>
      </c>
      <c r="B7187" s="7" t="s">
        <v>363</v>
      </c>
      <c r="C7187" s="7">
        <v>1732</v>
      </c>
      <c r="D7187" s="7" t="s">
        <v>774</v>
      </c>
      <c r="E7187" s="7" t="str">
        <f t="shared" si="97"/>
        <v>Mairana</v>
      </c>
      <c r="F7187" s="7" t="s">
        <v>407</v>
      </c>
      <c r="G7187" s="7">
        <v>120</v>
      </c>
      <c r="H7187" s="7" t="s">
        <v>485</v>
      </c>
      <c r="I7187" s="7"/>
      <c r="J7187" s="7">
        <v>43331</v>
      </c>
      <c r="K7187" s="7">
        <f t="shared" si="98"/>
        <v>4639920</v>
      </c>
      <c r="L7187" s="7"/>
      <c r="M7187" s="6"/>
      <c r="N7187" s="7"/>
      <c r="O7187" s="7"/>
      <c r="P7187" s="38"/>
      <c r="Q7187" s="31"/>
      <c r="R7187" s="42"/>
      <c r="S7187" s="42"/>
      <c r="T7187" s="42"/>
      <c r="U7187" s="43"/>
      <c r="V7187" s="32"/>
      <c r="W7187" s="38"/>
      <c r="X7187" s="7"/>
      <c r="Y7187" s="7"/>
      <c r="Z7187" s="7"/>
      <c r="AA7187" s="7"/>
      <c r="AB7187" s="7"/>
      <c r="AC7187" s="7"/>
      <c r="AD7187" s="7"/>
      <c r="AE7187" s="7"/>
      <c r="AF7187" s="7"/>
      <c r="AG7187" s="7"/>
      <c r="AH7187" s="7"/>
      <c r="AI7187" s="7"/>
      <c r="AJ7187" s="7"/>
      <c r="AK7187" s="7"/>
      <c r="AL7187" s="7"/>
      <c r="AM7187" s="7"/>
      <c r="AN7187" s="7"/>
    </row>
    <row r="7188" spans="1:40" ht="14.25" customHeight="1">
      <c r="A7188" s="7" t="s">
        <v>743</v>
      </c>
      <c r="B7188" s="7" t="s">
        <v>363</v>
      </c>
      <c r="C7188" s="7">
        <v>1732</v>
      </c>
      <c r="D7188" s="7" t="s">
        <v>774</v>
      </c>
      <c r="E7188" s="7" t="str">
        <f t="shared" si="97"/>
        <v>Mairana</v>
      </c>
      <c r="F7188" s="7" t="s">
        <v>407</v>
      </c>
      <c r="G7188" s="7">
        <v>170</v>
      </c>
      <c r="H7188" s="7" t="s">
        <v>390</v>
      </c>
      <c r="I7188" s="7"/>
      <c r="J7188" s="7">
        <v>254832</v>
      </c>
      <c r="K7188" s="7">
        <f t="shared" si="98"/>
        <v>4639920</v>
      </c>
      <c r="L7188" s="7"/>
      <c r="M7188" s="6"/>
      <c r="N7188" s="7"/>
      <c r="O7188" s="7"/>
      <c r="P7188" s="38"/>
      <c r="Q7188" s="31"/>
      <c r="R7188" s="42"/>
      <c r="S7188" s="42"/>
      <c r="T7188" s="42"/>
      <c r="U7188" s="43"/>
      <c r="V7188" s="32"/>
      <c r="W7188" s="38"/>
      <c r="X7188" s="7"/>
      <c r="Y7188" s="7"/>
      <c r="Z7188" s="7"/>
      <c r="AA7188" s="7"/>
      <c r="AB7188" s="7"/>
      <c r="AC7188" s="7"/>
      <c r="AD7188" s="7"/>
      <c r="AE7188" s="7"/>
      <c r="AF7188" s="7"/>
      <c r="AG7188" s="7"/>
      <c r="AH7188" s="7"/>
      <c r="AI7188" s="7"/>
      <c r="AJ7188" s="7"/>
      <c r="AK7188" s="7"/>
      <c r="AL7188" s="7"/>
      <c r="AM7188" s="7"/>
      <c r="AN7188" s="7"/>
    </row>
    <row r="7189" spans="1:40" ht="14.25" customHeight="1">
      <c r="A7189" s="7" t="s">
        <v>743</v>
      </c>
      <c r="B7189" s="7" t="s">
        <v>363</v>
      </c>
      <c r="C7189" s="7">
        <v>1732</v>
      </c>
      <c r="D7189" s="7" t="s">
        <v>774</v>
      </c>
      <c r="E7189" s="7" t="str">
        <f t="shared" si="97"/>
        <v>Mairana</v>
      </c>
      <c r="F7189" s="7" t="s">
        <v>407</v>
      </c>
      <c r="G7189" s="7">
        <v>350</v>
      </c>
      <c r="H7189" s="7" t="s">
        <v>406</v>
      </c>
      <c r="I7189" s="7"/>
      <c r="J7189" s="7">
        <v>3410923</v>
      </c>
      <c r="K7189" s="7">
        <f t="shared" si="98"/>
        <v>4639920</v>
      </c>
      <c r="L7189" s="7"/>
      <c r="M7189" s="6"/>
      <c r="N7189" s="7"/>
      <c r="O7189" s="7"/>
      <c r="P7189" s="38"/>
      <c r="Q7189" s="31"/>
      <c r="R7189" s="42"/>
      <c r="S7189" s="42"/>
      <c r="T7189" s="42"/>
      <c r="U7189" s="43"/>
      <c r="V7189" s="32"/>
      <c r="W7189" s="38"/>
      <c r="X7189" s="7"/>
      <c r="Y7189" s="7"/>
      <c r="Z7189" s="7"/>
      <c r="AA7189" s="7"/>
      <c r="AB7189" s="7"/>
      <c r="AC7189" s="7"/>
      <c r="AD7189" s="7"/>
      <c r="AE7189" s="7"/>
      <c r="AF7189" s="7"/>
      <c r="AG7189" s="7"/>
      <c r="AH7189" s="7"/>
      <c r="AI7189" s="7"/>
      <c r="AJ7189" s="7"/>
      <c r="AK7189" s="7"/>
      <c r="AL7189" s="7"/>
      <c r="AM7189" s="7"/>
      <c r="AN7189" s="7"/>
    </row>
    <row r="7190" spans="1:40" ht="14.25" customHeight="1">
      <c r="A7190" s="7" t="s">
        <v>743</v>
      </c>
      <c r="B7190" s="7" t="s">
        <v>363</v>
      </c>
      <c r="C7190" s="7">
        <v>1733</v>
      </c>
      <c r="D7190" s="7" t="s">
        <v>775</v>
      </c>
      <c r="E7190" s="7" t="str">
        <f t="shared" si="97"/>
        <v>Quirusillas</v>
      </c>
      <c r="F7190" s="7" t="s">
        <v>379</v>
      </c>
      <c r="G7190" s="7">
        <v>0</v>
      </c>
      <c r="H7190" s="7" t="s">
        <v>380</v>
      </c>
      <c r="I7190" s="7"/>
      <c r="J7190" s="7">
        <v>355591</v>
      </c>
      <c r="K7190" s="7">
        <f t="shared" si="98"/>
        <v>0</v>
      </c>
      <c r="L7190" s="7"/>
      <c r="M7190" s="6"/>
      <c r="N7190" s="7"/>
      <c r="O7190" s="7"/>
      <c r="P7190" s="38"/>
      <c r="Q7190" s="31"/>
      <c r="R7190" s="42"/>
      <c r="S7190" s="42"/>
      <c r="T7190" s="42"/>
      <c r="U7190" s="43"/>
      <c r="V7190" s="32"/>
      <c r="W7190" s="38"/>
      <c r="X7190" s="7"/>
      <c r="Y7190" s="7"/>
      <c r="Z7190" s="7"/>
      <c r="AA7190" s="7"/>
      <c r="AB7190" s="7"/>
      <c r="AC7190" s="7"/>
      <c r="AD7190" s="7"/>
      <c r="AE7190" s="7"/>
      <c r="AF7190" s="7"/>
      <c r="AG7190" s="7"/>
      <c r="AH7190" s="7"/>
      <c r="AI7190" s="7"/>
      <c r="AJ7190" s="7"/>
      <c r="AK7190" s="7"/>
      <c r="AL7190" s="7"/>
      <c r="AM7190" s="7"/>
      <c r="AN7190" s="7"/>
    </row>
    <row r="7191" spans="1:40" ht="14.25" customHeight="1">
      <c r="A7191" s="7" t="s">
        <v>743</v>
      </c>
      <c r="B7191" s="7" t="s">
        <v>363</v>
      </c>
      <c r="C7191" s="7">
        <v>1733</v>
      </c>
      <c r="D7191" s="7" t="s">
        <v>775</v>
      </c>
      <c r="E7191" s="7" t="str">
        <f t="shared" si="97"/>
        <v>Quirusillas</v>
      </c>
      <c r="F7191" s="7" t="s">
        <v>379</v>
      </c>
      <c r="G7191" s="7">
        <v>1</v>
      </c>
      <c r="H7191" s="7" t="s">
        <v>381</v>
      </c>
      <c r="I7191" s="7"/>
      <c r="J7191" s="7">
        <v>260144</v>
      </c>
      <c r="K7191" s="7">
        <f t="shared" si="98"/>
        <v>0</v>
      </c>
      <c r="L7191" s="7"/>
      <c r="M7191" s="6"/>
      <c r="N7191" s="7"/>
      <c r="O7191" s="7"/>
      <c r="P7191" s="38"/>
      <c r="Q7191" s="31"/>
      <c r="R7191" s="42"/>
      <c r="S7191" s="42"/>
      <c r="T7191" s="42"/>
      <c r="U7191" s="43"/>
      <c r="V7191" s="32"/>
      <c r="W7191" s="38"/>
      <c r="X7191" s="7"/>
      <c r="Y7191" s="7"/>
      <c r="Z7191" s="7"/>
      <c r="AA7191" s="7"/>
      <c r="AB7191" s="7"/>
      <c r="AC7191" s="7"/>
      <c r="AD7191" s="7"/>
      <c r="AE7191" s="7"/>
      <c r="AF7191" s="7"/>
      <c r="AG7191" s="7"/>
      <c r="AH7191" s="7"/>
      <c r="AI7191" s="7"/>
      <c r="AJ7191" s="7"/>
      <c r="AK7191" s="7"/>
      <c r="AL7191" s="7"/>
      <c r="AM7191" s="7"/>
      <c r="AN7191" s="7"/>
    </row>
    <row r="7192" spans="1:40" ht="14.25" customHeight="1">
      <c r="A7192" s="7" t="s">
        <v>743</v>
      </c>
      <c r="B7192" s="7" t="s">
        <v>363</v>
      </c>
      <c r="C7192" s="7">
        <v>1733</v>
      </c>
      <c r="D7192" s="7" t="s">
        <v>775</v>
      </c>
      <c r="E7192" s="7" t="str">
        <f t="shared" si="97"/>
        <v>Quirusillas</v>
      </c>
      <c r="F7192" s="7" t="s">
        <v>379</v>
      </c>
      <c r="G7192" s="7">
        <v>97</v>
      </c>
      <c r="H7192" s="7" t="s">
        <v>409</v>
      </c>
      <c r="I7192" s="7"/>
      <c r="J7192" s="7">
        <v>37061</v>
      </c>
      <c r="K7192" s="7">
        <f t="shared" si="98"/>
        <v>0</v>
      </c>
      <c r="L7192" s="7"/>
      <c r="M7192" s="6"/>
      <c r="N7192" s="7"/>
      <c r="O7192" s="7"/>
      <c r="P7192" s="38"/>
      <c r="Q7192" s="31"/>
      <c r="R7192" s="42"/>
      <c r="S7192" s="42"/>
      <c r="T7192" s="42"/>
      <c r="U7192" s="43"/>
      <c r="V7192" s="32"/>
      <c r="W7192" s="38"/>
      <c r="X7192" s="7"/>
      <c r="Y7192" s="7"/>
      <c r="Z7192" s="7"/>
      <c r="AA7192" s="7"/>
      <c r="AB7192" s="7"/>
      <c r="AC7192" s="7"/>
      <c r="AD7192" s="7"/>
      <c r="AE7192" s="7"/>
      <c r="AF7192" s="7"/>
      <c r="AG7192" s="7"/>
      <c r="AH7192" s="7"/>
      <c r="AI7192" s="7"/>
      <c r="AJ7192" s="7"/>
      <c r="AK7192" s="7"/>
      <c r="AL7192" s="7"/>
      <c r="AM7192" s="7"/>
      <c r="AN7192" s="7"/>
    </row>
    <row r="7193" spans="1:40" ht="14.25" customHeight="1">
      <c r="A7193" s="7" t="s">
        <v>743</v>
      </c>
      <c r="B7193" s="7" t="s">
        <v>363</v>
      </c>
      <c r="C7193" s="7">
        <v>1733</v>
      </c>
      <c r="D7193" s="7" t="s">
        <v>775</v>
      </c>
      <c r="E7193" s="7" t="str">
        <f t="shared" si="97"/>
        <v>Quirusillas</v>
      </c>
      <c r="F7193" s="7" t="s">
        <v>379</v>
      </c>
      <c r="G7193" s="7">
        <v>99</v>
      </c>
      <c r="H7193" s="7" t="s">
        <v>382</v>
      </c>
      <c r="I7193" s="7"/>
      <c r="J7193" s="7">
        <v>173284</v>
      </c>
      <c r="K7193" s="7">
        <f t="shared" si="98"/>
        <v>0</v>
      </c>
      <c r="L7193" s="7"/>
      <c r="M7193" s="6"/>
      <c r="N7193" s="7"/>
      <c r="O7193" s="7"/>
      <c r="P7193" s="38"/>
      <c r="Q7193" s="31"/>
      <c r="R7193" s="42"/>
      <c r="S7193" s="42"/>
      <c r="T7193" s="42"/>
      <c r="U7193" s="43"/>
      <c r="V7193" s="32"/>
      <c r="W7193" s="38"/>
      <c r="X7193" s="7"/>
      <c r="Y7193" s="7"/>
      <c r="Z7193" s="7"/>
      <c r="AA7193" s="7"/>
      <c r="AB7193" s="7"/>
      <c r="AC7193" s="7"/>
      <c r="AD7193" s="7"/>
      <c r="AE7193" s="7"/>
      <c r="AF7193" s="7"/>
      <c r="AG7193" s="7"/>
      <c r="AH7193" s="7"/>
      <c r="AI7193" s="7"/>
      <c r="AJ7193" s="7"/>
      <c r="AK7193" s="7"/>
      <c r="AL7193" s="7"/>
      <c r="AM7193" s="7"/>
      <c r="AN7193" s="7"/>
    </row>
    <row r="7194" spans="1:40" ht="14.25" customHeight="1">
      <c r="A7194" s="7" t="s">
        <v>743</v>
      </c>
      <c r="B7194" s="7" t="s">
        <v>363</v>
      </c>
      <c r="C7194" s="7">
        <v>1733</v>
      </c>
      <c r="D7194" s="7" t="s">
        <v>775</v>
      </c>
      <c r="E7194" s="7" t="str">
        <f t="shared" si="97"/>
        <v>Quirusillas</v>
      </c>
      <c r="F7194" s="7" t="s">
        <v>379</v>
      </c>
      <c r="G7194" s="7">
        <v>100</v>
      </c>
      <c r="H7194" s="7" t="s">
        <v>383</v>
      </c>
      <c r="I7194" s="7"/>
      <c r="J7194" s="7">
        <v>76000</v>
      </c>
      <c r="K7194" s="7">
        <f t="shared" si="98"/>
        <v>0</v>
      </c>
      <c r="L7194" s="7"/>
      <c r="M7194" s="6"/>
      <c r="N7194" s="7"/>
      <c r="O7194" s="7"/>
      <c r="P7194" s="38"/>
      <c r="Q7194" s="31"/>
      <c r="R7194" s="42"/>
      <c r="S7194" s="42"/>
      <c r="T7194" s="42"/>
      <c r="U7194" s="43"/>
      <c r="V7194" s="32"/>
      <c r="W7194" s="38"/>
      <c r="X7194" s="7"/>
      <c r="Y7194" s="7"/>
      <c r="Z7194" s="7"/>
      <c r="AA7194" s="7"/>
      <c r="AB7194" s="7"/>
      <c r="AC7194" s="7"/>
      <c r="AD7194" s="7"/>
      <c r="AE7194" s="7"/>
      <c r="AF7194" s="7"/>
      <c r="AG7194" s="7"/>
      <c r="AH7194" s="7"/>
      <c r="AI7194" s="7"/>
      <c r="AJ7194" s="7"/>
      <c r="AK7194" s="7"/>
      <c r="AL7194" s="7"/>
      <c r="AM7194" s="7"/>
      <c r="AN7194" s="7"/>
    </row>
    <row r="7195" spans="1:40" ht="14.25" customHeight="1">
      <c r="A7195" s="7" t="s">
        <v>743</v>
      </c>
      <c r="B7195" s="7" t="s">
        <v>363</v>
      </c>
      <c r="C7195" s="7">
        <v>1733</v>
      </c>
      <c r="D7195" s="7" t="s">
        <v>775</v>
      </c>
      <c r="E7195" s="7" t="str">
        <f t="shared" si="97"/>
        <v>Quirusillas</v>
      </c>
      <c r="F7195" s="7" t="s">
        <v>379</v>
      </c>
      <c r="G7195" s="7">
        <v>110</v>
      </c>
      <c r="H7195" s="7" t="s">
        <v>385</v>
      </c>
      <c r="I7195" s="7"/>
      <c r="J7195" s="7">
        <v>10000</v>
      </c>
      <c r="K7195" s="7">
        <f t="shared" si="98"/>
        <v>0</v>
      </c>
      <c r="L7195" s="7"/>
      <c r="M7195" s="6"/>
      <c r="N7195" s="7"/>
      <c r="O7195" s="7"/>
      <c r="P7195" s="38"/>
      <c r="Q7195" s="31"/>
      <c r="R7195" s="42"/>
      <c r="S7195" s="42"/>
      <c r="T7195" s="42"/>
      <c r="U7195" s="43"/>
      <c r="V7195" s="32"/>
      <c r="W7195" s="38"/>
      <c r="X7195" s="7"/>
      <c r="Y7195" s="7"/>
      <c r="Z7195" s="7"/>
      <c r="AA7195" s="7"/>
      <c r="AB7195" s="7"/>
      <c r="AC7195" s="7"/>
      <c r="AD7195" s="7"/>
      <c r="AE7195" s="7"/>
      <c r="AF7195" s="7"/>
      <c r="AG7195" s="7"/>
      <c r="AH7195" s="7"/>
      <c r="AI7195" s="7"/>
      <c r="AJ7195" s="7"/>
      <c r="AK7195" s="7"/>
      <c r="AL7195" s="7"/>
      <c r="AM7195" s="7"/>
      <c r="AN7195" s="7"/>
    </row>
    <row r="7196" spans="1:40" ht="14.25" customHeight="1">
      <c r="A7196" s="7" t="s">
        <v>743</v>
      </c>
      <c r="B7196" s="7" t="s">
        <v>363</v>
      </c>
      <c r="C7196" s="7">
        <v>1733</v>
      </c>
      <c r="D7196" s="7" t="s">
        <v>775</v>
      </c>
      <c r="E7196" s="7" t="str">
        <f t="shared" si="97"/>
        <v>Quirusillas</v>
      </c>
      <c r="F7196" s="7" t="s">
        <v>379</v>
      </c>
      <c r="G7196" s="7">
        <v>130</v>
      </c>
      <c r="H7196" s="7" t="s">
        <v>386</v>
      </c>
      <c r="I7196" s="7"/>
      <c r="J7196" s="7">
        <v>41000</v>
      </c>
      <c r="K7196" s="7">
        <f t="shared" si="98"/>
        <v>0</v>
      </c>
      <c r="L7196" s="7"/>
      <c r="M7196" s="6"/>
      <c r="N7196" s="7"/>
      <c r="O7196" s="7"/>
      <c r="P7196" s="38"/>
      <c r="Q7196" s="31"/>
      <c r="R7196" s="42"/>
      <c r="S7196" s="42"/>
      <c r="T7196" s="42"/>
      <c r="U7196" s="43"/>
      <c r="V7196" s="32"/>
      <c r="W7196" s="38"/>
      <c r="X7196" s="7"/>
      <c r="Y7196" s="7"/>
      <c r="Z7196" s="7"/>
      <c r="AA7196" s="7"/>
      <c r="AB7196" s="7"/>
      <c r="AC7196" s="7"/>
      <c r="AD7196" s="7"/>
      <c r="AE7196" s="7"/>
      <c r="AF7196" s="7"/>
      <c r="AG7196" s="7"/>
      <c r="AH7196" s="7"/>
      <c r="AI7196" s="7"/>
      <c r="AJ7196" s="7"/>
      <c r="AK7196" s="7"/>
      <c r="AL7196" s="7"/>
      <c r="AM7196" s="7"/>
      <c r="AN7196" s="7"/>
    </row>
    <row r="7197" spans="1:40" ht="14.25" customHeight="1">
      <c r="A7197" s="7" t="s">
        <v>743</v>
      </c>
      <c r="B7197" s="7" t="s">
        <v>363</v>
      </c>
      <c r="C7197" s="7">
        <v>1733</v>
      </c>
      <c r="D7197" s="7" t="s">
        <v>775</v>
      </c>
      <c r="E7197" s="7" t="str">
        <f t="shared" si="97"/>
        <v>Quirusillas</v>
      </c>
      <c r="F7197" s="7" t="s">
        <v>379</v>
      </c>
      <c r="G7197" s="7">
        <v>140</v>
      </c>
      <c r="H7197" s="7" t="s">
        <v>388</v>
      </c>
      <c r="I7197" s="7"/>
      <c r="J7197" s="7">
        <v>58200</v>
      </c>
      <c r="K7197" s="7">
        <f t="shared" si="98"/>
        <v>0</v>
      </c>
      <c r="L7197" s="7"/>
      <c r="M7197" s="6"/>
      <c r="N7197" s="7"/>
      <c r="O7197" s="7"/>
      <c r="P7197" s="38"/>
      <c r="Q7197" s="31"/>
      <c r="R7197" s="42"/>
      <c r="S7197" s="42"/>
      <c r="T7197" s="42"/>
      <c r="U7197" s="43"/>
      <c r="V7197" s="32"/>
      <c r="W7197" s="38"/>
      <c r="X7197" s="7"/>
      <c r="Y7197" s="7"/>
      <c r="Z7197" s="7"/>
      <c r="AA7197" s="7"/>
      <c r="AB7197" s="7"/>
      <c r="AC7197" s="7"/>
      <c r="AD7197" s="7"/>
      <c r="AE7197" s="7"/>
      <c r="AF7197" s="7"/>
      <c r="AG7197" s="7"/>
      <c r="AH7197" s="7"/>
      <c r="AI7197" s="7"/>
      <c r="AJ7197" s="7"/>
      <c r="AK7197" s="7"/>
      <c r="AL7197" s="7"/>
      <c r="AM7197" s="7"/>
      <c r="AN7197" s="7"/>
    </row>
    <row r="7198" spans="1:40" ht="14.25" customHeight="1">
      <c r="A7198" s="7" t="s">
        <v>743</v>
      </c>
      <c r="B7198" s="7" t="s">
        <v>363</v>
      </c>
      <c r="C7198" s="7">
        <v>1733</v>
      </c>
      <c r="D7198" s="7" t="s">
        <v>775</v>
      </c>
      <c r="E7198" s="7" t="str">
        <f t="shared" si="97"/>
        <v>Quirusillas</v>
      </c>
      <c r="F7198" s="7" t="s">
        <v>379</v>
      </c>
      <c r="G7198" s="7">
        <v>160</v>
      </c>
      <c r="H7198" s="7" t="s">
        <v>389</v>
      </c>
      <c r="I7198" s="7"/>
      <c r="J7198" s="7">
        <v>82607</v>
      </c>
      <c r="K7198" s="7">
        <f t="shared" si="98"/>
        <v>0</v>
      </c>
      <c r="L7198" s="7"/>
      <c r="M7198" s="6"/>
      <c r="N7198" s="7"/>
      <c r="O7198" s="7"/>
      <c r="P7198" s="38"/>
      <c r="Q7198" s="31"/>
      <c r="R7198" s="42"/>
      <c r="S7198" s="42"/>
      <c r="T7198" s="42"/>
      <c r="U7198" s="43"/>
      <c r="V7198" s="32"/>
      <c r="W7198" s="38"/>
      <c r="X7198" s="7"/>
      <c r="Y7198" s="7"/>
      <c r="Z7198" s="7"/>
      <c r="AA7198" s="7"/>
      <c r="AB7198" s="7"/>
      <c r="AC7198" s="7"/>
      <c r="AD7198" s="7"/>
      <c r="AE7198" s="7"/>
      <c r="AF7198" s="7"/>
      <c r="AG7198" s="7"/>
      <c r="AH7198" s="7"/>
      <c r="AI7198" s="7"/>
      <c r="AJ7198" s="7"/>
      <c r="AK7198" s="7"/>
      <c r="AL7198" s="7"/>
      <c r="AM7198" s="7"/>
      <c r="AN7198" s="7"/>
    </row>
    <row r="7199" spans="1:40" ht="14.25" customHeight="1">
      <c r="A7199" s="7" t="s">
        <v>743</v>
      </c>
      <c r="B7199" s="7" t="s">
        <v>363</v>
      </c>
      <c r="C7199" s="7">
        <v>1733</v>
      </c>
      <c r="D7199" s="7" t="s">
        <v>775</v>
      </c>
      <c r="E7199" s="7" t="str">
        <f t="shared" si="97"/>
        <v>Quirusillas</v>
      </c>
      <c r="F7199" s="7" t="s">
        <v>379</v>
      </c>
      <c r="G7199" s="7">
        <v>170</v>
      </c>
      <c r="H7199" s="7" t="s">
        <v>390</v>
      </c>
      <c r="I7199" s="7"/>
      <c r="J7199" s="7">
        <v>57000</v>
      </c>
      <c r="K7199" s="7">
        <f t="shared" si="98"/>
        <v>0</v>
      </c>
      <c r="L7199" s="7"/>
      <c r="M7199" s="6"/>
      <c r="N7199" s="7"/>
      <c r="O7199" s="7"/>
      <c r="P7199" s="38"/>
      <c r="Q7199" s="31"/>
      <c r="R7199" s="42"/>
      <c r="S7199" s="42"/>
      <c r="T7199" s="42"/>
      <c r="U7199" s="43"/>
      <c r="V7199" s="32"/>
      <c r="W7199" s="38"/>
      <c r="X7199" s="7"/>
      <c r="Y7199" s="7"/>
      <c r="Z7199" s="7"/>
      <c r="AA7199" s="7"/>
      <c r="AB7199" s="7"/>
      <c r="AC7199" s="7"/>
      <c r="AD7199" s="7"/>
      <c r="AE7199" s="7"/>
      <c r="AF7199" s="7"/>
      <c r="AG7199" s="7"/>
      <c r="AH7199" s="7"/>
      <c r="AI7199" s="7"/>
      <c r="AJ7199" s="7"/>
      <c r="AK7199" s="7"/>
      <c r="AL7199" s="7"/>
      <c r="AM7199" s="7"/>
      <c r="AN7199" s="7"/>
    </row>
    <row r="7200" spans="1:40" ht="14.25" customHeight="1">
      <c r="A7200" s="7" t="s">
        <v>743</v>
      </c>
      <c r="B7200" s="7" t="s">
        <v>363</v>
      </c>
      <c r="C7200" s="7">
        <v>1733</v>
      </c>
      <c r="D7200" s="7" t="s">
        <v>775</v>
      </c>
      <c r="E7200" s="7" t="str">
        <f t="shared" si="97"/>
        <v>Quirusillas</v>
      </c>
      <c r="F7200" s="7" t="s">
        <v>379</v>
      </c>
      <c r="G7200" s="7">
        <v>180</v>
      </c>
      <c r="H7200" s="7" t="s">
        <v>411</v>
      </c>
      <c r="I7200" s="7"/>
      <c r="J7200" s="7">
        <v>75800</v>
      </c>
      <c r="K7200" s="7">
        <f t="shared" si="98"/>
        <v>0</v>
      </c>
      <c r="L7200" s="7"/>
      <c r="M7200" s="6"/>
      <c r="N7200" s="7"/>
      <c r="O7200" s="7"/>
      <c r="P7200" s="38"/>
      <c r="Q7200" s="31"/>
      <c r="R7200" s="42"/>
      <c r="S7200" s="42"/>
      <c r="T7200" s="42"/>
      <c r="U7200" s="43"/>
      <c r="V7200" s="32"/>
      <c r="W7200" s="38"/>
      <c r="X7200" s="7"/>
      <c r="Y7200" s="7"/>
      <c r="Z7200" s="7"/>
      <c r="AA7200" s="7"/>
      <c r="AB7200" s="7"/>
      <c r="AC7200" s="7"/>
      <c r="AD7200" s="7"/>
      <c r="AE7200" s="7"/>
      <c r="AF7200" s="7"/>
      <c r="AG7200" s="7"/>
      <c r="AH7200" s="7"/>
      <c r="AI7200" s="7"/>
      <c r="AJ7200" s="7"/>
      <c r="AK7200" s="7"/>
      <c r="AL7200" s="7"/>
      <c r="AM7200" s="7"/>
      <c r="AN7200" s="7"/>
    </row>
    <row r="7201" spans="1:40" ht="14.25" customHeight="1">
      <c r="A7201" s="7" t="s">
        <v>743</v>
      </c>
      <c r="B7201" s="7" t="s">
        <v>363</v>
      </c>
      <c r="C7201" s="7">
        <v>1733</v>
      </c>
      <c r="D7201" s="7" t="s">
        <v>775</v>
      </c>
      <c r="E7201" s="7" t="str">
        <f t="shared" si="97"/>
        <v>Quirusillas</v>
      </c>
      <c r="F7201" s="7" t="s">
        <v>379</v>
      </c>
      <c r="G7201" s="7">
        <v>200</v>
      </c>
      <c r="H7201" s="7" t="s">
        <v>393</v>
      </c>
      <c r="I7201" s="7"/>
      <c r="J7201" s="7">
        <v>794826</v>
      </c>
      <c r="K7201" s="7">
        <f t="shared" si="98"/>
        <v>0</v>
      </c>
      <c r="L7201" s="7"/>
      <c r="M7201" s="6"/>
      <c r="N7201" s="7"/>
      <c r="O7201" s="7"/>
      <c r="P7201" s="38"/>
      <c r="Q7201" s="31"/>
      <c r="R7201" s="42"/>
      <c r="S7201" s="42"/>
      <c r="T7201" s="42"/>
      <c r="U7201" s="43"/>
      <c r="V7201" s="32"/>
      <c r="W7201" s="38"/>
      <c r="X7201" s="7"/>
      <c r="Y7201" s="7"/>
      <c r="Z7201" s="7"/>
      <c r="AA7201" s="7"/>
      <c r="AB7201" s="7"/>
      <c r="AC7201" s="7"/>
      <c r="AD7201" s="7"/>
      <c r="AE7201" s="7"/>
      <c r="AF7201" s="7"/>
      <c r="AG7201" s="7"/>
      <c r="AH7201" s="7"/>
      <c r="AI7201" s="7"/>
      <c r="AJ7201" s="7"/>
      <c r="AK7201" s="7"/>
      <c r="AL7201" s="7"/>
      <c r="AM7201" s="7"/>
      <c r="AN7201" s="7"/>
    </row>
    <row r="7202" spans="1:40" ht="14.25" customHeight="1">
      <c r="A7202" s="7" t="s">
        <v>743</v>
      </c>
      <c r="B7202" s="7" t="s">
        <v>363</v>
      </c>
      <c r="C7202" s="7">
        <v>1733</v>
      </c>
      <c r="D7202" s="7" t="s">
        <v>775</v>
      </c>
      <c r="E7202" s="7" t="str">
        <f t="shared" si="97"/>
        <v>Quirusillas</v>
      </c>
      <c r="F7202" s="7" t="s">
        <v>379</v>
      </c>
      <c r="G7202" s="7">
        <v>210</v>
      </c>
      <c r="H7202" s="7" t="s">
        <v>394</v>
      </c>
      <c r="I7202" s="7"/>
      <c r="J7202" s="7">
        <v>223455</v>
      </c>
      <c r="K7202" s="7">
        <f t="shared" si="98"/>
        <v>0</v>
      </c>
      <c r="L7202" s="7"/>
      <c r="M7202" s="6"/>
      <c r="N7202" s="7"/>
      <c r="O7202" s="7"/>
      <c r="P7202" s="38"/>
      <c r="Q7202" s="31"/>
      <c r="R7202" s="42"/>
      <c r="S7202" s="42"/>
      <c r="T7202" s="42"/>
      <c r="U7202" s="43"/>
      <c r="V7202" s="32"/>
      <c r="W7202" s="38"/>
      <c r="X7202" s="7"/>
      <c r="Y7202" s="7"/>
      <c r="Z7202" s="7"/>
      <c r="AA7202" s="7"/>
      <c r="AB7202" s="7"/>
      <c r="AC7202" s="7"/>
      <c r="AD7202" s="7"/>
      <c r="AE7202" s="7"/>
      <c r="AF7202" s="7"/>
      <c r="AG7202" s="7"/>
      <c r="AH7202" s="7"/>
      <c r="AI7202" s="7"/>
      <c r="AJ7202" s="7"/>
      <c r="AK7202" s="7"/>
      <c r="AL7202" s="7"/>
      <c r="AM7202" s="7"/>
      <c r="AN7202" s="7"/>
    </row>
    <row r="7203" spans="1:40" ht="14.25" customHeight="1">
      <c r="A7203" s="7" t="s">
        <v>743</v>
      </c>
      <c r="B7203" s="7" t="s">
        <v>363</v>
      </c>
      <c r="C7203" s="7">
        <v>1733</v>
      </c>
      <c r="D7203" s="7" t="s">
        <v>775</v>
      </c>
      <c r="E7203" s="7" t="str">
        <f t="shared" si="97"/>
        <v>Quirusillas</v>
      </c>
      <c r="F7203" s="7" t="s">
        <v>379</v>
      </c>
      <c r="G7203" s="7">
        <v>220</v>
      </c>
      <c r="H7203" s="7" t="s">
        <v>395</v>
      </c>
      <c r="I7203" s="7"/>
      <c r="J7203" s="7">
        <v>20000</v>
      </c>
      <c r="K7203" s="7">
        <f t="shared" si="98"/>
        <v>0</v>
      </c>
      <c r="L7203" s="7"/>
      <c r="M7203" s="6"/>
      <c r="N7203" s="7"/>
      <c r="O7203" s="7"/>
      <c r="P7203" s="38"/>
      <c r="Q7203" s="31"/>
      <c r="R7203" s="42"/>
      <c r="S7203" s="42"/>
      <c r="T7203" s="42"/>
      <c r="U7203" s="43"/>
      <c r="V7203" s="32"/>
      <c r="W7203" s="38"/>
      <c r="X7203" s="7"/>
      <c r="Y7203" s="7"/>
      <c r="Z7203" s="7"/>
      <c r="AA7203" s="7"/>
      <c r="AB7203" s="7"/>
      <c r="AC7203" s="7"/>
      <c r="AD7203" s="7"/>
      <c r="AE7203" s="7"/>
      <c r="AF7203" s="7"/>
      <c r="AG7203" s="7"/>
      <c r="AH7203" s="7"/>
      <c r="AI7203" s="7"/>
      <c r="AJ7203" s="7"/>
      <c r="AK7203" s="7"/>
      <c r="AL7203" s="7"/>
      <c r="AM7203" s="7"/>
      <c r="AN7203" s="7"/>
    </row>
    <row r="7204" spans="1:40" ht="14.25" customHeight="1">
      <c r="A7204" s="7" t="s">
        <v>743</v>
      </c>
      <c r="B7204" s="7" t="s">
        <v>363</v>
      </c>
      <c r="C7204" s="7">
        <v>1733</v>
      </c>
      <c r="D7204" s="7" t="s">
        <v>775</v>
      </c>
      <c r="E7204" s="7" t="str">
        <f t="shared" si="97"/>
        <v>Quirusillas</v>
      </c>
      <c r="F7204" s="7" t="s">
        <v>379</v>
      </c>
      <c r="G7204" s="7">
        <v>230</v>
      </c>
      <c r="H7204" s="7" t="s">
        <v>396</v>
      </c>
      <c r="I7204" s="7"/>
      <c r="J7204" s="7">
        <v>10000</v>
      </c>
      <c r="K7204" s="7">
        <f t="shared" si="98"/>
        <v>0</v>
      </c>
      <c r="L7204" s="7"/>
      <c r="M7204" s="6"/>
      <c r="N7204" s="7"/>
      <c r="O7204" s="7"/>
      <c r="P7204" s="38"/>
      <c r="Q7204" s="31"/>
      <c r="R7204" s="42"/>
      <c r="S7204" s="42"/>
      <c r="T7204" s="42"/>
      <c r="U7204" s="43"/>
      <c r="V7204" s="32"/>
      <c r="W7204" s="38"/>
      <c r="X7204" s="7"/>
      <c r="Y7204" s="7"/>
      <c r="Z7204" s="7"/>
      <c r="AA7204" s="7"/>
      <c r="AB7204" s="7"/>
      <c r="AC7204" s="7"/>
      <c r="AD7204" s="7"/>
      <c r="AE7204" s="7"/>
      <c r="AF7204" s="7"/>
      <c r="AG7204" s="7"/>
      <c r="AH7204" s="7"/>
      <c r="AI7204" s="7"/>
      <c r="AJ7204" s="7"/>
      <c r="AK7204" s="7"/>
      <c r="AL7204" s="7"/>
      <c r="AM7204" s="7"/>
      <c r="AN7204" s="7"/>
    </row>
    <row r="7205" spans="1:40" ht="14.25" customHeight="1">
      <c r="A7205" s="7" t="s">
        <v>743</v>
      </c>
      <c r="B7205" s="7" t="s">
        <v>363</v>
      </c>
      <c r="C7205" s="7">
        <v>1733</v>
      </c>
      <c r="D7205" s="7" t="s">
        <v>775</v>
      </c>
      <c r="E7205" s="7" t="str">
        <f t="shared" si="97"/>
        <v>Quirusillas</v>
      </c>
      <c r="F7205" s="7" t="s">
        <v>379</v>
      </c>
      <c r="G7205" s="7">
        <v>240</v>
      </c>
      <c r="H7205" s="7" t="s">
        <v>397</v>
      </c>
      <c r="I7205" s="7"/>
      <c r="J7205" s="7">
        <v>10000</v>
      </c>
      <c r="K7205" s="7">
        <f t="shared" si="98"/>
        <v>0</v>
      </c>
      <c r="L7205" s="7"/>
      <c r="M7205" s="6"/>
      <c r="N7205" s="7"/>
      <c r="O7205" s="7"/>
      <c r="P7205" s="38"/>
      <c r="Q7205" s="31"/>
      <c r="R7205" s="42"/>
      <c r="S7205" s="42"/>
      <c r="T7205" s="42"/>
      <c r="U7205" s="43"/>
      <c r="V7205" s="32"/>
      <c r="W7205" s="38"/>
      <c r="X7205" s="7"/>
      <c r="Y7205" s="7"/>
      <c r="Z7205" s="7"/>
      <c r="AA7205" s="7"/>
      <c r="AB7205" s="7"/>
      <c r="AC7205" s="7"/>
      <c r="AD7205" s="7"/>
      <c r="AE7205" s="7"/>
      <c r="AF7205" s="7"/>
      <c r="AG7205" s="7"/>
      <c r="AH7205" s="7"/>
      <c r="AI7205" s="7"/>
      <c r="AJ7205" s="7"/>
      <c r="AK7205" s="7"/>
      <c r="AL7205" s="7"/>
      <c r="AM7205" s="7"/>
      <c r="AN7205" s="7"/>
    </row>
    <row r="7206" spans="1:40" ht="14.25" customHeight="1">
      <c r="A7206" s="7" t="s">
        <v>743</v>
      </c>
      <c r="B7206" s="7" t="s">
        <v>363</v>
      </c>
      <c r="C7206" s="7">
        <v>1733</v>
      </c>
      <c r="D7206" s="7" t="s">
        <v>775</v>
      </c>
      <c r="E7206" s="7" t="str">
        <f t="shared" si="97"/>
        <v>Quirusillas</v>
      </c>
      <c r="F7206" s="7" t="s">
        <v>379</v>
      </c>
      <c r="G7206" s="7">
        <v>250</v>
      </c>
      <c r="H7206" s="7" t="s">
        <v>399</v>
      </c>
      <c r="I7206" s="7"/>
      <c r="J7206" s="7">
        <v>101709</v>
      </c>
      <c r="K7206" s="7">
        <f t="shared" si="98"/>
        <v>0</v>
      </c>
      <c r="L7206" s="7"/>
      <c r="M7206" s="6"/>
      <c r="N7206" s="7"/>
      <c r="O7206" s="7"/>
      <c r="P7206" s="38"/>
      <c r="Q7206" s="31"/>
      <c r="R7206" s="42"/>
      <c r="S7206" s="42"/>
      <c r="T7206" s="42"/>
      <c r="U7206" s="43"/>
      <c r="V7206" s="32"/>
      <c r="W7206" s="38"/>
      <c r="X7206" s="7"/>
      <c r="Y7206" s="7"/>
      <c r="Z7206" s="7"/>
      <c r="AA7206" s="7"/>
      <c r="AB7206" s="7"/>
      <c r="AC7206" s="7"/>
      <c r="AD7206" s="7"/>
      <c r="AE7206" s="7"/>
      <c r="AF7206" s="7"/>
      <c r="AG7206" s="7"/>
      <c r="AH7206" s="7"/>
      <c r="AI7206" s="7"/>
      <c r="AJ7206" s="7"/>
      <c r="AK7206" s="7"/>
      <c r="AL7206" s="7"/>
      <c r="AM7206" s="7"/>
      <c r="AN7206" s="7"/>
    </row>
    <row r="7207" spans="1:40" ht="14.25" customHeight="1">
      <c r="A7207" s="7" t="s">
        <v>743</v>
      </c>
      <c r="B7207" s="7" t="s">
        <v>363</v>
      </c>
      <c r="C7207" s="7">
        <v>1733</v>
      </c>
      <c r="D7207" s="7" t="s">
        <v>775</v>
      </c>
      <c r="E7207" s="7" t="str">
        <f t="shared" si="97"/>
        <v>Quirusillas</v>
      </c>
      <c r="F7207" s="7" t="s">
        <v>379</v>
      </c>
      <c r="G7207" s="7">
        <v>260</v>
      </c>
      <c r="H7207" s="7" t="s">
        <v>400</v>
      </c>
      <c r="I7207" s="7"/>
      <c r="J7207" s="7">
        <v>43196</v>
      </c>
      <c r="K7207" s="7">
        <f t="shared" si="98"/>
        <v>0</v>
      </c>
      <c r="L7207" s="7"/>
      <c r="M7207" s="6"/>
      <c r="N7207" s="7"/>
      <c r="O7207" s="7"/>
      <c r="P7207" s="38"/>
      <c r="Q7207" s="31"/>
      <c r="R7207" s="42"/>
      <c r="S7207" s="42"/>
      <c r="T7207" s="42"/>
      <c r="U7207" s="43"/>
      <c r="V7207" s="32"/>
      <c r="W7207" s="38"/>
      <c r="X7207" s="7"/>
      <c r="Y7207" s="7"/>
      <c r="Z7207" s="7"/>
      <c r="AA7207" s="7"/>
      <c r="AB7207" s="7"/>
      <c r="AC7207" s="7"/>
      <c r="AD7207" s="7"/>
      <c r="AE7207" s="7"/>
      <c r="AF7207" s="7"/>
      <c r="AG7207" s="7"/>
      <c r="AH7207" s="7"/>
      <c r="AI7207" s="7"/>
      <c r="AJ7207" s="7"/>
      <c r="AK7207" s="7"/>
      <c r="AL7207" s="7"/>
      <c r="AM7207" s="7"/>
      <c r="AN7207" s="7"/>
    </row>
    <row r="7208" spans="1:40" ht="14.25" customHeight="1">
      <c r="A7208" s="7" t="s">
        <v>743</v>
      </c>
      <c r="B7208" s="7" t="s">
        <v>363</v>
      </c>
      <c r="C7208" s="7">
        <v>1733</v>
      </c>
      <c r="D7208" s="7" t="s">
        <v>775</v>
      </c>
      <c r="E7208" s="7" t="str">
        <f t="shared" si="97"/>
        <v>Quirusillas</v>
      </c>
      <c r="F7208" s="7" t="s">
        <v>379</v>
      </c>
      <c r="G7208" s="7">
        <v>310</v>
      </c>
      <c r="H7208" s="7" t="s">
        <v>403</v>
      </c>
      <c r="I7208" s="7"/>
      <c r="J7208" s="7">
        <v>10000</v>
      </c>
      <c r="K7208" s="7">
        <f t="shared" si="98"/>
        <v>0</v>
      </c>
      <c r="L7208" s="7"/>
      <c r="M7208" s="6"/>
      <c r="N7208" s="7"/>
      <c r="O7208" s="7"/>
      <c r="P7208" s="38"/>
      <c r="Q7208" s="31"/>
      <c r="R7208" s="42"/>
      <c r="S7208" s="42"/>
      <c r="T7208" s="42"/>
      <c r="U7208" s="43"/>
      <c r="V7208" s="32"/>
      <c r="W7208" s="38"/>
      <c r="X7208" s="7"/>
      <c r="Y7208" s="7"/>
      <c r="Z7208" s="7"/>
      <c r="AA7208" s="7"/>
      <c r="AB7208" s="7"/>
      <c r="AC7208" s="7"/>
      <c r="AD7208" s="7"/>
      <c r="AE7208" s="7"/>
      <c r="AF7208" s="7"/>
      <c r="AG7208" s="7"/>
      <c r="AH7208" s="7"/>
      <c r="AI7208" s="7"/>
      <c r="AJ7208" s="7"/>
      <c r="AK7208" s="7"/>
      <c r="AL7208" s="7"/>
      <c r="AM7208" s="7"/>
      <c r="AN7208" s="7"/>
    </row>
    <row r="7209" spans="1:40" ht="14.25" customHeight="1">
      <c r="A7209" s="7" t="s">
        <v>743</v>
      </c>
      <c r="B7209" s="7" t="s">
        <v>363</v>
      </c>
      <c r="C7209" s="7">
        <v>1733</v>
      </c>
      <c r="D7209" s="7" t="s">
        <v>775</v>
      </c>
      <c r="E7209" s="7" t="str">
        <f t="shared" si="97"/>
        <v>Quirusillas</v>
      </c>
      <c r="F7209" s="7" t="s">
        <v>379</v>
      </c>
      <c r="G7209" s="7">
        <v>330</v>
      </c>
      <c r="H7209" s="7" t="s">
        <v>404</v>
      </c>
      <c r="I7209" s="7"/>
      <c r="J7209" s="7">
        <v>8571</v>
      </c>
      <c r="K7209" s="7">
        <f t="shared" si="98"/>
        <v>0</v>
      </c>
      <c r="L7209" s="7"/>
      <c r="M7209" s="6"/>
      <c r="N7209" s="7"/>
      <c r="O7209" s="7"/>
      <c r="P7209" s="38"/>
      <c r="Q7209" s="31"/>
      <c r="R7209" s="42"/>
      <c r="S7209" s="42"/>
      <c r="T7209" s="42"/>
      <c r="U7209" s="43"/>
      <c r="V7209" s="32"/>
      <c r="W7209" s="38"/>
      <c r="X7209" s="7"/>
      <c r="Y7209" s="7"/>
      <c r="Z7209" s="7"/>
      <c r="AA7209" s="7"/>
      <c r="AB7209" s="7"/>
      <c r="AC7209" s="7"/>
      <c r="AD7209" s="7"/>
      <c r="AE7209" s="7"/>
      <c r="AF7209" s="7"/>
      <c r="AG7209" s="7"/>
      <c r="AH7209" s="7"/>
      <c r="AI7209" s="7"/>
      <c r="AJ7209" s="7"/>
      <c r="AK7209" s="7"/>
      <c r="AL7209" s="7"/>
      <c r="AM7209" s="7"/>
      <c r="AN7209" s="7"/>
    </row>
    <row r="7210" spans="1:40" ht="14.25" customHeight="1">
      <c r="A7210" s="7" t="s">
        <v>743</v>
      </c>
      <c r="B7210" s="7" t="s">
        <v>363</v>
      </c>
      <c r="C7210" s="7">
        <v>1733</v>
      </c>
      <c r="D7210" s="7" t="s">
        <v>775</v>
      </c>
      <c r="E7210" s="7" t="str">
        <f t="shared" si="97"/>
        <v>Quirusillas</v>
      </c>
      <c r="F7210" s="7" t="s">
        <v>379</v>
      </c>
      <c r="G7210" s="7">
        <v>340</v>
      </c>
      <c r="H7210" s="7" t="s">
        <v>405</v>
      </c>
      <c r="I7210" s="7"/>
      <c r="J7210" s="7">
        <v>435748</v>
      </c>
      <c r="K7210" s="7">
        <f t="shared" si="98"/>
        <v>0</v>
      </c>
      <c r="L7210" s="7"/>
      <c r="M7210" s="6"/>
      <c r="N7210" s="7"/>
      <c r="O7210" s="7"/>
      <c r="P7210" s="38"/>
      <c r="Q7210" s="31"/>
      <c r="R7210" s="42"/>
      <c r="S7210" s="42"/>
      <c r="T7210" s="42"/>
      <c r="U7210" s="43"/>
      <c r="V7210" s="32"/>
      <c r="W7210" s="38"/>
      <c r="X7210" s="7"/>
      <c r="Y7210" s="7"/>
      <c r="Z7210" s="7"/>
      <c r="AA7210" s="7"/>
      <c r="AB7210" s="7"/>
      <c r="AC7210" s="7"/>
      <c r="AD7210" s="7"/>
      <c r="AE7210" s="7"/>
      <c r="AF7210" s="7"/>
      <c r="AG7210" s="7"/>
      <c r="AH7210" s="7"/>
      <c r="AI7210" s="7"/>
      <c r="AJ7210" s="7"/>
      <c r="AK7210" s="7"/>
      <c r="AL7210" s="7"/>
      <c r="AM7210" s="7"/>
      <c r="AN7210" s="7"/>
    </row>
    <row r="7211" spans="1:40" ht="14.25" customHeight="1">
      <c r="A7211" s="7" t="s">
        <v>743</v>
      </c>
      <c r="B7211" s="7" t="s">
        <v>363</v>
      </c>
      <c r="C7211" s="7">
        <v>1734</v>
      </c>
      <c r="D7211" s="7" t="s">
        <v>776</v>
      </c>
      <c r="E7211" s="7" t="str">
        <f t="shared" si="97"/>
        <v>Montero</v>
      </c>
      <c r="F7211" s="7" t="s">
        <v>379</v>
      </c>
      <c r="G7211" s="7">
        <v>0</v>
      </c>
      <c r="H7211" s="7" t="s">
        <v>380</v>
      </c>
      <c r="I7211" s="7"/>
      <c r="J7211" s="7">
        <v>33776868</v>
      </c>
      <c r="K7211" s="7">
        <f t="shared" si="98"/>
        <v>10575350</v>
      </c>
      <c r="L7211" s="7"/>
      <c r="M7211" s="6"/>
      <c r="N7211" s="7"/>
      <c r="O7211" s="7"/>
      <c r="P7211" s="38"/>
      <c r="Q7211" s="31"/>
      <c r="R7211" s="42"/>
      <c r="S7211" s="42"/>
      <c r="T7211" s="42"/>
      <c r="U7211" s="43"/>
      <c r="V7211" s="32"/>
      <c r="W7211" s="38"/>
      <c r="X7211" s="7"/>
      <c r="Y7211" s="7"/>
      <c r="Z7211" s="7"/>
      <c r="AA7211" s="7"/>
      <c r="AB7211" s="7"/>
      <c r="AC7211" s="7"/>
      <c r="AD7211" s="7"/>
      <c r="AE7211" s="7"/>
      <c r="AF7211" s="7"/>
      <c r="AG7211" s="7"/>
      <c r="AH7211" s="7"/>
      <c r="AI7211" s="7"/>
      <c r="AJ7211" s="7"/>
      <c r="AK7211" s="7"/>
      <c r="AL7211" s="7"/>
      <c r="AM7211" s="7"/>
      <c r="AN7211" s="7"/>
    </row>
    <row r="7212" spans="1:40" ht="14.25" customHeight="1">
      <c r="A7212" s="7" t="s">
        <v>743</v>
      </c>
      <c r="B7212" s="7" t="s">
        <v>363</v>
      </c>
      <c r="C7212" s="7">
        <v>1734</v>
      </c>
      <c r="D7212" s="7" t="s">
        <v>776</v>
      </c>
      <c r="E7212" s="7" t="str">
        <f t="shared" si="97"/>
        <v>Montero</v>
      </c>
      <c r="F7212" s="7" t="s">
        <v>379</v>
      </c>
      <c r="G7212" s="7">
        <v>1</v>
      </c>
      <c r="H7212" s="7" t="s">
        <v>381</v>
      </c>
      <c r="I7212" s="7"/>
      <c r="J7212" s="7">
        <v>5891990</v>
      </c>
      <c r="K7212" s="7">
        <f t="shared" si="98"/>
        <v>10575350</v>
      </c>
      <c r="L7212" s="7"/>
      <c r="M7212" s="6"/>
      <c r="N7212" s="7"/>
      <c r="O7212" s="7"/>
      <c r="P7212" s="38"/>
      <c r="Q7212" s="31"/>
      <c r="R7212" s="42"/>
      <c r="S7212" s="42"/>
      <c r="T7212" s="42"/>
      <c r="U7212" s="43"/>
      <c r="V7212" s="32"/>
      <c r="W7212" s="38"/>
      <c r="X7212" s="7"/>
      <c r="Y7212" s="7"/>
      <c r="Z7212" s="7"/>
      <c r="AA7212" s="7"/>
      <c r="AB7212" s="7"/>
      <c r="AC7212" s="7"/>
      <c r="AD7212" s="7"/>
      <c r="AE7212" s="7"/>
      <c r="AF7212" s="7"/>
      <c r="AG7212" s="7"/>
      <c r="AH7212" s="7"/>
      <c r="AI7212" s="7"/>
      <c r="AJ7212" s="7"/>
      <c r="AK7212" s="7"/>
      <c r="AL7212" s="7"/>
      <c r="AM7212" s="7"/>
      <c r="AN7212" s="7"/>
    </row>
    <row r="7213" spans="1:40" ht="14.25" customHeight="1">
      <c r="A7213" s="7" t="s">
        <v>743</v>
      </c>
      <c r="B7213" s="7" t="s">
        <v>363</v>
      </c>
      <c r="C7213" s="7">
        <v>1734</v>
      </c>
      <c r="D7213" s="7" t="s">
        <v>776</v>
      </c>
      <c r="E7213" s="7" t="str">
        <f t="shared" si="97"/>
        <v>Montero</v>
      </c>
      <c r="F7213" s="7" t="s">
        <v>379</v>
      </c>
      <c r="G7213" s="7">
        <v>97</v>
      </c>
      <c r="H7213" s="7" t="s">
        <v>409</v>
      </c>
      <c r="I7213" s="7"/>
      <c r="J7213" s="7">
        <v>7833496</v>
      </c>
      <c r="K7213" s="7">
        <f t="shared" si="98"/>
        <v>10575350</v>
      </c>
      <c r="L7213" s="7"/>
      <c r="M7213" s="6"/>
      <c r="N7213" s="7"/>
      <c r="O7213" s="7"/>
      <c r="P7213" s="38"/>
      <c r="Q7213" s="31"/>
      <c r="R7213" s="42"/>
      <c r="S7213" s="42"/>
      <c r="T7213" s="42"/>
      <c r="U7213" s="43"/>
      <c r="V7213" s="32"/>
      <c r="W7213" s="38"/>
      <c r="X7213" s="7"/>
      <c r="Y7213" s="7"/>
      <c r="Z7213" s="7"/>
      <c r="AA7213" s="7"/>
      <c r="AB7213" s="7"/>
      <c r="AC7213" s="7"/>
      <c r="AD7213" s="7"/>
      <c r="AE7213" s="7"/>
      <c r="AF7213" s="7"/>
      <c r="AG7213" s="7"/>
      <c r="AH7213" s="7"/>
      <c r="AI7213" s="7"/>
      <c r="AJ7213" s="7"/>
      <c r="AK7213" s="7"/>
      <c r="AL7213" s="7"/>
      <c r="AM7213" s="7"/>
      <c r="AN7213" s="7"/>
    </row>
    <row r="7214" spans="1:40" ht="14.25" customHeight="1">
      <c r="A7214" s="7" t="s">
        <v>743</v>
      </c>
      <c r="B7214" s="7" t="s">
        <v>363</v>
      </c>
      <c r="C7214" s="7">
        <v>1734</v>
      </c>
      <c r="D7214" s="7" t="s">
        <v>776</v>
      </c>
      <c r="E7214" s="7" t="str">
        <f t="shared" si="97"/>
        <v>Montero</v>
      </c>
      <c r="F7214" s="7" t="s">
        <v>379</v>
      </c>
      <c r="G7214" s="7">
        <v>99</v>
      </c>
      <c r="H7214" s="7" t="s">
        <v>382</v>
      </c>
      <c r="I7214" s="7"/>
      <c r="J7214" s="7">
        <v>12294741</v>
      </c>
      <c r="K7214" s="7">
        <f t="shared" si="98"/>
        <v>10575350</v>
      </c>
      <c r="L7214" s="7"/>
      <c r="M7214" s="6"/>
      <c r="N7214" s="7"/>
      <c r="O7214" s="7"/>
      <c r="P7214" s="38"/>
      <c r="Q7214" s="31"/>
      <c r="R7214" s="42"/>
      <c r="S7214" s="42"/>
      <c r="T7214" s="42"/>
      <c r="U7214" s="43"/>
      <c r="V7214" s="32"/>
      <c r="W7214" s="38"/>
      <c r="X7214" s="7"/>
      <c r="Y7214" s="7"/>
      <c r="Z7214" s="7"/>
      <c r="AA7214" s="7"/>
      <c r="AB7214" s="7"/>
      <c r="AC7214" s="7"/>
      <c r="AD7214" s="7"/>
      <c r="AE7214" s="7"/>
      <c r="AF7214" s="7"/>
      <c r="AG7214" s="7"/>
      <c r="AH7214" s="7"/>
      <c r="AI7214" s="7"/>
      <c r="AJ7214" s="7"/>
      <c r="AK7214" s="7"/>
      <c r="AL7214" s="7"/>
      <c r="AM7214" s="7"/>
      <c r="AN7214" s="7"/>
    </row>
    <row r="7215" spans="1:40" ht="14.25" customHeight="1">
      <c r="A7215" s="7" t="s">
        <v>743</v>
      </c>
      <c r="B7215" s="7" t="s">
        <v>363</v>
      </c>
      <c r="C7215" s="7">
        <v>1734</v>
      </c>
      <c r="D7215" s="7" t="s">
        <v>776</v>
      </c>
      <c r="E7215" s="7" t="str">
        <f t="shared" si="97"/>
        <v>Montero</v>
      </c>
      <c r="F7215" s="7" t="s">
        <v>379</v>
      </c>
      <c r="G7215" s="7">
        <v>100</v>
      </c>
      <c r="H7215" s="7" t="s">
        <v>383</v>
      </c>
      <c r="I7215" s="7"/>
      <c r="J7215" s="7">
        <v>1253610</v>
      </c>
      <c r="K7215" s="7">
        <f t="shared" si="98"/>
        <v>10575350</v>
      </c>
      <c r="L7215" s="7"/>
      <c r="M7215" s="6"/>
      <c r="N7215" s="7"/>
      <c r="O7215" s="7"/>
      <c r="P7215" s="38"/>
      <c r="Q7215" s="31"/>
      <c r="R7215" s="42"/>
      <c r="S7215" s="42"/>
      <c r="T7215" s="42"/>
      <c r="U7215" s="43"/>
      <c r="V7215" s="32"/>
      <c r="W7215" s="38"/>
      <c r="X7215" s="7"/>
      <c r="Y7215" s="7"/>
      <c r="Z7215" s="7"/>
      <c r="AA7215" s="7"/>
      <c r="AB7215" s="7"/>
      <c r="AC7215" s="7"/>
      <c r="AD7215" s="7"/>
      <c r="AE7215" s="7"/>
      <c r="AF7215" s="7"/>
      <c r="AG7215" s="7"/>
      <c r="AH7215" s="7"/>
      <c r="AI7215" s="7"/>
      <c r="AJ7215" s="7"/>
      <c r="AK7215" s="7"/>
      <c r="AL7215" s="7"/>
      <c r="AM7215" s="7"/>
      <c r="AN7215" s="7"/>
    </row>
    <row r="7216" spans="1:40" ht="14.25" customHeight="1">
      <c r="A7216" s="7" t="s">
        <v>743</v>
      </c>
      <c r="B7216" s="7" t="s">
        <v>363</v>
      </c>
      <c r="C7216" s="7">
        <v>1734</v>
      </c>
      <c r="D7216" s="7" t="s">
        <v>776</v>
      </c>
      <c r="E7216" s="7" t="str">
        <f t="shared" si="97"/>
        <v>Montero</v>
      </c>
      <c r="F7216" s="7" t="s">
        <v>379</v>
      </c>
      <c r="G7216" s="7">
        <v>110</v>
      </c>
      <c r="H7216" s="7" t="s">
        <v>385</v>
      </c>
      <c r="I7216" s="7"/>
      <c r="J7216" s="7">
        <v>1042800</v>
      </c>
      <c r="K7216" s="7">
        <f t="shared" si="98"/>
        <v>10575350</v>
      </c>
      <c r="L7216" s="7"/>
      <c r="M7216" s="6"/>
      <c r="N7216" s="7"/>
      <c r="O7216" s="7"/>
      <c r="P7216" s="38"/>
      <c r="Q7216" s="31"/>
      <c r="R7216" s="42"/>
      <c r="S7216" s="42"/>
      <c r="T7216" s="42"/>
      <c r="U7216" s="43"/>
      <c r="V7216" s="32"/>
      <c r="W7216" s="38"/>
      <c r="X7216" s="7"/>
      <c r="Y7216" s="7"/>
      <c r="Z7216" s="7"/>
      <c r="AA7216" s="7"/>
      <c r="AB7216" s="7"/>
      <c r="AC7216" s="7"/>
      <c r="AD7216" s="7"/>
      <c r="AE7216" s="7"/>
      <c r="AF7216" s="7"/>
      <c r="AG7216" s="7"/>
      <c r="AH7216" s="7"/>
      <c r="AI7216" s="7"/>
      <c r="AJ7216" s="7"/>
      <c r="AK7216" s="7"/>
      <c r="AL7216" s="7"/>
      <c r="AM7216" s="7"/>
      <c r="AN7216" s="7"/>
    </row>
    <row r="7217" spans="1:40" ht="14.25" customHeight="1">
      <c r="A7217" s="7" t="s">
        <v>743</v>
      </c>
      <c r="B7217" s="7" t="s">
        <v>363</v>
      </c>
      <c r="C7217" s="7">
        <v>1734</v>
      </c>
      <c r="D7217" s="7" t="s">
        <v>776</v>
      </c>
      <c r="E7217" s="7" t="str">
        <f t="shared" si="97"/>
        <v>Montero</v>
      </c>
      <c r="F7217" s="7" t="s">
        <v>379</v>
      </c>
      <c r="G7217" s="7">
        <v>130</v>
      </c>
      <c r="H7217" s="7" t="s">
        <v>386</v>
      </c>
      <c r="I7217" s="7"/>
      <c r="J7217" s="7">
        <v>2238863</v>
      </c>
      <c r="K7217" s="7">
        <f t="shared" si="98"/>
        <v>10575350</v>
      </c>
      <c r="L7217" s="7"/>
      <c r="M7217" s="6"/>
      <c r="N7217" s="7"/>
      <c r="O7217" s="7"/>
      <c r="P7217" s="38"/>
      <c r="Q7217" s="31"/>
      <c r="R7217" s="42"/>
      <c r="S7217" s="42"/>
      <c r="T7217" s="42"/>
      <c r="U7217" s="43"/>
      <c r="V7217" s="32"/>
      <c r="W7217" s="38"/>
      <c r="X7217" s="7"/>
      <c r="Y7217" s="7"/>
      <c r="Z7217" s="7"/>
      <c r="AA7217" s="7"/>
      <c r="AB7217" s="7"/>
      <c r="AC7217" s="7"/>
      <c r="AD7217" s="7"/>
      <c r="AE7217" s="7"/>
      <c r="AF7217" s="7"/>
      <c r="AG7217" s="7"/>
      <c r="AH7217" s="7"/>
      <c r="AI7217" s="7"/>
      <c r="AJ7217" s="7"/>
      <c r="AK7217" s="7"/>
      <c r="AL7217" s="7"/>
      <c r="AM7217" s="7"/>
      <c r="AN7217" s="7"/>
    </row>
    <row r="7218" spans="1:40" ht="14.25" customHeight="1">
      <c r="A7218" s="7" t="s">
        <v>743</v>
      </c>
      <c r="B7218" s="7" t="s">
        <v>363</v>
      </c>
      <c r="C7218" s="7">
        <v>1734</v>
      </c>
      <c r="D7218" s="7" t="s">
        <v>776</v>
      </c>
      <c r="E7218" s="7" t="str">
        <f t="shared" si="97"/>
        <v>Montero</v>
      </c>
      <c r="F7218" s="7" t="s">
        <v>379</v>
      </c>
      <c r="G7218" s="7">
        <v>140</v>
      </c>
      <c r="H7218" s="7" t="s">
        <v>388</v>
      </c>
      <c r="I7218" s="7"/>
      <c r="J7218" s="7">
        <v>11305943</v>
      </c>
      <c r="K7218" s="7">
        <f t="shared" si="98"/>
        <v>10575350</v>
      </c>
      <c r="L7218" s="7"/>
      <c r="M7218" s="6"/>
      <c r="N7218" s="7"/>
      <c r="O7218" s="7"/>
      <c r="P7218" s="38"/>
      <c r="Q7218" s="31"/>
      <c r="R7218" s="42"/>
      <c r="S7218" s="42"/>
      <c r="T7218" s="42"/>
      <c r="U7218" s="43"/>
      <c r="V7218" s="32"/>
      <c r="W7218" s="38"/>
      <c r="X7218" s="7"/>
      <c r="Y7218" s="7"/>
      <c r="Z7218" s="7"/>
      <c r="AA7218" s="7"/>
      <c r="AB7218" s="7"/>
      <c r="AC7218" s="7"/>
      <c r="AD7218" s="7"/>
      <c r="AE7218" s="7"/>
      <c r="AF7218" s="7"/>
      <c r="AG7218" s="7"/>
      <c r="AH7218" s="7"/>
      <c r="AI7218" s="7"/>
      <c r="AJ7218" s="7"/>
      <c r="AK7218" s="7"/>
      <c r="AL7218" s="7"/>
      <c r="AM7218" s="7"/>
      <c r="AN7218" s="7"/>
    </row>
    <row r="7219" spans="1:40" ht="14.25" customHeight="1">
      <c r="A7219" s="7" t="s">
        <v>743</v>
      </c>
      <c r="B7219" s="7" t="s">
        <v>363</v>
      </c>
      <c r="C7219" s="7">
        <v>1734</v>
      </c>
      <c r="D7219" s="7" t="s">
        <v>776</v>
      </c>
      <c r="E7219" s="7" t="str">
        <f t="shared" si="97"/>
        <v>Montero</v>
      </c>
      <c r="F7219" s="7" t="s">
        <v>379</v>
      </c>
      <c r="G7219" s="7">
        <v>160</v>
      </c>
      <c r="H7219" s="7" t="s">
        <v>389</v>
      </c>
      <c r="I7219" s="7"/>
      <c r="J7219" s="7">
        <v>6804868</v>
      </c>
      <c r="K7219" s="7">
        <f t="shared" si="98"/>
        <v>10575350</v>
      </c>
      <c r="L7219" s="7"/>
      <c r="M7219" s="6"/>
      <c r="N7219" s="7"/>
      <c r="O7219" s="7"/>
      <c r="P7219" s="38"/>
      <c r="Q7219" s="31"/>
      <c r="R7219" s="42"/>
      <c r="S7219" s="42"/>
      <c r="T7219" s="42"/>
      <c r="U7219" s="43"/>
      <c r="V7219" s="32"/>
      <c r="W7219" s="38"/>
      <c r="X7219" s="7"/>
      <c r="Y7219" s="7"/>
      <c r="Z7219" s="7"/>
      <c r="AA7219" s="7"/>
      <c r="AB7219" s="7"/>
      <c r="AC7219" s="7"/>
      <c r="AD7219" s="7"/>
      <c r="AE7219" s="7"/>
      <c r="AF7219" s="7"/>
      <c r="AG7219" s="7"/>
      <c r="AH7219" s="7"/>
      <c r="AI7219" s="7"/>
      <c r="AJ7219" s="7"/>
      <c r="AK7219" s="7"/>
      <c r="AL7219" s="7"/>
      <c r="AM7219" s="7"/>
      <c r="AN7219" s="7"/>
    </row>
    <row r="7220" spans="1:40" ht="14.25" customHeight="1">
      <c r="A7220" s="7" t="s">
        <v>743</v>
      </c>
      <c r="B7220" s="7" t="s">
        <v>363</v>
      </c>
      <c r="C7220" s="7">
        <v>1734</v>
      </c>
      <c r="D7220" s="7" t="s">
        <v>776</v>
      </c>
      <c r="E7220" s="7" t="str">
        <f t="shared" si="97"/>
        <v>Montero</v>
      </c>
      <c r="F7220" s="7" t="s">
        <v>379</v>
      </c>
      <c r="G7220" s="7">
        <v>170</v>
      </c>
      <c r="H7220" s="7" t="s">
        <v>390</v>
      </c>
      <c r="I7220" s="7"/>
      <c r="J7220" s="7">
        <v>4865620</v>
      </c>
      <c r="K7220" s="7">
        <f t="shared" si="98"/>
        <v>10575350</v>
      </c>
      <c r="L7220" s="7"/>
      <c r="M7220" s="6"/>
      <c r="N7220" s="7"/>
      <c r="O7220" s="7"/>
      <c r="P7220" s="38"/>
      <c r="Q7220" s="31"/>
      <c r="R7220" s="42"/>
      <c r="S7220" s="42"/>
      <c r="T7220" s="42"/>
      <c r="U7220" s="43"/>
      <c r="V7220" s="32"/>
      <c r="W7220" s="38"/>
      <c r="X7220" s="7"/>
      <c r="Y7220" s="7"/>
      <c r="Z7220" s="7"/>
      <c r="AA7220" s="7"/>
      <c r="AB7220" s="7"/>
      <c r="AC7220" s="7"/>
      <c r="AD7220" s="7"/>
      <c r="AE7220" s="7"/>
      <c r="AF7220" s="7"/>
      <c r="AG7220" s="7"/>
      <c r="AH7220" s="7"/>
      <c r="AI7220" s="7"/>
      <c r="AJ7220" s="7"/>
      <c r="AK7220" s="7"/>
      <c r="AL7220" s="7"/>
      <c r="AM7220" s="7"/>
      <c r="AN7220" s="7"/>
    </row>
    <row r="7221" spans="1:40" ht="14.25" customHeight="1">
      <c r="A7221" s="7" t="s">
        <v>743</v>
      </c>
      <c r="B7221" s="7" t="s">
        <v>363</v>
      </c>
      <c r="C7221" s="7">
        <v>1734</v>
      </c>
      <c r="D7221" s="7" t="s">
        <v>776</v>
      </c>
      <c r="E7221" s="7" t="str">
        <f t="shared" si="97"/>
        <v>Montero</v>
      </c>
      <c r="F7221" s="7" t="s">
        <v>379</v>
      </c>
      <c r="G7221" s="7">
        <v>190</v>
      </c>
      <c r="H7221" s="7" t="s">
        <v>392</v>
      </c>
      <c r="I7221" s="7"/>
      <c r="J7221" s="7">
        <v>2471774</v>
      </c>
      <c r="K7221" s="7">
        <f t="shared" si="98"/>
        <v>10575350</v>
      </c>
      <c r="L7221" s="7"/>
      <c r="M7221" s="6"/>
      <c r="N7221" s="7"/>
      <c r="O7221" s="7"/>
      <c r="P7221" s="38"/>
      <c r="Q7221" s="31"/>
      <c r="R7221" s="42"/>
      <c r="S7221" s="42"/>
      <c r="T7221" s="42"/>
      <c r="U7221" s="43"/>
      <c r="V7221" s="32"/>
      <c r="W7221" s="38"/>
      <c r="X7221" s="7"/>
      <c r="Y7221" s="7"/>
      <c r="Z7221" s="7"/>
      <c r="AA7221" s="7"/>
      <c r="AB7221" s="7"/>
      <c r="AC7221" s="7"/>
      <c r="AD7221" s="7"/>
      <c r="AE7221" s="7"/>
      <c r="AF7221" s="7"/>
      <c r="AG7221" s="7"/>
      <c r="AH7221" s="7"/>
      <c r="AI7221" s="7"/>
      <c r="AJ7221" s="7"/>
      <c r="AK7221" s="7"/>
      <c r="AL7221" s="7"/>
      <c r="AM7221" s="7"/>
      <c r="AN7221" s="7"/>
    </row>
    <row r="7222" spans="1:40" ht="14.25" customHeight="1">
      <c r="A7222" s="7" t="s">
        <v>743</v>
      </c>
      <c r="B7222" s="7" t="s">
        <v>363</v>
      </c>
      <c r="C7222" s="7">
        <v>1734</v>
      </c>
      <c r="D7222" s="7" t="s">
        <v>776</v>
      </c>
      <c r="E7222" s="7" t="str">
        <f t="shared" si="97"/>
        <v>Montero</v>
      </c>
      <c r="F7222" s="7" t="s">
        <v>379</v>
      </c>
      <c r="G7222" s="7">
        <v>200</v>
      </c>
      <c r="H7222" s="7" t="s">
        <v>393</v>
      </c>
      <c r="I7222" s="7"/>
      <c r="J7222" s="7">
        <v>47042450</v>
      </c>
      <c r="K7222" s="7">
        <f t="shared" si="98"/>
        <v>10575350</v>
      </c>
      <c r="L7222" s="7"/>
      <c r="M7222" s="6"/>
      <c r="N7222" s="7"/>
      <c r="O7222" s="7"/>
      <c r="P7222" s="38"/>
      <c r="Q7222" s="31"/>
      <c r="R7222" s="42"/>
      <c r="S7222" s="42"/>
      <c r="T7222" s="42"/>
      <c r="U7222" s="43"/>
      <c r="V7222" s="32"/>
      <c r="W7222" s="38"/>
      <c r="X7222" s="7"/>
      <c r="Y7222" s="7"/>
      <c r="Z7222" s="7"/>
      <c r="AA7222" s="7"/>
      <c r="AB7222" s="7"/>
      <c r="AC7222" s="7"/>
      <c r="AD7222" s="7"/>
      <c r="AE7222" s="7"/>
      <c r="AF7222" s="7"/>
      <c r="AG7222" s="7"/>
      <c r="AH7222" s="7"/>
      <c r="AI7222" s="7"/>
      <c r="AJ7222" s="7"/>
      <c r="AK7222" s="7"/>
      <c r="AL7222" s="7"/>
      <c r="AM7222" s="7"/>
      <c r="AN7222" s="7"/>
    </row>
    <row r="7223" spans="1:40" ht="14.25" customHeight="1">
      <c r="A7223" s="7" t="s">
        <v>743</v>
      </c>
      <c r="B7223" s="7" t="s">
        <v>363</v>
      </c>
      <c r="C7223" s="7">
        <v>1734</v>
      </c>
      <c r="D7223" s="7" t="s">
        <v>776</v>
      </c>
      <c r="E7223" s="7" t="str">
        <f t="shared" si="97"/>
        <v>Montero</v>
      </c>
      <c r="F7223" s="7" t="s">
        <v>379</v>
      </c>
      <c r="G7223" s="7">
        <v>210</v>
      </c>
      <c r="H7223" s="7" t="s">
        <v>394</v>
      </c>
      <c r="I7223" s="7"/>
      <c r="J7223" s="7">
        <v>17307126</v>
      </c>
      <c r="K7223" s="7">
        <f t="shared" si="98"/>
        <v>10575350</v>
      </c>
      <c r="L7223" s="7"/>
      <c r="M7223" s="6"/>
      <c r="N7223" s="7"/>
      <c r="O7223" s="7"/>
      <c r="P7223" s="38"/>
      <c r="Q7223" s="31"/>
      <c r="R7223" s="42"/>
      <c r="S7223" s="42"/>
      <c r="T7223" s="42"/>
      <c r="U7223" s="43"/>
      <c r="V7223" s="32"/>
      <c r="W7223" s="38"/>
      <c r="X7223" s="7"/>
      <c r="Y7223" s="7"/>
      <c r="Z7223" s="7"/>
      <c r="AA7223" s="7"/>
      <c r="AB7223" s="7"/>
      <c r="AC7223" s="7"/>
      <c r="AD7223" s="7"/>
      <c r="AE7223" s="7"/>
      <c r="AF7223" s="7"/>
      <c r="AG7223" s="7"/>
      <c r="AH7223" s="7"/>
      <c r="AI7223" s="7"/>
      <c r="AJ7223" s="7"/>
      <c r="AK7223" s="7"/>
      <c r="AL7223" s="7"/>
      <c r="AM7223" s="7"/>
      <c r="AN7223" s="7"/>
    </row>
    <row r="7224" spans="1:40" ht="14.25" customHeight="1">
      <c r="A7224" s="7" t="s">
        <v>743</v>
      </c>
      <c r="B7224" s="7" t="s">
        <v>363</v>
      </c>
      <c r="C7224" s="7">
        <v>1734</v>
      </c>
      <c r="D7224" s="7" t="s">
        <v>776</v>
      </c>
      <c r="E7224" s="7" t="str">
        <f t="shared" si="97"/>
        <v>Montero</v>
      </c>
      <c r="F7224" s="7" t="s">
        <v>379</v>
      </c>
      <c r="G7224" s="7">
        <v>220</v>
      </c>
      <c r="H7224" s="7" t="s">
        <v>395</v>
      </c>
      <c r="I7224" s="7"/>
      <c r="J7224" s="7">
        <v>3033292</v>
      </c>
      <c r="K7224" s="7">
        <f t="shared" si="98"/>
        <v>10575350</v>
      </c>
      <c r="L7224" s="7"/>
      <c r="M7224" s="6"/>
      <c r="N7224" s="7"/>
      <c r="O7224" s="7"/>
      <c r="P7224" s="38"/>
      <c r="Q7224" s="31"/>
      <c r="R7224" s="42"/>
      <c r="S7224" s="42"/>
      <c r="T7224" s="42"/>
      <c r="U7224" s="43"/>
      <c r="V7224" s="32"/>
      <c r="W7224" s="38"/>
      <c r="X7224" s="7"/>
      <c r="Y7224" s="7"/>
      <c r="Z7224" s="7"/>
      <c r="AA7224" s="7"/>
      <c r="AB7224" s="7"/>
      <c r="AC7224" s="7"/>
      <c r="AD7224" s="7"/>
      <c r="AE7224" s="7"/>
      <c r="AF7224" s="7"/>
      <c r="AG7224" s="7"/>
      <c r="AH7224" s="7"/>
      <c r="AI7224" s="7"/>
      <c r="AJ7224" s="7"/>
      <c r="AK7224" s="7"/>
      <c r="AL7224" s="7"/>
      <c r="AM7224" s="7"/>
      <c r="AN7224" s="7"/>
    </row>
    <row r="7225" spans="1:40" ht="14.25" customHeight="1">
      <c r="A7225" s="7" t="s">
        <v>743</v>
      </c>
      <c r="B7225" s="7" t="s">
        <v>363</v>
      </c>
      <c r="C7225" s="7">
        <v>1734</v>
      </c>
      <c r="D7225" s="7" t="s">
        <v>776</v>
      </c>
      <c r="E7225" s="7" t="str">
        <f t="shared" si="97"/>
        <v>Montero</v>
      </c>
      <c r="F7225" s="7" t="s">
        <v>379</v>
      </c>
      <c r="G7225" s="7">
        <v>230</v>
      </c>
      <c r="H7225" s="7" t="s">
        <v>396</v>
      </c>
      <c r="I7225" s="7"/>
      <c r="J7225" s="7">
        <v>867088</v>
      </c>
      <c r="K7225" s="7">
        <f t="shared" si="98"/>
        <v>10575350</v>
      </c>
      <c r="L7225" s="7"/>
      <c r="M7225" s="6"/>
      <c r="N7225" s="7"/>
      <c r="O7225" s="7"/>
      <c r="P7225" s="38"/>
      <c r="Q7225" s="31"/>
      <c r="R7225" s="42"/>
      <c r="S7225" s="42"/>
      <c r="T7225" s="42"/>
      <c r="U7225" s="43"/>
      <c r="V7225" s="32"/>
      <c r="W7225" s="38"/>
      <c r="X7225" s="7"/>
      <c r="Y7225" s="7"/>
      <c r="Z7225" s="7"/>
      <c r="AA7225" s="7"/>
      <c r="AB7225" s="7"/>
      <c r="AC7225" s="7"/>
      <c r="AD7225" s="7"/>
      <c r="AE7225" s="7"/>
      <c r="AF7225" s="7"/>
      <c r="AG7225" s="7"/>
      <c r="AH7225" s="7"/>
      <c r="AI7225" s="7"/>
      <c r="AJ7225" s="7"/>
      <c r="AK7225" s="7"/>
      <c r="AL7225" s="7"/>
      <c r="AM7225" s="7"/>
      <c r="AN7225" s="7"/>
    </row>
    <row r="7226" spans="1:40" ht="14.25" customHeight="1">
      <c r="A7226" s="7" t="s">
        <v>743</v>
      </c>
      <c r="B7226" s="7" t="s">
        <v>363</v>
      </c>
      <c r="C7226" s="7">
        <v>1734</v>
      </c>
      <c r="D7226" s="7" t="s">
        <v>776</v>
      </c>
      <c r="E7226" s="7" t="str">
        <f t="shared" si="97"/>
        <v>Montero</v>
      </c>
      <c r="F7226" s="7" t="s">
        <v>379</v>
      </c>
      <c r="G7226" s="7">
        <v>240</v>
      </c>
      <c r="H7226" s="7" t="s">
        <v>397</v>
      </c>
      <c r="I7226" s="7"/>
      <c r="J7226" s="7">
        <v>374670</v>
      </c>
      <c r="K7226" s="7">
        <f t="shared" si="98"/>
        <v>10575350</v>
      </c>
      <c r="L7226" s="7"/>
      <c r="M7226" s="6"/>
      <c r="N7226" s="7"/>
      <c r="O7226" s="7"/>
      <c r="P7226" s="38"/>
      <c r="Q7226" s="31"/>
      <c r="R7226" s="42"/>
      <c r="S7226" s="42"/>
      <c r="T7226" s="42"/>
      <c r="U7226" s="43"/>
      <c r="V7226" s="32"/>
      <c r="W7226" s="38"/>
      <c r="X7226" s="7"/>
      <c r="Y7226" s="7"/>
      <c r="Z7226" s="7"/>
      <c r="AA7226" s="7"/>
      <c r="AB7226" s="7"/>
      <c r="AC7226" s="7"/>
      <c r="AD7226" s="7"/>
      <c r="AE7226" s="7"/>
      <c r="AF7226" s="7"/>
      <c r="AG7226" s="7"/>
      <c r="AH7226" s="7"/>
      <c r="AI7226" s="7"/>
      <c r="AJ7226" s="7"/>
      <c r="AK7226" s="7"/>
      <c r="AL7226" s="7"/>
      <c r="AM7226" s="7"/>
      <c r="AN7226" s="7"/>
    </row>
    <row r="7227" spans="1:40" ht="14.25" customHeight="1">
      <c r="A7227" s="7" t="s">
        <v>743</v>
      </c>
      <c r="B7227" s="7" t="s">
        <v>363</v>
      </c>
      <c r="C7227" s="7">
        <v>1734</v>
      </c>
      <c r="D7227" s="7" t="s">
        <v>776</v>
      </c>
      <c r="E7227" s="7" t="str">
        <f t="shared" si="97"/>
        <v>Montero</v>
      </c>
      <c r="F7227" s="7" t="s">
        <v>379</v>
      </c>
      <c r="G7227" s="7">
        <v>250</v>
      </c>
      <c r="H7227" s="7" t="s">
        <v>399</v>
      </c>
      <c r="I7227" s="7"/>
      <c r="J7227" s="7">
        <v>7014239</v>
      </c>
      <c r="K7227" s="7">
        <f t="shared" si="98"/>
        <v>10575350</v>
      </c>
      <c r="L7227" s="7"/>
      <c r="M7227" s="6"/>
      <c r="N7227" s="7"/>
      <c r="O7227" s="7"/>
      <c r="P7227" s="38"/>
      <c r="Q7227" s="31"/>
      <c r="R7227" s="42"/>
      <c r="S7227" s="42"/>
      <c r="T7227" s="42"/>
      <c r="U7227" s="43"/>
      <c r="V7227" s="32"/>
      <c r="W7227" s="38"/>
      <c r="X7227" s="7"/>
      <c r="Y7227" s="7"/>
      <c r="Z7227" s="7"/>
      <c r="AA7227" s="7"/>
      <c r="AB7227" s="7"/>
      <c r="AC7227" s="7"/>
      <c r="AD7227" s="7"/>
      <c r="AE7227" s="7"/>
      <c r="AF7227" s="7"/>
      <c r="AG7227" s="7"/>
      <c r="AH7227" s="7"/>
      <c r="AI7227" s="7"/>
      <c r="AJ7227" s="7"/>
      <c r="AK7227" s="7"/>
      <c r="AL7227" s="7"/>
      <c r="AM7227" s="7"/>
      <c r="AN7227" s="7"/>
    </row>
    <row r="7228" spans="1:40" ht="14.25" customHeight="1">
      <c r="A7228" s="7" t="s">
        <v>743</v>
      </c>
      <c r="B7228" s="7" t="s">
        <v>363</v>
      </c>
      <c r="C7228" s="7">
        <v>1734</v>
      </c>
      <c r="D7228" s="7" t="s">
        <v>776</v>
      </c>
      <c r="E7228" s="7" t="str">
        <f t="shared" si="97"/>
        <v>Montero</v>
      </c>
      <c r="F7228" s="7" t="s">
        <v>379</v>
      </c>
      <c r="G7228" s="7">
        <v>260</v>
      </c>
      <c r="H7228" s="7" t="s">
        <v>400</v>
      </c>
      <c r="I7228" s="7"/>
      <c r="J7228" s="7">
        <v>809040</v>
      </c>
      <c r="K7228" s="7">
        <f t="shared" si="98"/>
        <v>10575350</v>
      </c>
      <c r="L7228" s="7"/>
      <c r="M7228" s="6"/>
      <c r="N7228" s="7"/>
      <c r="O7228" s="7"/>
      <c r="P7228" s="38"/>
      <c r="Q7228" s="31"/>
      <c r="R7228" s="42"/>
      <c r="S7228" s="42"/>
      <c r="T7228" s="42"/>
      <c r="U7228" s="43"/>
      <c r="V7228" s="32"/>
      <c r="W7228" s="38"/>
      <c r="X7228" s="7"/>
      <c r="Y7228" s="7"/>
      <c r="Z7228" s="7"/>
      <c r="AA7228" s="7"/>
      <c r="AB7228" s="7"/>
      <c r="AC7228" s="7"/>
      <c r="AD7228" s="7"/>
      <c r="AE7228" s="7"/>
      <c r="AF7228" s="7"/>
      <c r="AG7228" s="7"/>
      <c r="AH7228" s="7"/>
      <c r="AI7228" s="7"/>
      <c r="AJ7228" s="7"/>
      <c r="AK7228" s="7"/>
      <c r="AL7228" s="7"/>
      <c r="AM7228" s="7"/>
      <c r="AN7228" s="7"/>
    </row>
    <row r="7229" spans="1:40" ht="14.25" customHeight="1">
      <c r="A7229" s="7" t="s">
        <v>743</v>
      </c>
      <c r="B7229" s="7" t="s">
        <v>363</v>
      </c>
      <c r="C7229" s="7">
        <v>1734</v>
      </c>
      <c r="D7229" s="7" t="s">
        <v>776</v>
      </c>
      <c r="E7229" s="7" t="str">
        <f t="shared" si="97"/>
        <v>Montero</v>
      </c>
      <c r="F7229" s="7" t="s">
        <v>379</v>
      </c>
      <c r="G7229" s="7">
        <v>270</v>
      </c>
      <c r="H7229" s="7" t="s">
        <v>401</v>
      </c>
      <c r="I7229" s="7"/>
      <c r="J7229" s="7">
        <v>1541092</v>
      </c>
      <c r="K7229" s="7">
        <f t="shared" si="98"/>
        <v>10575350</v>
      </c>
      <c r="L7229" s="7"/>
      <c r="M7229" s="6"/>
      <c r="N7229" s="7"/>
      <c r="O7229" s="7"/>
      <c r="P7229" s="38"/>
      <c r="Q7229" s="31"/>
      <c r="R7229" s="42"/>
      <c r="S7229" s="42"/>
      <c r="T7229" s="42"/>
      <c r="U7229" s="43"/>
      <c r="V7229" s="32"/>
      <c r="W7229" s="38"/>
      <c r="X7229" s="7"/>
      <c r="Y7229" s="7"/>
      <c r="Z7229" s="7"/>
      <c r="AA7229" s="7"/>
      <c r="AB7229" s="7"/>
      <c r="AC7229" s="7"/>
      <c r="AD7229" s="7"/>
      <c r="AE7229" s="7"/>
      <c r="AF7229" s="7"/>
      <c r="AG7229" s="7"/>
      <c r="AH7229" s="7"/>
      <c r="AI7229" s="7"/>
      <c r="AJ7229" s="7"/>
      <c r="AK7229" s="7"/>
      <c r="AL7229" s="7"/>
      <c r="AM7229" s="7"/>
      <c r="AN7229" s="7"/>
    </row>
    <row r="7230" spans="1:40" ht="14.25" customHeight="1">
      <c r="A7230" s="7" t="s">
        <v>743</v>
      </c>
      <c r="B7230" s="7" t="s">
        <v>363</v>
      </c>
      <c r="C7230" s="7">
        <v>1734</v>
      </c>
      <c r="D7230" s="7" t="s">
        <v>776</v>
      </c>
      <c r="E7230" s="7" t="str">
        <f t="shared" si="97"/>
        <v>Montero</v>
      </c>
      <c r="F7230" s="7" t="s">
        <v>379</v>
      </c>
      <c r="G7230" s="7">
        <v>280</v>
      </c>
      <c r="H7230" s="7" t="s">
        <v>402</v>
      </c>
      <c r="I7230" s="7"/>
      <c r="J7230" s="7">
        <v>817471</v>
      </c>
      <c r="K7230" s="7">
        <f t="shared" si="98"/>
        <v>10575350</v>
      </c>
      <c r="L7230" s="7"/>
      <c r="M7230" s="6"/>
      <c r="N7230" s="7"/>
      <c r="O7230" s="7"/>
      <c r="P7230" s="38"/>
      <c r="Q7230" s="31"/>
      <c r="R7230" s="42"/>
      <c r="S7230" s="42"/>
      <c r="T7230" s="42"/>
      <c r="U7230" s="43"/>
      <c r="V7230" s="32"/>
      <c r="W7230" s="38"/>
      <c r="X7230" s="7"/>
      <c r="Y7230" s="7"/>
      <c r="Z7230" s="7"/>
      <c r="AA7230" s="7"/>
      <c r="AB7230" s="7"/>
      <c r="AC7230" s="7"/>
      <c r="AD7230" s="7"/>
      <c r="AE7230" s="7"/>
      <c r="AF7230" s="7"/>
      <c r="AG7230" s="7"/>
      <c r="AH7230" s="7"/>
      <c r="AI7230" s="7"/>
      <c r="AJ7230" s="7"/>
      <c r="AK7230" s="7"/>
      <c r="AL7230" s="7"/>
      <c r="AM7230" s="7"/>
      <c r="AN7230" s="7"/>
    </row>
    <row r="7231" spans="1:40" ht="14.25" customHeight="1">
      <c r="A7231" s="7" t="s">
        <v>743</v>
      </c>
      <c r="B7231" s="7" t="s">
        <v>363</v>
      </c>
      <c r="C7231" s="7">
        <v>1734</v>
      </c>
      <c r="D7231" s="7" t="s">
        <v>776</v>
      </c>
      <c r="E7231" s="7" t="str">
        <f t="shared" si="97"/>
        <v>Montero</v>
      </c>
      <c r="F7231" s="7" t="s">
        <v>379</v>
      </c>
      <c r="G7231" s="7">
        <v>300</v>
      </c>
      <c r="H7231" s="7" t="s">
        <v>417</v>
      </c>
      <c r="I7231" s="7"/>
      <c r="J7231" s="7">
        <v>432720</v>
      </c>
      <c r="K7231" s="7">
        <f t="shared" si="98"/>
        <v>10575350</v>
      </c>
      <c r="L7231" s="7"/>
      <c r="M7231" s="6"/>
      <c r="N7231" s="7"/>
      <c r="O7231" s="7"/>
      <c r="P7231" s="38"/>
      <c r="Q7231" s="31"/>
      <c r="R7231" s="42"/>
      <c r="S7231" s="42"/>
      <c r="T7231" s="42"/>
      <c r="U7231" s="43"/>
      <c r="V7231" s="32"/>
      <c r="W7231" s="38"/>
      <c r="X7231" s="7"/>
      <c r="Y7231" s="7"/>
      <c r="Z7231" s="7"/>
      <c r="AA7231" s="7"/>
      <c r="AB7231" s="7"/>
      <c r="AC7231" s="7"/>
      <c r="AD7231" s="7"/>
      <c r="AE7231" s="7"/>
      <c r="AF7231" s="7"/>
      <c r="AG7231" s="7"/>
      <c r="AH7231" s="7"/>
      <c r="AI7231" s="7"/>
      <c r="AJ7231" s="7"/>
      <c r="AK7231" s="7"/>
      <c r="AL7231" s="7"/>
      <c r="AM7231" s="7"/>
      <c r="AN7231" s="7"/>
    </row>
    <row r="7232" spans="1:40" ht="14.25" customHeight="1">
      <c r="A7232" s="7" t="s">
        <v>743</v>
      </c>
      <c r="B7232" s="7" t="s">
        <v>363</v>
      </c>
      <c r="C7232" s="7">
        <v>1734</v>
      </c>
      <c r="D7232" s="7" t="s">
        <v>776</v>
      </c>
      <c r="E7232" s="7" t="str">
        <f t="shared" si="97"/>
        <v>Montero</v>
      </c>
      <c r="F7232" s="7" t="s">
        <v>379</v>
      </c>
      <c r="G7232" s="7">
        <v>310</v>
      </c>
      <c r="H7232" s="7" t="s">
        <v>403</v>
      </c>
      <c r="I7232" s="7"/>
      <c r="J7232" s="7">
        <v>50000</v>
      </c>
      <c r="K7232" s="7">
        <f t="shared" si="98"/>
        <v>10575350</v>
      </c>
      <c r="L7232" s="7"/>
      <c r="M7232" s="6"/>
      <c r="N7232" s="7"/>
      <c r="O7232" s="7"/>
      <c r="P7232" s="38"/>
      <c r="Q7232" s="31"/>
      <c r="R7232" s="42"/>
      <c r="S7232" s="42"/>
      <c r="T7232" s="42"/>
      <c r="U7232" s="43"/>
      <c r="V7232" s="32"/>
      <c r="W7232" s="38"/>
      <c r="X7232" s="7"/>
      <c r="Y7232" s="7"/>
      <c r="Z7232" s="7"/>
      <c r="AA7232" s="7"/>
      <c r="AB7232" s="7"/>
      <c r="AC7232" s="7"/>
      <c r="AD7232" s="7"/>
      <c r="AE7232" s="7"/>
      <c r="AF7232" s="7"/>
      <c r="AG7232" s="7"/>
      <c r="AH7232" s="7"/>
      <c r="AI7232" s="7"/>
      <c r="AJ7232" s="7"/>
      <c r="AK7232" s="7"/>
      <c r="AL7232" s="7"/>
      <c r="AM7232" s="7"/>
      <c r="AN7232" s="7"/>
    </row>
    <row r="7233" spans="1:40" ht="14.25" customHeight="1">
      <c r="A7233" s="7" t="s">
        <v>743</v>
      </c>
      <c r="B7233" s="7" t="s">
        <v>363</v>
      </c>
      <c r="C7233" s="7">
        <v>1734</v>
      </c>
      <c r="D7233" s="7" t="s">
        <v>776</v>
      </c>
      <c r="E7233" s="7" t="str">
        <f t="shared" si="97"/>
        <v>Montero</v>
      </c>
      <c r="F7233" s="7" t="s">
        <v>379</v>
      </c>
      <c r="G7233" s="7">
        <v>330</v>
      </c>
      <c r="H7233" s="7" t="s">
        <v>404</v>
      </c>
      <c r="I7233" s="7"/>
      <c r="J7233" s="7">
        <v>844385</v>
      </c>
      <c r="K7233" s="7">
        <f t="shared" si="98"/>
        <v>10575350</v>
      </c>
      <c r="L7233" s="7"/>
      <c r="M7233" s="6"/>
      <c r="N7233" s="7"/>
      <c r="O7233" s="7"/>
      <c r="P7233" s="38"/>
      <c r="Q7233" s="31"/>
      <c r="R7233" s="42"/>
      <c r="S7233" s="42"/>
      <c r="T7233" s="42"/>
      <c r="U7233" s="43"/>
      <c r="V7233" s="32"/>
      <c r="W7233" s="38"/>
      <c r="X7233" s="7"/>
      <c r="Y7233" s="7"/>
      <c r="Z7233" s="7"/>
      <c r="AA7233" s="7"/>
      <c r="AB7233" s="7"/>
      <c r="AC7233" s="7"/>
      <c r="AD7233" s="7"/>
      <c r="AE7233" s="7"/>
      <c r="AF7233" s="7"/>
      <c r="AG7233" s="7"/>
      <c r="AH7233" s="7"/>
      <c r="AI7233" s="7"/>
      <c r="AJ7233" s="7"/>
      <c r="AK7233" s="7"/>
      <c r="AL7233" s="7"/>
      <c r="AM7233" s="7"/>
      <c r="AN7233" s="7"/>
    </row>
    <row r="7234" spans="1:40" ht="14.25" customHeight="1">
      <c r="A7234" s="7" t="s">
        <v>743</v>
      </c>
      <c r="B7234" s="7" t="s">
        <v>363</v>
      </c>
      <c r="C7234" s="7">
        <v>1734</v>
      </c>
      <c r="D7234" s="7" t="s">
        <v>776</v>
      </c>
      <c r="E7234" s="7" t="str">
        <f t="shared" si="97"/>
        <v>Montero</v>
      </c>
      <c r="F7234" s="7" t="s">
        <v>379</v>
      </c>
      <c r="G7234" s="7">
        <v>340</v>
      </c>
      <c r="H7234" s="7" t="s">
        <v>405</v>
      </c>
      <c r="I7234" s="7"/>
      <c r="J7234" s="7">
        <v>6401552</v>
      </c>
      <c r="K7234" s="7">
        <f t="shared" si="98"/>
        <v>10575350</v>
      </c>
      <c r="L7234" s="7"/>
      <c r="M7234" s="6"/>
      <c r="N7234" s="7"/>
      <c r="O7234" s="7"/>
      <c r="P7234" s="38"/>
      <c r="Q7234" s="31"/>
      <c r="R7234" s="42"/>
      <c r="S7234" s="42"/>
      <c r="T7234" s="42"/>
      <c r="U7234" s="43"/>
      <c r="V7234" s="32"/>
      <c r="W7234" s="38"/>
      <c r="X7234" s="7"/>
      <c r="Y7234" s="7"/>
      <c r="Z7234" s="7"/>
      <c r="AA7234" s="7"/>
      <c r="AB7234" s="7"/>
      <c r="AC7234" s="7"/>
      <c r="AD7234" s="7"/>
      <c r="AE7234" s="7"/>
      <c r="AF7234" s="7"/>
      <c r="AG7234" s="7"/>
      <c r="AH7234" s="7"/>
      <c r="AI7234" s="7"/>
      <c r="AJ7234" s="7"/>
      <c r="AK7234" s="7"/>
      <c r="AL7234" s="7"/>
      <c r="AM7234" s="7"/>
      <c r="AN7234" s="7"/>
    </row>
    <row r="7235" spans="1:40" ht="14.25" customHeight="1">
      <c r="A7235" s="7" t="s">
        <v>743</v>
      </c>
      <c r="B7235" s="7" t="s">
        <v>363</v>
      </c>
      <c r="C7235" s="7">
        <v>1734</v>
      </c>
      <c r="D7235" s="7" t="s">
        <v>776</v>
      </c>
      <c r="E7235" s="7" t="str">
        <f t="shared" si="97"/>
        <v>Montero</v>
      </c>
      <c r="F7235" s="7" t="s">
        <v>379</v>
      </c>
      <c r="G7235" s="7">
        <v>350</v>
      </c>
      <c r="H7235" s="7" t="s">
        <v>406</v>
      </c>
      <c r="I7235" s="7"/>
      <c r="J7235" s="7">
        <v>1678064</v>
      </c>
      <c r="K7235" s="7">
        <f t="shared" si="98"/>
        <v>10575350</v>
      </c>
      <c r="L7235" s="7"/>
      <c r="M7235" s="6"/>
      <c r="N7235" s="7"/>
      <c r="O7235" s="7"/>
      <c r="P7235" s="38"/>
      <c r="Q7235" s="31"/>
      <c r="R7235" s="42"/>
      <c r="S7235" s="42"/>
      <c r="T7235" s="42"/>
      <c r="U7235" s="43"/>
      <c r="V7235" s="32"/>
      <c r="W7235" s="38"/>
      <c r="X7235" s="7"/>
      <c r="Y7235" s="7"/>
      <c r="Z7235" s="7"/>
      <c r="AA7235" s="7"/>
      <c r="AB7235" s="7"/>
      <c r="AC7235" s="7"/>
      <c r="AD7235" s="7"/>
      <c r="AE7235" s="7"/>
      <c r="AF7235" s="7"/>
      <c r="AG7235" s="7"/>
      <c r="AH7235" s="7"/>
      <c r="AI7235" s="7"/>
      <c r="AJ7235" s="7"/>
      <c r="AK7235" s="7"/>
      <c r="AL7235" s="7"/>
      <c r="AM7235" s="7"/>
      <c r="AN7235" s="7"/>
    </row>
    <row r="7236" spans="1:40" ht="14.25" customHeight="1">
      <c r="A7236" s="7" t="s">
        <v>743</v>
      </c>
      <c r="B7236" s="7" t="s">
        <v>363</v>
      </c>
      <c r="C7236" s="7">
        <v>1734</v>
      </c>
      <c r="D7236" s="7" t="s">
        <v>776</v>
      </c>
      <c r="E7236" s="7" t="str">
        <f t="shared" si="97"/>
        <v>Montero</v>
      </c>
      <c r="F7236" s="7" t="s">
        <v>379</v>
      </c>
      <c r="G7236" s="7">
        <v>360</v>
      </c>
      <c r="H7236" s="7" t="s">
        <v>506</v>
      </c>
      <c r="I7236" s="7"/>
      <c r="J7236" s="7">
        <v>1170460</v>
      </c>
      <c r="K7236" s="7">
        <f t="shared" si="98"/>
        <v>10575350</v>
      </c>
      <c r="L7236" s="7"/>
      <c r="M7236" s="6"/>
      <c r="N7236" s="7"/>
      <c r="O7236" s="7"/>
      <c r="P7236" s="38"/>
      <c r="Q7236" s="31"/>
      <c r="R7236" s="42"/>
      <c r="S7236" s="42"/>
      <c r="T7236" s="42"/>
      <c r="U7236" s="43"/>
      <c r="V7236" s="32"/>
      <c r="W7236" s="38"/>
      <c r="X7236" s="7"/>
      <c r="Y7236" s="7"/>
      <c r="Z7236" s="7"/>
      <c r="AA7236" s="7"/>
      <c r="AB7236" s="7"/>
      <c r="AC7236" s="7"/>
      <c r="AD7236" s="7"/>
      <c r="AE7236" s="7"/>
      <c r="AF7236" s="7"/>
      <c r="AG7236" s="7"/>
      <c r="AH7236" s="7"/>
      <c r="AI7236" s="7"/>
      <c r="AJ7236" s="7"/>
      <c r="AK7236" s="7"/>
      <c r="AL7236" s="7"/>
      <c r="AM7236" s="7"/>
      <c r="AN7236" s="7"/>
    </row>
    <row r="7237" spans="1:40" ht="14.25" customHeight="1">
      <c r="A7237" s="7" t="s">
        <v>743</v>
      </c>
      <c r="B7237" s="7" t="s">
        <v>363</v>
      </c>
      <c r="C7237" s="7">
        <v>1734</v>
      </c>
      <c r="D7237" s="7" t="s">
        <v>776</v>
      </c>
      <c r="E7237" s="7" t="str">
        <f t="shared" si="97"/>
        <v>Montero</v>
      </c>
      <c r="F7237" s="7" t="s">
        <v>407</v>
      </c>
      <c r="G7237" s="7">
        <v>170</v>
      </c>
      <c r="H7237" s="7" t="s">
        <v>390</v>
      </c>
      <c r="I7237" s="7"/>
      <c r="J7237" s="7">
        <v>5721874</v>
      </c>
      <c r="K7237" s="7">
        <f t="shared" si="98"/>
        <v>10575350</v>
      </c>
      <c r="L7237" s="7"/>
      <c r="M7237" s="6"/>
      <c r="N7237" s="7"/>
      <c r="O7237" s="7"/>
      <c r="P7237" s="38"/>
      <c r="Q7237" s="31"/>
      <c r="R7237" s="42"/>
      <c r="S7237" s="42"/>
      <c r="T7237" s="42"/>
      <c r="U7237" s="43"/>
      <c r="V7237" s="32"/>
      <c r="W7237" s="38"/>
      <c r="X7237" s="7"/>
      <c r="Y7237" s="7"/>
      <c r="Z7237" s="7"/>
      <c r="AA7237" s="7"/>
      <c r="AB7237" s="7"/>
      <c r="AC7237" s="7"/>
      <c r="AD7237" s="7"/>
      <c r="AE7237" s="7"/>
      <c r="AF7237" s="7"/>
      <c r="AG7237" s="7"/>
      <c r="AH7237" s="7"/>
      <c r="AI7237" s="7"/>
      <c r="AJ7237" s="7"/>
      <c r="AK7237" s="7"/>
      <c r="AL7237" s="7"/>
      <c r="AM7237" s="7"/>
      <c r="AN7237" s="7"/>
    </row>
    <row r="7238" spans="1:40" ht="14.25" customHeight="1">
      <c r="A7238" s="7" t="s">
        <v>743</v>
      </c>
      <c r="B7238" s="7" t="s">
        <v>363</v>
      </c>
      <c r="C7238" s="7">
        <v>1734</v>
      </c>
      <c r="D7238" s="7" t="s">
        <v>776</v>
      </c>
      <c r="E7238" s="7" t="str">
        <f t="shared" si="97"/>
        <v>Montero</v>
      </c>
      <c r="F7238" s="7" t="s">
        <v>407</v>
      </c>
      <c r="G7238" s="7">
        <v>200</v>
      </c>
      <c r="H7238" s="7" t="s">
        <v>393</v>
      </c>
      <c r="I7238" s="7"/>
      <c r="J7238" s="7">
        <v>3182016</v>
      </c>
      <c r="K7238" s="7">
        <f t="shared" si="98"/>
        <v>10575350</v>
      </c>
      <c r="L7238" s="7"/>
      <c r="M7238" s="6"/>
      <c r="N7238" s="7"/>
      <c r="O7238" s="7"/>
      <c r="P7238" s="38"/>
      <c r="Q7238" s="31"/>
      <c r="R7238" s="42"/>
      <c r="S7238" s="42"/>
      <c r="T7238" s="42"/>
      <c r="U7238" s="43"/>
      <c r="V7238" s="32"/>
      <c r="W7238" s="38"/>
      <c r="X7238" s="7"/>
      <c r="Y7238" s="7"/>
      <c r="Z7238" s="7"/>
      <c r="AA7238" s="7"/>
      <c r="AB7238" s="7"/>
      <c r="AC7238" s="7"/>
      <c r="AD7238" s="7"/>
      <c r="AE7238" s="7"/>
      <c r="AF7238" s="7"/>
      <c r="AG7238" s="7"/>
      <c r="AH7238" s="7"/>
      <c r="AI7238" s="7"/>
      <c r="AJ7238" s="7"/>
      <c r="AK7238" s="7"/>
      <c r="AL7238" s="7"/>
      <c r="AM7238" s="7"/>
      <c r="AN7238" s="7"/>
    </row>
    <row r="7239" spans="1:40" ht="14.25" customHeight="1">
      <c r="A7239" s="7" t="s">
        <v>743</v>
      </c>
      <c r="B7239" s="7" t="s">
        <v>363</v>
      </c>
      <c r="C7239" s="7">
        <v>1734</v>
      </c>
      <c r="D7239" s="7" t="s">
        <v>776</v>
      </c>
      <c r="E7239" s="7" t="str">
        <f t="shared" si="97"/>
        <v>Montero</v>
      </c>
      <c r="F7239" s="7" t="s">
        <v>407</v>
      </c>
      <c r="G7239" s="7">
        <v>210</v>
      </c>
      <c r="H7239" s="7" t="s">
        <v>394</v>
      </c>
      <c r="I7239" s="7"/>
      <c r="J7239" s="7">
        <v>150000</v>
      </c>
      <c r="K7239" s="7">
        <f t="shared" si="98"/>
        <v>10575350</v>
      </c>
      <c r="L7239" s="7"/>
      <c r="M7239" s="6"/>
      <c r="N7239" s="7"/>
      <c r="O7239" s="7"/>
      <c r="P7239" s="38"/>
      <c r="Q7239" s="31"/>
      <c r="R7239" s="42"/>
      <c r="S7239" s="42"/>
      <c r="T7239" s="42"/>
      <c r="U7239" s="43"/>
      <c r="V7239" s="32"/>
      <c r="W7239" s="38"/>
      <c r="X7239" s="7"/>
      <c r="Y7239" s="7"/>
      <c r="Z7239" s="7"/>
      <c r="AA7239" s="7"/>
      <c r="AB7239" s="7"/>
      <c r="AC7239" s="7"/>
      <c r="AD7239" s="7"/>
      <c r="AE7239" s="7"/>
      <c r="AF7239" s="7"/>
      <c r="AG7239" s="7"/>
      <c r="AH7239" s="7"/>
      <c r="AI7239" s="7"/>
      <c r="AJ7239" s="7"/>
      <c r="AK7239" s="7"/>
      <c r="AL7239" s="7"/>
      <c r="AM7239" s="7"/>
      <c r="AN7239" s="7"/>
    </row>
    <row r="7240" spans="1:40" ht="14.25" customHeight="1">
      <c r="A7240" s="7" t="s">
        <v>743</v>
      </c>
      <c r="B7240" s="7" t="s">
        <v>363</v>
      </c>
      <c r="C7240" s="7">
        <v>1734</v>
      </c>
      <c r="D7240" s="7" t="s">
        <v>776</v>
      </c>
      <c r="E7240" s="7" t="str">
        <f t="shared" si="97"/>
        <v>Montero</v>
      </c>
      <c r="F7240" s="7" t="s">
        <v>407</v>
      </c>
      <c r="G7240" s="7">
        <v>220</v>
      </c>
      <c r="H7240" s="7" t="s">
        <v>395</v>
      </c>
      <c r="I7240" s="7"/>
      <c r="J7240" s="7">
        <v>760000</v>
      </c>
      <c r="K7240" s="7">
        <f t="shared" si="98"/>
        <v>10575350</v>
      </c>
      <c r="L7240" s="7"/>
      <c r="M7240" s="6"/>
      <c r="N7240" s="7"/>
      <c r="O7240" s="7"/>
      <c r="P7240" s="38"/>
      <c r="Q7240" s="31"/>
      <c r="R7240" s="42"/>
      <c r="S7240" s="42"/>
      <c r="T7240" s="42"/>
      <c r="U7240" s="43"/>
      <c r="V7240" s="32"/>
      <c r="W7240" s="38"/>
      <c r="X7240" s="7"/>
      <c r="Y7240" s="7"/>
      <c r="Z7240" s="7"/>
      <c r="AA7240" s="7"/>
      <c r="AB7240" s="7"/>
      <c r="AC7240" s="7"/>
      <c r="AD7240" s="7"/>
      <c r="AE7240" s="7"/>
      <c r="AF7240" s="7"/>
      <c r="AG7240" s="7"/>
      <c r="AH7240" s="7"/>
      <c r="AI7240" s="7"/>
      <c r="AJ7240" s="7"/>
      <c r="AK7240" s="7"/>
      <c r="AL7240" s="7"/>
      <c r="AM7240" s="7"/>
      <c r="AN7240" s="7"/>
    </row>
    <row r="7241" spans="1:40" ht="14.25" customHeight="1">
      <c r="A7241" s="7" t="s">
        <v>743</v>
      </c>
      <c r="B7241" s="7" t="s">
        <v>363</v>
      </c>
      <c r="C7241" s="7">
        <v>1734</v>
      </c>
      <c r="D7241" s="7" t="s">
        <v>776</v>
      </c>
      <c r="E7241" s="7" t="str">
        <f t="shared" si="97"/>
        <v>Montero</v>
      </c>
      <c r="F7241" s="7" t="s">
        <v>407</v>
      </c>
      <c r="G7241" s="7">
        <v>300</v>
      </c>
      <c r="H7241" s="7" t="s">
        <v>417</v>
      </c>
      <c r="I7241" s="7"/>
      <c r="J7241" s="7">
        <v>761460</v>
      </c>
      <c r="K7241" s="7">
        <f t="shared" si="98"/>
        <v>10575350</v>
      </c>
      <c r="L7241" s="7"/>
      <c r="M7241" s="6"/>
      <c r="N7241" s="7"/>
      <c r="O7241" s="7"/>
      <c r="P7241" s="38"/>
      <c r="Q7241" s="31"/>
      <c r="R7241" s="42"/>
      <c r="S7241" s="42"/>
      <c r="T7241" s="42"/>
      <c r="U7241" s="43"/>
      <c r="V7241" s="32"/>
      <c r="W7241" s="38"/>
      <c r="X7241" s="7"/>
      <c r="Y7241" s="7"/>
      <c r="Z7241" s="7"/>
      <c r="AA7241" s="7"/>
      <c r="AB7241" s="7"/>
      <c r="AC7241" s="7"/>
      <c r="AD7241" s="7"/>
      <c r="AE7241" s="7"/>
      <c r="AF7241" s="7"/>
      <c r="AG7241" s="7"/>
      <c r="AH7241" s="7"/>
      <c r="AI7241" s="7"/>
      <c r="AJ7241" s="7"/>
      <c r="AK7241" s="7"/>
      <c r="AL7241" s="7"/>
      <c r="AM7241" s="7"/>
      <c r="AN7241" s="7"/>
    </row>
    <row r="7242" spans="1:40" ht="14.25" customHeight="1">
      <c r="A7242" s="7" t="s">
        <v>743</v>
      </c>
      <c r="B7242" s="7" t="s">
        <v>363</v>
      </c>
      <c r="C7242" s="7">
        <v>1735</v>
      </c>
      <c r="D7242" s="7" t="s">
        <v>777</v>
      </c>
      <c r="E7242" s="7" t="str">
        <f t="shared" si="97"/>
        <v>General Agustín Saavedra</v>
      </c>
      <c r="F7242" s="7" t="s">
        <v>379</v>
      </c>
      <c r="G7242" s="7">
        <v>0</v>
      </c>
      <c r="H7242" s="7" t="s">
        <v>380</v>
      </c>
      <c r="I7242" s="7"/>
      <c r="J7242" s="7">
        <v>3193075</v>
      </c>
      <c r="K7242" s="7">
        <f t="shared" si="98"/>
        <v>4595503</v>
      </c>
      <c r="L7242" s="7"/>
      <c r="M7242" s="6"/>
      <c r="N7242" s="7"/>
      <c r="O7242" s="7"/>
      <c r="P7242" s="38"/>
      <c r="Q7242" s="31"/>
      <c r="R7242" s="42"/>
      <c r="S7242" s="42"/>
      <c r="T7242" s="42"/>
      <c r="U7242" s="43"/>
      <c r="V7242" s="32"/>
      <c r="W7242" s="38"/>
      <c r="X7242" s="7"/>
      <c r="Y7242" s="7"/>
      <c r="Z7242" s="7"/>
      <c r="AA7242" s="7"/>
      <c r="AB7242" s="7"/>
      <c r="AC7242" s="7"/>
      <c r="AD7242" s="7"/>
      <c r="AE7242" s="7"/>
      <c r="AF7242" s="7"/>
      <c r="AG7242" s="7"/>
      <c r="AH7242" s="7"/>
      <c r="AI7242" s="7"/>
      <c r="AJ7242" s="7"/>
      <c r="AK7242" s="7"/>
      <c r="AL7242" s="7"/>
      <c r="AM7242" s="7"/>
      <c r="AN7242" s="7"/>
    </row>
    <row r="7243" spans="1:40" ht="14.25" customHeight="1">
      <c r="A7243" s="7" t="s">
        <v>743</v>
      </c>
      <c r="B7243" s="7" t="s">
        <v>363</v>
      </c>
      <c r="C7243" s="7">
        <v>1735</v>
      </c>
      <c r="D7243" s="7" t="s">
        <v>777</v>
      </c>
      <c r="E7243" s="7" t="str">
        <f t="shared" si="97"/>
        <v>General Agustín Saavedra</v>
      </c>
      <c r="F7243" s="7" t="s">
        <v>379</v>
      </c>
      <c r="G7243" s="7">
        <v>1</v>
      </c>
      <c r="H7243" s="7" t="s">
        <v>381</v>
      </c>
      <c r="I7243" s="7"/>
      <c r="J7243" s="7">
        <v>1143800</v>
      </c>
      <c r="K7243" s="7">
        <f t="shared" si="98"/>
        <v>4595503</v>
      </c>
      <c r="L7243" s="7"/>
      <c r="M7243" s="6"/>
      <c r="N7243" s="7"/>
      <c r="O7243" s="7"/>
      <c r="P7243" s="38"/>
      <c r="Q7243" s="31"/>
      <c r="R7243" s="42"/>
      <c r="S7243" s="42"/>
      <c r="T7243" s="42"/>
      <c r="U7243" s="43"/>
      <c r="V7243" s="32"/>
      <c r="W7243" s="38"/>
      <c r="X7243" s="7"/>
      <c r="Y7243" s="7"/>
      <c r="Z7243" s="7"/>
      <c r="AA7243" s="7"/>
      <c r="AB7243" s="7"/>
      <c r="AC7243" s="7"/>
      <c r="AD7243" s="7"/>
      <c r="AE7243" s="7"/>
      <c r="AF7243" s="7"/>
      <c r="AG7243" s="7"/>
      <c r="AH7243" s="7"/>
      <c r="AI7243" s="7"/>
      <c r="AJ7243" s="7"/>
      <c r="AK7243" s="7"/>
      <c r="AL7243" s="7"/>
      <c r="AM7243" s="7"/>
      <c r="AN7243" s="7"/>
    </row>
    <row r="7244" spans="1:40" ht="14.25" customHeight="1">
      <c r="A7244" s="7" t="s">
        <v>743</v>
      </c>
      <c r="B7244" s="7" t="s">
        <v>363</v>
      </c>
      <c r="C7244" s="7">
        <v>1735</v>
      </c>
      <c r="D7244" s="7" t="s">
        <v>777</v>
      </c>
      <c r="E7244" s="7" t="str">
        <f t="shared" si="97"/>
        <v>General Agustín Saavedra</v>
      </c>
      <c r="F7244" s="7" t="s">
        <v>379</v>
      </c>
      <c r="G7244" s="7">
        <v>97</v>
      </c>
      <c r="H7244" s="7" t="s">
        <v>409</v>
      </c>
      <c r="I7244" s="7"/>
      <c r="J7244" s="7">
        <v>539417</v>
      </c>
      <c r="K7244" s="7">
        <f t="shared" si="98"/>
        <v>4595503</v>
      </c>
      <c r="L7244" s="7"/>
      <c r="M7244" s="6"/>
      <c r="N7244" s="7"/>
      <c r="O7244" s="7"/>
      <c r="P7244" s="38"/>
      <c r="Q7244" s="31"/>
      <c r="R7244" s="42"/>
      <c r="S7244" s="42"/>
      <c r="T7244" s="42"/>
      <c r="U7244" s="43"/>
      <c r="V7244" s="32"/>
      <c r="W7244" s="38"/>
      <c r="X7244" s="7"/>
      <c r="Y7244" s="7"/>
      <c r="Z7244" s="7"/>
      <c r="AA7244" s="7"/>
      <c r="AB7244" s="7"/>
      <c r="AC7244" s="7"/>
      <c r="AD7244" s="7"/>
      <c r="AE7244" s="7"/>
      <c r="AF7244" s="7"/>
      <c r="AG7244" s="7"/>
      <c r="AH7244" s="7"/>
      <c r="AI7244" s="7"/>
      <c r="AJ7244" s="7"/>
      <c r="AK7244" s="7"/>
      <c r="AL7244" s="7"/>
      <c r="AM7244" s="7"/>
      <c r="AN7244" s="7"/>
    </row>
    <row r="7245" spans="1:40" ht="14.25" customHeight="1">
      <c r="A7245" s="7" t="s">
        <v>743</v>
      </c>
      <c r="B7245" s="7" t="s">
        <v>363</v>
      </c>
      <c r="C7245" s="7">
        <v>1735</v>
      </c>
      <c r="D7245" s="7" t="s">
        <v>777</v>
      </c>
      <c r="E7245" s="7" t="str">
        <f t="shared" si="97"/>
        <v>General Agustín Saavedra</v>
      </c>
      <c r="F7245" s="7" t="s">
        <v>379</v>
      </c>
      <c r="G7245" s="7">
        <v>99</v>
      </c>
      <c r="H7245" s="7" t="s">
        <v>382</v>
      </c>
      <c r="I7245" s="7"/>
      <c r="J7245" s="7">
        <v>175000</v>
      </c>
      <c r="K7245" s="7">
        <f t="shared" si="98"/>
        <v>4595503</v>
      </c>
      <c r="L7245" s="7"/>
      <c r="M7245" s="6"/>
      <c r="N7245" s="7"/>
      <c r="O7245" s="7"/>
      <c r="P7245" s="38"/>
      <c r="Q7245" s="31"/>
      <c r="R7245" s="42"/>
      <c r="S7245" s="42"/>
      <c r="T7245" s="42"/>
      <c r="U7245" s="43"/>
      <c r="V7245" s="32"/>
      <c r="W7245" s="38"/>
      <c r="X7245" s="7"/>
      <c r="Y7245" s="7"/>
      <c r="Z7245" s="7"/>
      <c r="AA7245" s="7"/>
      <c r="AB7245" s="7"/>
      <c r="AC7245" s="7"/>
      <c r="AD7245" s="7"/>
      <c r="AE7245" s="7"/>
      <c r="AF7245" s="7"/>
      <c r="AG7245" s="7"/>
      <c r="AH7245" s="7"/>
      <c r="AI7245" s="7"/>
      <c r="AJ7245" s="7"/>
      <c r="AK7245" s="7"/>
      <c r="AL7245" s="7"/>
      <c r="AM7245" s="7"/>
      <c r="AN7245" s="7"/>
    </row>
    <row r="7246" spans="1:40" ht="14.25" customHeight="1">
      <c r="A7246" s="7" t="s">
        <v>743</v>
      </c>
      <c r="B7246" s="7" t="s">
        <v>363</v>
      </c>
      <c r="C7246" s="7">
        <v>1735</v>
      </c>
      <c r="D7246" s="7" t="s">
        <v>777</v>
      </c>
      <c r="E7246" s="7" t="str">
        <f t="shared" si="97"/>
        <v>General Agustín Saavedra</v>
      </c>
      <c r="F7246" s="7" t="s">
        <v>379</v>
      </c>
      <c r="G7246" s="7">
        <v>100</v>
      </c>
      <c r="H7246" s="7" t="s">
        <v>383</v>
      </c>
      <c r="I7246" s="7"/>
      <c r="J7246" s="7">
        <v>349000</v>
      </c>
      <c r="K7246" s="7">
        <f t="shared" si="98"/>
        <v>4595503</v>
      </c>
      <c r="L7246" s="7"/>
      <c r="M7246" s="6"/>
      <c r="N7246" s="7"/>
      <c r="O7246" s="7"/>
      <c r="P7246" s="38"/>
      <c r="Q7246" s="31"/>
      <c r="R7246" s="42"/>
      <c r="S7246" s="42"/>
      <c r="T7246" s="42"/>
      <c r="U7246" s="43"/>
      <c r="V7246" s="32"/>
      <c r="W7246" s="38"/>
      <c r="X7246" s="7"/>
      <c r="Y7246" s="7"/>
      <c r="Z7246" s="7"/>
      <c r="AA7246" s="7"/>
      <c r="AB7246" s="7"/>
      <c r="AC7246" s="7"/>
      <c r="AD7246" s="7"/>
      <c r="AE7246" s="7"/>
      <c r="AF7246" s="7"/>
      <c r="AG7246" s="7"/>
      <c r="AH7246" s="7"/>
      <c r="AI7246" s="7"/>
      <c r="AJ7246" s="7"/>
      <c r="AK7246" s="7"/>
      <c r="AL7246" s="7"/>
      <c r="AM7246" s="7"/>
      <c r="AN7246" s="7"/>
    </row>
    <row r="7247" spans="1:40" ht="14.25" customHeight="1">
      <c r="A7247" s="7" t="s">
        <v>743</v>
      </c>
      <c r="B7247" s="7" t="s">
        <v>363</v>
      </c>
      <c r="C7247" s="7">
        <v>1735</v>
      </c>
      <c r="D7247" s="7" t="s">
        <v>777</v>
      </c>
      <c r="E7247" s="7" t="str">
        <f t="shared" si="97"/>
        <v>General Agustín Saavedra</v>
      </c>
      <c r="F7247" s="7" t="s">
        <v>379</v>
      </c>
      <c r="G7247" s="7">
        <v>110</v>
      </c>
      <c r="H7247" s="7" t="s">
        <v>385</v>
      </c>
      <c r="I7247" s="7"/>
      <c r="J7247" s="7">
        <v>10000</v>
      </c>
      <c r="K7247" s="7">
        <f t="shared" si="98"/>
        <v>4595503</v>
      </c>
      <c r="L7247" s="7"/>
      <c r="M7247" s="6"/>
      <c r="N7247" s="7"/>
      <c r="O7247" s="7"/>
      <c r="P7247" s="38"/>
      <c r="Q7247" s="31"/>
      <c r="R7247" s="42"/>
      <c r="S7247" s="42"/>
      <c r="T7247" s="42"/>
      <c r="U7247" s="43"/>
      <c r="V7247" s="32"/>
      <c r="W7247" s="38"/>
      <c r="X7247" s="7"/>
      <c r="Y7247" s="7"/>
      <c r="Z7247" s="7"/>
      <c r="AA7247" s="7"/>
      <c r="AB7247" s="7"/>
      <c r="AC7247" s="7"/>
      <c r="AD7247" s="7"/>
      <c r="AE7247" s="7"/>
      <c r="AF7247" s="7"/>
      <c r="AG7247" s="7"/>
      <c r="AH7247" s="7"/>
      <c r="AI7247" s="7"/>
      <c r="AJ7247" s="7"/>
      <c r="AK7247" s="7"/>
      <c r="AL7247" s="7"/>
      <c r="AM7247" s="7"/>
      <c r="AN7247" s="7"/>
    </row>
    <row r="7248" spans="1:40" ht="14.25" customHeight="1">
      <c r="A7248" s="7" t="s">
        <v>743</v>
      </c>
      <c r="B7248" s="7" t="s">
        <v>363</v>
      </c>
      <c r="C7248" s="7">
        <v>1735</v>
      </c>
      <c r="D7248" s="7" t="s">
        <v>777</v>
      </c>
      <c r="E7248" s="7" t="str">
        <f t="shared" si="97"/>
        <v>General Agustín Saavedra</v>
      </c>
      <c r="F7248" s="7" t="s">
        <v>379</v>
      </c>
      <c r="G7248" s="7">
        <v>130</v>
      </c>
      <c r="H7248" s="7" t="s">
        <v>386</v>
      </c>
      <c r="I7248" s="7"/>
      <c r="J7248" s="7">
        <v>138091</v>
      </c>
      <c r="K7248" s="7">
        <f t="shared" si="98"/>
        <v>4595503</v>
      </c>
      <c r="L7248" s="7"/>
      <c r="M7248" s="6"/>
      <c r="N7248" s="7"/>
      <c r="O7248" s="7"/>
      <c r="P7248" s="38"/>
      <c r="Q7248" s="31"/>
      <c r="R7248" s="42"/>
      <c r="S7248" s="42"/>
      <c r="T7248" s="42"/>
      <c r="U7248" s="43"/>
      <c r="V7248" s="32"/>
      <c r="W7248" s="38"/>
      <c r="X7248" s="7"/>
      <c r="Y7248" s="7"/>
      <c r="Z7248" s="7"/>
      <c r="AA7248" s="7"/>
      <c r="AB7248" s="7"/>
      <c r="AC7248" s="7"/>
      <c r="AD7248" s="7"/>
      <c r="AE7248" s="7"/>
      <c r="AF7248" s="7"/>
      <c r="AG7248" s="7"/>
      <c r="AH7248" s="7"/>
      <c r="AI7248" s="7"/>
      <c r="AJ7248" s="7"/>
      <c r="AK7248" s="7"/>
      <c r="AL7248" s="7"/>
      <c r="AM7248" s="7"/>
      <c r="AN7248" s="7"/>
    </row>
    <row r="7249" spans="1:40" ht="14.25" customHeight="1">
      <c r="A7249" s="7" t="s">
        <v>743</v>
      </c>
      <c r="B7249" s="7" t="s">
        <v>363</v>
      </c>
      <c r="C7249" s="7">
        <v>1735</v>
      </c>
      <c r="D7249" s="7" t="s">
        <v>777</v>
      </c>
      <c r="E7249" s="7" t="str">
        <f t="shared" si="97"/>
        <v>General Agustín Saavedra</v>
      </c>
      <c r="F7249" s="7" t="s">
        <v>379</v>
      </c>
      <c r="G7249" s="7">
        <v>140</v>
      </c>
      <c r="H7249" s="7" t="s">
        <v>388</v>
      </c>
      <c r="I7249" s="7"/>
      <c r="J7249" s="7">
        <v>261392</v>
      </c>
      <c r="K7249" s="7">
        <f t="shared" si="98"/>
        <v>4595503</v>
      </c>
      <c r="L7249" s="7"/>
      <c r="M7249" s="6"/>
      <c r="N7249" s="7"/>
      <c r="O7249" s="7"/>
      <c r="P7249" s="38"/>
      <c r="Q7249" s="31"/>
      <c r="R7249" s="42"/>
      <c r="S7249" s="42"/>
      <c r="T7249" s="42"/>
      <c r="U7249" s="43"/>
      <c r="V7249" s="32"/>
      <c r="W7249" s="38"/>
      <c r="X7249" s="7"/>
      <c r="Y7249" s="7"/>
      <c r="Z7249" s="7"/>
      <c r="AA7249" s="7"/>
      <c r="AB7249" s="7"/>
      <c r="AC7249" s="7"/>
      <c r="AD7249" s="7"/>
      <c r="AE7249" s="7"/>
      <c r="AF7249" s="7"/>
      <c r="AG7249" s="7"/>
      <c r="AH7249" s="7"/>
      <c r="AI7249" s="7"/>
      <c r="AJ7249" s="7"/>
      <c r="AK7249" s="7"/>
      <c r="AL7249" s="7"/>
      <c r="AM7249" s="7"/>
      <c r="AN7249" s="7"/>
    </row>
    <row r="7250" spans="1:40" ht="14.25" customHeight="1">
      <c r="A7250" s="7" t="s">
        <v>743</v>
      </c>
      <c r="B7250" s="7" t="s">
        <v>363</v>
      </c>
      <c r="C7250" s="7">
        <v>1735</v>
      </c>
      <c r="D7250" s="7" t="s">
        <v>777</v>
      </c>
      <c r="E7250" s="7" t="str">
        <f t="shared" si="97"/>
        <v>General Agustín Saavedra</v>
      </c>
      <c r="F7250" s="7" t="s">
        <v>379</v>
      </c>
      <c r="G7250" s="7">
        <v>160</v>
      </c>
      <c r="H7250" s="7" t="s">
        <v>389</v>
      </c>
      <c r="I7250" s="7"/>
      <c r="J7250" s="7">
        <v>437960</v>
      </c>
      <c r="K7250" s="7">
        <f t="shared" si="98"/>
        <v>4595503</v>
      </c>
      <c r="L7250" s="7"/>
      <c r="M7250" s="6"/>
      <c r="N7250" s="7"/>
      <c r="O7250" s="7"/>
      <c r="P7250" s="38"/>
      <c r="Q7250" s="31"/>
      <c r="R7250" s="42"/>
      <c r="S7250" s="42"/>
      <c r="T7250" s="42"/>
      <c r="U7250" s="43"/>
      <c r="V7250" s="32"/>
      <c r="W7250" s="38"/>
      <c r="X7250" s="7"/>
      <c r="Y7250" s="7"/>
      <c r="Z7250" s="7"/>
      <c r="AA7250" s="7"/>
      <c r="AB7250" s="7"/>
      <c r="AC7250" s="7"/>
      <c r="AD7250" s="7"/>
      <c r="AE7250" s="7"/>
      <c r="AF7250" s="7"/>
      <c r="AG7250" s="7"/>
      <c r="AH7250" s="7"/>
      <c r="AI7250" s="7"/>
      <c r="AJ7250" s="7"/>
      <c r="AK7250" s="7"/>
      <c r="AL7250" s="7"/>
      <c r="AM7250" s="7"/>
      <c r="AN7250" s="7"/>
    </row>
    <row r="7251" spans="1:40" ht="14.25" customHeight="1">
      <c r="A7251" s="7" t="s">
        <v>743</v>
      </c>
      <c r="B7251" s="7" t="s">
        <v>363</v>
      </c>
      <c r="C7251" s="7">
        <v>1735</v>
      </c>
      <c r="D7251" s="7" t="s">
        <v>777</v>
      </c>
      <c r="E7251" s="7" t="str">
        <f t="shared" si="97"/>
        <v>General Agustín Saavedra</v>
      </c>
      <c r="F7251" s="7" t="s">
        <v>379</v>
      </c>
      <c r="G7251" s="7">
        <v>170</v>
      </c>
      <c r="H7251" s="7" t="s">
        <v>390</v>
      </c>
      <c r="I7251" s="7"/>
      <c r="J7251" s="7">
        <v>720935</v>
      </c>
      <c r="K7251" s="7">
        <f t="shared" si="98"/>
        <v>4595503</v>
      </c>
      <c r="L7251" s="7"/>
      <c r="M7251" s="6"/>
      <c r="N7251" s="7"/>
      <c r="O7251" s="7"/>
      <c r="P7251" s="38"/>
      <c r="Q7251" s="31"/>
      <c r="R7251" s="42"/>
      <c r="S7251" s="42"/>
      <c r="T7251" s="42"/>
      <c r="U7251" s="43"/>
      <c r="V7251" s="32"/>
      <c r="W7251" s="38"/>
      <c r="X7251" s="7"/>
      <c r="Y7251" s="7"/>
      <c r="Z7251" s="7"/>
      <c r="AA7251" s="7"/>
      <c r="AB7251" s="7"/>
      <c r="AC7251" s="7"/>
      <c r="AD7251" s="7"/>
      <c r="AE7251" s="7"/>
      <c r="AF7251" s="7"/>
      <c r="AG7251" s="7"/>
      <c r="AH7251" s="7"/>
      <c r="AI7251" s="7"/>
      <c r="AJ7251" s="7"/>
      <c r="AK7251" s="7"/>
      <c r="AL7251" s="7"/>
      <c r="AM7251" s="7"/>
      <c r="AN7251" s="7"/>
    </row>
    <row r="7252" spans="1:40" ht="14.25" customHeight="1">
      <c r="A7252" s="7" t="s">
        <v>743</v>
      </c>
      <c r="B7252" s="7" t="s">
        <v>363</v>
      </c>
      <c r="C7252" s="7">
        <v>1735</v>
      </c>
      <c r="D7252" s="7" t="s">
        <v>777</v>
      </c>
      <c r="E7252" s="7" t="str">
        <f t="shared" si="97"/>
        <v>General Agustín Saavedra</v>
      </c>
      <c r="F7252" s="7" t="s">
        <v>379</v>
      </c>
      <c r="G7252" s="7">
        <v>180</v>
      </c>
      <c r="H7252" s="7" t="s">
        <v>411</v>
      </c>
      <c r="I7252" s="7"/>
      <c r="J7252" s="7">
        <v>765000</v>
      </c>
      <c r="K7252" s="7">
        <f t="shared" si="98"/>
        <v>4595503</v>
      </c>
      <c r="L7252" s="7"/>
      <c r="M7252" s="6"/>
      <c r="N7252" s="7"/>
      <c r="O7252" s="7"/>
      <c r="P7252" s="38"/>
      <c r="Q7252" s="31"/>
      <c r="R7252" s="42"/>
      <c r="S7252" s="42"/>
      <c r="T7252" s="42"/>
      <c r="U7252" s="43"/>
      <c r="V7252" s="32"/>
      <c r="W7252" s="38"/>
      <c r="X7252" s="7"/>
      <c r="Y7252" s="7"/>
      <c r="Z7252" s="7"/>
      <c r="AA7252" s="7"/>
      <c r="AB7252" s="7"/>
      <c r="AC7252" s="7"/>
      <c r="AD7252" s="7"/>
      <c r="AE7252" s="7"/>
      <c r="AF7252" s="7"/>
      <c r="AG7252" s="7"/>
      <c r="AH7252" s="7"/>
      <c r="AI7252" s="7"/>
      <c r="AJ7252" s="7"/>
      <c r="AK7252" s="7"/>
      <c r="AL7252" s="7"/>
      <c r="AM7252" s="7"/>
      <c r="AN7252" s="7"/>
    </row>
    <row r="7253" spans="1:40" ht="14.25" customHeight="1">
      <c r="A7253" s="7" t="s">
        <v>743</v>
      </c>
      <c r="B7253" s="7" t="s">
        <v>363</v>
      </c>
      <c r="C7253" s="7">
        <v>1735</v>
      </c>
      <c r="D7253" s="7" t="s">
        <v>777</v>
      </c>
      <c r="E7253" s="7" t="str">
        <f t="shared" si="97"/>
        <v>General Agustín Saavedra</v>
      </c>
      <c r="F7253" s="7" t="s">
        <v>379</v>
      </c>
      <c r="G7253" s="7">
        <v>190</v>
      </c>
      <c r="H7253" s="7" t="s">
        <v>392</v>
      </c>
      <c r="I7253" s="7"/>
      <c r="J7253" s="7">
        <v>578300</v>
      </c>
      <c r="K7253" s="7">
        <f t="shared" si="98"/>
        <v>4595503</v>
      </c>
      <c r="L7253" s="7"/>
      <c r="M7253" s="6"/>
      <c r="N7253" s="7"/>
      <c r="O7253" s="7"/>
      <c r="P7253" s="38"/>
      <c r="Q7253" s="31"/>
      <c r="R7253" s="42"/>
      <c r="S7253" s="42"/>
      <c r="T7253" s="42"/>
      <c r="U7253" s="43"/>
      <c r="V7253" s="32"/>
      <c r="W7253" s="38"/>
      <c r="X7253" s="7"/>
      <c r="Y7253" s="7"/>
      <c r="Z7253" s="7"/>
      <c r="AA7253" s="7"/>
      <c r="AB7253" s="7"/>
      <c r="AC7253" s="7"/>
      <c r="AD7253" s="7"/>
      <c r="AE7253" s="7"/>
      <c r="AF7253" s="7"/>
      <c r="AG7253" s="7"/>
      <c r="AH7253" s="7"/>
      <c r="AI7253" s="7"/>
      <c r="AJ7253" s="7"/>
      <c r="AK7253" s="7"/>
      <c r="AL7253" s="7"/>
      <c r="AM7253" s="7"/>
      <c r="AN7253" s="7"/>
    </row>
    <row r="7254" spans="1:40" ht="14.25" customHeight="1">
      <c r="A7254" s="7" t="s">
        <v>743</v>
      </c>
      <c r="B7254" s="7" t="s">
        <v>363</v>
      </c>
      <c r="C7254" s="7">
        <v>1735</v>
      </c>
      <c r="D7254" s="7" t="s">
        <v>777</v>
      </c>
      <c r="E7254" s="7" t="str">
        <f t="shared" si="97"/>
        <v>General Agustín Saavedra</v>
      </c>
      <c r="F7254" s="7" t="s">
        <v>379</v>
      </c>
      <c r="G7254" s="7">
        <v>200</v>
      </c>
      <c r="H7254" s="7" t="s">
        <v>393</v>
      </c>
      <c r="I7254" s="7"/>
      <c r="J7254" s="7">
        <v>5172291</v>
      </c>
      <c r="K7254" s="7">
        <f t="shared" si="98"/>
        <v>4595503</v>
      </c>
      <c r="L7254" s="7"/>
      <c r="M7254" s="6"/>
      <c r="N7254" s="7"/>
      <c r="O7254" s="7"/>
      <c r="P7254" s="38"/>
      <c r="Q7254" s="31"/>
      <c r="R7254" s="42"/>
      <c r="S7254" s="42"/>
      <c r="T7254" s="42"/>
      <c r="U7254" s="43"/>
      <c r="V7254" s="32"/>
      <c r="W7254" s="38"/>
      <c r="X7254" s="7"/>
      <c r="Y7254" s="7"/>
      <c r="Z7254" s="7"/>
      <c r="AA7254" s="7"/>
      <c r="AB7254" s="7"/>
      <c r="AC7254" s="7"/>
      <c r="AD7254" s="7"/>
      <c r="AE7254" s="7"/>
      <c r="AF7254" s="7"/>
      <c r="AG7254" s="7"/>
      <c r="AH7254" s="7"/>
      <c r="AI7254" s="7"/>
      <c r="AJ7254" s="7"/>
      <c r="AK7254" s="7"/>
      <c r="AL7254" s="7"/>
      <c r="AM7254" s="7"/>
      <c r="AN7254" s="7"/>
    </row>
    <row r="7255" spans="1:40" ht="14.25" customHeight="1">
      <c r="A7255" s="7" t="s">
        <v>743</v>
      </c>
      <c r="B7255" s="7" t="s">
        <v>363</v>
      </c>
      <c r="C7255" s="7">
        <v>1735</v>
      </c>
      <c r="D7255" s="7" t="s">
        <v>777</v>
      </c>
      <c r="E7255" s="7" t="str">
        <f t="shared" si="97"/>
        <v>General Agustín Saavedra</v>
      </c>
      <c r="F7255" s="7" t="s">
        <v>379</v>
      </c>
      <c r="G7255" s="7">
        <v>210</v>
      </c>
      <c r="H7255" s="7" t="s">
        <v>394</v>
      </c>
      <c r="I7255" s="7"/>
      <c r="J7255" s="7">
        <v>1807161</v>
      </c>
      <c r="K7255" s="7">
        <f t="shared" si="98"/>
        <v>4595503</v>
      </c>
      <c r="L7255" s="7"/>
      <c r="M7255" s="6"/>
      <c r="N7255" s="7"/>
      <c r="O7255" s="7"/>
      <c r="P7255" s="38"/>
      <c r="Q7255" s="31"/>
      <c r="R7255" s="42"/>
      <c r="S7255" s="42"/>
      <c r="T7255" s="42"/>
      <c r="U7255" s="43"/>
      <c r="V7255" s="32"/>
      <c r="W7255" s="38"/>
      <c r="X7255" s="7"/>
      <c r="Y7255" s="7"/>
      <c r="Z7255" s="7"/>
      <c r="AA7255" s="7"/>
      <c r="AB7255" s="7"/>
      <c r="AC7255" s="7"/>
      <c r="AD7255" s="7"/>
      <c r="AE7255" s="7"/>
      <c r="AF7255" s="7"/>
      <c r="AG7255" s="7"/>
      <c r="AH7255" s="7"/>
      <c r="AI7255" s="7"/>
      <c r="AJ7255" s="7"/>
      <c r="AK7255" s="7"/>
      <c r="AL7255" s="7"/>
      <c r="AM7255" s="7"/>
      <c r="AN7255" s="7"/>
    </row>
    <row r="7256" spans="1:40" ht="14.25" customHeight="1">
      <c r="A7256" s="7" t="s">
        <v>743</v>
      </c>
      <c r="B7256" s="7" t="s">
        <v>363</v>
      </c>
      <c r="C7256" s="7">
        <v>1735</v>
      </c>
      <c r="D7256" s="7" t="s">
        <v>777</v>
      </c>
      <c r="E7256" s="7" t="str">
        <f t="shared" si="97"/>
        <v>General Agustín Saavedra</v>
      </c>
      <c r="F7256" s="7" t="s">
        <v>379</v>
      </c>
      <c r="G7256" s="7">
        <v>220</v>
      </c>
      <c r="H7256" s="7" t="s">
        <v>395</v>
      </c>
      <c r="I7256" s="7"/>
      <c r="J7256" s="7">
        <v>520500</v>
      </c>
      <c r="K7256" s="7">
        <f t="shared" si="98"/>
        <v>4595503</v>
      </c>
      <c r="L7256" s="7"/>
      <c r="M7256" s="6"/>
      <c r="N7256" s="7"/>
      <c r="O7256" s="7"/>
      <c r="P7256" s="38"/>
      <c r="Q7256" s="31"/>
      <c r="R7256" s="42"/>
      <c r="S7256" s="42"/>
      <c r="T7256" s="42"/>
      <c r="U7256" s="43"/>
      <c r="V7256" s="32"/>
      <c r="W7256" s="38"/>
      <c r="X7256" s="7"/>
      <c r="Y7256" s="7"/>
      <c r="Z7256" s="7"/>
      <c r="AA7256" s="7"/>
      <c r="AB7256" s="7"/>
      <c r="AC7256" s="7"/>
      <c r="AD7256" s="7"/>
      <c r="AE7256" s="7"/>
      <c r="AF7256" s="7"/>
      <c r="AG7256" s="7"/>
      <c r="AH7256" s="7"/>
      <c r="AI7256" s="7"/>
      <c r="AJ7256" s="7"/>
      <c r="AK7256" s="7"/>
      <c r="AL7256" s="7"/>
      <c r="AM7256" s="7"/>
      <c r="AN7256" s="7"/>
    </row>
    <row r="7257" spans="1:40" ht="14.25" customHeight="1">
      <c r="A7257" s="7" t="s">
        <v>743</v>
      </c>
      <c r="B7257" s="7" t="s">
        <v>363</v>
      </c>
      <c r="C7257" s="7">
        <v>1735</v>
      </c>
      <c r="D7257" s="7" t="s">
        <v>777</v>
      </c>
      <c r="E7257" s="7" t="str">
        <f t="shared" si="97"/>
        <v>General Agustín Saavedra</v>
      </c>
      <c r="F7257" s="7" t="s">
        <v>379</v>
      </c>
      <c r="G7257" s="7">
        <v>230</v>
      </c>
      <c r="H7257" s="7" t="s">
        <v>396</v>
      </c>
      <c r="I7257" s="7"/>
      <c r="J7257" s="7">
        <v>117500</v>
      </c>
      <c r="K7257" s="7">
        <f t="shared" si="98"/>
        <v>4595503</v>
      </c>
      <c r="L7257" s="7"/>
      <c r="M7257" s="6"/>
      <c r="N7257" s="7"/>
      <c r="O7257" s="7"/>
      <c r="P7257" s="38"/>
      <c r="Q7257" s="31"/>
      <c r="R7257" s="42"/>
      <c r="S7257" s="42"/>
      <c r="T7257" s="42"/>
      <c r="U7257" s="43"/>
      <c r="V7257" s="32"/>
      <c r="W7257" s="38"/>
      <c r="X7257" s="7"/>
      <c r="Y7257" s="7"/>
      <c r="Z7257" s="7"/>
      <c r="AA7257" s="7"/>
      <c r="AB7257" s="7"/>
      <c r="AC7257" s="7"/>
      <c r="AD7257" s="7"/>
      <c r="AE7257" s="7"/>
      <c r="AF7257" s="7"/>
      <c r="AG7257" s="7"/>
      <c r="AH7257" s="7"/>
      <c r="AI7257" s="7"/>
      <c r="AJ7257" s="7"/>
      <c r="AK7257" s="7"/>
      <c r="AL7257" s="7"/>
      <c r="AM7257" s="7"/>
      <c r="AN7257" s="7"/>
    </row>
    <row r="7258" spans="1:40" ht="14.25" customHeight="1">
      <c r="A7258" s="7" t="s">
        <v>743</v>
      </c>
      <c r="B7258" s="7" t="s">
        <v>363</v>
      </c>
      <c r="C7258" s="7">
        <v>1735</v>
      </c>
      <c r="D7258" s="7" t="s">
        <v>777</v>
      </c>
      <c r="E7258" s="7" t="str">
        <f t="shared" si="97"/>
        <v>General Agustín Saavedra</v>
      </c>
      <c r="F7258" s="7" t="s">
        <v>379</v>
      </c>
      <c r="G7258" s="7">
        <v>240</v>
      </c>
      <c r="H7258" s="7" t="s">
        <v>397</v>
      </c>
      <c r="I7258" s="7"/>
      <c r="J7258" s="7">
        <v>30000</v>
      </c>
      <c r="K7258" s="7">
        <f t="shared" si="98"/>
        <v>4595503</v>
      </c>
      <c r="L7258" s="7"/>
      <c r="M7258" s="6"/>
      <c r="N7258" s="7"/>
      <c r="O7258" s="7"/>
      <c r="P7258" s="38"/>
      <c r="Q7258" s="31"/>
      <c r="R7258" s="42"/>
      <c r="S7258" s="42"/>
      <c r="T7258" s="42"/>
      <c r="U7258" s="43"/>
      <c r="V7258" s="32"/>
      <c r="W7258" s="38"/>
      <c r="X7258" s="7"/>
      <c r="Y7258" s="7"/>
      <c r="Z7258" s="7"/>
      <c r="AA7258" s="7"/>
      <c r="AB7258" s="7"/>
      <c r="AC7258" s="7"/>
      <c r="AD7258" s="7"/>
      <c r="AE7258" s="7"/>
      <c r="AF7258" s="7"/>
      <c r="AG7258" s="7"/>
      <c r="AH7258" s="7"/>
      <c r="AI7258" s="7"/>
      <c r="AJ7258" s="7"/>
      <c r="AK7258" s="7"/>
      <c r="AL7258" s="7"/>
      <c r="AM7258" s="7"/>
      <c r="AN7258" s="7"/>
    </row>
    <row r="7259" spans="1:40" ht="14.25" customHeight="1">
      <c r="A7259" s="7" t="s">
        <v>743</v>
      </c>
      <c r="B7259" s="7" t="s">
        <v>363</v>
      </c>
      <c r="C7259" s="7">
        <v>1735</v>
      </c>
      <c r="D7259" s="7" t="s">
        <v>777</v>
      </c>
      <c r="E7259" s="7" t="str">
        <f t="shared" si="97"/>
        <v>General Agustín Saavedra</v>
      </c>
      <c r="F7259" s="7" t="s">
        <v>379</v>
      </c>
      <c r="G7259" s="7">
        <v>250</v>
      </c>
      <c r="H7259" s="7" t="s">
        <v>399</v>
      </c>
      <c r="I7259" s="7"/>
      <c r="J7259" s="7">
        <v>862834</v>
      </c>
      <c r="K7259" s="7">
        <f t="shared" si="98"/>
        <v>4595503</v>
      </c>
      <c r="L7259" s="7"/>
      <c r="M7259" s="6"/>
      <c r="N7259" s="7"/>
      <c r="O7259" s="7"/>
      <c r="P7259" s="38"/>
      <c r="Q7259" s="31"/>
      <c r="R7259" s="42"/>
      <c r="S7259" s="42"/>
      <c r="T7259" s="42"/>
      <c r="U7259" s="43"/>
      <c r="V7259" s="32"/>
      <c r="W7259" s="38"/>
      <c r="X7259" s="7"/>
      <c r="Y7259" s="7"/>
      <c r="Z7259" s="7"/>
      <c r="AA7259" s="7"/>
      <c r="AB7259" s="7"/>
      <c r="AC7259" s="7"/>
      <c r="AD7259" s="7"/>
      <c r="AE7259" s="7"/>
      <c r="AF7259" s="7"/>
      <c r="AG7259" s="7"/>
      <c r="AH7259" s="7"/>
      <c r="AI7259" s="7"/>
      <c r="AJ7259" s="7"/>
      <c r="AK7259" s="7"/>
      <c r="AL7259" s="7"/>
      <c r="AM7259" s="7"/>
      <c r="AN7259" s="7"/>
    </row>
    <row r="7260" spans="1:40" ht="14.25" customHeight="1">
      <c r="A7260" s="7" t="s">
        <v>743</v>
      </c>
      <c r="B7260" s="7" t="s">
        <v>363</v>
      </c>
      <c r="C7260" s="7">
        <v>1735</v>
      </c>
      <c r="D7260" s="7" t="s">
        <v>777</v>
      </c>
      <c r="E7260" s="7" t="str">
        <f t="shared" si="97"/>
        <v>General Agustín Saavedra</v>
      </c>
      <c r="F7260" s="7" t="s">
        <v>379</v>
      </c>
      <c r="G7260" s="7">
        <v>260</v>
      </c>
      <c r="H7260" s="7" t="s">
        <v>400</v>
      </c>
      <c r="I7260" s="7"/>
      <c r="J7260" s="7">
        <v>269100</v>
      </c>
      <c r="K7260" s="7">
        <f t="shared" si="98"/>
        <v>4595503</v>
      </c>
      <c r="L7260" s="7"/>
      <c r="M7260" s="6"/>
      <c r="N7260" s="7"/>
      <c r="O7260" s="7"/>
      <c r="P7260" s="38"/>
      <c r="Q7260" s="31"/>
      <c r="R7260" s="42"/>
      <c r="S7260" s="42"/>
      <c r="T7260" s="42"/>
      <c r="U7260" s="43"/>
      <c r="V7260" s="32"/>
      <c r="W7260" s="38"/>
      <c r="X7260" s="7"/>
      <c r="Y7260" s="7"/>
      <c r="Z7260" s="7"/>
      <c r="AA7260" s="7"/>
      <c r="AB7260" s="7"/>
      <c r="AC7260" s="7"/>
      <c r="AD7260" s="7"/>
      <c r="AE7260" s="7"/>
      <c r="AF7260" s="7"/>
      <c r="AG7260" s="7"/>
      <c r="AH7260" s="7"/>
      <c r="AI7260" s="7"/>
      <c r="AJ7260" s="7"/>
      <c r="AK7260" s="7"/>
      <c r="AL7260" s="7"/>
      <c r="AM7260" s="7"/>
      <c r="AN7260" s="7"/>
    </row>
    <row r="7261" spans="1:40" ht="14.25" customHeight="1">
      <c r="A7261" s="7" t="s">
        <v>743</v>
      </c>
      <c r="B7261" s="7" t="s">
        <v>363</v>
      </c>
      <c r="C7261" s="7">
        <v>1735</v>
      </c>
      <c r="D7261" s="7" t="s">
        <v>777</v>
      </c>
      <c r="E7261" s="7" t="str">
        <f t="shared" si="97"/>
        <v>General Agustín Saavedra</v>
      </c>
      <c r="F7261" s="7" t="s">
        <v>379</v>
      </c>
      <c r="G7261" s="7">
        <v>270</v>
      </c>
      <c r="H7261" s="7" t="s">
        <v>401</v>
      </c>
      <c r="I7261" s="7"/>
      <c r="J7261" s="7">
        <v>35000</v>
      </c>
      <c r="K7261" s="7">
        <f t="shared" si="98"/>
        <v>4595503</v>
      </c>
      <c r="L7261" s="7"/>
      <c r="M7261" s="6"/>
      <c r="N7261" s="7"/>
      <c r="O7261" s="7"/>
      <c r="P7261" s="38"/>
      <c r="Q7261" s="31"/>
      <c r="R7261" s="42"/>
      <c r="S7261" s="42"/>
      <c r="T7261" s="42"/>
      <c r="U7261" s="43"/>
      <c r="V7261" s="32"/>
      <c r="W7261" s="38"/>
      <c r="X7261" s="7"/>
      <c r="Y7261" s="7"/>
      <c r="Z7261" s="7"/>
      <c r="AA7261" s="7"/>
      <c r="AB7261" s="7"/>
      <c r="AC7261" s="7"/>
      <c r="AD7261" s="7"/>
      <c r="AE7261" s="7"/>
      <c r="AF7261" s="7"/>
      <c r="AG7261" s="7"/>
      <c r="AH7261" s="7"/>
      <c r="AI7261" s="7"/>
      <c r="AJ7261" s="7"/>
      <c r="AK7261" s="7"/>
      <c r="AL7261" s="7"/>
      <c r="AM7261" s="7"/>
      <c r="AN7261" s="7"/>
    </row>
    <row r="7262" spans="1:40" ht="14.25" customHeight="1">
      <c r="A7262" s="7" t="s">
        <v>743</v>
      </c>
      <c r="B7262" s="7" t="s">
        <v>363</v>
      </c>
      <c r="C7262" s="7">
        <v>1735</v>
      </c>
      <c r="D7262" s="7" t="s">
        <v>777</v>
      </c>
      <c r="E7262" s="7" t="str">
        <f t="shared" si="97"/>
        <v>General Agustín Saavedra</v>
      </c>
      <c r="F7262" s="7" t="s">
        <v>379</v>
      </c>
      <c r="G7262" s="7">
        <v>280</v>
      </c>
      <c r="H7262" s="7" t="s">
        <v>402</v>
      </c>
      <c r="I7262" s="7"/>
      <c r="J7262" s="7">
        <v>49900</v>
      </c>
      <c r="K7262" s="7">
        <f t="shared" si="98"/>
        <v>4595503</v>
      </c>
      <c r="L7262" s="7"/>
      <c r="M7262" s="6"/>
      <c r="N7262" s="7"/>
      <c r="O7262" s="7"/>
      <c r="P7262" s="38"/>
      <c r="Q7262" s="31"/>
      <c r="R7262" s="42"/>
      <c r="S7262" s="42"/>
      <c r="T7262" s="42"/>
      <c r="U7262" s="43"/>
      <c r="V7262" s="32"/>
      <c r="W7262" s="38"/>
      <c r="X7262" s="7"/>
      <c r="Y7262" s="7"/>
      <c r="Z7262" s="7"/>
      <c r="AA7262" s="7"/>
      <c r="AB7262" s="7"/>
      <c r="AC7262" s="7"/>
      <c r="AD7262" s="7"/>
      <c r="AE7262" s="7"/>
      <c r="AF7262" s="7"/>
      <c r="AG7262" s="7"/>
      <c r="AH7262" s="7"/>
      <c r="AI7262" s="7"/>
      <c r="AJ7262" s="7"/>
      <c r="AK7262" s="7"/>
      <c r="AL7262" s="7"/>
      <c r="AM7262" s="7"/>
      <c r="AN7262" s="7"/>
    </row>
    <row r="7263" spans="1:40" ht="14.25" customHeight="1">
      <c r="A7263" s="7" t="s">
        <v>743</v>
      </c>
      <c r="B7263" s="7" t="s">
        <v>363</v>
      </c>
      <c r="C7263" s="7">
        <v>1735</v>
      </c>
      <c r="D7263" s="7" t="s">
        <v>777</v>
      </c>
      <c r="E7263" s="7" t="str">
        <f t="shared" si="97"/>
        <v>General Agustín Saavedra</v>
      </c>
      <c r="F7263" s="7" t="s">
        <v>379</v>
      </c>
      <c r="G7263" s="7">
        <v>310</v>
      </c>
      <c r="H7263" s="7" t="s">
        <v>403</v>
      </c>
      <c r="I7263" s="7"/>
      <c r="J7263" s="7">
        <v>20000</v>
      </c>
      <c r="K7263" s="7">
        <f t="shared" si="98"/>
        <v>4595503</v>
      </c>
      <c r="L7263" s="7"/>
      <c r="M7263" s="6"/>
      <c r="N7263" s="7"/>
      <c r="O7263" s="7"/>
      <c r="P7263" s="38"/>
      <c r="Q7263" s="31"/>
      <c r="R7263" s="42"/>
      <c r="S7263" s="42"/>
      <c r="T7263" s="42"/>
      <c r="U7263" s="43"/>
      <c r="V7263" s="32"/>
      <c r="W7263" s="38"/>
      <c r="X7263" s="7"/>
      <c r="Y7263" s="7"/>
      <c r="Z7263" s="7"/>
      <c r="AA7263" s="7"/>
      <c r="AB7263" s="7"/>
      <c r="AC7263" s="7"/>
      <c r="AD7263" s="7"/>
      <c r="AE7263" s="7"/>
      <c r="AF7263" s="7"/>
      <c r="AG7263" s="7"/>
      <c r="AH7263" s="7"/>
      <c r="AI7263" s="7"/>
      <c r="AJ7263" s="7"/>
      <c r="AK7263" s="7"/>
      <c r="AL7263" s="7"/>
      <c r="AM7263" s="7"/>
      <c r="AN7263" s="7"/>
    </row>
    <row r="7264" spans="1:40" ht="14.25" customHeight="1">
      <c r="A7264" s="7" t="s">
        <v>743</v>
      </c>
      <c r="B7264" s="7" t="s">
        <v>363</v>
      </c>
      <c r="C7264" s="7">
        <v>1735</v>
      </c>
      <c r="D7264" s="7" t="s">
        <v>777</v>
      </c>
      <c r="E7264" s="7" t="str">
        <f t="shared" si="97"/>
        <v>General Agustín Saavedra</v>
      </c>
      <c r="F7264" s="7" t="s">
        <v>379</v>
      </c>
      <c r="G7264" s="7">
        <v>330</v>
      </c>
      <c r="H7264" s="7" t="s">
        <v>404</v>
      </c>
      <c r="I7264" s="7"/>
      <c r="J7264" s="7">
        <v>158600</v>
      </c>
      <c r="K7264" s="7">
        <f t="shared" si="98"/>
        <v>4595503</v>
      </c>
      <c r="L7264" s="7"/>
      <c r="M7264" s="6"/>
      <c r="N7264" s="7"/>
      <c r="O7264" s="7"/>
      <c r="P7264" s="38"/>
      <c r="Q7264" s="31"/>
      <c r="R7264" s="42"/>
      <c r="S7264" s="42"/>
      <c r="T7264" s="42"/>
      <c r="U7264" s="43"/>
      <c r="V7264" s="32"/>
      <c r="W7264" s="38"/>
      <c r="X7264" s="7"/>
      <c r="Y7264" s="7"/>
      <c r="Z7264" s="7"/>
      <c r="AA7264" s="7"/>
      <c r="AB7264" s="7"/>
      <c r="AC7264" s="7"/>
      <c r="AD7264" s="7"/>
      <c r="AE7264" s="7"/>
      <c r="AF7264" s="7"/>
      <c r="AG7264" s="7"/>
      <c r="AH7264" s="7"/>
      <c r="AI7264" s="7"/>
      <c r="AJ7264" s="7"/>
      <c r="AK7264" s="7"/>
      <c r="AL7264" s="7"/>
      <c r="AM7264" s="7"/>
      <c r="AN7264" s="7"/>
    </row>
    <row r="7265" spans="1:40" ht="14.25" customHeight="1">
      <c r="A7265" s="7" t="s">
        <v>743</v>
      </c>
      <c r="B7265" s="7" t="s">
        <v>363</v>
      </c>
      <c r="C7265" s="7">
        <v>1735</v>
      </c>
      <c r="D7265" s="7" t="s">
        <v>777</v>
      </c>
      <c r="E7265" s="7" t="str">
        <f t="shared" si="97"/>
        <v>General Agustín Saavedra</v>
      </c>
      <c r="F7265" s="7" t="s">
        <v>379</v>
      </c>
      <c r="G7265" s="7">
        <v>340</v>
      </c>
      <c r="H7265" s="7" t="s">
        <v>405</v>
      </c>
      <c r="I7265" s="7"/>
      <c r="J7265" s="7">
        <v>1711349</v>
      </c>
      <c r="K7265" s="7">
        <f t="shared" si="98"/>
        <v>4595503</v>
      </c>
      <c r="L7265" s="7"/>
      <c r="M7265" s="6"/>
      <c r="N7265" s="7"/>
      <c r="O7265" s="7"/>
      <c r="P7265" s="38"/>
      <c r="Q7265" s="31"/>
      <c r="R7265" s="42"/>
      <c r="S7265" s="42"/>
      <c r="T7265" s="42"/>
      <c r="U7265" s="43"/>
      <c r="V7265" s="32"/>
      <c r="W7265" s="38"/>
      <c r="X7265" s="7"/>
      <c r="Y7265" s="7"/>
      <c r="Z7265" s="7"/>
      <c r="AA7265" s="7"/>
      <c r="AB7265" s="7"/>
      <c r="AC7265" s="7"/>
      <c r="AD7265" s="7"/>
      <c r="AE7265" s="7"/>
      <c r="AF7265" s="7"/>
      <c r="AG7265" s="7"/>
      <c r="AH7265" s="7"/>
      <c r="AI7265" s="7"/>
      <c r="AJ7265" s="7"/>
      <c r="AK7265" s="7"/>
      <c r="AL7265" s="7"/>
      <c r="AM7265" s="7"/>
      <c r="AN7265" s="7"/>
    </row>
    <row r="7266" spans="1:40" ht="14.25" customHeight="1">
      <c r="A7266" s="7" t="s">
        <v>743</v>
      </c>
      <c r="B7266" s="7" t="s">
        <v>363</v>
      </c>
      <c r="C7266" s="7">
        <v>1735</v>
      </c>
      <c r="D7266" s="7" t="s">
        <v>777</v>
      </c>
      <c r="E7266" s="7" t="str">
        <f t="shared" si="97"/>
        <v>General Agustín Saavedra</v>
      </c>
      <c r="F7266" s="7" t="s">
        <v>379</v>
      </c>
      <c r="G7266" s="7">
        <v>350</v>
      </c>
      <c r="H7266" s="7" t="s">
        <v>406</v>
      </c>
      <c r="I7266" s="7"/>
      <c r="J7266" s="7">
        <v>30000</v>
      </c>
      <c r="K7266" s="7">
        <f t="shared" si="98"/>
        <v>4595503</v>
      </c>
      <c r="L7266" s="7"/>
      <c r="M7266" s="6"/>
      <c r="N7266" s="7"/>
      <c r="O7266" s="7"/>
      <c r="P7266" s="38"/>
      <c r="Q7266" s="31"/>
      <c r="R7266" s="42"/>
      <c r="S7266" s="42"/>
      <c r="T7266" s="42"/>
      <c r="U7266" s="43"/>
      <c r="V7266" s="32"/>
      <c r="W7266" s="38"/>
      <c r="X7266" s="7"/>
      <c r="Y7266" s="7"/>
      <c r="Z7266" s="7"/>
      <c r="AA7266" s="7"/>
      <c r="AB7266" s="7"/>
      <c r="AC7266" s="7"/>
      <c r="AD7266" s="7"/>
      <c r="AE7266" s="7"/>
      <c r="AF7266" s="7"/>
      <c r="AG7266" s="7"/>
      <c r="AH7266" s="7"/>
      <c r="AI7266" s="7"/>
      <c r="AJ7266" s="7"/>
      <c r="AK7266" s="7"/>
      <c r="AL7266" s="7"/>
      <c r="AM7266" s="7"/>
      <c r="AN7266" s="7"/>
    </row>
    <row r="7267" spans="1:40" ht="14.25" customHeight="1">
      <c r="A7267" s="7" t="s">
        <v>743</v>
      </c>
      <c r="B7267" s="7" t="s">
        <v>363</v>
      </c>
      <c r="C7267" s="7">
        <v>1735</v>
      </c>
      <c r="D7267" s="7" t="s">
        <v>777</v>
      </c>
      <c r="E7267" s="7" t="str">
        <f t="shared" si="97"/>
        <v>General Agustín Saavedra</v>
      </c>
      <c r="F7267" s="7" t="s">
        <v>407</v>
      </c>
      <c r="G7267" s="7">
        <v>160</v>
      </c>
      <c r="H7267" s="7" t="s">
        <v>389</v>
      </c>
      <c r="I7267" s="7"/>
      <c r="J7267" s="7">
        <v>52935</v>
      </c>
      <c r="K7267" s="7">
        <f t="shared" si="98"/>
        <v>4595503</v>
      </c>
      <c r="L7267" s="7"/>
      <c r="M7267" s="6"/>
      <c r="N7267" s="7"/>
      <c r="O7267" s="7"/>
      <c r="P7267" s="38"/>
      <c r="Q7267" s="31"/>
      <c r="R7267" s="42"/>
      <c r="S7267" s="42"/>
      <c r="T7267" s="42"/>
      <c r="U7267" s="43"/>
      <c r="V7267" s="32"/>
      <c r="W7267" s="38"/>
      <c r="X7267" s="7"/>
      <c r="Y7267" s="7"/>
      <c r="Z7267" s="7"/>
      <c r="AA7267" s="7"/>
      <c r="AB7267" s="7"/>
      <c r="AC7267" s="7"/>
      <c r="AD7267" s="7"/>
      <c r="AE7267" s="7"/>
      <c r="AF7267" s="7"/>
      <c r="AG7267" s="7"/>
      <c r="AH7267" s="7"/>
      <c r="AI7267" s="7"/>
      <c r="AJ7267" s="7"/>
      <c r="AK7267" s="7"/>
      <c r="AL7267" s="7"/>
      <c r="AM7267" s="7"/>
      <c r="AN7267" s="7"/>
    </row>
    <row r="7268" spans="1:40" ht="14.25" customHeight="1">
      <c r="A7268" s="7" t="s">
        <v>743</v>
      </c>
      <c r="B7268" s="7" t="s">
        <v>363</v>
      </c>
      <c r="C7268" s="7">
        <v>1735</v>
      </c>
      <c r="D7268" s="7" t="s">
        <v>777</v>
      </c>
      <c r="E7268" s="7" t="str">
        <f t="shared" si="97"/>
        <v>General Agustín Saavedra</v>
      </c>
      <c r="F7268" s="7" t="s">
        <v>407</v>
      </c>
      <c r="G7268" s="7">
        <v>170</v>
      </c>
      <c r="H7268" s="7" t="s">
        <v>390</v>
      </c>
      <c r="I7268" s="7"/>
      <c r="J7268" s="7">
        <v>3759816</v>
      </c>
      <c r="K7268" s="7">
        <f t="shared" si="98"/>
        <v>4595503</v>
      </c>
      <c r="L7268" s="7"/>
      <c r="M7268" s="6"/>
      <c r="N7268" s="7"/>
      <c r="O7268" s="7"/>
      <c r="P7268" s="38"/>
      <c r="Q7268" s="31"/>
      <c r="R7268" s="42"/>
      <c r="S7268" s="42"/>
      <c r="T7268" s="42"/>
      <c r="U7268" s="43"/>
      <c r="V7268" s="32"/>
      <c r="W7268" s="38"/>
      <c r="X7268" s="7"/>
      <c r="Y7268" s="7"/>
      <c r="Z7268" s="7"/>
      <c r="AA7268" s="7"/>
      <c r="AB7268" s="7"/>
      <c r="AC7268" s="7"/>
      <c r="AD7268" s="7"/>
      <c r="AE7268" s="7"/>
      <c r="AF7268" s="7"/>
      <c r="AG7268" s="7"/>
      <c r="AH7268" s="7"/>
      <c r="AI7268" s="7"/>
      <c r="AJ7268" s="7"/>
      <c r="AK7268" s="7"/>
      <c r="AL7268" s="7"/>
      <c r="AM7268" s="7"/>
      <c r="AN7268" s="7"/>
    </row>
    <row r="7269" spans="1:40" ht="14.25" customHeight="1">
      <c r="A7269" s="7" t="s">
        <v>743</v>
      </c>
      <c r="B7269" s="7" t="s">
        <v>363</v>
      </c>
      <c r="C7269" s="7">
        <v>1735</v>
      </c>
      <c r="D7269" s="7" t="s">
        <v>777</v>
      </c>
      <c r="E7269" s="7" t="str">
        <f t="shared" si="97"/>
        <v>General Agustín Saavedra</v>
      </c>
      <c r="F7269" s="7" t="s">
        <v>407</v>
      </c>
      <c r="G7269" s="7">
        <v>180</v>
      </c>
      <c r="H7269" s="7" t="s">
        <v>411</v>
      </c>
      <c r="I7269" s="7"/>
      <c r="J7269" s="7">
        <v>50000</v>
      </c>
      <c r="K7269" s="7">
        <f t="shared" si="98"/>
        <v>4595503</v>
      </c>
      <c r="L7269" s="7"/>
      <c r="M7269" s="6"/>
      <c r="N7269" s="7"/>
      <c r="O7269" s="7"/>
      <c r="P7269" s="38"/>
      <c r="Q7269" s="31"/>
      <c r="R7269" s="42"/>
      <c r="S7269" s="42"/>
      <c r="T7269" s="42"/>
      <c r="U7269" s="43"/>
      <c r="V7269" s="32"/>
      <c r="W7269" s="38"/>
      <c r="X7269" s="7"/>
      <c r="Y7269" s="7"/>
      <c r="Z7269" s="7"/>
      <c r="AA7269" s="7"/>
      <c r="AB7269" s="7"/>
      <c r="AC7269" s="7"/>
      <c r="AD7269" s="7"/>
      <c r="AE7269" s="7"/>
      <c r="AF7269" s="7"/>
      <c r="AG7269" s="7"/>
      <c r="AH7269" s="7"/>
      <c r="AI7269" s="7"/>
      <c r="AJ7269" s="7"/>
      <c r="AK7269" s="7"/>
      <c r="AL7269" s="7"/>
      <c r="AM7269" s="7"/>
      <c r="AN7269" s="7"/>
    </row>
    <row r="7270" spans="1:40" ht="14.25" customHeight="1">
      <c r="A7270" s="7" t="s">
        <v>743</v>
      </c>
      <c r="B7270" s="7" t="s">
        <v>363</v>
      </c>
      <c r="C7270" s="7">
        <v>1735</v>
      </c>
      <c r="D7270" s="7" t="s">
        <v>777</v>
      </c>
      <c r="E7270" s="7" t="str">
        <f t="shared" si="97"/>
        <v>General Agustín Saavedra</v>
      </c>
      <c r="F7270" s="7" t="s">
        <v>407</v>
      </c>
      <c r="G7270" s="7">
        <v>200</v>
      </c>
      <c r="H7270" s="7" t="s">
        <v>393</v>
      </c>
      <c r="I7270" s="7"/>
      <c r="J7270" s="7">
        <v>36935</v>
      </c>
      <c r="K7270" s="7">
        <f t="shared" si="98"/>
        <v>4595503</v>
      </c>
      <c r="L7270" s="7"/>
      <c r="M7270" s="6"/>
      <c r="N7270" s="7"/>
      <c r="O7270" s="7"/>
      <c r="P7270" s="38"/>
      <c r="Q7270" s="31"/>
      <c r="R7270" s="42"/>
      <c r="S7270" s="42"/>
      <c r="T7270" s="42"/>
      <c r="U7270" s="43"/>
      <c r="V7270" s="32"/>
      <c r="W7270" s="38"/>
      <c r="X7270" s="7"/>
      <c r="Y7270" s="7"/>
      <c r="Z7270" s="7"/>
      <c r="AA7270" s="7"/>
      <c r="AB7270" s="7"/>
      <c r="AC7270" s="7"/>
      <c r="AD7270" s="7"/>
      <c r="AE7270" s="7"/>
      <c r="AF7270" s="7"/>
      <c r="AG7270" s="7"/>
      <c r="AH7270" s="7"/>
      <c r="AI7270" s="7"/>
      <c r="AJ7270" s="7"/>
      <c r="AK7270" s="7"/>
      <c r="AL7270" s="7"/>
      <c r="AM7270" s="7"/>
      <c r="AN7270" s="7"/>
    </row>
    <row r="7271" spans="1:40" ht="14.25" customHeight="1">
      <c r="A7271" s="7" t="s">
        <v>743</v>
      </c>
      <c r="B7271" s="7" t="s">
        <v>363</v>
      </c>
      <c r="C7271" s="7">
        <v>1735</v>
      </c>
      <c r="D7271" s="7" t="s">
        <v>777</v>
      </c>
      <c r="E7271" s="7" t="str">
        <f t="shared" si="97"/>
        <v>General Agustín Saavedra</v>
      </c>
      <c r="F7271" s="7" t="s">
        <v>407</v>
      </c>
      <c r="G7271" s="7">
        <v>210</v>
      </c>
      <c r="H7271" s="7" t="s">
        <v>394</v>
      </c>
      <c r="I7271" s="7"/>
      <c r="J7271" s="7">
        <v>380817</v>
      </c>
      <c r="K7271" s="7">
        <f t="shared" si="98"/>
        <v>4595503</v>
      </c>
      <c r="L7271" s="7"/>
      <c r="M7271" s="6"/>
      <c r="N7271" s="7"/>
      <c r="O7271" s="7"/>
      <c r="P7271" s="38"/>
      <c r="Q7271" s="31"/>
      <c r="R7271" s="42"/>
      <c r="S7271" s="42"/>
      <c r="T7271" s="42"/>
      <c r="U7271" s="43"/>
      <c r="V7271" s="32"/>
      <c r="W7271" s="38"/>
      <c r="X7271" s="7"/>
      <c r="Y7271" s="7"/>
      <c r="Z7271" s="7"/>
      <c r="AA7271" s="7"/>
      <c r="AB7271" s="7"/>
      <c r="AC7271" s="7"/>
      <c r="AD7271" s="7"/>
      <c r="AE7271" s="7"/>
      <c r="AF7271" s="7"/>
      <c r="AG7271" s="7"/>
      <c r="AH7271" s="7"/>
      <c r="AI7271" s="7"/>
      <c r="AJ7271" s="7"/>
      <c r="AK7271" s="7"/>
      <c r="AL7271" s="7"/>
      <c r="AM7271" s="7"/>
      <c r="AN7271" s="7"/>
    </row>
    <row r="7272" spans="1:40" ht="14.25" customHeight="1">
      <c r="A7272" s="7" t="s">
        <v>743</v>
      </c>
      <c r="B7272" s="7" t="s">
        <v>363</v>
      </c>
      <c r="C7272" s="7">
        <v>1735</v>
      </c>
      <c r="D7272" s="7" t="s">
        <v>777</v>
      </c>
      <c r="E7272" s="7" t="str">
        <f t="shared" si="97"/>
        <v>General Agustín Saavedra</v>
      </c>
      <c r="F7272" s="7" t="s">
        <v>407</v>
      </c>
      <c r="G7272" s="7">
        <v>220</v>
      </c>
      <c r="H7272" s="7" t="s">
        <v>395</v>
      </c>
      <c r="I7272" s="7"/>
      <c r="J7272" s="7">
        <v>315000</v>
      </c>
      <c r="K7272" s="7">
        <f t="shared" si="98"/>
        <v>4595503</v>
      </c>
      <c r="L7272" s="7"/>
      <c r="M7272" s="6"/>
      <c r="N7272" s="7"/>
      <c r="O7272" s="7"/>
      <c r="P7272" s="38"/>
      <c r="Q7272" s="31"/>
      <c r="R7272" s="42"/>
      <c r="S7272" s="42"/>
      <c r="T7272" s="42"/>
      <c r="U7272" s="43"/>
      <c r="V7272" s="32"/>
      <c r="W7272" s="38"/>
      <c r="X7272" s="7"/>
      <c r="Y7272" s="7"/>
      <c r="Z7272" s="7"/>
      <c r="AA7272" s="7"/>
      <c r="AB7272" s="7"/>
      <c r="AC7272" s="7"/>
      <c r="AD7272" s="7"/>
      <c r="AE7272" s="7"/>
      <c r="AF7272" s="7"/>
      <c r="AG7272" s="7"/>
      <c r="AH7272" s="7"/>
      <c r="AI7272" s="7"/>
      <c r="AJ7272" s="7"/>
      <c r="AK7272" s="7"/>
      <c r="AL7272" s="7"/>
      <c r="AM7272" s="7"/>
      <c r="AN7272" s="7"/>
    </row>
    <row r="7273" spans="1:40" ht="14.25" customHeight="1">
      <c r="A7273" s="7" t="s">
        <v>743</v>
      </c>
      <c r="B7273" s="7" t="s">
        <v>363</v>
      </c>
      <c r="C7273" s="7">
        <v>1736</v>
      </c>
      <c r="D7273" s="7" t="s">
        <v>778</v>
      </c>
      <c r="E7273" s="7" t="str">
        <f t="shared" si="97"/>
        <v>Mineros</v>
      </c>
      <c r="F7273" s="7" t="s">
        <v>379</v>
      </c>
      <c r="G7273" s="7">
        <v>0</v>
      </c>
      <c r="H7273" s="7" t="s">
        <v>380</v>
      </c>
      <c r="I7273" s="7"/>
      <c r="J7273" s="7">
        <v>4349599</v>
      </c>
      <c r="K7273" s="7">
        <f t="shared" si="98"/>
        <v>0</v>
      </c>
      <c r="L7273" s="7"/>
      <c r="M7273" s="6"/>
      <c r="N7273" s="7"/>
      <c r="O7273" s="7"/>
      <c r="P7273" s="38"/>
      <c r="Q7273" s="31"/>
      <c r="R7273" s="42"/>
      <c r="S7273" s="42"/>
      <c r="T7273" s="42"/>
      <c r="U7273" s="43"/>
      <c r="V7273" s="32"/>
      <c r="W7273" s="38"/>
      <c r="X7273" s="7"/>
      <c r="Y7273" s="7"/>
      <c r="Z7273" s="7"/>
      <c r="AA7273" s="7"/>
      <c r="AB7273" s="7"/>
      <c r="AC7273" s="7"/>
      <c r="AD7273" s="7"/>
      <c r="AE7273" s="7"/>
      <c r="AF7273" s="7"/>
      <c r="AG7273" s="7"/>
      <c r="AH7273" s="7"/>
      <c r="AI7273" s="7"/>
      <c r="AJ7273" s="7"/>
      <c r="AK7273" s="7"/>
      <c r="AL7273" s="7"/>
      <c r="AM7273" s="7"/>
      <c r="AN7273" s="7"/>
    </row>
    <row r="7274" spans="1:40" ht="14.25" customHeight="1">
      <c r="A7274" s="7" t="s">
        <v>743</v>
      </c>
      <c r="B7274" s="7" t="s">
        <v>363</v>
      </c>
      <c r="C7274" s="7">
        <v>1736</v>
      </c>
      <c r="D7274" s="7" t="s">
        <v>778</v>
      </c>
      <c r="E7274" s="7" t="str">
        <f t="shared" si="97"/>
        <v>Mineros</v>
      </c>
      <c r="F7274" s="7" t="s">
        <v>379</v>
      </c>
      <c r="G7274" s="7">
        <v>1</v>
      </c>
      <c r="H7274" s="7" t="s">
        <v>381</v>
      </c>
      <c r="I7274" s="7"/>
      <c r="J7274" s="7">
        <v>1528236</v>
      </c>
      <c r="K7274" s="7">
        <f t="shared" si="98"/>
        <v>0</v>
      </c>
      <c r="L7274" s="7"/>
      <c r="M7274" s="6"/>
      <c r="N7274" s="7"/>
      <c r="O7274" s="7"/>
      <c r="P7274" s="38"/>
      <c r="Q7274" s="31"/>
      <c r="R7274" s="42"/>
      <c r="S7274" s="42"/>
      <c r="T7274" s="42"/>
      <c r="U7274" s="43"/>
      <c r="V7274" s="32"/>
      <c r="W7274" s="38"/>
      <c r="X7274" s="7"/>
      <c r="Y7274" s="7"/>
      <c r="Z7274" s="7"/>
      <c r="AA7274" s="7"/>
      <c r="AB7274" s="7"/>
      <c r="AC7274" s="7"/>
      <c r="AD7274" s="7"/>
      <c r="AE7274" s="7"/>
      <c r="AF7274" s="7"/>
      <c r="AG7274" s="7"/>
      <c r="AH7274" s="7"/>
      <c r="AI7274" s="7"/>
      <c r="AJ7274" s="7"/>
      <c r="AK7274" s="7"/>
      <c r="AL7274" s="7"/>
      <c r="AM7274" s="7"/>
      <c r="AN7274" s="7"/>
    </row>
    <row r="7275" spans="1:40" ht="14.25" customHeight="1">
      <c r="A7275" s="7" t="s">
        <v>743</v>
      </c>
      <c r="B7275" s="7" t="s">
        <v>363</v>
      </c>
      <c r="C7275" s="7">
        <v>1736</v>
      </c>
      <c r="D7275" s="7" t="s">
        <v>778</v>
      </c>
      <c r="E7275" s="7" t="str">
        <f t="shared" si="97"/>
        <v>Mineros</v>
      </c>
      <c r="F7275" s="7" t="s">
        <v>379</v>
      </c>
      <c r="G7275" s="7">
        <v>97</v>
      </c>
      <c r="H7275" s="7" t="s">
        <v>409</v>
      </c>
      <c r="I7275" s="7"/>
      <c r="J7275" s="7">
        <v>2543831</v>
      </c>
      <c r="K7275" s="7">
        <f t="shared" si="98"/>
        <v>0</v>
      </c>
      <c r="L7275" s="7"/>
      <c r="M7275" s="6"/>
      <c r="N7275" s="7"/>
      <c r="O7275" s="7"/>
      <c r="P7275" s="38"/>
      <c r="Q7275" s="31"/>
      <c r="R7275" s="42"/>
      <c r="S7275" s="42"/>
      <c r="T7275" s="42"/>
      <c r="U7275" s="43"/>
      <c r="V7275" s="32"/>
      <c r="W7275" s="38"/>
      <c r="X7275" s="7"/>
      <c r="Y7275" s="7"/>
      <c r="Z7275" s="7"/>
      <c r="AA7275" s="7"/>
      <c r="AB7275" s="7"/>
      <c r="AC7275" s="7"/>
      <c r="AD7275" s="7"/>
      <c r="AE7275" s="7"/>
      <c r="AF7275" s="7"/>
      <c r="AG7275" s="7"/>
      <c r="AH7275" s="7"/>
      <c r="AI7275" s="7"/>
      <c r="AJ7275" s="7"/>
      <c r="AK7275" s="7"/>
      <c r="AL7275" s="7"/>
      <c r="AM7275" s="7"/>
      <c r="AN7275" s="7"/>
    </row>
    <row r="7276" spans="1:40" ht="14.25" customHeight="1">
      <c r="A7276" s="7" t="s">
        <v>743</v>
      </c>
      <c r="B7276" s="7" t="s">
        <v>363</v>
      </c>
      <c r="C7276" s="7">
        <v>1736</v>
      </c>
      <c r="D7276" s="7" t="s">
        <v>778</v>
      </c>
      <c r="E7276" s="7" t="str">
        <f t="shared" si="97"/>
        <v>Mineros</v>
      </c>
      <c r="F7276" s="7" t="s">
        <v>379</v>
      </c>
      <c r="G7276" s="7">
        <v>99</v>
      </c>
      <c r="H7276" s="7" t="s">
        <v>382</v>
      </c>
      <c r="I7276" s="7"/>
      <c r="J7276" s="7">
        <v>230681</v>
      </c>
      <c r="K7276" s="7">
        <f t="shared" si="98"/>
        <v>0</v>
      </c>
      <c r="L7276" s="7"/>
      <c r="M7276" s="6"/>
      <c r="N7276" s="7"/>
      <c r="O7276" s="7"/>
      <c r="P7276" s="38"/>
      <c r="Q7276" s="31"/>
      <c r="R7276" s="42"/>
      <c r="S7276" s="42"/>
      <c r="T7276" s="42"/>
      <c r="U7276" s="43"/>
      <c r="V7276" s="32"/>
      <c r="W7276" s="38"/>
      <c r="X7276" s="7"/>
      <c r="Y7276" s="7"/>
      <c r="Z7276" s="7"/>
      <c r="AA7276" s="7"/>
      <c r="AB7276" s="7"/>
      <c r="AC7276" s="7"/>
      <c r="AD7276" s="7"/>
      <c r="AE7276" s="7"/>
      <c r="AF7276" s="7"/>
      <c r="AG7276" s="7"/>
      <c r="AH7276" s="7"/>
      <c r="AI7276" s="7"/>
      <c r="AJ7276" s="7"/>
      <c r="AK7276" s="7"/>
      <c r="AL7276" s="7"/>
      <c r="AM7276" s="7"/>
      <c r="AN7276" s="7"/>
    </row>
    <row r="7277" spans="1:40" ht="14.25" customHeight="1">
      <c r="A7277" s="7" t="s">
        <v>743</v>
      </c>
      <c r="B7277" s="7" t="s">
        <v>363</v>
      </c>
      <c r="C7277" s="7">
        <v>1736</v>
      </c>
      <c r="D7277" s="7" t="s">
        <v>778</v>
      </c>
      <c r="E7277" s="7" t="str">
        <f t="shared" si="97"/>
        <v>Mineros</v>
      </c>
      <c r="F7277" s="7" t="s">
        <v>379</v>
      </c>
      <c r="G7277" s="7">
        <v>100</v>
      </c>
      <c r="H7277" s="7" t="s">
        <v>383</v>
      </c>
      <c r="I7277" s="7"/>
      <c r="J7277" s="7">
        <v>100000</v>
      </c>
      <c r="K7277" s="7">
        <f t="shared" si="98"/>
        <v>0</v>
      </c>
      <c r="L7277" s="7"/>
      <c r="M7277" s="6"/>
      <c r="N7277" s="7"/>
      <c r="O7277" s="7"/>
      <c r="P7277" s="38"/>
      <c r="Q7277" s="31"/>
      <c r="R7277" s="42"/>
      <c r="S7277" s="42"/>
      <c r="T7277" s="42"/>
      <c r="U7277" s="43"/>
      <c r="V7277" s="32"/>
      <c r="W7277" s="38"/>
      <c r="X7277" s="7"/>
      <c r="Y7277" s="7"/>
      <c r="Z7277" s="7"/>
      <c r="AA7277" s="7"/>
      <c r="AB7277" s="7"/>
      <c r="AC7277" s="7"/>
      <c r="AD7277" s="7"/>
      <c r="AE7277" s="7"/>
      <c r="AF7277" s="7"/>
      <c r="AG7277" s="7"/>
      <c r="AH7277" s="7"/>
      <c r="AI7277" s="7"/>
      <c r="AJ7277" s="7"/>
      <c r="AK7277" s="7"/>
      <c r="AL7277" s="7"/>
      <c r="AM7277" s="7"/>
      <c r="AN7277" s="7"/>
    </row>
    <row r="7278" spans="1:40" ht="14.25" customHeight="1">
      <c r="A7278" s="7" t="s">
        <v>743</v>
      </c>
      <c r="B7278" s="7" t="s">
        <v>363</v>
      </c>
      <c r="C7278" s="7">
        <v>1736</v>
      </c>
      <c r="D7278" s="7" t="s">
        <v>778</v>
      </c>
      <c r="E7278" s="7" t="str">
        <f t="shared" si="97"/>
        <v>Mineros</v>
      </c>
      <c r="F7278" s="7" t="s">
        <v>379</v>
      </c>
      <c r="G7278" s="7">
        <v>130</v>
      </c>
      <c r="H7278" s="7" t="s">
        <v>386</v>
      </c>
      <c r="I7278" s="7"/>
      <c r="J7278" s="7">
        <v>311100</v>
      </c>
      <c r="K7278" s="7">
        <f t="shared" si="98"/>
        <v>0</v>
      </c>
      <c r="L7278" s="7"/>
      <c r="M7278" s="6"/>
      <c r="N7278" s="7"/>
      <c r="O7278" s="7"/>
      <c r="P7278" s="38"/>
      <c r="Q7278" s="31"/>
      <c r="R7278" s="42"/>
      <c r="S7278" s="42"/>
      <c r="T7278" s="42"/>
      <c r="U7278" s="43"/>
      <c r="V7278" s="32"/>
      <c r="W7278" s="38"/>
      <c r="X7278" s="7"/>
      <c r="Y7278" s="7"/>
      <c r="Z7278" s="7"/>
      <c r="AA7278" s="7"/>
      <c r="AB7278" s="7"/>
      <c r="AC7278" s="7"/>
      <c r="AD7278" s="7"/>
      <c r="AE7278" s="7"/>
      <c r="AF7278" s="7"/>
      <c r="AG7278" s="7"/>
      <c r="AH7278" s="7"/>
      <c r="AI7278" s="7"/>
      <c r="AJ7278" s="7"/>
      <c r="AK7278" s="7"/>
      <c r="AL7278" s="7"/>
      <c r="AM7278" s="7"/>
      <c r="AN7278" s="7"/>
    </row>
    <row r="7279" spans="1:40" ht="14.25" customHeight="1">
      <c r="A7279" s="7" t="s">
        <v>743</v>
      </c>
      <c r="B7279" s="7" t="s">
        <v>363</v>
      </c>
      <c r="C7279" s="7">
        <v>1736</v>
      </c>
      <c r="D7279" s="7" t="s">
        <v>778</v>
      </c>
      <c r="E7279" s="7" t="str">
        <f t="shared" si="97"/>
        <v>Mineros</v>
      </c>
      <c r="F7279" s="7" t="s">
        <v>379</v>
      </c>
      <c r="G7279" s="7">
        <v>140</v>
      </c>
      <c r="H7279" s="7" t="s">
        <v>388</v>
      </c>
      <c r="I7279" s="7"/>
      <c r="J7279" s="7">
        <v>1149650</v>
      </c>
      <c r="K7279" s="7">
        <f t="shared" si="98"/>
        <v>0</v>
      </c>
      <c r="L7279" s="7"/>
      <c r="M7279" s="6"/>
      <c r="N7279" s="7"/>
      <c r="O7279" s="7"/>
      <c r="P7279" s="38"/>
      <c r="Q7279" s="31"/>
      <c r="R7279" s="42"/>
      <c r="S7279" s="42"/>
      <c r="T7279" s="42"/>
      <c r="U7279" s="43"/>
      <c r="V7279" s="32"/>
      <c r="W7279" s="38"/>
      <c r="X7279" s="7"/>
      <c r="Y7279" s="7"/>
      <c r="Z7279" s="7"/>
      <c r="AA7279" s="7"/>
      <c r="AB7279" s="7"/>
      <c r="AC7279" s="7"/>
      <c r="AD7279" s="7"/>
      <c r="AE7279" s="7"/>
      <c r="AF7279" s="7"/>
      <c r="AG7279" s="7"/>
      <c r="AH7279" s="7"/>
      <c r="AI7279" s="7"/>
      <c r="AJ7279" s="7"/>
      <c r="AK7279" s="7"/>
      <c r="AL7279" s="7"/>
      <c r="AM7279" s="7"/>
      <c r="AN7279" s="7"/>
    </row>
    <row r="7280" spans="1:40" ht="14.25" customHeight="1">
      <c r="A7280" s="7" t="s">
        <v>743</v>
      </c>
      <c r="B7280" s="7" t="s">
        <v>363</v>
      </c>
      <c r="C7280" s="7">
        <v>1736</v>
      </c>
      <c r="D7280" s="7" t="s">
        <v>778</v>
      </c>
      <c r="E7280" s="7" t="str">
        <f t="shared" si="97"/>
        <v>Mineros</v>
      </c>
      <c r="F7280" s="7" t="s">
        <v>379</v>
      </c>
      <c r="G7280" s="7">
        <v>160</v>
      </c>
      <c r="H7280" s="7" t="s">
        <v>389</v>
      </c>
      <c r="I7280" s="7"/>
      <c r="J7280" s="7">
        <v>1307208</v>
      </c>
      <c r="K7280" s="7">
        <f t="shared" si="98"/>
        <v>0</v>
      </c>
      <c r="L7280" s="7"/>
      <c r="M7280" s="6"/>
      <c r="N7280" s="7"/>
      <c r="O7280" s="7"/>
      <c r="P7280" s="38"/>
      <c r="Q7280" s="31"/>
      <c r="R7280" s="42"/>
      <c r="S7280" s="42"/>
      <c r="T7280" s="42"/>
      <c r="U7280" s="43"/>
      <c r="V7280" s="32"/>
      <c r="W7280" s="38"/>
      <c r="X7280" s="7"/>
      <c r="Y7280" s="7"/>
      <c r="Z7280" s="7"/>
      <c r="AA7280" s="7"/>
      <c r="AB7280" s="7"/>
      <c r="AC7280" s="7"/>
      <c r="AD7280" s="7"/>
      <c r="AE7280" s="7"/>
      <c r="AF7280" s="7"/>
      <c r="AG7280" s="7"/>
      <c r="AH7280" s="7"/>
      <c r="AI7280" s="7"/>
      <c r="AJ7280" s="7"/>
      <c r="AK7280" s="7"/>
      <c r="AL7280" s="7"/>
      <c r="AM7280" s="7"/>
      <c r="AN7280" s="7"/>
    </row>
    <row r="7281" spans="1:40" ht="14.25" customHeight="1">
      <c r="A7281" s="7" t="s">
        <v>743</v>
      </c>
      <c r="B7281" s="7" t="s">
        <v>363</v>
      </c>
      <c r="C7281" s="7">
        <v>1736</v>
      </c>
      <c r="D7281" s="7" t="s">
        <v>778</v>
      </c>
      <c r="E7281" s="7" t="str">
        <f t="shared" si="97"/>
        <v>Mineros</v>
      </c>
      <c r="F7281" s="7" t="s">
        <v>379</v>
      </c>
      <c r="G7281" s="7">
        <v>170</v>
      </c>
      <c r="H7281" s="7" t="s">
        <v>390</v>
      </c>
      <c r="I7281" s="7"/>
      <c r="J7281" s="7">
        <v>1266650</v>
      </c>
      <c r="K7281" s="7">
        <f t="shared" si="98"/>
        <v>0</v>
      </c>
      <c r="L7281" s="7"/>
      <c r="M7281" s="6"/>
      <c r="N7281" s="7"/>
      <c r="O7281" s="7"/>
      <c r="P7281" s="38"/>
      <c r="Q7281" s="31"/>
      <c r="R7281" s="42"/>
      <c r="S7281" s="42"/>
      <c r="T7281" s="42"/>
      <c r="U7281" s="43"/>
      <c r="V7281" s="32"/>
      <c r="W7281" s="38"/>
      <c r="X7281" s="7"/>
      <c r="Y7281" s="7"/>
      <c r="Z7281" s="7"/>
      <c r="AA7281" s="7"/>
      <c r="AB7281" s="7"/>
      <c r="AC7281" s="7"/>
      <c r="AD7281" s="7"/>
      <c r="AE7281" s="7"/>
      <c r="AF7281" s="7"/>
      <c r="AG7281" s="7"/>
      <c r="AH7281" s="7"/>
      <c r="AI7281" s="7"/>
      <c r="AJ7281" s="7"/>
      <c r="AK7281" s="7"/>
      <c r="AL7281" s="7"/>
      <c r="AM7281" s="7"/>
      <c r="AN7281" s="7"/>
    </row>
    <row r="7282" spans="1:40" ht="14.25" customHeight="1">
      <c r="A7282" s="7" t="s">
        <v>743</v>
      </c>
      <c r="B7282" s="7" t="s">
        <v>363</v>
      </c>
      <c r="C7282" s="7">
        <v>1736</v>
      </c>
      <c r="D7282" s="7" t="s">
        <v>778</v>
      </c>
      <c r="E7282" s="7" t="str">
        <f t="shared" si="97"/>
        <v>Mineros</v>
      </c>
      <c r="F7282" s="7" t="s">
        <v>379</v>
      </c>
      <c r="G7282" s="7">
        <v>180</v>
      </c>
      <c r="H7282" s="7" t="s">
        <v>411</v>
      </c>
      <c r="I7282" s="7"/>
      <c r="J7282" s="7">
        <v>936650</v>
      </c>
      <c r="K7282" s="7">
        <f t="shared" si="98"/>
        <v>0</v>
      </c>
      <c r="L7282" s="7"/>
      <c r="M7282" s="6"/>
      <c r="N7282" s="7"/>
      <c r="O7282" s="7"/>
      <c r="P7282" s="38"/>
      <c r="Q7282" s="31"/>
      <c r="R7282" s="42"/>
      <c r="S7282" s="42"/>
      <c r="T7282" s="42"/>
      <c r="U7282" s="43"/>
      <c r="V7282" s="32"/>
      <c r="W7282" s="38"/>
      <c r="X7282" s="7"/>
      <c r="Y7282" s="7"/>
      <c r="Z7282" s="7"/>
      <c r="AA7282" s="7"/>
      <c r="AB7282" s="7"/>
      <c r="AC7282" s="7"/>
      <c r="AD7282" s="7"/>
      <c r="AE7282" s="7"/>
      <c r="AF7282" s="7"/>
      <c r="AG7282" s="7"/>
      <c r="AH7282" s="7"/>
      <c r="AI7282" s="7"/>
      <c r="AJ7282" s="7"/>
      <c r="AK7282" s="7"/>
      <c r="AL7282" s="7"/>
      <c r="AM7282" s="7"/>
      <c r="AN7282" s="7"/>
    </row>
    <row r="7283" spans="1:40" ht="14.25" customHeight="1">
      <c r="A7283" s="7" t="s">
        <v>743</v>
      </c>
      <c r="B7283" s="7" t="s">
        <v>363</v>
      </c>
      <c r="C7283" s="7">
        <v>1736</v>
      </c>
      <c r="D7283" s="7" t="s">
        <v>778</v>
      </c>
      <c r="E7283" s="7" t="str">
        <f t="shared" si="97"/>
        <v>Mineros</v>
      </c>
      <c r="F7283" s="7" t="s">
        <v>379</v>
      </c>
      <c r="G7283" s="7">
        <v>190</v>
      </c>
      <c r="H7283" s="7" t="s">
        <v>392</v>
      </c>
      <c r="I7283" s="7"/>
      <c r="J7283" s="7">
        <v>255350</v>
      </c>
      <c r="K7283" s="7">
        <f t="shared" si="98"/>
        <v>0</v>
      </c>
      <c r="L7283" s="7"/>
      <c r="M7283" s="6"/>
      <c r="N7283" s="7"/>
      <c r="O7283" s="7"/>
      <c r="P7283" s="38"/>
      <c r="Q7283" s="31"/>
      <c r="R7283" s="42"/>
      <c r="S7283" s="42"/>
      <c r="T7283" s="42"/>
      <c r="U7283" s="43"/>
      <c r="V7283" s="32"/>
      <c r="W7283" s="38"/>
      <c r="X7283" s="7"/>
      <c r="Y7283" s="7"/>
      <c r="Z7283" s="7"/>
      <c r="AA7283" s="7"/>
      <c r="AB7283" s="7"/>
      <c r="AC7283" s="7"/>
      <c r="AD7283" s="7"/>
      <c r="AE7283" s="7"/>
      <c r="AF7283" s="7"/>
      <c r="AG7283" s="7"/>
      <c r="AH7283" s="7"/>
      <c r="AI7283" s="7"/>
      <c r="AJ7283" s="7"/>
      <c r="AK7283" s="7"/>
      <c r="AL7283" s="7"/>
      <c r="AM7283" s="7"/>
      <c r="AN7283" s="7"/>
    </row>
    <row r="7284" spans="1:40" ht="14.25" customHeight="1">
      <c r="A7284" s="7" t="s">
        <v>743</v>
      </c>
      <c r="B7284" s="7" t="s">
        <v>363</v>
      </c>
      <c r="C7284" s="7">
        <v>1736</v>
      </c>
      <c r="D7284" s="7" t="s">
        <v>778</v>
      </c>
      <c r="E7284" s="7" t="str">
        <f t="shared" si="97"/>
        <v>Mineros</v>
      </c>
      <c r="F7284" s="7" t="s">
        <v>379</v>
      </c>
      <c r="G7284" s="7">
        <v>200</v>
      </c>
      <c r="H7284" s="7" t="s">
        <v>393</v>
      </c>
      <c r="I7284" s="7"/>
      <c r="J7284" s="7">
        <v>4753201</v>
      </c>
      <c r="K7284" s="7">
        <f t="shared" si="98"/>
        <v>0</v>
      </c>
      <c r="L7284" s="7"/>
      <c r="M7284" s="6"/>
      <c r="N7284" s="7"/>
      <c r="O7284" s="7"/>
      <c r="P7284" s="38"/>
      <c r="Q7284" s="31"/>
      <c r="R7284" s="42"/>
      <c r="S7284" s="42"/>
      <c r="T7284" s="42"/>
      <c r="U7284" s="43"/>
      <c r="V7284" s="32"/>
      <c r="W7284" s="38"/>
      <c r="X7284" s="7"/>
      <c r="Y7284" s="7"/>
      <c r="Z7284" s="7"/>
      <c r="AA7284" s="7"/>
      <c r="AB7284" s="7"/>
      <c r="AC7284" s="7"/>
      <c r="AD7284" s="7"/>
      <c r="AE7284" s="7"/>
      <c r="AF7284" s="7"/>
      <c r="AG7284" s="7"/>
      <c r="AH7284" s="7"/>
      <c r="AI7284" s="7"/>
      <c r="AJ7284" s="7"/>
      <c r="AK7284" s="7"/>
      <c r="AL7284" s="7"/>
      <c r="AM7284" s="7"/>
      <c r="AN7284" s="7"/>
    </row>
    <row r="7285" spans="1:40" ht="14.25" customHeight="1">
      <c r="A7285" s="7" t="s">
        <v>743</v>
      </c>
      <c r="B7285" s="7" t="s">
        <v>363</v>
      </c>
      <c r="C7285" s="7">
        <v>1736</v>
      </c>
      <c r="D7285" s="7" t="s">
        <v>778</v>
      </c>
      <c r="E7285" s="7" t="str">
        <f t="shared" si="97"/>
        <v>Mineros</v>
      </c>
      <c r="F7285" s="7" t="s">
        <v>379</v>
      </c>
      <c r="G7285" s="7">
        <v>210</v>
      </c>
      <c r="H7285" s="7" t="s">
        <v>394</v>
      </c>
      <c r="I7285" s="7"/>
      <c r="J7285" s="7">
        <v>2226935</v>
      </c>
      <c r="K7285" s="7">
        <f t="shared" si="98"/>
        <v>0</v>
      </c>
      <c r="L7285" s="7"/>
      <c r="M7285" s="6"/>
      <c r="N7285" s="7"/>
      <c r="O7285" s="7"/>
      <c r="P7285" s="38"/>
      <c r="Q7285" s="31"/>
      <c r="R7285" s="42"/>
      <c r="S7285" s="42"/>
      <c r="T7285" s="42"/>
      <c r="U7285" s="43"/>
      <c r="V7285" s="32"/>
      <c r="W7285" s="38"/>
      <c r="X7285" s="7"/>
      <c r="Y7285" s="7"/>
      <c r="Z7285" s="7"/>
      <c r="AA7285" s="7"/>
      <c r="AB7285" s="7"/>
      <c r="AC7285" s="7"/>
      <c r="AD7285" s="7"/>
      <c r="AE7285" s="7"/>
      <c r="AF7285" s="7"/>
      <c r="AG7285" s="7"/>
      <c r="AH7285" s="7"/>
      <c r="AI7285" s="7"/>
      <c r="AJ7285" s="7"/>
      <c r="AK7285" s="7"/>
      <c r="AL7285" s="7"/>
      <c r="AM7285" s="7"/>
      <c r="AN7285" s="7"/>
    </row>
    <row r="7286" spans="1:40" ht="14.25" customHeight="1">
      <c r="A7286" s="7" t="s">
        <v>743</v>
      </c>
      <c r="B7286" s="7" t="s">
        <v>363</v>
      </c>
      <c r="C7286" s="7">
        <v>1736</v>
      </c>
      <c r="D7286" s="7" t="s">
        <v>778</v>
      </c>
      <c r="E7286" s="7" t="str">
        <f t="shared" si="97"/>
        <v>Mineros</v>
      </c>
      <c r="F7286" s="7" t="s">
        <v>379</v>
      </c>
      <c r="G7286" s="7">
        <v>220</v>
      </c>
      <c r="H7286" s="7" t="s">
        <v>395</v>
      </c>
      <c r="I7286" s="7"/>
      <c r="J7286" s="7">
        <v>740850</v>
      </c>
      <c r="K7286" s="7">
        <f t="shared" si="98"/>
        <v>0</v>
      </c>
      <c r="L7286" s="7"/>
      <c r="M7286" s="6"/>
      <c r="N7286" s="7"/>
      <c r="O7286" s="7"/>
      <c r="P7286" s="38"/>
      <c r="Q7286" s="31"/>
      <c r="R7286" s="42"/>
      <c r="S7286" s="42"/>
      <c r="T7286" s="42"/>
      <c r="U7286" s="43"/>
      <c r="V7286" s="32"/>
      <c r="W7286" s="38"/>
      <c r="X7286" s="7"/>
      <c r="Y7286" s="7"/>
      <c r="Z7286" s="7"/>
      <c r="AA7286" s="7"/>
      <c r="AB7286" s="7"/>
      <c r="AC7286" s="7"/>
      <c r="AD7286" s="7"/>
      <c r="AE7286" s="7"/>
      <c r="AF7286" s="7"/>
      <c r="AG7286" s="7"/>
      <c r="AH7286" s="7"/>
      <c r="AI7286" s="7"/>
      <c r="AJ7286" s="7"/>
      <c r="AK7286" s="7"/>
      <c r="AL7286" s="7"/>
      <c r="AM7286" s="7"/>
      <c r="AN7286" s="7"/>
    </row>
    <row r="7287" spans="1:40" ht="14.25" customHeight="1">
      <c r="A7287" s="7" t="s">
        <v>743</v>
      </c>
      <c r="B7287" s="7" t="s">
        <v>363</v>
      </c>
      <c r="C7287" s="7">
        <v>1736</v>
      </c>
      <c r="D7287" s="7" t="s">
        <v>778</v>
      </c>
      <c r="E7287" s="7" t="str">
        <f t="shared" si="97"/>
        <v>Mineros</v>
      </c>
      <c r="F7287" s="7" t="s">
        <v>379</v>
      </c>
      <c r="G7287" s="7">
        <v>230</v>
      </c>
      <c r="H7287" s="7" t="s">
        <v>396</v>
      </c>
      <c r="I7287" s="7"/>
      <c r="J7287" s="7">
        <v>335300</v>
      </c>
      <c r="K7287" s="7">
        <f t="shared" si="98"/>
        <v>0</v>
      </c>
      <c r="L7287" s="7"/>
      <c r="M7287" s="6"/>
      <c r="N7287" s="7"/>
      <c r="O7287" s="7"/>
      <c r="P7287" s="38"/>
      <c r="Q7287" s="31"/>
      <c r="R7287" s="42"/>
      <c r="S7287" s="42"/>
      <c r="T7287" s="42"/>
      <c r="U7287" s="43"/>
      <c r="V7287" s="32"/>
      <c r="W7287" s="38"/>
      <c r="X7287" s="7"/>
      <c r="Y7287" s="7"/>
      <c r="Z7287" s="7"/>
      <c r="AA7287" s="7"/>
      <c r="AB7287" s="7"/>
      <c r="AC7287" s="7"/>
      <c r="AD7287" s="7"/>
      <c r="AE7287" s="7"/>
      <c r="AF7287" s="7"/>
      <c r="AG7287" s="7"/>
      <c r="AH7287" s="7"/>
      <c r="AI7287" s="7"/>
      <c r="AJ7287" s="7"/>
      <c r="AK7287" s="7"/>
      <c r="AL7287" s="7"/>
      <c r="AM7287" s="7"/>
      <c r="AN7287" s="7"/>
    </row>
    <row r="7288" spans="1:40" ht="14.25" customHeight="1">
      <c r="A7288" s="7" t="s">
        <v>743</v>
      </c>
      <c r="B7288" s="7" t="s">
        <v>363</v>
      </c>
      <c r="C7288" s="7">
        <v>1736</v>
      </c>
      <c r="D7288" s="7" t="s">
        <v>778</v>
      </c>
      <c r="E7288" s="7" t="str">
        <f t="shared" si="97"/>
        <v>Mineros</v>
      </c>
      <c r="F7288" s="7" t="s">
        <v>379</v>
      </c>
      <c r="G7288" s="7">
        <v>240</v>
      </c>
      <c r="H7288" s="7" t="s">
        <v>397</v>
      </c>
      <c r="I7288" s="7"/>
      <c r="J7288" s="7">
        <v>10000</v>
      </c>
      <c r="K7288" s="7">
        <f t="shared" si="98"/>
        <v>0</v>
      </c>
      <c r="L7288" s="7"/>
      <c r="M7288" s="6"/>
      <c r="N7288" s="7"/>
      <c r="O7288" s="7"/>
      <c r="P7288" s="38"/>
      <c r="Q7288" s="31"/>
      <c r="R7288" s="42"/>
      <c r="S7288" s="42"/>
      <c r="T7288" s="42"/>
      <c r="U7288" s="43"/>
      <c r="V7288" s="32"/>
      <c r="W7288" s="38"/>
      <c r="X7288" s="7"/>
      <c r="Y7288" s="7"/>
      <c r="Z7288" s="7"/>
      <c r="AA7288" s="7"/>
      <c r="AB7288" s="7"/>
      <c r="AC7288" s="7"/>
      <c r="AD7288" s="7"/>
      <c r="AE7288" s="7"/>
      <c r="AF7288" s="7"/>
      <c r="AG7288" s="7"/>
      <c r="AH7288" s="7"/>
      <c r="AI7288" s="7"/>
      <c r="AJ7288" s="7"/>
      <c r="AK7288" s="7"/>
      <c r="AL7288" s="7"/>
      <c r="AM7288" s="7"/>
      <c r="AN7288" s="7"/>
    </row>
    <row r="7289" spans="1:40" ht="14.25" customHeight="1">
      <c r="A7289" s="7" t="s">
        <v>743</v>
      </c>
      <c r="B7289" s="7" t="s">
        <v>363</v>
      </c>
      <c r="C7289" s="7">
        <v>1736</v>
      </c>
      <c r="D7289" s="7" t="s">
        <v>778</v>
      </c>
      <c r="E7289" s="7" t="str">
        <f t="shared" si="97"/>
        <v>Mineros</v>
      </c>
      <c r="F7289" s="7" t="s">
        <v>379</v>
      </c>
      <c r="G7289" s="7">
        <v>250</v>
      </c>
      <c r="H7289" s="7" t="s">
        <v>399</v>
      </c>
      <c r="I7289" s="7"/>
      <c r="J7289" s="7">
        <v>1523989</v>
      </c>
      <c r="K7289" s="7">
        <f t="shared" si="98"/>
        <v>0</v>
      </c>
      <c r="L7289" s="7"/>
      <c r="M7289" s="6"/>
      <c r="N7289" s="7"/>
      <c r="O7289" s="7"/>
      <c r="P7289" s="38"/>
      <c r="Q7289" s="31"/>
      <c r="R7289" s="42"/>
      <c r="S7289" s="42"/>
      <c r="T7289" s="42"/>
      <c r="U7289" s="43"/>
      <c r="V7289" s="32"/>
      <c r="W7289" s="38"/>
      <c r="X7289" s="7"/>
      <c r="Y7289" s="7"/>
      <c r="Z7289" s="7"/>
      <c r="AA7289" s="7"/>
      <c r="AB7289" s="7"/>
      <c r="AC7289" s="7"/>
      <c r="AD7289" s="7"/>
      <c r="AE7289" s="7"/>
      <c r="AF7289" s="7"/>
      <c r="AG7289" s="7"/>
      <c r="AH7289" s="7"/>
      <c r="AI7289" s="7"/>
      <c r="AJ7289" s="7"/>
      <c r="AK7289" s="7"/>
      <c r="AL7289" s="7"/>
      <c r="AM7289" s="7"/>
      <c r="AN7289" s="7"/>
    </row>
    <row r="7290" spans="1:40" ht="14.25" customHeight="1">
      <c r="A7290" s="7" t="s">
        <v>743</v>
      </c>
      <c r="B7290" s="7" t="s">
        <v>363</v>
      </c>
      <c r="C7290" s="7">
        <v>1736</v>
      </c>
      <c r="D7290" s="7" t="s">
        <v>778</v>
      </c>
      <c r="E7290" s="7" t="str">
        <f t="shared" si="97"/>
        <v>Mineros</v>
      </c>
      <c r="F7290" s="7" t="s">
        <v>379</v>
      </c>
      <c r="G7290" s="7">
        <v>260</v>
      </c>
      <c r="H7290" s="7" t="s">
        <v>400</v>
      </c>
      <c r="I7290" s="7"/>
      <c r="J7290" s="7">
        <v>259000</v>
      </c>
      <c r="K7290" s="7">
        <f t="shared" si="98"/>
        <v>0</v>
      </c>
      <c r="L7290" s="7"/>
      <c r="M7290" s="6"/>
      <c r="N7290" s="7"/>
      <c r="O7290" s="7"/>
      <c r="P7290" s="38"/>
      <c r="Q7290" s="31"/>
      <c r="R7290" s="42"/>
      <c r="S7290" s="42"/>
      <c r="T7290" s="42"/>
      <c r="U7290" s="43"/>
      <c r="V7290" s="32"/>
      <c r="W7290" s="38"/>
      <c r="X7290" s="7"/>
      <c r="Y7290" s="7"/>
      <c r="Z7290" s="7"/>
      <c r="AA7290" s="7"/>
      <c r="AB7290" s="7"/>
      <c r="AC7290" s="7"/>
      <c r="AD7290" s="7"/>
      <c r="AE7290" s="7"/>
      <c r="AF7290" s="7"/>
      <c r="AG7290" s="7"/>
      <c r="AH7290" s="7"/>
      <c r="AI7290" s="7"/>
      <c r="AJ7290" s="7"/>
      <c r="AK7290" s="7"/>
      <c r="AL7290" s="7"/>
      <c r="AM7290" s="7"/>
      <c r="AN7290" s="7"/>
    </row>
    <row r="7291" spans="1:40" ht="14.25" customHeight="1">
      <c r="A7291" s="7" t="s">
        <v>743</v>
      </c>
      <c r="B7291" s="7" t="s">
        <v>363</v>
      </c>
      <c r="C7291" s="7">
        <v>1736</v>
      </c>
      <c r="D7291" s="7" t="s">
        <v>778</v>
      </c>
      <c r="E7291" s="7" t="str">
        <f t="shared" si="97"/>
        <v>Mineros</v>
      </c>
      <c r="F7291" s="7" t="s">
        <v>379</v>
      </c>
      <c r="G7291" s="7">
        <v>270</v>
      </c>
      <c r="H7291" s="7" t="s">
        <v>401</v>
      </c>
      <c r="I7291" s="7"/>
      <c r="J7291" s="7">
        <v>548650</v>
      </c>
      <c r="K7291" s="7">
        <f t="shared" si="98"/>
        <v>0</v>
      </c>
      <c r="L7291" s="7"/>
      <c r="M7291" s="6"/>
      <c r="N7291" s="7"/>
      <c r="O7291" s="7"/>
      <c r="P7291" s="38"/>
      <c r="Q7291" s="31"/>
      <c r="R7291" s="42"/>
      <c r="S7291" s="42"/>
      <c r="T7291" s="42"/>
      <c r="U7291" s="43"/>
      <c r="V7291" s="32"/>
      <c r="W7291" s="38"/>
      <c r="X7291" s="7"/>
      <c r="Y7291" s="7"/>
      <c r="Z7291" s="7"/>
      <c r="AA7291" s="7"/>
      <c r="AB7291" s="7"/>
      <c r="AC7291" s="7"/>
      <c r="AD7291" s="7"/>
      <c r="AE7291" s="7"/>
      <c r="AF7291" s="7"/>
      <c r="AG7291" s="7"/>
      <c r="AH7291" s="7"/>
      <c r="AI7291" s="7"/>
      <c r="AJ7291" s="7"/>
      <c r="AK7291" s="7"/>
      <c r="AL7291" s="7"/>
      <c r="AM7291" s="7"/>
      <c r="AN7291" s="7"/>
    </row>
    <row r="7292" spans="1:40" ht="14.25" customHeight="1">
      <c r="A7292" s="7" t="s">
        <v>743</v>
      </c>
      <c r="B7292" s="7" t="s">
        <v>363</v>
      </c>
      <c r="C7292" s="7">
        <v>1736</v>
      </c>
      <c r="D7292" s="7" t="s">
        <v>778</v>
      </c>
      <c r="E7292" s="7" t="str">
        <f t="shared" si="97"/>
        <v>Mineros</v>
      </c>
      <c r="F7292" s="7" t="s">
        <v>379</v>
      </c>
      <c r="G7292" s="7">
        <v>280</v>
      </c>
      <c r="H7292" s="7" t="s">
        <v>402</v>
      </c>
      <c r="I7292" s="7"/>
      <c r="J7292" s="7">
        <v>434090</v>
      </c>
      <c r="K7292" s="7">
        <f t="shared" si="98"/>
        <v>0</v>
      </c>
      <c r="L7292" s="7"/>
      <c r="M7292" s="6"/>
      <c r="N7292" s="7"/>
      <c r="O7292" s="7"/>
      <c r="P7292" s="38"/>
      <c r="Q7292" s="31"/>
      <c r="R7292" s="42"/>
      <c r="S7292" s="42"/>
      <c r="T7292" s="42"/>
      <c r="U7292" s="43"/>
      <c r="V7292" s="32"/>
      <c r="W7292" s="38"/>
      <c r="X7292" s="7"/>
      <c r="Y7292" s="7"/>
      <c r="Z7292" s="7"/>
      <c r="AA7292" s="7"/>
      <c r="AB7292" s="7"/>
      <c r="AC7292" s="7"/>
      <c r="AD7292" s="7"/>
      <c r="AE7292" s="7"/>
      <c r="AF7292" s="7"/>
      <c r="AG7292" s="7"/>
      <c r="AH7292" s="7"/>
      <c r="AI7292" s="7"/>
      <c r="AJ7292" s="7"/>
      <c r="AK7292" s="7"/>
      <c r="AL7292" s="7"/>
      <c r="AM7292" s="7"/>
      <c r="AN7292" s="7"/>
    </row>
    <row r="7293" spans="1:40" ht="14.25" customHeight="1">
      <c r="A7293" s="7" t="s">
        <v>743</v>
      </c>
      <c r="B7293" s="7" t="s">
        <v>363</v>
      </c>
      <c r="C7293" s="7">
        <v>1736</v>
      </c>
      <c r="D7293" s="7" t="s">
        <v>778</v>
      </c>
      <c r="E7293" s="7" t="str">
        <f t="shared" si="97"/>
        <v>Mineros</v>
      </c>
      <c r="F7293" s="7" t="s">
        <v>379</v>
      </c>
      <c r="G7293" s="7">
        <v>300</v>
      </c>
      <c r="H7293" s="7" t="s">
        <v>417</v>
      </c>
      <c r="I7293" s="7"/>
      <c r="J7293" s="7">
        <v>90200</v>
      </c>
      <c r="K7293" s="7">
        <f t="shared" si="98"/>
        <v>0</v>
      </c>
      <c r="L7293" s="7"/>
      <c r="M7293" s="6"/>
      <c r="N7293" s="7"/>
      <c r="O7293" s="7"/>
      <c r="P7293" s="38"/>
      <c r="Q7293" s="31"/>
      <c r="R7293" s="42"/>
      <c r="S7293" s="42"/>
      <c r="T7293" s="42"/>
      <c r="U7293" s="43"/>
      <c r="V7293" s="32"/>
      <c r="W7293" s="38"/>
      <c r="X7293" s="7"/>
      <c r="Y7293" s="7"/>
      <c r="Z7293" s="7"/>
      <c r="AA7293" s="7"/>
      <c r="AB7293" s="7"/>
      <c r="AC7293" s="7"/>
      <c r="AD7293" s="7"/>
      <c r="AE7293" s="7"/>
      <c r="AF7293" s="7"/>
      <c r="AG7293" s="7"/>
      <c r="AH7293" s="7"/>
      <c r="AI7293" s="7"/>
      <c r="AJ7293" s="7"/>
      <c r="AK7293" s="7"/>
      <c r="AL7293" s="7"/>
      <c r="AM7293" s="7"/>
      <c r="AN7293" s="7"/>
    </row>
    <row r="7294" spans="1:40" ht="14.25" customHeight="1">
      <c r="A7294" s="7" t="s">
        <v>743</v>
      </c>
      <c r="B7294" s="7" t="s">
        <v>363</v>
      </c>
      <c r="C7294" s="7">
        <v>1736</v>
      </c>
      <c r="D7294" s="7" t="s">
        <v>778</v>
      </c>
      <c r="E7294" s="7" t="str">
        <f t="shared" si="97"/>
        <v>Mineros</v>
      </c>
      <c r="F7294" s="7" t="s">
        <v>379</v>
      </c>
      <c r="G7294" s="7">
        <v>310</v>
      </c>
      <c r="H7294" s="7" t="s">
        <v>403</v>
      </c>
      <c r="I7294" s="7"/>
      <c r="J7294" s="7">
        <v>10000</v>
      </c>
      <c r="K7294" s="7">
        <f t="shared" si="98"/>
        <v>0</v>
      </c>
      <c r="L7294" s="7"/>
      <c r="M7294" s="6"/>
      <c r="N7294" s="7"/>
      <c r="O7294" s="7"/>
      <c r="P7294" s="38"/>
      <c r="Q7294" s="31"/>
      <c r="R7294" s="42"/>
      <c r="S7294" s="42"/>
      <c r="T7294" s="42"/>
      <c r="U7294" s="43"/>
      <c r="V7294" s="32"/>
      <c r="W7294" s="38"/>
      <c r="X7294" s="7"/>
      <c r="Y7294" s="7"/>
      <c r="Z7294" s="7"/>
      <c r="AA7294" s="7"/>
      <c r="AB7294" s="7"/>
      <c r="AC7294" s="7"/>
      <c r="AD7294" s="7"/>
      <c r="AE7294" s="7"/>
      <c r="AF7294" s="7"/>
      <c r="AG7294" s="7"/>
      <c r="AH7294" s="7"/>
      <c r="AI7294" s="7"/>
      <c r="AJ7294" s="7"/>
      <c r="AK7294" s="7"/>
      <c r="AL7294" s="7"/>
      <c r="AM7294" s="7"/>
      <c r="AN7294" s="7"/>
    </row>
    <row r="7295" spans="1:40" ht="14.25" customHeight="1">
      <c r="A7295" s="7" t="s">
        <v>743</v>
      </c>
      <c r="B7295" s="7" t="s">
        <v>363</v>
      </c>
      <c r="C7295" s="7">
        <v>1736</v>
      </c>
      <c r="D7295" s="7" t="s">
        <v>778</v>
      </c>
      <c r="E7295" s="7" t="str">
        <f t="shared" si="97"/>
        <v>Mineros</v>
      </c>
      <c r="F7295" s="7" t="s">
        <v>379</v>
      </c>
      <c r="G7295" s="7">
        <v>330</v>
      </c>
      <c r="H7295" s="7" t="s">
        <v>404</v>
      </c>
      <c r="I7295" s="7"/>
      <c r="J7295" s="7">
        <v>84498</v>
      </c>
      <c r="K7295" s="7">
        <f t="shared" si="98"/>
        <v>0</v>
      </c>
      <c r="L7295" s="7"/>
      <c r="M7295" s="6"/>
      <c r="N7295" s="7"/>
      <c r="O7295" s="7"/>
      <c r="P7295" s="38"/>
      <c r="Q7295" s="31"/>
      <c r="R7295" s="42"/>
      <c r="S7295" s="42"/>
      <c r="T7295" s="42"/>
      <c r="U7295" s="43"/>
      <c r="V7295" s="32"/>
      <c r="W7295" s="38"/>
      <c r="X7295" s="7"/>
      <c r="Y7295" s="7"/>
      <c r="Z7295" s="7"/>
      <c r="AA7295" s="7"/>
      <c r="AB7295" s="7"/>
      <c r="AC7295" s="7"/>
      <c r="AD7295" s="7"/>
      <c r="AE7295" s="7"/>
      <c r="AF7295" s="7"/>
      <c r="AG7295" s="7"/>
      <c r="AH7295" s="7"/>
      <c r="AI7295" s="7"/>
      <c r="AJ7295" s="7"/>
      <c r="AK7295" s="7"/>
      <c r="AL7295" s="7"/>
      <c r="AM7295" s="7"/>
      <c r="AN7295" s="7"/>
    </row>
    <row r="7296" spans="1:40" ht="14.25" customHeight="1">
      <c r="A7296" s="7" t="s">
        <v>743</v>
      </c>
      <c r="B7296" s="7" t="s">
        <v>363</v>
      </c>
      <c r="C7296" s="7">
        <v>1736</v>
      </c>
      <c r="D7296" s="7" t="s">
        <v>778</v>
      </c>
      <c r="E7296" s="7" t="str">
        <f t="shared" si="97"/>
        <v>Mineros</v>
      </c>
      <c r="F7296" s="7" t="s">
        <v>379</v>
      </c>
      <c r="G7296" s="7">
        <v>340</v>
      </c>
      <c r="H7296" s="7" t="s">
        <v>405</v>
      </c>
      <c r="I7296" s="7"/>
      <c r="J7296" s="7">
        <v>1924994</v>
      </c>
      <c r="K7296" s="7">
        <f t="shared" si="98"/>
        <v>0</v>
      </c>
      <c r="L7296" s="7"/>
      <c r="M7296" s="6"/>
      <c r="N7296" s="7"/>
      <c r="O7296" s="7"/>
      <c r="P7296" s="38"/>
      <c r="Q7296" s="31"/>
      <c r="R7296" s="42"/>
      <c r="S7296" s="42"/>
      <c r="T7296" s="42"/>
      <c r="U7296" s="43"/>
      <c r="V7296" s="32"/>
      <c r="W7296" s="38"/>
      <c r="X7296" s="7"/>
      <c r="Y7296" s="7"/>
      <c r="Z7296" s="7"/>
      <c r="AA7296" s="7"/>
      <c r="AB7296" s="7"/>
      <c r="AC7296" s="7"/>
      <c r="AD7296" s="7"/>
      <c r="AE7296" s="7"/>
      <c r="AF7296" s="7"/>
      <c r="AG7296" s="7"/>
      <c r="AH7296" s="7"/>
      <c r="AI7296" s="7"/>
      <c r="AJ7296" s="7"/>
      <c r="AK7296" s="7"/>
      <c r="AL7296" s="7"/>
      <c r="AM7296" s="7"/>
      <c r="AN7296" s="7"/>
    </row>
    <row r="7297" spans="1:40" ht="14.25" customHeight="1">
      <c r="A7297" s="7" t="s">
        <v>743</v>
      </c>
      <c r="B7297" s="7" t="s">
        <v>363</v>
      </c>
      <c r="C7297" s="7">
        <v>1736</v>
      </c>
      <c r="D7297" s="7" t="s">
        <v>778</v>
      </c>
      <c r="E7297" s="7" t="str">
        <f t="shared" si="97"/>
        <v>Mineros</v>
      </c>
      <c r="F7297" s="7" t="s">
        <v>379</v>
      </c>
      <c r="G7297" s="7">
        <v>350</v>
      </c>
      <c r="H7297" s="7" t="s">
        <v>406</v>
      </c>
      <c r="I7297" s="7"/>
      <c r="J7297" s="7">
        <v>529770</v>
      </c>
      <c r="K7297" s="7">
        <f t="shared" si="98"/>
        <v>0</v>
      </c>
      <c r="L7297" s="7"/>
      <c r="M7297" s="6"/>
      <c r="N7297" s="7"/>
      <c r="O7297" s="7"/>
      <c r="P7297" s="38"/>
      <c r="Q7297" s="31"/>
      <c r="R7297" s="42"/>
      <c r="S7297" s="42"/>
      <c r="T7297" s="42"/>
      <c r="U7297" s="43"/>
      <c r="V7297" s="32"/>
      <c r="W7297" s="38"/>
      <c r="X7297" s="7"/>
      <c r="Y7297" s="7"/>
      <c r="Z7297" s="7"/>
      <c r="AA7297" s="7"/>
      <c r="AB7297" s="7"/>
      <c r="AC7297" s="7"/>
      <c r="AD7297" s="7"/>
      <c r="AE7297" s="7"/>
      <c r="AF7297" s="7"/>
      <c r="AG7297" s="7"/>
      <c r="AH7297" s="7"/>
      <c r="AI7297" s="7"/>
      <c r="AJ7297" s="7"/>
      <c r="AK7297" s="7"/>
      <c r="AL7297" s="7"/>
      <c r="AM7297" s="7"/>
      <c r="AN7297" s="7"/>
    </row>
    <row r="7298" spans="1:40" ht="14.25" customHeight="1">
      <c r="A7298" s="7" t="s">
        <v>743</v>
      </c>
      <c r="B7298" s="7" t="s">
        <v>363</v>
      </c>
      <c r="C7298" s="7">
        <v>1737</v>
      </c>
      <c r="D7298" s="7" t="s">
        <v>779</v>
      </c>
      <c r="E7298" s="7" t="str">
        <f t="shared" si="97"/>
        <v>Concepción</v>
      </c>
      <c r="F7298" s="7" t="s">
        <v>379</v>
      </c>
      <c r="G7298" s="7">
        <v>0</v>
      </c>
      <c r="H7298" s="7" t="s">
        <v>380</v>
      </c>
      <c r="I7298" s="7"/>
      <c r="J7298" s="7">
        <v>3608599</v>
      </c>
      <c r="K7298" s="7">
        <f t="shared" si="98"/>
        <v>0</v>
      </c>
      <c r="L7298" s="7"/>
      <c r="M7298" s="6"/>
      <c r="N7298" s="7"/>
      <c r="O7298" s="7"/>
      <c r="P7298" s="38"/>
      <c r="Q7298" s="31"/>
      <c r="R7298" s="42"/>
      <c r="S7298" s="42"/>
      <c r="T7298" s="42"/>
      <c r="U7298" s="43"/>
      <c r="V7298" s="32"/>
      <c r="W7298" s="38"/>
      <c r="X7298" s="7"/>
      <c r="Y7298" s="7"/>
      <c r="Z7298" s="7"/>
      <c r="AA7298" s="7"/>
      <c r="AB7298" s="7"/>
      <c r="AC7298" s="7"/>
      <c r="AD7298" s="7"/>
      <c r="AE7298" s="7"/>
      <c r="AF7298" s="7"/>
      <c r="AG7298" s="7"/>
      <c r="AH7298" s="7"/>
      <c r="AI7298" s="7"/>
      <c r="AJ7298" s="7"/>
      <c r="AK7298" s="7"/>
      <c r="AL7298" s="7"/>
      <c r="AM7298" s="7"/>
      <c r="AN7298" s="7"/>
    </row>
    <row r="7299" spans="1:40" ht="14.25" customHeight="1">
      <c r="A7299" s="7" t="s">
        <v>743</v>
      </c>
      <c r="B7299" s="7" t="s">
        <v>363</v>
      </c>
      <c r="C7299" s="7">
        <v>1737</v>
      </c>
      <c r="D7299" s="7" t="s">
        <v>779</v>
      </c>
      <c r="E7299" s="7" t="str">
        <f t="shared" si="97"/>
        <v>Concepción</v>
      </c>
      <c r="F7299" s="7" t="s">
        <v>379</v>
      </c>
      <c r="G7299" s="7">
        <v>1</v>
      </c>
      <c r="H7299" s="7" t="s">
        <v>381</v>
      </c>
      <c r="I7299" s="7"/>
      <c r="J7299" s="7">
        <v>1546543</v>
      </c>
      <c r="K7299" s="7">
        <f t="shared" si="98"/>
        <v>0</v>
      </c>
      <c r="L7299" s="7"/>
      <c r="M7299" s="6"/>
      <c r="N7299" s="7"/>
      <c r="O7299" s="7"/>
      <c r="P7299" s="38"/>
      <c r="Q7299" s="31"/>
      <c r="R7299" s="42"/>
      <c r="S7299" s="42"/>
      <c r="T7299" s="42"/>
      <c r="U7299" s="43"/>
      <c r="V7299" s="32"/>
      <c r="W7299" s="38"/>
      <c r="X7299" s="7"/>
      <c r="Y7299" s="7"/>
      <c r="Z7299" s="7"/>
      <c r="AA7299" s="7"/>
      <c r="AB7299" s="7"/>
      <c r="AC7299" s="7"/>
      <c r="AD7299" s="7"/>
      <c r="AE7299" s="7"/>
      <c r="AF7299" s="7"/>
      <c r="AG7299" s="7"/>
      <c r="AH7299" s="7"/>
      <c r="AI7299" s="7"/>
      <c r="AJ7299" s="7"/>
      <c r="AK7299" s="7"/>
      <c r="AL7299" s="7"/>
      <c r="AM7299" s="7"/>
      <c r="AN7299" s="7"/>
    </row>
    <row r="7300" spans="1:40" ht="14.25" customHeight="1">
      <c r="A7300" s="7" t="s">
        <v>743</v>
      </c>
      <c r="B7300" s="7" t="s">
        <v>363</v>
      </c>
      <c r="C7300" s="7">
        <v>1737</v>
      </c>
      <c r="D7300" s="7" t="s">
        <v>779</v>
      </c>
      <c r="E7300" s="7" t="str">
        <f t="shared" si="97"/>
        <v>Concepción</v>
      </c>
      <c r="F7300" s="7" t="s">
        <v>379</v>
      </c>
      <c r="G7300" s="7">
        <v>97</v>
      </c>
      <c r="H7300" s="7" t="s">
        <v>409</v>
      </c>
      <c r="I7300" s="7"/>
      <c r="J7300" s="7">
        <v>3561800</v>
      </c>
      <c r="K7300" s="7">
        <f t="shared" si="98"/>
        <v>0</v>
      </c>
      <c r="L7300" s="7"/>
      <c r="M7300" s="6"/>
      <c r="N7300" s="7"/>
      <c r="O7300" s="7"/>
      <c r="P7300" s="38"/>
      <c r="Q7300" s="31"/>
      <c r="R7300" s="42"/>
      <c r="S7300" s="42"/>
      <c r="T7300" s="42"/>
      <c r="U7300" s="43"/>
      <c r="V7300" s="32"/>
      <c r="W7300" s="38"/>
      <c r="X7300" s="7"/>
      <c r="Y7300" s="7"/>
      <c r="Z7300" s="7"/>
      <c r="AA7300" s="7"/>
      <c r="AB7300" s="7"/>
      <c r="AC7300" s="7"/>
      <c r="AD7300" s="7"/>
      <c r="AE7300" s="7"/>
      <c r="AF7300" s="7"/>
      <c r="AG7300" s="7"/>
      <c r="AH7300" s="7"/>
      <c r="AI7300" s="7"/>
      <c r="AJ7300" s="7"/>
      <c r="AK7300" s="7"/>
      <c r="AL7300" s="7"/>
      <c r="AM7300" s="7"/>
      <c r="AN7300" s="7"/>
    </row>
    <row r="7301" spans="1:40" ht="14.25" customHeight="1">
      <c r="A7301" s="7" t="s">
        <v>743</v>
      </c>
      <c r="B7301" s="7" t="s">
        <v>363</v>
      </c>
      <c r="C7301" s="7">
        <v>1737</v>
      </c>
      <c r="D7301" s="7" t="s">
        <v>779</v>
      </c>
      <c r="E7301" s="7" t="str">
        <f t="shared" si="97"/>
        <v>Concepción</v>
      </c>
      <c r="F7301" s="7" t="s">
        <v>379</v>
      </c>
      <c r="G7301" s="7">
        <v>99</v>
      </c>
      <c r="H7301" s="7" t="s">
        <v>382</v>
      </c>
      <c r="I7301" s="7"/>
      <c r="J7301" s="7">
        <v>276400</v>
      </c>
      <c r="K7301" s="7">
        <f t="shared" si="98"/>
        <v>0</v>
      </c>
      <c r="L7301" s="7"/>
      <c r="M7301" s="6"/>
      <c r="N7301" s="7"/>
      <c r="O7301" s="7"/>
      <c r="P7301" s="38"/>
      <c r="Q7301" s="31"/>
      <c r="R7301" s="42"/>
      <c r="S7301" s="42"/>
      <c r="T7301" s="42"/>
      <c r="U7301" s="43"/>
      <c r="V7301" s="32"/>
      <c r="W7301" s="38"/>
      <c r="X7301" s="7"/>
      <c r="Y7301" s="7"/>
      <c r="Z7301" s="7"/>
      <c r="AA7301" s="7"/>
      <c r="AB7301" s="7"/>
      <c r="AC7301" s="7"/>
      <c r="AD7301" s="7"/>
      <c r="AE7301" s="7"/>
      <c r="AF7301" s="7"/>
      <c r="AG7301" s="7"/>
      <c r="AH7301" s="7"/>
      <c r="AI7301" s="7"/>
      <c r="AJ7301" s="7"/>
      <c r="AK7301" s="7"/>
      <c r="AL7301" s="7"/>
      <c r="AM7301" s="7"/>
      <c r="AN7301" s="7"/>
    </row>
    <row r="7302" spans="1:40" ht="14.25" customHeight="1">
      <c r="A7302" s="7" t="s">
        <v>743</v>
      </c>
      <c r="B7302" s="7" t="s">
        <v>363</v>
      </c>
      <c r="C7302" s="7">
        <v>1737</v>
      </c>
      <c r="D7302" s="7" t="s">
        <v>779</v>
      </c>
      <c r="E7302" s="7" t="str">
        <f t="shared" si="97"/>
        <v>Concepción</v>
      </c>
      <c r="F7302" s="7" t="s">
        <v>379</v>
      </c>
      <c r="G7302" s="7">
        <v>100</v>
      </c>
      <c r="H7302" s="7" t="s">
        <v>383</v>
      </c>
      <c r="I7302" s="7"/>
      <c r="J7302" s="7">
        <v>632500</v>
      </c>
      <c r="K7302" s="7">
        <f t="shared" si="98"/>
        <v>0</v>
      </c>
      <c r="L7302" s="7"/>
      <c r="M7302" s="6"/>
      <c r="N7302" s="7"/>
      <c r="O7302" s="7"/>
      <c r="P7302" s="38"/>
      <c r="Q7302" s="31"/>
      <c r="R7302" s="42"/>
      <c r="S7302" s="42"/>
      <c r="T7302" s="42"/>
      <c r="U7302" s="43"/>
      <c r="V7302" s="32"/>
      <c r="W7302" s="38"/>
      <c r="X7302" s="7"/>
      <c r="Y7302" s="7"/>
      <c r="Z7302" s="7"/>
      <c r="AA7302" s="7"/>
      <c r="AB7302" s="7"/>
      <c r="AC7302" s="7"/>
      <c r="AD7302" s="7"/>
      <c r="AE7302" s="7"/>
      <c r="AF7302" s="7"/>
      <c r="AG7302" s="7"/>
      <c r="AH7302" s="7"/>
      <c r="AI7302" s="7"/>
      <c r="AJ7302" s="7"/>
      <c r="AK7302" s="7"/>
      <c r="AL7302" s="7"/>
      <c r="AM7302" s="7"/>
      <c r="AN7302" s="7"/>
    </row>
    <row r="7303" spans="1:40" ht="14.25" customHeight="1">
      <c r="A7303" s="7" t="s">
        <v>743</v>
      </c>
      <c r="B7303" s="7" t="s">
        <v>363</v>
      </c>
      <c r="C7303" s="7">
        <v>1737</v>
      </c>
      <c r="D7303" s="7" t="s">
        <v>779</v>
      </c>
      <c r="E7303" s="7" t="str">
        <f t="shared" si="97"/>
        <v>Concepción</v>
      </c>
      <c r="F7303" s="7" t="s">
        <v>379</v>
      </c>
      <c r="G7303" s="7">
        <v>110</v>
      </c>
      <c r="H7303" s="7" t="s">
        <v>385</v>
      </c>
      <c r="I7303" s="7"/>
      <c r="J7303" s="7">
        <v>500000</v>
      </c>
      <c r="K7303" s="7">
        <f t="shared" si="98"/>
        <v>0</v>
      </c>
      <c r="L7303" s="7"/>
      <c r="M7303" s="6"/>
      <c r="N7303" s="7"/>
      <c r="O7303" s="7"/>
      <c r="P7303" s="38"/>
      <c r="Q7303" s="31"/>
      <c r="R7303" s="42"/>
      <c r="S7303" s="42"/>
      <c r="T7303" s="42"/>
      <c r="U7303" s="43"/>
      <c r="V7303" s="32"/>
      <c r="W7303" s="38"/>
      <c r="X7303" s="7"/>
      <c r="Y7303" s="7"/>
      <c r="Z7303" s="7"/>
      <c r="AA7303" s="7"/>
      <c r="AB7303" s="7"/>
      <c r="AC7303" s="7"/>
      <c r="AD7303" s="7"/>
      <c r="AE7303" s="7"/>
      <c r="AF7303" s="7"/>
      <c r="AG7303" s="7"/>
      <c r="AH7303" s="7"/>
      <c r="AI7303" s="7"/>
      <c r="AJ7303" s="7"/>
      <c r="AK7303" s="7"/>
      <c r="AL7303" s="7"/>
      <c r="AM7303" s="7"/>
      <c r="AN7303" s="7"/>
    </row>
    <row r="7304" spans="1:40" ht="14.25" customHeight="1">
      <c r="A7304" s="7" t="s">
        <v>743</v>
      </c>
      <c r="B7304" s="7" t="s">
        <v>363</v>
      </c>
      <c r="C7304" s="7">
        <v>1737</v>
      </c>
      <c r="D7304" s="7" t="s">
        <v>779</v>
      </c>
      <c r="E7304" s="7" t="str">
        <f t="shared" si="97"/>
        <v>Concepción</v>
      </c>
      <c r="F7304" s="7" t="s">
        <v>379</v>
      </c>
      <c r="G7304" s="7">
        <v>130</v>
      </c>
      <c r="H7304" s="7" t="s">
        <v>386</v>
      </c>
      <c r="I7304" s="7"/>
      <c r="J7304" s="7">
        <v>460000</v>
      </c>
      <c r="K7304" s="7">
        <f t="shared" si="98"/>
        <v>0</v>
      </c>
      <c r="L7304" s="7"/>
      <c r="M7304" s="6"/>
      <c r="N7304" s="7"/>
      <c r="O7304" s="7"/>
      <c r="P7304" s="38"/>
      <c r="Q7304" s="31"/>
      <c r="R7304" s="42"/>
      <c r="S7304" s="42"/>
      <c r="T7304" s="42"/>
      <c r="U7304" s="43"/>
      <c r="V7304" s="32"/>
      <c r="W7304" s="38"/>
      <c r="X7304" s="7"/>
      <c r="Y7304" s="7"/>
      <c r="Z7304" s="7"/>
      <c r="AA7304" s="7"/>
      <c r="AB7304" s="7"/>
      <c r="AC7304" s="7"/>
      <c r="AD7304" s="7"/>
      <c r="AE7304" s="7"/>
      <c r="AF7304" s="7"/>
      <c r="AG7304" s="7"/>
      <c r="AH7304" s="7"/>
      <c r="AI7304" s="7"/>
      <c r="AJ7304" s="7"/>
      <c r="AK7304" s="7"/>
      <c r="AL7304" s="7"/>
      <c r="AM7304" s="7"/>
      <c r="AN7304" s="7"/>
    </row>
    <row r="7305" spans="1:40" ht="14.25" customHeight="1">
      <c r="A7305" s="7" t="s">
        <v>743</v>
      </c>
      <c r="B7305" s="7" t="s">
        <v>363</v>
      </c>
      <c r="C7305" s="7">
        <v>1737</v>
      </c>
      <c r="D7305" s="7" t="s">
        <v>779</v>
      </c>
      <c r="E7305" s="7" t="str">
        <f t="shared" si="97"/>
        <v>Concepción</v>
      </c>
      <c r="F7305" s="7" t="s">
        <v>379</v>
      </c>
      <c r="G7305" s="7">
        <v>140</v>
      </c>
      <c r="H7305" s="7" t="s">
        <v>388</v>
      </c>
      <c r="I7305" s="7"/>
      <c r="J7305" s="7">
        <v>940532</v>
      </c>
      <c r="K7305" s="7">
        <f t="shared" si="98"/>
        <v>0</v>
      </c>
      <c r="L7305" s="7"/>
      <c r="M7305" s="6"/>
      <c r="N7305" s="7"/>
      <c r="O7305" s="7"/>
      <c r="P7305" s="38"/>
      <c r="Q7305" s="31"/>
      <c r="R7305" s="42"/>
      <c r="S7305" s="42"/>
      <c r="T7305" s="42"/>
      <c r="U7305" s="43"/>
      <c r="V7305" s="32"/>
      <c r="W7305" s="38"/>
      <c r="X7305" s="7"/>
      <c r="Y7305" s="7"/>
      <c r="Z7305" s="7"/>
      <c r="AA7305" s="7"/>
      <c r="AB7305" s="7"/>
      <c r="AC7305" s="7"/>
      <c r="AD7305" s="7"/>
      <c r="AE7305" s="7"/>
      <c r="AF7305" s="7"/>
      <c r="AG7305" s="7"/>
      <c r="AH7305" s="7"/>
      <c r="AI7305" s="7"/>
      <c r="AJ7305" s="7"/>
      <c r="AK7305" s="7"/>
      <c r="AL7305" s="7"/>
      <c r="AM7305" s="7"/>
      <c r="AN7305" s="7"/>
    </row>
    <row r="7306" spans="1:40" ht="14.25" customHeight="1">
      <c r="A7306" s="7" t="s">
        <v>743</v>
      </c>
      <c r="B7306" s="7" t="s">
        <v>363</v>
      </c>
      <c r="C7306" s="7">
        <v>1737</v>
      </c>
      <c r="D7306" s="7" t="s">
        <v>779</v>
      </c>
      <c r="E7306" s="7" t="str">
        <f t="shared" si="97"/>
        <v>Concepción</v>
      </c>
      <c r="F7306" s="7" t="s">
        <v>379</v>
      </c>
      <c r="G7306" s="7">
        <v>160</v>
      </c>
      <c r="H7306" s="7" t="s">
        <v>389</v>
      </c>
      <c r="I7306" s="7"/>
      <c r="J7306" s="7">
        <v>358500</v>
      </c>
      <c r="K7306" s="7">
        <f t="shared" si="98"/>
        <v>0</v>
      </c>
      <c r="L7306" s="7"/>
      <c r="M7306" s="6"/>
      <c r="N7306" s="7"/>
      <c r="O7306" s="7"/>
      <c r="P7306" s="38"/>
      <c r="Q7306" s="31"/>
      <c r="R7306" s="42"/>
      <c r="S7306" s="42"/>
      <c r="T7306" s="42"/>
      <c r="U7306" s="43"/>
      <c r="V7306" s="32"/>
      <c r="W7306" s="38"/>
      <c r="X7306" s="7"/>
      <c r="Y7306" s="7"/>
      <c r="Z7306" s="7"/>
      <c r="AA7306" s="7"/>
      <c r="AB7306" s="7"/>
      <c r="AC7306" s="7"/>
      <c r="AD7306" s="7"/>
      <c r="AE7306" s="7"/>
      <c r="AF7306" s="7"/>
      <c r="AG7306" s="7"/>
      <c r="AH7306" s="7"/>
      <c r="AI7306" s="7"/>
      <c r="AJ7306" s="7"/>
      <c r="AK7306" s="7"/>
      <c r="AL7306" s="7"/>
      <c r="AM7306" s="7"/>
      <c r="AN7306" s="7"/>
    </row>
    <row r="7307" spans="1:40" ht="14.25" customHeight="1">
      <c r="A7307" s="7" t="s">
        <v>743</v>
      </c>
      <c r="B7307" s="7" t="s">
        <v>363</v>
      </c>
      <c r="C7307" s="7">
        <v>1737</v>
      </c>
      <c r="D7307" s="7" t="s">
        <v>779</v>
      </c>
      <c r="E7307" s="7" t="str">
        <f t="shared" si="97"/>
        <v>Concepción</v>
      </c>
      <c r="F7307" s="7" t="s">
        <v>379</v>
      </c>
      <c r="G7307" s="7">
        <v>170</v>
      </c>
      <c r="H7307" s="7" t="s">
        <v>390</v>
      </c>
      <c r="I7307" s="7"/>
      <c r="J7307" s="7">
        <v>1054900</v>
      </c>
      <c r="K7307" s="7">
        <f t="shared" si="98"/>
        <v>0</v>
      </c>
      <c r="L7307" s="7"/>
      <c r="M7307" s="6"/>
      <c r="N7307" s="7"/>
      <c r="O7307" s="7"/>
      <c r="P7307" s="38"/>
      <c r="Q7307" s="31"/>
      <c r="R7307" s="42"/>
      <c r="S7307" s="42"/>
      <c r="T7307" s="42"/>
      <c r="U7307" s="43"/>
      <c r="V7307" s="32"/>
      <c r="W7307" s="38"/>
      <c r="X7307" s="7"/>
      <c r="Y7307" s="7"/>
      <c r="Z7307" s="7"/>
      <c r="AA7307" s="7"/>
      <c r="AB7307" s="7"/>
      <c r="AC7307" s="7"/>
      <c r="AD7307" s="7"/>
      <c r="AE7307" s="7"/>
      <c r="AF7307" s="7"/>
      <c r="AG7307" s="7"/>
      <c r="AH7307" s="7"/>
      <c r="AI7307" s="7"/>
      <c r="AJ7307" s="7"/>
      <c r="AK7307" s="7"/>
      <c r="AL7307" s="7"/>
      <c r="AM7307" s="7"/>
      <c r="AN7307" s="7"/>
    </row>
    <row r="7308" spans="1:40" ht="14.25" customHeight="1">
      <c r="A7308" s="7" t="s">
        <v>743</v>
      </c>
      <c r="B7308" s="7" t="s">
        <v>363</v>
      </c>
      <c r="C7308" s="7">
        <v>1737</v>
      </c>
      <c r="D7308" s="7" t="s">
        <v>779</v>
      </c>
      <c r="E7308" s="7" t="str">
        <f t="shared" si="97"/>
        <v>Concepción</v>
      </c>
      <c r="F7308" s="7" t="s">
        <v>379</v>
      </c>
      <c r="G7308" s="7">
        <v>180</v>
      </c>
      <c r="H7308" s="7" t="s">
        <v>411</v>
      </c>
      <c r="I7308" s="7"/>
      <c r="J7308" s="7">
        <v>571000</v>
      </c>
      <c r="K7308" s="7">
        <f t="shared" si="98"/>
        <v>0</v>
      </c>
      <c r="L7308" s="7"/>
      <c r="M7308" s="6"/>
      <c r="N7308" s="7"/>
      <c r="O7308" s="7"/>
      <c r="P7308" s="38"/>
      <c r="Q7308" s="31"/>
      <c r="R7308" s="42"/>
      <c r="S7308" s="42"/>
      <c r="T7308" s="42"/>
      <c r="U7308" s="43"/>
      <c r="V7308" s="32"/>
      <c r="W7308" s="38"/>
      <c r="X7308" s="7"/>
      <c r="Y7308" s="7"/>
      <c r="Z7308" s="7"/>
      <c r="AA7308" s="7"/>
      <c r="AB7308" s="7"/>
      <c r="AC7308" s="7"/>
      <c r="AD7308" s="7"/>
      <c r="AE7308" s="7"/>
      <c r="AF7308" s="7"/>
      <c r="AG7308" s="7"/>
      <c r="AH7308" s="7"/>
      <c r="AI7308" s="7"/>
      <c r="AJ7308" s="7"/>
      <c r="AK7308" s="7"/>
      <c r="AL7308" s="7"/>
      <c r="AM7308" s="7"/>
      <c r="AN7308" s="7"/>
    </row>
    <row r="7309" spans="1:40" ht="14.25" customHeight="1">
      <c r="A7309" s="7" t="s">
        <v>743</v>
      </c>
      <c r="B7309" s="7" t="s">
        <v>363</v>
      </c>
      <c r="C7309" s="7">
        <v>1737</v>
      </c>
      <c r="D7309" s="7" t="s">
        <v>779</v>
      </c>
      <c r="E7309" s="7" t="str">
        <f t="shared" si="97"/>
        <v>Concepción</v>
      </c>
      <c r="F7309" s="7" t="s">
        <v>379</v>
      </c>
      <c r="G7309" s="7">
        <v>190</v>
      </c>
      <c r="H7309" s="7" t="s">
        <v>392</v>
      </c>
      <c r="I7309" s="7"/>
      <c r="J7309" s="7">
        <v>605000</v>
      </c>
      <c r="K7309" s="7">
        <f t="shared" si="98"/>
        <v>0</v>
      </c>
      <c r="L7309" s="7"/>
      <c r="M7309" s="6"/>
      <c r="N7309" s="7"/>
      <c r="O7309" s="7"/>
      <c r="P7309" s="38"/>
      <c r="Q7309" s="31"/>
      <c r="R7309" s="42"/>
      <c r="S7309" s="42"/>
      <c r="T7309" s="42"/>
      <c r="U7309" s="43"/>
      <c r="V7309" s="32"/>
      <c r="W7309" s="38"/>
      <c r="X7309" s="7"/>
      <c r="Y7309" s="7"/>
      <c r="Z7309" s="7"/>
      <c r="AA7309" s="7"/>
      <c r="AB7309" s="7"/>
      <c r="AC7309" s="7"/>
      <c r="AD7309" s="7"/>
      <c r="AE7309" s="7"/>
      <c r="AF7309" s="7"/>
      <c r="AG7309" s="7"/>
      <c r="AH7309" s="7"/>
      <c r="AI7309" s="7"/>
      <c r="AJ7309" s="7"/>
      <c r="AK7309" s="7"/>
      <c r="AL7309" s="7"/>
      <c r="AM7309" s="7"/>
      <c r="AN7309" s="7"/>
    </row>
    <row r="7310" spans="1:40" ht="14.25" customHeight="1">
      <c r="A7310" s="7" t="s">
        <v>743</v>
      </c>
      <c r="B7310" s="7" t="s">
        <v>363</v>
      </c>
      <c r="C7310" s="7">
        <v>1737</v>
      </c>
      <c r="D7310" s="7" t="s">
        <v>779</v>
      </c>
      <c r="E7310" s="7" t="str">
        <f t="shared" si="97"/>
        <v>Concepción</v>
      </c>
      <c r="F7310" s="7" t="s">
        <v>379</v>
      </c>
      <c r="G7310" s="7">
        <v>200</v>
      </c>
      <c r="H7310" s="7" t="s">
        <v>393</v>
      </c>
      <c r="I7310" s="7"/>
      <c r="J7310" s="7">
        <v>5792654</v>
      </c>
      <c r="K7310" s="7">
        <f t="shared" si="98"/>
        <v>0</v>
      </c>
      <c r="L7310" s="7"/>
      <c r="M7310" s="6"/>
      <c r="N7310" s="7"/>
      <c r="O7310" s="7"/>
      <c r="P7310" s="38"/>
      <c r="Q7310" s="31"/>
      <c r="R7310" s="42"/>
      <c r="S7310" s="42"/>
      <c r="T7310" s="42"/>
      <c r="U7310" s="43"/>
      <c r="V7310" s="32"/>
      <c r="W7310" s="38"/>
      <c r="X7310" s="7"/>
      <c r="Y7310" s="7"/>
      <c r="Z7310" s="7"/>
      <c r="AA7310" s="7"/>
      <c r="AB7310" s="7"/>
      <c r="AC7310" s="7"/>
      <c r="AD7310" s="7"/>
      <c r="AE7310" s="7"/>
      <c r="AF7310" s="7"/>
      <c r="AG7310" s="7"/>
      <c r="AH7310" s="7"/>
      <c r="AI7310" s="7"/>
      <c r="AJ7310" s="7"/>
      <c r="AK7310" s="7"/>
      <c r="AL7310" s="7"/>
      <c r="AM7310" s="7"/>
      <c r="AN7310" s="7"/>
    </row>
    <row r="7311" spans="1:40" ht="14.25" customHeight="1">
      <c r="A7311" s="7" t="s">
        <v>743</v>
      </c>
      <c r="B7311" s="7" t="s">
        <v>363</v>
      </c>
      <c r="C7311" s="7">
        <v>1737</v>
      </c>
      <c r="D7311" s="7" t="s">
        <v>779</v>
      </c>
      <c r="E7311" s="7" t="str">
        <f t="shared" si="97"/>
        <v>Concepción</v>
      </c>
      <c r="F7311" s="7" t="s">
        <v>379</v>
      </c>
      <c r="G7311" s="7">
        <v>210</v>
      </c>
      <c r="H7311" s="7" t="s">
        <v>394</v>
      </c>
      <c r="I7311" s="7"/>
      <c r="J7311" s="7">
        <v>1081159</v>
      </c>
      <c r="K7311" s="7">
        <f t="shared" si="98"/>
        <v>0</v>
      </c>
      <c r="L7311" s="7"/>
      <c r="M7311" s="6"/>
      <c r="N7311" s="7"/>
      <c r="O7311" s="7"/>
      <c r="P7311" s="38"/>
      <c r="Q7311" s="31"/>
      <c r="R7311" s="42"/>
      <c r="S7311" s="42"/>
      <c r="T7311" s="42"/>
      <c r="U7311" s="43"/>
      <c r="V7311" s="32"/>
      <c r="W7311" s="38"/>
      <c r="X7311" s="7"/>
      <c r="Y7311" s="7"/>
      <c r="Z7311" s="7"/>
      <c r="AA7311" s="7"/>
      <c r="AB7311" s="7"/>
      <c r="AC7311" s="7"/>
      <c r="AD7311" s="7"/>
      <c r="AE7311" s="7"/>
      <c r="AF7311" s="7"/>
      <c r="AG7311" s="7"/>
      <c r="AH7311" s="7"/>
      <c r="AI7311" s="7"/>
      <c r="AJ7311" s="7"/>
      <c r="AK7311" s="7"/>
      <c r="AL7311" s="7"/>
      <c r="AM7311" s="7"/>
      <c r="AN7311" s="7"/>
    </row>
    <row r="7312" spans="1:40" ht="14.25" customHeight="1">
      <c r="A7312" s="7" t="s">
        <v>743</v>
      </c>
      <c r="B7312" s="7" t="s">
        <v>363</v>
      </c>
      <c r="C7312" s="7">
        <v>1737</v>
      </c>
      <c r="D7312" s="7" t="s">
        <v>779</v>
      </c>
      <c r="E7312" s="7" t="str">
        <f t="shared" si="97"/>
        <v>Concepción</v>
      </c>
      <c r="F7312" s="7" t="s">
        <v>379</v>
      </c>
      <c r="G7312" s="7">
        <v>220</v>
      </c>
      <c r="H7312" s="7" t="s">
        <v>395</v>
      </c>
      <c r="I7312" s="7"/>
      <c r="J7312" s="7">
        <v>505600</v>
      </c>
      <c r="K7312" s="7">
        <f t="shared" si="98"/>
        <v>0</v>
      </c>
      <c r="L7312" s="7"/>
      <c r="M7312" s="6"/>
      <c r="N7312" s="7"/>
      <c r="O7312" s="7"/>
      <c r="P7312" s="38"/>
      <c r="Q7312" s="31"/>
      <c r="R7312" s="42"/>
      <c r="S7312" s="42"/>
      <c r="T7312" s="42"/>
      <c r="U7312" s="43"/>
      <c r="V7312" s="32"/>
      <c r="W7312" s="38"/>
      <c r="X7312" s="7"/>
      <c r="Y7312" s="7"/>
      <c r="Z7312" s="7"/>
      <c r="AA7312" s="7"/>
      <c r="AB7312" s="7"/>
      <c r="AC7312" s="7"/>
      <c r="AD7312" s="7"/>
      <c r="AE7312" s="7"/>
      <c r="AF7312" s="7"/>
      <c r="AG7312" s="7"/>
      <c r="AH7312" s="7"/>
      <c r="AI7312" s="7"/>
      <c r="AJ7312" s="7"/>
      <c r="AK7312" s="7"/>
      <c r="AL7312" s="7"/>
      <c r="AM7312" s="7"/>
      <c r="AN7312" s="7"/>
    </row>
    <row r="7313" spans="1:40" ht="14.25" customHeight="1">
      <c r="A7313" s="7" t="s">
        <v>743</v>
      </c>
      <c r="B7313" s="7" t="s">
        <v>363</v>
      </c>
      <c r="C7313" s="7">
        <v>1737</v>
      </c>
      <c r="D7313" s="7" t="s">
        <v>779</v>
      </c>
      <c r="E7313" s="7" t="str">
        <f t="shared" si="97"/>
        <v>Concepción</v>
      </c>
      <c r="F7313" s="7" t="s">
        <v>379</v>
      </c>
      <c r="G7313" s="7">
        <v>230</v>
      </c>
      <c r="H7313" s="7" t="s">
        <v>396</v>
      </c>
      <c r="I7313" s="7"/>
      <c r="J7313" s="7">
        <v>530130</v>
      </c>
      <c r="K7313" s="7">
        <f t="shared" si="98"/>
        <v>0</v>
      </c>
      <c r="L7313" s="7"/>
      <c r="M7313" s="6"/>
      <c r="N7313" s="7"/>
      <c r="O7313" s="7"/>
      <c r="P7313" s="38"/>
      <c r="Q7313" s="31"/>
      <c r="R7313" s="42"/>
      <c r="S7313" s="42"/>
      <c r="T7313" s="42"/>
      <c r="U7313" s="43"/>
      <c r="V7313" s="32"/>
      <c r="W7313" s="38"/>
      <c r="X7313" s="7"/>
      <c r="Y7313" s="7"/>
      <c r="Z7313" s="7"/>
      <c r="AA7313" s="7"/>
      <c r="AB7313" s="7"/>
      <c r="AC7313" s="7"/>
      <c r="AD7313" s="7"/>
      <c r="AE7313" s="7"/>
      <c r="AF7313" s="7"/>
      <c r="AG7313" s="7"/>
      <c r="AH7313" s="7"/>
      <c r="AI7313" s="7"/>
      <c r="AJ7313" s="7"/>
      <c r="AK7313" s="7"/>
      <c r="AL7313" s="7"/>
      <c r="AM7313" s="7"/>
      <c r="AN7313" s="7"/>
    </row>
    <row r="7314" spans="1:40" ht="14.25" customHeight="1">
      <c r="A7314" s="7" t="s">
        <v>743</v>
      </c>
      <c r="B7314" s="7" t="s">
        <v>363</v>
      </c>
      <c r="C7314" s="7">
        <v>1737</v>
      </c>
      <c r="D7314" s="7" t="s">
        <v>779</v>
      </c>
      <c r="E7314" s="7" t="str">
        <f t="shared" si="97"/>
        <v>Concepción</v>
      </c>
      <c r="F7314" s="7" t="s">
        <v>379</v>
      </c>
      <c r="G7314" s="7">
        <v>240</v>
      </c>
      <c r="H7314" s="7" t="s">
        <v>397</v>
      </c>
      <c r="I7314" s="7"/>
      <c r="J7314" s="7">
        <v>322400</v>
      </c>
      <c r="K7314" s="7">
        <f t="shared" si="98"/>
        <v>0</v>
      </c>
      <c r="L7314" s="7"/>
      <c r="M7314" s="6"/>
      <c r="N7314" s="7"/>
      <c r="O7314" s="7"/>
      <c r="P7314" s="38"/>
      <c r="Q7314" s="31"/>
      <c r="R7314" s="42"/>
      <c r="S7314" s="42"/>
      <c r="T7314" s="42"/>
      <c r="U7314" s="43"/>
      <c r="V7314" s="32"/>
      <c r="W7314" s="38"/>
      <c r="X7314" s="7"/>
      <c r="Y7314" s="7"/>
      <c r="Z7314" s="7"/>
      <c r="AA7314" s="7"/>
      <c r="AB7314" s="7"/>
      <c r="AC7314" s="7"/>
      <c r="AD7314" s="7"/>
      <c r="AE7314" s="7"/>
      <c r="AF7314" s="7"/>
      <c r="AG7314" s="7"/>
      <c r="AH7314" s="7"/>
      <c r="AI7314" s="7"/>
      <c r="AJ7314" s="7"/>
      <c r="AK7314" s="7"/>
      <c r="AL7314" s="7"/>
      <c r="AM7314" s="7"/>
      <c r="AN7314" s="7"/>
    </row>
    <row r="7315" spans="1:40" ht="14.25" customHeight="1">
      <c r="A7315" s="7" t="s">
        <v>743</v>
      </c>
      <c r="B7315" s="7" t="s">
        <v>363</v>
      </c>
      <c r="C7315" s="7">
        <v>1737</v>
      </c>
      <c r="D7315" s="7" t="s">
        <v>779</v>
      </c>
      <c r="E7315" s="7" t="str">
        <f t="shared" si="97"/>
        <v>Concepción</v>
      </c>
      <c r="F7315" s="7" t="s">
        <v>379</v>
      </c>
      <c r="G7315" s="7">
        <v>250</v>
      </c>
      <c r="H7315" s="7" t="s">
        <v>399</v>
      </c>
      <c r="I7315" s="7"/>
      <c r="J7315" s="7">
        <v>824122</v>
      </c>
      <c r="K7315" s="7">
        <f t="shared" si="98"/>
        <v>0</v>
      </c>
      <c r="L7315" s="7"/>
      <c r="M7315" s="6"/>
      <c r="N7315" s="7"/>
      <c r="O7315" s="7"/>
      <c r="P7315" s="38"/>
      <c r="Q7315" s="31"/>
      <c r="R7315" s="42"/>
      <c r="S7315" s="42"/>
      <c r="T7315" s="42"/>
      <c r="U7315" s="43"/>
      <c r="V7315" s="32"/>
      <c r="W7315" s="38"/>
      <c r="X7315" s="7"/>
      <c r="Y7315" s="7"/>
      <c r="Z7315" s="7"/>
      <c r="AA7315" s="7"/>
      <c r="AB7315" s="7"/>
      <c r="AC7315" s="7"/>
      <c r="AD7315" s="7"/>
      <c r="AE7315" s="7"/>
      <c r="AF7315" s="7"/>
      <c r="AG7315" s="7"/>
      <c r="AH7315" s="7"/>
      <c r="AI7315" s="7"/>
      <c r="AJ7315" s="7"/>
      <c r="AK7315" s="7"/>
      <c r="AL7315" s="7"/>
      <c r="AM7315" s="7"/>
      <c r="AN7315" s="7"/>
    </row>
    <row r="7316" spans="1:40" ht="14.25" customHeight="1">
      <c r="A7316" s="7" t="s">
        <v>743</v>
      </c>
      <c r="B7316" s="7" t="s">
        <v>363</v>
      </c>
      <c r="C7316" s="7">
        <v>1737</v>
      </c>
      <c r="D7316" s="7" t="s">
        <v>779</v>
      </c>
      <c r="E7316" s="7" t="str">
        <f t="shared" si="97"/>
        <v>Concepción</v>
      </c>
      <c r="F7316" s="7" t="s">
        <v>379</v>
      </c>
      <c r="G7316" s="7">
        <v>260</v>
      </c>
      <c r="H7316" s="7" t="s">
        <v>400</v>
      </c>
      <c r="I7316" s="7"/>
      <c r="J7316" s="7">
        <v>394800</v>
      </c>
      <c r="K7316" s="7">
        <f t="shared" si="98"/>
        <v>0</v>
      </c>
      <c r="L7316" s="7"/>
      <c r="M7316" s="6"/>
      <c r="N7316" s="7"/>
      <c r="O7316" s="7"/>
      <c r="P7316" s="38"/>
      <c r="Q7316" s="31"/>
      <c r="R7316" s="42"/>
      <c r="S7316" s="42"/>
      <c r="T7316" s="42"/>
      <c r="U7316" s="43"/>
      <c r="V7316" s="32"/>
      <c r="W7316" s="38"/>
      <c r="X7316" s="7"/>
      <c r="Y7316" s="7"/>
      <c r="Z7316" s="7"/>
      <c r="AA7316" s="7"/>
      <c r="AB7316" s="7"/>
      <c r="AC7316" s="7"/>
      <c r="AD7316" s="7"/>
      <c r="AE7316" s="7"/>
      <c r="AF7316" s="7"/>
      <c r="AG7316" s="7"/>
      <c r="AH7316" s="7"/>
      <c r="AI7316" s="7"/>
      <c r="AJ7316" s="7"/>
      <c r="AK7316" s="7"/>
      <c r="AL7316" s="7"/>
      <c r="AM7316" s="7"/>
      <c r="AN7316" s="7"/>
    </row>
    <row r="7317" spans="1:40" ht="14.25" customHeight="1">
      <c r="A7317" s="7" t="s">
        <v>743</v>
      </c>
      <c r="B7317" s="7" t="s">
        <v>363</v>
      </c>
      <c r="C7317" s="7">
        <v>1737</v>
      </c>
      <c r="D7317" s="7" t="s">
        <v>779</v>
      </c>
      <c r="E7317" s="7" t="str">
        <f t="shared" si="97"/>
        <v>Concepción</v>
      </c>
      <c r="F7317" s="7" t="s">
        <v>379</v>
      </c>
      <c r="G7317" s="7">
        <v>280</v>
      </c>
      <c r="H7317" s="7" t="s">
        <v>402</v>
      </c>
      <c r="I7317" s="7"/>
      <c r="J7317" s="7">
        <v>400000</v>
      </c>
      <c r="K7317" s="7">
        <f t="shared" si="98"/>
        <v>0</v>
      </c>
      <c r="L7317" s="7"/>
      <c r="M7317" s="6"/>
      <c r="N7317" s="7"/>
      <c r="O7317" s="7"/>
      <c r="P7317" s="38"/>
      <c r="Q7317" s="31"/>
      <c r="R7317" s="42"/>
      <c r="S7317" s="42"/>
      <c r="T7317" s="42"/>
      <c r="U7317" s="43"/>
      <c r="V7317" s="32"/>
      <c r="W7317" s="38"/>
      <c r="X7317" s="7"/>
      <c r="Y7317" s="7"/>
      <c r="Z7317" s="7"/>
      <c r="AA7317" s="7"/>
      <c r="AB7317" s="7"/>
      <c r="AC7317" s="7"/>
      <c r="AD7317" s="7"/>
      <c r="AE7317" s="7"/>
      <c r="AF7317" s="7"/>
      <c r="AG7317" s="7"/>
      <c r="AH7317" s="7"/>
      <c r="AI7317" s="7"/>
      <c r="AJ7317" s="7"/>
      <c r="AK7317" s="7"/>
      <c r="AL7317" s="7"/>
      <c r="AM7317" s="7"/>
      <c r="AN7317" s="7"/>
    </row>
    <row r="7318" spans="1:40" ht="14.25" customHeight="1">
      <c r="A7318" s="7" t="s">
        <v>743</v>
      </c>
      <c r="B7318" s="7" t="s">
        <v>363</v>
      </c>
      <c r="C7318" s="7">
        <v>1737</v>
      </c>
      <c r="D7318" s="7" t="s">
        <v>779</v>
      </c>
      <c r="E7318" s="7" t="str">
        <f t="shared" si="97"/>
        <v>Concepción</v>
      </c>
      <c r="F7318" s="7" t="s">
        <v>379</v>
      </c>
      <c r="G7318" s="7">
        <v>300</v>
      </c>
      <c r="H7318" s="7" t="s">
        <v>417</v>
      </c>
      <c r="I7318" s="7"/>
      <c r="J7318" s="7">
        <v>15000</v>
      </c>
      <c r="K7318" s="7">
        <f t="shared" si="98"/>
        <v>0</v>
      </c>
      <c r="L7318" s="7"/>
      <c r="M7318" s="6"/>
      <c r="N7318" s="7"/>
      <c r="O7318" s="7"/>
      <c r="P7318" s="38"/>
      <c r="Q7318" s="31"/>
      <c r="R7318" s="42"/>
      <c r="S7318" s="42"/>
      <c r="T7318" s="42"/>
      <c r="U7318" s="43"/>
      <c r="V7318" s="32"/>
      <c r="W7318" s="38"/>
      <c r="X7318" s="7"/>
      <c r="Y7318" s="7"/>
      <c r="Z7318" s="7"/>
      <c r="AA7318" s="7"/>
      <c r="AB7318" s="7"/>
      <c r="AC7318" s="7"/>
      <c r="AD7318" s="7"/>
      <c r="AE7318" s="7"/>
      <c r="AF7318" s="7"/>
      <c r="AG7318" s="7"/>
      <c r="AH7318" s="7"/>
      <c r="AI7318" s="7"/>
      <c r="AJ7318" s="7"/>
      <c r="AK7318" s="7"/>
      <c r="AL7318" s="7"/>
      <c r="AM7318" s="7"/>
      <c r="AN7318" s="7"/>
    </row>
    <row r="7319" spans="1:40" ht="14.25" customHeight="1">
      <c r="A7319" s="7" t="s">
        <v>743</v>
      </c>
      <c r="B7319" s="7" t="s">
        <v>363</v>
      </c>
      <c r="C7319" s="7">
        <v>1737</v>
      </c>
      <c r="D7319" s="7" t="s">
        <v>779</v>
      </c>
      <c r="E7319" s="7" t="str">
        <f t="shared" si="97"/>
        <v>Concepción</v>
      </c>
      <c r="F7319" s="7" t="s">
        <v>379</v>
      </c>
      <c r="G7319" s="7">
        <v>310</v>
      </c>
      <c r="H7319" s="7" t="s">
        <v>403</v>
      </c>
      <c r="I7319" s="7"/>
      <c r="J7319" s="7">
        <v>167569</v>
      </c>
      <c r="K7319" s="7">
        <f t="shared" si="98"/>
        <v>0</v>
      </c>
      <c r="L7319" s="7"/>
      <c r="M7319" s="6"/>
      <c r="N7319" s="7"/>
      <c r="O7319" s="7"/>
      <c r="P7319" s="38"/>
      <c r="Q7319" s="31"/>
      <c r="R7319" s="42"/>
      <c r="S7319" s="42"/>
      <c r="T7319" s="42"/>
      <c r="U7319" s="43"/>
      <c r="V7319" s="32"/>
      <c r="W7319" s="38"/>
      <c r="X7319" s="7"/>
      <c r="Y7319" s="7"/>
      <c r="Z7319" s="7"/>
      <c r="AA7319" s="7"/>
      <c r="AB7319" s="7"/>
      <c r="AC7319" s="7"/>
      <c r="AD7319" s="7"/>
      <c r="AE7319" s="7"/>
      <c r="AF7319" s="7"/>
      <c r="AG7319" s="7"/>
      <c r="AH7319" s="7"/>
      <c r="AI7319" s="7"/>
      <c r="AJ7319" s="7"/>
      <c r="AK7319" s="7"/>
      <c r="AL7319" s="7"/>
      <c r="AM7319" s="7"/>
      <c r="AN7319" s="7"/>
    </row>
    <row r="7320" spans="1:40" ht="14.25" customHeight="1">
      <c r="A7320" s="7" t="s">
        <v>743</v>
      </c>
      <c r="B7320" s="7" t="s">
        <v>363</v>
      </c>
      <c r="C7320" s="7">
        <v>1737</v>
      </c>
      <c r="D7320" s="7" t="s">
        <v>779</v>
      </c>
      <c r="E7320" s="7" t="str">
        <f t="shared" si="97"/>
        <v>Concepción</v>
      </c>
      <c r="F7320" s="7" t="s">
        <v>379</v>
      </c>
      <c r="G7320" s="7">
        <v>330</v>
      </c>
      <c r="H7320" s="7" t="s">
        <v>404</v>
      </c>
      <c r="I7320" s="7"/>
      <c r="J7320" s="7">
        <v>47435</v>
      </c>
      <c r="K7320" s="7">
        <f t="shared" si="98"/>
        <v>0</v>
      </c>
      <c r="L7320" s="7"/>
      <c r="M7320" s="6"/>
      <c r="N7320" s="7"/>
      <c r="O7320" s="7"/>
      <c r="P7320" s="38"/>
      <c r="Q7320" s="31"/>
      <c r="R7320" s="42"/>
      <c r="S7320" s="42"/>
      <c r="T7320" s="42"/>
      <c r="U7320" s="43"/>
      <c r="V7320" s="32"/>
      <c r="W7320" s="38"/>
      <c r="X7320" s="7"/>
      <c r="Y7320" s="7"/>
      <c r="Z7320" s="7"/>
      <c r="AA7320" s="7"/>
      <c r="AB7320" s="7"/>
      <c r="AC7320" s="7"/>
      <c r="AD7320" s="7"/>
      <c r="AE7320" s="7"/>
      <c r="AF7320" s="7"/>
      <c r="AG7320" s="7"/>
      <c r="AH7320" s="7"/>
      <c r="AI7320" s="7"/>
      <c r="AJ7320" s="7"/>
      <c r="AK7320" s="7"/>
      <c r="AL7320" s="7"/>
      <c r="AM7320" s="7"/>
      <c r="AN7320" s="7"/>
    </row>
    <row r="7321" spans="1:40" ht="14.25" customHeight="1">
      <c r="A7321" s="7" t="s">
        <v>743</v>
      </c>
      <c r="B7321" s="7" t="s">
        <v>363</v>
      </c>
      <c r="C7321" s="7">
        <v>1737</v>
      </c>
      <c r="D7321" s="7" t="s">
        <v>779</v>
      </c>
      <c r="E7321" s="7" t="str">
        <f t="shared" si="97"/>
        <v>Concepción</v>
      </c>
      <c r="F7321" s="7" t="s">
        <v>379</v>
      </c>
      <c r="G7321" s="7">
        <v>340</v>
      </c>
      <c r="H7321" s="7" t="s">
        <v>405</v>
      </c>
      <c r="I7321" s="7"/>
      <c r="J7321" s="7">
        <v>1352133</v>
      </c>
      <c r="K7321" s="7">
        <f t="shared" si="98"/>
        <v>0</v>
      </c>
      <c r="L7321" s="7"/>
      <c r="M7321" s="6"/>
      <c r="N7321" s="7"/>
      <c r="O7321" s="7"/>
      <c r="P7321" s="38"/>
      <c r="Q7321" s="31"/>
      <c r="R7321" s="42"/>
      <c r="S7321" s="42"/>
      <c r="T7321" s="42"/>
      <c r="U7321" s="43"/>
      <c r="V7321" s="32"/>
      <c r="W7321" s="38"/>
      <c r="X7321" s="7"/>
      <c r="Y7321" s="7"/>
      <c r="Z7321" s="7"/>
      <c r="AA7321" s="7"/>
      <c r="AB7321" s="7"/>
      <c r="AC7321" s="7"/>
      <c r="AD7321" s="7"/>
      <c r="AE7321" s="7"/>
      <c r="AF7321" s="7"/>
      <c r="AG7321" s="7"/>
      <c r="AH7321" s="7"/>
      <c r="AI7321" s="7"/>
      <c r="AJ7321" s="7"/>
      <c r="AK7321" s="7"/>
      <c r="AL7321" s="7"/>
      <c r="AM7321" s="7"/>
      <c r="AN7321" s="7"/>
    </row>
    <row r="7322" spans="1:40" ht="14.25" customHeight="1">
      <c r="A7322" s="7" t="s">
        <v>743</v>
      </c>
      <c r="B7322" s="7" t="s">
        <v>363</v>
      </c>
      <c r="C7322" s="7">
        <v>1738</v>
      </c>
      <c r="D7322" s="7" t="s">
        <v>408</v>
      </c>
      <c r="E7322" s="7" t="str">
        <f t="shared" si="97"/>
        <v>San Javier</v>
      </c>
      <c r="F7322" s="7" t="s">
        <v>379</v>
      </c>
      <c r="G7322" s="7">
        <v>0</v>
      </c>
      <c r="H7322" s="7" t="s">
        <v>380</v>
      </c>
      <c r="I7322" s="7"/>
      <c r="J7322" s="7">
        <v>2100000</v>
      </c>
      <c r="K7322" s="7">
        <f t="shared" si="98"/>
        <v>0</v>
      </c>
      <c r="L7322" s="7"/>
      <c r="M7322" s="6"/>
      <c r="N7322" s="7"/>
      <c r="O7322" s="7"/>
      <c r="P7322" s="38"/>
      <c r="Q7322" s="31"/>
      <c r="R7322" s="42"/>
      <c r="S7322" s="42"/>
      <c r="T7322" s="42"/>
      <c r="U7322" s="43"/>
      <c r="V7322" s="32"/>
      <c r="W7322" s="38"/>
      <c r="X7322" s="7"/>
      <c r="Y7322" s="7"/>
      <c r="Z7322" s="7"/>
      <c r="AA7322" s="7"/>
      <c r="AB7322" s="7"/>
      <c r="AC7322" s="7"/>
      <c r="AD7322" s="7"/>
      <c r="AE7322" s="7"/>
      <c r="AF7322" s="7"/>
      <c r="AG7322" s="7"/>
      <c r="AH7322" s="7"/>
      <c r="AI7322" s="7"/>
      <c r="AJ7322" s="7"/>
      <c r="AK7322" s="7"/>
      <c r="AL7322" s="7"/>
      <c r="AM7322" s="7"/>
      <c r="AN7322" s="7"/>
    </row>
    <row r="7323" spans="1:40" ht="14.25" customHeight="1">
      <c r="A7323" s="7" t="s">
        <v>743</v>
      </c>
      <c r="B7323" s="7" t="s">
        <v>363</v>
      </c>
      <c r="C7323" s="7">
        <v>1738</v>
      </c>
      <c r="D7323" s="7" t="s">
        <v>408</v>
      </c>
      <c r="E7323" s="7" t="str">
        <f t="shared" si="97"/>
        <v>San Javier</v>
      </c>
      <c r="F7323" s="7" t="s">
        <v>379</v>
      </c>
      <c r="G7323" s="7">
        <v>1</v>
      </c>
      <c r="H7323" s="7" t="s">
        <v>381</v>
      </c>
      <c r="I7323" s="7"/>
      <c r="J7323" s="7">
        <v>1150000</v>
      </c>
      <c r="K7323" s="7">
        <f t="shared" si="98"/>
        <v>0</v>
      </c>
      <c r="L7323" s="7"/>
      <c r="M7323" s="6"/>
      <c r="N7323" s="7"/>
      <c r="O7323" s="7"/>
      <c r="P7323" s="38"/>
      <c r="Q7323" s="31"/>
      <c r="R7323" s="42"/>
      <c r="S7323" s="42"/>
      <c r="T7323" s="42"/>
      <c r="U7323" s="43"/>
      <c r="V7323" s="32"/>
      <c r="W7323" s="38"/>
      <c r="X7323" s="7"/>
      <c r="Y7323" s="7"/>
      <c r="Z7323" s="7"/>
      <c r="AA7323" s="7"/>
      <c r="AB7323" s="7"/>
      <c r="AC7323" s="7"/>
      <c r="AD7323" s="7"/>
      <c r="AE7323" s="7"/>
      <c r="AF7323" s="7"/>
      <c r="AG7323" s="7"/>
      <c r="AH7323" s="7"/>
      <c r="AI7323" s="7"/>
      <c r="AJ7323" s="7"/>
      <c r="AK7323" s="7"/>
      <c r="AL7323" s="7"/>
      <c r="AM7323" s="7"/>
      <c r="AN7323" s="7"/>
    </row>
    <row r="7324" spans="1:40" ht="14.25" customHeight="1">
      <c r="A7324" s="7" t="s">
        <v>743</v>
      </c>
      <c r="B7324" s="7" t="s">
        <v>363</v>
      </c>
      <c r="C7324" s="7">
        <v>1738</v>
      </c>
      <c r="D7324" s="7" t="s">
        <v>408</v>
      </c>
      <c r="E7324" s="7" t="str">
        <f t="shared" si="97"/>
        <v>San Javier</v>
      </c>
      <c r="F7324" s="7" t="s">
        <v>379</v>
      </c>
      <c r="G7324" s="7">
        <v>97</v>
      </c>
      <c r="H7324" s="7" t="s">
        <v>409</v>
      </c>
      <c r="I7324" s="7"/>
      <c r="J7324" s="7">
        <v>1250000</v>
      </c>
      <c r="K7324" s="7">
        <f t="shared" si="98"/>
        <v>0</v>
      </c>
      <c r="L7324" s="7"/>
      <c r="M7324" s="6"/>
      <c r="N7324" s="7"/>
      <c r="O7324" s="7"/>
      <c r="P7324" s="38"/>
      <c r="Q7324" s="31"/>
      <c r="R7324" s="42"/>
      <c r="S7324" s="42"/>
      <c r="T7324" s="42"/>
      <c r="U7324" s="43"/>
      <c r="V7324" s="32"/>
      <c r="W7324" s="38"/>
      <c r="X7324" s="7"/>
      <c r="Y7324" s="7"/>
      <c r="Z7324" s="7"/>
      <c r="AA7324" s="7"/>
      <c r="AB7324" s="7"/>
      <c r="AC7324" s="7"/>
      <c r="AD7324" s="7"/>
      <c r="AE7324" s="7"/>
      <c r="AF7324" s="7"/>
      <c r="AG7324" s="7"/>
      <c r="AH7324" s="7"/>
      <c r="AI7324" s="7"/>
      <c r="AJ7324" s="7"/>
      <c r="AK7324" s="7"/>
      <c r="AL7324" s="7"/>
      <c r="AM7324" s="7"/>
      <c r="AN7324" s="7"/>
    </row>
    <row r="7325" spans="1:40" ht="14.25" customHeight="1">
      <c r="A7325" s="7" t="s">
        <v>743</v>
      </c>
      <c r="B7325" s="7" t="s">
        <v>363</v>
      </c>
      <c r="C7325" s="7">
        <v>1738</v>
      </c>
      <c r="D7325" s="7" t="s">
        <v>408</v>
      </c>
      <c r="E7325" s="7" t="str">
        <f t="shared" si="97"/>
        <v>San Javier</v>
      </c>
      <c r="F7325" s="7" t="s">
        <v>379</v>
      </c>
      <c r="G7325" s="7">
        <v>100</v>
      </c>
      <c r="H7325" s="7" t="s">
        <v>383</v>
      </c>
      <c r="I7325" s="7"/>
      <c r="J7325" s="7">
        <v>462000</v>
      </c>
      <c r="K7325" s="7">
        <f t="shared" si="98"/>
        <v>0</v>
      </c>
      <c r="L7325" s="7"/>
      <c r="M7325" s="6"/>
      <c r="N7325" s="7"/>
      <c r="O7325" s="7"/>
      <c r="P7325" s="38"/>
      <c r="Q7325" s="31"/>
      <c r="R7325" s="42"/>
      <c r="S7325" s="42"/>
      <c r="T7325" s="42"/>
      <c r="U7325" s="43"/>
      <c r="V7325" s="32"/>
      <c r="W7325" s="38"/>
      <c r="X7325" s="7"/>
      <c r="Y7325" s="7"/>
      <c r="Z7325" s="7"/>
      <c r="AA7325" s="7"/>
      <c r="AB7325" s="7"/>
      <c r="AC7325" s="7"/>
      <c r="AD7325" s="7"/>
      <c r="AE7325" s="7"/>
      <c r="AF7325" s="7"/>
      <c r="AG7325" s="7"/>
      <c r="AH7325" s="7"/>
      <c r="AI7325" s="7"/>
      <c r="AJ7325" s="7"/>
      <c r="AK7325" s="7"/>
      <c r="AL7325" s="7"/>
      <c r="AM7325" s="7"/>
      <c r="AN7325" s="7"/>
    </row>
    <row r="7326" spans="1:40" ht="14.25" customHeight="1">
      <c r="A7326" s="7" t="s">
        <v>743</v>
      </c>
      <c r="B7326" s="7" t="s">
        <v>363</v>
      </c>
      <c r="C7326" s="7">
        <v>1738</v>
      </c>
      <c r="D7326" s="7" t="s">
        <v>408</v>
      </c>
      <c r="E7326" s="7" t="str">
        <f t="shared" si="97"/>
        <v>San Javier</v>
      </c>
      <c r="F7326" s="7" t="s">
        <v>379</v>
      </c>
      <c r="G7326" s="7">
        <v>110</v>
      </c>
      <c r="H7326" s="7" t="s">
        <v>385</v>
      </c>
      <c r="I7326" s="7"/>
      <c r="J7326" s="7">
        <v>130000</v>
      </c>
      <c r="K7326" s="7">
        <f t="shared" si="98"/>
        <v>0</v>
      </c>
      <c r="L7326" s="7"/>
      <c r="M7326" s="6"/>
      <c r="N7326" s="7"/>
      <c r="O7326" s="7"/>
      <c r="P7326" s="38"/>
      <c r="Q7326" s="31"/>
      <c r="R7326" s="42"/>
      <c r="S7326" s="42"/>
      <c r="T7326" s="42"/>
      <c r="U7326" s="43"/>
      <c r="V7326" s="32"/>
      <c r="W7326" s="38"/>
      <c r="X7326" s="7"/>
      <c r="Y7326" s="7"/>
      <c r="Z7326" s="7"/>
      <c r="AA7326" s="7"/>
      <c r="AB7326" s="7"/>
      <c r="AC7326" s="7"/>
      <c r="AD7326" s="7"/>
      <c r="AE7326" s="7"/>
      <c r="AF7326" s="7"/>
      <c r="AG7326" s="7"/>
      <c r="AH7326" s="7"/>
      <c r="AI7326" s="7"/>
      <c r="AJ7326" s="7"/>
      <c r="AK7326" s="7"/>
      <c r="AL7326" s="7"/>
      <c r="AM7326" s="7"/>
      <c r="AN7326" s="7"/>
    </row>
    <row r="7327" spans="1:40" ht="14.25" customHeight="1">
      <c r="A7327" s="7" t="s">
        <v>743</v>
      </c>
      <c r="B7327" s="7" t="s">
        <v>363</v>
      </c>
      <c r="C7327" s="7">
        <v>1738</v>
      </c>
      <c r="D7327" s="7" t="s">
        <v>408</v>
      </c>
      <c r="E7327" s="7" t="str">
        <f t="shared" si="97"/>
        <v>San Javier</v>
      </c>
      <c r="F7327" s="7" t="s">
        <v>379</v>
      </c>
      <c r="G7327" s="7">
        <v>130</v>
      </c>
      <c r="H7327" s="7" t="s">
        <v>386</v>
      </c>
      <c r="I7327" s="7"/>
      <c r="J7327" s="7">
        <v>80000</v>
      </c>
      <c r="K7327" s="7">
        <f t="shared" si="98"/>
        <v>0</v>
      </c>
      <c r="L7327" s="7"/>
      <c r="M7327" s="6"/>
      <c r="N7327" s="7"/>
      <c r="O7327" s="7"/>
      <c r="P7327" s="38"/>
      <c r="Q7327" s="31"/>
      <c r="R7327" s="42"/>
      <c r="S7327" s="42"/>
      <c r="T7327" s="42"/>
      <c r="U7327" s="43"/>
      <c r="V7327" s="32"/>
      <c r="W7327" s="38"/>
      <c r="X7327" s="7"/>
      <c r="Y7327" s="7"/>
      <c r="Z7327" s="7"/>
      <c r="AA7327" s="7"/>
      <c r="AB7327" s="7"/>
      <c r="AC7327" s="7"/>
      <c r="AD7327" s="7"/>
      <c r="AE7327" s="7"/>
      <c r="AF7327" s="7"/>
      <c r="AG7327" s="7"/>
      <c r="AH7327" s="7"/>
      <c r="AI7327" s="7"/>
      <c r="AJ7327" s="7"/>
      <c r="AK7327" s="7"/>
      <c r="AL7327" s="7"/>
      <c r="AM7327" s="7"/>
      <c r="AN7327" s="7"/>
    </row>
    <row r="7328" spans="1:40" ht="14.25" customHeight="1">
      <c r="A7328" s="7" t="s">
        <v>743</v>
      </c>
      <c r="B7328" s="7" t="s">
        <v>363</v>
      </c>
      <c r="C7328" s="7">
        <v>1738</v>
      </c>
      <c r="D7328" s="7" t="s">
        <v>408</v>
      </c>
      <c r="E7328" s="7" t="str">
        <f t="shared" si="97"/>
        <v>San Javier</v>
      </c>
      <c r="F7328" s="7" t="s">
        <v>379</v>
      </c>
      <c r="G7328" s="7">
        <v>140</v>
      </c>
      <c r="H7328" s="7" t="s">
        <v>388</v>
      </c>
      <c r="I7328" s="7"/>
      <c r="J7328" s="7">
        <v>510000</v>
      </c>
      <c r="K7328" s="7">
        <f t="shared" si="98"/>
        <v>0</v>
      </c>
      <c r="L7328" s="7"/>
      <c r="M7328" s="6"/>
      <c r="N7328" s="7"/>
      <c r="O7328" s="7"/>
      <c r="P7328" s="38"/>
      <c r="Q7328" s="31"/>
      <c r="R7328" s="42"/>
      <c r="S7328" s="42"/>
      <c r="T7328" s="42"/>
      <c r="U7328" s="43"/>
      <c r="V7328" s="32"/>
      <c r="W7328" s="38"/>
      <c r="X7328" s="7"/>
      <c r="Y7328" s="7"/>
      <c r="Z7328" s="7"/>
      <c r="AA7328" s="7"/>
      <c r="AB7328" s="7"/>
      <c r="AC7328" s="7"/>
      <c r="AD7328" s="7"/>
      <c r="AE7328" s="7"/>
      <c r="AF7328" s="7"/>
      <c r="AG7328" s="7"/>
      <c r="AH7328" s="7"/>
      <c r="AI7328" s="7"/>
      <c r="AJ7328" s="7"/>
      <c r="AK7328" s="7"/>
      <c r="AL7328" s="7"/>
      <c r="AM7328" s="7"/>
      <c r="AN7328" s="7"/>
    </row>
    <row r="7329" spans="1:40" ht="14.25" customHeight="1">
      <c r="A7329" s="7" t="s">
        <v>743</v>
      </c>
      <c r="B7329" s="7" t="s">
        <v>363</v>
      </c>
      <c r="C7329" s="7">
        <v>1738</v>
      </c>
      <c r="D7329" s="7" t="s">
        <v>408</v>
      </c>
      <c r="E7329" s="7" t="str">
        <f t="shared" si="97"/>
        <v>San Javier</v>
      </c>
      <c r="F7329" s="7" t="s">
        <v>379</v>
      </c>
      <c r="G7329" s="7">
        <v>160</v>
      </c>
      <c r="H7329" s="7" t="s">
        <v>389</v>
      </c>
      <c r="I7329" s="7"/>
      <c r="J7329" s="7">
        <v>227000</v>
      </c>
      <c r="K7329" s="7">
        <f t="shared" si="98"/>
        <v>0</v>
      </c>
      <c r="L7329" s="7"/>
      <c r="M7329" s="6"/>
      <c r="N7329" s="7"/>
      <c r="O7329" s="7"/>
      <c r="P7329" s="38"/>
      <c r="Q7329" s="31"/>
      <c r="R7329" s="42"/>
      <c r="S7329" s="42"/>
      <c r="T7329" s="42"/>
      <c r="U7329" s="43"/>
      <c r="V7329" s="32"/>
      <c r="W7329" s="38"/>
      <c r="X7329" s="7"/>
      <c r="Y7329" s="7"/>
      <c r="Z7329" s="7"/>
      <c r="AA7329" s="7"/>
      <c r="AB7329" s="7"/>
      <c r="AC7329" s="7"/>
      <c r="AD7329" s="7"/>
      <c r="AE7329" s="7"/>
      <c r="AF7329" s="7"/>
      <c r="AG7329" s="7"/>
      <c r="AH7329" s="7"/>
      <c r="AI7329" s="7"/>
      <c r="AJ7329" s="7"/>
      <c r="AK7329" s="7"/>
      <c r="AL7329" s="7"/>
      <c r="AM7329" s="7"/>
      <c r="AN7329" s="7"/>
    </row>
    <row r="7330" spans="1:40" ht="14.25" customHeight="1">
      <c r="A7330" s="7" t="s">
        <v>743</v>
      </c>
      <c r="B7330" s="7" t="s">
        <v>363</v>
      </c>
      <c r="C7330" s="7">
        <v>1738</v>
      </c>
      <c r="D7330" s="7" t="s">
        <v>408</v>
      </c>
      <c r="E7330" s="7" t="str">
        <f t="shared" si="97"/>
        <v>San Javier</v>
      </c>
      <c r="F7330" s="7" t="s">
        <v>379</v>
      </c>
      <c r="G7330" s="7">
        <v>170</v>
      </c>
      <c r="H7330" s="7" t="s">
        <v>390</v>
      </c>
      <c r="I7330" s="7"/>
      <c r="J7330" s="7">
        <v>768000</v>
      </c>
      <c r="K7330" s="7">
        <f t="shared" si="98"/>
        <v>0</v>
      </c>
      <c r="L7330" s="7"/>
      <c r="M7330" s="6"/>
      <c r="N7330" s="7"/>
      <c r="O7330" s="7"/>
      <c r="P7330" s="38"/>
      <c r="Q7330" s="31"/>
      <c r="R7330" s="42"/>
      <c r="S7330" s="42"/>
      <c r="T7330" s="42"/>
      <c r="U7330" s="43"/>
      <c r="V7330" s="32"/>
      <c r="W7330" s="38"/>
      <c r="X7330" s="7"/>
      <c r="Y7330" s="7"/>
      <c r="Z7330" s="7"/>
      <c r="AA7330" s="7"/>
      <c r="AB7330" s="7"/>
      <c r="AC7330" s="7"/>
      <c r="AD7330" s="7"/>
      <c r="AE7330" s="7"/>
      <c r="AF7330" s="7"/>
      <c r="AG7330" s="7"/>
      <c r="AH7330" s="7"/>
      <c r="AI7330" s="7"/>
      <c r="AJ7330" s="7"/>
      <c r="AK7330" s="7"/>
      <c r="AL7330" s="7"/>
      <c r="AM7330" s="7"/>
      <c r="AN7330" s="7"/>
    </row>
    <row r="7331" spans="1:40" ht="14.25" customHeight="1">
      <c r="A7331" s="7" t="s">
        <v>743</v>
      </c>
      <c r="B7331" s="7" t="s">
        <v>363</v>
      </c>
      <c r="C7331" s="7">
        <v>1738</v>
      </c>
      <c r="D7331" s="7" t="s">
        <v>408</v>
      </c>
      <c r="E7331" s="7" t="str">
        <f t="shared" si="97"/>
        <v>San Javier</v>
      </c>
      <c r="F7331" s="7" t="s">
        <v>379</v>
      </c>
      <c r="G7331" s="7">
        <v>180</v>
      </c>
      <c r="H7331" s="7" t="s">
        <v>411</v>
      </c>
      <c r="I7331" s="7"/>
      <c r="J7331" s="7">
        <v>545000</v>
      </c>
      <c r="K7331" s="7">
        <f t="shared" si="98"/>
        <v>0</v>
      </c>
      <c r="L7331" s="7"/>
      <c r="M7331" s="6"/>
      <c r="N7331" s="7"/>
      <c r="O7331" s="7"/>
      <c r="P7331" s="38"/>
      <c r="Q7331" s="31"/>
      <c r="R7331" s="42"/>
      <c r="S7331" s="42"/>
      <c r="T7331" s="42"/>
      <c r="U7331" s="43"/>
      <c r="V7331" s="32"/>
      <c r="W7331" s="38"/>
      <c r="X7331" s="7"/>
      <c r="Y7331" s="7"/>
      <c r="Z7331" s="7"/>
      <c r="AA7331" s="7"/>
      <c r="AB7331" s="7"/>
      <c r="AC7331" s="7"/>
      <c r="AD7331" s="7"/>
      <c r="AE7331" s="7"/>
      <c r="AF7331" s="7"/>
      <c r="AG7331" s="7"/>
      <c r="AH7331" s="7"/>
      <c r="AI7331" s="7"/>
      <c r="AJ7331" s="7"/>
      <c r="AK7331" s="7"/>
      <c r="AL7331" s="7"/>
      <c r="AM7331" s="7"/>
      <c r="AN7331" s="7"/>
    </row>
    <row r="7332" spans="1:40" ht="14.25" customHeight="1">
      <c r="A7332" s="7" t="s">
        <v>743</v>
      </c>
      <c r="B7332" s="7" t="s">
        <v>363</v>
      </c>
      <c r="C7332" s="7">
        <v>1738</v>
      </c>
      <c r="D7332" s="7" t="s">
        <v>408</v>
      </c>
      <c r="E7332" s="7" t="str">
        <f t="shared" si="97"/>
        <v>San Javier</v>
      </c>
      <c r="F7332" s="7" t="s">
        <v>379</v>
      </c>
      <c r="G7332" s="7">
        <v>190</v>
      </c>
      <c r="H7332" s="7" t="s">
        <v>392</v>
      </c>
      <c r="I7332" s="7"/>
      <c r="J7332" s="7">
        <v>215000</v>
      </c>
      <c r="K7332" s="7">
        <f t="shared" si="98"/>
        <v>0</v>
      </c>
      <c r="L7332" s="7"/>
      <c r="M7332" s="6"/>
      <c r="N7332" s="7"/>
      <c r="O7332" s="7"/>
      <c r="P7332" s="38"/>
      <c r="Q7332" s="31"/>
      <c r="R7332" s="42"/>
      <c r="S7332" s="42"/>
      <c r="T7332" s="42"/>
      <c r="U7332" s="43"/>
      <c r="V7332" s="32"/>
      <c r="W7332" s="38"/>
      <c r="X7332" s="7"/>
      <c r="Y7332" s="7"/>
      <c r="Z7332" s="7"/>
      <c r="AA7332" s="7"/>
      <c r="AB7332" s="7"/>
      <c r="AC7332" s="7"/>
      <c r="AD7332" s="7"/>
      <c r="AE7332" s="7"/>
      <c r="AF7332" s="7"/>
      <c r="AG7332" s="7"/>
      <c r="AH7332" s="7"/>
      <c r="AI7332" s="7"/>
      <c r="AJ7332" s="7"/>
      <c r="AK7332" s="7"/>
      <c r="AL7332" s="7"/>
      <c r="AM7332" s="7"/>
      <c r="AN7332" s="7"/>
    </row>
    <row r="7333" spans="1:40" ht="14.25" customHeight="1">
      <c r="A7333" s="7" t="s">
        <v>743</v>
      </c>
      <c r="B7333" s="7" t="s">
        <v>363</v>
      </c>
      <c r="C7333" s="7">
        <v>1738</v>
      </c>
      <c r="D7333" s="7" t="s">
        <v>408</v>
      </c>
      <c r="E7333" s="7" t="str">
        <f t="shared" si="97"/>
        <v>San Javier</v>
      </c>
      <c r="F7333" s="7" t="s">
        <v>379</v>
      </c>
      <c r="G7333" s="7">
        <v>200</v>
      </c>
      <c r="H7333" s="7" t="s">
        <v>393</v>
      </c>
      <c r="I7333" s="7"/>
      <c r="J7333" s="7">
        <v>3201405</v>
      </c>
      <c r="K7333" s="7">
        <f t="shared" si="98"/>
        <v>0</v>
      </c>
      <c r="L7333" s="7"/>
      <c r="M7333" s="6"/>
      <c r="N7333" s="7"/>
      <c r="O7333" s="7"/>
      <c r="P7333" s="38"/>
      <c r="Q7333" s="31"/>
      <c r="R7333" s="42"/>
      <c r="S7333" s="42"/>
      <c r="T7333" s="42"/>
      <c r="U7333" s="43"/>
      <c r="V7333" s="32"/>
      <c r="W7333" s="38"/>
      <c r="X7333" s="7"/>
      <c r="Y7333" s="7"/>
      <c r="Z7333" s="7"/>
      <c r="AA7333" s="7"/>
      <c r="AB7333" s="7"/>
      <c r="AC7333" s="7"/>
      <c r="AD7333" s="7"/>
      <c r="AE7333" s="7"/>
      <c r="AF7333" s="7"/>
      <c r="AG7333" s="7"/>
      <c r="AH7333" s="7"/>
      <c r="AI7333" s="7"/>
      <c r="AJ7333" s="7"/>
      <c r="AK7333" s="7"/>
      <c r="AL7333" s="7"/>
      <c r="AM7333" s="7"/>
      <c r="AN7333" s="7"/>
    </row>
    <row r="7334" spans="1:40" ht="14.25" customHeight="1">
      <c r="A7334" s="7" t="s">
        <v>743</v>
      </c>
      <c r="B7334" s="7" t="s">
        <v>363</v>
      </c>
      <c r="C7334" s="7">
        <v>1738</v>
      </c>
      <c r="D7334" s="7" t="s">
        <v>408</v>
      </c>
      <c r="E7334" s="7" t="str">
        <f t="shared" si="97"/>
        <v>San Javier</v>
      </c>
      <c r="F7334" s="7" t="s">
        <v>379</v>
      </c>
      <c r="G7334" s="7">
        <v>210</v>
      </c>
      <c r="H7334" s="7" t="s">
        <v>394</v>
      </c>
      <c r="I7334" s="7"/>
      <c r="J7334" s="7">
        <v>1472071</v>
      </c>
      <c r="K7334" s="7">
        <f t="shared" si="98"/>
        <v>0</v>
      </c>
      <c r="L7334" s="7"/>
      <c r="M7334" s="6"/>
      <c r="N7334" s="7"/>
      <c r="O7334" s="7"/>
      <c r="P7334" s="38"/>
      <c r="Q7334" s="31"/>
      <c r="R7334" s="42"/>
      <c r="S7334" s="42"/>
      <c r="T7334" s="42"/>
      <c r="U7334" s="43"/>
      <c r="V7334" s="32"/>
      <c r="W7334" s="38"/>
      <c r="X7334" s="7"/>
      <c r="Y7334" s="7"/>
      <c r="Z7334" s="7"/>
      <c r="AA7334" s="7"/>
      <c r="AB7334" s="7"/>
      <c r="AC7334" s="7"/>
      <c r="AD7334" s="7"/>
      <c r="AE7334" s="7"/>
      <c r="AF7334" s="7"/>
      <c r="AG7334" s="7"/>
      <c r="AH7334" s="7"/>
      <c r="AI7334" s="7"/>
      <c r="AJ7334" s="7"/>
      <c r="AK7334" s="7"/>
      <c r="AL7334" s="7"/>
      <c r="AM7334" s="7"/>
      <c r="AN7334" s="7"/>
    </row>
    <row r="7335" spans="1:40" ht="14.25" customHeight="1">
      <c r="A7335" s="7" t="s">
        <v>743</v>
      </c>
      <c r="B7335" s="7" t="s">
        <v>363</v>
      </c>
      <c r="C7335" s="7">
        <v>1738</v>
      </c>
      <c r="D7335" s="7" t="s">
        <v>408</v>
      </c>
      <c r="E7335" s="7" t="str">
        <f t="shared" si="97"/>
        <v>San Javier</v>
      </c>
      <c r="F7335" s="7" t="s">
        <v>379</v>
      </c>
      <c r="G7335" s="7">
        <v>220</v>
      </c>
      <c r="H7335" s="7" t="s">
        <v>395</v>
      </c>
      <c r="I7335" s="7"/>
      <c r="J7335" s="7">
        <v>430000</v>
      </c>
      <c r="K7335" s="7">
        <f t="shared" si="98"/>
        <v>0</v>
      </c>
      <c r="L7335" s="7"/>
      <c r="M7335" s="6"/>
      <c r="N7335" s="7"/>
      <c r="O7335" s="7"/>
      <c r="P7335" s="38"/>
      <c r="Q7335" s="31"/>
      <c r="R7335" s="42"/>
      <c r="S7335" s="42"/>
      <c r="T7335" s="42"/>
      <c r="U7335" s="43"/>
      <c r="V7335" s="32"/>
      <c r="W7335" s="38"/>
      <c r="X7335" s="7"/>
      <c r="Y7335" s="7"/>
      <c r="Z7335" s="7"/>
      <c r="AA7335" s="7"/>
      <c r="AB7335" s="7"/>
      <c r="AC7335" s="7"/>
      <c r="AD7335" s="7"/>
      <c r="AE7335" s="7"/>
      <c r="AF7335" s="7"/>
      <c r="AG7335" s="7"/>
      <c r="AH7335" s="7"/>
      <c r="AI7335" s="7"/>
      <c r="AJ7335" s="7"/>
      <c r="AK7335" s="7"/>
      <c r="AL7335" s="7"/>
      <c r="AM7335" s="7"/>
      <c r="AN7335" s="7"/>
    </row>
    <row r="7336" spans="1:40" ht="14.25" customHeight="1">
      <c r="A7336" s="7" t="s">
        <v>743</v>
      </c>
      <c r="B7336" s="7" t="s">
        <v>363</v>
      </c>
      <c r="C7336" s="7">
        <v>1738</v>
      </c>
      <c r="D7336" s="7" t="s">
        <v>408</v>
      </c>
      <c r="E7336" s="7" t="str">
        <f t="shared" si="97"/>
        <v>San Javier</v>
      </c>
      <c r="F7336" s="7" t="s">
        <v>379</v>
      </c>
      <c r="G7336" s="7">
        <v>230</v>
      </c>
      <c r="H7336" s="7" t="s">
        <v>396</v>
      </c>
      <c r="I7336" s="7"/>
      <c r="J7336" s="7">
        <v>400000</v>
      </c>
      <c r="K7336" s="7">
        <f t="shared" si="98"/>
        <v>0</v>
      </c>
      <c r="L7336" s="7"/>
      <c r="M7336" s="6"/>
      <c r="N7336" s="7"/>
      <c r="O7336" s="7"/>
      <c r="P7336" s="38"/>
      <c r="Q7336" s="31"/>
      <c r="R7336" s="42"/>
      <c r="S7336" s="42"/>
      <c r="T7336" s="42"/>
      <c r="U7336" s="43"/>
      <c r="V7336" s="32"/>
      <c r="W7336" s="38"/>
      <c r="X7336" s="7"/>
      <c r="Y7336" s="7"/>
      <c r="Z7336" s="7"/>
      <c r="AA7336" s="7"/>
      <c r="AB7336" s="7"/>
      <c r="AC7336" s="7"/>
      <c r="AD7336" s="7"/>
      <c r="AE7336" s="7"/>
      <c r="AF7336" s="7"/>
      <c r="AG7336" s="7"/>
      <c r="AH7336" s="7"/>
      <c r="AI7336" s="7"/>
      <c r="AJ7336" s="7"/>
      <c r="AK7336" s="7"/>
      <c r="AL7336" s="7"/>
      <c r="AM7336" s="7"/>
      <c r="AN7336" s="7"/>
    </row>
    <row r="7337" spans="1:40" ht="14.25" customHeight="1">
      <c r="A7337" s="7" t="s">
        <v>743</v>
      </c>
      <c r="B7337" s="7" t="s">
        <v>363</v>
      </c>
      <c r="C7337" s="7">
        <v>1738</v>
      </c>
      <c r="D7337" s="7" t="s">
        <v>408</v>
      </c>
      <c r="E7337" s="7" t="str">
        <f t="shared" si="97"/>
        <v>San Javier</v>
      </c>
      <c r="F7337" s="7" t="s">
        <v>379</v>
      </c>
      <c r="G7337" s="7">
        <v>240</v>
      </c>
      <c r="H7337" s="7" t="s">
        <v>397</v>
      </c>
      <c r="I7337" s="7"/>
      <c r="J7337" s="7">
        <v>362000</v>
      </c>
      <c r="K7337" s="7">
        <f t="shared" si="98"/>
        <v>0</v>
      </c>
      <c r="L7337" s="7"/>
      <c r="M7337" s="6"/>
      <c r="N7337" s="7"/>
      <c r="O7337" s="7"/>
      <c r="P7337" s="38"/>
      <c r="Q7337" s="31"/>
      <c r="R7337" s="42"/>
      <c r="S7337" s="42"/>
      <c r="T7337" s="42"/>
      <c r="U7337" s="43"/>
      <c r="V7337" s="32"/>
      <c r="W7337" s="38"/>
      <c r="X7337" s="7"/>
      <c r="Y7337" s="7"/>
      <c r="Z7337" s="7"/>
      <c r="AA7337" s="7"/>
      <c r="AB7337" s="7"/>
      <c r="AC7337" s="7"/>
      <c r="AD7337" s="7"/>
      <c r="AE7337" s="7"/>
      <c r="AF7337" s="7"/>
      <c r="AG7337" s="7"/>
      <c r="AH7337" s="7"/>
      <c r="AI7337" s="7"/>
      <c r="AJ7337" s="7"/>
      <c r="AK7337" s="7"/>
      <c r="AL7337" s="7"/>
      <c r="AM7337" s="7"/>
      <c r="AN7337" s="7"/>
    </row>
    <row r="7338" spans="1:40" ht="14.25" customHeight="1">
      <c r="A7338" s="7" t="s">
        <v>743</v>
      </c>
      <c r="B7338" s="7" t="s">
        <v>363</v>
      </c>
      <c r="C7338" s="7">
        <v>1738</v>
      </c>
      <c r="D7338" s="7" t="s">
        <v>408</v>
      </c>
      <c r="E7338" s="7" t="str">
        <f t="shared" si="97"/>
        <v>San Javier</v>
      </c>
      <c r="F7338" s="7" t="s">
        <v>379</v>
      </c>
      <c r="G7338" s="7">
        <v>250</v>
      </c>
      <c r="H7338" s="7" t="s">
        <v>399</v>
      </c>
      <c r="I7338" s="7"/>
      <c r="J7338" s="7">
        <v>571660</v>
      </c>
      <c r="K7338" s="7">
        <f t="shared" si="98"/>
        <v>0</v>
      </c>
      <c r="L7338" s="7"/>
      <c r="M7338" s="6"/>
      <c r="N7338" s="7"/>
      <c r="O7338" s="7"/>
      <c r="P7338" s="38"/>
      <c r="Q7338" s="31"/>
      <c r="R7338" s="42"/>
      <c r="S7338" s="42"/>
      <c r="T7338" s="42"/>
      <c r="U7338" s="43"/>
      <c r="V7338" s="32"/>
      <c r="W7338" s="38"/>
      <c r="X7338" s="7"/>
      <c r="Y7338" s="7"/>
      <c r="Z7338" s="7"/>
      <c r="AA7338" s="7"/>
      <c r="AB7338" s="7"/>
      <c r="AC7338" s="7"/>
      <c r="AD7338" s="7"/>
      <c r="AE7338" s="7"/>
      <c r="AF7338" s="7"/>
      <c r="AG7338" s="7"/>
      <c r="AH7338" s="7"/>
      <c r="AI7338" s="7"/>
      <c r="AJ7338" s="7"/>
      <c r="AK7338" s="7"/>
      <c r="AL7338" s="7"/>
      <c r="AM7338" s="7"/>
      <c r="AN7338" s="7"/>
    </row>
    <row r="7339" spans="1:40" ht="14.25" customHeight="1">
      <c r="A7339" s="7" t="s">
        <v>743</v>
      </c>
      <c r="B7339" s="7" t="s">
        <v>363</v>
      </c>
      <c r="C7339" s="7">
        <v>1738</v>
      </c>
      <c r="D7339" s="7" t="s">
        <v>408</v>
      </c>
      <c r="E7339" s="7" t="str">
        <f t="shared" si="97"/>
        <v>San Javier</v>
      </c>
      <c r="F7339" s="7" t="s">
        <v>379</v>
      </c>
      <c r="G7339" s="7">
        <v>260</v>
      </c>
      <c r="H7339" s="7" t="s">
        <v>400</v>
      </c>
      <c r="I7339" s="7"/>
      <c r="J7339" s="7">
        <v>264000</v>
      </c>
      <c r="K7339" s="7">
        <f t="shared" si="98"/>
        <v>0</v>
      </c>
      <c r="L7339" s="7"/>
      <c r="M7339" s="6"/>
      <c r="N7339" s="7"/>
      <c r="O7339" s="7"/>
      <c r="P7339" s="38"/>
      <c r="Q7339" s="31"/>
      <c r="R7339" s="42"/>
      <c r="S7339" s="42"/>
      <c r="T7339" s="42"/>
      <c r="U7339" s="43"/>
      <c r="V7339" s="32"/>
      <c r="W7339" s="38"/>
      <c r="X7339" s="7"/>
      <c r="Y7339" s="7"/>
      <c r="Z7339" s="7"/>
      <c r="AA7339" s="7"/>
      <c r="AB7339" s="7"/>
      <c r="AC7339" s="7"/>
      <c r="AD7339" s="7"/>
      <c r="AE7339" s="7"/>
      <c r="AF7339" s="7"/>
      <c r="AG7339" s="7"/>
      <c r="AH7339" s="7"/>
      <c r="AI7339" s="7"/>
      <c r="AJ7339" s="7"/>
      <c r="AK7339" s="7"/>
      <c r="AL7339" s="7"/>
      <c r="AM7339" s="7"/>
      <c r="AN7339" s="7"/>
    </row>
    <row r="7340" spans="1:40" ht="14.25" customHeight="1">
      <c r="A7340" s="7" t="s">
        <v>743</v>
      </c>
      <c r="B7340" s="7" t="s">
        <v>363</v>
      </c>
      <c r="C7340" s="7">
        <v>1738</v>
      </c>
      <c r="D7340" s="7" t="s">
        <v>408</v>
      </c>
      <c r="E7340" s="7" t="str">
        <f t="shared" si="97"/>
        <v>San Javier</v>
      </c>
      <c r="F7340" s="7" t="s">
        <v>379</v>
      </c>
      <c r="G7340" s="7">
        <v>280</v>
      </c>
      <c r="H7340" s="7" t="s">
        <v>402</v>
      </c>
      <c r="I7340" s="7"/>
      <c r="J7340" s="7">
        <v>80000</v>
      </c>
      <c r="K7340" s="7">
        <f t="shared" si="98"/>
        <v>0</v>
      </c>
      <c r="L7340" s="7"/>
      <c r="M7340" s="6"/>
      <c r="N7340" s="7"/>
      <c r="O7340" s="7"/>
      <c r="P7340" s="38"/>
      <c r="Q7340" s="31"/>
      <c r="R7340" s="42"/>
      <c r="S7340" s="42"/>
      <c r="T7340" s="42"/>
      <c r="U7340" s="43"/>
      <c r="V7340" s="32"/>
      <c r="W7340" s="38"/>
      <c r="X7340" s="7"/>
      <c r="Y7340" s="7"/>
      <c r="Z7340" s="7"/>
      <c r="AA7340" s="7"/>
      <c r="AB7340" s="7"/>
      <c r="AC7340" s="7"/>
      <c r="AD7340" s="7"/>
      <c r="AE7340" s="7"/>
      <c r="AF7340" s="7"/>
      <c r="AG7340" s="7"/>
      <c r="AH7340" s="7"/>
      <c r="AI7340" s="7"/>
      <c r="AJ7340" s="7"/>
      <c r="AK7340" s="7"/>
      <c r="AL7340" s="7"/>
      <c r="AM7340" s="7"/>
      <c r="AN7340" s="7"/>
    </row>
    <row r="7341" spans="1:40" ht="14.25" customHeight="1">
      <c r="A7341" s="7" t="s">
        <v>743</v>
      </c>
      <c r="B7341" s="7" t="s">
        <v>363</v>
      </c>
      <c r="C7341" s="7">
        <v>1738</v>
      </c>
      <c r="D7341" s="7" t="s">
        <v>408</v>
      </c>
      <c r="E7341" s="7" t="str">
        <f t="shared" si="97"/>
        <v>San Javier</v>
      </c>
      <c r="F7341" s="7" t="s">
        <v>379</v>
      </c>
      <c r="G7341" s="7">
        <v>290</v>
      </c>
      <c r="H7341" s="7" t="s">
        <v>426</v>
      </c>
      <c r="I7341" s="7"/>
      <c r="J7341" s="7">
        <v>290000</v>
      </c>
      <c r="K7341" s="7">
        <f t="shared" si="98"/>
        <v>0</v>
      </c>
      <c r="L7341" s="7"/>
      <c r="M7341" s="6"/>
      <c r="N7341" s="7"/>
      <c r="O7341" s="7"/>
      <c r="P7341" s="38"/>
      <c r="Q7341" s="31"/>
      <c r="R7341" s="42"/>
      <c r="S7341" s="42"/>
      <c r="T7341" s="42"/>
      <c r="U7341" s="43"/>
      <c r="V7341" s="32"/>
      <c r="W7341" s="38"/>
      <c r="X7341" s="7"/>
      <c r="Y7341" s="7"/>
      <c r="Z7341" s="7"/>
      <c r="AA7341" s="7"/>
      <c r="AB7341" s="7"/>
      <c r="AC7341" s="7"/>
      <c r="AD7341" s="7"/>
      <c r="AE7341" s="7"/>
      <c r="AF7341" s="7"/>
      <c r="AG7341" s="7"/>
      <c r="AH7341" s="7"/>
      <c r="AI7341" s="7"/>
      <c r="AJ7341" s="7"/>
      <c r="AK7341" s="7"/>
      <c r="AL7341" s="7"/>
      <c r="AM7341" s="7"/>
      <c r="AN7341" s="7"/>
    </row>
    <row r="7342" spans="1:40" ht="14.25" customHeight="1">
      <c r="A7342" s="7" t="s">
        <v>743</v>
      </c>
      <c r="B7342" s="7" t="s">
        <v>363</v>
      </c>
      <c r="C7342" s="7">
        <v>1738</v>
      </c>
      <c r="D7342" s="7" t="s">
        <v>408</v>
      </c>
      <c r="E7342" s="7" t="str">
        <f t="shared" si="97"/>
        <v>San Javier</v>
      </c>
      <c r="F7342" s="7" t="s">
        <v>379</v>
      </c>
      <c r="G7342" s="7">
        <v>310</v>
      </c>
      <c r="H7342" s="7" t="s">
        <v>403</v>
      </c>
      <c r="I7342" s="7"/>
      <c r="J7342" s="7">
        <v>20000</v>
      </c>
      <c r="K7342" s="7">
        <f t="shared" si="98"/>
        <v>0</v>
      </c>
      <c r="L7342" s="7"/>
      <c r="M7342" s="6"/>
      <c r="N7342" s="7"/>
      <c r="O7342" s="7"/>
      <c r="P7342" s="38"/>
      <c r="Q7342" s="31"/>
      <c r="R7342" s="42"/>
      <c r="S7342" s="42"/>
      <c r="T7342" s="42"/>
      <c r="U7342" s="43"/>
      <c r="V7342" s="32"/>
      <c r="W7342" s="38"/>
      <c r="X7342" s="7"/>
      <c r="Y7342" s="7"/>
      <c r="Z7342" s="7"/>
      <c r="AA7342" s="7"/>
      <c r="AB7342" s="7"/>
      <c r="AC7342" s="7"/>
      <c r="AD7342" s="7"/>
      <c r="AE7342" s="7"/>
      <c r="AF7342" s="7"/>
      <c r="AG7342" s="7"/>
      <c r="AH7342" s="7"/>
      <c r="AI7342" s="7"/>
      <c r="AJ7342" s="7"/>
      <c r="AK7342" s="7"/>
      <c r="AL7342" s="7"/>
      <c r="AM7342" s="7"/>
      <c r="AN7342" s="7"/>
    </row>
    <row r="7343" spans="1:40" ht="14.25" customHeight="1">
      <c r="A7343" s="7" t="s">
        <v>743</v>
      </c>
      <c r="B7343" s="7" t="s">
        <v>363</v>
      </c>
      <c r="C7343" s="7">
        <v>1738</v>
      </c>
      <c r="D7343" s="7" t="s">
        <v>408</v>
      </c>
      <c r="E7343" s="7" t="str">
        <f t="shared" si="97"/>
        <v>San Javier</v>
      </c>
      <c r="F7343" s="7" t="s">
        <v>379</v>
      </c>
      <c r="G7343" s="7">
        <v>330</v>
      </c>
      <c r="H7343" s="7" t="s">
        <v>404</v>
      </c>
      <c r="I7343" s="7"/>
      <c r="J7343" s="7">
        <v>39868</v>
      </c>
      <c r="K7343" s="7">
        <f t="shared" si="98"/>
        <v>0</v>
      </c>
      <c r="L7343" s="7"/>
      <c r="M7343" s="6"/>
      <c r="N7343" s="7"/>
      <c r="O7343" s="7"/>
      <c r="P7343" s="38"/>
      <c r="Q7343" s="31"/>
      <c r="R7343" s="42"/>
      <c r="S7343" s="42"/>
      <c r="T7343" s="42"/>
      <c r="U7343" s="43"/>
      <c r="V7343" s="32"/>
      <c r="W7343" s="38"/>
      <c r="X7343" s="7"/>
      <c r="Y7343" s="7"/>
      <c r="Z7343" s="7"/>
      <c r="AA7343" s="7"/>
      <c r="AB7343" s="7"/>
      <c r="AC7343" s="7"/>
      <c r="AD7343" s="7"/>
      <c r="AE7343" s="7"/>
      <c r="AF7343" s="7"/>
      <c r="AG7343" s="7"/>
      <c r="AH7343" s="7"/>
      <c r="AI7343" s="7"/>
      <c r="AJ7343" s="7"/>
      <c r="AK7343" s="7"/>
      <c r="AL7343" s="7"/>
      <c r="AM7343" s="7"/>
      <c r="AN7343" s="7"/>
    </row>
    <row r="7344" spans="1:40" ht="14.25" customHeight="1">
      <c r="A7344" s="7" t="s">
        <v>743</v>
      </c>
      <c r="B7344" s="7" t="s">
        <v>363</v>
      </c>
      <c r="C7344" s="7">
        <v>1738</v>
      </c>
      <c r="D7344" s="7" t="s">
        <v>408</v>
      </c>
      <c r="E7344" s="7" t="str">
        <f t="shared" si="97"/>
        <v>San Javier</v>
      </c>
      <c r="F7344" s="7" t="s">
        <v>379</v>
      </c>
      <c r="G7344" s="7">
        <v>340</v>
      </c>
      <c r="H7344" s="7" t="s">
        <v>405</v>
      </c>
      <c r="I7344" s="7"/>
      <c r="J7344" s="7">
        <v>799219</v>
      </c>
      <c r="K7344" s="7">
        <f t="shared" si="98"/>
        <v>0</v>
      </c>
      <c r="L7344" s="7"/>
      <c r="M7344" s="6"/>
      <c r="N7344" s="7"/>
      <c r="O7344" s="7"/>
      <c r="P7344" s="38"/>
      <c r="Q7344" s="31"/>
      <c r="R7344" s="42"/>
      <c r="S7344" s="42"/>
      <c r="T7344" s="42"/>
      <c r="U7344" s="43"/>
      <c r="V7344" s="32"/>
      <c r="W7344" s="38"/>
      <c r="X7344" s="7"/>
      <c r="Y7344" s="7"/>
      <c r="Z7344" s="7"/>
      <c r="AA7344" s="7"/>
      <c r="AB7344" s="7"/>
      <c r="AC7344" s="7"/>
      <c r="AD7344" s="7"/>
      <c r="AE7344" s="7"/>
      <c r="AF7344" s="7"/>
      <c r="AG7344" s="7"/>
      <c r="AH7344" s="7"/>
      <c r="AI7344" s="7"/>
      <c r="AJ7344" s="7"/>
      <c r="AK7344" s="7"/>
      <c r="AL7344" s="7"/>
      <c r="AM7344" s="7"/>
      <c r="AN7344" s="7"/>
    </row>
    <row r="7345" spans="1:40" ht="14.25" customHeight="1">
      <c r="A7345" s="7" t="s">
        <v>743</v>
      </c>
      <c r="B7345" s="7" t="s">
        <v>363</v>
      </c>
      <c r="C7345" s="7">
        <v>1739</v>
      </c>
      <c r="D7345" s="7" t="s">
        <v>780</v>
      </c>
      <c r="E7345" s="7" t="str">
        <f t="shared" si="97"/>
        <v>San Julián</v>
      </c>
      <c r="F7345" s="7" t="s">
        <v>379</v>
      </c>
      <c r="G7345" s="7">
        <v>0</v>
      </c>
      <c r="H7345" s="7" t="s">
        <v>380</v>
      </c>
      <c r="I7345" s="7"/>
      <c r="J7345" s="7">
        <v>8599652</v>
      </c>
      <c r="K7345" s="7">
        <f t="shared" si="98"/>
        <v>276855</v>
      </c>
      <c r="L7345" s="7"/>
      <c r="M7345" s="6"/>
      <c r="N7345" s="7"/>
      <c r="O7345" s="7"/>
      <c r="P7345" s="38"/>
      <c r="Q7345" s="31"/>
      <c r="R7345" s="42"/>
      <c r="S7345" s="42"/>
      <c r="T7345" s="42"/>
      <c r="U7345" s="43"/>
      <c r="V7345" s="32"/>
      <c r="W7345" s="38"/>
      <c r="X7345" s="7"/>
      <c r="Y7345" s="7"/>
      <c r="Z7345" s="7"/>
      <c r="AA7345" s="7"/>
      <c r="AB7345" s="7"/>
      <c r="AC7345" s="7"/>
      <c r="AD7345" s="7"/>
      <c r="AE7345" s="7"/>
      <c r="AF7345" s="7"/>
      <c r="AG7345" s="7"/>
      <c r="AH7345" s="7"/>
      <c r="AI7345" s="7"/>
      <c r="AJ7345" s="7"/>
      <c r="AK7345" s="7"/>
      <c r="AL7345" s="7"/>
      <c r="AM7345" s="7"/>
      <c r="AN7345" s="7"/>
    </row>
    <row r="7346" spans="1:40" ht="14.25" customHeight="1">
      <c r="A7346" s="7" t="s">
        <v>743</v>
      </c>
      <c r="B7346" s="7" t="s">
        <v>363</v>
      </c>
      <c r="C7346" s="7">
        <v>1739</v>
      </c>
      <c r="D7346" s="7" t="s">
        <v>780</v>
      </c>
      <c r="E7346" s="7" t="str">
        <f t="shared" si="97"/>
        <v>San Julián</v>
      </c>
      <c r="F7346" s="7" t="s">
        <v>379</v>
      </c>
      <c r="G7346" s="7">
        <v>1</v>
      </c>
      <c r="H7346" s="7" t="s">
        <v>381</v>
      </c>
      <c r="I7346" s="7"/>
      <c r="J7346" s="7">
        <v>2149913</v>
      </c>
      <c r="K7346" s="7">
        <f t="shared" si="98"/>
        <v>276855</v>
      </c>
      <c r="L7346" s="7"/>
      <c r="M7346" s="6"/>
      <c r="N7346" s="7"/>
      <c r="O7346" s="7"/>
      <c r="P7346" s="38"/>
      <c r="Q7346" s="31"/>
      <c r="R7346" s="42"/>
      <c r="S7346" s="42"/>
      <c r="T7346" s="42"/>
      <c r="U7346" s="43"/>
      <c r="V7346" s="32"/>
      <c r="W7346" s="38"/>
      <c r="X7346" s="7"/>
      <c r="Y7346" s="7"/>
      <c r="Z7346" s="7"/>
      <c r="AA7346" s="7"/>
      <c r="AB7346" s="7"/>
      <c r="AC7346" s="7"/>
      <c r="AD7346" s="7"/>
      <c r="AE7346" s="7"/>
      <c r="AF7346" s="7"/>
      <c r="AG7346" s="7"/>
      <c r="AH7346" s="7"/>
      <c r="AI7346" s="7"/>
      <c r="AJ7346" s="7"/>
      <c r="AK7346" s="7"/>
      <c r="AL7346" s="7"/>
      <c r="AM7346" s="7"/>
      <c r="AN7346" s="7"/>
    </row>
    <row r="7347" spans="1:40" ht="14.25" customHeight="1">
      <c r="A7347" s="7" t="s">
        <v>743</v>
      </c>
      <c r="B7347" s="7" t="s">
        <v>363</v>
      </c>
      <c r="C7347" s="7">
        <v>1739</v>
      </c>
      <c r="D7347" s="7" t="s">
        <v>780</v>
      </c>
      <c r="E7347" s="7" t="str">
        <f t="shared" si="97"/>
        <v>San Julián</v>
      </c>
      <c r="F7347" s="7" t="s">
        <v>379</v>
      </c>
      <c r="G7347" s="7">
        <v>99</v>
      </c>
      <c r="H7347" s="7" t="s">
        <v>382</v>
      </c>
      <c r="I7347" s="7"/>
      <c r="J7347" s="7">
        <v>3637500</v>
      </c>
      <c r="K7347" s="7">
        <f t="shared" si="98"/>
        <v>276855</v>
      </c>
      <c r="L7347" s="7"/>
      <c r="M7347" s="6"/>
      <c r="N7347" s="7"/>
      <c r="O7347" s="7"/>
      <c r="P7347" s="38"/>
      <c r="Q7347" s="31"/>
      <c r="R7347" s="42"/>
      <c r="S7347" s="42"/>
      <c r="T7347" s="42"/>
      <c r="U7347" s="43"/>
      <c r="V7347" s="32"/>
      <c r="W7347" s="38"/>
      <c r="X7347" s="7"/>
      <c r="Y7347" s="7"/>
      <c r="Z7347" s="7"/>
      <c r="AA7347" s="7"/>
      <c r="AB7347" s="7"/>
      <c r="AC7347" s="7"/>
      <c r="AD7347" s="7"/>
      <c r="AE7347" s="7"/>
      <c r="AF7347" s="7"/>
      <c r="AG7347" s="7"/>
      <c r="AH7347" s="7"/>
      <c r="AI7347" s="7"/>
      <c r="AJ7347" s="7"/>
      <c r="AK7347" s="7"/>
      <c r="AL7347" s="7"/>
      <c r="AM7347" s="7"/>
      <c r="AN7347" s="7"/>
    </row>
    <row r="7348" spans="1:40" ht="14.25" customHeight="1">
      <c r="A7348" s="7" t="s">
        <v>743</v>
      </c>
      <c r="B7348" s="7" t="s">
        <v>363</v>
      </c>
      <c r="C7348" s="7">
        <v>1739</v>
      </c>
      <c r="D7348" s="7" t="s">
        <v>780</v>
      </c>
      <c r="E7348" s="7" t="str">
        <f t="shared" si="97"/>
        <v>San Julián</v>
      </c>
      <c r="F7348" s="7" t="s">
        <v>379</v>
      </c>
      <c r="G7348" s="7">
        <v>100</v>
      </c>
      <c r="H7348" s="7" t="s">
        <v>383</v>
      </c>
      <c r="I7348" s="7"/>
      <c r="J7348" s="7">
        <v>421000</v>
      </c>
      <c r="K7348" s="7">
        <f t="shared" si="98"/>
        <v>276855</v>
      </c>
      <c r="L7348" s="7"/>
      <c r="M7348" s="6"/>
      <c r="N7348" s="7"/>
      <c r="O7348" s="7"/>
      <c r="P7348" s="38"/>
      <c r="Q7348" s="31"/>
      <c r="R7348" s="42"/>
      <c r="S7348" s="42"/>
      <c r="T7348" s="42"/>
      <c r="U7348" s="43"/>
      <c r="V7348" s="32"/>
      <c r="W7348" s="38"/>
      <c r="X7348" s="7"/>
      <c r="Y7348" s="7"/>
      <c r="Z7348" s="7"/>
      <c r="AA7348" s="7"/>
      <c r="AB7348" s="7"/>
      <c r="AC7348" s="7"/>
      <c r="AD7348" s="7"/>
      <c r="AE7348" s="7"/>
      <c r="AF7348" s="7"/>
      <c r="AG7348" s="7"/>
      <c r="AH7348" s="7"/>
      <c r="AI7348" s="7"/>
      <c r="AJ7348" s="7"/>
      <c r="AK7348" s="7"/>
      <c r="AL7348" s="7"/>
      <c r="AM7348" s="7"/>
      <c r="AN7348" s="7"/>
    </row>
    <row r="7349" spans="1:40" ht="14.25" customHeight="1">
      <c r="A7349" s="7" t="s">
        <v>743</v>
      </c>
      <c r="B7349" s="7" t="s">
        <v>363</v>
      </c>
      <c r="C7349" s="7">
        <v>1739</v>
      </c>
      <c r="D7349" s="7" t="s">
        <v>780</v>
      </c>
      <c r="E7349" s="7" t="str">
        <f t="shared" si="97"/>
        <v>San Julián</v>
      </c>
      <c r="F7349" s="7" t="s">
        <v>379</v>
      </c>
      <c r="G7349" s="7">
        <v>110</v>
      </c>
      <c r="H7349" s="7" t="s">
        <v>385</v>
      </c>
      <c r="I7349" s="7"/>
      <c r="J7349" s="7">
        <v>80500</v>
      </c>
      <c r="K7349" s="7">
        <f t="shared" si="98"/>
        <v>276855</v>
      </c>
      <c r="L7349" s="7"/>
      <c r="M7349" s="6"/>
      <c r="N7349" s="7"/>
      <c r="O7349" s="7"/>
      <c r="P7349" s="38"/>
      <c r="Q7349" s="31"/>
      <c r="R7349" s="42"/>
      <c r="S7349" s="42"/>
      <c r="T7349" s="42"/>
      <c r="U7349" s="43"/>
      <c r="V7349" s="32"/>
      <c r="W7349" s="38"/>
      <c r="X7349" s="7"/>
      <c r="Y7349" s="7"/>
      <c r="Z7349" s="7"/>
      <c r="AA7349" s="7"/>
      <c r="AB7349" s="7"/>
      <c r="AC7349" s="7"/>
      <c r="AD7349" s="7"/>
      <c r="AE7349" s="7"/>
      <c r="AF7349" s="7"/>
      <c r="AG7349" s="7"/>
      <c r="AH7349" s="7"/>
      <c r="AI7349" s="7"/>
      <c r="AJ7349" s="7"/>
      <c r="AK7349" s="7"/>
      <c r="AL7349" s="7"/>
      <c r="AM7349" s="7"/>
      <c r="AN7349" s="7"/>
    </row>
    <row r="7350" spans="1:40" ht="14.25" customHeight="1">
      <c r="A7350" s="7" t="s">
        <v>743</v>
      </c>
      <c r="B7350" s="7" t="s">
        <v>363</v>
      </c>
      <c r="C7350" s="7">
        <v>1739</v>
      </c>
      <c r="D7350" s="7" t="s">
        <v>780</v>
      </c>
      <c r="E7350" s="7" t="str">
        <f t="shared" si="97"/>
        <v>San Julián</v>
      </c>
      <c r="F7350" s="7" t="s">
        <v>379</v>
      </c>
      <c r="G7350" s="7">
        <v>130</v>
      </c>
      <c r="H7350" s="7" t="s">
        <v>386</v>
      </c>
      <c r="I7350" s="7"/>
      <c r="J7350" s="7">
        <v>451180</v>
      </c>
      <c r="K7350" s="7">
        <f t="shared" si="98"/>
        <v>276855</v>
      </c>
      <c r="L7350" s="7"/>
      <c r="M7350" s="6"/>
      <c r="N7350" s="7"/>
      <c r="O7350" s="7"/>
      <c r="P7350" s="38"/>
      <c r="Q7350" s="31"/>
      <c r="R7350" s="42"/>
      <c r="S7350" s="42"/>
      <c r="T7350" s="42"/>
      <c r="U7350" s="43"/>
      <c r="V7350" s="32"/>
      <c r="W7350" s="38"/>
      <c r="X7350" s="7"/>
      <c r="Y7350" s="7"/>
      <c r="Z7350" s="7"/>
      <c r="AA7350" s="7"/>
      <c r="AB7350" s="7"/>
      <c r="AC7350" s="7"/>
      <c r="AD7350" s="7"/>
      <c r="AE7350" s="7"/>
      <c r="AF7350" s="7"/>
      <c r="AG7350" s="7"/>
      <c r="AH7350" s="7"/>
      <c r="AI7350" s="7"/>
      <c r="AJ7350" s="7"/>
      <c r="AK7350" s="7"/>
      <c r="AL7350" s="7"/>
      <c r="AM7350" s="7"/>
      <c r="AN7350" s="7"/>
    </row>
    <row r="7351" spans="1:40" ht="14.25" customHeight="1">
      <c r="A7351" s="7" t="s">
        <v>743</v>
      </c>
      <c r="B7351" s="7" t="s">
        <v>363</v>
      </c>
      <c r="C7351" s="7">
        <v>1739</v>
      </c>
      <c r="D7351" s="7" t="s">
        <v>780</v>
      </c>
      <c r="E7351" s="7" t="str">
        <f t="shared" si="97"/>
        <v>San Julián</v>
      </c>
      <c r="F7351" s="7" t="s">
        <v>379</v>
      </c>
      <c r="G7351" s="7">
        <v>140</v>
      </c>
      <c r="H7351" s="7" t="s">
        <v>388</v>
      </c>
      <c r="I7351" s="7"/>
      <c r="J7351" s="7">
        <v>694405</v>
      </c>
      <c r="K7351" s="7">
        <f t="shared" si="98"/>
        <v>276855</v>
      </c>
      <c r="L7351" s="7"/>
      <c r="M7351" s="6"/>
      <c r="N7351" s="7"/>
      <c r="O7351" s="7"/>
      <c r="P7351" s="38"/>
      <c r="Q7351" s="31"/>
      <c r="R7351" s="42"/>
      <c r="S7351" s="42"/>
      <c r="T7351" s="42"/>
      <c r="U7351" s="43"/>
      <c r="V7351" s="32"/>
      <c r="W7351" s="38"/>
      <c r="X7351" s="7"/>
      <c r="Y7351" s="7"/>
      <c r="Z7351" s="7"/>
      <c r="AA7351" s="7"/>
      <c r="AB7351" s="7"/>
      <c r="AC7351" s="7"/>
      <c r="AD7351" s="7"/>
      <c r="AE7351" s="7"/>
      <c r="AF7351" s="7"/>
      <c r="AG7351" s="7"/>
      <c r="AH7351" s="7"/>
      <c r="AI7351" s="7"/>
      <c r="AJ7351" s="7"/>
      <c r="AK7351" s="7"/>
      <c r="AL7351" s="7"/>
      <c r="AM7351" s="7"/>
      <c r="AN7351" s="7"/>
    </row>
    <row r="7352" spans="1:40" ht="14.25" customHeight="1">
      <c r="A7352" s="7" t="s">
        <v>743</v>
      </c>
      <c r="B7352" s="7" t="s">
        <v>363</v>
      </c>
      <c r="C7352" s="7">
        <v>1739</v>
      </c>
      <c r="D7352" s="7" t="s">
        <v>780</v>
      </c>
      <c r="E7352" s="7" t="str">
        <f t="shared" si="97"/>
        <v>San Julián</v>
      </c>
      <c r="F7352" s="7" t="s">
        <v>379</v>
      </c>
      <c r="G7352" s="7">
        <v>160</v>
      </c>
      <c r="H7352" s="7" t="s">
        <v>389</v>
      </c>
      <c r="I7352" s="7"/>
      <c r="J7352" s="7">
        <v>646827</v>
      </c>
      <c r="K7352" s="7">
        <f t="shared" si="98"/>
        <v>276855</v>
      </c>
      <c r="L7352" s="7"/>
      <c r="M7352" s="6"/>
      <c r="N7352" s="7"/>
      <c r="O7352" s="7"/>
      <c r="P7352" s="38"/>
      <c r="Q7352" s="31"/>
      <c r="R7352" s="42"/>
      <c r="S7352" s="42"/>
      <c r="T7352" s="42"/>
      <c r="U7352" s="43"/>
      <c r="V7352" s="32"/>
      <c r="W7352" s="38"/>
      <c r="X7352" s="7"/>
      <c r="Y7352" s="7"/>
      <c r="Z7352" s="7"/>
      <c r="AA7352" s="7"/>
      <c r="AB7352" s="7"/>
      <c r="AC7352" s="7"/>
      <c r="AD7352" s="7"/>
      <c r="AE7352" s="7"/>
      <c r="AF7352" s="7"/>
      <c r="AG7352" s="7"/>
      <c r="AH7352" s="7"/>
      <c r="AI7352" s="7"/>
      <c r="AJ7352" s="7"/>
      <c r="AK7352" s="7"/>
      <c r="AL7352" s="7"/>
      <c r="AM7352" s="7"/>
      <c r="AN7352" s="7"/>
    </row>
    <row r="7353" spans="1:40" ht="14.25" customHeight="1">
      <c r="A7353" s="7" t="s">
        <v>743</v>
      </c>
      <c r="B7353" s="7" t="s">
        <v>363</v>
      </c>
      <c r="C7353" s="7">
        <v>1739</v>
      </c>
      <c r="D7353" s="7" t="s">
        <v>780</v>
      </c>
      <c r="E7353" s="7" t="str">
        <f t="shared" si="97"/>
        <v>San Julián</v>
      </c>
      <c r="F7353" s="7" t="s">
        <v>379</v>
      </c>
      <c r="G7353" s="7">
        <v>170</v>
      </c>
      <c r="H7353" s="7" t="s">
        <v>390</v>
      </c>
      <c r="I7353" s="7"/>
      <c r="J7353" s="7">
        <v>1167382</v>
      </c>
      <c r="K7353" s="7">
        <f t="shared" si="98"/>
        <v>276855</v>
      </c>
      <c r="L7353" s="7"/>
      <c r="M7353" s="6"/>
      <c r="N7353" s="7"/>
      <c r="O7353" s="7"/>
      <c r="P7353" s="38"/>
      <c r="Q7353" s="31"/>
      <c r="R7353" s="42"/>
      <c r="S7353" s="42"/>
      <c r="T7353" s="42"/>
      <c r="U7353" s="43"/>
      <c r="V7353" s="32"/>
      <c r="W7353" s="38"/>
      <c r="X7353" s="7"/>
      <c r="Y7353" s="7"/>
      <c r="Z7353" s="7"/>
      <c r="AA7353" s="7"/>
      <c r="AB7353" s="7"/>
      <c r="AC7353" s="7"/>
      <c r="AD7353" s="7"/>
      <c r="AE7353" s="7"/>
      <c r="AF7353" s="7"/>
      <c r="AG7353" s="7"/>
      <c r="AH7353" s="7"/>
      <c r="AI7353" s="7"/>
      <c r="AJ7353" s="7"/>
      <c r="AK7353" s="7"/>
      <c r="AL7353" s="7"/>
      <c r="AM7353" s="7"/>
      <c r="AN7353" s="7"/>
    </row>
    <row r="7354" spans="1:40" ht="14.25" customHeight="1">
      <c r="A7354" s="7" t="s">
        <v>743</v>
      </c>
      <c r="B7354" s="7" t="s">
        <v>363</v>
      </c>
      <c r="C7354" s="7">
        <v>1739</v>
      </c>
      <c r="D7354" s="7" t="s">
        <v>780</v>
      </c>
      <c r="E7354" s="7" t="str">
        <f t="shared" si="97"/>
        <v>San Julián</v>
      </c>
      <c r="F7354" s="7" t="s">
        <v>379</v>
      </c>
      <c r="G7354" s="7">
        <v>180</v>
      </c>
      <c r="H7354" s="7" t="s">
        <v>411</v>
      </c>
      <c r="I7354" s="7"/>
      <c r="J7354" s="7">
        <v>1859318</v>
      </c>
      <c r="K7354" s="7">
        <f t="shared" si="98"/>
        <v>276855</v>
      </c>
      <c r="L7354" s="7"/>
      <c r="M7354" s="6"/>
      <c r="N7354" s="7"/>
      <c r="O7354" s="7"/>
      <c r="P7354" s="38"/>
      <c r="Q7354" s="31"/>
      <c r="R7354" s="42"/>
      <c r="S7354" s="42"/>
      <c r="T7354" s="42"/>
      <c r="U7354" s="43"/>
      <c r="V7354" s="32"/>
      <c r="W7354" s="38"/>
      <c r="X7354" s="7"/>
      <c r="Y7354" s="7"/>
      <c r="Z7354" s="7"/>
      <c r="AA7354" s="7"/>
      <c r="AB7354" s="7"/>
      <c r="AC7354" s="7"/>
      <c r="AD7354" s="7"/>
      <c r="AE7354" s="7"/>
      <c r="AF7354" s="7"/>
      <c r="AG7354" s="7"/>
      <c r="AH7354" s="7"/>
      <c r="AI7354" s="7"/>
      <c r="AJ7354" s="7"/>
      <c r="AK7354" s="7"/>
      <c r="AL7354" s="7"/>
      <c r="AM7354" s="7"/>
      <c r="AN7354" s="7"/>
    </row>
    <row r="7355" spans="1:40" ht="14.25" customHeight="1">
      <c r="A7355" s="7" t="s">
        <v>743</v>
      </c>
      <c r="B7355" s="7" t="s">
        <v>363</v>
      </c>
      <c r="C7355" s="7">
        <v>1739</v>
      </c>
      <c r="D7355" s="7" t="s">
        <v>780</v>
      </c>
      <c r="E7355" s="7" t="str">
        <f t="shared" si="97"/>
        <v>San Julián</v>
      </c>
      <c r="F7355" s="7" t="s">
        <v>379</v>
      </c>
      <c r="G7355" s="7">
        <v>190</v>
      </c>
      <c r="H7355" s="7" t="s">
        <v>392</v>
      </c>
      <c r="I7355" s="7"/>
      <c r="J7355" s="7">
        <v>976692</v>
      </c>
      <c r="K7355" s="7">
        <f t="shared" si="98"/>
        <v>276855</v>
      </c>
      <c r="L7355" s="7"/>
      <c r="M7355" s="6"/>
      <c r="N7355" s="7"/>
      <c r="O7355" s="7"/>
      <c r="P7355" s="38"/>
      <c r="Q7355" s="31"/>
      <c r="R7355" s="42"/>
      <c r="S7355" s="42"/>
      <c r="T7355" s="42"/>
      <c r="U7355" s="43"/>
      <c r="V7355" s="32"/>
      <c r="W7355" s="38"/>
      <c r="X7355" s="7"/>
      <c r="Y7355" s="7"/>
      <c r="Z7355" s="7"/>
      <c r="AA7355" s="7"/>
      <c r="AB7355" s="7"/>
      <c r="AC7355" s="7"/>
      <c r="AD7355" s="7"/>
      <c r="AE7355" s="7"/>
      <c r="AF7355" s="7"/>
      <c r="AG7355" s="7"/>
      <c r="AH7355" s="7"/>
      <c r="AI7355" s="7"/>
      <c r="AJ7355" s="7"/>
      <c r="AK7355" s="7"/>
      <c r="AL7355" s="7"/>
      <c r="AM7355" s="7"/>
      <c r="AN7355" s="7"/>
    </row>
    <row r="7356" spans="1:40" ht="14.25" customHeight="1">
      <c r="A7356" s="7" t="s">
        <v>743</v>
      </c>
      <c r="B7356" s="7" t="s">
        <v>363</v>
      </c>
      <c r="C7356" s="7">
        <v>1739</v>
      </c>
      <c r="D7356" s="7" t="s">
        <v>780</v>
      </c>
      <c r="E7356" s="7" t="str">
        <f t="shared" si="97"/>
        <v>San Julián</v>
      </c>
      <c r="F7356" s="7" t="s">
        <v>379</v>
      </c>
      <c r="G7356" s="7">
        <v>200</v>
      </c>
      <c r="H7356" s="7" t="s">
        <v>393</v>
      </c>
      <c r="I7356" s="7"/>
      <c r="J7356" s="7">
        <v>16577943</v>
      </c>
      <c r="K7356" s="7">
        <f t="shared" si="98"/>
        <v>276855</v>
      </c>
      <c r="L7356" s="7"/>
      <c r="M7356" s="6"/>
      <c r="N7356" s="7"/>
      <c r="O7356" s="7"/>
      <c r="P7356" s="38"/>
      <c r="Q7356" s="31"/>
      <c r="R7356" s="42"/>
      <c r="S7356" s="42"/>
      <c r="T7356" s="42"/>
      <c r="U7356" s="43"/>
      <c r="V7356" s="32"/>
      <c r="W7356" s="38"/>
      <c r="X7356" s="7"/>
      <c r="Y7356" s="7"/>
      <c r="Z7356" s="7"/>
      <c r="AA7356" s="7"/>
      <c r="AB7356" s="7"/>
      <c r="AC7356" s="7"/>
      <c r="AD7356" s="7"/>
      <c r="AE7356" s="7"/>
      <c r="AF7356" s="7"/>
      <c r="AG7356" s="7"/>
      <c r="AH7356" s="7"/>
      <c r="AI7356" s="7"/>
      <c r="AJ7356" s="7"/>
      <c r="AK7356" s="7"/>
      <c r="AL7356" s="7"/>
      <c r="AM7356" s="7"/>
      <c r="AN7356" s="7"/>
    </row>
    <row r="7357" spans="1:40" ht="14.25" customHeight="1">
      <c r="A7357" s="7" t="s">
        <v>743</v>
      </c>
      <c r="B7357" s="7" t="s">
        <v>363</v>
      </c>
      <c r="C7357" s="7">
        <v>1739</v>
      </c>
      <c r="D7357" s="7" t="s">
        <v>780</v>
      </c>
      <c r="E7357" s="7" t="str">
        <f t="shared" si="97"/>
        <v>San Julián</v>
      </c>
      <c r="F7357" s="7" t="s">
        <v>379</v>
      </c>
      <c r="G7357" s="7">
        <v>210</v>
      </c>
      <c r="H7357" s="7" t="s">
        <v>394</v>
      </c>
      <c r="I7357" s="7"/>
      <c r="J7357" s="7">
        <v>6595698</v>
      </c>
      <c r="K7357" s="7">
        <f t="shared" si="98"/>
        <v>276855</v>
      </c>
      <c r="L7357" s="7"/>
      <c r="M7357" s="6"/>
      <c r="N7357" s="7"/>
      <c r="O7357" s="7"/>
      <c r="P7357" s="38"/>
      <c r="Q7357" s="31"/>
      <c r="R7357" s="42"/>
      <c r="S7357" s="42"/>
      <c r="T7357" s="42"/>
      <c r="U7357" s="43"/>
      <c r="V7357" s="32"/>
      <c r="W7357" s="38"/>
      <c r="X7357" s="7"/>
      <c r="Y7357" s="7"/>
      <c r="Z7357" s="7"/>
      <c r="AA7357" s="7"/>
      <c r="AB7357" s="7"/>
      <c r="AC7357" s="7"/>
      <c r="AD7357" s="7"/>
      <c r="AE7357" s="7"/>
      <c r="AF7357" s="7"/>
      <c r="AG7357" s="7"/>
      <c r="AH7357" s="7"/>
      <c r="AI7357" s="7"/>
      <c r="AJ7357" s="7"/>
      <c r="AK7357" s="7"/>
      <c r="AL7357" s="7"/>
      <c r="AM7357" s="7"/>
      <c r="AN7357" s="7"/>
    </row>
    <row r="7358" spans="1:40" ht="14.25" customHeight="1">
      <c r="A7358" s="7" t="s">
        <v>743</v>
      </c>
      <c r="B7358" s="7" t="s">
        <v>363</v>
      </c>
      <c r="C7358" s="7">
        <v>1739</v>
      </c>
      <c r="D7358" s="7" t="s">
        <v>780</v>
      </c>
      <c r="E7358" s="7" t="str">
        <f t="shared" si="97"/>
        <v>San Julián</v>
      </c>
      <c r="F7358" s="7" t="s">
        <v>379</v>
      </c>
      <c r="G7358" s="7">
        <v>220</v>
      </c>
      <c r="H7358" s="7" t="s">
        <v>395</v>
      </c>
      <c r="I7358" s="7"/>
      <c r="J7358" s="7">
        <v>532299</v>
      </c>
      <c r="K7358" s="7">
        <f t="shared" si="98"/>
        <v>276855</v>
      </c>
      <c r="L7358" s="7"/>
      <c r="M7358" s="6"/>
      <c r="N7358" s="7"/>
      <c r="O7358" s="7"/>
      <c r="P7358" s="38"/>
      <c r="Q7358" s="31"/>
      <c r="R7358" s="42"/>
      <c r="S7358" s="42"/>
      <c r="T7358" s="42"/>
      <c r="U7358" s="43"/>
      <c r="V7358" s="32"/>
      <c r="W7358" s="38"/>
      <c r="X7358" s="7"/>
      <c r="Y7358" s="7"/>
      <c r="Z7358" s="7"/>
      <c r="AA7358" s="7"/>
      <c r="AB7358" s="7"/>
      <c r="AC7358" s="7"/>
      <c r="AD7358" s="7"/>
      <c r="AE7358" s="7"/>
      <c r="AF7358" s="7"/>
      <c r="AG7358" s="7"/>
      <c r="AH7358" s="7"/>
      <c r="AI7358" s="7"/>
      <c r="AJ7358" s="7"/>
      <c r="AK7358" s="7"/>
      <c r="AL7358" s="7"/>
      <c r="AM7358" s="7"/>
      <c r="AN7358" s="7"/>
    </row>
    <row r="7359" spans="1:40" ht="14.25" customHeight="1">
      <c r="A7359" s="7" t="s">
        <v>743</v>
      </c>
      <c r="B7359" s="7" t="s">
        <v>363</v>
      </c>
      <c r="C7359" s="7">
        <v>1739</v>
      </c>
      <c r="D7359" s="7" t="s">
        <v>780</v>
      </c>
      <c r="E7359" s="7" t="str">
        <f t="shared" si="97"/>
        <v>San Julián</v>
      </c>
      <c r="F7359" s="7" t="s">
        <v>379</v>
      </c>
      <c r="G7359" s="7">
        <v>230</v>
      </c>
      <c r="H7359" s="7" t="s">
        <v>396</v>
      </c>
      <c r="I7359" s="7"/>
      <c r="J7359" s="7">
        <v>60000</v>
      </c>
      <c r="K7359" s="7">
        <f t="shared" si="98"/>
        <v>276855</v>
      </c>
      <c r="L7359" s="7"/>
      <c r="M7359" s="6"/>
      <c r="N7359" s="7"/>
      <c r="O7359" s="7"/>
      <c r="P7359" s="38"/>
      <c r="Q7359" s="31"/>
      <c r="R7359" s="42"/>
      <c r="S7359" s="42"/>
      <c r="T7359" s="42"/>
      <c r="U7359" s="43"/>
      <c r="V7359" s="32"/>
      <c r="W7359" s="38"/>
      <c r="X7359" s="7"/>
      <c r="Y7359" s="7"/>
      <c r="Z7359" s="7"/>
      <c r="AA7359" s="7"/>
      <c r="AB7359" s="7"/>
      <c r="AC7359" s="7"/>
      <c r="AD7359" s="7"/>
      <c r="AE7359" s="7"/>
      <c r="AF7359" s="7"/>
      <c r="AG7359" s="7"/>
      <c r="AH7359" s="7"/>
      <c r="AI7359" s="7"/>
      <c r="AJ7359" s="7"/>
      <c r="AK7359" s="7"/>
      <c r="AL7359" s="7"/>
      <c r="AM7359" s="7"/>
      <c r="AN7359" s="7"/>
    </row>
    <row r="7360" spans="1:40" ht="14.25" customHeight="1">
      <c r="A7360" s="7" t="s">
        <v>743</v>
      </c>
      <c r="B7360" s="7" t="s">
        <v>363</v>
      </c>
      <c r="C7360" s="7">
        <v>1739</v>
      </c>
      <c r="D7360" s="7" t="s">
        <v>780</v>
      </c>
      <c r="E7360" s="7" t="str">
        <f t="shared" si="97"/>
        <v>San Julián</v>
      </c>
      <c r="F7360" s="7" t="s">
        <v>379</v>
      </c>
      <c r="G7360" s="7">
        <v>250</v>
      </c>
      <c r="H7360" s="7" t="s">
        <v>399</v>
      </c>
      <c r="I7360" s="7"/>
      <c r="J7360" s="7">
        <v>2058393</v>
      </c>
      <c r="K7360" s="7">
        <f t="shared" si="98"/>
        <v>276855</v>
      </c>
      <c r="L7360" s="7"/>
      <c r="M7360" s="6"/>
      <c r="N7360" s="7"/>
      <c r="O7360" s="7"/>
      <c r="P7360" s="38"/>
      <c r="Q7360" s="31"/>
      <c r="R7360" s="42"/>
      <c r="S7360" s="42"/>
      <c r="T7360" s="42"/>
      <c r="U7360" s="43"/>
      <c r="V7360" s="32"/>
      <c r="W7360" s="38"/>
      <c r="X7360" s="7"/>
      <c r="Y7360" s="7"/>
      <c r="Z7360" s="7"/>
      <c r="AA7360" s="7"/>
      <c r="AB7360" s="7"/>
      <c r="AC7360" s="7"/>
      <c r="AD7360" s="7"/>
      <c r="AE7360" s="7"/>
      <c r="AF7360" s="7"/>
      <c r="AG7360" s="7"/>
      <c r="AH7360" s="7"/>
      <c r="AI7360" s="7"/>
      <c r="AJ7360" s="7"/>
      <c r="AK7360" s="7"/>
      <c r="AL7360" s="7"/>
      <c r="AM7360" s="7"/>
      <c r="AN7360" s="7"/>
    </row>
    <row r="7361" spans="1:40" ht="14.25" customHeight="1">
      <c r="A7361" s="7" t="s">
        <v>743</v>
      </c>
      <c r="B7361" s="7" t="s">
        <v>363</v>
      </c>
      <c r="C7361" s="7">
        <v>1739</v>
      </c>
      <c r="D7361" s="7" t="s">
        <v>780</v>
      </c>
      <c r="E7361" s="7" t="str">
        <f t="shared" si="97"/>
        <v>San Julián</v>
      </c>
      <c r="F7361" s="7" t="s">
        <v>379</v>
      </c>
      <c r="G7361" s="7">
        <v>260</v>
      </c>
      <c r="H7361" s="7" t="s">
        <v>400</v>
      </c>
      <c r="I7361" s="7"/>
      <c r="J7361" s="7">
        <v>280000</v>
      </c>
      <c r="K7361" s="7">
        <f t="shared" si="98"/>
        <v>276855</v>
      </c>
      <c r="L7361" s="7"/>
      <c r="M7361" s="6"/>
      <c r="N7361" s="7"/>
      <c r="O7361" s="7"/>
      <c r="P7361" s="38"/>
      <c r="Q7361" s="31"/>
      <c r="R7361" s="42"/>
      <c r="S7361" s="42"/>
      <c r="T7361" s="42"/>
      <c r="U7361" s="43"/>
      <c r="V7361" s="32"/>
      <c r="W7361" s="38"/>
      <c r="X7361" s="7"/>
      <c r="Y7361" s="7"/>
      <c r="Z7361" s="7"/>
      <c r="AA7361" s="7"/>
      <c r="AB7361" s="7"/>
      <c r="AC7361" s="7"/>
      <c r="AD7361" s="7"/>
      <c r="AE7361" s="7"/>
      <c r="AF7361" s="7"/>
      <c r="AG7361" s="7"/>
      <c r="AH7361" s="7"/>
      <c r="AI7361" s="7"/>
      <c r="AJ7361" s="7"/>
      <c r="AK7361" s="7"/>
      <c r="AL7361" s="7"/>
      <c r="AM7361" s="7"/>
      <c r="AN7361" s="7"/>
    </row>
    <row r="7362" spans="1:40" ht="14.25" customHeight="1">
      <c r="A7362" s="7" t="s">
        <v>743</v>
      </c>
      <c r="B7362" s="7" t="s">
        <v>363</v>
      </c>
      <c r="C7362" s="7">
        <v>1739</v>
      </c>
      <c r="D7362" s="7" t="s">
        <v>780</v>
      </c>
      <c r="E7362" s="7" t="str">
        <f t="shared" si="97"/>
        <v>San Julián</v>
      </c>
      <c r="F7362" s="7" t="s">
        <v>379</v>
      </c>
      <c r="G7362" s="7">
        <v>280</v>
      </c>
      <c r="H7362" s="7" t="s">
        <v>402</v>
      </c>
      <c r="I7362" s="7"/>
      <c r="J7362" s="7">
        <v>270000</v>
      </c>
      <c r="K7362" s="7">
        <f t="shared" si="98"/>
        <v>276855</v>
      </c>
      <c r="L7362" s="7"/>
      <c r="M7362" s="6"/>
      <c r="N7362" s="7"/>
      <c r="O7362" s="7"/>
      <c r="P7362" s="38"/>
      <c r="Q7362" s="31"/>
      <c r="R7362" s="42"/>
      <c r="S7362" s="42"/>
      <c r="T7362" s="42"/>
      <c r="U7362" s="43"/>
      <c r="V7362" s="32"/>
      <c r="W7362" s="38"/>
      <c r="X7362" s="7"/>
      <c r="Y7362" s="7"/>
      <c r="Z7362" s="7"/>
      <c r="AA7362" s="7"/>
      <c r="AB7362" s="7"/>
      <c r="AC7362" s="7"/>
      <c r="AD7362" s="7"/>
      <c r="AE7362" s="7"/>
      <c r="AF7362" s="7"/>
      <c r="AG7362" s="7"/>
      <c r="AH7362" s="7"/>
      <c r="AI7362" s="7"/>
      <c r="AJ7362" s="7"/>
      <c r="AK7362" s="7"/>
      <c r="AL7362" s="7"/>
      <c r="AM7362" s="7"/>
      <c r="AN7362" s="7"/>
    </row>
    <row r="7363" spans="1:40" ht="14.25" customHeight="1">
      <c r="A7363" s="7" t="s">
        <v>743</v>
      </c>
      <c r="B7363" s="7" t="s">
        <v>363</v>
      </c>
      <c r="C7363" s="7">
        <v>1739</v>
      </c>
      <c r="D7363" s="7" t="s">
        <v>780</v>
      </c>
      <c r="E7363" s="7" t="str">
        <f t="shared" si="97"/>
        <v>San Julián</v>
      </c>
      <c r="F7363" s="7" t="s">
        <v>379</v>
      </c>
      <c r="G7363" s="7">
        <v>290</v>
      </c>
      <c r="H7363" s="7" t="s">
        <v>426</v>
      </c>
      <c r="I7363" s="7"/>
      <c r="J7363" s="7">
        <v>478000</v>
      </c>
      <c r="K7363" s="7">
        <f t="shared" si="98"/>
        <v>276855</v>
      </c>
      <c r="L7363" s="7"/>
      <c r="M7363" s="6"/>
      <c r="N7363" s="7"/>
      <c r="O7363" s="7"/>
      <c r="P7363" s="38"/>
      <c r="Q7363" s="31"/>
      <c r="R7363" s="42"/>
      <c r="S7363" s="42"/>
      <c r="T7363" s="42"/>
      <c r="U7363" s="43"/>
      <c r="V7363" s="32"/>
      <c r="W7363" s="38"/>
      <c r="X7363" s="7"/>
      <c r="Y7363" s="7"/>
      <c r="Z7363" s="7"/>
      <c r="AA7363" s="7"/>
      <c r="AB7363" s="7"/>
      <c r="AC7363" s="7"/>
      <c r="AD7363" s="7"/>
      <c r="AE7363" s="7"/>
      <c r="AF7363" s="7"/>
      <c r="AG7363" s="7"/>
      <c r="AH7363" s="7"/>
      <c r="AI7363" s="7"/>
      <c r="AJ7363" s="7"/>
      <c r="AK7363" s="7"/>
      <c r="AL7363" s="7"/>
      <c r="AM7363" s="7"/>
      <c r="AN7363" s="7"/>
    </row>
    <row r="7364" spans="1:40" ht="14.25" customHeight="1">
      <c r="A7364" s="7" t="s">
        <v>743</v>
      </c>
      <c r="B7364" s="7" t="s">
        <v>363</v>
      </c>
      <c r="C7364" s="7">
        <v>1739</v>
      </c>
      <c r="D7364" s="7" t="s">
        <v>780</v>
      </c>
      <c r="E7364" s="7" t="str">
        <f t="shared" si="97"/>
        <v>San Julián</v>
      </c>
      <c r="F7364" s="7" t="s">
        <v>379</v>
      </c>
      <c r="G7364" s="7">
        <v>310</v>
      </c>
      <c r="H7364" s="7" t="s">
        <v>403</v>
      </c>
      <c r="I7364" s="7"/>
      <c r="J7364" s="7">
        <v>697760</v>
      </c>
      <c r="K7364" s="7">
        <f t="shared" si="98"/>
        <v>276855</v>
      </c>
      <c r="L7364" s="7"/>
      <c r="M7364" s="6"/>
      <c r="N7364" s="7"/>
      <c r="O7364" s="7"/>
      <c r="P7364" s="38"/>
      <c r="Q7364" s="31"/>
      <c r="R7364" s="42"/>
      <c r="S7364" s="42"/>
      <c r="T7364" s="42"/>
      <c r="U7364" s="43"/>
      <c r="V7364" s="32"/>
      <c r="W7364" s="38"/>
      <c r="X7364" s="7"/>
      <c r="Y7364" s="7"/>
      <c r="Z7364" s="7"/>
      <c r="AA7364" s="7"/>
      <c r="AB7364" s="7"/>
      <c r="AC7364" s="7"/>
      <c r="AD7364" s="7"/>
      <c r="AE7364" s="7"/>
      <c r="AF7364" s="7"/>
      <c r="AG7364" s="7"/>
      <c r="AH7364" s="7"/>
      <c r="AI7364" s="7"/>
      <c r="AJ7364" s="7"/>
      <c r="AK7364" s="7"/>
      <c r="AL7364" s="7"/>
      <c r="AM7364" s="7"/>
      <c r="AN7364" s="7"/>
    </row>
    <row r="7365" spans="1:40" ht="14.25" customHeight="1">
      <c r="A7365" s="7" t="s">
        <v>743</v>
      </c>
      <c r="B7365" s="7" t="s">
        <v>363</v>
      </c>
      <c r="C7365" s="7">
        <v>1739</v>
      </c>
      <c r="D7365" s="7" t="s">
        <v>780</v>
      </c>
      <c r="E7365" s="7" t="str">
        <f t="shared" si="97"/>
        <v>San Julián</v>
      </c>
      <c r="F7365" s="7" t="s">
        <v>379</v>
      </c>
      <c r="G7365" s="7">
        <v>330</v>
      </c>
      <c r="H7365" s="7" t="s">
        <v>404</v>
      </c>
      <c r="I7365" s="7"/>
      <c r="J7365" s="7">
        <v>158795</v>
      </c>
      <c r="K7365" s="7">
        <f t="shared" si="98"/>
        <v>276855</v>
      </c>
      <c r="L7365" s="7"/>
      <c r="M7365" s="6"/>
      <c r="N7365" s="7"/>
      <c r="O7365" s="7"/>
      <c r="P7365" s="38"/>
      <c r="Q7365" s="31"/>
      <c r="R7365" s="42"/>
      <c r="S7365" s="42"/>
      <c r="T7365" s="42"/>
      <c r="U7365" s="43"/>
      <c r="V7365" s="32"/>
      <c r="W7365" s="38"/>
      <c r="X7365" s="7"/>
      <c r="Y7365" s="7"/>
      <c r="Z7365" s="7"/>
      <c r="AA7365" s="7"/>
      <c r="AB7365" s="7"/>
      <c r="AC7365" s="7"/>
      <c r="AD7365" s="7"/>
      <c r="AE7365" s="7"/>
      <c r="AF7365" s="7"/>
      <c r="AG7365" s="7"/>
      <c r="AH7365" s="7"/>
      <c r="AI7365" s="7"/>
      <c r="AJ7365" s="7"/>
      <c r="AK7365" s="7"/>
      <c r="AL7365" s="7"/>
      <c r="AM7365" s="7"/>
      <c r="AN7365" s="7"/>
    </row>
    <row r="7366" spans="1:40" ht="14.25" customHeight="1">
      <c r="A7366" s="7" t="s">
        <v>743</v>
      </c>
      <c r="B7366" s="7" t="s">
        <v>363</v>
      </c>
      <c r="C7366" s="7">
        <v>1739</v>
      </c>
      <c r="D7366" s="7" t="s">
        <v>780</v>
      </c>
      <c r="E7366" s="7" t="str">
        <f t="shared" si="97"/>
        <v>San Julián</v>
      </c>
      <c r="F7366" s="7" t="s">
        <v>379</v>
      </c>
      <c r="G7366" s="7">
        <v>340</v>
      </c>
      <c r="H7366" s="7" t="s">
        <v>405</v>
      </c>
      <c r="I7366" s="7"/>
      <c r="J7366" s="7">
        <v>7128132</v>
      </c>
      <c r="K7366" s="7">
        <f t="shared" si="98"/>
        <v>276855</v>
      </c>
      <c r="L7366" s="7"/>
      <c r="M7366" s="6"/>
      <c r="N7366" s="7"/>
      <c r="O7366" s="7"/>
      <c r="P7366" s="38"/>
      <c r="Q7366" s="31"/>
      <c r="R7366" s="42"/>
      <c r="S7366" s="42"/>
      <c r="T7366" s="42"/>
      <c r="U7366" s="43"/>
      <c r="V7366" s="32"/>
      <c r="W7366" s="38"/>
      <c r="X7366" s="7"/>
      <c r="Y7366" s="7"/>
      <c r="Z7366" s="7"/>
      <c r="AA7366" s="7"/>
      <c r="AB7366" s="7"/>
      <c r="AC7366" s="7"/>
      <c r="AD7366" s="7"/>
      <c r="AE7366" s="7"/>
      <c r="AF7366" s="7"/>
      <c r="AG7366" s="7"/>
      <c r="AH7366" s="7"/>
      <c r="AI7366" s="7"/>
      <c r="AJ7366" s="7"/>
      <c r="AK7366" s="7"/>
      <c r="AL7366" s="7"/>
      <c r="AM7366" s="7"/>
      <c r="AN7366" s="7"/>
    </row>
    <row r="7367" spans="1:40" ht="14.25" customHeight="1">
      <c r="A7367" s="7" t="s">
        <v>743</v>
      </c>
      <c r="B7367" s="7" t="s">
        <v>363</v>
      </c>
      <c r="C7367" s="7">
        <v>1739</v>
      </c>
      <c r="D7367" s="7" t="s">
        <v>780</v>
      </c>
      <c r="E7367" s="7" t="str">
        <f t="shared" si="97"/>
        <v>San Julián</v>
      </c>
      <c r="F7367" s="7" t="s">
        <v>407</v>
      </c>
      <c r="G7367" s="7">
        <v>170</v>
      </c>
      <c r="H7367" s="7" t="s">
        <v>390</v>
      </c>
      <c r="I7367" s="7"/>
      <c r="J7367" s="7">
        <v>276855</v>
      </c>
      <c r="K7367" s="7">
        <f t="shared" si="98"/>
        <v>276855</v>
      </c>
      <c r="L7367" s="7"/>
      <c r="M7367" s="6"/>
      <c r="N7367" s="7"/>
      <c r="O7367" s="7"/>
      <c r="P7367" s="38"/>
      <c r="Q7367" s="31"/>
      <c r="R7367" s="42"/>
      <c r="S7367" s="42"/>
      <c r="T7367" s="42"/>
      <c r="U7367" s="43"/>
      <c r="V7367" s="32"/>
      <c r="W7367" s="38"/>
      <c r="X7367" s="7"/>
      <c r="Y7367" s="7"/>
      <c r="Z7367" s="7"/>
      <c r="AA7367" s="7"/>
      <c r="AB7367" s="7"/>
      <c r="AC7367" s="7"/>
      <c r="AD7367" s="7"/>
      <c r="AE7367" s="7"/>
      <c r="AF7367" s="7"/>
      <c r="AG7367" s="7"/>
      <c r="AH7367" s="7"/>
      <c r="AI7367" s="7"/>
      <c r="AJ7367" s="7"/>
      <c r="AK7367" s="7"/>
      <c r="AL7367" s="7"/>
      <c r="AM7367" s="7"/>
      <c r="AN7367" s="7"/>
    </row>
    <row r="7368" spans="1:40" ht="14.25" customHeight="1">
      <c r="A7368" s="7" t="s">
        <v>743</v>
      </c>
      <c r="B7368" s="7" t="s">
        <v>363</v>
      </c>
      <c r="C7368" s="7">
        <v>1740</v>
      </c>
      <c r="D7368" s="7" t="s">
        <v>781</v>
      </c>
      <c r="E7368" s="7" t="str">
        <f t="shared" si="97"/>
        <v>San Matías</v>
      </c>
      <c r="F7368" s="7" t="s">
        <v>379</v>
      </c>
      <c r="G7368" s="7">
        <v>0</v>
      </c>
      <c r="H7368" s="7" t="s">
        <v>380</v>
      </c>
      <c r="I7368" s="7"/>
      <c r="J7368" s="7">
        <v>1685513</v>
      </c>
      <c r="K7368" s="7">
        <f t="shared" si="98"/>
        <v>0</v>
      </c>
      <c r="L7368" s="7"/>
      <c r="M7368" s="6"/>
      <c r="N7368" s="7"/>
      <c r="O7368" s="7"/>
      <c r="P7368" s="38"/>
      <c r="Q7368" s="31"/>
      <c r="R7368" s="42"/>
      <c r="S7368" s="42"/>
      <c r="T7368" s="42"/>
      <c r="U7368" s="43"/>
      <c r="V7368" s="32"/>
      <c r="W7368" s="38"/>
      <c r="X7368" s="7"/>
      <c r="Y7368" s="7"/>
      <c r="Z7368" s="7"/>
      <c r="AA7368" s="7"/>
      <c r="AB7368" s="7"/>
      <c r="AC7368" s="7"/>
      <c r="AD7368" s="7"/>
      <c r="AE7368" s="7"/>
      <c r="AF7368" s="7"/>
      <c r="AG7368" s="7"/>
      <c r="AH7368" s="7"/>
      <c r="AI7368" s="7"/>
      <c r="AJ7368" s="7"/>
      <c r="AK7368" s="7"/>
      <c r="AL7368" s="7"/>
      <c r="AM7368" s="7"/>
      <c r="AN7368" s="7"/>
    </row>
    <row r="7369" spans="1:40" ht="14.25" customHeight="1">
      <c r="A7369" s="7" t="s">
        <v>743</v>
      </c>
      <c r="B7369" s="7" t="s">
        <v>363</v>
      </c>
      <c r="C7369" s="7">
        <v>1740</v>
      </c>
      <c r="D7369" s="7" t="s">
        <v>781</v>
      </c>
      <c r="E7369" s="7" t="str">
        <f t="shared" si="97"/>
        <v>San Matías</v>
      </c>
      <c r="F7369" s="7" t="s">
        <v>379</v>
      </c>
      <c r="G7369" s="7">
        <v>1</v>
      </c>
      <c r="H7369" s="7" t="s">
        <v>381</v>
      </c>
      <c r="I7369" s="7"/>
      <c r="J7369" s="7">
        <v>1123675</v>
      </c>
      <c r="K7369" s="7">
        <f t="shared" si="98"/>
        <v>0</v>
      </c>
      <c r="L7369" s="7"/>
      <c r="M7369" s="6"/>
      <c r="N7369" s="7"/>
      <c r="O7369" s="7"/>
      <c r="P7369" s="38"/>
      <c r="Q7369" s="31"/>
      <c r="R7369" s="42"/>
      <c r="S7369" s="42"/>
      <c r="T7369" s="42"/>
      <c r="U7369" s="43"/>
      <c r="V7369" s="32"/>
      <c r="W7369" s="38"/>
      <c r="X7369" s="7"/>
      <c r="Y7369" s="7"/>
      <c r="Z7369" s="7"/>
      <c r="AA7369" s="7"/>
      <c r="AB7369" s="7"/>
      <c r="AC7369" s="7"/>
      <c r="AD7369" s="7"/>
      <c r="AE7369" s="7"/>
      <c r="AF7369" s="7"/>
      <c r="AG7369" s="7"/>
      <c r="AH7369" s="7"/>
      <c r="AI7369" s="7"/>
      <c r="AJ7369" s="7"/>
      <c r="AK7369" s="7"/>
      <c r="AL7369" s="7"/>
      <c r="AM7369" s="7"/>
      <c r="AN7369" s="7"/>
    </row>
    <row r="7370" spans="1:40" ht="14.25" customHeight="1">
      <c r="A7370" s="7" t="s">
        <v>743</v>
      </c>
      <c r="B7370" s="7" t="s">
        <v>363</v>
      </c>
      <c r="C7370" s="7">
        <v>1740</v>
      </c>
      <c r="D7370" s="7" t="s">
        <v>781</v>
      </c>
      <c r="E7370" s="7" t="str">
        <f t="shared" si="97"/>
        <v>San Matías</v>
      </c>
      <c r="F7370" s="7" t="s">
        <v>379</v>
      </c>
      <c r="G7370" s="7">
        <v>97</v>
      </c>
      <c r="H7370" s="7" t="s">
        <v>409</v>
      </c>
      <c r="I7370" s="7"/>
      <c r="J7370" s="7">
        <v>467259</v>
      </c>
      <c r="K7370" s="7">
        <f t="shared" si="98"/>
        <v>0</v>
      </c>
      <c r="L7370" s="7"/>
      <c r="M7370" s="6"/>
      <c r="N7370" s="7"/>
      <c r="O7370" s="7"/>
      <c r="P7370" s="38"/>
      <c r="Q7370" s="31"/>
      <c r="R7370" s="42"/>
      <c r="S7370" s="42"/>
      <c r="T7370" s="42"/>
      <c r="U7370" s="43"/>
      <c r="V7370" s="32"/>
      <c r="W7370" s="38"/>
      <c r="X7370" s="7"/>
      <c r="Y7370" s="7"/>
      <c r="Z7370" s="7"/>
      <c r="AA7370" s="7"/>
      <c r="AB7370" s="7"/>
      <c r="AC7370" s="7"/>
      <c r="AD7370" s="7"/>
      <c r="AE7370" s="7"/>
      <c r="AF7370" s="7"/>
      <c r="AG7370" s="7"/>
      <c r="AH7370" s="7"/>
      <c r="AI7370" s="7"/>
      <c r="AJ7370" s="7"/>
      <c r="AK7370" s="7"/>
      <c r="AL7370" s="7"/>
      <c r="AM7370" s="7"/>
      <c r="AN7370" s="7"/>
    </row>
    <row r="7371" spans="1:40" ht="14.25" customHeight="1">
      <c r="A7371" s="7" t="s">
        <v>743</v>
      </c>
      <c r="B7371" s="7" t="s">
        <v>363</v>
      </c>
      <c r="C7371" s="7">
        <v>1740</v>
      </c>
      <c r="D7371" s="7" t="s">
        <v>781</v>
      </c>
      <c r="E7371" s="7" t="str">
        <f t="shared" si="97"/>
        <v>San Matías</v>
      </c>
      <c r="F7371" s="7" t="s">
        <v>379</v>
      </c>
      <c r="G7371" s="7">
        <v>99</v>
      </c>
      <c r="H7371" s="7" t="s">
        <v>382</v>
      </c>
      <c r="I7371" s="7"/>
      <c r="J7371" s="7">
        <v>788208</v>
      </c>
      <c r="K7371" s="7">
        <f t="shared" si="98"/>
        <v>0</v>
      </c>
      <c r="L7371" s="7"/>
      <c r="M7371" s="6"/>
      <c r="N7371" s="7"/>
      <c r="O7371" s="7"/>
      <c r="P7371" s="38"/>
      <c r="Q7371" s="31"/>
      <c r="R7371" s="42"/>
      <c r="S7371" s="42"/>
      <c r="T7371" s="42"/>
      <c r="U7371" s="43"/>
      <c r="V7371" s="32"/>
      <c r="W7371" s="38"/>
      <c r="X7371" s="7"/>
      <c r="Y7371" s="7"/>
      <c r="Z7371" s="7"/>
      <c r="AA7371" s="7"/>
      <c r="AB7371" s="7"/>
      <c r="AC7371" s="7"/>
      <c r="AD7371" s="7"/>
      <c r="AE7371" s="7"/>
      <c r="AF7371" s="7"/>
      <c r="AG7371" s="7"/>
      <c r="AH7371" s="7"/>
      <c r="AI7371" s="7"/>
      <c r="AJ7371" s="7"/>
      <c r="AK7371" s="7"/>
      <c r="AL7371" s="7"/>
      <c r="AM7371" s="7"/>
      <c r="AN7371" s="7"/>
    </row>
    <row r="7372" spans="1:40" ht="14.25" customHeight="1">
      <c r="A7372" s="7" t="s">
        <v>743</v>
      </c>
      <c r="B7372" s="7" t="s">
        <v>363</v>
      </c>
      <c r="C7372" s="7">
        <v>1740</v>
      </c>
      <c r="D7372" s="7" t="s">
        <v>781</v>
      </c>
      <c r="E7372" s="7" t="str">
        <f t="shared" si="97"/>
        <v>San Matías</v>
      </c>
      <c r="F7372" s="7" t="s">
        <v>379</v>
      </c>
      <c r="G7372" s="7">
        <v>100</v>
      </c>
      <c r="H7372" s="7" t="s">
        <v>383</v>
      </c>
      <c r="I7372" s="7"/>
      <c r="J7372" s="7">
        <v>174000</v>
      </c>
      <c r="K7372" s="7">
        <f t="shared" si="98"/>
        <v>0</v>
      </c>
      <c r="L7372" s="7"/>
      <c r="M7372" s="6"/>
      <c r="N7372" s="7"/>
      <c r="O7372" s="7"/>
      <c r="P7372" s="38"/>
      <c r="Q7372" s="31"/>
      <c r="R7372" s="42"/>
      <c r="S7372" s="42"/>
      <c r="T7372" s="42"/>
      <c r="U7372" s="43"/>
      <c r="V7372" s="32"/>
      <c r="W7372" s="38"/>
      <c r="X7372" s="7"/>
      <c r="Y7372" s="7"/>
      <c r="Z7372" s="7"/>
      <c r="AA7372" s="7"/>
      <c r="AB7372" s="7"/>
      <c r="AC7372" s="7"/>
      <c r="AD7372" s="7"/>
      <c r="AE7372" s="7"/>
      <c r="AF7372" s="7"/>
      <c r="AG7372" s="7"/>
      <c r="AH7372" s="7"/>
      <c r="AI7372" s="7"/>
      <c r="AJ7372" s="7"/>
      <c r="AK7372" s="7"/>
      <c r="AL7372" s="7"/>
      <c r="AM7372" s="7"/>
      <c r="AN7372" s="7"/>
    </row>
    <row r="7373" spans="1:40" ht="14.25" customHeight="1">
      <c r="A7373" s="7" t="s">
        <v>743</v>
      </c>
      <c r="B7373" s="7" t="s">
        <v>363</v>
      </c>
      <c r="C7373" s="7">
        <v>1740</v>
      </c>
      <c r="D7373" s="7" t="s">
        <v>781</v>
      </c>
      <c r="E7373" s="7" t="str">
        <f t="shared" si="97"/>
        <v>San Matías</v>
      </c>
      <c r="F7373" s="7" t="s">
        <v>379</v>
      </c>
      <c r="G7373" s="7">
        <v>110</v>
      </c>
      <c r="H7373" s="7" t="s">
        <v>385</v>
      </c>
      <c r="I7373" s="7"/>
      <c r="J7373" s="7">
        <v>89000</v>
      </c>
      <c r="K7373" s="7">
        <f t="shared" si="98"/>
        <v>0</v>
      </c>
      <c r="L7373" s="7"/>
      <c r="M7373" s="6"/>
      <c r="N7373" s="7"/>
      <c r="O7373" s="7"/>
      <c r="P7373" s="38"/>
      <c r="Q7373" s="31"/>
      <c r="R7373" s="42"/>
      <c r="S7373" s="42"/>
      <c r="T7373" s="42"/>
      <c r="U7373" s="43"/>
      <c r="V7373" s="32"/>
      <c r="W7373" s="38"/>
      <c r="X7373" s="7"/>
      <c r="Y7373" s="7"/>
      <c r="Z7373" s="7"/>
      <c r="AA7373" s="7"/>
      <c r="AB7373" s="7"/>
      <c r="AC7373" s="7"/>
      <c r="AD7373" s="7"/>
      <c r="AE7373" s="7"/>
      <c r="AF7373" s="7"/>
      <c r="AG7373" s="7"/>
      <c r="AH7373" s="7"/>
      <c r="AI7373" s="7"/>
      <c r="AJ7373" s="7"/>
      <c r="AK7373" s="7"/>
      <c r="AL7373" s="7"/>
      <c r="AM7373" s="7"/>
      <c r="AN7373" s="7"/>
    </row>
    <row r="7374" spans="1:40" ht="14.25" customHeight="1">
      <c r="A7374" s="7" t="s">
        <v>743</v>
      </c>
      <c r="B7374" s="7" t="s">
        <v>363</v>
      </c>
      <c r="C7374" s="7">
        <v>1740</v>
      </c>
      <c r="D7374" s="7" t="s">
        <v>781</v>
      </c>
      <c r="E7374" s="7" t="str">
        <f t="shared" si="97"/>
        <v>San Matías</v>
      </c>
      <c r="F7374" s="7" t="s">
        <v>379</v>
      </c>
      <c r="G7374" s="7">
        <v>130</v>
      </c>
      <c r="H7374" s="7" t="s">
        <v>386</v>
      </c>
      <c r="I7374" s="7"/>
      <c r="J7374" s="7">
        <v>311942</v>
      </c>
      <c r="K7374" s="7">
        <f t="shared" si="98"/>
        <v>0</v>
      </c>
      <c r="L7374" s="7"/>
      <c r="M7374" s="6"/>
      <c r="N7374" s="7"/>
      <c r="O7374" s="7"/>
      <c r="P7374" s="38"/>
      <c r="Q7374" s="31"/>
      <c r="R7374" s="42"/>
      <c r="S7374" s="42"/>
      <c r="T7374" s="42"/>
      <c r="U7374" s="43"/>
      <c r="V7374" s="32"/>
      <c r="W7374" s="38"/>
      <c r="X7374" s="7"/>
      <c r="Y7374" s="7"/>
      <c r="Z7374" s="7"/>
      <c r="AA7374" s="7"/>
      <c r="AB7374" s="7"/>
      <c r="AC7374" s="7"/>
      <c r="AD7374" s="7"/>
      <c r="AE7374" s="7"/>
      <c r="AF7374" s="7"/>
      <c r="AG7374" s="7"/>
      <c r="AH7374" s="7"/>
      <c r="AI7374" s="7"/>
      <c r="AJ7374" s="7"/>
      <c r="AK7374" s="7"/>
      <c r="AL7374" s="7"/>
      <c r="AM7374" s="7"/>
      <c r="AN7374" s="7"/>
    </row>
    <row r="7375" spans="1:40" ht="14.25" customHeight="1">
      <c r="A7375" s="7" t="s">
        <v>743</v>
      </c>
      <c r="B7375" s="7" t="s">
        <v>363</v>
      </c>
      <c r="C7375" s="7">
        <v>1740</v>
      </c>
      <c r="D7375" s="7" t="s">
        <v>781</v>
      </c>
      <c r="E7375" s="7" t="str">
        <f t="shared" si="97"/>
        <v>San Matías</v>
      </c>
      <c r="F7375" s="7" t="s">
        <v>379</v>
      </c>
      <c r="G7375" s="7">
        <v>140</v>
      </c>
      <c r="H7375" s="7" t="s">
        <v>388</v>
      </c>
      <c r="I7375" s="7"/>
      <c r="J7375" s="7">
        <v>227500</v>
      </c>
      <c r="K7375" s="7">
        <f t="shared" si="98"/>
        <v>0</v>
      </c>
      <c r="L7375" s="7"/>
      <c r="M7375" s="6"/>
      <c r="N7375" s="7"/>
      <c r="O7375" s="7"/>
      <c r="P7375" s="38"/>
      <c r="Q7375" s="31"/>
      <c r="R7375" s="42"/>
      <c r="S7375" s="42"/>
      <c r="T7375" s="42"/>
      <c r="U7375" s="43"/>
      <c r="V7375" s="32"/>
      <c r="W7375" s="38"/>
      <c r="X7375" s="7"/>
      <c r="Y7375" s="7"/>
      <c r="Z7375" s="7"/>
      <c r="AA7375" s="7"/>
      <c r="AB7375" s="7"/>
      <c r="AC7375" s="7"/>
      <c r="AD7375" s="7"/>
      <c r="AE7375" s="7"/>
      <c r="AF7375" s="7"/>
      <c r="AG7375" s="7"/>
      <c r="AH7375" s="7"/>
      <c r="AI7375" s="7"/>
      <c r="AJ7375" s="7"/>
      <c r="AK7375" s="7"/>
      <c r="AL7375" s="7"/>
      <c r="AM7375" s="7"/>
      <c r="AN7375" s="7"/>
    </row>
    <row r="7376" spans="1:40" ht="14.25" customHeight="1">
      <c r="A7376" s="7" t="s">
        <v>743</v>
      </c>
      <c r="B7376" s="7" t="s">
        <v>363</v>
      </c>
      <c r="C7376" s="7">
        <v>1740</v>
      </c>
      <c r="D7376" s="7" t="s">
        <v>781</v>
      </c>
      <c r="E7376" s="7" t="str">
        <f t="shared" si="97"/>
        <v>San Matías</v>
      </c>
      <c r="F7376" s="7" t="s">
        <v>379</v>
      </c>
      <c r="G7376" s="7">
        <v>160</v>
      </c>
      <c r="H7376" s="7" t="s">
        <v>389</v>
      </c>
      <c r="I7376" s="7"/>
      <c r="J7376" s="7">
        <v>454800</v>
      </c>
      <c r="K7376" s="7">
        <f t="shared" si="98"/>
        <v>0</v>
      </c>
      <c r="L7376" s="7"/>
      <c r="M7376" s="6"/>
      <c r="N7376" s="7"/>
      <c r="O7376" s="7"/>
      <c r="P7376" s="38"/>
      <c r="Q7376" s="31"/>
      <c r="R7376" s="42"/>
      <c r="S7376" s="42"/>
      <c r="T7376" s="42"/>
      <c r="U7376" s="43"/>
      <c r="V7376" s="32"/>
      <c r="W7376" s="38"/>
      <c r="X7376" s="7"/>
      <c r="Y7376" s="7"/>
      <c r="Z7376" s="7"/>
      <c r="AA7376" s="7"/>
      <c r="AB7376" s="7"/>
      <c r="AC7376" s="7"/>
      <c r="AD7376" s="7"/>
      <c r="AE7376" s="7"/>
      <c r="AF7376" s="7"/>
      <c r="AG7376" s="7"/>
      <c r="AH7376" s="7"/>
      <c r="AI7376" s="7"/>
      <c r="AJ7376" s="7"/>
      <c r="AK7376" s="7"/>
      <c r="AL7376" s="7"/>
      <c r="AM7376" s="7"/>
      <c r="AN7376" s="7"/>
    </row>
    <row r="7377" spans="1:40" ht="14.25" customHeight="1">
      <c r="A7377" s="7" t="s">
        <v>743</v>
      </c>
      <c r="B7377" s="7" t="s">
        <v>363</v>
      </c>
      <c r="C7377" s="7">
        <v>1740</v>
      </c>
      <c r="D7377" s="7" t="s">
        <v>781</v>
      </c>
      <c r="E7377" s="7" t="str">
        <f t="shared" si="97"/>
        <v>San Matías</v>
      </c>
      <c r="F7377" s="7" t="s">
        <v>379</v>
      </c>
      <c r="G7377" s="7">
        <v>170</v>
      </c>
      <c r="H7377" s="7" t="s">
        <v>390</v>
      </c>
      <c r="I7377" s="7"/>
      <c r="J7377" s="7">
        <v>461560</v>
      </c>
      <c r="K7377" s="7">
        <f t="shared" si="98"/>
        <v>0</v>
      </c>
      <c r="L7377" s="7"/>
      <c r="M7377" s="6"/>
      <c r="N7377" s="7"/>
      <c r="O7377" s="7"/>
      <c r="P7377" s="38"/>
      <c r="Q7377" s="31"/>
      <c r="R7377" s="42"/>
      <c r="S7377" s="42"/>
      <c r="T7377" s="42"/>
      <c r="U7377" s="43"/>
      <c r="V7377" s="32"/>
      <c r="W7377" s="38"/>
      <c r="X7377" s="7"/>
      <c r="Y7377" s="7"/>
      <c r="Z7377" s="7"/>
      <c r="AA7377" s="7"/>
      <c r="AB7377" s="7"/>
      <c r="AC7377" s="7"/>
      <c r="AD7377" s="7"/>
      <c r="AE7377" s="7"/>
      <c r="AF7377" s="7"/>
      <c r="AG7377" s="7"/>
      <c r="AH7377" s="7"/>
      <c r="AI7377" s="7"/>
      <c r="AJ7377" s="7"/>
      <c r="AK7377" s="7"/>
      <c r="AL7377" s="7"/>
      <c r="AM7377" s="7"/>
      <c r="AN7377" s="7"/>
    </row>
    <row r="7378" spans="1:40" ht="14.25" customHeight="1">
      <c r="A7378" s="7" t="s">
        <v>743</v>
      </c>
      <c r="B7378" s="7" t="s">
        <v>363</v>
      </c>
      <c r="C7378" s="7">
        <v>1740</v>
      </c>
      <c r="D7378" s="7" t="s">
        <v>781</v>
      </c>
      <c r="E7378" s="7" t="str">
        <f t="shared" si="97"/>
        <v>San Matías</v>
      </c>
      <c r="F7378" s="7" t="s">
        <v>379</v>
      </c>
      <c r="G7378" s="7">
        <v>180</v>
      </c>
      <c r="H7378" s="7" t="s">
        <v>411</v>
      </c>
      <c r="I7378" s="7"/>
      <c r="J7378" s="7">
        <v>196848</v>
      </c>
      <c r="K7378" s="7">
        <f t="shared" si="98"/>
        <v>0</v>
      </c>
      <c r="L7378" s="7"/>
      <c r="M7378" s="6"/>
      <c r="N7378" s="7"/>
      <c r="O7378" s="7"/>
      <c r="P7378" s="38"/>
      <c r="Q7378" s="31"/>
      <c r="R7378" s="42"/>
      <c r="S7378" s="42"/>
      <c r="T7378" s="42"/>
      <c r="U7378" s="43"/>
      <c r="V7378" s="32"/>
      <c r="W7378" s="38"/>
      <c r="X7378" s="7"/>
      <c r="Y7378" s="7"/>
      <c r="Z7378" s="7"/>
      <c r="AA7378" s="7"/>
      <c r="AB7378" s="7"/>
      <c r="AC7378" s="7"/>
      <c r="AD7378" s="7"/>
      <c r="AE7378" s="7"/>
      <c r="AF7378" s="7"/>
      <c r="AG7378" s="7"/>
      <c r="AH7378" s="7"/>
      <c r="AI7378" s="7"/>
      <c r="AJ7378" s="7"/>
      <c r="AK7378" s="7"/>
      <c r="AL7378" s="7"/>
      <c r="AM7378" s="7"/>
      <c r="AN7378" s="7"/>
    </row>
    <row r="7379" spans="1:40" ht="14.25" customHeight="1">
      <c r="A7379" s="7" t="s">
        <v>743</v>
      </c>
      <c r="B7379" s="7" t="s">
        <v>363</v>
      </c>
      <c r="C7379" s="7">
        <v>1740</v>
      </c>
      <c r="D7379" s="7" t="s">
        <v>781</v>
      </c>
      <c r="E7379" s="7" t="str">
        <f t="shared" si="97"/>
        <v>San Matías</v>
      </c>
      <c r="F7379" s="7" t="s">
        <v>379</v>
      </c>
      <c r="G7379" s="7">
        <v>190</v>
      </c>
      <c r="H7379" s="7" t="s">
        <v>392</v>
      </c>
      <c r="I7379" s="7"/>
      <c r="J7379" s="7">
        <v>66000</v>
      </c>
      <c r="K7379" s="7">
        <f t="shared" si="98"/>
        <v>0</v>
      </c>
      <c r="L7379" s="7"/>
      <c r="M7379" s="6"/>
      <c r="N7379" s="7"/>
      <c r="O7379" s="7"/>
      <c r="P7379" s="38"/>
      <c r="Q7379" s="31"/>
      <c r="R7379" s="42"/>
      <c r="S7379" s="42"/>
      <c r="T7379" s="42"/>
      <c r="U7379" s="43"/>
      <c r="V7379" s="32"/>
      <c r="W7379" s="38"/>
      <c r="X7379" s="7"/>
      <c r="Y7379" s="7"/>
      <c r="Z7379" s="7"/>
      <c r="AA7379" s="7"/>
      <c r="AB7379" s="7"/>
      <c r="AC7379" s="7"/>
      <c r="AD7379" s="7"/>
      <c r="AE7379" s="7"/>
      <c r="AF7379" s="7"/>
      <c r="AG7379" s="7"/>
      <c r="AH7379" s="7"/>
      <c r="AI7379" s="7"/>
      <c r="AJ7379" s="7"/>
      <c r="AK7379" s="7"/>
      <c r="AL7379" s="7"/>
      <c r="AM7379" s="7"/>
      <c r="AN7379" s="7"/>
    </row>
    <row r="7380" spans="1:40" ht="14.25" customHeight="1">
      <c r="A7380" s="7" t="s">
        <v>743</v>
      </c>
      <c r="B7380" s="7" t="s">
        <v>363</v>
      </c>
      <c r="C7380" s="7">
        <v>1740</v>
      </c>
      <c r="D7380" s="7" t="s">
        <v>781</v>
      </c>
      <c r="E7380" s="7" t="str">
        <f t="shared" si="97"/>
        <v>San Matías</v>
      </c>
      <c r="F7380" s="7" t="s">
        <v>379</v>
      </c>
      <c r="G7380" s="7">
        <v>200</v>
      </c>
      <c r="H7380" s="7" t="s">
        <v>393</v>
      </c>
      <c r="I7380" s="7"/>
      <c r="J7380" s="7">
        <v>3897480</v>
      </c>
      <c r="K7380" s="7">
        <f t="shared" si="98"/>
        <v>0</v>
      </c>
      <c r="L7380" s="7"/>
      <c r="M7380" s="6"/>
      <c r="N7380" s="7"/>
      <c r="O7380" s="7"/>
      <c r="P7380" s="38"/>
      <c r="Q7380" s="31"/>
      <c r="R7380" s="42"/>
      <c r="S7380" s="42"/>
      <c r="T7380" s="42"/>
      <c r="U7380" s="43"/>
      <c r="V7380" s="32"/>
      <c r="W7380" s="38"/>
      <c r="X7380" s="7"/>
      <c r="Y7380" s="7"/>
      <c r="Z7380" s="7"/>
      <c r="AA7380" s="7"/>
      <c r="AB7380" s="7"/>
      <c r="AC7380" s="7"/>
      <c r="AD7380" s="7"/>
      <c r="AE7380" s="7"/>
      <c r="AF7380" s="7"/>
      <c r="AG7380" s="7"/>
      <c r="AH7380" s="7"/>
      <c r="AI7380" s="7"/>
      <c r="AJ7380" s="7"/>
      <c r="AK7380" s="7"/>
      <c r="AL7380" s="7"/>
      <c r="AM7380" s="7"/>
      <c r="AN7380" s="7"/>
    </row>
    <row r="7381" spans="1:40" ht="14.25" customHeight="1">
      <c r="A7381" s="7" t="s">
        <v>743</v>
      </c>
      <c r="B7381" s="7" t="s">
        <v>363</v>
      </c>
      <c r="C7381" s="7">
        <v>1740</v>
      </c>
      <c r="D7381" s="7" t="s">
        <v>781</v>
      </c>
      <c r="E7381" s="7" t="str">
        <f t="shared" si="97"/>
        <v>San Matías</v>
      </c>
      <c r="F7381" s="7" t="s">
        <v>379</v>
      </c>
      <c r="G7381" s="7">
        <v>210</v>
      </c>
      <c r="H7381" s="7" t="s">
        <v>394</v>
      </c>
      <c r="I7381" s="7"/>
      <c r="J7381" s="7">
        <v>1359320</v>
      </c>
      <c r="K7381" s="7">
        <f t="shared" si="98"/>
        <v>0</v>
      </c>
      <c r="L7381" s="7"/>
      <c r="M7381" s="6"/>
      <c r="N7381" s="7"/>
      <c r="O7381" s="7"/>
      <c r="P7381" s="38"/>
      <c r="Q7381" s="31"/>
      <c r="R7381" s="42"/>
      <c r="S7381" s="42"/>
      <c r="T7381" s="42"/>
      <c r="U7381" s="43"/>
      <c r="V7381" s="32"/>
      <c r="W7381" s="38"/>
      <c r="X7381" s="7"/>
      <c r="Y7381" s="7"/>
      <c r="Z7381" s="7"/>
      <c r="AA7381" s="7"/>
      <c r="AB7381" s="7"/>
      <c r="AC7381" s="7"/>
      <c r="AD7381" s="7"/>
      <c r="AE7381" s="7"/>
      <c r="AF7381" s="7"/>
      <c r="AG7381" s="7"/>
      <c r="AH7381" s="7"/>
      <c r="AI7381" s="7"/>
      <c r="AJ7381" s="7"/>
      <c r="AK7381" s="7"/>
      <c r="AL7381" s="7"/>
      <c r="AM7381" s="7"/>
      <c r="AN7381" s="7"/>
    </row>
    <row r="7382" spans="1:40" ht="14.25" customHeight="1">
      <c r="A7382" s="7" t="s">
        <v>743</v>
      </c>
      <c r="B7382" s="7" t="s">
        <v>363</v>
      </c>
      <c r="C7382" s="7">
        <v>1740</v>
      </c>
      <c r="D7382" s="7" t="s">
        <v>781</v>
      </c>
      <c r="E7382" s="7" t="str">
        <f t="shared" si="97"/>
        <v>San Matías</v>
      </c>
      <c r="F7382" s="7" t="s">
        <v>379</v>
      </c>
      <c r="G7382" s="7">
        <v>220</v>
      </c>
      <c r="H7382" s="7" t="s">
        <v>395</v>
      </c>
      <c r="I7382" s="7"/>
      <c r="J7382" s="7">
        <v>311813</v>
      </c>
      <c r="K7382" s="7">
        <f t="shared" si="98"/>
        <v>0</v>
      </c>
      <c r="L7382" s="7"/>
      <c r="M7382" s="6"/>
      <c r="N7382" s="7"/>
      <c r="O7382" s="7"/>
      <c r="P7382" s="38"/>
      <c r="Q7382" s="31"/>
      <c r="R7382" s="42"/>
      <c r="S7382" s="42"/>
      <c r="T7382" s="42"/>
      <c r="U7382" s="43"/>
      <c r="V7382" s="32"/>
      <c r="W7382" s="38"/>
      <c r="X7382" s="7"/>
      <c r="Y7382" s="7"/>
      <c r="Z7382" s="7"/>
      <c r="AA7382" s="7"/>
      <c r="AB7382" s="7"/>
      <c r="AC7382" s="7"/>
      <c r="AD7382" s="7"/>
      <c r="AE7382" s="7"/>
      <c r="AF7382" s="7"/>
      <c r="AG7382" s="7"/>
      <c r="AH7382" s="7"/>
      <c r="AI7382" s="7"/>
      <c r="AJ7382" s="7"/>
      <c r="AK7382" s="7"/>
      <c r="AL7382" s="7"/>
      <c r="AM7382" s="7"/>
      <c r="AN7382" s="7"/>
    </row>
    <row r="7383" spans="1:40" ht="14.25" customHeight="1">
      <c r="A7383" s="7" t="s">
        <v>743</v>
      </c>
      <c r="B7383" s="7" t="s">
        <v>363</v>
      </c>
      <c r="C7383" s="7">
        <v>1740</v>
      </c>
      <c r="D7383" s="7" t="s">
        <v>781</v>
      </c>
      <c r="E7383" s="7" t="str">
        <f t="shared" si="97"/>
        <v>San Matías</v>
      </c>
      <c r="F7383" s="7" t="s">
        <v>379</v>
      </c>
      <c r="G7383" s="7">
        <v>230</v>
      </c>
      <c r="H7383" s="7" t="s">
        <v>396</v>
      </c>
      <c r="I7383" s="7"/>
      <c r="J7383" s="7">
        <v>243000</v>
      </c>
      <c r="K7383" s="7">
        <f t="shared" si="98"/>
        <v>0</v>
      </c>
      <c r="L7383" s="7"/>
      <c r="M7383" s="6"/>
      <c r="N7383" s="7"/>
      <c r="O7383" s="7"/>
      <c r="P7383" s="38"/>
      <c r="Q7383" s="31"/>
      <c r="R7383" s="42"/>
      <c r="S7383" s="42"/>
      <c r="T7383" s="42"/>
      <c r="U7383" s="43"/>
      <c r="V7383" s="32"/>
      <c r="W7383" s="38"/>
      <c r="X7383" s="7"/>
      <c r="Y7383" s="7"/>
      <c r="Z7383" s="7"/>
      <c r="AA7383" s="7"/>
      <c r="AB7383" s="7"/>
      <c r="AC7383" s="7"/>
      <c r="AD7383" s="7"/>
      <c r="AE7383" s="7"/>
      <c r="AF7383" s="7"/>
      <c r="AG7383" s="7"/>
      <c r="AH7383" s="7"/>
      <c r="AI7383" s="7"/>
      <c r="AJ7383" s="7"/>
      <c r="AK7383" s="7"/>
      <c r="AL7383" s="7"/>
      <c r="AM7383" s="7"/>
      <c r="AN7383" s="7"/>
    </row>
    <row r="7384" spans="1:40" ht="14.25" customHeight="1">
      <c r="A7384" s="7" t="s">
        <v>743</v>
      </c>
      <c r="B7384" s="7" t="s">
        <v>363</v>
      </c>
      <c r="C7384" s="7">
        <v>1740</v>
      </c>
      <c r="D7384" s="7" t="s">
        <v>781</v>
      </c>
      <c r="E7384" s="7" t="str">
        <f t="shared" si="97"/>
        <v>San Matías</v>
      </c>
      <c r="F7384" s="7" t="s">
        <v>379</v>
      </c>
      <c r="G7384" s="7">
        <v>240</v>
      </c>
      <c r="H7384" s="7" t="s">
        <v>397</v>
      </c>
      <c r="I7384" s="7"/>
      <c r="J7384" s="7">
        <v>29500</v>
      </c>
      <c r="K7384" s="7">
        <f t="shared" si="98"/>
        <v>0</v>
      </c>
      <c r="L7384" s="7"/>
      <c r="M7384" s="6"/>
      <c r="N7384" s="7"/>
      <c r="O7384" s="7"/>
      <c r="P7384" s="38"/>
      <c r="Q7384" s="31"/>
      <c r="R7384" s="42"/>
      <c r="S7384" s="42"/>
      <c r="T7384" s="42"/>
      <c r="U7384" s="43"/>
      <c r="V7384" s="32"/>
      <c r="W7384" s="38"/>
      <c r="X7384" s="7"/>
      <c r="Y7384" s="7"/>
      <c r="Z7384" s="7"/>
      <c r="AA7384" s="7"/>
      <c r="AB7384" s="7"/>
      <c r="AC7384" s="7"/>
      <c r="AD7384" s="7"/>
      <c r="AE7384" s="7"/>
      <c r="AF7384" s="7"/>
      <c r="AG7384" s="7"/>
      <c r="AH7384" s="7"/>
      <c r="AI7384" s="7"/>
      <c r="AJ7384" s="7"/>
      <c r="AK7384" s="7"/>
      <c r="AL7384" s="7"/>
      <c r="AM7384" s="7"/>
      <c r="AN7384" s="7"/>
    </row>
    <row r="7385" spans="1:40" ht="14.25" customHeight="1">
      <c r="A7385" s="7" t="s">
        <v>743</v>
      </c>
      <c r="B7385" s="7" t="s">
        <v>363</v>
      </c>
      <c r="C7385" s="7">
        <v>1740</v>
      </c>
      <c r="D7385" s="7" t="s">
        <v>781</v>
      </c>
      <c r="E7385" s="7" t="str">
        <f t="shared" si="97"/>
        <v>San Matías</v>
      </c>
      <c r="F7385" s="7" t="s">
        <v>379</v>
      </c>
      <c r="G7385" s="7">
        <v>250</v>
      </c>
      <c r="H7385" s="7" t="s">
        <v>399</v>
      </c>
      <c r="I7385" s="7"/>
      <c r="J7385" s="7">
        <v>664165</v>
      </c>
      <c r="K7385" s="7">
        <f t="shared" si="98"/>
        <v>0</v>
      </c>
      <c r="L7385" s="7"/>
      <c r="M7385" s="6"/>
      <c r="N7385" s="7"/>
      <c r="O7385" s="7"/>
      <c r="P7385" s="38"/>
      <c r="Q7385" s="31"/>
      <c r="R7385" s="42"/>
      <c r="S7385" s="42"/>
      <c r="T7385" s="42"/>
      <c r="U7385" s="43"/>
      <c r="V7385" s="32"/>
      <c r="W7385" s="38"/>
      <c r="X7385" s="7"/>
      <c r="Y7385" s="7"/>
      <c r="Z7385" s="7"/>
      <c r="AA7385" s="7"/>
      <c r="AB7385" s="7"/>
      <c r="AC7385" s="7"/>
      <c r="AD7385" s="7"/>
      <c r="AE7385" s="7"/>
      <c r="AF7385" s="7"/>
      <c r="AG7385" s="7"/>
      <c r="AH7385" s="7"/>
      <c r="AI7385" s="7"/>
      <c r="AJ7385" s="7"/>
      <c r="AK7385" s="7"/>
      <c r="AL7385" s="7"/>
      <c r="AM7385" s="7"/>
      <c r="AN7385" s="7"/>
    </row>
    <row r="7386" spans="1:40" ht="14.25" customHeight="1">
      <c r="A7386" s="7" t="s">
        <v>743</v>
      </c>
      <c r="B7386" s="7" t="s">
        <v>363</v>
      </c>
      <c r="C7386" s="7">
        <v>1740</v>
      </c>
      <c r="D7386" s="7" t="s">
        <v>781</v>
      </c>
      <c r="E7386" s="7" t="str">
        <f t="shared" si="97"/>
        <v>San Matías</v>
      </c>
      <c r="F7386" s="7" t="s">
        <v>379</v>
      </c>
      <c r="G7386" s="7">
        <v>260</v>
      </c>
      <c r="H7386" s="7" t="s">
        <v>400</v>
      </c>
      <c r="I7386" s="7"/>
      <c r="J7386" s="7">
        <v>120900</v>
      </c>
      <c r="K7386" s="7">
        <f t="shared" si="98"/>
        <v>0</v>
      </c>
      <c r="L7386" s="7"/>
      <c r="M7386" s="6"/>
      <c r="N7386" s="7"/>
      <c r="O7386" s="7"/>
      <c r="P7386" s="38"/>
      <c r="Q7386" s="31"/>
      <c r="R7386" s="42"/>
      <c r="S7386" s="42"/>
      <c r="T7386" s="42"/>
      <c r="U7386" s="43"/>
      <c r="V7386" s="32"/>
      <c r="W7386" s="38"/>
      <c r="X7386" s="7"/>
      <c r="Y7386" s="7"/>
      <c r="Z7386" s="7"/>
      <c r="AA7386" s="7"/>
      <c r="AB7386" s="7"/>
      <c r="AC7386" s="7"/>
      <c r="AD7386" s="7"/>
      <c r="AE7386" s="7"/>
      <c r="AF7386" s="7"/>
      <c r="AG7386" s="7"/>
      <c r="AH7386" s="7"/>
      <c r="AI7386" s="7"/>
      <c r="AJ7386" s="7"/>
      <c r="AK7386" s="7"/>
      <c r="AL7386" s="7"/>
      <c r="AM7386" s="7"/>
      <c r="AN7386" s="7"/>
    </row>
    <row r="7387" spans="1:40" ht="14.25" customHeight="1">
      <c r="A7387" s="7" t="s">
        <v>743</v>
      </c>
      <c r="B7387" s="7" t="s">
        <v>363</v>
      </c>
      <c r="C7387" s="7">
        <v>1740</v>
      </c>
      <c r="D7387" s="7" t="s">
        <v>781</v>
      </c>
      <c r="E7387" s="7" t="str">
        <f t="shared" si="97"/>
        <v>San Matías</v>
      </c>
      <c r="F7387" s="7" t="s">
        <v>379</v>
      </c>
      <c r="G7387" s="7">
        <v>270</v>
      </c>
      <c r="H7387" s="7" t="s">
        <v>401</v>
      </c>
      <c r="I7387" s="7"/>
      <c r="J7387" s="7">
        <v>227450</v>
      </c>
      <c r="K7387" s="7">
        <f t="shared" si="98"/>
        <v>0</v>
      </c>
      <c r="L7387" s="7"/>
      <c r="M7387" s="6"/>
      <c r="N7387" s="7"/>
      <c r="O7387" s="7"/>
      <c r="P7387" s="38"/>
      <c r="Q7387" s="31"/>
      <c r="R7387" s="42"/>
      <c r="S7387" s="42"/>
      <c r="T7387" s="42"/>
      <c r="U7387" s="43"/>
      <c r="V7387" s="32"/>
      <c r="W7387" s="38"/>
      <c r="X7387" s="7"/>
      <c r="Y7387" s="7"/>
      <c r="Z7387" s="7"/>
      <c r="AA7387" s="7"/>
      <c r="AB7387" s="7"/>
      <c r="AC7387" s="7"/>
      <c r="AD7387" s="7"/>
      <c r="AE7387" s="7"/>
      <c r="AF7387" s="7"/>
      <c r="AG7387" s="7"/>
      <c r="AH7387" s="7"/>
      <c r="AI7387" s="7"/>
      <c r="AJ7387" s="7"/>
      <c r="AK7387" s="7"/>
      <c r="AL7387" s="7"/>
      <c r="AM7387" s="7"/>
      <c r="AN7387" s="7"/>
    </row>
    <row r="7388" spans="1:40" ht="14.25" customHeight="1">
      <c r="A7388" s="7" t="s">
        <v>743</v>
      </c>
      <c r="B7388" s="7" t="s">
        <v>363</v>
      </c>
      <c r="C7388" s="7">
        <v>1740</v>
      </c>
      <c r="D7388" s="7" t="s">
        <v>781</v>
      </c>
      <c r="E7388" s="7" t="str">
        <f t="shared" si="97"/>
        <v>San Matías</v>
      </c>
      <c r="F7388" s="7" t="s">
        <v>379</v>
      </c>
      <c r="G7388" s="7">
        <v>280</v>
      </c>
      <c r="H7388" s="7" t="s">
        <v>402</v>
      </c>
      <c r="I7388" s="7"/>
      <c r="J7388" s="7">
        <v>118000</v>
      </c>
      <c r="K7388" s="7">
        <f t="shared" si="98"/>
        <v>0</v>
      </c>
      <c r="L7388" s="7"/>
      <c r="M7388" s="6"/>
      <c r="N7388" s="7"/>
      <c r="O7388" s="7"/>
      <c r="P7388" s="38"/>
      <c r="Q7388" s="31"/>
      <c r="R7388" s="42"/>
      <c r="S7388" s="42"/>
      <c r="T7388" s="42"/>
      <c r="U7388" s="43"/>
      <c r="V7388" s="32"/>
      <c r="W7388" s="38"/>
      <c r="X7388" s="7"/>
      <c r="Y7388" s="7"/>
      <c r="Z7388" s="7"/>
      <c r="AA7388" s="7"/>
      <c r="AB7388" s="7"/>
      <c r="AC7388" s="7"/>
      <c r="AD7388" s="7"/>
      <c r="AE7388" s="7"/>
      <c r="AF7388" s="7"/>
      <c r="AG7388" s="7"/>
      <c r="AH7388" s="7"/>
      <c r="AI7388" s="7"/>
      <c r="AJ7388" s="7"/>
      <c r="AK7388" s="7"/>
      <c r="AL7388" s="7"/>
      <c r="AM7388" s="7"/>
      <c r="AN7388" s="7"/>
    </row>
    <row r="7389" spans="1:40" ht="14.25" customHeight="1">
      <c r="A7389" s="7" t="s">
        <v>743</v>
      </c>
      <c r="B7389" s="7" t="s">
        <v>363</v>
      </c>
      <c r="C7389" s="7">
        <v>1740</v>
      </c>
      <c r="D7389" s="7" t="s">
        <v>781</v>
      </c>
      <c r="E7389" s="7" t="str">
        <f t="shared" si="97"/>
        <v>San Matías</v>
      </c>
      <c r="F7389" s="7" t="s">
        <v>379</v>
      </c>
      <c r="G7389" s="7">
        <v>300</v>
      </c>
      <c r="H7389" s="7" t="s">
        <v>417</v>
      </c>
      <c r="I7389" s="7"/>
      <c r="J7389" s="7">
        <v>27000</v>
      </c>
      <c r="K7389" s="7">
        <f t="shared" si="98"/>
        <v>0</v>
      </c>
      <c r="L7389" s="7"/>
      <c r="M7389" s="6"/>
      <c r="N7389" s="7"/>
      <c r="O7389" s="7"/>
      <c r="P7389" s="38"/>
      <c r="Q7389" s="31"/>
      <c r="R7389" s="42"/>
      <c r="S7389" s="42"/>
      <c r="T7389" s="42"/>
      <c r="U7389" s="43"/>
      <c r="V7389" s="32"/>
      <c r="W7389" s="38"/>
      <c r="X7389" s="7"/>
      <c r="Y7389" s="7"/>
      <c r="Z7389" s="7"/>
      <c r="AA7389" s="7"/>
      <c r="AB7389" s="7"/>
      <c r="AC7389" s="7"/>
      <c r="AD7389" s="7"/>
      <c r="AE7389" s="7"/>
      <c r="AF7389" s="7"/>
      <c r="AG7389" s="7"/>
      <c r="AH7389" s="7"/>
      <c r="AI7389" s="7"/>
      <c r="AJ7389" s="7"/>
      <c r="AK7389" s="7"/>
      <c r="AL7389" s="7"/>
      <c r="AM7389" s="7"/>
      <c r="AN7389" s="7"/>
    </row>
    <row r="7390" spans="1:40" ht="14.25" customHeight="1">
      <c r="A7390" s="7" t="s">
        <v>743</v>
      </c>
      <c r="B7390" s="7" t="s">
        <v>363</v>
      </c>
      <c r="C7390" s="7">
        <v>1740</v>
      </c>
      <c r="D7390" s="7" t="s">
        <v>781</v>
      </c>
      <c r="E7390" s="7" t="str">
        <f t="shared" si="97"/>
        <v>San Matías</v>
      </c>
      <c r="F7390" s="7" t="s">
        <v>379</v>
      </c>
      <c r="G7390" s="7">
        <v>310</v>
      </c>
      <c r="H7390" s="7" t="s">
        <v>403</v>
      </c>
      <c r="I7390" s="7"/>
      <c r="J7390" s="7">
        <v>80000</v>
      </c>
      <c r="K7390" s="7">
        <f t="shared" si="98"/>
        <v>0</v>
      </c>
      <c r="L7390" s="7"/>
      <c r="M7390" s="6"/>
      <c r="N7390" s="7"/>
      <c r="O7390" s="7"/>
      <c r="P7390" s="38"/>
      <c r="Q7390" s="31"/>
      <c r="R7390" s="42"/>
      <c r="S7390" s="42"/>
      <c r="T7390" s="42"/>
      <c r="U7390" s="43"/>
      <c r="V7390" s="32"/>
      <c r="W7390" s="38"/>
      <c r="X7390" s="7"/>
      <c r="Y7390" s="7"/>
      <c r="Z7390" s="7"/>
      <c r="AA7390" s="7"/>
      <c r="AB7390" s="7"/>
      <c r="AC7390" s="7"/>
      <c r="AD7390" s="7"/>
      <c r="AE7390" s="7"/>
      <c r="AF7390" s="7"/>
      <c r="AG7390" s="7"/>
      <c r="AH7390" s="7"/>
      <c r="AI7390" s="7"/>
      <c r="AJ7390" s="7"/>
      <c r="AK7390" s="7"/>
      <c r="AL7390" s="7"/>
      <c r="AM7390" s="7"/>
      <c r="AN7390" s="7"/>
    </row>
    <row r="7391" spans="1:40" ht="14.25" customHeight="1">
      <c r="A7391" s="7" t="s">
        <v>743</v>
      </c>
      <c r="B7391" s="7" t="s">
        <v>363</v>
      </c>
      <c r="C7391" s="7">
        <v>1740</v>
      </c>
      <c r="D7391" s="7" t="s">
        <v>781</v>
      </c>
      <c r="E7391" s="7" t="str">
        <f t="shared" si="97"/>
        <v>San Matías</v>
      </c>
      <c r="F7391" s="7" t="s">
        <v>379</v>
      </c>
      <c r="G7391" s="7">
        <v>330</v>
      </c>
      <c r="H7391" s="7" t="s">
        <v>404</v>
      </c>
      <c r="I7391" s="7"/>
      <c r="J7391" s="7">
        <v>38506</v>
      </c>
      <c r="K7391" s="7">
        <f t="shared" si="98"/>
        <v>0</v>
      </c>
      <c r="L7391" s="7"/>
      <c r="M7391" s="6"/>
      <c r="N7391" s="7"/>
      <c r="O7391" s="7"/>
      <c r="P7391" s="38"/>
      <c r="Q7391" s="31"/>
      <c r="R7391" s="42"/>
      <c r="S7391" s="42"/>
      <c r="T7391" s="42"/>
      <c r="U7391" s="43"/>
      <c r="V7391" s="32"/>
      <c r="W7391" s="38"/>
      <c r="X7391" s="7"/>
      <c r="Y7391" s="7"/>
      <c r="Z7391" s="7"/>
      <c r="AA7391" s="7"/>
      <c r="AB7391" s="7"/>
      <c r="AC7391" s="7"/>
      <c r="AD7391" s="7"/>
      <c r="AE7391" s="7"/>
      <c r="AF7391" s="7"/>
      <c r="AG7391" s="7"/>
      <c r="AH7391" s="7"/>
      <c r="AI7391" s="7"/>
      <c r="AJ7391" s="7"/>
      <c r="AK7391" s="7"/>
      <c r="AL7391" s="7"/>
      <c r="AM7391" s="7"/>
      <c r="AN7391" s="7"/>
    </row>
    <row r="7392" spans="1:40" ht="14.25" customHeight="1">
      <c r="A7392" s="7" t="s">
        <v>743</v>
      </c>
      <c r="B7392" s="7" t="s">
        <v>363</v>
      </c>
      <c r="C7392" s="7">
        <v>1740</v>
      </c>
      <c r="D7392" s="7" t="s">
        <v>781</v>
      </c>
      <c r="E7392" s="7" t="str">
        <f t="shared" si="97"/>
        <v>San Matías</v>
      </c>
      <c r="F7392" s="7" t="s">
        <v>379</v>
      </c>
      <c r="G7392" s="7">
        <v>340</v>
      </c>
      <c r="H7392" s="7" t="s">
        <v>405</v>
      </c>
      <c r="I7392" s="7"/>
      <c r="J7392" s="7">
        <v>937722</v>
      </c>
      <c r="K7392" s="7">
        <f t="shared" si="98"/>
        <v>0</v>
      </c>
      <c r="L7392" s="7"/>
      <c r="M7392" s="6"/>
      <c r="N7392" s="7"/>
      <c r="O7392" s="7"/>
      <c r="P7392" s="38"/>
      <c r="Q7392" s="31"/>
      <c r="R7392" s="42"/>
      <c r="S7392" s="42"/>
      <c r="T7392" s="42"/>
      <c r="U7392" s="43"/>
      <c r="V7392" s="32"/>
      <c r="W7392" s="38"/>
      <c r="X7392" s="7"/>
      <c r="Y7392" s="7"/>
      <c r="Z7392" s="7"/>
      <c r="AA7392" s="7"/>
      <c r="AB7392" s="7"/>
      <c r="AC7392" s="7"/>
      <c r="AD7392" s="7"/>
      <c r="AE7392" s="7"/>
      <c r="AF7392" s="7"/>
      <c r="AG7392" s="7"/>
      <c r="AH7392" s="7"/>
      <c r="AI7392" s="7"/>
      <c r="AJ7392" s="7"/>
      <c r="AK7392" s="7"/>
      <c r="AL7392" s="7"/>
      <c r="AM7392" s="7"/>
      <c r="AN7392" s="7"/>
    </row>
    <row r="7393" spans="1:40" ht="14.25" customHeight="1">
      <c r="A7393" s="7" t="s">
        <v>743</v>
      </c>
      <c r="B7393" s="7" t="s">
        <v>363</v>
      </c>
      <c r="C7393" s="7">
        <v>1741</v>
      </c>
      <c r="D7393" s="7" t="s">
        <v>782</v>
      </c>
      <c r="E7393" s="7" t="str">
        <f t="shared" si="97"/>
        <v>Comarapa</v>
      </c>
      <c r="F7393" s="7" t="s">
        <v>379</v>
      </c>
      <c r="G7393" s="7">
        <v>0</v>
      </c>
      <c r="H7393" s="7" t="s">
        <v>380</v>
      </c>
      <c r="I7393" s="7"/>
      <c r="J7393" s="7">
        <v>2647380</v>
      </c>
      <c r="K7393" s="7">
        <f t="shared" si="98"/>
        <v>2661829</v>
      </c>
      <c r="L7393" s="7"/>
      <c r="M7393" s="6"/>
      <c r="N7393" s="7"/>
      <c r="O7393" s="7"/>
      <c r="P7393" s="38"/>
      <c r="Q7393" s="31"/>
      <c r="R7393" s="42"/>
      <c r="S7393" s="42"/>
      <c r="T7393" s="42"/>
      <c r="U7393" s="43"/>
      <c r="V7393" s="32"/>
      <c r="W7393" s="38"/>
      <c r="X7393" s="7"/>
      <c r="Y7393" s="7"/>
      <c r="Z7393" s="7"/>
      <c r="AA7393" s="7"/>
      <c r="AB7393" s="7"/>
      <c r="AC7393" s="7"/>
      <c r="AD7393" s="7"/>
      <c r="AE7393" s="7"/>
      <c r="AF7393" s="7"/>
      <c r="AG7393" s="7"/>
      <c r="AH7393" s="7"/>
      <c r="AI7393" s="7"/>
      <c r="AJ7393" s="7"/>
      <c r="AK7393" s="7"/>
      <c r="AL7393" s="7"/>
      <c r="AM7393" s="7"/>
      <c r="AN7393" s="7"/>
    </row>
    <row r="7394" spans="1:40" ht="14.25" customHeight="1">
      <c r="A7394" s="7" t="s">
        <v>743</v>
      </c>
      <c r="B7394" s="7" t="s">
        <v>363</v>
      </c>
      <c r="C7394" s="7">
        <v>1741</v>
      </c>
      <c r="D7394" s="7" t="s">
        <v>782</v>
      </c>
      <c r="E7394" s="7" t="str">
        <f t="shared" si="97"/>
        <v>Comarapa</v>
      </c>
      <c r="F7394" s="7" t="s">
        <v>379</v>
      </c>
      <c r="G7394" s="7">
        <v>1</v>
      </c>
      <c r="H7394" s="7" t="s">
        <v>381</v>
      </c>
      <c r="I7394" s="7"/>
      <c r="J7394" s="7">
        <v>1134592</v>
      </c>
      <c r="K7394" s="7">
        <f t="shared" si="98"/>
        <v>2661829</v>
      </c>
      <c r="L7394" s="7"/>
      <c r="M7394" s="6"/>
      <c r="N7394" s="7"/>
      <c r="O7394" s="7"/>
      <c r="P7394" s="38"/>
      <c r="Q7394" s="31"/>
      <c r="R7394" s="42"/>
      <c r="S7394" s="42"/>
      <c r="T7394" s="42"/>
      <c r="U7394" s="43"/>
      <c r="V7394" s="32"/>
      <c r="W7394" s="38"/>
      <c r="X7394" s="7"/>
      <c r="Y7394" s="7"/>
      <c r="Z7394" s="7"/>
      <c r="AA7394" s="7"/>
      <c r="AB7394" s="7"/>
      <c r="AC7394" s="7"/>
      <c r="AD7394" s="7"/>
      <c r="AE7394" s="7"/>
      <c r="AF7394" s="7"/>
      <c r="AG7394" s="7"/>
      <c r="AH7394" s="7"/>
      <c r="AI7394" s="7"/>
      <c r="AJ7394" s="7"/>
      <c r="AK7394" s="7"/>
      <c r="AL7394" s="7"/>
      <c r="AM7394" s="7"/>
      <c r="AN7394" s="7"/>
    </row>
    <row r="7395" spans="1:40" ht="14.25" customHeight="1">
      <c r="A7395" s="7" t="s">
        <v>743</v>
      </c>
      <c r="B7395" s="7" t="s">
        <v>363</v>
      </c>
      <c r="C7395" s="7">
        <v>1741</v>
      </c>
      <c r="D7395" s="7" t="s">
        <v>782</v>
      </c>
      <c r="E7395" s="7" t="str">
        <f t="shared" si="97"/>
        <v>Comarapa</v>
      </c>
      <c r="F7395" s="7" t="s">
        <v>379</v>
      </c>
      <c r="G7395" s="7">
        <v>97</v>
      </c>
      <c r="H7395" s="7" t="s">
        <v>409</v>
      </c>
      <c r="I7395" s="7"/>
      <c r="J7395" s="7">
        <v>644231</v>
      </c>
      <c r="K7395" s="7">
        <f t="shared" si="98"/>
        <v>2661829</v>
      </c>
      <c r="L7395" s="7"/>
      <c r="M7395" s="6"/>
      <c r="N7395" s="7"/>
      <c r="O7395" s="7"/>
      <c r="P7395" s="38"/>
      <c r="Q7395" s="31"/>
      <c r="R7395" s="42"/>
      <c r="S7395" s="42"/>
      <c r="T7395" s="42"/>
      <c r="U7395" s="43"/>
      <c r="V7395" s="32"/>
      <c r="W7395" s="38"/>
      <c r="X7395" s="7"/>
      <c r="Y7395" s="7"/>
      <c r="Z7395" s="7"/>
      <c r="AA7395" s="7"/>
      <c r="AB7395" s="7"/>
      <c r="AC7395" s="7"/>
      <c r="AD7395" s="7"/>
      <c r="AE7395" s="7"/>
      <c r="AF7395" s="7"/>
      <c r="AG7395" s="7"/>
      <c r="AH7395" s="7"/>
      <c r="AI7395" s="7"/>
      <c r="AJ7395" s="7"/>
      <c r="AK7395" s="7"/>
      <c r="AL7395" s="7"/>
      <c r="AM7395" s="7"/>
      <c r="AN7395" s="7"/>
    </row>
    <row r="7396" spans="1:40" ht="14.25" customHeight="1">
      <c r="A7396" s="7" t="s">
        <v>743</v>
      </c>
      <c r="B7396" s="7" t="s">
        <v>363</v>
      </c>
      <c r="C7396" s="7">
        <v>1741</v>
      </c>
      <c r="D7396" s="7" t="s">
        <v>782</v>
      </c>
      <c r="E7396" s="7" t="str">
        <f t="shared" si="97"/>
        <v>Comarapa</v>
      </c>
      <c r="F7396" s="7" t="s">
        <v>379</v>
      </c>
      <c r="G7396" s="7">
        <v>99</v>
      </c>
      <c r="H7396" s="7" t="s">
        <v>382</v>
      </c>
      <c r="I7396" s="7"/>
      <c r="J7396" s="7">
        <v>1954289</v>
      </c>
      <c r="K7396" s="7">
        <f t="shared" si="98"/>
        <v>2661829</v>
      </c>
      <c r="L7396" s="7"/>
      <c r="M7396" s="6"/>
      <c r="N7396" s="7"/>
      <c r="O7396" s="7"/>
      <c r="P7396" s="38"/>
      <c r="Q7396" s="31"/>
      <c r="R7396" s="42"/>
      <c r="S7396" s="42"/>
      <c r="T7396" s="42"/>
      <c r="U7396" s="43"/>
      <c r="V7396" s="32"/>
      <c r="W7396" s="38"/>
      <c r="X7396" s="7"/>
      <c r="Y7396" s="7"/>
      <c r="Z7396" s="7"/>
      <c r="AA7396" s="7"/>
      <c r="AB7396" s="7"/>
      <c r="AC7396" s="7"/>
      <c r="AD7396" s="7"/>
      <c r="AE7396" s="7"/>
      <c r="AF7396" s="7"/>
      <c r="AG7396" s="7"/>
      <c r="AH7396" s="7"/>
      <c r="AI7396" s="7"/>
      <c r="AJ7396" s="7"/>
      <c r="AK7396" s="7"/>
      <c r="AL7396" s="7"/>
      <c r="AM7396" s="7"/>
      <c r="AN7396" s="7"/>
    </row>
    <row r="7397" spans="1:40" ht="14.25" customHeight="1">
      <c r="A7397" s="7" t="s">
        <v>743</v>
      </c>
      <c r="B7397" s="7" t="s">
        <v>363</v>
      </c>
      <c r="C7397" s="7">
        <v>1741</v>
      </c>
      <c r="D7397" s="7" t="s">
        <v>782</v>
      </c>
      <c r="E7397" s="7" t="str">
        <f t="shared" ref="E7397:E7651" si="99">SUBSTITUTE(D7397,"Gobierno Autónomo Municipal de ","")</f>
        <v>Comarapa</v>
      </c>
      <c r="F7397" s="7" t="s">
        <v>379</v>
      </c>
      <c r="G7397" s="7">
        <v>100</v>
      </c>
      <c r="H7397" s="7" t="s">
        <v>383</v>
      </c>
      <c r="I7397" s="7"/>
      <c r="J7397" s="7">
        <v>300460</v>
      </c>
      <c r="K7397" s="7">
        <f t="shared" ref="K7397:K7651" si="100">SUMIFS(J:J, E:E, E7397, F:F, "PROYECT. INVERSION")</f>
        <v>2661829</v>
      </c>
      <c r="L7397" s="7"/>
      <c r="M7397" s="6"/>
      <c r="N7397" s="7"/>
      <c r="O7397" s="7"/>
      <c r="P7397" s="38"/>
      <c r="Q7397" s="31"/>
      <c r="R7397" s="42"/>
      <c r="S7397" s="42"/>
      <c r="T7397" s="42"/>
      <c r="U7397" s="43"/>
      <c r="V7397" s="32"/>
      <c r="W7397" s="38"/>
      <c r="X7397" s="7"/>
      <c r="Y7397" s="7"/>
      <c r="Z7397" s="7"/>
      <c r="AA7397" s="7"/>
      <c r="AB7397" s="7"/>
      <c r="AC7397" s="7"/>
      <c r="AD7397" s="7"/>
      <c r="AE7397" s="7"/>
      <c r="AF7397" s="7"/>
      <c r="AG7397" s="7"/>
      <c r="AH7397" s="7"/>
      <c r="AI7397" s="7"/>
      <c r="AJ7397" s="7"/>
      <c r="AK7397" s="7"/>
      <c r="AL7397" s="7"/>
      <c r="AM7397" s="7"/>
      <c r="AN7397" s="7"/>
    </row>
    <row r="7398" spans="1:40" ht="14.25" customHeight="1">
      <c r="A7398" s="7" t="s">
        <v>743</v>
      </c>
      <c r="B7398" s="7" t="s">
        <v>363</v>
      </c>
      <c r="C7398" s="7">
        <v>1741</v>
      </c>
      <c r="D7398" s="7" t="s">
        <v>782</v>
      </c>
      <c r="E7398" s="7" t="str">
        <f t="shared" si="99"/>
        <v>Comarapa</v>
      </c>
      <c r="F7398" s="7" t="s">
        <v>379</v>
      </c>
      <c r="G7398" s="7">
        <v>130</v>
      </c>
      <c r="H7398" s="7" t="s">
        <v>386</v>
      </c>
      <c r="I7398" s="7"/>
      <c r="J7398" s="7">
        <v>474616</v>
      </c>
      <c r="K7398" s="7">
        <f t="shared" si="100"/>
        <v>2661829</v>
      </c>
      <c r="L7398" s="7"/>
      <c r="M7398" s="6"/>
      <c r="N7398" s="7"/>
      <c r="O7398" s="7"/>
      <c r="P7398" s="38"/>
      <c r="Q7398" s="31"/>
      <c r="R7398" s="42"/>
      <c r="S7398" s="42"/>
      <c r="T7398" s="42"/>
      <c r="U7398" s="43"/>
      <c r="V7398" s="32"/>
      <c r="W7398" s="38"/>
      <c r="X7398" s="7"/>
      <c r="Y7398" s="7"/>
      <c r="Z7398" s="7"/>
      <c r="AA7398" s="7"/>
      <c r="AB7398" s="7"/>
      <c r="AC7398" s="7"/>
      <c r="AD7398" s="7"/>
      <c r="AE7398" s="7"/>
      <c r="AF7398" s="7"/>
      <c r="AG7398" s="7"/>
      <c r="AH7398" s="7"/>
      <c r="AI7398" s="7"/>
      <c r="AJ7398" s="7"/>
      <c r="AK7398" s="7"/>
      <c r="AL7398" s="7"/>
      <c r="AM7398" s="7"/>
      <c r="AN7398" s="7"/>
    </row>
    <row r="7399" spans="1:40" ht="14.25" customHeight="1">
      <c r="A7399" s="7" t="s">
        <v>743</v>
      </c>
      <c r="B7399" s="7" t="s">
        <v>363</v>
      </c>
      <c r="C7399" s="7">
        <v>1741</v>
      </c>
      <c r="D7399" s="7" t="s">
        <v>782</v>
      </c>
      <c r="E7399" s="7" t="str">
        <f t="shared" si="99"/>
        <v>Comarapa</v>
      </c>
      <c r="F7399" s="7" t="s">
        <v>379</v>
      </c>
      <c r="G7399" s="7">
        <v>140</v>
      </c>
      <c r="H7399" s="7" t="s">
        <v>388</v>
      </c>
      <c r="I7399" s="7"/>
      <c r="J7399" s="7">
        <v>450000</v>
      </c>
      <c r="K7399" s="7">
        <f t="shared" si="100"/>
        <v>2661829</v>
      </c>
      <c r="L7399" s="7"/>
      <c r="M7399" s="6"/>
      <c r="N7399" s="7"/>
      <c r="O7399" s="7"/>
      <c r="P7399" s="38"/>
      <c r="Q7399" s="31"/>
      <c r="R7399" s="42"/>
      <c r="S7399" s="42"/>
      <c r="T7399" s="42"/>
      <c r="U7399" s="43"/>
      <c r="V7399" s="32"/>
      <c r="W7399" s="38"/>
      <c r="X7399" s="7"/>
      <c r="Y7399" s="7"/>
      <c r="Z7399" s="7"/>
      <c r="AA7399" s="7"/>
      <c r="AB7399" s="7"/>
      <c r="AC7399" s="7"/>
      <c r="AD7399" s="7"/>
      <c r="AE7399" s="7"/>
      <c r="AF7399" s="7"/>
      <c r="AG7399" s="7"/>
      <c r="AH7399" s="7"/>
      <c r="AI7399" s="7"/>
      <c r="AJ7399" s="7"/>
      <c r="AK7399" s="7"/>
      <c r="AL7399" s="7"/>
      <c r="AM7399" s="7"/>
      <c r="AN7399" s="7"/>
    </row>
    <row r="7400" spans="1:40" ht="14.25" customHeight="1">
      <c r="A7400" s="7" t="s">
        <v>743</v>
      </c>
      <c r="B7400" s="7" t="s">
        <v>363</v>
      </c>
      <c r="C7400" s="7">
        <v>1741</v>
      </c>
      <c r="D7400" s="7" t="s">
        <v>782</v>
      </c>
      <c r="E7400" s="7" t="str">
        <f t="shared" si="99"/>
        <v>Comarapa</v>
      </c>
      <c r="F7400" s="7" t="s">
        <v>379</v>
      </c>
      <c r="G7400" s="7">
        <v>160</v>
      </c>
      <c r="H7400" s="7" t="s">
        <v>389</v>
      </c>
      <c r="I7400" s="7"/>
      <c r="J7400" s="7">
        <v>165230</v>
      </c>
      <c r="K7400" s="7">
        <f t="shared" si="100"/>
        <v>2661829</v>
      </c>
      <c r="L7400" s="7"/>
      <c r="M7400" s="6"/>
      <c r="N7400" s="7"/>
      <c r="O7400" s="7"/>
      <c r="P7400" s="38"/>
      <c r="Q7400" s="31"/>
      <c r="R7400" s="42"/>
      <c r="S7400" s="42"/>
      <c r="T7400" s="42"/>
      <c r="U7400" s="43"/>
      <c r="V7400" s="32"/>
      <c r="W7400" s="38"/>
      <c r="X7400" s="7"/>
      <c r="Y7400" s="7"/>
      <c r="Z7400" s="7"/>
      <c r="AA7400" s="7"/>
      <c r="AB7400" s="7"/>
      <c r="AC7400" s="7"/>
      <c r="AD7400" s="7"/>
      <c r="AE7400" s="7"/>
      <c r="AF7400" s="7"/>
      <c r="AG7400" s="7"/>
      <c r="AH7400" s="7"/>
      <c r="AI7400" s="7"/>
      <c r="AJ7400" s="7"/>
      <c r="AK7400" s="7"/>
      <c r="AL7400" s="7"/>
      <c r="AM7400" s="7"/>
      <c r="AN7400" s="7"/>
    </row>
    <row r="7401" spans="1:40" ht="14.25" customHeight="1">
      <c r="A7401" s="7" t="s">
        <v>743</v>
      </c>
      <c r="B7401" s="7" t="s">
        <v>363</v>
      </c>
      <c r="C7401" s="7">
        <v>1741</v>
      </c>
      <c r="D7401" s="7" t="s">
        <v>782</v>
      </c>
      <c r="E7401" s="7" t="str">
        <f t="shared" si="99"/>
        <v>Comarapa</v>
      </c>
      <c r="F7401" s="7" t="s">
        <v>379</v>
      </c>
      <c r="G7401" s="7">
        <v>170</v>
      </c>
      <c r="H7401" s="7" t="s">
        <v>390</v>
      </c>
      <c r="I7401" s="7"/>
      <c r="J7401" s="7">
        <v>387084</v>
      </c>
      <c r="K7401" s="7">
        <f t="shared" si="100"/>
        <v>2661829</v>
      </c>
      <c r="L7401" s="7"/>
      <c r="M7401" s="6"/>
      <c r="N7401" s="7"/>
      <c r="O7401" s="7"/>
      <c r="P7401" s="38"/>
      <c r="Q7401" s="31"/>
      <c r="R7401" s="42"/>
      <c r="S7401" s="42"/>
      <c r="T7401" s="42"/>
      <c r="U7401" s="43"/>
      <c r="V7401" s="32"/>
      <c r="W7401" s="38"/>
      <c r="X7401" s="7"/>
      <c r="Y7401" s="7"/>
      <c r="Z7401" s="7"/>
      <c r="AA7401" s="7"/>
      <c r="AB7401" s="7"/>
      <c r="AC7401" s="7"/>
      <c r="AD7401" s="7"/>
      <c r="AE7401" s="7"/>
      <c r="AF7401" s="7"/>
      <c r="AG7401" s="7"/>
      <c r="AH7401" s="7"/>
      <c r="AI7401" s="7"/>
      <c r="AJ7401" s="7"/>
      <c r="AK7401" s="7"/>
      <c r="AL7401" s="7"/>
      <c r="AM7401" s="7"/>
      <c r="AN7401" s="7"/>
    </row>
    <row r="7402" spans="1:40" ht="14.25" customHeight="1">
      <c r="A7402" s="7" t="s">
        <v>743</v>
      </c>
      <c r="B7402" s="7" t="s">
        <v>363</v>
      </c>
      <c r="C7402" s="7">
        <v>1741</v>
      </c>
      <c r="D7402" s="7" t="s">
        <v>782</v>
      </c>
      <c r="E7402" s="7" t="str">
        <f t="shared" si="99"/>
        <v>Comarapa</v>
      </c>
      <c r="F7402" s="7" t="s">
        <v>379</v>
      </c>
      <c r="G7402" s="7">
        <v>180</v>
      </c>
      <c r="H7402" s="7" t="s">
        <v>411</v>
      </c>
      <c r="I7402" s="7"/>
      <c r="J7402" s="7">
        <v>713620</v>
      </c>
      <c r="K7402" s="7">
        <f t="shared" si="100"/>
        <v>2661829</v>
      </c>
      <c r="L7402" s="7"/>
      <c r="M7402" s="6"/>
      <c r="N7402" s="7"/>
      <c r="O7402" s="7"/>
      <c r="P7402" s="38"/>
      <c r="Q7402" s="31"/>
      <c r="R7402" s="42"/>
      <c r="S7402" s="42"/>
      <c r="T7402" s="42"/>
      <c r="U7402" s="43"/>
      <c r="V7402" s="32"/>
      <c r="W7402" s="38"/>
      <c r="X7402" s="7"/>
      <c r="Y7402" s="7"/>
      <c r="Z7402" s="7"/>
      <c r="AA7402" s="7"/>
      <c r="AB7402" s="7"/>
      <c r="AC7402" s="7"/>
      <c r="AD7402" s="7"/>
      <c r="AE7402" s="7"/>
      <c r="AF7402" s="7"/>
      <c r="AG7402" s="7"/>
      <c r="AH7402" s="7"/>
      <c r="AI7402" s="7"/>
      <c r="AJ7402" s="7"/>
      <c r="AK7402" s="7"/>
      <c r="AL7402" s="7"/>
      <c r="AM7402" s="7"/>
      <c r="AN7402" s="7"/>
    </row>
    <row r="7403" spans="1:40" ht="14.25" customHeight="1">
      <c r="A7403" s="7" t="s">
        <v>743</v>
      </c>
      <c r="B7403" s="7" t="s">
        <v>363</v>
      </c>
      <c r="C7403" s="7">
        <v>1741</v>
      </c>
      <c r="D7403" s="7" t="s">
        <v>782</v>
      </c>
      <c r="E7403" s="7" t="str">
        <f t="shared" si="99"/>
        <v>Comarapa</v>
      </c>
      <c r="F7403" s="7" t="s">
        <v>379</v>
      </c>
      <c r="G7403" s="7">
        <v>190</v>
      </c>
      <c r="H7403" s="7" t="s">
        <v>392</v>
      </c>
      <c r="I7403" s="7"/>
      <c r="J7403" s="7">
        <v>135920</v>
      </c>
      <c r="K7403" s="7">
        <f t="shared" si="100"/>
        <v>2661829</v>
      </c>
      <c r="L7403" s="7"/>
      <c r="M7403" s="6"/>
      <c r="N7403" s="7"/>
      <c r="O7403" s="7"/>
      <c r="P7403" s="38"/>
      <c r="Q7403" s="31"/>
      <c r="R7403" s="42"/>
      <c r="S7403" s="42"/>
      <c r="T7403" s="42"/>
      <c r="U7403" s="43"/>
      <c r="V7403" s="32"/>
      <c r="W7403" s="38"/>
      <c r="X7403" s="7"/>
      <c r="Y7403" s="7"/>
      <c r="Z7403" s="7"/>
      <c r="AA7403" s="7"/>
      <c r="AB7403" s="7"/>
      <c r="AC7403" s="7"/>
      <c r="AD7403" s="7"/>
      <c r="AE7403" s="7"/>
      <c r="AF7403" s="7"/>
      <c r="AG7403" s="7"/>
      <c r="AH7403" s="7"/>
      <c r="AI7403" s="7"/>
      <c r="AJ7403" s="7"/>
      <c r="AK7403" s="7"/>
      <c r="AL7403" s="7"/>
      <c r="AM7403" s="7"/>
      <c r="AN7403" s="7"/>
    </row>
    <row r="7404" spans="1:40" ht="14.25" customHeight="1">
      <c r="A7404" s="7" t="s">
        <v>743</v>
      </c>
      <c r="B7404" s="7" t="s">
        <v>363</v>
      </c>
      <c r="C7404" s="7">
        <v>1741</v>
      </c>
      <c r="D7404" s="7" t="s">
        <v>782</v>
      </c>
      <c r="E7404" s="7" t="str">
        <f t="shared" si="99"/>
        <v>Comarapa</v>
      </c>
      <c r="F7404" s="7" t="s">
        <v>379</v>
      </c>
      <c r="G7404" s="7">
        <v>200</v>
      </c>
      <c r="H7404" s="7" t="s">
        <v>393</v>
      </c>
      <c r="I7404" s="7"/>
      <c r="J7404" s="7">
        <v>3905150</v>
      </c>
      <c r="K7404" s="7">
        <f t="shared" si="100"/>
        <v>2661829</v>
      </c>
      <c r="L7404" s="7"/>
      <c r="M7404" s="6"/>
      <c r="N7404" s="7"/>
      <c r="O7404" s="7"/>
      <c r="P7404" s="38"/>
      <c r="Q7404" s="31"/>
      <c r="R7404" s="42"/>
      <c r="S7404" s="42"/>
      <c r="T7404" s="42"/>
      <c r="U7404" s="43"/>
      <c r="V7404" s="32"/>
      <c r="W7404" s="38"/>
      <c r="X7404" s="7"/>
      <c r="Y7404" s="7"/>
      <c r="Z7404" s="7"/>
      <c r="AA7404" s="7"/>
      <c r="AB7404" s="7"/>
      <c r="AC7404" s="7"/>
      <c r="AD7404" s="7"/>
      <c r="AE7404" s="7"/>
      <c r="AF7404" s="7"/>
      <c r="AG7404" s="7"/>
      <c r="AH7404" s="7"/>
      <c r="AI7404" s="7"/>
      <c r="AJ7404" s="7"/>
      <c r="AK7404" s="7"/>
      <c r="AL7404" s="7"/>
      <c r="AM7404" s="7"/>
      <c r="AN7404" s="7"/>
    </row>
    <row r="7405" spans="1:40" ht="14.25" customHeight="1">
      <c r="A7405" s="7" t="s">
        <v>743</v>
      </c>
      <c r="B7405" s="7" t="s">
        <v>363</v>
      </c>
      <c r="C7405" s="7">
        <v>1741</v>
      </c>
      <c r="D7405" s="7" t="s">
        <v>782</v>
      </c>
      <c r="E7405" s="7" t="str">
        <f t="shared" si="99"/>
        <v>Comarapa</v>
      </c>
      <c r="F7405" s="7" t="s">
        <v>379</v>
      </c>
      <c r="G7405" s="7">
        <v>210</v>
      </c>
      <c r="H7405" s="7" t="s">
        <v>394</v>
      </c>
      <c r="I7405" s="7"/>
      <c r="J7405" s="7">
        <v>1284581</v>
      </c>
      <c r="K7405" s="7">
        <f t="shared" si="100"/>
        <v>2661829</v>
      </c>
      <c r="L7405" s="7"/>
      <c r="M7405" s="6"/>
      <c r="N7405" s="7"/>
      <c r="O7405" s="7"/>
      <c r="P7405" s="38"/>
      <c r="Q7405" s="31"/>
      <c r="R7405" s="42"/>
      <c r="S7405" s="42"/>
      <c r="T7405" s="42"/>
      <c r="U7405" s="43"/>
      <c r="V7405" s="32"/>
      <c r="W7405" s="38"/>
      <c r="X7405" s="7"/>
      <c r="Y7405" s="7"/>
      <c r="Z7405" s="7"/>
      <c r="AA7405" s="7"/>
      <c r="AB7405" s="7"/>
      <c r="AC7405" s="7"/>
      <c r="AD7405" s="7"/>
      <c r="AE7405" s="7"/>
      <c r="AF7405" s="7"/>
      <c r="AG7405" s="7"/>
      <c r="AH7405" s="7"/>
      <c r="AI7405" s="7"/>
      <c r="AJ7405" s="7"/>
      <c r="AK7405" s="7"/>
      <c r="AL7405" s="7"/>
      <c r="AM7405" s="7"/>
      <c r="AN7405" s="7"/>
    </row>
    <row r="7406" spans="1:40" ht="14.25" customHeight="1">
      <c r="A7406" s="7" t="s">
        <v>743</v>
      </c>
      <c r="B7406" s="7" t="s">
        <v>363</v>
      </c>
      <c r="C7406" s="7">
        <v>1741</v>
      </c>
      <c r="D7406" s="7" t="s">
        <v>782</v>
      </c>
      <c r="E7406" s="7" t="str">
        <f t="shared" si="99"/>
        <v>Comarapa</v>
      </c>
      <c r="F7406" s="7" t="s">
        <v>379</v>
      </c>
      <c r="G7406" s="7">
        <v>220</v>
      </c>
      <c r="H7406" s="7" t="s">
        <v>395</v>
      </c>
      <c r="I7406" s="7"/>
      <c r="J7406" s="7">
        <v>230000</v>
      </c>
      <c r="K7406" s="7">
        <f t="shared" si="100"/>
        <v>2661829</v>
      </c>
      <c r="L7406" s="7"/>
      <c r="M7406" s="6"/>
      <c r="N7406" s="7"/>
      <c r="O7406" s="7"/>
      <c r="P7406" s="38"/>
      <c r="Q7406" s="31"/>
      <c r="R7406" s="42"/>
      <c r="S7406" s="42"/>
      <c r="T7406" s="42"/>
      <c r="U7406" s="43"/>
      <c r="V7406" s="32"/>
      <c r="W7406" s="38"/>
      <c r="X7406" s="7"/>
      <c r="Y7406" s="7"/>
      <c r="Z7406" s="7"/>
      <c r="AA7406" s="7"/>
      <c r="AB7406" s="7"/>
      <c r="AC7406" s="7"/>
      <c r="AD7406" s="7"/>
      <c r="AE7406" s="7"/>
      <c r="AF7406" s="7"/>
      <c r="AG7406" s="7"/>
      <c r="AH7406" s="7"/>
      <c r="AI7406" s="7"/>
      <c r="AJ7406" s="7"/>
      <c r="AK7406" s="7"/>
      <c r="AL7406" s="7"/>
      <c r="AM7406" s="7"/>
      <c r="AN7406" s="7"/>
    </row>
    <row r="7407" spans="1:40" ht="14.25" customHeight="1">
      <c r="A7407" s="7" t="s">
        <v>743</v>
      </c>
      <c r="B7407" s="7" t="s">
        <v>363</v>
      </c>
      <c r="C7407" s="7">
        <v>1741</v>
      </c>
      <c r="D7407" s="7" t="s">
        <v>782</v>
      </c>
      <c r="E7407" s="7" t="str">
        <f t="shared" si="99"/>
        <v>Comarapa</v>
      </c>
      <c r="F7407" s="7" t="s">
        <v>379</v>
      </c>
      <c r="G7407" s="7">
        <v>230</v>
      </c>
      <c r="H7407" s="7" t="s">
        <v>396</v>
      </c>
      <c r="I7407" s="7"/>
      <c r="J7407" s="7">
        <v>227669</v>
      </c>
      <c r="K7407" s="7">
        <f t="shared" si="100"/>
        <v>2661829</v>
      </c>
      <c r="L7407" s="7"/>
      <c r="M7407" s="6"/>
      <c r="N7407" s="7"/>
      <c r="O7407" s="7"/>
      <c r="P7407" s="38"/>
      <c r="Q7407" s="31"/>
      <c r="R7407" s="42"/>
      <c r="S7407" s="42"/>
      <c r="T7407" s="42"/>
      <c r="U7407" s="43"/>
      <c r="V7407" s="32"/>
      <c r="W7407" s="38"/>
      <c r="X7407" s="7"/>
      <c r="Y7407" s="7"/>
      <c r="Z7407" s="7"/>
      <c r="AA7407" s="7"/>
      <c r="AB7407" s="7"/>
      <c r="AC7407" s="7"/>
      <c r="AD7407" s="7"/>
      <c r="AE7407" s="7"/>
      <c r="AF7407" s="7"/>
      <c r="AG7407" s="7"/>
      <c r="AH7407" s="7"/>
      <c r="AI7407" s="7"/>
      <c r="AJ7407" s="7"/>
      <c r="AK7407" s="7"/>
      <c r="AL7407" s="7"/>
      <c r="AM7407" s="7"/>
      <c r="AN7407" s="7"/>
    </row>
    <row r="7408" spans="1:40" ht="14.25" customHeight="1">
      <c r="A7408" s="7" t="s">
        <v>743</v>
      </c>
      <c r="B7408" s="7" t="s">
        <v>363</v>
      </c>
      <c r="C7408" s="7">
        <v>1741</v>
      </c>
      <c r="D7408" s="7" t="s">
        <v>782</v>
      </c>
      <c r="E7408" s="7" t="str">
        <f t="shared" si="99"/>
        <v>Comarapa</v>
      </c>
      <c r="F7408" s="7" t="s">
        <v>379</v>
      </c>
      <c r="G7408" s="7">
        <v>240</v>
      </c>
      <c r="H7408" s="7" t="s">
        <v>397</v>
      </c>
      <c r="I7408" s="7"/>
      <c r="J7408" s="7">
        <v>60000</v>
      </c>
      <c r="K7408" s="7">
        <f t="shared" si="100"/>
        <v>2661829</v>
      </c>
      <c r="L7408" s="7"/>
      <c r="M7408" s="6"/>
      <c r="N7408" s="7"/>
      <c r="O7408" s="7"/>
      <c r="P7408" s="38"/>
      <c r="Q7408" s="31"/>
      <c r="R7408" s="42"/>
      <c r="S7408" s="42"/>
      <c r="T7408" s="42"/>
      <c r="U7408" s="43"/>
      <c r="V7408" s="32"/>
      <c r="W7408" s="38"/>
      <c r="X7408" s="7"/>
      <c r="Y7408" s="7"/>
      <c r="Z7408" s="7"/>
      <c r="AA7408" s="7"/>
      <c r="AB7408" s="7"/>
      <c r="AC7408" s="7"/>
      <c r="AD7408" s="7"/>
      <c r="AE7408" s="7"/>
      <c r="AF7408" s="7"/>
      <c r="AG7408" s="7"/>
      <c r="AH7408" s="7"/>
      <c r="AI7408" s="7"/>
      <c r="AJ7408" s="7"/>
      <c r="AK7408" s="7"/>
      <c r="AL7408" s="7"/>
      <c r="AM7408" s="7"/>
      <c r="AN7408" s="7"/>
    </row>
    <row r="7409" spans="1:40" ht="14.25" customHeight="1">
      <c r="A7409" s="7" t="s">
        <v>743</v>
      </c>
      <c r="B7409" s="7" t="s">
        <v>363</v>
      </c>
      <c r="C7409" s="7">
        <v>1741</v>
      </c>
      <c r="D7409" s="7" t="s">
        <v>782</v>
      </c>
      <c r="E7409" s="7" t="str">
        <f t="shared" si="99"/>
        <v>Comarapa</v>
      </c>
      <c r="F7409" s="7" t="s">
        <v>379</v>
      </c>
      <c r="G7409" s="7">
        <v>250</v>
      </c>
      <c r="H7409" s="7" t="s">
        <v>399</v>
      </c>
      <c r="I7409" s="7"/>
      <c r="J7409" s="7">
        <v>765260</v>
      </c>
      <c r="K7409" s="7">
        <f t="shared" si="100"/>
        <v>2661829</v>
      </c>
      <c r="L7409" s="7"/>
      <c r="M7409" s="6"/>
      <c r="N7409" s="7"/>
      <c r="O7409" s="7"/>
      <c r="P7409" s="38"/>
      <c r="Q7409" s="31"/>
      <c r="R7409" s="42"/>
      <c r="S7409" s="42"/>
      <c r="T7409" s="42"/>
      <c r="U7409" s="43"/>
      <c r="V7409" s="32"/>
      <c r="W7409" s="38"/>
      <c r="X7409" s="7"/>
      <c r="Y7409" s="7"/>
      <c r="Z7409" s="7"/>
      <c r="AA7409" s="7"/>
      <c r="AB7409" s="7"/>
      <c r="AC7409" s="7"/>
      <c r="AD7409" s="7"/>
      <c r="AE7409" s="7"/>
      <c r="AF7409" s="7"/>
      <c r="AG7409" s="7"/>
      <c r="AH7409" s="7"/>
      <c r="AI7409" s="7"/>
      <c r="AJ7409" s="7"/>
      <c r="AK7409" s="7"/>
      <c r="AL7409" s="7"/>
      <c r="AM7409" s="7"/>
      <c r="AN7409" s="7"/>
    </row>
    <row r="7410" spans="1:40" ht="14.25" customHeight="1">
      <c r="A7410" s="7" t="s">
        <v>743</v>
      </c>
      <c r="B7410" s="7" t="s">
        <v>363</v>
      </c>
      <c r="C7410" s="7">
        <v>1741</v>
      </c>
      <c r="D7410" s="7" t="s">
        <v>782</v>
      </c>
      <c r="E7410" s="7" t="str">
        <f t="shared" si="99"/>
        <v>Comarapa</v>
      </c>
      <c r="F7410" s="7" t="s">
        <v>379</v>
      </c>
      <c r="G7410" s="7">
        <v>260</v>
      </c>
      <c r="H7410" s="7" t="s">
        <v>400</v>
      </c>
      <c r="I7410" s="7"/>
      <c r="J7410" s="7">
        <v>202420</v>
      </c>
      <c r="K7410" s="7">
        <f t="shared" si="100"/>
        <v>2661829</v>
      </c>
      <c r="L7410" s="7"/>
      <c r="M7410" s="6"/>
      <c r="N7410" s="7"/>
      <c r="O7410" s="7"/>
      <c r="P7410" s="38"/>
      <c r="Q7410" s="31"/>
      <c r="R7410" s="42"/>
      <c r="S7410" s="42"/>
      <c r="T7410" s="42"/>
      <c r="U7410" s="43"/>
      <c r="V7410" s="32"/>
      <c r="W7410" s="38"/>
      <c r="X7410" s="7"/>
      <c r="Y7410" s="7"/>
      <c r="Z7410" s="7"/>
      <c r="AA7410" s="7"/>
      <c r="AB7410" s="7"/>
      <c r="AC7410" s="7"/>
      <c r="AD7410" s="7"/>
      <c r="AE7410" s="7"/>
      <c r="AF7410" s="7"/>
      <c r="AG7410" s="7"/>
      <c r="AH7410" s="7"/>
      <c r="AI7410" s="7"/>
      <c r="AJ7410" s="7"/>
      <c r="AK7410" s="7"/>
      <c r="AL7410" s="7"/>
      <c r="AM7410" s="7"/>
      <c r="AN7410" s="7"/>
    </row>
    <row r="7411" spans="1:40" ht="14.25" customHeight="1">
      <c r="A7411" s="7" t="s">
        <v>743</v>
      </c>
      <c r="B7411" s="7" t="s">
        <v>363</v>
      </c>
      <c r="C7411" s="7">
        <v>1741</v>
      </c>
      <c r="D7411" s="7" t="s">
        <v>782</v>
      </c>
      <c r="E7411" s="7" t="str">
        <f t="shared" si="99"/>
        <v>Comarapa</v>
      </c>
      <c r="F7411" s="7" t="s">
        <v>379</v>
      </c>
      <c r="G7411" s="7">
        <v>290</v>
      </c>
      <c r="H7411" s="7" t="s">
        <v>426</v>
      </c>
      <c r="I7411" s="7"/>
      <c r="J7411" s="7">
        <v>76423</v>
      </c>
      <c r="K7411" s="7">
        <f t="shared" si="100"/>
        <v>2661829</v>
      </c>
      <c r="L7411" s="7"/>
      <c r="M7411" s="6"/>
      <c r="N7411" s="7"/>
      <c r="O7411" s="7"/>
      <c r="P7411" s="38"/>
      <c r="Q7411" s="31"/>
      <c r="R7411" s="42"/>
      <c r="S7411" s="42"/>
      <c r="T7411" s="42"/>
      <c r="U7411" s="43"/>
      <c r="V7411" s="32"/>
      <c r="W7411" s="38"/>
      <c r="X7411" s="7"/>
      <c r="Y7411" s="7"/>
      <c r="Z7411" s="7"/>
      <c r="AA7411" s="7"/>
      <c r="AB7411" s="7"/>
      <c r="AC7411" s="7"/>
      <c r="AD7411" s="7"/>
      <c r="AE7411" s="7"/>
      <c r="AF7411" s="7"/>
      <c r="AG7411" s="7"/>
      <c r="AH7411" s="7"/>
      <c r="AI7411" s="7"/>
      <c r="AJ7411" s="7"/>
      <c r="AK7411" s="7"/>
      <c r="AL7411" s="7"/>
      <c r="AM7411" s="7"/>
      <c r="AN7411" s="7"/>
    </row>
    <row r="7412" spans="1:40" ht="14.25" customHeight="1">
      <c r="A7412" s="7" t="s">
        <v>743</v>
      </c>
      <c r="B7412" s="7" t="s">
        <v>363</v>
      </c>
      <c r="C7412" s="7">
        <v>1741</v>
      </c>
      <c r="D7412" s="7" t="s">
        <v>782</v>
      </c>
      <c r="E7412" s="7" t="str">
        <f t="shared" si="99"/>
        <v>Comarapa</v>
      </c>
      <c r="F7412" s="7" t="s">
        <v>379</v>
      </c>
      <c r="G7412" s="7">
        <v>310</v>
      </c>
      <c r="H7412" s="7" t="s">
        <v>403</v>
      </c>
      <c r="I7412" s="7"/>
      <c r="J7412" s="7">
        <v>100000</v>
      </c>
      <c r="K7412" s="7">
        <f t="shared" si="100"/>
        <v>2661829</v>
      </c>
      <c r="L7412" s="7"/>
      <c r="M7412" s="6"/>
      <c r="N7412" s="7"/>
      <c r="O7412" s="7"/>
      <c r="P7412" s="38"/>
      <c r="Q7412" s="31"/>
      <c r="R7412" s="42"/>
      <c r="S7412" s="42"/>
      <c r="T7412" s="42"/>
      <c r="U7412" s="43"/>
      <c r="V7412" s="32"/>
      <c r="W7412" s="38"/>
      <c r="X7412" s="7"/>
      <c r="Y7412" s="7"/>
      <c r="Z7412" s="7"/>
      <c r="AA7412" s="7"/>
      <c r="AB7412" s="7"/>
      <c r="AC7412" s="7"/>
      <c r="AD7412" s="7"/>
      <c r="AE7412" s="7"/>
      <c r="AF7412" s="7"/>
      <c r="AG7412" s="7"/>
      <c r="AH7412" s="7"/>
      <c r="AI7412" s="7"/>
      <c r="AJ7412" s="7"/>
      <c r="AK7412" s="7"/>
      <c r="AL7412" s="7"/>
      <c r="AM7412" s="7"/>
      <c r="AN7412" s="7"/>
    </row>
    <row r="7413" spans="1:40" ht="14.25" customHeight="1">
      <c r="A7413" s="7" t="s">
        <v>743</v>
      </c>
      <c r="B7413" s="7" t="s">
        <v>363</v>
      </c>
      <c r="C7413" s="7">
        <v>1741</v>
      </c>
      <c r="D7413" s="7" t="s">
        <v>782</v>
      </c>
      <c r="E7413" s="7" t="str">
        <f t="shared" si="99"/>
        <v>Comarapa</v>
      </c>
      <c r="F7413" s="7" t="s">
        <v>379</v>
      </c>
      <c r="G7413" s="7">
        <v>330</v>
      </c>
      <c r="H7413" s="7" t="s">
        <v>404</v>
      </c>
      <c r="I7413" s="7"/>
      <c r="J7413" s="7">
        <v>196929</v>
      </c>
      <c r="K7413" s="7">
        <f t="shared" si="100"/>
        <v>2661829</v>
      </c>
      <c r="L7413" s="7"/>
      <c r="M7413" s="6"/>
      <c r="N7413" s="7"/>
      <c r="O7413" s="7"/>
      <c r="P7413" s="38"/>
      <c r="Q7413" s="31"/>
      <c r="R7413" s="42"/>
      <c r="S7413" s="42"/>
      <c r="T7413" s="42"/>
      <c r="U7413" s="43"/>
      <c r="V7413" s="32"/>
      <c r="W7413" s="38"/>
      <c r="X7413" s="7"/>
      <c r="Y7413" s="7"/>
      <c r="Z7413" s="7"/>
      <c r="AA7413" s="7"/>
      <c r="AB7413" s="7"/>
      <c r="AC7413" s="7"/>
      <c r="AD7413" s="7"/>
      <c r="AE7413" s="7"/>
      <c r="AF7413" s="7"/>
      <c r="AG7413" s="7"/>
      <c r="AH7413" s="7"/>
      <c r="AI7413" s="7"/>
      <c r="AJ7413" s="7"/>
      <c r="AK7413" s="7"/>
      <c r="AL7413" s="7"/>
      <c r="AM7413" s="7"/>
      <c r="AN7413" s="7"/>
    </row>
    <row r="7414" spans="1:40" ht="14.25" customHeight="1">
      <c r="A7414" s="7" t="s">
        <v>743</v>
      </c>
      <c r="B7414" s="7" t="s">
        <v>363</v>
      </c>
      <c r="C7414" s="7">
        <v>1741</v>
      </c>
      <c r="D7414" s="7" t="s">
        <v>782</v>
      </c>
      <c r="E7414" s="7" t="str">
        <f t="shared" si="99"/>
        <v>Comarapa</v>
      </c>
      <c r="F7414" s="7" t="s">
        <v>379</v>
      </c>
      <c r="G7414" s="7">
        <v>340</v>
      </c>
      <c r="H7414" s="7" t="s">
        <v>405</v>
      </c>
      <c r="I7414" s="7"/>
      <c r="J7414" s="7">
        <v>1642255</v>
      </c>
      <c r="K7414" s="7">
        <f t="shared" si="100"/>
        <v>2661829</v>
      </c>
      <c r="L7414" s="7"/>
      <c r="M7414" s="6"/>
      <c r="N7414" s="7"/>
      <c r="O7414" s="7"/>
      <c r="P7414" s="38"/>
      <c r="Q7414" s="31"/>
      <c r="R7414" s="42"/>
      <c r="S7414" s="42"/>
      <c r="T7414" s="42"/>
      <c r="U7414" s="43"/>
      <c r="V7414" s="32"/>
      <c r="W7414" s="38"/>
      <c r="X7414" s="7"/>
      <c r="Y7414" s="7"/>
      <c r="Z7414" s="7"/>
      <c r="AA7414" s="7"/>
      <c r="AB7414" s="7"/>
      <c r="AC7414" s="7"/>
      <c r="AD7414" s="7"/>
      <c r="AE7414" s="7"/>
      <c r="AF7414" s="7"/>
      <c r="AG7414" s="7"/>
      <c r="AH7414" s="7"/>
      <c r="AI7414" s="7"/>
      <c r="AJ7414" s="7"/>
      <c r="AK7414" s="7"/>
      <c r="AL7414" s="7"/>
      <c r="AM7414" s="7"/>
      <c r="AN7414" s="7"/>
    </row>
    <row r="7415" spans="1:40" ht="14.25" customHeight="1">
      <c r="A7415" s="7" t="s">
        <v>743</v>
      </c>
      <c r="B7415" s="7" t="s">
        <v>363</v>
      </c>
      <c r="C7415" s="7">
        <v>1741</v>
      </c>
      <c r="D7415" s="7" t="s">
        <v>782</v>
      </c>
      <c r="E7415" s="7" t="str">
        <f t="shared" si="99"/>
        <v>Comarapa</v>
      </c>
      <c r="F7415" s="7" t="s">
        <v>379</v>
      </c>
      <c r="G7415" s="7">
        <v>350</v>
      </c>
      <c r="H7415" s="7" t="s">
        <v>406</v>
      </c>
      <c r="I7415" s="7"/>
      <c r="J7415" s="7">
        <v>67980</v>
      </c>
      <c r="K7415" s="7">
        <f t="shared" si="100"/>
        <v>2661829</v>
      </c>
      <c r="L7415" s="7"/>
      <c r="M7415" s="6"/>
      <c r="N7415" s="7"/>
      <c r="O7415" s="7"/>
      <c r="P7415" s="38"/>
      <c r="Q7415" s="31"/>
      <c r="R7415" s="42"/>
      <c r="S7415" s="42"/>
      <c r="T7415" s="42"/>
      <c r="U7415" s="43"/>
      <c r="V7415" s="32"/>
      <c r="W7415" s="38"/>
      <c r="X7415" s="7"/>
      <c r="Y7415" s="7"/>
      <c r="Z7415" s="7"/>
      <c r="AA7415" s="7"/>
      <c r="AB7415" s="7"/>
      <c r="AC7415" s="7"/>
      <c r="AD7415" s="7"/>
      <c r="AE7415" s="7"/>
      <c r="AF7415" s="7"/>
      <c r="AG7415" s="7"/>
      <c r="AH7415" s="7"/>
      <c r="AI7415" s="7"/>
      <c r="AJ7415" s="7"/>
      <c r="AK7415" s="7"/>
      <c r="AL7415" s="7"/>
      <c r="AM7415" s="7"/>
      <c r="AN7415" s="7"/>
    </row>
    <row r="7416" spans="1:40" ht="14.25" customHeight="1">
      <c r="A7416" s="7" t="s">
        <v>743</v>
      </c>
      <c r="B7416" s="7" t="s">
        <v>363</v>
      </c>
      <c r="C7416" s="7">
        <v>1741</v>
      </c>
      <c r="D7416" s="7" t="s">
        <v>782</v>
      </c>
      <c r="E7416" s="7" t="str">
        <f t="shared" si="99"/>
        <v>Comarapa</v>
      </c>
      <c r="F7416" s="7" t="s">
        <v>407</v>
      </c>
      <c r="G7416" s="7">
        <v>170</v>
      </c>
      <c r="H7416" s="7" t="s">
        <v>390</v>
      </c>
      <c r="I7416" s="7"/>
      <c r="J7416" s="7">
        <v>2661829</v>
      </c>
      <c r="K7416" s="7">
        <f t="shared" si="100"/>
        <v>2661829</v>
      </c>
      <c r="L7416" s="7"/>
      <c r="M7416" s="6"/>
      <c r="N7416" s="7"/>
      <c r="O7416" s="7"/>
      <c r="P7416" s="38"/>
      <c r="Q7416" s="31"/>
      <c r="R7416" s="42"/>
      <c r="S7416" s="42"/>
      <c r="T7416" s="42"/>
      <c r="U7416" s="43"/>
      <c r="V7416" s="32"/>
      <c r="W7416" s="38"/>
      <c r="X7416" s="7"/>
      <c r="Y7416" s="7"/>
      <c r="Z7416" s="7"/>
      <c r="AA7416" s="7"/>
      <c r="AB7416" s="7"/>
      <c r="AC7416" s="7"/>
      <c r="AD7416" s="7"/>
      <c r="AE7416" s="7"/>
      <c r="AF7416" s="7"/>
      <c r="AG7416" s="7"/>
      <c r="AH7416" s="7"/>
      <c r="AI7416" s="7"/>
      <c r="AJ7416" s="7"/>
      <c r="AK7416" s="7"/>
      <c r="AL7416" s="7"/>
      <c r="AM7416" s="7"/>
      <c r="AN7416" s="7"/>
    </row>
    <row r="7417" spans="1:40" ht="14.25" customHeight="1">
      <c r="A7417" s="7" t="s">
        <v>743</v>
      </c>
      <c r="B7417" s="7" t="s">
        <v>363</v>
      </c>
      <c r="C7417" s="7">
        <v>1742</v>
      </c>
      <c r="D7417" s="7" t="s">
        <v>783</v>
      </c>
      <c r="E7417" s="7" t="str">
        <f t="shared" si="99"/>
        <v>Saipina</v>
      </c>
      <c r="F7417" s="7" t="s">
        <v>379</v>
      </c>
      <c r="G7417" s="7">
        <v>0</v>
      </c>
      <c r="H7417" s="7" t="s">
        <v>380</v>
      </c>
      <c r="I7417" s="7"/>
      <c r="J7417" s="7">
        <v>1195093</v>
      </c>
      <c r="K7417" s="7">
        <f t="shared" si="100"/>
        <v>2241677</v>
      </c>
      <c r="L7417" s="7"/>
      <c r="M7417" s="6"/>
      <c r="N7417" s="7"/>
      <c r="O7417" s="7"/>
      <c r="P7417" s="38"/>
      <c r="Q7417" s="31"/>
      <c r="R7417" s="42"/>
      <c r="S7417" s="42"/>
      <c r="T7417" s="42"/>
      <c r="U7417" s="43"/>
      <c r="V7417" s="32"/>
      <c r="W7417" s="38"/>
      <c r="X7417" s="7"/>
      <c r="Y7417" s="7"/>
      <c r="Z7417" s="7"/>
      <c r="AA7417" s="7"/>
      <c r="AB7417" s="7"/>
      <c r="AC7417" s="7"/>
      <c r="AD7417" s="7"/>
      <c r="AE7417" s="7"/>
      <c r="AF7417" s="7"/>
      <c r="AG7417" s="7"/>
      <c r="AH7417" s="7"/>
      <c r="AI7417" s="7"/>
      <c r="AJ7417" s="7"/>
      <c r="AK7417" s="7"/>
      <c r="AL7417" s="7"/>
      <c r="AM7417" s="7"/>
      <c r="AN7417" s="7"/>
    </row>
    <row r="7418" spans="1:40" ht="14.25" customHeight="1">
      <c r="A7418" s="7" t="s">
        <v>743</v>
      </c>
      <c r="B7418" s="7" t="s">
        <v>363</v>
      </c>
      <c r="C7418" s="7">
        <v>1742</v>
      </c>
      <c r="D7418" s="7" t="s">
        <v>783</v>
      </c>
      <c r="E7418" s="7" t="str">
        <f t="shared" si="99"/>
        <v>Saipina</v>
      </c>
      <c r="F7418" s="7" t="s">
        <v>379</v>
      </c>
      <c r="G7418" s="7">
        <v>1</v>
      </c>
      <c r="H7418" s="7" t="s">
        <v>381</v>
      </c>
      <c r="I7418" s="7"/>
      <c r="J7418" s="7">
        <v>536926</v>
      </c>
      <c r="K7418" s="7">
        <f t="shared" si="100"/>
        <v>2241677</v>
      </c>
      <c r="L7418" s="7"/>
      <c r="M7418" s="6"/>
      <c r="N7418" s="7"/>
      <c r="O7418" s="7"/>
      <c r="P7418" s="38"/>
      <c r="Q7418" s="31"/>
      <c r="R7418" s="42"/>
      <c r="S7418" s="42"/>
      <c r="T7418" s="42"/>
      <c r="U7418" s="43"/>
      <c r="V7418" s="32"/>
      <c r="W7418" s="38"/>
      <c r="X7418" s="7"/>
      <c r="Y7418" s="7"/>
      <c r="Z7418" s="7"/>
      <c r="AA7418" s="7"/>
      <c r="AB7418" s="7"/>
      <c r="AC7418" s="7"/>
      <c r="AD7418" s="7"/>
      <c r="AE7418" s="7"/>
      <c r="AF7418" s="7"/>
      <c r="AG7418" s="7"/>
      <c r="AH7418" s="7"/>
      <c r="AI7418" s="7"/>
      <c r="AJ7418" s="7"/>
      <c r="AK7418" s="7"/>
      <c r="AL7418" s="7"/>
      <c r="AM7418" s="7"/>
      <c r="AN7418" s="7"/>
    </row>
    <row r="7419" spans="1:40" ht="14.25" customHeight="1">
      <c r="A7419" s="7" t="s">
        <v>743</v>
      </c>
      <c r="B7419" s="7" t="s">
        <v>363</v>
      </c>
      <c r="C7419" s="7">
        <v>1742</v>
      </c>
      <c r="D7419" s="7" t="s">
        <v>783</v>
      </c>
      <c r="E7419" s="7" t="str">
        <f t="shared" si="99"/>
        <v>Saipina</v>
      </c>
      <c r="F7419" s="7" t="s">
        <v>379</v>
      </c>
      <c r="G7419" s="7">
        <v>97</v>
      </c>
      <c r="H7419" s="7" t="s">
        <v>409</v>
      </c>
      <c r="I7419" s="7"/>
      <c r="J7419" s="7">
        <v>136586</v>
      </c>
      <c r="K7419" s="7">
        <f t="shared" si="100"/>
        <v>2241677</v>
      </c>
      <c r="L7419" s="7"/>
      <c r="M7419" s="6"/>
      <c r="N7419" s="7"/>
      <c r="O7419" s="7"/>
      <c r="P7419" s="38"/>
      <c r="Q7419" s="31"/>
      <c r="R7419" s="42"/>
      <c r="S7419" s="42"/>
      <c r="T7419" s="42"/>
      <c r="U7419" s="43"/>
      <c r="V7419" s="32"/>
      <c r="W7419" s="38"/>
      <c r="X7419" s="7"/>
      <c r="Y7419" s="7"/>
      <c r="Z7419" s="7"/>
      <c r="AA7419" s="7"/>
      <c r="AB7419" s="7"/>
      <c r="AC7419" s="7"/>
      <c r="AD7419" s="7"/>
      <c r="AE7419" s="7"/>
      <c r="AF7419" s="7"/>
      <c r="AG7419" s="7"/>
      <c r="AH7419" s="7"/>
      <c r="AI7419" s="7"/>
      <c r="AJ7419" s="7"/>
      <c r="AK7419" s="7"/>
      <c r="AL7419" s="7"/>
      <c r="AM7419" s="7"/>
      <c r="AN7419" s="7"/>
    </row>
    <row r="7420" spans="1:40" ht="14.25" customHeight="1">
      <c r="A7420" s="7" t="s">
        <v>743</v>
      </c>
      <c r="B7420" s="7" t="s">
        <v>363</v>
      </c>
      <c r="C7420" s="7">
        <v>1742</v>
      </c>
      <c r="D7420" s="7" t="s">
        <v>783</v>
      </c>
      <c r="E7420" s="7" t="str">
        <f t="shared" si="99"/>
        <v>Saipina</v>
      </c>
      <c r="F7420" s="7" t="s">
        <v>379</v>
      </c>
      <c r="G7420" s="7">
        <v>99</v>
      </c>
      <c r="H7420" s="7" t="s">
        <v>382</v>
      </c>
      <c r="I7420" s="7"/>
      <c r="J7420" s="7">
        <v>74655</v>
      </c>
      <c r="K7420" s="7">
        <f t="shared" si="100"/>
        <v>2241677</v>
      </c>
      <c r="L7420" s="7"/>
      <c r="M7420" s="6"/>
      <c r="N7420" s="7"/>
      <c r="O7420" s="7"/>
      <c r="P7420" s="38"/>
      <c r="Q7420" s="31"/>
      <c r="R7420" s="42"/>
      <c r="S7420" s="42"/>
      <c r="T7420" s="42"/>
      <c r="U7420" s="43"/>
      <c r="V7420" s="32"/>
      <c r="W7420" s="38"/>
      <c r="X7420" s="7"/>
      <c r="Y7420" s="7"/>
      <c r="Z7420" s="7"/>
      <c r="AA7420" s="7"/>
      <c r="AB7420" s="7"/>
      <c r="AC7420" s="7"/>
      <c r="AD7420" s="7"/>
      <c r="AE7420" s="7"/>
      <c r="AF7420" s="7"/>
      <c r="AG7420" s="7"/>
      <c r="AH7420" s="7"/>
      <c r="AI7420" s="7"/>
      <c r="AJ7420" s="7"/>
      <c r="AK7420" s="7"/>
      <c r="AL7420" s="7"/>
      <c r="AM7420" s="7"/>
      <c r="AN7420" s="7"/>
    </row>
    <row r="7421" spans="1:40" ht="14.25" customHeight="1">
      <c r="A7421" s="7" t="s">
        <v>743</v>
      </c>
      <c r="B7421" s="7" t="s">
        <v>363</v>
      </c>
      <c r="C7421" s="7">
        <v>1742</v>
      </c>
      <c r="D7421" s="7" t="s">
        <v>783</v>
      </c>
      <c r="E7421" s="7" t="str">
        <f t="shared" si="99"/>
        <v>Saipina</v>
      </c>
      <c r="F7421" s="7" t="s">
        <v>379</v>
      </c>
      <c r="G7421" s="7">
        <v>100</v>
      </c>
      <c r="H7421" s="7" t="s">
        <v>383</v>
      </c>
      <c r="I7421" s="7"/>
      <c r="J7421" s="7">
        <v>761088</v>
      </c>
      <c r="K7421" s="7">
        <f t="shared" si="100"/>
        <v>2241677</v>
      </c>
      <c r="L7421" s="7"/>
      <c r="M7421" s="6"/>
      <c r="N7421" s="7"/>
      <c r="O7421" s="7"/>
      <c r="P7421" s="38"/>
      <c r="Q7421" s="31"/>
      <c r="R7421" s="42"/>
      <c r="S7421" s="42"/>
      <c r="T7421" s="42"/>
      <c r="U7421" s="43"/>
      <c r="V7421" s="32"/>
      <c r="W7421" s="38"/>
      <c r="X7421" s="7"/>
      <c r="Y7421" s="7"/>
      <c r="Z7421" s="7"/>
      <c r="AA7421" s="7"/>
      <c r="AB7421" s="7"/>
      <c r="AC7421" s="7"/>
      <c r="AD7421" s="7"/>
      <c r="AE7421" s="7"/>
      <c r="AF7421" s="7"/>
      <c r="AG7421" s="7"/>
      <c r="AH7421" s="7"/>
      <c r="AI7421" s="7"/>
      <c r="AJ7421" s="7"/>
      <c r="AK7421" s="7"/>
      <c r="AL7421" s="7"/>
      <c r="AM7421" s="7"/>
      <c r="AN7421" s="7"/>
    </row>
    <row r="7422" spans="1:40" ht="14.25" customHeight="1">
      <c r="A7422" s="7" t="s">
        <v>743</v>
      </c>
      <c r="B7422" s="7" t="s">
        <v>363</v>
      </c>
      <c r="C7422" s="7">
        <v>1742</v>
      </c>
      <c r="D7422" s="7" t="s">
        <v>783</v>
      </c>
      <c r="E7422" s="7" t="str">
        <f t="shared" si="99"/>
        <v>Saipina</v>
      </c>
      <c r="F7422" s="7" t="s">
        <v>379</v>
      </c>
      <c r="G7422" s="7">
        <v>110</v>
      </c>
      <c r="H7422" s="7" t="s">
        <v>385</v>
      </c>
      <c r="I7422" s="7"/>
      <c r="J7422" s="7">
        <v>134000</v>
      </c>
      <c r="K7422" s="7">
        <f t="shared" si="100"/>
        <v>2241677</v>
      </c>
      <c r="L7422" s="7"/>
      <c r="M7422" s="6"/>
      <c r="N7422" s="7"/>
      <c r="O7422" s="7"/>
      <c r="P7422" s="38"/>
      <c r="Q7422" s="31"/>
      <c r="R7422" s="42"/>
      <c r="S7422" s="42"/>
      <c r="T7422" s="42"/>
      <c r="U7422" s="43"/>
      <c r="V7422" s="32"/>
      <c r="W7422" s="38"/>
      <c r="X7422" s="7"/>
      <c r="Y7422" s="7"/>
      <c r="Z7422" s="7"/>
      <c r="AA7422" s="7"/>
      <c r="AB7422" s="7"/>
      <c r="AC7422" s="7"/>
      <c r="AD7422" s="7"/>
      <c r="AE7422" s="7"/>
      <c r="AF7422" s="7"/>
      <c r="AG7422" s="7"/>
      <c r="AH7422" s="7"/>
      <c r="AI7422" s="7"/>
      <c r="AJ7422" s="7"/>
      <c r="AK7422" s="7"/>
      <c r="AL7422" s="7"/>
      <c r="AM7422" s="7"/>
      <c r="AN7422" s="7"/>
    </row>
    <row r="7423" spans="1:40" ht="14.25" customHeight="1">
      <c r="A7423" s="7" t="s">
        <v>743</v>
      </c>
      <c r="B7423" s="7" t="s">
        <v>363</v>
      </c>
      <c r="C7423" s="7">
        <v>1742</v>
      </c>
      <c r="D7423" s="7" t="s">
        <v>783</v>
      </c>
      <c r="E7423" s="7" t="str">
        <f t="shared" si="99"/>
        <v>Saipina</v>
      </c>
      <c r="F7423" s="7" t="s">
        <v>379</v>
      </c>
      <c r="G7423" s="7">
        <v>120</v>
      </c>
      <c r="H7423" s="7" t="s">
        <v>485</v>
      </c>
      <c r="I7423" s="7"/>
      <c r="J7423" s="7">
        <v>90000</v>
      </c>
      <c r="K7423" s="7">
        <f t="shared" si="100"/>
        <v>2241677</v>
      </c>
      <c r="L7423" s="7"/>
      <c r="M7423" s="6"/>
      <c r="N7423" s="7"/>
      <c r="O7423" s="7"/>
      <c r="P7423" s="38"/>
      <c r="Q7423" s="31"/>
      <c r="R7423" s="42"/>
      <c r="S7423" s="42"/>
      <c r="T7423" s="42"/>
      <c r="U7423" s="43"/>
      <c r="V7423" s="32"/>
      <c r="W7423" s="38"/>
      <c r="X7423" s="7"/>
      <c r="Y7423" s="7"/>
      <c r="Z7423" s="7"/>
      <c r="AA7423" s="7"/>
      <c r="AB7423" s="7"/>
      <c r="AC7423" s="7"/>
      <c r="AD7423" s="7"/>
      <c r="AE7423" s="7"/>
      <c r="AF7423" s="7"/>
      <c r="AG7423" s="7"/>
      <c r="AH7423" s="7"/>
      <c r="AI7423" s="7"/>
      <c r="AJ7423" s="7"/>
      <c r="AK7423" s="7"/>
      <c r="AL7423" s="7"/>
      <c r="AM7423" s="7"/>
      <c r="AN7423" s="7"/>
    </row>
    <row r="7424" spans="1:40" ht="14.25" customHeight="1">
      <c r="A7424" s="7" t="s">
        <v>743</v>
      </c>
      <c r="B7424" s="7" t="s">
        <v>363</v>
      </c>
      <c r="C7424" s="7">
        <v>1742</v>
      </c>
      <c r="D7424" s="7" t="s">
        <v>783</v>
      </c>
      <c r="E7424" s="7" t="str">
        <f t="shared" si="99"/>
        <v>Saipina</v>
      </c>
      <c r="F7424" s="7" t="s">
        <v>379</v>
      </c>
      <c r="G7424" s="7">
        <v>130</v>
      </c>
      <c r="H7424" s="7" t="s">
        <v>386</v>
      </c>
      <c r="I7424" s="7"/>
      <c r="J7424" s="7">
        <v>84000</v>
      </c>
      <c r="K7424" s="7">
        <f t="shared" si="100"/>
        <v>2241677</v>
      </c>
      <c r="L7424" s="7"/>
      <c r="M7424" s="6"/>
      <c r="N7424" s="7"/>
      <c r="O7424" s="7"/>
      <c r="P7424" s="38"/>
      <c r="Q7424" s="31"/>
      <c r="R7424" s="42"/>
      <c r="S7424" s="42"/>
      <c r="T7424" s="42"/>
      <c r="U7424" s="43"/>
      <c r="V7424" s="32"/>
      <c r="W7424" s="38"/>
      <c r="X7424" s="7"/>
      <c r="Y7424" s="7"/>
      <c r="Z7424" s="7"/>
      <c r="AA7424" s="7"/>
      <c r="AB7424" s="7"/>
      <c r="AC7424" s="7"/>
      <c r="AD7424" s="7"/>
      <c r="AE7424" s="7"/>
      <c r="AF7424" s="7"/>
      <c r="AG7424" s="7"/>
      <c r="AH7424" s="7"/>
      <c r="AI7424" s="7"/>
      <c r="AJ7424" s="7"/>
      <c r="AK7424" s="7"/>
      <c r="AL7424" s="7"/>
      <c r="AM7424" s="7"/>
      <c r="AN7424" s="7"/>
    </row>
    <row r="7425" spans="1:40" ht="14.25" customHeight="1">
      <c r="A7425" s="7" t="s">
        <v>743</v>
      </c>
      <c r="B7425" s="7" t="s">
        <v>363</v>
      </c>
      <c r="C7425" s="7">
        <v>1742</v>
      </c>
      <c r="D7425" s="7" t="s">
        <v>783</v>
      </c>
      <c r="E7425" s="7" t="str">
        <f t="shared" si="99"/>
        <v>Saipina</v>
      </c>
      <c r="F7425" s="7" t="s">
        <v>379</v>
      </c>
      <c r="G7425" s="7">
        <v>140</v>
      </c>
      <c r="H7425" s="7" t="s">
        <v>388</v>
      </c>
      <c r="I7425" s="7"/>
      <c r="J7425" s="7">
        <v>65000</v>
      </c>
      <c r="K7425" s="7">
        <f t="shared" si="100"/>
        <v>2241677</v>
      </c>
      <c r="L7425" s="7"/>
      <c r="M7425" s="6"/>
      <c r="N7425" s="7"/>
      <c r="O7425" s="7"/>
      <c r="P7425" s="38"/>
      <c r="Q7425" s="31"/>
      <c r="R7425" s="42"/>
      <c r="S7425" s="42"/>
      <c r="T7425" s="42"/>
      <c r="U7425" s="43"/>
      <c r="V7425" s="32"/>
      <c r="W7425" s="38"/>
      <c r="X7425" s="7"/>
      <c r="Y7425" s="7"/>
      <c r="Z7425" s="7"/>
      <c r="AA7425" s="7"/>
      <c r="AB7425" s="7"/>
      <c r="AC7425" s="7"/>
      <c r="AD7425" s="7"/>
      <c r="AE7425" s="7"/>
      <c r="AF7425" s="7"/>
      <c r="AG7425" s="7"/>
      <c r="AH7425" s="7"/>
      <c r="AI7425" s="7"/>
      <c r="AJ7425" s="7"/>
      <c r="AK7425" s="7"/>
      <c r="AL7425" s="7"/>
      <c r="AM7425" s="7"/>
      <c r="AN7425" s="7"/>
    </row>
    <row r="7426" spans="1:40" ht="14.25" customHeight="1">
      <c r="A7426" s="7" t="s">
        <v>743</v>
      </c>
      <c r="B7426" s="7" t="s">
        <v>363</v>
      </c>
      <c r="C7426" s="7">
        <v>1742</v>
      </c>
      <c r="D7426" s="7" t="s">
        <v>783</v>
      </c>
      <c r="E7426" s="7" t="str">
        <f t="shared" si="99"/>
        <v>Saipina</v>
      </c>
      <c r="F7426" s="7" t="s">
        <v>379</v>
      </c>
      <c r="G7426" s="7">
        <v>160</v>
      </c>
      <c r="H7426" s="7" t="s">
        <v>389</v>
      </c>
      <c r="I7426" s="7"/>
      <c r="J7426" s="7">
        <v>253095</v>
      </c>
      <c r="K7426" s="7">
        <f t="shared" si="100"/>
        <v>2241677</v>
      </c>
      <c r="L7426" s="7"/>
      <c r="M7426" s="6"/>
      <c r="N7426" s="7"/>
      <c r="O7426" s="7"/>
      <c r="P7426" s="38"/>
      <c r="Q7426" s="31"/>
      <c r="R7426" s="42"/>
      <c r="S7426" s="42"/>
      <c r="T7426" s="42"/>
      <c r="U7426" s="43"/>
      <c r="V7426" s="32"/>
      <c r="W7426" s="38"/>
      <c r="X7426" s="7"/>
      <c r="Y7426" s="7"/>
      <c r="Z7426" s="7"/>
      <c r="AA7426" s="7"/>
      <c r="AB7426" s="7"/>
      <c r="AC7426" s="7"/>
      <c r="AD7426" s="7"/>
      <c r="AE7426" s="7"/>
      <c r="AF7426" s="7"/>
      <c r="AG7426" s="7"/>
      <c r="AH7426" s="7"/>
      <c r="AI7426" s="7"/>
      <c r="AJ7426" s="7"/>
      <c r="AK7426" s="7"/>
      <c r="AL7426" s="7"/>
      <c r="AM7426" s="7"/>
      <c r="AN7426" s="7"/>
    </row>
    <row r="7427" spans="1:40" ht="14.25" customHeight="1">
      <c r="A7427" s="7" t="s">
        <v>743</v>
      </c>
      <c r="B7427" s="7" t="s">
        <v>363</v>
      </c>
      <c r="C7427" s="7">
        <v>1742</v>
      </c>
      <c r="D7427" s="7" t="s">
        <v>783</v>
      </c>
      <c r="E7427" s="7" t="str">
        <f t="shared" si="99"/>
        <v>Saipina</v>
      </c>
      <c r="F7427" s="7" t="s">
        <v>379</v>
      </c>
      <c r="G7427" s="7">
        <v>170</v>
      </c>
      <c r="H7427" s="7" t="s">
        <v>390</v>
      </c>
      <c r="I7427" s="7"/>
      <c r="J7427" s="7">
        <v>239934</v>
      </c>
      <c r="K7427" s="7">
        <f t="shared" si="100"/>
        <v>2241677</v>
      </c>
      <c r="L7427" s="7"/>
      <c r="M7427" s="6"/>
      <c r="N7427" s="7"/>
      <c r="O7427" s="7"/>
      <c r="P7427" s="38"/>
      <c r="Q7427" s="31"/>
      <c r="R7427" s="42"/>
      <c r="S7427" s="42"/>
      <c r="T7427" s="42"/>
      <c r="U7427" s="43"/>
      <c r="V7427" s="32"/>
      <c r="W7427" s="38"/>
      <c r="X7427" s="7"/>
      <c r="Y7427" s="7"/>
      <c r="Z7427" s="7"/>
      <c r="AA7427" s="7"/>
      <c r="AB7427" s="7"/>
      <c r="AC7427" s="7"/>
      <c r="AD7427" s="7"/>
      <c r="AE7427" s="7"/>
      <c r="AF7427" s="7"/>
      <c r="AG7427" s="7"/>
      <c r="AH7427" s="7"/>
      <c r="AI7427" s="7"/>
      <c r="AJ7427" s="7"/>
      <c r="AK7427" s="7"/>
      <c r="AL7427" s="7"/>
      <c r="AM7427" s="7"/>
      <c r="AN7427" s="7"/>
    </row>
    <row r="7428" spans="1:40" ht="14.25" customHeight="1">
      <c r="A7428" s="7" t="s">
        <v>743</v>
      </c>
      <c r="B7428" s="7" t="s">
        <v>363</v>
      </c>
      <c r="C7428" s="7">
        <v>1742</v>
      </c>
      <c r="D7428" s="7" t="s">
        <v>783</v>
      </c>
      <c r="E7428" s="7" t="str">
        <f t="shared" si="99"/>
        <v>Saipina</v>
      </c>
      <c r="F7428" s="7" t="s">
        <v>379</v>
      </c>
      <c r="G7428" s="7">
        <v>180</v>
      </c>
      <c r="H7428" s="7" t="s">
        <v>411</v>
      </c>
      <c r="I7428" s="7"/>
      <c r="J7428" s="7">
        <v>45000</v>
      </c>
      <c r="K7428" s="7">
        <f t="shared" si="100"/>
        <v>2241677</v>
      </c>
      <c r="L7428" s="7"/>
      <c r="M7428" s="6"/>
      <c r="N7428" s="7"/>
      <c r="O7428" s="7"/>
      <c r="P7428" s="38"/>
      <c r="Q7428" s="31"/>
      <c r="R7428" s="42"/>
      <c r="S7428" s="42"/>
      <c r="T7428" s="42"/>
      <c r="U7428" s="43"/>
      <c r="V7428" s="32"/>
      <c r="W7428" s="38"/>
      <c r="X7428" s="7"/>
      <c r="Y7428" s="7"/>
      <c r="Z7428" s="7"/>
      <c r="AA7428" s="7"/>
      <c r="AB7428" s="7"/>
      <c r="AC7428" s="7"/>
      <c r="AD7428" s="7"/>
      <c r="AE7428" s="7"/>
      <c r="AF7428" s="7"/>
      <c r="AG7428" s="7"/>
      <c r="AH7428" s="7"/>
      <c r="AI7428" s="7"/>
      <c r="AJ7428" s="7"/>
      <c r="AK7428" s="7"/>
      <c r="AL7428" s="7"/>
      <c r="AM7428" s="7"/>
      <c r="AN7428" s="7"/>
    </row>
    <row r="7429" spans="1:40" ht="14.25" customHeight="1">
      <c r="A7429" s="7" t="s">
        <v>743</v>
      </c>
      <c r="B7429" s="7" t="s">
        <v>363</v>
      </c>
      <c r="C7429" s="7">
        <v>1742</v>
      </c>
      <c r="D7429" s="7" t="s">
        <v>783</v>
      </c>
      <c r="E7429" s="7" t="str">
        <f t="shared" si="99"/>
        <v>Saipina</v>
      </c>
      <c r="F7429" s="7" t="s">
        <v>379</v>
      </c>
      <c r="G7429" s="7">
        <v>190</v>
      </c>
      <c r="H7429" s="7" t="s">
        <v>392</v>
      </c>
      <c r="I7429" s="7"/>
      <c r="J7429" s="7">
        <v>73570</v>
      </c>
      <c r="K7429" s="7">
        <f t="shared" si="100"/>
        <v>2241677</v>
      </c>
      <c r="L7429" s="7"/>
      <c r="M7429" s="6"/>
      <c r="N7429" s="7"/>
      <c r="O7429" s="7"/>
      <c r="P7429" s="38"/>
      <c r="Q7429" s="31"/>
      <c r="R7429" s="42"/>
      <c r="S7429" s="42"/>
      <c r="T7429" s="42"/>
      <c r="U7429" s="43"/>
      <c r="V7429" s="32"/>
      <c r="W7429" s="38"/>
      <c r="X7429" s="7"/>
      <c r="Y7429" s="7"/>
      <c r="Z7429" s="7"/>
      <c r="AA7429" s="7"/>
      <c r="AB7429" s="7"/>
      <c r="AC7429" s="7"/>
      <c r="AD7429" s="7"/>
      <c r="AE7429" s="7"/>
      <c r="AF7429" s="7"/>
      <c r="AG7429" s="7"/>
      <c r="AH7429" s="7"/>
      <c r="AI7429" s="7"/>
      <c r="AJ7429" s="7"/>
      <c r="AK7429" s="7"/>
      <c r="AL7429" s="7"/>
      <c r="AM7429" s="7"/>
      <c r="AN7429" s="7"/>
    </row>
    <row r="7430" spans="1:40" ht="14.25" customHeight="1">
      <c r="A7430" s="7" t="s">
        <v>743</v>
      </c>
      <c r="B7430" s="7" t="s">
        <v>363</v>
      </c>
      <c r="C7430" s="7">
        <v>1742</v>
      </c>
      <c r="D7430" s="7" t="s">
        <v>783</v>
      </c>
      <c r="E7430" s="7" t="str">
        <f t="shared" si="99"/>
        <v>Saipina</v>
      </c>
      <c r="F7430" s="7" t="s">
        <v>379</v>
      </c>
      <c r="G7430" s="7">
        <v>200</v>
      </c>
      <c r="H7430" s="7" t="s">
        <v>393</v>
      </c>
      <c r="I7430" s="7"/>
      <c r="J7430" s="7">
        <v>1921218</v>
      </c>
      <c r="K7430" s="7">
        <f t="shared" si="100"/>
        <v>2241677</v>
      </c>
      <c r="L7430" s="7"/>
      <c r="M7430" s="6"/>
      <c r="N7430" s="7"/>
      <c r="O7430" s="7"/>
      <c r="P7430" s="38"/>
      <c r="Q7430" s="31"/>
      <c r="R7430" s="42"/>
      <c r="S7430" s="42"/>
      <c r="T7430" s="42"/>
      <c r="U7430" s="43"/>
      <c r="V7430" s="32"/>
      <c r="W7430" s="38"/>
      <c r="X7430" s="7"/>
      <c r="Y7430" s="7"/>
      <c r="Z7430" s="7"/>
      <c r="AA7430" s="7"/>
      <c r="AB7430" s="7"/>
      <c r="AC7430" s="7"/>
      <c r="AD7430" s="7"/>
      <c r="AE7430" s="7"/>
      <c r="AF7430" s="7"/>
      <c r="AG7430" s="7"/>
      <c r="AH7430" s="7"/>
      <c r="AI7430" s="7"/>
      <c r="AJ7430" s="7"/>
      <c r="AK7430" s="7"/>
      <c r="AL7430" s="7"/>
      <c r="AM7430" s="7"/>
      <c r="AN7430" s="7"/>
    </row>
    <row r="7431" spans="1:40" ht="14.25" customHeight="1">
      <c r="A7431" s="7" t="s">
        <v>743</v>
      </c>
      <c r="B7431" s="7" t="s">
        <v>363</v>
      </c>
      <c r="C7431" s="7">
        <v>1742</v>
      </c>
      <c r="D7431" s="7" t="s">
        <v>783</v>
      </c>
      <c r="E7431" s="7" t="str">
        <f t="shared" si="99"/>
        <v>Saipina</v>
      </c>
      <c r="F7431" s="7" t="s">
        <v>379</v>
      </c>
      <c r="G7431" s="7">
        <v>210</v>
      </c>
      <c r="H7431" s="7" t="s">
        <v>394</v>
      </c>
      <c r="I7431" s="7"/>
      <c r="J7431" s="7">
        <v>701490</v>
      </c>
      <c r="K7431" s="7">
        <f t="shared" si="100"/>
        <v>2241677</v>
      </c>
      <c r="L7431" s="7"/>
      <c r="M7431" s="6"/>
      <c r="N7431" s="7"/>
      <c r="O7431" s="7"/>
      <c r="P7431" s="38"/>
      <c r="Q7431" s="31"/>
      <c r="R7431" s="42"/>
      <c r="S7431" s="42"/>
      <c r="T7431" s="42"/>
      <c r="U7431" s="43"/>
      <c r="V7431" s="32"/>
      <c r="W7431" s="38"/>
      <c r="X7431" s="7"/>
      <c r="Y7431" s="7"/>
      <c r="Z7431" s="7"/>
      <c r="AA7431" s="7"/>
      <c r="AB7431" s="7"/>
      <c r="AC7431" s="7"/>
      <c r="AD7431" s="7"/>
      <c r="AE7431" s="7"/>
      <c r="AF7431" s="7"/>
      <c r="AG7431" s="7"/>
      <c r="AH7431" s="7"/>
      <c r="AI7431" s="7"/>
      <c r="AJ7431" s="7"/>
      <c r="AK7431" s="7"/>
      <c r="AL7431" s="7"/>
      <c r="AM7431" s="7"/>
      <c r="AN7431" s="7"/>
    </row>
    <row r="7432" spans="1:40" ht="14.25" customHeight="1">
      <c r="A7432" s="7" t="s">
        <v>743</v>
      </c>
      <c r="B7432" s="7" t="s">
        <v>363</v>
      </c>
      <c r="C7432" s="7">
        <v>1742</v>
      </c>
      <c r="D7432" s="7" t="s">
        <v>783</v>
      </c>
      <c r="E7432" s="7" t="str">
        <f t="shared" si="99"/>
        <v>Saipina</v>
      </c>
      <c r="F7432" s="7" t="s">
        <v>379</v>
      </c>
      <c r="G7432" s="7">
        <v>220</v>
      </c>
      <c r="H7432" s="7" t="s">
        <v>395</v>
      </c>
      <c r="I7432" s="7"/>
      <c r="J7432" s="7">
        <v>290338</v>
      </c>
      <c r="K7432" s="7">
        <f t="shared" si="100"/>
        <v>2241677</v>
      </c>
      <c r="L7432" s="7"/>
      <c r="M7432" s="6"/>
      <c r="N7432" s="7"/>
      <c r="O7432" s="7"/>
      <c r="P7432" s="38"/>
      <c r="Q7432" s="31"/>
      <c r="R7432" s="42"/>
      <c r="S7432" s="42"/>
      <c r="T7432" s="42"/>
      <c r="U7432" s="43"/>
      <c r="V7432" s="32"/>
      <c r="W7432" s="38"/>
      <c r="X7432" s="7"/>
      <c r="Y7432" s="7"/>
      <c r="Z7432" s="7"/>
      <c r="AA7432" s="7"/>
      <c r="AB7432" s="7"/>
      <c r="AC7432" s="7"/>
      <c r="AD7432" s="7"/>
      <c r="AE7432" s="7"/>
      <c r="AF7432" s="7"/>
      <c r="AG7432" s="7"/>
      <c r="AH7432" s="7"/>
      <c r="AI7432" s="7"/>
      <c r="AJ7432" s="7"/>
      <c r="AK7432" s="7"/>
      <c r="AL7432" s="7"/>
      <c r="AM7432" s="7"/>
      <c r="AN7432" s="7"/>
    </row>
    <row r="7433" spans="1:40" ht="14.25" customHeight="1">
      <c r="A7433" s="7" t="s">
        <v>743</v>
      </c>
      <c r="B7433" s="7" t="s">
        <v>363</v>
      </c>
      <c r="C7433" s="7">
        <v>1742</v>
      </c>
      <c r="D7433" s="7" t="s">
        <v>783</v>
      </c>
      <c r="E7433" s="7" t="str">
        <f t="shared" si="99"/>
        <v>Saipina</v>
      </c>
      <c r="F7433" s="7" t="s">
        <v>379</v>
      </c>
      <c r="G7433" s="7">
        <v>230</v>
      </c>
      <c r="H7433" s="7" t="s">
        <v>396</v>
      </c>
      <c r="I7433" s="7"/>
      <c r="J7433" s="7">
        <v>65000</v>
      </c>
      <c r="K7433" s="7">
        <f t="shared" si="100"/>
        <v>2241677</v>
      </c>
      <c r="L7433" s="7"/>
      <c r="M7433" s="6"/>
      <c r="N7433" s="7"/>
      <c r="O7433" s="7"/>
      <c r="P7433" s="38"/>
      <c r="Q7433" s="31"/>
      <c r="R7433" s="42"/>
      <c r="S7433" s="42"/>
      <c r="T7433" s="42"/>
      <c r="U7433" s="43"/>
      <c r="V7433" s="32"/>
      <c r="W7433" s="38"/>
      <c r="X7433" s="7"/>
      <c r="Y7433" s="7"/>
      <c r="Z7433" s="7"/>
      <c r="AA7433" s="7"/>
      <c r="AB7433" s="7"/>
      <c r="AC7433" s="7"/>
      <c r="AD7433" s="7"/>
      <c r="AE7433" s="7"/>
      <c r="AF7433" s="7"/>
      <c r="AG7433" s="7"/>
      <c r="AH7433" s="7"/>
      <c r="AI7433" s="7"/>
      <c r="AJ7433" s="7"/>
      <c r="AK7433" s="7"/>
      <c r="AL7433" s="7"/>
      <c r="AM7433" s="7"/>
      <c r="AN7433" s="7"/>
    </row>
    <row r="7434" spans="1:40" ht="14.25" customHeight="1">
      <c r="A7434" s="7" t="s">
        <v>743</v>
      </c>
      <c r="B7434" s="7" t="s">
        <v>363</v>
      </c>
      <c r="C7434" s="7">
        <v>1742</v>
      </c>
      <c r="D7434" s="7" t="s">
        <v>783</v>
      </c>
      <c r="E7434" s="7" t="str">
        <f t="shared" si="99"/>
        <v>Saipina</v>
      </c>
      <c r="F7434" s="7" t="s">
        <v>379</v>
      </c>
      <c r="G7434" s="7">
        <v>240</v>
      </c>
      <c r="H7434" s="7" t="s">
        <v>397</v>
      </c>
      <c r="I7434" s="7"/>
      <c r="J7434" s="7">
        <v>5000</v>
      </c>
      <c r="K7434" s="7">
        <f t="shared" si="100"/>
        <v>2241677</v>
      </c>
      <c r="L7434" s="7"/>
      <c r="M7434" s="6"/>
      <c r="N7434" s="7"/>
      <c r="O7434" s="7"/>
      <c r="P7434" s="38"/>
      <c r="Q7434" s="31"/>
      <c r="R7434" s="42"/>
      <c r="S7434" s="42"/>
      <c r="T7434" s="42"/>
      <c r="U7434" s="43"/>
      <c r="V7434" s="32"/>
      <c r="W7434" s="38"/>
      <c r="X7434" s="7"/>
      <c r="Y7434" s="7"/>
      <c r="Z7434" s="7"/>
      <c r="AA7434" s="7"/>
      <c r="AB7434" s="7"/>
      <c r="AC7434" s="7"/>
      <c r="AD7434" s="7"/>
      <c r="AE7434" s="7"/>
      <c r="AF7434" s="7"/>
      <c r="AG7434" s="7"/>
      <c r="AH7434" s="7"/>
      <c r="AI7434" s="7"/>
      <c r="AJ7434" s="7"/>
      <c r="AK7434" s="7"/>
      <c r="AL7434" s="7"/>
      <c r="AM7434" s="7"/>
      <c r="AN7434" s="7"/>
    </row>
    <row r="7435" spans="1:40" ht="14.25" customHeight="1">
      <c r="A7435" s="7" t="s">
        <v>743</v>
      </c>
      <c r="B7435" s="7" t="s">
        <v>363</v>
      </c>
      <c r="C7435" s="7">
        <v>1742</v>
      </c>
      <c r="D7435" s="7" t="s">
        <v>783</v>
      </c>
      <c r="E7435" s="7" t="str">
        <f t="shared" si="99"/>
        <v>Saipina</v>
      </c>
      <c r="F7435" s="7" t="s">
        <v>379</v>
      </c>
      <c r="G7435" s="7">
        <v>250</v>
      </c>
      <c r="H7435" s="7" t="s">
        <v>399</v>
      </c>
      <c r="I7435" s="7"/>
      <c r="J7435" s="7">
        <v>410209</v>
      </c>
      <c r="K7435" s="7">
        <f t="shared" si="100"/>
        <v>2241677</v>
      </c>
      <c r="L7435" s="7"/>
      <c r="M7435" s="6"/>
      <c r="N7435" s="7"/>
      <c r="O7435" s="7"/>
      <c r="P7435" s="38"/>
      <c r="Q7435" s="31"/>
      <c r="R7435" s="42"/>
      <c r="S7435" s="42"/>
      <c r="T7435" s="42"/>
      <c r="U7435" s="43"/>
      <c r="V7435" s="32"/>
      <c r="W7435" s="38"/>
      <c r="X7435" s="7"/>
      <c r="Y7435" s="7"/>
      <c r="Z7435" s="7"/>
      <c r="AA7435" s="7"/>
      <c r="AB7435" s="7"/>
      <c r="AC7435" s="7"/>
      <c r="AD7435" s="7"/>
      <c r="AE7435" s="7"/>
      <c r="AF7435" s="7"/>
      <c r="AG7435" s="7"/>
      <c r="AH7435" s="7"/>
      <c r="AI7435" s="7"/>
      <c r="AJ7435" s="7"/>
      <c r="AK7435" s="7"/>
      <c r="AL7435" s="7"/>
      <c r="AM7435" s="7"/>
      <c r="AN7435" s="7"/>
    </row>
    <row r="7436" spans="1:40" ht="14.25" customHeight="1">
      <c r="A7436" s="7" t="s">
        <v>743</v>
      </c>
      <c r="B7436" s="7" t="s">
        <v>363</v>
      </c>
      <c r="C7436" s="7">
        <v>1742</v>
      </c>
      <c r="D7436" s="7" t="s">
        <v>783</v>
      </c>
      <c r="E7436" s="7" t="str">
        <f t="shared" si="99"/>
        <v>Saipina</v>
      </c>
      <c r="F7436" s="7" t="s">
        <v>379</v>
      </c>
      <c r="G7436" s="7">
        <v>260</v>
      </c>
      <c r="H7436" s="7" t="s">
        <v>400</v>
      </c>
      <c r="I7436" s="7"/>
      <c r="J7436" s="7">
        <v>72608</v>
      </c>
      <c r="K7436" s="7">
        <f t="shared" si="100"/>
        <v>2241677</v>
      </c>
      <c r="L7436" s="7"/>
      <c r="M7436" s="6"/>
      <c r="N7436" s="7"/>
      <c r="O7436" s="7"/>
      <c r="P7436" s="38"/>
      <c r="Q7436" s="31"/>
      <c r="R7436" s="42"/>
      <c r="S7436" s="42"/>
      <c r="T7436" s="42"/>
      <c r="U7436" s="43"/>
      <c r="V7436" s="32"/>
      <c r="W7436" s="38"/>
      <c r="X7436" s="7"/>
      <c r="Y7436" s="7"/>
      <c r="Z7436" s="7"/>
      <c r="AA7436" s="7"/>
      <c r="AB7436" s="7"/>
      <c r="AC7436" s="7"/>
      <c r="AD7436" s="7"/>
      <c r="AE7436" s="7"/>
      <c r="AF7436" s="7"/>
      <c r="AG7436" s="7"/>
      <c r="AH7436" s="7"/>
      <c r="AI7436" s="7"/>
      <c r="AJ7436" s="7"/>
      <c r="AK7436" s="7"/>
      <c r="AL7436" s="7"/>
      <c r="AM7436" s="7"/>
      <c r="AN7436" s="7"/>
    </row>
    <row r="7437" spans="1:40" ht="14.25" customHeight="1">
      <c r="A7437" s="7" t="s">
        <v>743</v>
      </c>
      <c r="B7437" s="7" t="s">
        <v>363</v>
      </c>
      <c r="C7437" s="7">
        <v>1742</v>
      </c>
      <c r="D7437" s="7" t="s">
        <v>783</v>
      </c>
      <c r="E7437" s="7" t="str">
        <f t="shared" si="99"/>
        <v>Saipina</v>
      </c>
      <c r="F7437" s="7" t="s">
        <v>379</v>
      </c>
      <c r="G7437" s="7">
        <v>280</v>
      </c>
      <c r="H7437" s="7" t="s">
        <v>402</v>
      </c>
      <c r="I7437" s="7"/>
      <c r="J7437" s="7">
        <v>80000</v>
      </c>
      <c r="K7437" s="7">
        <f t="shared" si="100"/>
        <v>2241677</v>
      </c>
      <c r="L7437" s="7"/>
      <c r="M7437" s="6"/>
      <c r="N7437" s="7"/>
      <c r="O7437" s="7"/>
      <c r="P7437" s="38"/>
      <c r="Q7437" s="31"/>
      <c r="R7437" s="42"/>
      <c r="S7437" s="42"/>
      <c r="T7437" s="42"/>
      <c r="U7437" s="43"/>
      <c r="V7437" s="32"/>
      <c r="W7437" s="38"/>
      <c r="X7437" s="7"/>
      <c r="Y7437" s="7"/>
      <c r="Z7437" s="7"/>
      <c r="AA7437" s="7"/>
      <c r="AB7437" s="7"/>
      <c r="AC7437" s="7"/>
      <c r="AD7437" s="7"/>
      <c r="AE7437" s="7"/>
      <c r="AF7437" s="7"/>
      <c r="AG7437" s="7"/>
      <c r="AH7437" s="7"/>
      <c r="AI7437" s="7"/>
      <c r="AJ7437" s="7"/>
      <c r="AK7437" s="7"/>
      <c r="AL7437" s="7"/>
      <c r="AM7437" s="7"/>
      <c r="AN7437" s="7"/>
    </row>
    <row r="7438" spans="1:40" ht="14.25" customHeight="1">
      <c r="A7438" s="7" t="s">
        <v>743</v>
      </c>
      <c r="B7438" s="7" t="s">
        <v>363</v>
      </c>
      <c r="C7438" s="7">
        <v>1742</v>
      </c>
      <c r="D7438" s="7" t="s">
        <v>783</v>
      </c>
      <c r="E7438" s="7" t="str">
        <f t="shared" si="99"/>
        <v>Saipina</v>
      </c>
      <c r="F7438" s="7" t="s">
        <v>379</v>
      </c>
      <c r="G7438" s="7">
        <v>290</v>
      </c>
      <c r="H7438" s="7" t="s">
        <v>426</v>
      </c>
      <c r="I7438" s="7"/>
      <c r="J7438" s="7">
        <v>34000</v>
      </c>
      <c r="K7438" s="7">
        <f t="shared" si="100"/>
        <v>2241677</v>
      </c>
      <c r="L7438" s="7"/>
      <c r="M7438" s="6"/>
      <c r="N7438" s="7"/>
      <c r="O7438" s="7"/>
      <c r="P7438" s="38"/>
      <c r="Q7438" s="31"/>
      <c r="R7438" s="42"/>
      <c r="S7438" s="42"/>
      <c r="T7438" s="42"/>
      <c r="U7438" s="43"/>
      <c r="V7438" s="32"/>
      <c r="W7438" s="38"/>
      <c r="X7438" s="7"/>
      <c r="Y7438" s="7"/>
      <c r="Z7438" s="7"/>
      <c r="AA7438" s="7"/>
      <c r="AB7438" s="7"/>
      <c r="AC7438" s="7"/>
      <c r="AD7438" s="7"/>
      <c r="AE7438" s="7"/>
      <c r="AF7438" s="7"/>
      <c r="AG7438" s="7"/>
      <c r="AH7438" s="7"/>
      <c r="AI7438" s="7"/>
      <c r="AJ7438" s="7"/>
      <c r="AK7438" s="7"/>
      <c r="AL7438" s="7"/>
      <c r="AM7438" s="7"/>
      <c r="AN7438" s="7"/>
    </row>
    <row r="7439" spans="1:40" ht="14.25" customHeight="1">
      <c r="A7439" s="7" t="s">
        <v>743</v>
      </c>
      <c r="B7439" s="7" t="s">
        <v>363</v>
      </c>
      <c r="C7439" s="7">
        <v>1742</v>
      </c>
      <c r="D7439" s="7" t="s">
        <v>783</v>
      </c>
      <c r="E7439" s="7" t="str">
        <f t="shared" si="99"/>
        <v>Saipina</v>
      </c>
      <c r="F7439" s="7" t="s">
        <v>379</v>
      </c>
      <c r="G7439" s="7">
        <v>300</v>
      </c>
      <c r="H7439" s="7" t="s">
        <v>417</v>
      </c>
      <c r="I7439" s="7"/>
      <c r="J7439" s="7">
        <v>22000</v>
      </c>
      <c r="K7439" s="7">
        <f t="shared" si="100"/>
        <v>2241677</v>
      </c>
      <c r="L7439" s="7"/>
      <c r="M7439" s="6"/>
      <c r="N7439" s="7"/>
      <c r="O7439" s="7"/>
      <c r="P7439" s="38"/>
      <c r="Q7439" s="31"/>
      <c r="R7439" s="42"/>
      <c r="S7439" s="42"/>
      <c r="T7439" s="42"/>
      <c r="U7439" s="43"/>
      <c r="V7439" s="32"/>
      <c r="W7439" s="38"/>
      <c r="X7439" s="7"/>
      <c r="Y7439" s="7"/>
      <c r="Z7439" s="7"/>
      <c r="AA7439" s="7"/>
      <c r="AB7439" s="7"/>
      <c r="AC7439" s="7"/>
      <c r="AD7439" s="7"/>
      <c r="AE7439" s="7"/>
      <c r="AF7439" s="7"/>
      <c r="AG7439" s="7"/>
      <c r="AH7439" s="7"/>
      <c r="AI7439" s="7"/>
      <c r="AJ7439" s="7"/>
      <c r="AK7439" s="7"/>
      <c r="AL7439" s="7"/>
      <c r="AM7439" s="7"/>
      <c r="AN7439" s="7"/>
    </row>
    <row r="7440" spans="1:40" ht="14.25" customHeight="1">
      <c r="A7440" s="7" t="s">
        <v>743</v>
      </c>
      <c r="B7440" s="7" t="s">
        <v>363</v>
      </c>
      <c r="C7440" s="7">
        <v>1742</v>
      </c>
      <c r="D7440" s="7" t="s">
        <v>783</v>
      </c>
      <c r="E7440" s="7" t="str">
        <f t="shared" si="99"/>
        <v>Saipina</v>
      </c>
      <c r="F7440" s="7" t="s">
        <v>379</v>
      </c>
      <c r="G7440" s="7">
        <v>310</v>
      </c>
      <c r="H7440" s="7" t="s">
        <v>403</v>
      </c>
      <c r="I7440" s="7"/>
      <c r="J7440" s="7">
        <v>86200</v>
      </c>
      <c r="K7440" s="7">
        <f t="shared" si="100"/>
        <v>2241677</v>
      </c>
      <c r="L7440" s="7"/>
      <c r="M7440" s="6"/>
      <c r="N7440" s="7"/>
      <c r="O7440" s="7"/>
      <c r="P7440" s="38"/>
      <c r="Q7440" s="31"/>
      <c r="R7440" s="42"/>
      <c r="S7440" s="42"/>
      <c r="T7440" s="42"/>
      <c r="U7440" s="43"/>
      <c r="V7440" s="32"/>
      <c r="W7440" s="38"/>
      <c r="X7440" s="7"/>
      <c r="Y7440" s="7"/>
      <c r="Z7440" s="7"/>
      <c r="AA7440" s="7"/>
      <c r="AB7440" s="7"/>
      <c r="AC7440" s="7"/>
      <c r="AD7440" s="7"/>
      <c r="AE7440" s="7"/>
      <c r="AF7440" s="7"/>
      <c r="AG7440" s="7"/>
      <c r="AH7440" s="7"/>
      <c r="AI7440" s="7"/>
      <c r="AJ7440" s="7"/>
      <c r="AK7440" s="7"/>
      <c r="AL7440" s="7"/>
      <c r="AM7440" s="7"/>
      <c r="AN7440" s="7"/>
    </row>
    <row r="7441" spans="1:40" ht="14.25" customHeight="1">
      <c r="A7441" s="7" t="s">
        <v>743</v>
      </c>
      <c r="B7441" s="7" t="s">
        <v>363</v>
      </c>
      <c r="C7441" s="7">
        <v>1742</v>
      </c>
      <c r="D7441" s="7" t="s">
        <v>783</v>
      </c>
      <c r="E7441" s="7" t="str">
        <f t="shared" si="99"/>
        <v>Saipina</v>
      </c>
      <c r="F7441" s="7" t="s">
        <v>379</v>
      </c>
      <c r="G7441" s="7">
        <v>330</v>
      </c>
      <c r="H7441" s="7" t="s">
        <v>404</v>
      </c>
      <c r="I7441" s="7"/>
      <c r="J7441" s="7">
        <v>98367</v>
      </c>
      <c r="K7441" s="7">
        <f t="shared" si="100"/>
        <v>2241677</v>
      </c>
      <c r="L7441" s="7"/>
      <c r="M7441" s="6"/>
      <c r="N7441" s="7"/>
      <c r="O7441" s="7"/>
      <c r="P7441" s="38"/>
      <c r="Q7441" s="31"/>
      <c r="R7441" s="42"/>
      <c r="S7441" s="42"/>
      <c r="T7441" s="42"/>
      <c r="U7441" s="43"/>
      <c r="V7441" s="32"/>
      <c r="W7441" s="38"/>
      <c r="X7441" s="7"/>
      <c r="Y7441" s="7"/>
      <c r="Z7441" s="7"/>
      <c r="AA7441" s="7"/>
      <c r="AB7441" s="7"/>
      <c r="AC7441" s="7"/>
      <c r="AD7441" s="7"/>
      <c r="AE7441" s="7"/>
      <c r="AF7441" s="7"/>
      <c r="AG7441" s="7"/>
      <c r="AH7441" s="7"/>
      <c r="AI7441" s="7"/>
      <c r="AJ7441" s="7"/>
      <c r="AK7441" s="7"/>
      <c r="AL7441" s="7"/>
      <c r="AM7441" s="7"/>
      <c r="AN7441" s="7"/>
    </row>
    <row r="7442" spans="1:40" ht="14.25" customHeight="1">
      <c r="A7442" s="7" t="s">
        <v>743</v>
      </c>
      <c r="B7442" s="7" t="s">
        <v>363</v>
      </c>
      <c r="C7442" s="7">
        <v>1742</v>
      </c>
      <c r="D7442" s="7" t="s">
        <v>783</v>
      </c>
      <c r="E7442" s="7" t="str">
        <f t="shared" si="99"/>
        <v>Saipina</v>
      </c>
      <c r="F7442" s="7" t="s">
        <v>379</v>
      </c>
      <c r="G7442" s="7">
        <v>340</v>
      </c>
      <c r="H7442" s="7" t="s">
        <v>405</v>
      </c>
      <c r="I7442" s="7"/>
      <c r="J7442" s="7">
        <v>919770</v>
      </c>
      <c r="K7442" s="7">
        <f t="shared" si="100"/>
        <v>2241677</v>
      </c>
      <c r="L7442" s="7"/>
      <c r="M7442" s="6"/>
      <c r="N7442" s="7"/>
      <c r="O7442" s="7"/>
      <c r="P7442" s="38"/>
      <c r="Q7442" s="31"/>
      <c r="R7442" s="42"/>
      <c r="S7442" s="42"/>
      <c r="T7442" s="42"/>
      <c r="U7442" s="43"/>
      <c r="V7442" s="32"/>
      <c r="W7442" s="38"/>
      <c r="X7442" s="7"/>
      <c r="Y7442" s="7"/>
      <c r="Z7442" s="7"/>
      <c r="AA7442" s="7"/>
      <c r="AB7442" s="7"/>
      <c r="AC7442" s="7"/>
      <c r="AD7442" s="7"/>
      <c r="AE7442" s="7"/>
      <c r="AF7442" s="7"/>
      <c r="AG7442" s="7"/>
      <c r="AH7442" s="7"/>
      <c r="AI7442" s="7"/>
      <c r="AJ7442" s="7"/>
      <c r="AK7442" s="7"/>
      <c r="AL7442" s="7"/>
      <c r="AM7442" s="7"/>
      <c r="AN7442" s="7"/>
    </row>
    <row r="7443" spans="1:40" ht="14.25" customHeight="1">
      <c r="A7443" s="7" t="s">
        <v>743</v>
      </c>
      <c r="B7443" s="7" t="s">
        <v>363</v>
      </c>
      <c r="C7443" s="7">
        <v>1742</v>
      </c>
      <c r="D7443" s="7" t="s">
        <v>783</v>
      </c>
      <c r="E7443" s="7" t="str">
        <f t="shared" si="99"/>
        <v>Saipina</v>
      </c>
      <c r="F7443" s="7" t="s">
        <v>407</v>
      </c>
      <c r="G7443" s="7">
        <v>170</v>
      </c>
      <c r="H7443" s="7" t="s">
        <v>390</v>
      </c>
      <c r="I7443" s="7"/>
      <c r="J7443" s="7">
        <v>2241677</v>
      </c>
      <c r="K7443" s="7">
        <f t="shared" si="100"/>
        <v>2241677</v>
      </c>
      <c r="L7443" s="7"/>
      <c r="M7443" s="6"/>
      <c r="N7443" s="7"/>
      <c r="O7443" s="7"/>
      <c r="P7443" s="38"/>
      <c r="Q7443" s="31"/>
      <c r="R7443" s="42"/>
      <c r="S7443" s="42"/>
      <c r="T7443" s="42"/>
      <c r="U7443" s="43"/>
      <c r="V7443" s="32"/>
      <c r="W7443" s="38"/>
      <c r="X7443" s="7"/>
      <c r="Y7443" s="7"/>
      <c r="Z7443" s="7"/>
      <c r="AA7443" s="7"/>
      <c r="AB7443" s="7"/>
      <c r="AC7443" s="7"/>
      <c r="AD7443" s="7"/>
      <c r="AE7443" s="7"/>
      <c r="AF7443" s="7"/>
      <c r="AG7443" s="7"/>
      <c r="AH7443" s="7"/>
      <c r="AI7443" s="7"/>
      <c r="AJ7443" s="7"/>
      <c r="AK7443" s="7"/>
      <c r="AL7443" s="7"/>
      <c r="AM7443" s="7"/>
      <c r="AN7443" s="7"/>
    </row>
    <row r="7444" spans="1:40" ht="14.25" customHeight="1">
      <c r="A7444" s="7" t="s">
        <v>743</v>
      </c>
      <c r="B7444" s="7" t="s">
        <v>363</v>
      </c>
      <c r="C7444" s="7">
        <v>1743</v>
      </c>
      <c r="D7444" s="7" t="s">
        <v>784</v>
      </c>
      <c r="E7444" s="7" t="str">
        <f t="shared" si="99"/>
        <v>Puerto Suárez</v>
      </c>
      <c r="F7444" s="7" t="s">
        <v>379</v>
      </c>
      <c r="G7444" s="7">
        <v>0</v>
      </c>
      <c r="H7444" s="7" t="s">
        <v>380</v>
      </c>
      <c r="I7444" s="7"/>
      <c r="J7444" s="7">
        <v>3909176</v>
      </c>
      <c r="K7444" s="7">
        <f t="shared" si="100"/>
        <v>0</v>
      </c>
      <c r="L7444" s="7"/>
      <c r="M7444" s="6"/>
      <c r="N7444" s="7"/>
      <c r="O7444" s="7"/>
      <c r="P7444" s="38"/>
      <c r="Q7444" s="31"/>
      <c r="R7444" s="42"/>
      <c r="S7444" s="42"/>
      <c r="T7444" s="42"/>
      <c r="U7444" s="43"/>
      <c r="V7444" s="32"/>
      <c r="W7444" s="38"/>
      <c r="X7444" s="7"/>
      <c r="Y7444" s="7"/>
      <c r="Z7444" s="7"/>
      <c r="AA7444" s="7"/>
      <c r="AB7444" s="7"/>
      <c r="AC7444" s="7"/>
      <c r="AD7444" s="7"/>
      <c r="AE7444" s="7"/>
      <c r="AF7444" s="7"/>
      <c r="AG7444" s="7"/>
      <c r="AH7444" s="7"/>
      <c r="AI7444" s="7"/>
      <c r="AJ7444" s="7"/>
      <c r="AK7444" s="7"/>
      <c r="AL7444" s="7"/>
      <c r="AM7444" s="7"/>
      <c r="AN7444" s="7"/>
    </row>
    <row r="7445" spans="1:40" ht="14.25" customHeight="1">
      <c r="A7445" s="7" t="s">
        <v>743</v>
      </c>
      <c r="B7445" s="7" t="s">
        <v>363</v>
      </c>
      <c r="C7445" s="7">
        <v>1743</v>
      </c>
      <c r="D7445" s="7" t="s">
        <v>784</v>
      </c>
      <c r="E7445" s="7" t="str">
        <f t="shared" si="99"/>
        <v>Puerto Suárez</v>
      </c>
      <c r="F7445" s="7" t="s">
        <v>379</v>
      </c>
      <c r="G7445" s="7">
        <v>1</v>
      </c>
      <c r="H7445" s="7" t="s">
        <v>381</v>
      </c>
      <c r="I7445" s="7"/>
      <c r="J7445" s="7">
        <v>1695291</v>
      </c>
      <c r="K7445" s="7">
        <f t="shared" si="100"/>
        <v>0</v>
      </c>
      <c r="L7445" s="7"/>
      <c r="M7445" s="6"/>
      <c r="N7445" s="7"/>
      <c r="O7445" s="7"/>
      <c r="P7445" s="38"/>
      <c r="Q7445" s="31"/>
      <c r="R7445" s="42"/>
      <c r="S7445" s="42"/>
      <c r="T7445" s="42"/>
      <c r="U7445" s="43"/>
      <c r="V7445" s="32"/>
      <c r="W7445" s="38"/>
      <c r="X7445" s="7"/>
      <c r="Y7445" s="7"/>
      <c r="Z7445" s="7"/>
      <c r="AA7445" s="7"/>
      <c r="AB7445" s="7"/>
      <c r="AC7445" s="7"/>
      <c r="AD7445" s="7"/>
      <c r="AE7445" s="7"/>
      <c r="AF7445" s="7"/>
      <c r="AG7445" s="7"/>
      <c r="AH7445" s="7"/>
      <c r="AI7445" s="7"/>
      <c r="AJ7445" s="7"/>
      <c r="AK7445" s="7"/>
      <c r="AL7445" s="7"/>
      <c r="AM7445" s="7"/>
      <c r="AN7445" s="7"/>
    </row>
    <row r="7446" spans="1:40" ht="14.25" customHeight="1">
      <c r="A7446" s="7" t="s">
        <v>743</v>
      </c>
      <c r="B7446" s="7" t="s">
        <v>363</v>
      </c>
      <c r="C7446" s="7">
        <v>1743</v>
      </c>
      <c r="D7446" s="7" t="s">
        <v>784</v>
      </c>
      <c r="E7446" s="7" t="str">
        <f t="shared" si="99"/>
        <v>Puerto Suárez</v>
      </c>
      <c r="F7446" s="7" t="s">
        <v>379</v>
      </c>
      <c r="G7446" s="7">
        <v>97</v>
      </c>
      <c r="H7446" s="7" t="s">
        <v>409</v>
      </c>
      <c r="I7446" s="7"/>
      <c r="J7446" s="7">
        <v>4033954</v>
      </c>
      <c r="K7446" s="7">
        <f t="shared" si="100"/>
        <v>0</v>
      </c>
      <c r="L7446" s="7"/>
      <c r="M7446" s="6"/>
      <c r="N7446" s="7"/>
      <c r="O7446" s="7"/>
      <c r="P7446" s="38"/>
      <c r="Q7446" s="31"/>
      <c r="R7446" s="42"/>
      <c r="S7446" s="42"/>
      <c r="T7446" s="42"/>
      <c r="U7446" s="43"/>
      <c r="V7446" s="32"/>
      <c r="W7446" s="38"/>
      <c r="X7446" s="7"/>
      <c r="Y7446" s="7"/>
      <c r="Z7446" s="7"/>
      <c r="AA7446" s="7"/>
      <c r="AB7446" s="7"/>
      <c r="AC7446" s="7"/>
      <c r="AD7446" s="7"/>
      <c r="AE7446" s="7"/>
      <c r="AF7446" s="7"/>
      <c r="AG7446" s="7"/>
      <c r="AH7446" s="7"/>
      <c r="AI7446" s="7"/>
      <c r="AJ7446" s="7"/>
      <c r="AK7446" s="7"/>
      <c r="AL7446" s="7"/>
      <c r="AM7446" s="7"/>
      <c r="AN7446" s="7"/>
    </row>
    <row r="7447" spans="1:40" ht="14.25" customHeight="1">
      <c r="A7447" s="7" t="s">
        <v>743</v>
      </c>
      <c r="B7447" s="7" t="s">
        <v>363</v>
      </c>
      <c r="C7447" s="7">
        <v>1743</v>
      </c>
      <c r="D7447" s="7" t="s">
        <v>784</v>
      </c>
      <c r="E7447" s="7" t="str">
        <f t="shared" si="99"/>
        <v>Puerto Suárez</v>
      </c>
      <c r="F7447" s="7" t="s">
        <v>379</v>
      </c>
      <c r="G7447" s="7">
        <v>100</v>
      </c>
      <c r="H7447" s="7" t="s">
        <v>383</v>
      </c>
      <c r="I7447" s="7"/>
      <c r="J7447" s="7">
        <v>399771</v>
      </c>
      <c r="K7447" s="7">
        <f t="shared" si="100"/>
        <v>0</v>
      </c>
      <c r="L7447" s="7"/>
      <c r="M7447" s="6"/>
      <c r="N7447" s="7"/>
      <c r="O7447" s="7"/>
      <c r="P7447" s="38"/>
      <c r="Q7447" s="31"/>
      <c r="R7447" s="42"/>
      <c r="S7447" s="42"/>
      <c r="T7447" s="42"/>
      <c r="U7447" s="43"/>
      <c r="V7447" s="32"/>
      <c r="W7447" s="38"/>
      <c r="X7447" s="7"/>
      <c r="Y7447" s="7"/>
      <c r="Z7447" s="7"/>
      <c r="AA7447" s="7"/>
      <c r="AB7447" s="7"/>
      <c r="AC7447" s="7"/>
      <c r="AD7447" s="7"/>
      <c r="AE7447" s="7"/>
      <c r="AF7447" s="7"/>
      <c r="AG7447" s="7"/>
      <c r="AH7447" s="7"/>
      <c r="AI7447" s="7"/>
      <c r="AJ7447" s="7"/>
      <c r="AK7447" s="7"/>
      <c r="AL7447" s="7"/>
      <c r="AM7447" s="7"/>
      <c r="AN7447" s="7"/>
    </row>
    <row r="7448" spans="1:40" ht="14.25" customHeight="1">
      <c r="A7448" s="7" t="s">
        <v>743</v>
      </c>
      <c r="B7448" s="7" t="s">
        <v>363</v>
      </c>
      <c r="C7448" s="7">
        <v>1743</v>
      </c>
      <c r="D7448" s="7" t="s">
        <v>784</v>
      </c>
      <c r="E7448" s="7" t="str">
        <f t="shared" si="99"/>
        <v>Puerto Suárez</v>
      </c>
      <c r="F7448" s="7" t="s">
        <v>379</v>
      </c>
      <c r="G7448" s="7">
        <v>130</v>
      </c>
      <c r="H7448" s="7" t="s">
        <v>386</v>
      </c>
      <c r="I7448" s="7"/>
      <c r="J7448" s="7">
        <v>701943</v>
      </c>
      <c r="K7448" s="7">
        <f t="shared" si="100"/>
        <v>0</v>
      </c>
      <c r="L7448" s="7"/>
      <c r="M7448" s="6"/>
      <c r="N7448" s="7"/>
      <c r="O7448" s="7"/>
      <c r="P7448" s="38"/>
      <c r="Q7448" s="31"/>
      <c r="R7448" s="42"/>
      <c r="S7448" s="42"/>
      <c r="T7448" s="42"/>
      <c r="U7448" s="43"/>
      <c r="V7448" s="32"/>
      <c r="W7448" s="38"/>
      <c r="X7448" s="7"/>
      <c r="Y7448" s="7"/>
      <c r="Z7448" s="7"/>
      <c r="AA7448" s="7"/>
      <c r="AB7448" s="7"/>
      <c r="AC7448" s="7"/>
      <c r="AD7448" s="7"/>
      <c r="AE7448" s="7"/>
      <c r="AF7448" s="7"/>
      <c r="AG7448" s="7"/>
      <c r="AH7448" s="7"/>
      <c r="AI7448" s="7"/>
      <c r="AJ7448" s="7"/>
      <c r="AK7448" s="7"/>
      <c r="AL7448" s="7"/>
      <c r="AM7448" s="7"/>
      <c r="AN7448" s="7"/>
    </row>
    <row r="7449" spans="1:40" ht="14.25" customHeight="1">
      <c r="A7449" s="7" t="s">
        <v>743</v>
      </c>
      <c r="B7449" s="7" t="s">
        <v>363</v>
      </c>
      <c r="C7449" s="7">
        <v>1743</v>
      </c>
      <c r="D7449" s="7" t="s">
        <v>784</v>
      </c>
      <c r="E7449" s="7" t="str">
        <f t="shared" si="99"/>
        <v>Puerto Suárez</v>
      </c>
      <c r="F7449" s="7" t="s">
        <v>379</v>
      </c>
      <c r="G7449" s="7">
        <v>140</v>
      </c>
      <c r="H7449" s="7" t="s">
        <v>388</v>
      </c>
      <c r="I7449" s="7"/>
      <c r="J7449" s="7">
        <v>1376500</v>
      </c>
      <c r="K7449" s="7">
        <f t="shared" si="100"/>
        <v>0</v>
      </c>
      <c r="L7449" s="7"/>
      <c r="M7449" s="6"/>
      <c r="N7449" s="7"/>
      <c r="O7449" s="7"/>
      <c r="P7449" s="38"/>
      <c r="Q7449" s="31"/>
      <c r="R7449" s="42"/>
      <c r="S7449" s="42"/>
      <c r="T7449" s="42"/>
      <c r="U7449" s="43"/>
      <c r="V7449" s="32"/>
      <c r="W7449" s="38"/>
      <c r="X7449" s="7"/>
      <c r="Y7449" s="7"/>
      <c r="Z7449" s="7"/>
      <c r="AA7449" s="7"/>
      <c r="AB7449" s="7"/>
      <c r="AC7449" s="7"/>
      <c r="AD7449" s="7"/>
      <c r="AE7449" s="7"/>
      <c r="AF7449" s="7"/>
      <c r="AG7449" s="7"/>
      <c r="AH7449" s="7"/>
      <c r="AI7449" s="7"/>
      <c r="AJ7449" s="7"/>
      <c r="AK7449" s="7"/>
      <c r="AL7449" s="7"/>
      <c r="AM7449" s="7"/>
      <c r="AN7449" s="7"/>
    </row>
    <row r="7450" spans="1:40" ht="14.25" customHeight="1">
      <c r="A7450" s="7" t="s">
        <v>743</v>
      </c>
      <c r="B7450" s="7" t="s">
        <v>363</v>
      </c>
      <c r="C7450" s="7">
        <v>1743</v>
      </c>
      <c r="D7450" s="7" t="s">
        <v>784</v>
      </c>
      <c r="E7450" s="7" t="str">
        <f t="shared" si="99"/>
        <v>Puerto Suárez</v>
      </c>
      <c r="F7450" s="7" t="s">
        <v>379</v>
      </c>
      <c r="G7450" s="7">
        <v>160</v>
      </c>
      <c r="H7450" s="7" t="s">
        <v>389</v>
      </c>
      <c r="I7450" s="7"/>
      <c r="J7450" s="7">
        <v>200800</v>
      </c>
      <c r="K7450" s="7">
        <f t="shared" si="100"/>
        <v>0</v>
      </c>
      <c r="L7450" s="7"/>
      <c r="M7450" s="6"/>
      <c r="N7450" s="7"/>
      <c r="O7450" s="7"/>
      <c r="P7450" s="38"/>
      <c r="Q7450" s="31"/>
      <c r="R7450" s="42"/>
      <c r="S7450" s="42"/>
      <c r="T7450" s="42"/>
      <c r="U7450" s="43"/>
      <c r="V7450" s="32"/>
      <c r="W7450" s="38"/>
      <c r="X7450" s="7"/>
      <c r="Y7450" s="7"/>
      <c r="Z7450" s="7"/>
      <c r="AA7450" s="7"/>
      <c r="AB7450" s="7"/>
      <c r="AC7450" s="7"/>
      <c r="AD7450" s="7"/>
      <c r="AE7450" s="7"/>
      <c r="AF7450" s="7"/>
      <c r="AG7450" s="7"/>
      <c r="AH7450" s="7"/>
      <c r="AI7450" s="7"/>
      <c r="AJ7450" s="7"/>
      <c r="AK7450" s="7"/>
      <c r="AL7450" s="7"/>
      <c r="AM7450" s="7"/>
      <c r="AN7450" s="7"/>
    </row>
    <row r="7451" spans="1:40" ht="14.25" customHeight="1">
      <c r="A7451" s="7" t="s">
        <v>743</v>
      </c>
      <c r="B7451" s="7" t="s">
        <v>363</v>
      </c>
      <c r="C7451" s="7">
        <v>1743</v>
      </c>
      <c r="D7451" s="7" t="s">
        <v>784</v>
      </c>
      <c r="E7451" s="7" t="str">
        <f t="shared" si="99"/>
        <v>Puerto Suárez</v>
      </c>
      <c r="F7451" s="7" t="s">
        <v>379</v>
      </c>
      <c r="G7451" s="7">
        <v>170</v>
      </c>
      <c r="H7451" s="7" t="s">
        <v>390</v>
      </c>
      <c r="I7451" s="7"/>
      <c r="J7451" s="7">
        <v>1439000</v>
      </c>
      <c r="K7451" s="7">
        <f t="shared" si="100"/>
        <v>0</v>
      </c>
      <c r="L7451" s="7"/>
      <c r="M7451" s="6"/>
      <c r="N7451" s="7"/>
      <c r="O7451" s="7"/>
      <c r="P7451" s="38"/>
      <c r="Q7451" s="31"/>
      <c r="R7451" s="42"/>
      <c r="S7451" s="42"/>
      <c r="T7451" s="42"/>
      <c r="U7451" s="43"/>
      <c r="V7451" s="32"/>
      <c r="W7451" s="38"/>
      <c r="X7451" s="7"/>
      <c r="Y7451" s="7"/>
      <c r="Z7451" s="7"/>
      <c r="AA7451" s="7"/>
      <c r="AB7451" s="7"/>
      <c r="AC7451" s="7"/>
      <c r="AD7451" s="7"/>
      <c r="AE7451" s="7"/>
      <c r="AF7451" s="7"/>
      <c r="AG7451" s="7"/>
      <c r="AH7451" s="7"/>
      <c r="AI7451" s="7"/>
      <c r="AJ7451" s="7"/>
      <c r="AK7451" s="7"/>
      <c r="AL7451" s="7"/>
      <c r="AM7451" s="7"/>
      <c r="AN7451" s="7"/>
    </row>
    <row r="7452" spans="1:40" ht="14.25" customHeight="1">
      <c r="A7452" s="7" t="s">
        <v>743</v>
      </c>
      <c r="B7452" s="7" t="s">
        <v>363</v>
      </c>
      <c r="C7452" s="7">
        <v>1743</v>
      </c>
      <c r="D7452" s="7" t="s">
        <v>784</v>
      </c>
      <c r="E7452" s="7" t="str">
        <f t="shared" si="99"/>
        <v>Puerto Suárez</v>
      </c>
      <c r="F7452" s="7" t="s">
        <v>379</v>
      </c>
      <c r="G7452" s="7">
        <v>180</v>
      </c>
      <c r="H7452" s="7" t="s">
        <v>411</v>
      </c>
      <c r="I7452" s="7"/>
      <c r="J7452" s="7">
        <v>200000</v>
      </c>
      <c r="K7452" s="7">
        <f t="shared" si="100"/>
        <v>0</v>
      </c>
      <c r="L7452" s="7"/>
      <c r="M7452" s="6"/>
      <c r="N7452" s="7"/>
      <c r="O7452" s="7"/>
      <c r="P7452" s="38"/>
      <c r="Q7452" s="31"/>
      <c r="R7452" s="42"/>
      <c r="S7452" s="42"/>
      <c r="T7452" s="42"/>
      <c r="U7452" s="43"/>
      <c r="V7452" s="32"/>
      <c r="W7452" s="38"/>
      <c r="X7452" s="7"/>
      <c r="Y7452" s="7"/>
      <c r="Z7452" s="7"/>
      <c r="AA7452" s="7"/>
      <c r="AB7452" s="7"/>
      <c r="AC7452" s="7"/>
      <c r="AD7452" s="7"/>
      <c r="AE7452" s="7"/>
      <c r="AF7452" s="7"/>
      <c r="AG7452" s="7"/>
      <c r="AH7452" s="7"/>
      <c r="AI7452" s="7"/>
      <c r="AJ7452" s="7"/>
      <c r="AK7452" s="7"/>
      <c r="AL7452" s="7"/>
      <c r="AM7452" s="7"/>
      <c r="AN7452" s="7"/>
    </row>
    <row r="7453" spans="1:40" ht="14.25" customHeight="1">
      <c r="A7453" s="7" t="s">
        <v>743</v>
      </c>
      <c r="B7453" s="7" t="s">
        <v>363</v>
      </c>
      <c r="C7453" s="7">
        <v>1743</v>
      </c>
      <c r="D7453" s="7" t="s">
        <v>784</v>
      </c>
      <c r="E7453" s="7" t="str">
        <f t="shared" si="99"/>
        <v>Puerto Suárez</v>
      </c>
      <c r="F7453" s="7" t="s">
        <v>379</v>
      </c>
      <c r="G7453" s="7">
        <v>190</v>
      </c>
      <c r="H7453" s="7" t="s">
        <v>392</v>
      </c>
      <c r="I7453" s="7"/>
      <c r="J7453" s="7">
        <v>409500</v>
      </c>
      <c r="K7453" s="7">
        <f t="shared" si="100"/>
        <v>0</v>
      </c>
      <c r="L7453" s="7"/>
      <c r="M7453" s="6"/>
      <c r="N7453" s="7"/>
      <c r="O7453" s="7"/>
      <c r="P7453" s="38"/>
      <c r="Q7453" s="31"/>
      <c r="R7453" s="42"/>
      <c r="S7453" s="42"/>
      <c r="T7453" s="42"/>
      <c r="U7453" s="43"/>
      <c r="V7453" s="32"/>
      <c r="W7453" s="38"/>
      <c r="X7453" s="7"/>
      <c r="Y7453" s="7"/>
      <c r="Z7453" s="7"/>
      <c r="AA7453" s="7"/>
      <c r="AB7453" s="7"/>
      <c r="AC7453" s="7"/>
      <c r="AD7453" s="7"/>
      <c r="AE7453" s="7"/>
      <c r="AF7453" s="7"/>
      <c r="AG7453" s="7"/>
      <c r="AH7453" s="7"/>
      <c r="AI7453" s="7"/>
      <c r="AJ7453" s="7"/>
      <c r="AK7453" s="7"/>
      <c r="AL7453" s="7"/>
      <c r="AM7453" s="7"/>
      <c r="AN7453" s="7"/>
    </row>
    <row r="7454" spans="1:40" ht="14.25" customHeight="1">
      <c r="A7454" s="7" t="s">
        <v>743</v>
      </c>
      <c r="B7454" s="7" t="s">
        <v>363</v>
      </c>
      <c r="C7454" s="7">
        <v>1743</v>
      </c>
      <c r="D7454" s="7" t="s">
        <v>784</v>
      </c>
      <c r="E7454" s="7" t="str">
        <f t="shared" si="99"/>
        <v>Puerto Suárez</v>
      </c>
      <c r="F7454" s="7" t="s">
        <v>379</v>
      </c>
      <c r="G7454" s="7">
        <v>200</v>
      </c>
      <c r="H7454" s="7" t="s">
        <v>393</v>
      </c>
      <c r="I7454" s="7"/>
      <c r="J7454" s="7">
        <v>6362646</v>
      </c>
      <c r="K7454" s="7">
        <f t="shared" si="100"/>
        <v>0</v>
      </c>
      <c r="L7454" s="7"/>
      <c r="M7454" s="6"/>
      <c r="N7454" s="7"/>
      <c r="O7454" s="7"/>
      <c r="P7454" s="38"/>
      <c r="Q7454" s="31"/>
      <c r="R7454" s="42"/>
      <c r="S7454" s="42"/>
      <c r="T7454" s="42"/>
      <c r="U7454" s="43"/>
      <c r="V7454" s="32"/>
      <c r="W7454" s="38"/>
      <c r="X7454" s="7"/>
      <c r="Y7454" s="7"/>
      <c r="Z7454" s="7"/>
      <c r="AA7454" s="7"/>
      <c r="AB7454" s="7"/>
      <c r="AC7454" s="7"/>
      <c r="AD7454" s="7"/>
      <c r="AE7454" s="7"/>
      <c r="AF7454" s="7"/>
      <c r="AG7454" s="7"/>
      <c r="AH7454" s="7"/>
      <c r="AI7454" s="7"/>
      <c r="AJ7454" s="7"/>
      <c r="AK7454" s="7"/>
      <c r="AL7454" s="7"/>
      <c r="AM7454" s="7"/>
      <c r="AN7454" s="7"/>
    </row>
    <row r="7455" spans="1:40" ht="14.25" customHeight="1">
      <c r="A7455" s="7" t="s">
        <v>743</v>
      </c>
      <c r="B7455" s="7" t="s">
        <v>363</v>
      </c>
      <c r="C7455" s="7">
        <v>1743</v>
      </c>
      <c r="D7455" s="7" t="s">
        <v>784</v>
      </c>
      <c r="E7455" s="7" t="str">
        <f t="shared" si="99"/>
        <v>Puerto Suárez</v>
      </c>
      <c r="F7455" s="7" t="s">
        <v>379</v>
      </c>
      <c r="G7455" s="7">
        <v>210</v>
      </c>
      <c r="H7455" s="7" t="s">
        <v>394</v>
      </c>
      <c r="I7455" s="7"/>
      <c r="J7455" s="7">
        <v>4197165</v>
      </c>
      <c r="K7455" s="7">
        <f t="shared" si="100"/>
        <v>0</v>
      </c>
      <c r="L7455" s="7"/>
      <c r="M7455" s="6"/>
      <c r="N7455" s="7"/>
      <c r="O7455" s="7"/>
      <c r="P7455" s="38"/>
      <c r="Q7455" s="31"/>
      <c r="R7455" s="42"/>
      <c r="S7455" s="42"/>
      <c r="T7455" s="42"/>
      <c r="U7455" s="43"/>
      <c r="V7455" s="32"/>
      <c r="W7455" s="38"/>
      <c r="X7455" s="7"/>
      <c r="Y7455" s="7"/>
      <c r="Z7455" s="7"/>
      <c r="AA7455" s="7"/>
      <c r="AB7455" s="7"/>
      <c r="AC7455" s="7"/>
      <c r="AD7455" s="7"/>
      <c r="AE7455" s="7"/>
      <c r="AF7455" s="7"/>
      <c r="AG7455" s="7"/>
      <c r="AH7455" s="7"/>
      <c r="AI7455" s="7"/>
      <c r="AJ7455" s="7"/>
      <c r="AK7455" s="7"/>
      <c r="AL7455" s="7"/>
      <c r="AM7455" s="7"/>
      <c r="AN7455" s="7"/>
    </row>
    <row r="7456" spans="1:40" ht="14.25" customHeight="1">
      <c r="A7456" s="7" t="s">
        <v>743</v>
      </c>
      <c r="B7456" s="7" t="s">
        <v>363</v>
      </c>
      <c r="C7456" s="7">
        <v>1743</v>
      </c>
      <c r="D7456" s="7" t="s">
        <v>784</v>
      </c>
      <c r="E7456" s="7" t="str">
        <f t="shared" si="99"/>
        <v>Puerto Suárez</v>
      </c>
      <c r="F7456" s="7" t="s">
        <v>379</v>
      </c>
      <c r="G7456" s="7">
        <v>220</v>
      </c>
      <c r="H7456" s="7" t="s">
        <v>395</v>
      </c>
      <c r="I7456" s="7"/>
      <c r="J7456" s="7">
        <v>681800</v>
      </c>
      <c r="K7456" s="7">
        <f t="shared" si="100"/>
        <v>0</v>
      </c>
      <c r="L7456" s="7"/>
      <c r="M7456" s="6"/>
      <c r="N7456" s="7"/>
      <c r="O7456" s="7"/>
      <c r="P7456" s="38"/>
      <c r="Q7456" s="31"/>
      <c r="R7456" s="42"/>
      <c r="S7456" s="42"/>
      <c r="T7456" s="42"/>
      <c r="U7456" s="43"/>
      <c r="V7456" s="32"/>
      <c r="W7456" s="38"/>
      <c r="X7456" s="7"/>
      <c r="Y7456" s="7"/>
      <c r="Z7456" s="7"/>
      <c r="AA7456" s="7"/>
      <c r="AB7456" s="7"/>
      <c r="AC7456" s="7"/>
      <c r="AD7456" s="7"/>
      <c r="AE7456" s="7"/>
      <c r="AF7456" s="7"/>
      <c r="AG7456" s="7"/>
      <c r="AH7456" s="7"/>
      <c r="AI7456" s="7"/>
      <c r="AJ7456" s="7"/>
      <c r="AK7456" s="7"/>
      <c r="AL7456" s="7"/>
      <c r="AM7456" s="7"/>
      <c r="AN7456" s="7"/>
    </row>
    <row r="7457" spans="1:40" ht="14.25" customHeight="1">
      <c r="A7457" s="7" t="s">
        <v>743</v>
      </c>
      <c r="B7457" s="7" t="s">
        <v>363</v>
      </c>
      <c r="C7457" s="7">
        <v>1743</v>
      </c>
      <c r="D7457" s="7" t="s">
        <v>784</v>
      </c>
      <c r="E7457" s="7" t="str">
        <f t="shared" si="99"/>
        <v>Puerto Suárez</v>
      </c>
      <c r="F7457" s="7" t="s">
        <v>379</v>
      </c>
      <c r="G7457" s="7">
        <v>230</v>
      </c>
      <c r="H7457" s="7" t="s">
        <v>396</v>
      </c>
      <c r="I7457" s="7"/>
      <c r="J7457" s="7">
        <v>187000</v>
      </c>
      <c r="K7457" s="7">
        <f t="shared" si="100"/>
        <v>0</v>
      </c>
      <c r="L7457" s="7"/>
      <c r="M7457" s="6"/>
      <c r="N7457" s="7"/>
      <c r="O7457" s="7"/>
      <c r="P7457" s="38"/>
      <c r="Q7457" s="31"/>
      <c r="R7457" s="42"/>
      <c r="S7457" s="42"/>
      <c r="T7457" s="42"/>
      <c r="U7457" s="43"/>
      <c r="V7457" s="32"/>
      <c r="W7457" s="38"/>
      <c r="X7457" s="7"/>
      <c r="Y7457" s="7"/>
      <c r="Z7457" s="7"/>
      <c r="AA7457" s="7"/>
      <c r="AB7457" s="7"/>
      <c r="AC7457" s="7"/>
      <c r="AD7457" s="7"/>
      <c r="AE7457" s="7"/>
      <c r="AF7457" s="7"/>
      <c r="AG7457" s="7"/>
      <c r="AH7457" s="7"/>
      <c r="AI7457" s="7"/>
      <c r="AJ7457" s="7"/>
      <c r="AK7457" s="7"/>
      <c r="AL7457" s="7"/>
      <c r="AM7457" s="7"/>
      <c r="AN7457" s="7"/>
    </row>
    <row r="7458" spans="1:40" ht="14.25" customHeight="1">
      <c r="A7458" s="7" t="s">
        <v>743</v>
      </c>
      <c r="B7458" s="7" t="s">
        <v>363</v>
      </c>
      <c r="C7458" s="7">
        <v>1743</v>
      </c>
      <c r="D7458" s="7" t="s">
        <v>784</v>
      </c>
      <c r="E7458" s="7" t="str">
        <f t="shared" si="99"/>
        <v>Puerto Suárez</v>
      </c>
      <c r="F7458" s="7" t="s">
        <v>379</v>
      </c>
      <c r="G7458" s="7">
        <v>240</v>
      </c>
      <c r="H7458" s="7" t="s">
        <v>397</v>
      </c>
      <c r="I7458" s="7"/>
      <c r="J7458" s="7">
        <v>100000</v>
      </c>
      <c r="K7458" s="7">
        <f t="shared" si="100"/>
        <v>0</v>
      </c>
      <c r="L7458" s="7"/>
      <c r="M7458" s="6"/>
      <c r="N7458" s="7"/>
      <c r="O7458" s="7"/>
      <c r="P7458" s="38"/>
      <c r="Q7458" s="31"/>
      <c r="R7458" s="42"/>
      <c r="S7458" s="42"/>
      <c r="T7458" s="42"/>
      <c r="U7458" s="43"/>
      <c r="V7458" s="32"/>
      <c r="W7458" s="38"/>
      <c r="X7458" s="7"/>
      <c r="Y7458" s="7"/>
      <c r="Z7458" s="7"/>
      <c r="AA7458" s="7"/>
      <c r="AB7458" s="7"/>
      <c r="AC7458" s="7"/>
      <c r="AD7458" s="7"/>
      <c r="AE7458" s="7"/>
      <c r="AF7458" s="7"/>
      <c r="AG7458" s="7"/>
      <c r="AH7458" s="7"/>
      <c r="AI7458" s="7"/>
      <c r="AJ7458" s="7"/>
      <c r="AK7458" s="7"/>
      <c r="AL7458" s="7"/>
      <c r="AM7458" s="7"/>
      <c r="AN7458" s="7"/>
    </row>
    <row r="7459" spans="1:40" ht="14.25" customHeight="1">
      <c r="A7459" s="7" t="s">
        <v>743</v>
      </c>
      <c r="B7459" s="7" t="s">
        <v>363</v>
      </c>
      <c r="C7459" s="7">
        <v>1743</v>
      </c>
      <c r="D7459" s="7" t="s">
        <v>784</v>
      </c>
      <c r="E7459" s="7" t="str">
        <f t="shared" si="99"/>
        <v>Puerto Suárez</v>
      </c>
      <c r="F7459" s="7" t="s">
        <v>379</v>
      </c>
      <c r="G7459" s="7">
        <v>250</v>
      </c>
      <c r="H7459" s="7" t="s">
        <v>399</v>
      </c>
      <c r="I7459" s="7"/>
      <c r="J7459" s="7">
        <v>976084</v>
      </c>
      <c r="K7459" s="7">
        <f t="shared" si="100"/>
        <v>0</v>
      </c>
      <c r="L7459" s="7"/>
      <c r="M7459" s="6"/>
      <c r="N7459" s="7"/>
      <c r="O7459" s="7"/>
      <c r="P7459" s="38"/>
      <c r="Q7459" s="31"/>
      <c r="R7459" s="42"/>
      <c r="S7459" s="42"/>
      <c r="T7459" s="42"/>
      <c r="U7459" s="43"/>
      <c r="V7459" s="32"/>
      <c r="W7459" s="38"/>
      <c r="X7459" s="7"/>
      <c r="Y7459" s="7"/>
      <c r="Z7459" s="7"/>
      <c r="AA7459" s="7"/>
      <c r="AB7459" s="7"/>
      <c r="AC7459" s="7"/>
      <c r="AD7459" s="7"/>
      <c r="AE7459" s="7"/>
      <c r="AF7459" s="7"/>
      <c r="AG7459" s="7"/>
      <c r="AH7459" s="7"/>
      <c r="AI7459" s="7"/>
      <c r="AJ7459" s="7"/>
      <c r="AK7459" s="7"/>
      <c r="AL7459" s="7"/>
      <c r="AM7459" s="7"/>
      <c r="AN7459" s="7"/>
    </row>
    <row r="7460" spans="1:40" ht="14.25" customHeight="1">
      <c r="A7460" s="7" t="s">
        <v>743</v>
      </c>
      <c r="B7460" s="7" t="s">
        <v>363</v>
      </c>
      <c r="C7460" s="7">
        <v>1743</v>
      </c>
      <c r="D7460" s="7" t="s">
        <v>784</v>
      </c>
      <c r="E7460" s="7" t="str">
        <f t="shared" si="99"/>
        <v>Puerto Suárez</v>
      </c>
      <c r="F7460" s="7" t="s">
        <v>379</v>
      </c>
      <c r="G7460" s="7">
        <v>260</v>
      </c>
      <c r="H7460" s="7" t="s">
        <v>400</v>
      </c>
      <c r="I7460" s="7"/>
      <c r="J7460" s="7">
        <v>399500</v>
      </c>
      <c r="K7460" s="7">
        <f t="shared" si="100"/>
        <v>0</v>
      </c>
      <c r="L7460" s="7"/>
      <c r="M7460" s="6"/>
      <c r="N7460" s="7"/>
      <c r="O7460" s="7"/>
      <c r="P7460" s="38"/>
      <c r="Q7460" s="31"/>
      <c r="R7460" s="42"/>
      <c r="S7460" s="42"/>
      <c r="T7460" s="42"/>
      <c r="U7460" s="43"/>
      <c r="V7460" s="32"/>
      <c r="W7460" s="38"/>
      <c r="X7460" s="7"/>
      <c r="Y7460" s="7"/>
      <c r="Z7460" s="7"/>
      <c r="AA7460" s="7"/>
      <c r="AB7460" s="7"/>
      <c r="AC7460" s="7"/>
      <c r="AD7460" s="7"/>
      <c r="AE7460" s="7"/>
      <c r="AF7460" s="7"/>
      <c r="AG7460" s="7"/>
      <c r="AH7460" s="7"/>
      <c r="AI7460" s="7"/>
      <c r="AJ7460" s="7"/>
      <c r="AK7460" s="7"/>
      <c r="AL7460" s="7"/>
      <c r="AM7460" s="7"/>
      <c r="AN7460" s="7"/>
    </row>
    <row r="7461" spans="1:40" ht="14.25" customHeight="1">
      <c r="A7461" s="7" t="s">
        <v>743</v>
      </c>
      <c r="B7461" s="7" t="s">
        <v>363</v>
      </c>
      <c r="C7461" s="7">
        <v>1743</v>
      </c>
      <c r="D7461" s="7" t="s">
        <v>784</v>
      </c>
      <c r="E7461" s="7" t="str">
        <f t="shared" si="99"/>
        <v>Puerto Suárez</v>
      </c>
      <c r="F7461" s="7" t="s">
        <v>379</v>
      </c>
      <c r="G7461" s="7">
        <v>270</v>
      </c>
      <c r="H7461" s="7" t="s">
        <v>401</v>
      </c>
      <c r="I7461" s="7"/>
      <c r="J7461" s="7">
        <v>63000</v>
      </c>
      <c r="K7461" s="7">
        <f t="shared" si="100"/>
        <v>0</v>
      </c>
      <c r="L7461" s="7"/>
      <c r="M7461" s="6"/>
      <c r="N7461" s="7"/>
      <c r="O7461" s="7"/>
      <c r="P7461" s="38"/>
      <c r="Q7461" s="31"/>
      <c r="R7461" s="42"/>
      <c r="S7461" s="42"/>
      <c r="T7461" s="42"/>
      <c r="U7461" s="43"/>
      <c r="V7461" s="32"/>
      <c r="W7461" s="38"/>
      <c r="X7461" s="7"/>
      <c r="Y7461" s="7"/>
      <c r="Z7461" s="7"/>
      <c r="AA7461" s="7"/>
      <c r="AB7461" s="7"/>
      <c r="AC7461" s="7"/>
      <c r="AD7461" s="7"/>
      <c r="AE7461" s="7"/>
      <c r="AF7461" s="7"/>
      <c r="AG7461" s="7"/>
      <c r="AH7461" s="7"/>
      <c r="AI7461" s="7"/>
      <c r="AJ7461" s="7"/>
      <c r="AK7461" s="7"/>
      <c r="AL7461" s="7"/>
      <c r="AM7461" s="7"/>
      <c r="AN7461" s="7"/>
    </row>
    <row r="7462" spans="1:40" ht="14.25" customHeight="1">
      <c r="A7462" s="7" t="s">
        <v>743</v>
      </c>
      <c r="B7462" s="7" t="s">
        <v>363</v>
      </c>
      <c r="C7462" s="7">
        <v>1743</v>
      </c>
      <c r="D7462" s="7" t="s">
        <v>784</v>
      </c>
      <c r="E7462" s="7" t="str">
        <f t="shared" si="99"/>
        <v>Puerto Suárez</v>
      </c>
      <c r="F7462" s="7" t="s">
        <v>379</v>
      </c>
      <c r="G7462" s="7">
        <v>280</v>
      </c>
      <c r="H7462" s="7" t="s">
        <v>402</v>
      </c>
      <c r="I7462" s="7"/>
      <c r="J7462" s="7">
        <v>517593</v>
      </c>
      <c r="K7462" s="7">
        <f t="shared" si="100"/>
        <v>0</v>
      </c>
      <c r="L7462" s="7"/>
      <c r="M7462" s="6"/>
      <c r="N7462" s="7"/>
      <c r="O7462" s="7"/>
      <c r="P7462" s="38"/>
      <c r="Q7462" s="31"/>
      <c r="R7462" s="42"/>
      <c r="S7462" s="42"/>
      <c r="T7462" s="42"/>
      <c r="U7462" s="43"/>
      <c r="V7462" s="32"/>
      <c r="W7462" s="38"/>
      <c r="X7462" s="7"/>
      <c r="Y7462" s="7"/>
      <c r="Z7462" s="7"/>
      <c r="AA7462" s="7"/>
      <c r="AB7462" s="7"/>
      <c r="AC7462" s="7"/>
      <c r="AD7462" s="7"/>
      <c r="AE7462" s="7"/>
      <c r="AF7462" s="7"/>
      <c r="AG7462" s="7"/>
      <c r="AH7462" s="7"/>
      <c r="AI7462" s="7"/>
      <c r="AJ7462" s="7"/>
      <c r="AK7462" s="7"/>
      <c r="AL7462" s="7"/>
      <c r="AM7462" s="7"/>
      <c r="AN7462" s="7"/>
    </row>
    <row r="7463" spans="1:40" ht="14.25" customHeight="1">
      <c r="A7463" s="7" t="s">
        <v>743</v>
      </c>
      <c r="B7463" s="7" t="s">
        <v>363</v>
      </c>
      <c r="C7463" s="7">
        <v>1743</v>
      </c>
      <c r="D7463" s="7" t="s">
        <v>784</v>
      </c>
      <c r="E7463" s="7" t="str">
        <f t="shared" si="99"/>
        <v>Puerto Suárez</v>
      </c>
      <c r="F7463" s="7" t="s">
        <v>379</v>
      </c>
      <c r="G7463" s="7">
        <v>310</v>
      </c>
      <c r="H7463" s="7" t="s">
        <v>403</v>
      </c>
      <c r="I7463" s="7"/>
      <c r="J7463" s="7">
        <v>60000</v>
      </c>
      <c r="K7463" s="7">
        <f t="shared" si="100"/>
        <v>0</v>
      </c>
      <c r="L7463" s="7"/>
      <c r="M7463" s="6"/>
      <c r="N7463" s="7"/>
      <c r="O7463" s="7"/>
      <c r="P7463" s="38"/>
      <c r="Q7463" s="31"/>
      <c r="R7463" s="42"/>
      <c r="S7463" s="42"/>
      <c r="T7463" s="42"/>
      <c r="U7463" s="43"/>
      <c r="V7463" s="32"/>
      <c r="W7463" s="38"/>
      <c r="X7463" s="7"/>
      <c r="Y7463" s="7"/>
      <c r="Z7463" s="7"/>
      <c r="AA7463" s="7"/>
      <c r="AB7463" s="7"/>
      <c r="AC7463" s="7"/>
      <c r="AD7463" s="7"/>
      <c r="AE7463" s="7"/>
      <c r="AF7463" s="7"/>
      <c r="AG7463" s="7"/>
      <c r="AH7463" s="7"/>
      <c r="AI7463" s="7"/>
      <c r="AJ7463" s="7"/>
      <c r="AK7463" s="7"/>
      <c r="AL7463" s="7"/>
      <c r="AM7463" s="7"/>
      <c r="AN7463" s="7"/>
    </row>
    <row r="7464" spans="1:40" ht="14.25" customHeight="1">
      <c r="A7464" s="7" t="s">
        <v>743</v>
      </c>
      <c r="B7464" s="7" t="s">
        <v>363</v>
      </c>
      <c r="C7464" s="7">
        <v>1743</v>
      </c>
      <c r="D7464" s="7" t="s">
        <v>784</v>
      </c>
      <c r="E7464" s="7" t="str">
        <f t="shared" si="99"/>
        <v>Puerto Suárez</v>
      </c>
      <c r="F7464" s="7" t="s">
        <v>379</v>
      </c>
      <c r="G7464" s="7">
        <v>330</v>
      </c>
      <c r="H7464" s="7" t="s">
        <v>404</v>
      </c>
      <c r="I7464" s="7"/>
      <c r="J7464" s="7">
        <v>47213</v>
      </c>
      <c r="K7464" s="7">
        <f t="shared" si="100"/>
        <v>0</v>
      </c>
      <c r="L7464" s="7"/>
      <c r="M7464" s="6"/>
      <c r="N7464" s="7"/>
      <c r="O7464" s="7"/>
      <c r="P7464" s="38"/>
      <c r="Q7464" s="31"/>
      <c r="R7464" s="42"/>
      <c r="S7464" s="42"/>
      <c r="T7464" s="42"/>
      <c r="U7464" s="43"/>
      <c r="V7464" s="32"/>
      <c r="W7464" s="38"/>
      <c r="X7464" s="7"/>
      <c r="Y7464" s="7"/>
      <c r="Z7464" s="7"/>
      <c r="AA7464" s="7"/>
      <c r="AB7464" s="7"/>
      <c r="AC7464" s="7"/>
      <c r="AD7464" s="7"/>
      <c r="AE7464" s="7"/>
      <c r="AF7464" s="7"/>
      <c r="AG7464" s="7"/>
      <c r="AH7464" s="7"/>
      <c r="AI7464" s="7"/>
      <c r="AJ7464" s="7"/>
      <c r="AK7464" s="7"/>
      <c r="AL7464" s="7"/>
      <c r="AM7464" s="7"/>
      <c r="AN7464" s="7"/>
    </row>
    <row r="7465" spans="1:40" ht="14.25" customHeight="1">
      <c r="A7465" s="7" t="s">
        <v>743</v>
      </c>
      <c r="B7465" s="7" t="s">
        <v>363</v>
      </c>
      <c r="C7465" s="7">
        <v>1743</v>
      </c>
      <c r="D7465" s="7" t="s">
        <v>784</v>
      </c>
      <c r="E7465" s="7" t="str">
        <f t="shared" si="99"/>
        <v>Puerto Suárez</v>
      </c>
      <c r="F7465" s="7" t="s">
        <v>379</v>
      </c>
      <c r="G7465" s="7">
        <v>340</v>
      </c>
      <c r="H7465" s="7" t="s">
        <v>405</v>
      </c>
      <c r="I7465" s="7"/>
      <c r="J7465" s="7">
        <v>2726199</v>
      </c>
      <c r="K7465" s="7">
        <f t="shared" si="100"/>
        <v>0</v>
      </c>
      <c r="L7465" s="7"/>
      <c r="M7465" s="6"/>
      <c r="N7465" s="7"/>
      <c r="O7465" s="7"/>
      <c r="P7465" s="38"/>
      <c r="Q7465" s="31"/>
      <c r="R7465" s="42"/>
      <c r="S7465" s="42"/>
      <c r="T7465" s="42"/>
      <c r="U7465" s="43"/>
      <c r="V7465" s="32"/>
      <c r="W7465" s="38"/>
      <c r="X7465" s="7"/>
      <c r="Y7465" s="7"/>
      <c r="Z7465" s="7"/>
      <c r="AA7465" s="7"/>
      <c r="AB7465" s="7"/>
      <c r="AC7465" s="7"/>
      <c r="AD7465" s="7"/>
      <c r="AE7465" s="7"/>
      <c r="AF7465" s="7"/>
      <c r="AG7465" s="7"/>
      <c r="AH7465" s="7"/>
      <c r="AI7465" s="7"/>
      <c r="AJ7465" s="7"/>
      <c r="AK7465" s="7"/>
      <c r="AL7465" s="7"/>
      <c r="AM7465" s="7"/>
      <c r="AN7465" s="7"/>
    </row>
    <row r="7466" spans="1:40" ht="14.25" customHeight="1">
      <c r="A7466" s="7" t="s">
        <v>743</v>
      </c>
      <c r="B7466" s="7" t="s">
        <v>363</v>
      </c>
      <c r="C7466" s="7">
        <v>1744</v>
      </c>
      <c r="D7466" s="7" t="s">
        <v>785</v>
      </c>
      <c r="E7466" s="7" t="str">
        <f t="shared" si="99"/>
        <v>Puerto Quijarro</v>
      </c>
      <c r="F7466" s="7" t="s">
        <v>379</v>
      </c>
      <c r="G7466" s="7">
        <v>0</v>
      </c>
      <c r="H7466" s="7" t="s">
        <v>380</v>
      </c>
      <c r="I7466" s="7"/>
      <c r="J7466" s="7">
        <v>3850503</v>
      </c>
      <c r="K7466" s="7">
        <f t="shared" si="100"/>
        <v>1133684</v>
      </c>
      <c r="L7466" s="7"/>
      <c r="M7466" s="6"/>
      <c r="N7466" s="7"/>
      <c r="O7466" s="7"/>
      <c r="P7466" s="38"/>
      <c r="Q7466" s="31"/>
      <c r="R7466" s="42"/>
      <c r="S7466" s="42"/>
      <c r="T7466" s="42"/>
      <c r="U7466" s="43"/>
      <c r="V7466" s="32"/>
      <c r="W7466" s="38"/>
      <c r="X7466" s="7"/>
      <c r="Y7466" s="7"/>
      <c r="Z7466" s="7"/>
      <c r="AA7466" s="7"/>
      <c r="AB7466" s="7"/>
      <c r="AC7466" s="7"/>
      <c r="AD7466" s="7"/>
      <c r="AE7466" s="7"/>
      <c r="AF7466" s="7"/>
      <c r="AG7466" s="7"/>
      <c r="AH7466" s="7"/>
      <c r="AI7466" s="7"/>
      <c r="AJ7466" s="7"/>
      <c r="AK7466" s="7"/>
      <c r="AL7466" s="7"/>
      <c r="AM7466" s="7"/>
      <c r="AN7466" s="7"/>
    </row>
    <row r="7467" spans="1:40" ht="14.25" customHeight="1">
      <c r="A7467" s="7" t="s">
        <v>743</v>
      </c>
      <c r="B7467" s="7" t="s">
        <v>363</v>
      </c>
      <c r="C7467" s="7">
        <v>1744</v>
      </c>
      <c r="D7467" s="7" t="s">
        <v>785</v>
      </c>
      <c r="E7467" s="7" t="str">
        <f t="shared" si="99"/>
        <v>Puerto Quijarro</v>
      </c>
      <c r="F7467" s="7" t="s">
        <v>379</v>
      </c>
      <c r="G7467" s="7">
        <v>1</v>
      </c>
      <c r="H7467" s="7" t="s">
        <v>381</v>
      </c>
      <c r="I7467" s="7"/>
      <c r="J7467" s="7">
        <v>2000000</v>
      </c>
      <c r="K7467" s="7">
        <f t="shared" si="100"/>
        <v>1133684</v>
      </c>
      <c r="L7467" s="7"/>
      <c r="M7467" s="6"/>
      <c r="N7467" s="7"/>
      <c r="O7467" s="7"/>
      <c r="P7467" s="38"/>
      <c r="Q7467" s="31"/>
      <c r="R7467" s="42"/>
      <c r="S7467" s="42"/>
      <c r="T7467" s="42"/>
      <c r="U7467" s="43"/>
      <c r="V7467" s="32"/>
      <c r="W7467" s="38"/>
      <c r="X7467" s="7"/>
      <c r="Y7467" s="7"/>
      <c r="Z7467" s="7"/>
      <c r="AA7467" s="7"/>
      <c r="AB7467" s="7"/>
      <c r="AC7467" s="7"/>
      <c r="AD7467" s="7"/>
      <c r="AE7467" s="7"/>
      <c r="AF7467" s="7"/>
      <c r="AG7467" s="7"/>
      <c r="AH7467" s="7"/>
      <c r="AI7467" s="7"/>
      <c r="AJ7467" s="7"/>
      <c r="AK7467" s="7"/>
      <c r="AL7467" s="7"/>
      <c r="AM7467" s="7"/>
      <c r="AN7467" s="7"/>
    </row>
    <row r="7468" spans="1:40" ht="14.25" customHeight="1">
      <c r="A7468" s="7" t="s">
        <v>743</v>
      </c>
      <c r="B7468" s="7" t="s">
        <v>363</v>
      </c>
      <c r="C7468" s="7">
        <v>1744</v>
      </c>
      <c r="D7468" s="7" t="s">
        <v>785</v>
      </c>
      <c r="E7468" s="7" t="str">
        <f t="shared" si="99"/>
        <v>Puerto Quijarro</v>
      </c>
      <c r="F7468" s="7" t="s">
        <v>379</v>
      </c>
      <c r="G7468" s="7">
        <v>97</v>
      </c>
      <c r="H7468" s="7" t="s">
        <v>409</v>
      </c>
      <c r="I7468" s="7"/>
      <c r="J7468" s="7">
        <v>4019052</v>
      </c>
      <c r="K7468" s="7">
        <f t="shared" si="100"/>
        <v>1133684</v>
      </c>
      <c r="L7468" s="7"/>
      <c r="M7468" s="6"/>
      <c r="N7468" s="7"/>
      <c r="O7468" s="7"/>
      <c r="P7468" s="38"/>
      <c r="Q7468" s="31"/>
      <c r="R7468" s="42"/>
      <c r="S7468" s="42"/>
      <c r="T7468" s="42"/>
      <c r="U7468" s="43"/>
      <c r="V7468" s="32"/>
      <c r="W7468" s="38"/>
      <c r="X7468" s="7"/>
      <c r="Y7468" s="7"/>
      <c r="Z7468" s="7"/>
      <c r="AA7468" s="7"/>
      <c r="AB7468" s="7"/>
      <c r="AC7468" s="7"/>
      <c r="AD7468" s="7"/>
      <c r="AE7468" s="7"/>
      <c r="AF7468" s="7"/>
      <c r="AG7468" s="7"/>
      <c r="AH7468" s="7"/>
      <c r="AI7468" s="7"/>
      <c r="AJ7468" s="7"/>
      <c r="AK7468" s="7"/>
      <c r="AL7468" s="7"/>
      <c r="AM7468" s="7"/>
      <c r="AN7468" s="7"/>
    </row>
    <row r="7469" spans="1:40" ht="14.25" customHeight="1">
      <c r="A7469" s="7" t="s">
        <v>743</v>
      </c>
      <c r="B7469" s="7" t="s">
        <v>363</v>
      </c>
      <c r="C7469" s="7">
        <v>1744</v>
      </c>
      <c r="D7469" s="7" t="s">
        <v>785</v>
      </c>
      <c r="E7469" s="7" t="str">
        <f t="shared" si="99"/>
        <v>Puerto Quijarro</v>
      </c>
      <c r="F7469" s="7" t="s">
        <v>379</v>
      </c>
      <c r="G7469" s="7">
        <v>99</v>
      </c>
      <c r="H7469" s="7" t="s">
        <v>382</v>
      </c>
      <c r="I7469" s="7"/>
      <c r="J7469" s="7">
        <v>205265</v>
      </c>
      <c r="K7469" s="7">
        <f t="shared" si="100"/>
        <v>1133684</v>
      </c>
      <c r="L7469" s="7"/>
      <c r="M7469" s="6"/>
      <c r="N7469" s="7"/>
      <c r="O7469" s="7"/>
      <c r="P7469" s="38"/>
      <c r="Q7469" s="31"/>
      <c r="R7469" s="42"/>
      <c r="S7469" s="42"/>
      <c r="T7469" s="42"/>
      <c r="U7469" s="43"/>
      <c r="V7469" s="32"/>
      <c r="W7469" s="38"/>
      <c r="X7469" s="7"/>
      <c r="Y7469" s="7"/>
      <c r="Z7469" s="7"/>
      <c r="AA7469" s="7"/>
      <c r="AB7469" s="7"/>
      <c r="AC7469" s="7"/>
      <c r="AD7469" s="7"/>
      <c r="AE7469" s="7"/>
      <c r="AF7469" s="7"/>
      <c r="AG7469" s="7"/>
      <c r="AH7469" s="7"/>
      <c r="AI7469" s="7"/>
      <c r="AJ7469" s="7"/>
      <c r="AK7469" s="7"/>
      <c r="AL7469" s="7"/>
      <c r="AM7469" s="7"/>
      <c r="AN7469" s="7"/>
    </row>
    <row r="7470" spans="1:40" ht="14.25" customHeight="1">
      <c r="A7470" s="7" t="s">
        <v>743</v>
      </c>
      <c r="B7470" s="7" t="s">
        <v>363</v>
      </c>
      <c r="C7470" s="7">
        <v>1744</v>
      </c>
      <c r="D7470" s="7" t="s">
        <v>785</v>
      </c>
      <c r="E7470" s="7" t="str">
        <f t="shared" si="99"/>
        <v>Puerto Quijarro</v>
      </c>
      <c r="F7470" s="7" t="s">
        <v>379</v>
      </c>
      <c r="G7470" s="7">
        <v>100</v>
      </c>
      <c r="H7470" s="7" t="s">
        <v>383</v>
      </c>
      <c r="I7470" s="7"/>
      <c r="J7470" s="7">
        <v>120766</v>
      </c>
      <c r="K7470" s="7">
        <f t="shared" si="100"/>
        <v>1133684</v>
      </c>
      <c r="L7470" s="7"/>
      <c r="M7470" s="6"/>
      <c r="N7470" s="7"/>
      <c r="O7470" s="7"/>
      <c r="P7470" s="38"/>
      <c r="Q7470" s="31"/>
      <c r="R7470" s="42"/>
      <c r="S7470" s="42"/>
      <c r="T7470" s="42"/>
      <c r="U7470" s="43"/>
      <c r="V7470" s="32"/>
      <c r="W7470" s="38"/>
      <c r="X7470" s="7"/>
      <c r="Y7470" s="7"/>
      <c r="Z7470" s="7"/>
      <c r="AA7470" s="7"/>
      <c r="AB7470" s="7"/>
      <c r="AC7470" s="7"/>
      <c r="AD7470" s="7"/>
      <c r="AE7470" s="7"/>
      <c r="AF7470" s="7"/>
      <c r="AG7470" s="7"/>
      <c r="AH7470" s="7"/>
      <c r="AI7470" s="7"/>
      <c r="AJ7470" s="7"/>
      <c r="AK7470" s="7"/>
      <c r="AL7470" s="7"/>
      <c r="AM7470" s="7"/>
      <c r="AN7470" s="7"/>
    </row>
    <row r="7471" spans="1:40" ht="14.25" customHeight="1">
      <c r="A7471" s="7" t="s">
        <v>743</v>
      </c>
      <c r="B7471" s="7" t="s">
        <v>363</v>
      </c>
      <c r="C7471" s="7">
        <v>1744</v>
      </c>
      <c r="D7471" s="7" t="s">
        <v>785</v>
      </c>
      <c r="E7471" s="7" t="str">
        <f t="shared" si="99"/>
        <v>Puerto Quijarro</v>
      </c>
      <c r="F7471" s="7" t="s">
        <v>379</v>
      </c>
      <c r="G7471" s="7">
        <v>130</v>
      </c>
      <c r="H7471" s="7" t="s">
        <v>386</v>
      </c>
      <c r="I7471" s="7"/>
      <c r="J7471" s="7">
        <v>728276</v>
      </c>
      <c r="K7471" s="7">
        <f t="shared" si="100"/>
        <v>1133684</v>
      </c>
      <c r="L7471" s="7"/>
      <c r="M7471" s="6"/>
      <c r="N7471" s="7"/>
      <c r="O7471" s="7"/>
      <c r="P7471" s="38"/>
      <c r="Q7471" s="31"/>
      <c r="R7471" s="42"/>
      <c r="S7471" s="42"/>
      <c r="T7471" s="42"/>
      <c r="U7471" s="43"/>
      <c r="V7471" s="32"/>
      <c r="W7471" s="38"/>
      <c r="X7471" s="7"/>
      <c r="Y7471" s="7"/>
      <c r="Z7471" s="7"/>
      <c r="AA7471" s="7"/>
      <c r="AB7471" s="7"/>
      <c r="AC7471" s="7"/>
      <c r="AD7471" s="7"/>
      <c r="AE7471" s="7"/>
      <c r="AF7471" s="7"/>
      <c r="AG7471" s="7"/>
      <c r="AH7471" s="7"/>
      <c r="AI7471" s="7"/>
      <c r="AJ7471" s="7"/>
      <c r="AK7471" s="7"/>
      <c r="AL7471" s="7"/>
      <c r="AM7471" s="7"/>
      <c r="AN7471" s="7"/>
    </row>
    <row r="7472" spans="1:40" ht="14.25" customHeight="1">
      <c r="A7472" s="7" t="s">
        <v>743</v>
      </c>
      <c r="B7472" s="7" t="s">
        <v>363</v>
      </c>
      <c r="C7472" s="7">
        <v>1744</v>
      </c>
      <c r="D7472" s="7" t="s">
        <v>785</v>
      </c>
      <c r="E7472" s="7" t="str">
        <f t="shared" si="99"/>
        <v>Puerto Quijarro</v>
      </c>
      <c r="F7472" s="7" t="s">
        <v>379</v>
      </c>
      <c r="G7472" s="7">
        <v>140</v>
      </c>
      <c r="H7472" s="7" t="s">
        <v>388</v>
      </c>
      <c r="I7472" s="7"/>
      <c r="J7472" s="7">
        <v>650000</v>
      </c>
      <c r="K7472" s="7">
        <f t="shared" si="100"/>
        <v>1133684</v>
      </c>
      <c r="L7472" s="7"/>
      <c r="M7472" s="6"/>
      <c r="N7472" s="7"/>
      <c r="O7472" s="7"/>
      <c r="P7472" s="38"/>
      <c r="Q7472" s="31"/>
      <c r="R7472" s="42"/>
      <c r="S7472" s="42"/>
      <c r="T7472" s="42"/>
      <c r="U7472" s="43"/>
      <c r="V7472" s="32"/>
      <c r="W7472" s="38"/>
      <c r="X7472" s="7"/>
      <c r="Y7472" s="7"/>
      <c r="Z7472" s="7"/>
      <c r="AA7472" s="7"/>
      <c r="AB7472" s="7"/>
      <c r="AC7472" s="7"/>
      <c r="AD7472" s="7"/>
      <c r="AE7472" s="7"/>
      <c r="AF7472" s="7"/>
      <c r="AG7472" s="7"/>
      <c r="AH7472" s="7"/>
      <c r="AI7472" s="7"/>
      <c r="AJ7472" s="7"/>
      <c r="AK7472" s="7"/>
      <c r="AL7472" s="7"/>
      <c r="AM7472" s="7"/>
      <c r="AN7472" s="7"/>
    </row>
    <row r="7473" spans="1:40" ht="14.25" customHeight="1">
      <c r="A7473" s="7" t="s">
        <v>743</v>
      </c>
      <c r="B7473" s="7" t="s">
        <v>363</v>
      </c>
      <c r="C7473" s="7">
        <v>1744</v>
      </c>
      <c r="D7473" s="7" t="s">
        <v>785</v>
      </c>
      <c r="E7473" s="7" t="str">
        <f t="shared" si="99"/>
        <v>Puerto Quijarro</v>
      </c>
      <c r="F7473" s="7" t="s">
        <v>379</v>
      </c>
      <c r="G7473" s="7">
        <v>160</v>
      </c>
      <c r="H7473" s="7" t="s">
        <v>389</v>
      </c>
      <c r="I7473" s="7"/>
      <c r="J7473" s="7">
        <v>500000</v>
      </c>
      <c r="K7473" s="7">
        <f t="shared" si="100"/>
        <v>1133684</v>
      </c>
      <c r="L7473" s="7"/>
      <c r="M7473" s="6"/>
      <c r="N7473" s="7"/>
      <c r="O7473" s="7"/>
      <c r="P7473" s="38"/>
      <c r="Q7473" s="31"/>
      <c r="R7473" s="42"/>
      <c r="S7473" s="42"/>
      <c r="T7473" s="42"/>
      <c r="U7473" s="43"/>
      <c r="V7473" s="32"/>
      <c r="W7473" s="38"/>
      <c r="X7473" s="7"/>
      <c r="Y7473" s="7"/>
      <c r="Z7473" s="7"/>
      <c r="AA7473" s="7"/>
      <c r="AB7473" s="7"/>
      <c r="AC7473" s="7"/>
      <c r="AD7473" s="7"/>
      <c r="AE7473" s="7"/>
      <c r="AF7473" s="7"/>
      <c r="AG7473" s="7"/>
      <c r="AH7473" s="7"/>
      <c r="AI7473" s="7"/>
      <c r="AJ7473" s="7"/>
      <c r="AK7473" s="7"/>
      <c r="AL7473" s="7"/>
      <c r="AM7473" s="7"/>
      <c r="AN7473" s="7"/>
    </row>
    <row r="7474" spans="1:40" ht="14.25" customHeight="1">
      <c r="A7474" s="7" t="s">
        <v>743</v>
      </c>
      <c r="B7474" s="7" t="s">
        <v>363</v>
      </c>
      <c r="C7474" s="7">
        <v>1744</v>
      </c>
      <c r="D7474" s="7" t="s">
        <v>785</v>
      </c>
      <c r="E7474" s="7" t="str">
        <f t="shared" si="99"/>
        <v>Puerto Quijarro</v>
      </c>
      <c r="F7474" s="7" t="s">
        <v>379</v>
      </c>
      <c r="G7474" s="7">
        <v>170</v>
      </c>
      <c r="H7474" s="7" t="s">
        <v>390</v>
      </c>
      <c r="I7474" s="7"/>
      <c r="J7474" s="7">
        <v>1010000</v>
      </c>
      <c r="K7474" s="7">
        <f t="shared" si="100"/>
        <v>1133684</v>
      </c>
      <c r="L7474" s="7"/>
      <c r="M7474" s="6"/>
      <c r="N7474" s="7"/>
      <c r="O7474" s="7"/>
      <c r="P7474" s="38"/>
      <c r="Q7474" s="31"/>
      <c r="R7474" s="42"/>
      <c r="S7474" s="42"/>
      <c r="T7474" s="42"/>
      <c r="U7474" s="43"/>
      <c r="V7474" s="32"/>
      <c r="W7474" s="38"/>
      <c r="X7474" s="7"/>
      <c r="Y7474" s="7"/>
      <c r="Z7474" s="7"/>
      <c r="AA7474" s="7"/>
      <c r="AB7474" s="7"/>
      <c r="AC7474" s="7"/>
      <c r="AD7474" s="7"/>
      <c r="AE7474" s="7"/>
      <c r="AF7474" s="7"/>
      <c r="AG7474" s="7"/>
      <c r="AH7474" s="7"/>
      <c r="AI7474" s="7"/>
      <c r="AJ7474" s="7"/>
      <c r="AK7474" s="7"/>
      <c r="AL7474" s="7"/>
      <c r="AM7474" s="7"/>
      <c r="AN7474" s="7"/>
    </row>
    <row r="7475" spans="1:40" ht="14.25" customHeight="1">
      <c r="A7475" s="7" t="s">
        <v>743</v>
      </c>
      <c r="B7475" s="7" t="s">
        <v>363</v>
      </c>
      <c r="C7475" s="7">
        <v>1744</v>
      </c>
      <c r="D7475" s="7" t="s">
        <v>785</v>
      </c>
      <c r="E7475" s="7" t="str">
        <f t="shared" si="99"/>
        <v>Puerto Quijarro</v>
      </c>
      <c r="F7475" s="7" t="s">
        <v>379</v>
      </c>
      <c r="G7475" s="7">
        <v>180</v>
      </c>
      <c r="H7475" s="7" t="s">
        <v>411</v>
      </c>
      <c r="I7475" s="7"/>
      <c r="J7475" s="7">
        <v>200000</v>
      </c>
      <c r="K7475" s="7">
        <f t="shared" si="100"/>
        <v>1133684</v>
      </c>
      <c r="L7475" s="7"/>
      <c r="M7475" s="6"/>
      <c r="N7475" s="7"/>
      <c r="O7475" s="7"/>
      <c r="P7475" s="38"/>
      <c r="Q7475" s="31"/>
      <c r="R7475" s="42"/>
      <c r="S7475" s="42"/>
      <c r="T7475" s="42"/>
      <c r="U7475" s="43"/>
      <c r="V7475" s="32"/>
      <c r="W7475" s="38"/>
      <c r="X7475" s="7"/>
      <c r="Y7475" s="7"/>
      <c r="Z7475" s="7"/>
      <c r="AA7475" s="7"/>
      <c r="AB7475" s="7"/>
      <c r="AC7475" s="7"/>
      <c r="AD7475" s="7"/>
      <c r="AE7475" s="7"/>
      <c r="AF7475" s="7"/>
      <c r="AG7475" s="7"/>
      <c r="AH7475" s="7"/>
      <c r="AI7475" s="7"/>
      <c r="AJ7475" s="7"/>
      <c r="AK7475" s="7"/>
      <c r="AL7475" s="7"/>
      <c r="AM7475" s="7"/>
      <c r="AN7475" s="7"/>
    </row>
    <row r="7476" spans="1:40" ht="14.25" customHeight="1">
      <c r="A7476" s="7" t="s">
        <v>743</v>
      </c>
      <c r="B7476" s="7" t="s">
        <v>363</v>
      </c>
      <c r="C7476" s="7">
        <v>1744</v>
      </c>
      <c r="D7476" s="7" t="s">
        <v>785</v>
      </c>
      <c r="E7476" s="7" t="str">
        <f t="shared" si="99"/>
        <v>Puerto Quijarro</v>
      </c>
      <c r="F7476" s="7" t="s">
        <v>379</v>
      </c>
      <c r="G7476" s="7">
        <v>190</v>
      </c>
      <c r="H7476" s="7" t="s">
        <v>392</v>
      </c>
      <c r="I7476" s="7"/>
      <c r="J7476" s="7">
        <v>506500</v>
      </c>
      <c r="K7476" s="7">
        <f t="shared" si="100"/>
        <v>1133684</v>
      </c>
      <c r="L7476" s="7"/>
      <c r="M7476" s="6"/>
      <c r="N7476" s="7"/>
      <c r="O7476" s="7"/>
      <c r="P7476" s="38"/>
      <c r="Q7476" s="31"/>
      <c r="R7476" s="42"/>
      <c r="S7476" s="42"/>
      <c r="T7476" s="42"/>
      <c r="U7476" s="43"/>
      <c r="V7476" s="32"/>
      <c r="W7476" s="38"/>
      <c r="X7476" s="7"/>
      <c r="Y7476" s="7"/>
      <c r="Z7476" s="7"/>
      <c r="AA7476" s="7"/>
      <c r="AB7476" s="7"/>
      <c r="AC7476" s="7"/>
      <c r="AD7476" s="7"/>
      <c r="AE7476" s="7"/>
      <c r="AF7476" s="7"/>
      <c r="AG7476" s="7"/>
      <c r="AH7476" s="7"/>
      <c r="AI7476" s="7"/>
      <c r="AJ7476" s="7"/>
      <c r="AK7476" s="7"/>
      <c r="AL7476" s="7"/>
      <c r="AM7476" s="7"/>
      <c r="AN7476" s="7"/>
    </row>
    <row r="7477" spans="1:40" ht="14.25" customHeight="1">
      <c r="A7477" s="7" t="s">
        <v>743</v>
      </c>
      <c r="B7477" s="7" t="s">
        <v>363</v>
      </c>
      <c r="C7477" s="7">
        <v>1744</v>
      </c>
      <c r="D7477" s="7" t="s">
        <v>785</v>
      </c>
      <c r="E7477" s="7" t="str">
        <f t="shared" si="99"/>
        <v>Puerto Quijarro</v>
      </c>
      <c r="F7477" s="7" t="s">
        <v>379</v>
      </c>
      <c r="G7477" s="7">
        <v>200</v>
      </c>
      <c r="H7477" s="7" t="s">
        <v>393</v>
      </c>
      <c r="I7477" s="7"/>
      <c r="J7477" s="7">
        <v>5695699</v>
      </c>
      <c r="K7477" s="7">
        <f t="shared" si="100"/>
        <v>1133684</v>
      </c>
      <c r="L7477" s="7"/>
      <c r="M7477" s="6"/>
      <c r="N7477" s="7"/>
      <c r="O7477" s="7"/>
      <c r="P7477" s="38"/>
      <c r="Q7477" s="31"/>
      <c r="R7477" s="42"/>
      <c r="S7477" s="42"/>
      <c r="T7477" s="42"/>
      <c r="U7477" s="43"/>
      <c r="V7477" s="32"/>
      <c r="W7477" s="38"/>
      <c r="X7477" s="7"/>
      <c r="Y7477" s="7"/>
      <c r="Z7477" s="7"/>
      <c r="AA7477" s="7"/>
      <c r="AB7477" s="7"/>
      <c r="AC7477" s="7"/>
      <c r="AD7477" s="7"/>
      <c r="AE7477" s="7"/>
      <c r="AF7477" s="7"/>
      <c r="AG7477" s="7"/>
      <c r="AH7477" s="7"/>
      <c r="AI7477" s="7"/>
      <c r="AJ7477" s="7"/>
      <c r="AK7477" s="7"/>
      <c r="AL7477" s="7"/>
      <c r="AM7477" s="7"/>
      <c r="AN7477" s="7"/>
    </row>
    <row r="7478" spans="1:40" ht="14.25" customHeight="1">
      <c r="A7478" s="7" t="s">
        <v>743</v>
      </c>
      <c r="B7478" s="7" t="s">
        <v>363</v>
      </c>
      <c r="C7478" s="7">
        <v>1744</v>
      </c>
      <c r="D7478" s="7" t="s">
        <v>785</v>
      </c>
      <c r="E7478" s="7" t="str">
        <f t="shared" si="99"/>
        <v>Puerto Quijarro</v>
      </c>
      <c r="F7478" s="7" t="s">
        <v>379</v>
      </c>
      <c r="G7478" s="7">
        <v>210</v>
      </c>
      <c r="H7478" s="7" t="s">
        <v>394</v>
      </c>
      <c r="I7478" s="7"/>
      <c r="J7478" s="7">
        <v>1981612</v>
      </c>
      <c r="K7478" s="7">
        <f t="shared" si="100"/>
        <v>1133684</v>
      </c>
      <c r="L7478" s="7"/>
      <c r="M7478" s="6"/>
      <c r="N7478" s="7"/>
      <c r="O7478" s="7"/>
      <c r="P7478" s="38"/>
      <c r="Q7478" s="31"/>
      <c r="R7478" s="42"/>
      <c r="S7478" s="42"/>
      <c r="T7478" s="42"/>
      <c r="U7478" s="43"/>
      <c r="V7478" s="32"/>
      <c r="W7478" s="38"/>
      <c r="X7478" s="7"/>
      <c r="Y7478" s="7"/>
      <c r="Z7478" s="7"/>
      <c r="AA7478" s="7"/>
      <c r="AB7478" s="7"/>
      <c r="AC7478" s="7"/>
      <c r="AD7478" s="7"/>
      <c r="AE7478" s="7"/>
      <c r="AF7478" s="7"/>
      <c r="AG7478" s="7"/>
      <c r="AH7478" s="7"/>
      <c r="AI7478" s="7"/>
      <c r="AJ7478" s="7"/>
      <c r="AK7478" s="7"/>
      <c r="AL7478" s="7"/>
      <c r="AM7478" s="7"/>
      <c r="AN7478" s="7"/>
    </row>
    <row r="7479" spans="1:40" ht="14.25" customHeight="1">
      <c r="A7479" s="7" t="s">
        <v>743</v>
      </c>
      <c r="B7479" s="7" t="s">
        <v>363</v>
      </c>
      <c r="C7479" s="7">
        <v>1744</v>
      </c>
      <c r="D7479" s="7" t="s">
        <v>785</v>
      </c>
      <c r="E7479" s="7" t="str">
        <f t="shared" si="99"/>
        <v>Puerto Quijarro</v>
      </c>
      <c r="F7479" s="7" t="s">
        <v>379</v>
      </c>
      <c r="G7479" s="7">
        <v>220</v>
      </c>
      <c r="H7479" s="7" t="s">
        <v>395</v>
      </c>
      <c r="I7479" s="7"/>
      <c r="J7479" s="7">
        <v>770000</v>
      </c>
      <c r="K7479" s="7">
        <f t="shared" si="100"/>
        <v>1133684</v>
      </c>
      <c r="L7479" s="7"/>
      <c r="M7479" s="6"/>
      <c r="N7479" s="7"/>
      <c r="O7479" s="7"/>
      <c r="P7479" s="38"/>
      <c r="Q7479" s="31"/>
      <c r="R7479" s="42"/>
      <c r="S7479" s="42"/>
      <c r="T7479" s="42"/>
      <c r="U7479" s="43"/>
      <c r="V7479" s="32"/>
      <c r="W7479" s="38"/>
      <c r="X7479" s="7"/>
      <c r="Y7479" s="7"/>
      <c r="Z7479" s="7"/>
      <c r="AA7479" s="7"/>
      <c r="AB7479" s="7"/>
      <c r="AC7479" s="7"/>
      <c r="AD7479" s="7"/>
      <c r="AE7479" s="7"/>
      <c r="AF7479" s="7"/>
      <c r="AG7479" s="7"/>
      <c r="AH7479" s="7"/>
      <c r="AI7479" s="7"/>
      <c r="AJ7479" s="7"/>
      <c r="AK7479" s="7"/>
      <c r="AL7479" s="7"/>
      <c r="AM7479" s="7"/>
      <c r="AN7479" s="7"/>
    </row>
    <row r="7480" spans="1:40" ht="14.25" customHeight="1">
      <c r="A7480" s="7" t="s">
        <v>743</v>
      </c>
      <c r="B7480" s="7" t="s">
        <v>363</v>
      </c>
      <c r="C7480" s="7">
        <v>1744</v>
      </c>
      <c r="D7480" s="7" t="s">
        <v>785</v>
      </c>
      <c r="E7480" s="7" t="str">
        <f t="shared" si="99"/>
        <v>Puerto Quijarro</v>
      </c>
      <c r="F7480" s="7" t="s">
        <v>379</v>
      </c>
      <c r="G7480" s="7">
        <v>230</v>
      </c>
      <c r="H7480" s="7" t="s">
        <v>396</v>
      </c>
      <c r="I7480" s="7"/>
      <c r="J7480" s="7">
        <v>650000</v>
      </c>
      <c r="K7480" s="7">
        <f t="shared" si="100"/>
        <v>1133684</v>
      </c>
      <c r="L7480" s="7"/>
      <c r="M7480" s="6"/>
      <c r="N7480" s="7"/>
      <c r="O7480" s="7"/>
      <c r="P7480" s="38"/>
      <c r="Q7480" s="31"/>
      <c r="R7480" s="42"/>
      <c r="S7480" s="42"/>
      <c r="T7480" s="42"/>
      <c r="U7480" s="43"/>
      <c r="V7480" s="32"/>
      <c r="W7480" s="38"/>
      <c r="X7480" s="7"/>
      <c r="Y7480" s="7"/>
      <c r="Z7480" s="7"/>
      <c r="AA7480" s="7"/>
      <c r="AB7480" s="7"/>
      <c r="AC7480" s="7"/>
      <c r="AD7480" s="7"/>
      <c r="AE7480" s="7"/>
      <c r="AF7480" s="7"/>
      <c r="AG7480" s="7"/>
      <c r="AH7480" s="7"/>
      <c r="AI7480" s="7"/>
      <c r="AJ7480" s="7"/>
      <c r="AK7480" s="7"/>
      <c r="AL7480" s="7"/>
      <c r="AM7480" s="7"/>
      <c r="AN7480" s="7"/>
    </row>
    <row r="7481" spans="1:40" ht="14.25" customHeight="1">
      <c r="A7481" s="7" t="s">
        <v>743</v>
      </c>
      <c r="B7481" s="7" t="s">
        <v>363</v>
      </c>
      <c r="C7481" s="7">
        <v>1744</v>
      </c>
      <c r="D7481" s="7" t="s">
        <v>785</v>
      </c>
      <c r="E7481" s="7" t="str">
        <f t="shared" si="99"/>
        <v>Puerto Quijarro</v>
      </c>
      <c r="F7481" s="7" t="s">
        <v>379</v>
      </c>
      <c r="G7481" s="7">
        <v>240</v>
      </c>
      <c r="H7481" s="7" t="s">
        <v>397</v>
      </c>
      <c r="I7481" s="7"/>
      <c r="J7481" s="7">
        <v>100000</v>
      </c>
      <c r="K7481" s="7">
        <f t="shared" si="100"/>
        <v>1133684</v>
      </c>
      <c r="L7481" s="7"/>
      <c r="M7481" s="6"/>
      <c r="N7481" s="7"/>
      <c r="O7481" s="7"/>
      <c r="P7481" s="38"/>
      <c r="Q7481" s="31"/>
      <c r="R7481" s="42"/>
      <c r="S7481" s="42"/>
      <c r="T7481" s="42"/>
      <c r="U7481" s="43"/>
      <c r="V7481" s="32"/>
      <c r="W7481" s="38"/>
      <c r="X7481" s="7"/>
      <c r="Y7481" s="7"/>
      <c r="Z7481" s="7"/>
      <c r="AA7481" s="7"/>
      <c r="AB7481" s="7"/>
      <c r="AC7481" s="7"/>
      <c r="AD7481" s="7"/>
      <c r="AE7481" s="7"/>
      <c r="AF7481" s="7"/>
      <c r="AG7481" s="7"/>
      <c r="AH7481" s="7"/>
      <c r="AI7481" s="7"/>
      <c r="AJ7481" s="7"/>
      <c r="AK7481" s="7"/>
      <c r="AL7481" s="7"/>
      <c r="AM7481" s="7"/>
      <c r="AN7481" s="7"/>
    </row>
    <row r="7482" spans="1:40" ht="14.25" customHeight="1">
      <c r="A7482" s="7" t="s">
        <v>743</v>
      </c>
      <c r="B7482" s="7" t="s">
        <v>363</v>
      </c>
      <c r="C7482" s="7">
        <v>1744</v>
      </c>
      <c r="D7482" s="7" t="s">
        <v>785</v>
      </c>
      <c r="E7482" s="7" t="str">
        <f t="shared" si="99"/>
        <v>Puerto Quijarro</v>
      </c>
      <c r="F7482" s="7" t="s">
        <v>379</v>
      </c>
      <c r="G7482" s="7">
        <v>250</v>
      </c>
      <c r="H7482" s="7" t="s">
        <v>399</v>
      </c>
      <c r="I7482" s="7"/>
      <c r="J7482" s="7">
        <v>930342</v>
      </c>
      <c r="K7482" s="7">
        <f t="shared" si="100"/>
        <v>1133684</v>
      </c>
      <c r="L7482" s="7"/>
      <c r="M7482" s="6"/>
      <c r="N7482" s="7"/>
      <c r="O7482" s="7"/>
      <c r="P7482" s="38"/>
      <c r="Q7482" s="31"/>
      <c r="R7482" s="42"/>
      <c r="S7482" s="42"/>
      <c r="T7482" s="42"/>
      <c r="U7482" s="43"/>
      <c r="V7482" s="32"/>
      <c r="W7482" s="38"/>
      <c r="X7482" s="7"/>
      <c r="Y7482" s="7"/>
      <c r="Z7482" s="7"/>
      <c r="AA7482" s="7"/>
      <c r="AB7482" s="7"/>
      <c r="AC7482" s="7"/>
      <c r="AD7482" s="7"/>
      <c r="AE7482" s="7"/>
      <c r="AF7482" s="7"/>
      <c r="AG7482" s="7"/>
      <c r="AH7482" s="7"/>
      <c r="AI7482" s="7"/>
      <c r="AJ7482" s="7"/>
      <c r="AK7482" s="7"/>
      <c r="AL7482" s="7"/>
      <c r="AM7482" s="7"/>
      <c r="AN7482" s="7"/>
    </row>
    <row r="7483" spans="1:40" ht="14.25" customHeight="1">
      <c r="A7483" s="7" t="s">
        <v>743</v>
      </c>
      <c r="B7483" s="7" t="s">
        <v>363</v>
      </c>
      <c r="C7483" s="7">
        <v>1744</v>
      </c>
      <c r="D7483" s="7" t="s">
        <v>785</v>
      </c>
      <c r="E7483" s="7" t="str">
        <f t="shared" si="99"/>
        <v>Puerto Quijarro</v>
      </c>
      <c r="F7483" s="7" t="s">
        <v>379</v>
      </c>
      <c r="G7483" s="7">
        <v>260</v>
      </c>
      <c r="H7483" s="7" t="s">
        <v>400</v>
      </c>
      <c r="I7483" s="7"/>
      <c r="J7483" s="7">
        <v>311840</v>
      </c>
      <c r="K7483" s="7">
        <f t="shared" si="100"/>
        <v>1133684</v>
      </c>
      <c r="L7483" s="7"/>
      <c r="M7483" s="6"/>
      <c r="N7483" s="7"/>
      <c r="O7483" s="7"/>
      <c r="P7483" s="38"/>
      <c r="Q7483" s="31"/>
      <c r="R7483" s="42"/>
      <c r="S7483" s="42"/>
      <c r="T7483" s="42"/>
      <c r="U7483" s="43"/>
      <c r="V7483" s="32"/>
      <c r="W7483" s="38"/>
      <c r="X7483" s="7"/>
      <c r="Y7483" s="7"/>
      <c r="Z7483" s="7"/>
      <c r="AA7483" s="7"/>
      <c r="AB7483" s="7"/>
      <c r="AC7483" s="7"/>
      <c r="AD7483" s="7"/>
      <c r="AE7483" s="7"/>
      <c r="AF7483" s="7"/>
      <c r="AG7483" s="7"/>
      <c r="AH7483" s="7"/>
      <c r="AI7483" s="7"/>
      <c r="AJ7483" s="7"/>
      <c r="AK7483" s="7"/>
      <c r="AL7483" s="7"/>
      <c r="AM7483" s="7"/>
      <c r="AN7483" s="7"/>
    </row>
    <row r="7484" spans="1:40" ht="14.25" customHeight="1">
      <c r="A7484" s="7" t="s">
        <v>743</v>
      </c>
      <c r="B7484" s="7" t="s">
        <v>363</v>
      </c>
      <c r="C7484" s="7">
        <v>1744</v>
      </c>
      <c r="D7484" s="7" t="s">
        <v>785</v>
      </c>
      <c r="E7484" s="7" t="str">
        <f t="shared" si="99"/>
        <v>Puerto Quijarro</v>
      </c>
      <c r="F7484" s="7" t="s">
        <v>379</v>
      </c>
      <c r="G7484" s="7">
        <v>270</v>
      </c>
      <c r="H7484" s="7" t="s">
        <v>401</v>
      </c>
      <c r="I7484" s="7"/>
      <c r="J7484" s="7">
        <v>100000</v>
      </c>
      <c r="K7484" s="7">
        <f t="shared" si="100"/>
        <v>1133684</v>
      </c>
      <c r="L7484" s="7"/>
      <c r="M7484" s="6"/>
      <c r="N7484" s="7"/>
      <c r="O7484" s="7"/>
      <c r="P7484" s="38"/>
      <c r="Q7484" s="31"/>
      <c r="R7484" s="42"/>
      <c r="S7484" s="42"/>
      <c r="T7484" s="42"/>
      <c r="U7484" s="43"/>
      <c r="V7484" s="32"/>
      <c r="W7484" s="38"/>
      <c r="X7484" s="7"/>
      <c r="Y7484" s="7"/>
      <c r="Z7484" s="7"/>
      <c r="AA7484" s="7"/>
      <c r="AB7484" s="7"/>
      <c r="AC7484" s="7"/>
      <c r="AD7484" s="7"/>
      <c r="AE7484" s="7"/>
      <c r="AF7484" s="7"/>
      <c r="AG7484" s="7"/>
      <c r="AH7484" s="7"/>
      <c r="AI7484" s="7"/>
      <c r="AJ7484" s="7"/>
      <c r="AK7484" s="7"/>
      <c r="AL7484" s="7"/>
      <c r="AM7484" s="7"/>
      <c r="AN7484" s="7"/>
    </row>
    <row r="7485" spans="1:40" ht="14.25" customHeight="1">
      <c r="A7485" s="7" t="s">
        <v>743</v>
      </c>
      <c r="B7485" s="7" t="s">
        <v>363</v>
      </c>
      <c r="C7485" s="7">
        <v>1744</v>
      </c>
      <c r="D7485" s="7" t="s">
        <v>785</v>
      </c>
      <c r="E7485" s="7" t="str">
        <f t="shared" si="99"/>
        <v>Puerto Quijarro</v>
      </c>
      <c r="F7485" s="7" t="s">
        <v>379</v>
      </c>
      <c r="G7485" s="7">
        <v>280</v>
      </c>
      <c r="H7485" s="7" t="s">
        <v>402</v>
      </c>
      <c r="I7485" s="7"/>
      <c r="J7485" s="7">
        <v>842480</v>
      </c>
      <c r="K7485" s="7">
        <f t="shared" si="100"/>
        <v>1133684</v>
      </c>
      <c r="L7485" s="7"/>
      <c r="M7485" s="6"/>
      <c r="N7485" s="7"/>
      <c r="O7485" s="7"/>
      <c r="P7485" s="38"/>
      <c r="Q7485" s="31"/>
      <c r="R7485" s="42"/>
      <c r="S7485" s="42"/>
      <c r="T7485" s="42"/>
      <c r="U7485" s="43"/>
      <c r="V7485" s="32"/>
      <c r="W7485" s="38"/>
      <c r="X7485" s="7"/>
      <c r="Y7485" s="7"/>
      <c r="Z7485" s="7"/>
      <c r="AA7485" s="7"/>
      <c r="AB7485" s="7"/>
      <c r="AC7485" s="7"/>
      <c r="AD7485" s="7"/>
      <c r="AE7485" s="7"/>
      <c r="AF7485" s="7"/>
      <c r="AG7485" s="7"/>
      <c r="AH7485" s="7"/>
      <c r="AI7485" s="7"/>
      <c r="AJ7485" s="7"/>
      <c r="AK7485" s="7"/>
      <c r="AL7485" s="7"/>
      <c r="AM7485" s="7"/>
      <c r="AN7485" s="7"/>
    </row>
    <row r="7486" spans="1:40" ht="14.25" customHeight="1">
      <c r="A7486" s="7" t="s">
        <v>743</v>
      </c>
      <c r="B7486" s="7" t="s">
        <v>363</v>
      </c>
      <c r="C7486" s="7">
        <v>1744</v>
      </c>
      <c r="D7486" s="7" t="s">
        <v>785</v>
      </c>
      <c r="E7486" s="7" t="str">
        <f t="shared" si="99"/>
        <v>Puerto Quijarro</v>
      </c>
      <c r="F7486" s="7" t="s">
        <v>379</v>
      </c>
      <c r="G7486" s="7">
        <v>300</v>
      </c>
      <c r="H7486" s="7" t="s">
        <v>417</v>
      </c>
      <c r="I7486" s="7"/>
      <c r="J7486" s="7">
        <v>100000</v>
      </c>
      <c r="K7486" s="7">
        <f t="shared" si="100"/>
        <v>1133684</v>
      </c>
      <c r="L7486" s="7"/>
      <c r="M7486" s="6"/>
      <c r="N7486" s="7"/>
      <c r="O7486" s="7"/>
      <c r="P7486" s="38"/>
      <c r="Q7486" s="31"/>
      <c r="R7486" s="42"/>
      <c r="S7486" s="42"/>
      <c r="T7486" s="42"/>
      <c r="U7486" s="43"/>
      <c r="V7486" s="32"/>
      <c r="W7486" s="38"/>
      <c r="X7486" s="7"/>
      <c r="Y7486" s="7"/>
      <c r="Z7486" s="7"/>
      <c r="AA7486" s="7"/>
      <c r="AB7486" s="7"/>
      <c r="AC7486" s="7"/>
      <c r="AD7486" s="7"/>
      <c r="AE7486" s="7"/>
      <c r="AF7486" s="7"/>
      <c r="AG7486" s="7"/>
      <c r="AH7486" s="7"/>
      <c r="AI7486" s="7"/>
      <c r="AJ7486" s="7"/>
      <c r="AK7486" s="7"/>
      <c r="AL7486" s="7"/>
      <c r="AM7486" s="7"/>
      <c r="AN7486" s="7"/>
    </row>
    <row r="7487" spans="1:40" ht="14.25" customHeight="1">
      <c r="A7487" s="7" t="s">
        <v>743</v>
      </c>
      <c r="B7487" s="7" t="s">
        <v>363</v>
      </c>
      <c r="C7487" s="7">
        <v>1744</v>
      </c>
      <c r="D7487" s="7" t="s">
        <v>785</v>
      </c>
      <c r="E7487" s="7" t="str">
        <f t="shared" si="99"/>
        <v>Puerto Quijarro</v>
      </c>
      <c r="F7487" s="7" t="s">
        <v>379</v>
      </c>
      <c r="G7487" s="7">
        <v>310</v>
      </c>
      <c r="H7487" s="7" t="s">
        <v>403</v>
      </c>
      <c r="I7487" s="7"/>
      <c r="J7487" s="7">
        <v>37515</v>
      </c>
      <c r="K7487" s="7">
        <f t="shared" si="100"/>
        <v>1133684</v>
      </c>
      <c r="L7487" s="7"/>
      <c r="M7487" s="6"/>
      <c r="N7487" s="7"/>
      <c r="O7487" s="7"/>
      <c r="P7487" s="38"/>
      <c r="Q7487" s="31"/>
      <c r="R7487" s="42"/>
      <c r="S7487" s="42"/>
      <c r="T7487" s="42"/>
      <c r="U7487" s="43"/>
      <c r="V7487" s="32"/>
      <c r="W7487" s="38"/>
      <c r="X7487" s="7"/>
      <c r="Y7487" s="7"/>
      <c r="Z7487" s="7"/>
      <c r="AA7487" s="7"/>
      <c r="AB7487" s="7"/>
      <c r="AC7487" s="7"/>
      <c r="AD7487" s="7"/>
      <c r="AE7487" s="7"/>
      <c r="AF7487" s="7"/>
      <c r="AG7487" s="7"/>
      <c r="AH7487" s="7"/>
      <c r="AI7487" s="7"/>
      <c r="AJ7487" s="7"/>
      <c r="AK7487" s="7"/>
      <c r="AL7487" s="7"/>
      <c r="AM7487" s="7"/>
      <c r="AN7487" s="7"/>
    </row>
    <row r="7488" spans="1:40" ht="14.25" customHeight="1">
      <c r="A7488" s="7" t="s">
        <v>743</v>
      </c>
      <c r="B7488" s="7" t="s">
        <v>363</v>
      </c>
      <c r="C7488" s="7">
        <v>1744</v>
      </c>
      <c r="D7488" s="7" t="s">
        <v>785</v>
      </c>
      <c r="E7488" s="7" t="str">
        <f t="shared" si="99"/>
        <v>Puerto Quijarro</v>
      </c>
      <c r="F7488" s="7" t="s">
        <v>379</v>
      </c>
      <c r="G7488" s="7">
        <v>330</v>
      </c>
      <c r="H7488" s="7" t="s">
        <v>404</v>
      </c>
      <c r="I7488" s="7"/>
      <c r="J7488" s="7">
        <v>103299</v>
      </c>
      <c r="K7488" s="7">
        <f t="shared" si="100"/>
        <v>1133684</v>
      </c>
      <c r="L7488" s="7"/>
      <c r="M7488" s="6"/>
      <c r="N7488" s="7"/>
      <c r="O7488" s="7"/>
      <c r="P7488" s="38"/>
      <c r="Q7488" s="31"/>
      <c r="R7488" s="42"/>
      <c r="S7488" s="42"/>
      <c r="T7488" s="42"/>
      <c r="U7488" s="43"/>
      <c r="V7488" s="32"/>
      <c r="W7488" s="38"/>
      <c r="X7488" s="7"/>
      <c r="Y7488" s="7"/>
      <c r="Z7488" s="7"/>
      <c r="AA7488" s="7"/>
      <c r="AB7488" s="7"/>
      <c r="AC7488" s="7"/>
      <c r="AD7488" s="7"/>
      <c r="AE7488" s="7"/>
      <c r="AF7488" s="7"/>
      <c r="AG7488" s="7"/>
      <c r="AH7488" s="7"/>
      <c r="AI7488" s="7"/>
      <c r="AJ7488" s="7"/>
      <c r="AK7488" s="7"/>
      <c r="AL7488" s="7"/>
      <c r="AM7488" s="7"/>
      <c r="AN7488" s="7"/>
    </row>
    <row r="7489" spans="1:40" ht="14.25" customHeight="1">
      <c r="A7489" s="7" t="s">
        <v>743</v>
      </c>
      <c r="B7489" s="7" t="s">
        <v>363</v>
      </c>
      <c r="C7489" s="7">
        <v>1744</v>
      </c>
      <c r="D7489" s="7" t="s">
        <v>785</v>
      </c>
      <c r="E7489" s="7" t="str">
        <f t="shared" si="99"/>
        <v>Puerto Quijarro</v>
      </c>
      <c r="F7489" s="7" t="s">
        <v>379</v>
      </c>
      <c r="G7489" s="7">
        <v>340</v>
      </c>
      <c r="H7489" s="7" t="s">
        <v>405</v>
      </c>
      <c r="I7489" s="7"/>
      <c r="J7489" s="7">
        <v>1125695</v>
      </c>
      <c r="K7489" s="7">
        <f t="shared" si="100"/>
        <v>1133684</v>
      </c>
      <c r="L7489" s="7"/>
      <c r="M7489" s="6"/>
      <c r="N7489" s="7"/>
      <c r="O7489" s="7"/>
      <c r="P7489" s="38"/>
      <c r="Q7489" s="31"/>
      <c r="R7489" s="42"/>
      <c r="S7489" s="42"/>
      <c r="T7489" s="42"/>
      <c r="U7489" s="43"/>
      <c r="V7489" s="32"/>
      <c r="W7489" s="38"/>
      <c r="X7489" s="7"/>
      <c r="Y7489" s="7"/>
      <c r="Z7489" s="7"/>
      <c r="AA7489" s="7"/>
      <c r="AB7489" s="7"/>
      <c r="AC7489" s="7"/>
      <c r="AD7489" s="7"/>
      <c r="AE7489" s="7"/>
      <c r="AF7489" s="7"/>
      <c r="AG7489" s="7"/>
      <c r="AH7489" s="7"/>
      <c r="AI7489" s="7"/>
      <c r="AJ7489" s="7"/>
      <c r="AK7489" s="7"/>
      <c r="AL7489" s="7"/>
      <c r="AM7489" s="7"/>
      <c r="AN7489" s="7"/>
    </row>
    <row r="7490" spans="1:40" ht="14.25" customHeight="1">
      <c r="A7490" s="7" t="s">
        <v>743</v>
      </c>
      <c r="B7490" s="7" t="s">
        <v>363</v>
      </c>
      <c r="C7490" s="7">
        <v>1744</v>
      </c>
      <c r="D7490" s="7" t="s">
        <v>785</v>
      </c>
      <c r="E7490" s="7" t="str">
        <f t="shared" si="99"/>
        <v>Puerto Quijarro</v>
      </c>
      <c r="F7490" s="7" t="s">
        <v>407</v>
      </c>
      <c r="G7490" s="7">
        <v>170</v>
      </c>
      <c r="H7490" s="7" t="s">
        <v>390</v>
      </c>
      <c r="I7490" s="7"/>
      <c r="J7490" s="7">
        <v>1133684</v>
      </c>
      <c r="K7490" s="7">
        <f t="shared" si="100"/>
        <v>1133684</v>
      </c>
      <c r="L7490" s="7"/>
      <c r="M7490" s="6"/>
      <c r="N7490" s="7"/>
      <c r="O7490" s="7"/>
      <c r="P7490" s="38"/>
      <c r="Q7490" s="31"/>
      <c r="R7490" s="42"/>
      <c r="S7490" s="42"/>
      <c r="T7490" s="42"/>
      <c r="U7490" s="43"/>
      <c r="V7490" s="32"/>
      <c r="W7490" s="38"/>
      <c r="X7490" s="7"/>
      <c r="Y7490" s="7"/>
      <c r="Z7490" s="7"/>
      <c r="AA7490" s="7"/>
      <c r="AB7490" s="7"/>
      <c r="AC7490" s="7"/>
      <c r="AD7490" s="7"/>
      <c r="AE7490" s="7"/>
      <c r="AF7490" s="7"/>
      <c r="AG7490" s="7"/>
      <c r="AH7490" s="7"/>
      <c r="AI7490" s="7"/>
      <c r="AJ7490" s="7"/>
      <c r="AK7490" s="7"/>
      <c r="AL7490" s="7"/>
      <c r="AM7490" s="7"/>
      <c r="AN7490" s="7"/>
    </row>
    <row r="7491" spans="1:40" ht="14.25" customHeight="1">
      <c r="A7491" s="7" t="s">
        <v>743</v>
      </c>
      <c r="B7491" s="7" t="s">
        <v>363</v>
      </c>
      <c r="C7491" s="7">
        <v>1745</v>
      </c>
      <c r="D7491" s="7" t="s">
        <v>786</v>
      </c>
      <c r="E7491" s="7" t="str">
        <f t="shared" si="99"/>
        <v>Ascención de Guarayos</v>
      </c>
      <c r="F7491" s="7" t="s">
        <v>379</v>
      </c>
      <c r="G7491" s="7">
        <v>0</v>
      </c>
      <c r="H7491" s="7" t="s">
        <v>380</v>
      </c>
      <c r="I7491" s="7"/>
      <c r="J7491" s="7">
        <v>4080458</v>
      </c>
      <c r="K7491" s="7">
        <f t="shared" si="100"/>
        <v>1255000</v>
      </c>
      <c r="L7491" s="7"/>
      <c r="M7491" s="6"/>
      <c r="N7491" s="7"/>
      <c r="O7491" s="7"/>
      <c r="P7491" s="38"/>
      <c r="Q7491" s="31"/>
      <c r="R7491" s="42"/>
      <c r="S7491" s="42"/>
      <c r="T7491" s="42"/>
      <c r="U7491" s="43"/>
      <c r="V7491" s="32"/>
      <c r="W7491" s="38"/>
      <c r="X7491" s="7"/>
      <c r="Y7491" s="7"/>
      <c r="Z7491" s="7"/>
      <c r="AA7491" s="7"/>
      <c r="AB7491" s="7"/>
      <c r="AC7491" s="7"/>
      <c r="AD7491" s="7"/>
      <c r="AE7491" s="7"/>
      <c r="AF7491" s="7"/>
      <c r="AG7491" s="7"/>
      <c r="AH7491" s="7"/>
      <c r="AI7491" s="7"/>
      <c r="AJ7491" s="7"/>
      <c r="AK7491" s="7"/>
      <c r="AL7491" s="7"/>
      <c r="AM7491" s="7"/>
      <c r="AN7491" s="7"/>
    </row>
    <row r="7492" spans="1:40" ht="14.25" customHeight="1">
      <c r="A7492" s="7" t="s">
        <v>743</v>
      </c>
      <c r="B7492" s="7" t="s">
        <v>363</v>
      </c>
      <c r="C7492" s="7">
        <v>1745</v>
      </c>
      <c r="D7492" s="7" t="s">
        <v>786</v>
      </c>
      <c r="E7492" s="7" t="str">
        <f t="shared" si="99"/>
        <v>Ascención de Guarayos</v>
      </c>
      <c r="F7492" s="7" t="s">
        <v>379</v>
      </c>
      <c r="G7492" s="7">
        <v>1</v>
      </c>
      <c r="H7492" s="7" t="s">
        <v>381</v>
      </c>
      <c r="I7492" s="7"/>
      <c r="J7492" s="7">
        <v>1748767</v>
      </c>
      <c r="K7492" s="7">
        <f t="shared" si="100"/>
        <v>1255000</v>
      </c>
      <c r="L7492" s="7"/>
      <c r="M7492" s="6"/>
      <c r="N7492" s="7"/>
      <c r="O7492" s="7"/>
      <c r="P7492" s="38"/>
      <c r="Q7492" s="31"/>
      <c r="R7492" s="42"/>
      <c r="S7492" s="42"/>
      <c r="T7492" s="42"/>
      <c r="U7492" s="43"/>
      <c r="V7492" s="32"/>
      <c r="W7492" s="38"/>
      <c r="X7492" s="7"/>
      <c r="Y7492" s="7"/>
      <c r="Z7492" s="7"/>
      <c r="AA7492" s="7"/>
      <c r="AB7492" s="7"/>
      <c r="AC7492" s="7"/>
      <c r="AD7492" s="7"/>
      <c r="AE7492" s="7"/>
      <c r="AF7492" s="7"/>
      <c r="AG7492" s="7"/>
      <c r="AH7492" s="7"/>
      <c r="AI7492" s="7"/>
      <c r="AJ7492" s="7"/>
      <c r="AK7492" s="7"/>
      <c r="AL7492" s="7"/>
      <c r="AM7492" s="7"/>
      <c r="AN7492" s="7"/>
    </row>
    <row r="7493" spans="1:40" ht="14.25" customHeight="1">
      <c r="A7493" s="7" t="s">
        <v>743</v>
      </c>
      <c r="B7493" s="7" t="s">
        <v>363</v>
      </c>
      <c r="C7493" s="7">
        <v>1745</v>
      </c>
      <c r="D7493" s="7" t="s">
        <v>786</v>
      </c>
      <c r="E7493" s="7" t="str">
        <f t="shared" si="99"/>
        <v>Ascención de Guarayos</v>
      </c>
      <c r="F7493" s="7" t="s">
        <v>379</v>
      </c>
      <c r="G7493" s="7">
        <v>97</v>
      </c>
      <c r="H7493" s="7" t="s">
        <v>409</v>
      </c>
      <c r="I7493" s="7"/>
      <c r="J7493" s="7">
        <v>2295710</v>
      </c>
      <c r="K7493" s="7">
        <f t="shared" si="100"/>
        <v>1255000</v>
      </c>
      <c r="L7493" s="7"/>
      <c r="M7493" s="6"/>
      <c r="N7493" s="7"/>
      <c r="O7493" s="7"/>
      <c r="P7493" s="38"/>
      <c r="Q7493" s="31"/>
      <c r="R7493" s="42"/>
      <c r="S7493" s="42"/>
      <c r="T7493" s="42"/>
      <c r="U7493" s="43"/>
      <c r="V7493" s="32"/>
      <c r="W7493" s="38"/>
      <c r="X7493" s="7"/>
      <c r="Y7493" s="7"/>
      <c r="Z7493" s="7"/>
      <c r="AA7493" s="7"/>
      <c r="AB7493" s="7"/>
      <c r="AC7493" s="7"/>
      <c r="AD7493" s="7"/>
      <c r="AE7493" s="7"/>
      <c r="AF7493" s="7"/>
      <c r="AG7493" s="7"/>
      <c r="AH7493" s="7"/>
      <c r="AI7493" s="7"/>
      <c r="AJ7493" s="7"/>
      <c r="AK7493" s="7"/>
      <c r="AL7493" s="7"/>
      <c r="AM7493" s="7"/>
      <c r="AN7493" s="7"/>
    </row>
    <row r="7494" spans="1:40" ht="14.25" customHeight="1">
      <c r="A7494" s="7" t="s">
        <v>743</v>
      </c>
      <c r="B7494" s="7" t="s">
        <v>363</v>
      </c>
      <c r="C7494" s="7">
        <v>1745</v>
      </c>
      <c r="D7494" s="7" t="s">
        <v>786</v>
      </c>
      <c r="E7494" s="7" t="str">
        <f t="shared" si="99"/>
        <v>Ascención de Guarayos</v>
      </c>
      <c r="F7494" s="7" t="s">
        <v>379</v>
      </c>
      <c r="G7494" s="7">
        <v>99</v>
      </c>
      <c r="H7494" s="7" t="s">
        <v>382</v>
      </c>
      <c r="I7494" s="7"/>
      <c r="J7494" s="7">
        <v>720930</v>
      </c>
      <c r="K7494" s="7">
        <f t="shared" si="100"/>
        <v>1255000</v>
      </c>
      <c r="L7494" s="7"/>
      <c r="M7494" s="6"/>
      <c r="N7494" s="7"/>
      <c r="O7494" s="7"/>
      <c r="P7494" s="38"/>
      <c r="Q7494" s="31"/>
      <c r="R7494" s="42"/>
      <c r="S7494" s="42"/>
      <c r="T7494" s="42"/>
      <c r="U7494" s="43"/>
      <c r="V7494" s="32"/>
      <c r="W7494" s="38"/>
      <c r="X7494" s="7"/>
      <c r="Y7494" s="7"/>
      <c r="Z7494" s="7"/>
      <c r="AA7494" s="7"/>
      <c r="AB7494" s="7"/>
      <c r="AC7494" s="7"/>
      <c r="AD7494" s="7"/>
      <c r="AE7494" s="7"/>
      <c r="AF7494" s="7"/>
      <c r="AG7494" s="7"/>
      <c r="AH7494" s="7"/>
      <c r="AI7494" s="7"/>
      <c r="AJ7494" s="7"/>
      <c r="AK7494" s="7"/>
      <c r="AL7494" s="7"/>
      <c r="AM7494" s="7"/>
      <c r="AN7494" s="7"/>
    </row>
    <row r="7495" spans="1:40" ht="14.25" customHeight="1">
      <c r="A7495" s="7" t="s">
        <v>743</v>
      </c>
      <c r="B7495" s="7" t="s">
        <v>363</v>
      </c>
      <c r="C7495" s="7">
        <v>1745</v>
      </c>
      <c r="D7495" s="7" t="s">
        <v>786</v>
      </c>
      <c r="E7495" s="7" t="str">
        <f t="shared" si="99"/>
        <v>Ascención de Guarayos</v>
      </c>
      <c r="F7495" s="7" t="s">
        <v>379</v>
      </c>
      <c r="G7495" s="7">
        <v>100</v>
      </c>
      <c r="H7495" s="7" t="s">
        <v>383</v>
      </c>
      <c r="I7495" s="7"/>
      <c r="J7495" s="7">
        <v>675586</v>
      </c>
      <c r="K7495" s="7">
        <f t="shared" si="100"/>
        <v>1255000</v>
      </c>
      <c r="L7495" s="7"/>
      <c r="M7495" s="6"/>
      <c r="N7495" s="7"/>
      <c r="O7495" s="7"/>
      <c r="P7495" s="38"/>
      <c r="Q7495" s="31"/>
      <c r="R7495" s="42"/>
      <c r="S7495" s="42"/>
      <c r="T7495" s="42"/>
      <c r="U7495" s="43"/>
      <c r="V7495" s="32"/>
      <c r="W7495" s="38"/>
      <c r="X7495" s="7"/>
      <c r="Y7495" s="7"/>
      <c r="Z7495" s="7"/>
      <c r="AA7495" s="7"/>
      <c r="AB7495" s="7"/>
      <c r="AC7495" s="7"/>
      <c r="AD7495" s="7"/>
      <c r="AE7495" s="7"/>
      <c r="AF7495" s="7"/>
      <c r="AG7495" s="7"/>
      <c r="AH7495" s="7"/>
      <c r="AI7495" s="7"/>
      <c r="AJ7495" s="7"/>
      <c r="AK7495" s="7"/>
      <c r="AL7495" s="7"/>
      <c r="AM7495" s="7"/>
      <c r="AN7495" s="7"/>
    </row>
    <row r="7496" spans="1:40" ht="14.25" customHeight="1">
      <c r="A7496" s="7" t="s">
        <v>743</v>
      </c>
      <c r="B7496" s="7" t="s">
        <v>363</v>
      </c>
      <c r="C7496" s="7">
        <v>1745</v>
      </c>
      <c r="D7496" s="7" t="s">
        <v>786</v>
      </c>
      <c r="E7496" s="7" t="str">
        <f t="shared" si="99"/>
        <v>Ascención de Guarayos</v>
      </c>
      <c r="F7496" s="7" t="s">
        <v>379</v>
      </c>
      <c r="G7496" s="7">
        <v>110</v>
      </c>
      <c r="H7496" s="7" t="s">
        <v>385</v>
      </c>
      <c r="I7496" s="7"/>
      <c r="J7496" s="7">
        <v>70000</v>
      </c>
      <c r="K7496" s="7">
        <f t="shared" si="100"/>
        <v>1255000</v>
      </c>
      <c r="L7496" s="7"/>
      <c r="M7496" s="6"/>
      <c r="N7496" s="7"/>
      <c r="O7496" s="7"/>
      <c r="P7496" s="38"/>
      <c r="Q7496" s="31"/>
      <c r="R7496" s="42"/>
      <c r="S7496" s="42"/>
      <c r="T7496" s="42"/>
      <c r="U7496" s="43"/>
      <c r="V7496" s="32"/>
      <c r="W7496" s="38"/>
      <c r="X7496" s="7"/>
      <c r="Y7496" s="7"/>
      <c r="Z7496" s="7"/>
      <c r="AA7496" s="7"/>
      <c r="AB7496" s="7"/>
      <c r="AC7496" s="7"/>
      <c r="AD7496" s="7"/>
      <c r="AE7496" s="7"/>
      <c r="AF7496" s="7"/>
      <c r="AG7496" s="7"/>
      <c r="AH7496" s="7"/>
      <c r="AI7496" s="7"/>
      <c r="AJ7496" s="7"/>
      <c r="AK7496" s="7"/>
      <c r="AL7496" s="7"/>
      <c r="AM7496" s="7"/>
      <c r="AN7496" s="7"/>
    </row>
    <row r="7497" spans="1:40" ht="14.25" customHeight="1">
      <c r="A7497" s="7" t="s">
        <v>743</v>
      </c>
      <c r="B7497" s="7" t="s">
        <v>363</v>
      </c>
      <c r="C7497" s="7">
        <v>1745</v>
      </c>
      <c r="D7497" s="7" t="s">
        <v>786</v>
      </c>
      <c r="E7497" s="7" t="str">
        <f t="shared" si="99"/>
        <v>Ascención de Guarayos</v>
      </c>
      <c r="F7497" s="7" t="s">
        <v>379</v>
      </c>
      <c r="G7497" s="7">
        <v>130</v>
      </c>
      <c r="H7497" s="7" t="s">
        <v>386</v>
      </c>
      <c r="I7497" s="7"/>
      <c r="J7497" s="7">
        <v>232000</v>
      </c>
      <c r="K7497" s="7">
        <f t="shared" si="100"/>
        <v>1255000</v>
      </c>
      <c r="L7497" s="7"/>
      <c r="M7497" s="6"/>
      <c r="N7497" s="7"/>
      <c r="O7497" s="7"/>
      <c r="P7497" s="38"/>
      <c r="Q7497" s="31"/>
      <c r="R7497" s="42"/>
      <c r="S7497" s="42"/>
      <c r="T7497" s="42"/>
      <c r="U7497" s="43"/>
      <c r="V7497" s="32"/>
      <c r="W7497" s="38"/>
      <c r="X7497" s="7"/>
      <c r="Y7497" s="7"/>
      <c r="Z7497" s="7"/>
      <c r="AA7497" s="7"/>
      <c r="AB7497" s="7"/>
      <c r="AC7497" s="7"/>
      <c r="AD7497" s="7"/>
      <c r="AE7497" s="7"/>
      <c r="AF7497" s="7"/>
      <c r="AG7497" s="7"/>
      <c r="AH7497" s="7"/>
      <c r="AI7497" s="7"/>
      <c r="AJ7497" s="7"/>
      <c r="AK7497" s="7"/>
      <c r="AL7497" s="7"/>
      <c r="AM7497" s="7"/>
      <c r="AN7497" s="7"/>
    </row>
    <row r="7498" spans="1:40" ht="14.25" customHeight="1">
      <c r="A7498" s="7" t="s">
        <v>743</v>
      </c>
      <c r="B7498" s="7" t="s">
        <v>363</v>
      </c>
      <c r="C7498" s="7">
        <v>1745</v>
      </c>
      <c r="D7498" s="7" t="s">
        <v>786</v>
      </c>
      <c r="E7498" s="7" t="str">
        <f t="shared" si="99"/>
        <v>Ascención de Guarayos</v>
      </c>
      <c r="F7498" s="7" t="s">
        <v>379</v>
      </c>
      <c r="G7498" s="7">
        <v>140</v>
      </c>
      <c r="H7498" s="7" t="s">
        <v>388</v>
      </c>
      <c r="I7498" s="7"/>
      <c r="J7498" s="7">
        <v>1034000</v>
      </c>
      <c r="K7498" s="7">
        <f t="shared" si="100"/>
        <v>1255000</v>
      </c>
      <c r="L7498" s="7"/>
      <c r="M7498" s="6"/>
      <c r="N7498" s="7"/>
      <c r="O7498" s="7"/>
      <c r="P7498" s="38"/>
      <c r="Q7498" s="31"/>
      <c r="R7498" s="42"/>
      <c r="S7498" s="42"/>
      <c r="T7498" s="42"/>
      <c r="U7498" s="43"/>
      <c r="V7498" s="32"/>
      <c r="W7498" s="38"/>
      <c r="X7498" s="7"/>
      <c r="Y7498" s="7"/>
      <c r="Z7498" s="7"/>
      <c r="AA7498" s="7"/>
      <c r="AB7498" s="7"/>
      <c r="AC7498" s="7"/>
      <c r="AD7498" s="7"/>
      <c r="AE7498" s="7"/>
      <c r="AF7498" s="7"/>
      <c r="AG7498" s="7"/>
      <c r="AH7498" s="7"/>
      <c r="AI7498" s="7"/>
      <c r="AJ7498" s="7"/>
      <c r="AK7498" s="7"/>
      <c r="AL7498" s="7"/>
      <c r="AM7498" s="7"/>
      <c r="AN7498" s="7"/>
    </row>
    <row r="7499" spans="1:40" ht="14.25" customHeight="1">
      <c r="A7499" s="7" t="s">
        <v>743</v>
      </c>
      <c r="B7499" s="7" t="s">
        <v>363</v>
      </c>
      <c r="C7499" s="7">
        <v>1745</v>
      </c>
      <c r="D7499" s="7" t="s">
        <v>786</v>
      </c>
      <c r="E7499" s="7" t="str">
        <f t="shared" si="99"/>
        <v>Ascención de Guarayos</v>
      </c>
      <c r="F7499" s="7" t="s">
        <v>379</v>
      </c>
      <c r="G7499" s="7">
        <v>160</v>
      </c>
      <c r="H7499" s="7" t="s">
        <v>389</v>
      </c>
      <c r="I7499" s="7"/>
      <c r="J7499" s="7">
        <v>760000</v>
      </c>
      <c r="K7499" s="7">
        <f t="shared" si="100"/>
        <v>1255000</v>
      </c>
      <c r="L7499" s="7"/>
      <c r="M7499" s="6"/>
      <c r="N7499" s="7"/>
      <c r="O7499" s="7"/>
      <c r="P7499" s="38"/>
      <c r="Q7499" s="31"/>
      <c r="R7499" s="42"/>
      <c r="S7499" s="42"/>
      <c r="T7499" s="42"/>
      <c r="U7499" s="43"/>
      <c r="V7499" s="32"/>
      <c r="W7499" s="38"/>
      <c r="X7499" s="7"/>
      <c r="Y7499" s="7"/>
      <c r="Z7499" s="7"/>
      <c r="AA7499" s="7"/>
      <c r="AB7499" s="7"/>
      <c r="AC7499" s="7"/>
      <c r="AD7499" s="7"/>
      <c r="AE7499" s="7"/>
      <c r="AF7499" s="7"/>
      <c r="AG7499" s="7"/>
      <c r="AH7499" s="7"/>
      <c r="AI7499" s="7"/>
      <c r="AJ7499" s="7"/>
      <c r="AK7499" s="7"/>
      <c r="AL7499" s="7"/>
      <c r="AM7499" s="7"/>
      <c r="AN7499" s="7"/>
    </row>
    <row r="7500" spans="1:40" ht="14.25" customHeight="1">
      <c r="A7500" s="7" t="s">
        <v>743</v>
      </c>
      <c r="B7500" s="7" t="s">
        <v>363</v>
      </c>
      <c r="C7500" s="7">
        <v>1745</v>
      </c>
      <c r="D7500" s="7" t="s">
        <v>786</v>
      </c>
      <c r="E7500" s="7" t="str">
        <f t="shared" si="99"/>
        <v>Ascención de Guarayos</v>
      </c>
      <c r="F7500" s="7" t="s">
        <v>379</v>
      </c>
      <c r="G7500" s="7">
        <v>170</v>
      </c>
      <c r="H7500" s="7" t="s">
        <v>390</v>
      </c>
      <c r="I7500" s="7"/>
      <c r="J7500" s="7">
        <v>576380</v>
      </c>
      <c r="K7500" s="7">
        <f t="shared" si="100"/>
        <v>1255000</v>
      </c>
      <c r="L7500" s="7"/>
      <c r="M7500" s="6"/>
      <c r="N7500" s="7"/>
      <c r="O7500" s="7"/>
      <c r="P7500" s="38"/>
      <c r="Q7500" s="31"/>
      <c r="R7500" s="42"/>
      <c r="S7500" s="42"/>
      <c r="T7500" s="42"/>
      <c r="U7500" s="43"/>
      <c r="V7500" s="32"/>
      <c r="W7500" s="38"/>
      <c r="X7500" s="7"/>
      <c r="Y7500" s="7"/>
      <c r="Z7500" s="7"/>
      <c r="AA7500" s="7"/>
      <c r="AB7500" s="7"/>
      <c r="AC7500" s="7"/>
      <c r="AD7500" s="7"/>
      <c r="AE7500" s="7"/>
      <c r="AF7500" s="7"/>
      <c r="AG7500" s="7"/>
      <c r="AH7500" s="7"/>
      <c r="AI7500" s="7"/>
      <c r="AJ7500" s="7"/>
      <c r="AK7500" s="7"/>
      <c r="AL7500" s="7"/>
      <c r="AM7500" s="7"/>
      <c r="AN7500" s="7"/>
    </row>
    <row r="7501" spans="1:40" ht="14.25" customHeight="1">
      <c r="A7501" s="7" t="s">
        <v>743</v>
      </c>
      <c r="B7501" s="7" t="s">
        <v>363</v>
      </c>
      <c r="C7501" s="7">
        <v>1745</v>
      </c>
      <c r="D7501" s="7" t="s">
        <v>786</v>
      </c>
      <c r="E7501" s="7" t="str">
        <f t="shared" si="99"/>
        <v>Ascención de Guarayos</v>
      </c>
      <c r="F7501" s="7" t="s">
        <v>379</v>
      </c>
      <c r="G7501" s="7">
        <v>180</v>
      </c>
      <c r="H7501" s="7" t="s">
        <v>411</v>
      </c>
      <c r="I7501" s="7"/>
      <c r="J7501" s="7">
        <v>235000</v>
      </c>
      <c r="K7501" s="7">
        <f t="shared" si="100"/>
        <v>1255000</v>
      </c>
      <c r="L7501" s="7"/>
      <c r="M7501" s="6"/>
      <c r="N7501" s="7"/>
      <c r="O7501" s="7"/>
      <c r="P7501" s="38"/>
      <c r="Q7501" s="31"/>
      <c r="R7501" s="42"/>
      <c r="S7501" s="42"/>
      <c r="T7501" s="42"/>
      <c r="U7501" s="43"/>
      <c r="V7501" s="32"/>
      <c r="W7501" s="38"/>
      <c r="X7501" s="7"/>
      <c r="Y7501" s="7"/>
      <c r="Z7501" s="7"/>
      <c r="AA7501" s="7"/>
      <c r="AB7501" s="7"/>
      <c r="AC7501" s="7"/>
      <c r="AD7501" s="7"/>
      <c r="AE7501" s="7"/>
      <c r="AF7501" s="7"/>
      <c r="AG7501" s="7"/>
      <c r="AH7501" s="7"/>
      <c r="AI7501" s="7"/>
      <c r="AJ7501" s="7"/>
      <c r="AK7501" s="7"/>
      <c r="AL7501" s="7"/>
      <c r="AM7501" s="7"/>
      <c r="AN7501" s="7"/>
    </row>
    <row r="7502" spans="1:40" ht="14.25" customHeight="1">
      <c r="A7502" s="7" t="s">
        <v>743</v>
      </c>
      <c r="B7502" s="7" t="s">
        <v>363</v>
      </c>
      <c r="C7502" s="7">
        <v>1745</v>
      </c>
      <c r="D7502" s="7" t="s">
        <v>786</v>
      </c>
      <c r="E7502" s="7" t="str">
        <f t="shared" si="99"/>
        <v>Ascención de Guarayos</v>
      </c>
      <c r="F7502" s="7" t="s">
        <v>379</v>
      </c>
      <c r="G7502" s="7">
        <v>190</v>
      </c>
      <c r="H7502" s="7" t="s">
        <v>392</v>
      </c>
      <c r="I7502" s="7"/>
      <c r="J7502" s="7">
        <v>490000</v>
      </c>
      <c r="K7502" s="7">
        <f t="shared" si="100"/>
        <v>1255000</v>
      </c>
      <c r="L7502" s="7"/>
      <c r="M7502" s="6"/>
      <c r="N7502" s="7"/>
      <c r="O7502" s="7"/>
      <c r="P7502" s="38"/>
      <c r="Q7502" s="31"/>
      <c r="R7502" s="42"/>
      <c r="S7502" s="42"/>
      <c r="T7502" s="42"/>
      <c r="U7502" s="43"/>
      <c r="V7502" s="32"/>
      <c r="W7502" s="38"/>
      <c r="X7502" s="7"/>
      <c r="Y7502" s="7"/>
      <c r="Z7502" s="7"/>
      <c r="AA7502" s="7"/>
      <c r="AB7502" s="7"/>
      <c r="AC7502" s="7"/>
      <c r="AD7502" s="7"/>
      <c r="AE7502" s="7"/>
      <c r="AF7502" s="7"/>
      <c r="AG7502" s="7"/>
      <c r="AH7502" s="7"/>
      <c r="AI7502" s="7"/>
      <c r="AJ7502" s="7"/>
      <c r="AK7502" s="7"/>
      <c r="AL7502" s="7"/>
      <c r="AM7502" s="7"/>
      <c r="AN7502" s="7"/>
    </row>
    <row r="7503" spans="1:40" ht="14.25" customHeight="1">
      <c r="A7503" s="7" t="s">
        <v>743</v>
      </c>
      <c r="B7503" s="7" t="s">
        <v>363</v>
      </c>
      <c r="C7503" s="7">
        <v>1745</v>
      </c>
      <c r="D7503" s="7" t="s">
        <v>786</v>
      </c>
      <c r="E7503" s="7" t="str">
        <f t="shared" si="99"/>
        <v>Ascención de Guarayos</v>
      </c>
      <c r="F7503" s="7" t="s">
        <v>379</v>
      </c>
      <c r="G7503" s="7">
        <v>200</v>
      </c>
      <c r="H7503" s="7" t="s">
        <v>393</v>
      </c>
      <c r="I7503" s="7"/>
      <c r="J7503" s="7">
        <v>11412838</v>
      </c>
      <c r="K7503" s="7">
        <f t="shared" si="100"/>
        <v>1255000</v>
      </c>
      <c r="L7503" s="7"/>
      <c r="M7503" s="6"/>
      <c r="N7503" s="7"/>
      <c r="O7503" s="7"/>
      <c r="P7503" s="38"/>
      <c r="Q7503" s="31"/>
      <c r="R7503" s="42"/>
      <c r="S7503" s="42"/>
      <c r="T7503" s="42"/>
      <c r="U7503" s="43"/>
      <c r="V7503" s="32"/>
      <c r="W7503" s="38"/>
      <c r="X7503" s="7"/>
      <c r="Y7503" s="7"/>
      <c r="Z7503" s="7"/>
      <c r="AA7503" s="7"/>
      <c r="AB7503" s="7"/>
      <c r="AC7503" s="7"/>
      <c r="AD7503" s="7"/>
      <c r="AE7503" s="7"/>
      <c r="AF7503" s="7"/>
      <c r="AG7503" s="7"/>
      <c r="AH7503" s="7"/>
      <c r="AI7503" s="7"/>
      <c r="AJ7503" s="7"/>
      <c r="AK7503" s="7"/>
      <c r="AL7503" s="7"/>
      <c r="AM7503" s="7"/>
      <c r="AN7503" s="7"/>
    </row>
    <row r="7504" spans="1:40" ht="14.25" customHeight="1">
      <c r="A7504" s="7" t="s">
        <v>743</v>
      </c>
      <c r="B7504" s="7" t="s">
        <v>363</v>
      </c>
      <c r="C7504" s="7">
        <v>1745</v>
      </c>
      <c r="D7504" s="7" t="s">
        <v>786</v>
      </c>
      <c r="E7504" s="7" t="str">
        <f t="shared" si="99"/>
        <v>Ascención de Guarayos</v>
      </c>
      <c r="F7504" s="7" t="s">
        <v>379</v>
      </c>
      <c r="G7504" s="7">
        <v>210</v>
      </c>
      <c r="H7504" s="7" t="s">
        <v>394</v>
      </c>
      <c r="I7504" s="7"/>
      <c r="J7504" s="7">
        <v>2792117</v>
      </c>
      <c r="K7504" s="7">
        <f t="shared" si="100"/>
        <v>1255000</v>
      </c>
      <c r="L7504" s="7"/>
      <c r="M7504" s="6"/>
      <c r="N7504" s="7"/>
      <c r="O7504" s="7"/>
      <c r="P7504" s="38"/>
      <c r="Q7504" s="31"/>
      <c r="R7504" s="42"/>
      <c r="S7504" s="42"/>
      <c r="T7504" s="42"/>
      <c r="U7504" s="43"/>
      <c r="V7504" s="32"/>
      <c r="W7504" s="38"/>
      <c r="X7504" s="7"/>
      <c r="Y7504" s="7"/>
      <c r="Z7504" s="7"/>
      <c r="AA7504" s="7"/>
      <c r="AB7504" s="7"/>
      <c r="AC7504" s="7"/>
      <c r="AD7504" s="7"/>
      <c r="AE7504" s="7"/>
      <c r="AF7504" s="7"/>
      <c r="AG7504" s="7"/>
      <c r="AH7504" s="7"/>
      <c r="AI7504" s="7"/>
      <c r="AJ7504" s="7"/>
      <c r="AK7504" s="7"/>
      <c r="AL7504" s="7"/>
      <c r="AM7504" s="7"/>
      <c r="AN7504" s="7"/>
    </row>
    <row r="7505" spans="1:40" ht="14.25" customHeight="1">
      <c r="A7505" s="7" t="s">
        <v>743</v>
      </c>
      <c r="B7505" s="7" t="s">
        <v>363</v>
      </c>
      <c r="C7505" s="7">
        <v>1745</v>
      </c>
      <c r="D7505" s="7" t="s">
        <v>786</v>
      </c>
      <c r="E7505" s="7" t="str">
        <f t="shared" si="99"/>
        <v>Ascención de Guarayos</v>
      </c>
      <c r="F7505" s="7" t="s">
        <v>379</v>
      </c>
      <c r="G7505" s="7">
        <v>220</v>
      </c>
      <c r="H7505" s="7" t="s">
        <v>395</v>
      </c>
      <c r="I7505" s="7"/>
      <c r="J7505" s="7">
        <v>502600</v>
      </c>
      <c r="K7505" s="7">
        <f t="shared" si="100"/>
        <v>1255000</v>
      </c>
      <c r="L7505" s="7"/>
      <c r="M7505" s="6"/>
      <c r="N7505" s="7"/>
      <c r="O7505" s="7"/>
      <c r="P7505" s="38"/>
      <c r="Q7505" s="31"/>
      <c r="R7505" s="42"/>
      <c r="S7505" s="42"/>
      <c r="T7505" s="42"/>
      <c r="U7505" s="43"/>
      <c r="V7505" s="32"/>
      <c r="W7505" s="38"/>
      <c r="X7505" s="7"/>
      <c r="Y7505" s="7"/>
      <c r="Z7505" s="7"/>
      <c r="AA7505" s="7"/>
      <c r="AB7505" s="7"/>
      <c r="AC7505" s="7"/>
      <c r="AD7505" s="7"/>
      <c r="AE7505" s="7"/>
      <c r="AF7505" s="7"/>
      <c r="AG7505" s="7"/>
      <c r="AH7505" s="7"/>
      <c r="AI7505" s="7"/>
      <c r="AJ7505" s="7"/>
      <c r="AK7505" s="7"/>
      <c r="AL7505" s="7"/>
      <c r="AM7505" s="7"/>
      <c r="AN7505" s="7"/>
    </row>
    <row r="7506" spans="1:40" ht="14.25" customHeight="1">
      <c r="A7506" s="7" t="s">
        <v>743</v>
      </c>
      <c r="B7506" s="7" t="s">
        <v>363</v>
      </c>
      <c r="C7506" s="7">
        <v>1745</v>
      </c>
      <c r="D7506" s="7" t="s">
        <v>786</v>
      </c>
      <c r="E7506" s="7" t="str">
        <f t="shared" si="99"/>
        <v>Ascención de Guarayos</v>
      </c>
      <c r="F7506" s="7" t="s">
        <v>379</v>
      </c>
      <c r="G7506" s="7">
        <v>230</v>
      </c>
      <c r="H7506" s="7" t="s">
        <v>396</v>
      </c>
      <c r="I7506" s="7"/>
      <c r="J7506" s="7">
        <v>410000</v>
      </c>
      <c r="K7506" s="7">
        <f t="shared" si="100"/>
        <v>1255000</v>
      </c>
      <c r="L7506" s="7"/>
      <c r="M7506" s="6"/>
      <c r="N7506" s="7"/>
      <c r="O7506" s="7"/>
      <c r="P7506" s="38"/>
      <c r="Q7506" s="31"/>
      <c r="R7506" s="42"/>
      <c r="S7506" s="42"/>
      <c r="T7506" s="42"/>
      <c r="U7506" s="43"/>
      <c r="V7506" s="32"/>
      <c r="W7506" s="38"/>
      <c r="X7506" s="7"/>
      <c r="Y7506" s="7"/>
      <c r="Z7506" s="7"/>
      <c r="AA7506" s="7"/>
      <c r="AB7506" s="7"/>
      <c r="AC7506" s="7"/>
      <c r="AD7506" s="7"/>
      <c r="AE7506" s="7"/>
      <c r="AF7506" s="7"/>
      <c r="AG7506" s="7"/>
      <c r="AH7506" s="7"/>
      <c r="AI7506" s="7"/>
      <c r="AJ7506" s="7"/>
      <c r="AK7506" s="7"/>
      <c r="AL7506" s="7"/>
      <c r="AM7506" s="7"/>
      <c r="AN7506" s="7"/>
    </row>
    <row r="7507" spans="1:40" ht="14.25" customHeight="1">
      <c r="A7507" s="7" t="s">
        <v>743</v>
      </c>
      <c r="B7507" s="7" t="s">
        <v>363</v>
      </c>
      <c r="C7507" s="7">
        <v>1745</v>
      </c>
      <c r="D7507" s="7" t="s">
        <v>786</v>
      </c>
      <c r="E7507" s="7" t="str">
        <f t="shared" si="99"/>
        <v>Ascención de Guarayos</v>
      </c>
      <c r="F7507" s="7" t="s">
        <v>379</v>
      </c>
      <c r="G7507" s="7">
        <v>240</v>
      </c>
      <c r="H7507" s="7" t="s">
        <v>397</v>
      </c>
      <c r="I7507" s="7"/>
      <c r="J7507" s="7">
        <v>50000</v>
      </c>
      <c r="K7507" s="7">
        <f t="shared" si="100"/>
        <v>1255000</v>
      </c>
      <c r="L7507" s="7"/>
      <c r="M7507" s="6"/>
      <c r="N7507" s="7"/>
      <c r="O7507" s="7"/>
      <c r="P7507" s="38"/>
      <c r="Q7507" s="31"/>
      <c r="R7507" s="42"/>
      <c r="S7507" s="42"/>
      <c r="T7507" s="42"/>
      <c r="U7507" s="43"/>
      <c r="V7507" s="32"/>
      <c r="W7507" s="38"/>
      <c r="X7507" s="7"/>
      <c r="Y7507" s="7"/>
      <c r="Z7507" s="7"/>
      <c r="AA7507" s="7"/>
      <c r="AB7507" s="7"/>
      <c r="AC7507" s="7"/>
      <c r="AD7507" s="7"/>
      <c r="AE7507" s="7"/>
      <c r="AF7507" s="7"/>
      <c r="AG7507" s="7"/>
      <c r="AH7507" s="7"/>
      <c r="AI7507" s="7"/>
      <c r="AJ7507" s="7"/>
      <c r="AK7507" s="7"/>
      <c r="AL7507" s="7"/>
      <c r="AM7507" s="7"/>
      <c r="AN7507" s="7"/>
    </row>
    <row r="7508" spans="1:40" ht="14.25" customHeight="1">
      <c r="A7508" s="7" t="s">
        <v>743</v>
      </c>
      <c r="B7508" s="7" t="s">
        <v>363</v>
      </c>
      <c r="C7508" s="7">
        <v>1745</v>
      </c>
      <c r="D7508" s="7" t="s">
        <v>786</v>
      </c>
      <c r="E7508" s="7" t="str">
        <f t="shared" si="99"/>
        <v>Ascención de Guarayos</v>
      </c>
      <c r="F7508" s="7" t="s">
        <v>379</v>
      </c>
      <c r="G7508" s="7">
        <v>250</v>
      </c>
      <c r="H7508" s="7" t="s">
        <v>399</v>
      </c>
      <c r="I7508" s="7"/>
      <c r="J7508" s="7">
        <v>1617249</v>
      </c>
      <c r="K7508" s="7">
        <f t="shared" si="100"/>
        <v>1255000</v>
      </c>
      <c r="L7508" s="7"/>
      <c r="M7508" s="6"/>
      <c r="N7508" s="7"/>
      <c r="O7508" s="7"/>
      <c r="P7508" s="38"/>
      <c r="Q7508" s="31"/>
      <c r="R7508" s="42"/>
      <c r="S7508" s="42"/>
      <c r="T7508" s="42"/>
      <c r="U7508" s="43"/>
      <c r="V7508" s="32"/>
      <c r="W7508" s="38"/>
      <c r="X7508" s="7"/>
      <c r="Y7508" s="7"/>
      <c r="Z7508" s="7"/>
      <c r="AA7508" s="7"/>
      <c r="AB7508" s="7"/>
      <c r="AC7508" s="7"/>
      <c r="AD7508" s="7"/>
      <c r="AE7508" s="7"/>
      <c r="AF7508" s="7"/>
      <c r="AG7508" s="7"/>
      <c r="AH7508" s="7"/>
      <c r="AI7508" s="7"/>
      <c r="AJ7508" s="7"/>
      <c r="AK7508" s="7"/>
      <c r="AL7508" s="7"/>
      <c r="AM7508" s="7"/>
      <c r="AN7508" s="7"/>
    </row>
    <row r="7509" spans="1:40" ht="14.25" customHeight="1">
      <c r="A7509" s="7" t="s">
        <v>743</v>
      </c>
      <c r="B7509" s="7" t="s">
        <v>363</v>
      </c>
      <c r="C7509" s="7">
        <v>1745</v>
      </c>
      <c r="D7509" s="7" t="s">
        <v>786</v>
      </c>
      <c r="E7509" s="7" t="str">
        <f t="shared" si="99"/>
        <v>Ascención de Guarayos</v>
      </c>
      <c r="F7509" s="7" t="s">
        <v>379</v>
      </c>
      <c r="G7509" s="7">
        <v>260</v>
      </c>
      <c r="H7509" s="7" t="s">
        <v>400</v>
      </c>
      <c r="I7509" s="7"/>
      <c r="J7509" s="7">
        <v>250000</v>
      </c>
      <c r="K7509" s="7">
        <f t="shared" si="100"/>
        <v>1255000</v>
      </c>
      <c r="L7509" s="7"/>
      <c r="M7509" s="6"/>
      <c r="N7509" s="7"/>
      <c r="O7509" s="7"/>
      <c r="P7509" s="38"/>
      <c r="Q7509" s="31"/>
      <c r="R7509" s="42"/>
      <c r="S7509" s="42"/>
      <c r="T7509" s="42"/>
      <c r="U7509" s="43"/>
      <c r="V7509" s="32"/>
      <c r="W7509" s="38"/>
      <c r="X7509" s="7"/>
      <c r="Y7509" s="7"/>
      <c r="Z7509" s="7"/>
      <c r="AA7509" s="7"/>
      <c r="AB7509" s="7"/>
      <c r="AC7509" s="7"/>
      <c r="AD7509" s="7"/>
      <c r="AE7509" s="7"/>
      <c r="AF7509" s="7"/>
      <c r="AG7509" s="7"/>
      <c r="AH7509" s="7"/>
      <c r="AI7509" s="7"/>
      <c r="AJ7509" s="7"/>
      <c r="AK7509" s="7"/>
      <c r="AL7509" s="7"/>
      <c r="AM7509" s="7"/>
      <c r="AN7509" s="7"/>
    </row>
    <row r="7510" spans="1:40" ht="14.25" customHeight="1">
      <c r="A7510" s="7" t="s">
        <v>743</v>
      </c>
      <c r="B7510" s="7" t="s">
        <v>363</v>
      </c>
      <c r="C7510" s="7">
        <v>1745</v>
      </c>
      <c r="D7510" s="7" t="s">
        <v>786</v>
      </c>
      <c r="E7510" s="7" t="str">
        <f t="shared" si="99"/>
        <v>Ascención de Guarayos</v>
      </c>
      <c r="F7510" s="7" t="s">
        <v>379</v>
      </c>
      <c r="G7510" s="7">
        <v>270</v>
      </c>
      <c r="H7510" s="7" t="s">
        <v>401</v>
      </c>
      <c r="I7510" s="7"/>
      <c r="J7510" s="7">
        <v>380000</v>
      </c>
      <c r="K7510" s="7">
        <f t="shared" si="100"/>
        <v>1255000</v>
      </c>
      <c r="L7510" s="7"/>
      <c r="M7510" s="6"/>
      <c r="N7510" s="7"/>
      <c r="O7510" s="7"/>
      <c r="P7510" s="38"/>
      <c r="Q7510" s="31"/>
      <c r="R7510" s="42"/>
      <c r="S7510" s="42"/>
      <c r="T7510" s="42"/>
      <c r="U7510" s="43"/>
      <c r="V7510" s="32"/>
      <c r="W7510" s="38"/>
      <c r="X7510" s="7"/>
      <c r="Y7510" s="7"/>
      <c r="Z7510" s="7"/>
      <c r="AA7510" s="7"/>
      <c r="AB7510" s="7"/>
      <c r="AC7510" s="7"/>
      <c r="AD7510" s="7"/>
      <c r="AE7510" s="7"/>
      <c r="AF7510" s="7"/>
      <c r="AG7510" s="7"/>
      <c r="AH7510" s="7"/>
      <c r="AI7510" s="7"/>
      <c r="AJ7510" s="7"/>
      <c r="AK7510" s="7"/>
      <c r="AL7510" s="7"/>
      <c r="AM7510" s="7"/>
      <c r="AN7510" s="7"/>
    </row>
    <row r="7511" spans="1:40" ht="14.25" customHeight="1">
      <c r="A7511" s="7" t="s">
        <v>743</v>
      </c>
      <c r="B7511" s="7" t="s">
        <v>363</v>
      </c>
      <c r="C7511" s="7">
        <v>1745</v>
      </c>
      <c r="D7511" s="7" t="s">
        <v>786</v>
      </c>
      <c r="E7511" s="7" t="str">
        <f t="shared" si="99"/>
        <v>Ascención de Guarayos</v>
      </c>
      <c r="F7511" s="7" t="s">
        <v>379</v>
      </c>
      <c r="G7511" s="7">
        <v>280</v>
      </c>
      <c r="H7511" s="7" t="s">
        <v>402</v>
      </c>
      <c r="I7511" s="7"/>
      <c r="J7511" s="7">
        <v>332000</v>
      </c>
      <c r="K7511" s="7">
        <f t="shared" si="100"/>
        <v>1255000</v>
      </c>
      <c r="L7511" s="7"/>
      <c r="M7511" s="6"/>
      <c r="N7511" s="7"/>
      <c r="O7511" s="7"/>
      <c r="P7511" s="38"/>
      <c r="Q7511" s="31"/>
      <c r="R7511" s="42"/>
      <c r="S7511" s="42"/>
      <c r="T7511" s="42"/>
      <c r="U7511" s="43"/>
      <c r="V7511" s="32"/>
      <c r="W7511" s="38"/>
      <c r="X7511" s="7"/>
      <c r="Y7511" s="7"/>
      <c r="Z7511" s="7"/>
      <c r="AA7511" s="7"/>
      <c r="AB7511" s="7"/>
      <c r="AC7511" s="7"/>
      <c r="AD7511" s="7"/>
      <c r="AE7511" s="7"/>
      <c r="AF7511" s="7"/>
      <c r="AG7511" s="7"/>
      <c r="AH7511" s="7"/>
      <c r="AI7511" s="7"/>
      <c r="AJ7511" s="7"/>
      <c r="AK7511" s="7"/>
      <c r="AL7511" s="7"/>
      <c r="AM7511" s="7"/>
      <c r="AN7511" s="7"/>
    </row>
    <row r="7512" spans="1:40" ht="14.25" customHeight="1">
      <c r="A7512" s="7" t="s">
        <v>743</v>
      </c>
      <c r="B7512" s="7" t="s">
        <v>363</v>
      </c>
      <c r="C7512" s="7">
        <v>1745</v>
      </c>
      <c r="D7512" s="7" t="s">
        <v>786</v>
      </c>
      <c r="E7512" s="7" t="str">
        <f t="shared" si="99"/>
        <v>Ascención de Guarayos</v>
      </c>
      <c r="F7512" s="7" t="s">
        <v>379</v>
      </c>
      <c r="G7512" s="7">
        <v>310</v>
      </c>
      <c r="H7512" s="7" t="s">
        <v>403</v>
      </c>
      <c r="I7512" s="7"/>
      <c r="J7512" s="7">
        <v>180000</v>
      </c>
      <c r="K7512" s="7">
        <f t="shared" si="100"/>
        <v>1255000</v>
      </c>
      <c r="L7512" s="7"/>
      <c r="M7512" s="6"/>
      <c r="N7512" s="7"/>
      <c r="O7512" s="7"/>
      <c r="P7512" s="38"/>
      <c r="Q7512" s="31"/>
      <c r="R7512" s="42"/>
      <c r="S7512" s="42"/>
      <c r="T7512" s="42"/>
      <c r="U7512" s="43"/>
      <c r="V7512" s="32"/>
      <c r="W7512" s="38"/>
      <c r="X7512" s="7"/>
      <c r="Y7512" s="7"/>
      <c r="Z7512" s="7"/>
      <c r="AA7512" s="7"/>
      <c r="AB7512" s="7"/>
      <c r="AC7512" s="7"/>
      <c r="AD7512" s="7"/>
      <c r="AE7512" s="7"/>
      <c r="AF7512" s="7"/>
      <c r="AG7512" s="7"/>
      <c r="AH7512" s="7"/>
      <c r="AI7512" s="7"/>
      <c r="AJ7512" s="7"/>
      <c r="AK7512" s="7"/>
      <c r="AL7512" s="7"/>
      <c r="AM7512" s="7"/>
      <c r="AN7512" s="7"/>
    </row>
    <row r="7513" spans="1:40" ht="14.25" customHeight="1">
      <c r="A7513" s="7" t="s">
        <v>743</v>
      </c>
      <c r="B7513" s="7" t="s">
        <v>363</v>
      </c>
      <c r="C7513" s="7">
        <v>1745</v>
      </c>
      <c r="D7513" s="7" t="s">
        <v>786</v>
      </c>
      <c r="E7513" s="7" t="str">
        <f t="shared" si="99"/>
        <v>Ascención de Guarayos</v>
      </c>
      <c r="F7513" s="7" t="s">
        <v>379</v>
      </c>
      <c r="G7513" s="7">
        <v>330</v>
      </c>
      <c r="H7513" s="7" t="s">
        <v>404</v>
      </c>
      <c r="I7513" s="7"/>
      <c r="J7513" s="7">
        <v>57836</v>
      </c>
      <c r="K7513" s="7">
        <f t="shared" si="100"/>
        <v>1255000</v>
      </c>
      <c r="L7513" s="7"/>
      <c r="M7513" s="6"/>
      <c r="N7513" s="7"/>
      <c r="O7513" s="7"/>
      <c r="P7513" s="38"/>
      <c r="Q7513" s="31"/>
      <c r="R7513" s="42"/>
      <c r="S7513" s="42"/>
      <c r="T7513" s="42"/>
      <c r="U7513" s="43"/>
      <c r="V7513" s="32"/>
      <c r="W7513" s="38"/>
      <c r="X7513" s="7"/>
      <c r="Y7513" s="7"/>
      <c r="Z7513" s="7"/>
      <c r="AA7513" s="7"/>
      <c r="AB7513" s="7"/>
      <c r="AC7513" s="7"/>
      <c r="AD7513" s="7"/>
      <c r="AE7513" s="7"/>
      <c r="AF7513" s="7"/>
      <c r="AG7513" s="7"/>
      <c r="AH7513" s="7"/>
      <c r="AI7513" s="7"/>
      <c r="AJ7513" s="7"/>
      <c r="AK7513" s="7"/>
      <c r="AL7513" s="7"/>
      <c r="AM7513" s="7"/>
      <c r="AN7513" s="7"/>
    </row>
    <row r="7514" spans="1:40" ht="14.25" customHeight="1">
      <c r="A7514" s="7" t="s">
        <v>743</v>
      </c>
      <c r="B7514" s="7" t="s">
        <v>363</v>
      </c>
      <c r="C7514" s="7">
        <v>1745</v>
      </c>
      <c r="D7514" s="7" t="s">
        <v>786</v>
      </c>
      <c r="E7514" s="7" t="str">
        <f t="shared" si="99"/>
        <v>Ascención de Guarayos</v>
      </c>
      <c r="F7514" s="7" t="s">
        <v>379</v>
      </c>
      <c r="G7514" s="7">
        <v>340</v>
      </c>
      <c r="H7514" s="7" t="s">
        <v>405</v>
      </c>
      <c r="I7514" s="7"/>
      <c r="J7514" s="7">
        <v>1615266</v>
      </c>
      <c r="K7514" s="7">
        <f t="shared" si="100"/>
        <v>1255000</v>
      </c>
      <c r="L7514" s="7"/>
      <c r="M7514" s="6"/>
      <c r="N7514" s="7"/>
      <c r="O7514" s="7"/>
      <c r="P7514" s="38"/>
      <c r="Q7514" s="31"/>
      <c r="R7514" s="42"/>
      <c r="S7514" s="42"/>
      <c r="T7514" s="42"/>
      <c r="U7514" s="43"/>
      <c r="V7514" s="32"/>
      <c r="W7514" s="38"/>
      <c r="X7514" s="7"/>
      <c r="Y7514" s="7"/>
      <c r="Z7514" s="7"/>
      <c r="AA7514" s="7"/>
      <c r="AB7514" s="7"/>
      <c r="AC7514" s="7"/>
      <c r="AD7514" s="7"/>
      <c r="AE7514" s="7"/>
      <c r="AF7514" s="7"/>
      <c r="AG7514" s="7"/>
      <c r="AH7514" s="7"/>
      <c r="AI7514" s="7"/>
      <c r="AJ7514" s="7"/>
      <c r="AK7514" s="7"/>
      <c r="AL7514" s="7"/>
      <c r="AM7514" s="7"/>
      <c r="AN7514" s="7"/>
    </row>
    <row r="7515" spans="1:40" ht="14.25" customHeight="1">
      <c r="A7515" s="7" t="s">
        <v>743</v>
      </c>
      <c r="B7515" s="7" t="s">
        <v>363</v>
      </c>
      <c r="C7515" s="7">
        <v>1745</v>
      </c>
      <c r="D7515" s="7" t="s">
        <v>786</v>
      </c>
      <c r="E7515" s="7" t="str">
        <f t="shared" si="99"/>
        <v>Ascención de Guarayos</v>
      </c>
      <c r="F7515" s="7" t="s">
        <v>407</v>
      </c>
      <c r="G7515" s="7">
        <v>110</v>
      </c>
      <c r="H7515" s="7" t="s">
        <v>385</v>
      </c>
      <c r="I7515" s="7"/>
      <c r="J7515" s="7">
        <v>200000</v>
      </c>
      <c r="K7515" s="7">
        <f t="shared" si="100"/>
        <v>1255000</v>
      </c>
      <c r="L7515" s="7"/>
      <c r="M7515" s="6"/>
      <c r="N7515" s="7"/>
      <c r="O7515" s="7"/>
      <c r="P7515" s="38"/>
      <c r="Q7515" s="31"/>
      <c r="R7515" s="42"/>
      <c r="S7515" s="42"/>
      <c r="T7515" s="42"/>
      <c r="U7515" s="43"/>
      <c r="V7515" s="32"/>
      <c r="W7515" s="38"/>
      <c r="X7515" s="7"/>
      <c r="Y7515" s="7"/>
      <c r="Z7515" s="7"/>
      <c r="AA7515" s="7"/>
      <c r="AB7515" s="7"/>
      <c r="AC7515" s="7"/>
      <c r="AD7515" s="7"/>
      <c r="AE7515" s="7"/>
      <c r="AF7515" s="7"/>
      <c r="AG7515" s="7"/>
      <c r="AH7515" s="7"/>
      <c r="AI7515" s="7"/>
      <c r="AJ7515" s="7"/>
      <c r="AK7515" s="7"/>
      <c r="AL7515" s="7"/>
      <c r="AM7515" s="7"/>
      <c r="AN7515" s="7"/>
    </row>
    <row r="7516" spans="1:40" ht="14.25" customHeight="1">
      <c r="A7516" s="7" t="s">
        <v>743</v>
      </c>
      <c r="B7516" s="7" t="s">
        <v>363</v>
      </c>
      <c r="C7516" s="7">
        <v>1745</v>
      </c>
      <c r="D7516" s="7" t="s">
        <v>786</v>
      </c>
      <c r="E7516" s="7" t="str">
        <f t="shared" si="99"/>
        <v>Ascención de Guarayos</v>
      </c>
      <c r="F7516" s="7" t="s">
        <v>407</v>
      </c>
      <c r="G7516" s="7">
        <v>210</v>
      </c>
      <c r="H7516" s="7" t="s">
        <v>394</v>
      </c>
      <c r="I7516" s="7"/>
      <c r="J7516" s="7">
        <v>505000</v>
      </c>
      <c r="K7516" s="7">
        <f t="shared" si="100"/>
        <v>1255000</v>
      </c>
      <c r="L7516" s="7"/>
      <c r="M7516" s="6"/>
      <c r="N7516" s="7"/>
      <c r="O7516" s="7"/>
      <c r="P7516" s="38"/>
      <c r="Q7516" s="31"/>
      <c r="R7516" s="42"/>
      <c r="S7516" s="42"/>
      <c r="T7516" s="42"/>
      <c r="U7516" s="43"/>
      <c r="V7516" s="32"/>
      <c r="W7516" s="38"/>
      <c r="X7516" s="7"/>
      <c r="Y7516" s="7"/>
      <c r="Z7516" s="7"/>
      <c r="AA7516" s="7"/>
      <c r="AB7516" s="7"/>
      <c r="AC7516" s="7"/>
      <c r="AD7516" s="7"/>
      <c r="AE7516" s="7"/>
      <c r="AF7516" s="7"/>
      <c r="AG7516" s="7"/>
      <c r="AH7516" s="7"/>
      <c r="AI7516" s="7"/>
      <c r="AJ7516" s="7"/>
      <c r="AK7516" s="7"/>
      <c r="AL7516" s="7"/>
      <c r="AM7516" s="7"/>
      <c r="AN7516" s="7"/>
    </row>
    <row r="7517" spans="1:40" ht="14.25" customHeight="1">
      <c r="A7517" s="7" t="s">
        <v>743</v>
      </c>
      <c r="B7517" s="7" t="s">
        <v>363</v>
      </c>
      <c r="C7517" s="7">
        <v>1745</v>
      </c>
      <c r="D7517" s="7" t="s">
        <v>786</v>
      </c>
      <c r="E7517" s="7" t="str">
        <f t="shared" si="99"/>
        <v>Ascención de Guarayos</v>
      </c>
      <c r="F7517" s="7" t="s">
        <v>407</v>
      </c>
      <c r="G7517" s="7">
        <v>340</v>
      </c>
      <c r="H7517" s="7" t="s">
        <v>405</v>
      </c>
      <c r="I7517" s="7"/>
      <c r="J7517" s="7">
        <v>550000</v>
      </c>
      <c r="K7517" s="7">
        <f t="shared" si="100"/>
        <v>1255000</v>
      </c>
      <c r="L7517" s="7"/>
      <c r="M7517" s="6"/>
      <c r="N7517" s="7"/>
      <c r="O7517" s="7"/>
      <c r="P7517" s="38"/>
      <c r="Q7517" s="31"/>
      <c r="R7517" s="42"/>
      <c r="S7517" s="42"/>
      <c r="T7517" s="42"/>
      <c r="U7517" s="43"/>
      <c r="V7517" s="32"/>
      <c r="W7517" s="38"/>
      <c r="X7517" s="7"/>
      <c r="Y7517" s="7"/>
      <c r="Z7517" s="7"/>
      <c r="AA7517" s="7"/>
      <c r="AB7517" s="7"/>
      <c r="AC7517" s="7"/>
      <c r="AD7517" s="7"/>
      <c r="AE7517" s="7"/>
      <c r="AF7517" s="7"/>
      <c r="AG7517" s="7"/>
      <c r="AH7517" s="7"/>
      <c r="AI7517" s="7"/>
      <c r="AJ7517" s="7"/>
      <c r="AK7517" s="7"/>
      <c r="AL7517" s="7"/>
      <c r="AM7517" s="7"/>
      <c r="AN7517" s="7"/>
    </row>
    <row r="7518" spans="1:40" ht="14.25" customHeight="1">
      <c r="A7518" s="7" t="s">
        <v>743</v>
      </c>
      <c r="B7518" s="7" t="s">
        <v>363</v>
      </c>
      <c r="C7518" s="7">
        <v>1746</v>
      </c>
      <c r="D7518" s="7" t="s">
        <v>787</v>
      </c>
      <c r="E7518" s="7" t="str">
        <f t="shared" si="99"/>
        <v>Urubicha</v>
      </c>
      <c r="F7518" s="7" t="s">
        <v>379</v>
      </c>
      <c r="G7518" s="7">
        <v>0</v>
      </c>
      <c r="H7518" s="7" t="s">
        <v>380</v>
      </c>
      <c r="I7518" s="7"/>
      <c r="J7518" s="7">
        <v>785972</v>
      </c>
      <c r="K7518" s="7">
        <f t="shared" si="100"/>
        <v>0</v>
      </c>
      <c r="L7518" s="7"/>
      <c r="M7518" s="6"/>
      <c r="N7518" s="7"/>
      <c r="O7518" s="7"/>
      <c r="P7518" s="38"/>
      <c r="Q7518" s="31"/>
      <c r="R7518" s="42"/>
      <c r="S7518" s="42"/>
      <c r="T7518" s="42"/>
      <c r="U7518" s="43"/>
      <c r="V7518" s="32"/>
      <c r="W7518" s="38"/>
      <c r="X7518" s="7"/>
      <c r="Y7518" s="7"/>
      <c r="Z7518" s="7"/>
      <c r="AA7518" s="7"/>
      <c r="AB7518" s="7"/>
      <c r="AC7518" s="7"/>
      <c r="AD7518" s="7"/>
      <c r="AE7518" s="7"/>
      <c r="AF7518" s="7"/>
      <c r="AG7518" s="7"/>
      <c r="AH7518" s="7"/>
      <c r="AI7518" s="7"/>
      <c r="AJ7518" s="7"/>
      <c r="AK7518" s="7"/>
      <c r="AL7518" s="7"/>
      <c r="AM7518" s="7"/>
      <c r="AN7518" s="7"/>
    </row>
    <row r="7519" spans="1:40" ht="14.25" customHeight="1">
      <c r="A7519" s="7" t="s">
        <v>743</v>
      </c>
      <c r="B7519" s="7" t="s">
        <v>363</v>
      </c>
      <c r="C7519" s="7">
        <v>1746</v>
      </c>
      <c r="D7519" s="7" t="s">
        <v>787</v>
      </c>
      <c r="E7519" s="7" t="str">
        <f t="shared" si="99"/>
        <v>Urubicha</v>
      </c>
      <c r="F7519" s="7" t="s">
        <v>379</v>
      </c>
      <c r="G7519" s="7">
        <v>1</v>
      </c>
      <c r="H7519" s="7" t="s">
        <v>381</v>
      </c>
      <c r="I7519" s="7"/>
      <c r="J7519" s="7">
        <v>698981</v>
      </c>
      <c r="K7519" s="7">
        <f t="shared" si="100"/>
        <v>0</v>
      </c>
      <c r="L7519" s="7"/>
      <c r="M7519" s="6"/>
      <c r="N7519" s="7"/>
      <c r="O7519" s="7"/>
      <c r="P7519" s="38"/>
      <c r="Q7519" s="31"/>
      <c r="R7519" s="42"/>
      <c r="S7519" s="42"/>
      <c r="T7519" s="42"/>
      <c r="U7519" s="43"/>
      <c r="V7519" s="32"/>
      <c r="W7519" s="38"/>
      <c r="X7519" s="7"/>
      <c r="Y7519" s="7"/>
      <c r="Z7519" s="7"/>
      <c r="AA7519" s="7"/>
      <c r="AB7519" s="7"/>
      <c r="AC7519" s="7"/>
      <c r="AD7519" s="7"/>
      <c r="AE7519" s="7"/>
      <c r="AF7519" s="7"/>
      <c r="AG7519" s="7"/>
      <c r="AH7519" s="7"/>
      <c r="AI7519" s="7"/>
      <c r="AJ7519" s="7"/>
      <c r="AK7519" s="7"/>
      <c r="AL7519" s="7"/>
      <c r="AM7519" s="7"/>
      <c r="AN7519" s="7"/>
    </row>
    <row r="7520" spans="1:40" ht="14.25" customHeight="1">
      <c r="A7520" s="7" t="s">
        <v>743</v>
      </c>
      <c r="B7520" s="7" t="s">
        <v>363</v>
      </c>
      <c r="C7520" s="7">
        <v>1746</v>
      </c>
      <c r="D7520" s="7" t="s">
        <v>787</v>
      </c>
      <c r="E7520" s="7" t="str">
        <f t="shared" si="99"/>
        <v>Urubicha</v>
      </c>
      <c r="F7520" s="7" t="s">
        <v>379</v>
      </c>
      <c r="G7520" s="7">
        <v>97</v>
      </c>
      <c r="H7520" s="7" t="s">
        <v>409</v>
      </c>
      <c r="I7520" s="7"/>
      <c r="J7520" s="7">
        <v>250000</v>
      </c>
      <c r="K7520" s="7">
        <f t="shared" si="100"/>
        <v>0</v>
      </c>
      <c r="L7520" s="7"/>
      <c r="M7520" s="6"/>
      <c r="N7520" s="7"/>
      <c r="O7520" s="7"/>
      <c r="P7520" s="38"/>
      <c r="Q7520" s="31"/>
      <c r="R7520" s="42"/>
      <c r="S7520" s="42"/>
      <c r="T7520" s="42"/>
      <c r="U7520" s="43"/>
      <c r="V7520" s="32"/>
      <c r="W7520" s="38"/>
      <c r="X7520" s="7"/>
      <c r="Y7520" s="7"/>
      <c r="Z7520" s="7"/>
      <c r="AA7520" s="7"/>
      <c r="AB7520" s="7"/>
      <c r="AC7520" s="7"/>
      <c r="AD7520" s="7"/>
      <c r="AE7520" s="7"/>
      <c r="AF7520" s="7"/>
      <c r="AG7520" s="7"/>
      <c r="AH7520" s="7"/>
      <c r="AI7520" s="7"/>
      <c r="AJ7520" s="7"/>
      <c r="AK7520" s="7"/>
      <c r="AL7520" s="7"/>
      <c r="AM7520" s="7"/>
      <c r="AN7520" s="7"/>
    </row>
    <row r="7521" spans="1:40" ht="14.25" customHeight="1">
      <c r="A7521" s="7" t="s">
        <v>743</v>
      </c>
      <c r="B7521" s="7" t="s">
        <v>363</v>
      </c>
      <c r="C7521" s="7">
        <v>1746</v>
      </c>
      <c r="D7521" s="7" t="s">
        <v>787</v>
      </c>
      <c r="E7521" s="7" t="str">
        <f t="shared" si="99"/>
        <v>Urubicha</v>
      </c>
      <c r="F7521" s="7" t="s">
        <v>379</v>
      </c>
      <c r="G7521" s="7">
        <v>100</v>
      </c>
      <c r="H7521" s="7" t="s">
        <v>383</v>
      </c>
      <c r="I7521" s="7"/>
      <c r="J7521" s="7">
        <v>481396</v>
      </c>
      <c r="K7521" s="7">
        <f t="shared" si="100"/>
        <v>0</v>
      </c>
      <c r="L7521" s="7"/>
      <c r="M7521" s="6"/>
      <c r="N7521" s="7"/>
      <c r="O7521" s="7"/>
      <c r="P7521" s="38"/>
      <c r="Q7521" s="31"/>
      <c r="R7521" s="42"/>
      <c r="S7521" s="42"/>
      <c r="T7521" s="42"/>
      <c r="U7521" s="43"/>
      <c r="V7521" s="32"/>
      <c r="W7521" s="38"/>
      <c r="X7521" s="7"/>
      <c r="Y7521" s="7"/>
      <c r="Z7521" s="7"/>
      <c r="AA7521" s="7"/>
      <c r="AB7521" s="7"/>
      <c r="AC7521" s="7"/>
      <c r="AD7521" s="7"/>
      <c r="AE7521" s="7"/>
      <c r="AF7521" s="7"/>
      <c r="AG7521" s="7"/>
      <c r="AH7521" s="7"/>
      <c r="AI7521" s="7"/>
      <c r="AJ7521" s="7"/>
      <c r="AK7521" s="7"/>
      <c r="AL7521" s="7"/>
      <c r="AM7521" s="7"/>
      <c r="AN7521" s="7"/>
    </row>
    <row r="7522" spans="1:40" ht="14.25" customHeight="1">
      <c r="A7522" s="7" t="s">
        <v>743</v>
      </c>
      <c r="B7522" s="7" t="s">
        <v>363</v>
      </c>
      <c r="C7522" s="7">
        <v>1746</v>
      </c>
      <c r="D7522" s="7" t="s">
        <v>787</v>
      </c>
      <c r="E7522" s="7" t="str">
        <f t="shared" si="99"/>
        <v>Urubicha</v>
      </c>
      <c r="F7522" s="7" t="s">
        <v>379</v>
      </c>
      <c r="G7522" s="7">
        <v>110</v>
      </c>
      <c r="H7522" s="7" t="s">
        <v>385</v>
      </c>
      <c r="I7522" s="7"/>
      <c r="J7522" s="7">
        <v>11000</v>
      </c>
      <c r="K7522" s="7">
        <f t="shared" si="100"/>
        <v>0</v>
      </c>
      <c r="L7522" s="7"/>
      <c r="M7522" s="6"/>
      <c r="N7522" s="7"/>
      <c r="O7522" s="7"/>
      <c r="P7522" s="38"/>
      <c r="Q7522" s="31"/>
      <c r="R7522" s="42"/>
      <c r="S7522" s="42"/>
      <c r="T7522" s="42"/>
      <c r="U7522" s="43"/>
      <c r="V7522" s="32"/>
      <c r="W7522" s="38"/>
      <c r="X7522" s="7"/>
      <c r="Y7522" s="7"/>
      <c r="Z7522" s="7"/>
      <c r="AA7522" s="7"/>
      <c r="AB7522" s="7"/>
      <c r="AC7522" s="7"/>
      <c r="AD7522" s="7"/>
      <c r="AE7522" s="7"/>
      <c r="AF7522" s="7"/>
      <c r="AG7522" s="7"/>
      <c r="AH7522" s="7"/>
      <c r="AI7522" s="7"/>
      <c r="AJ7522" s="7"/>
      <c r="AK7522" s="7"/>
      <c r="AL7522" s="7"/>
      <c r="AM7522" s="7"/>
      <c r="AN7522" s="7"/>
    </row>
    <row r="7523" spans="1:40" ht="14.25" customHeight="1">
      <c r="A7523" s="7" t="s">
        <v>743</v>
      </c>
      <c r="B7523" s="7" t="s">
        <v>363</v>
      </c>
      <c r="C7523" s="7">
        <v>1746</v>
      </c>
      <c r="D7523" s="7" t="s">
        <v>787</v>
      </c>
      <c r="E7523" s="7" t="str">
        <f t="shared" si="99"/>
        <v>Urubicha</v>
      </c>
      <c r="F7523" s="7" t="s">
        <v>379</v>
      </c>
      <c r="G7523" s="7">
        <v>130</v>
      </c>
      <c r="H7523" s="7" t="s">
        <v>386</v>
      </c>
      <c r="I7523" s="7"/>
      <c r="J7523" s="7">
        <v>51643</v>
      </c>
      <c r="K7523" s="7">
        <f t="shared" si="100"/>
        <v>0</v>
      </c>
      <c r="L7523" s="7"/>
      <c r="M7523" s="6"/>
      <c r="N7523" s="7"/>
      <c r="O7523" s="7"/>
      <c r="P7523" s="38"/>
      <c r="Q7523" s="31"/>
      <c r="R7523" s="42"/>
      <c r="S7523" s="42"/>
      <c r="T7523" s="42"/>
      <c r="U7523" s="43"/>
      <c r="V7523" s="32"/>
      <c r="W7523" s="38"/>
      <c r="X7523" s="7"/>
      <c r="Y7523" s="7"/>
      <c r="Z7523" s="7"/>
      <c r="AA7523" s="7"/>
      <c r="AB7523" s="7"/>
      <c r="AC7523" s="7"/>
      <c r="AD7523" s="7"/>
      <c r="AE7523" s="7"/>
      <c r="AF7523" s="7"/>
      <c r="AG7523" s="7"/>
      <c r="AH7523" s="7"/>
      <c r="AI7523" s="7"/>
      <c r="AJ7523" s="7"/>
      <c r="AK7523" s="7"/>
      <c r="AL7523" s="7"/>
      <c r="AM7523" s="7"/>
      <c r="AN7523" s="7"/>
    </row>
    <row r="7524" spans="1:40" ht="14.25" customHeight="1">
      <c r="A7524" s="7" t="s">
        <v>743</v>
      </c>
      <c r="B7524" s="7" t="s">
        <v>363</v>
      </c>
      <c r="C7524" s="7">
        <v>1746</v>
      </c>
      <c r="D7524" s="7" t="s">
        <v>787</v>
      </c>
      <c r="E7524" s="7" t="str">
        <f t="shared" si="99"/>
        <v>Urubicha</v>
      </c>
      <c r="F7524" s="7" t="s">
        <v>379</v>
      </c>
      <c r="G7524" s="7">
        <v>140</v>
      </c>
      <c r="H7524" s="7" t="s">
        <v>388</v>
      </c>
      <c r="I7524" s="7"/>
      <c r="J7524" s="7">
        <v>386700</v>
      </c>
      <c r="K7524" s="7">
        <f t="shared" si="100"/>
        <v>0</v>
      </c>
      <c r="L7524" s="7"/>
      <c r="M7524" s="6"/>
      <c r="N7524" s="7"/>
      <c r="O7524" s="7"/>
      <c r="P7524" s="38"/>
      <c r="Q7524" s="31"/>
      <c r="R7524" s="42"/>
      <c r="S7524" s="42"/>
      <c r="T7524" s="42"/>
      <c r="U7524" s="43"/>
      <c r="V7524" s="32"/>
      <c r="W7524" s="38"/>
      <c r="X7524" s="7"/>
      <c r="Y7524" s="7"/>
      <c r="Z7524" s="7"/>
      <c r="AA7524" s="7"/>
      <c r="AB7524" s="7"/>
      <c r="AC7524" s="7"/>
      <c r="AD7524" s="7"/>
      <c r="AE7524" s="7"/>
      <c r="AF7524" s="7"/>
      <c r="AG7524" s="7"/>
      <c r="AH7524" s="7"/>
      <c r="AI7524" s="7"/>
      <c r="AJ7524" s="7"/>
      <c r="AK7524" s="7"/>
      <c r="AL7524" s="7"/>
      <c r="AM7524" s="7"/>
      <c r="AN7524" s="7"/>
    </row>
    <row r="7525" spans="1:40" ht="14.25" customHeight="1">
      <c r="A7525" s="7" t="s">
        <v>743</v>
      </c>
      <c r="B7525" s="7" t="s">
        <v>363</v>
      </c>
      <c r="C7525" s="7">
        <v>1746</v>
      </c>
      <c r="D7525" s="7" t="s">
        <v>787</v>
      </c>
      <c r="E7525" s="7" t="str">
        <f t="shared" si="99"/>
        <v>Urubicha</v>
      </c>
      <c r="F7525" s="7" t="s">
        <v>379</v>
      </c>
      <c r="G7525" s="7">
        <v>160</v>
      </c>
      <c r="H7525" s="7" t="s">
        <v>389</v>
      </c>
      <c r="I7525" s="7"/>
      <c r="J7525" s="7">
        <v>105500</v>
      </c>
      <c r="K7525" s="7">
        <f t="shared" si="100"/>
        <v>0</v>
      </c>
      <c r="L7525" s="7"/>
      <c r="M7525" s="6"/>
      <c r="N7525" s="7"/>
      <c r="O7525" s="7"/>
      <c r="P7525" s="38"/>
      <c r="Q7525" s="31"/>
      <c r="R7525" s="42"/>
      <c r="S7525" s="42"/>
      <c r="T7525" s="42"/>
      <c r="U7525" s="43"/>
      <c r="V7525" s="32"/>
      <c r="W7525" s="38"/>
      <c r="X7525" s="7"/>
      <c r="Y7525" s="7"/>
      <c r="Z7525" s="7"/>
      <c r="AA7525" s="7"/>
      <c r="AB7525" s="7"/>
      <c r="AC7525" s="7"/>
      <c r="AD7525" s="7"/>
      <c r="AE7525" s="7"/>
      <c r="AF7525" s="7"/>
      <c r="AG7525" s="7"/>
      <c r="AH7525" s="7"/>
      <c r="AI7525" s="7"/>
      <c r="AJ7525" s="7"/>
      <c r="AK7525" s="7"/>
      <c r="AL7525" s="7"/>
      <c r="AM7525" s="7"/>
      <c r="AN7525" s="7"/>
    </row>
    <row r="7526" spans="1:40" ht="14.25" customHeight="1">
      <c r="A7526" s="7" t="s">
        <v>743</v>
      </c>
      <c r="B7526" s="7" t="s">
        <v>363</v>
      </c>
      <c r="C7526" s="7">
        <v>1746</v>
      </c>
      <c r="D7526" s="7" t="s">
        <v>787</v>
      </c>
      <c r="E7526" s="7" t="str">
        <f t="shared" si="99"/>
        <v>Urubicha</v>
      </c>
      <c r="F7526" s="7" t="s">
        <v>379</v>
      </c>
      <c r="G7526" s="7">
        <v>170</v>
      </c>
      <c r="H7526" s="7" t="s">
        <v>390</v>
      </c>
      <c r="I7526" s="7"/>
      <c r="J7526" s="7">
        <v>42016</v>
      </c>
      <c r="K7526" s="7">
        <f t="shared" si="100"/>
        <v>0</v>
      </c>
      <c r="L7526" s="7"/>
      <c r="M7526" s="6"/>
      <c r="N7526" s="7"/>
      <c r="O7526" s="7"/>
      <c r="P7526" s="38"/>
      <c r="Q7526" s="31"/>
      <c r="R7526" s="42"/>
      <c r="S7526" s="42"/>
      <c r="T7526" s="42"/>
      <c r="U7526" s="43"/>
      <c r="V7526" s="32"/>
      <c r="W7526" s="38"/>
      <c r="X7526" s="7"/>
      <c r="Y7526" s="7"/>
      <c r="Z7526" s="7"/>
      <c r="AA7526" s="7"/>
      <c r="AB7526" s="7"/>
      <c r="AC7526" s="7"/>
      <c r="AD7526" s="7"/>
      <c r="AE7526" s="7"/>
      <c r="AF7526" s="7"/>
      <c r="AG7526" s="7"/>
      <c r="AH7526" s="7"/>
      <c r="AI7526" s="7"/>
      <c r="AJ7526" s="7"/>
      <c r="AK7526" s="7"/>
      <c r="AL7526" s="7"/>
      <c r="AM7526" s="7"/>
      <c r="AN7526" s="7"/>
    </row>
    <row r="7527" spans="1:40" ht="14.25" customHeight="1">
      <c r="A7527" s="7" t="s">
        <v>743</v>
      </c>
      <c r="B7527" s="7" t="s">
        <v>363</v>
      </c>
      <c r="C7527" s="7">
        <v>1746</v>
      </c>
      <c r="D7527" s="7" t="s">
        <v>787</v>
      </c>
      <c r="E7527" s="7" t="str">
        <f t="shared" si="99"/>
        <v>Urubicha</v>
      </c>
      <c r="F7527" s="7" t="s">
        <v>379</v>
      </c>
      <c r="G7527" s="7">
        <v>180</v>
      </c>
      <c r="H7527" s="7" t="s">
        <v>411</v>
      </c>
      <c r="I7527" s="7"/>
      <c r="J7527" s="7">
        <v>42950</v>
      </c>
      <c r="K7527" s="7">
        <f t="shared" si="100"/>
        <v>0</v>
      </c>
      <c r="L7527" s="7"/>
      <c r="M7527" s="6"/>
      <c r="N7527" s="7"/>
      <c r="O7527" s="7"/>
      <c r="P7527" s="38"/>
      <c r="Q7527" s="31"/>
      <c r="R7527" s="42"/>
      <c r="S7527" s="42"/>
      <c r="T7527" s="42"/>
      <c r="U7527" s="43"/>
      <c r="V7527" s="32"/>
      <c r="W7527" s="38"/>
      <c r="X7527" s="7"/>
      <c r="Y7527" s="7"/>
      <c r="Z7527" s="7"/>
      <c r="AA7527" s="7"/>
      <c r="AB7527" s="7"/>
      <c r="AC7527" s="7"/>
      <c r="AD7527" s="7"/>
      <c r="AE7527" s="7"/>
      <c r="AF7527" s="7"/>
      <c r="AG7527" s="7"/>
      <c r="AH7527" s="7"/>
      <c r="AI7527" s="7"/>
      <c r="AJ7527" s="7"/>
      <c r="AK7527" s="7"/>
      <c r="AL7527" s="7"/>
      <c r="AM7527" s="7"/>
      <c r="AN7527" s="7"/>
    </row>
    <row r="7528" spans="1:40" ht="14.25" customHeight="1">
      <c r="A7528" s="7" t="s">
        <v>743</v>
      </c>
      <c r="B7528" s="7" t="s">
        <v>363</v>
      </c>
      <c r="C7528" s="7">
        <v>1746</v>
      </c>
      <c r="D7528" s="7" t="s">
        <v>787</v>
      </c>
      <c r="E7528" s="7" t="str">
        <f t="shared" si="99"/>
        <v>Urubicha</v>
      </c>
      <c r="F7528" s="7" t="s">
        <v>379</v>
      </c>
      <c r="G7528" s="7">
        <v>190</v>
      </c>
      <c r="H7528" s="7" t="s">
        <v>392</v>
      </c>
      <c r="I7528" s="7"/>
      <c r="J7528" s="7">
        <v>145200</v>
      </c>
      <c r="K7528" s="7">
        <f t="shared" si="100"/>
        <v>0</v>
      </c>
      <c r="L7528" s="7"/>
      <c r="M7528" s="6"/>
      <c r="N7528" s="7"/>
      <c r="O7528" s="7"/>
      <c r="P7528" s="38"/>
      <c r="Q7528" s="31"/>
      <c r="R7528" s="42"/>
      <c r="S7528" s="42"/>
      <c r="T7528" s="42"/>
      <c r="U7528" s="43"/>
      <c r="V7528" s="32"/>
      <c r="W7528" s="38"/>
      <c r="X7528" s="7"/>
      <c r="Y7528" s="7"/>
      <c r="Z7528" s="7"/>
      <c r="AA7528" s="7"/>
      <c r="AB7528" s="7"/>
      <c r="AC7528" s="7"/>
      <c r="AD7528" s="7"/>
      <c r="AE7528" s="7"/>
      <c r="AF7528" s="7"/>
      <c r="AG7528" s="7"/>
      <c r="AH7528" s="7"/>
      <c r="AI7528" s="7"/>
      <c r="AJ7528" s="7"/>
      <c r="AK7528" s="7"/>
      <c r="AL7528" s="7"/>
      <c r="AM7528" s="7"/>
      <c r="AN7528" s="7"/>
    </row>
    <row r="7529" spans="1:40" ht="14.25" customHeight="1">
      <c r="A7529" s="7" t="s">
        <v>743</v>
      </c>
      <c r="B7529" s="7" t="s">
        <v>363</v>
      </c>
      <c r="C7529" s="7">
        <v>1746</v>
      </c>
      <c r="D7529" s="7" t="s">
        <v>787</v>
      </c>
      <c r="E7529" s="7" t="str">
        <f t="shared" si="99"/>
        <v>Urubicha</v>
      </c>
      <c r="F7529" s="7" t="s">
        <v>379</v>
      </c>
      <c r="G7529" s="7">
        <v>200</v>
      </c>
      <c r="H7529" s="7" t="s">
        <v>393</v>
      </c>
      <c r="I7529" s="7"/>
      <c r="J7529" s="7">
        <v>2213871</v>
      </c>
      <c r="K7529" s="7">
        <f t="shared" si="100"/>
        <v>0</v>
      </c>
      <c r="L7529" s="7"/>
      <c r="M7529" s="6"/>
      <c r="N7529" s="7"/>
      <c r="O7529" s="7"/>
      <c r="P7529" s="38"/>
      <c r="Q7529" s="31"/>
      <c r="R7529" s="42"/>
      <c r="S7529" s="42"/>
      <c r="T7529" s="42"/>
      <c r="U7529" s="43"/>
      <c r="V7529" s="32"/>
      <c r="W7529" s="38"/>
      <c r="X7529" s="7"/>
      <c r="Y7529" s="7"/>
      <c r="Z7529" s="7"/>
      <c r="AA7529" s="7"/>
      <c r="AB7529" s="7"/>
      <c r="AC7529" s="7"/>
      <c r="AD7529" s="7"/>
      <c r="AE7529" s="7"/>
      <c r="AF7529" s="7"/>
      <c r="AG7529" s="7"/>
      <c r="AH7529" s="7"/>
      <c r="AI7529" s="7"/>
      <c r="AJ7529" s="7"/>
      <c r="AK7529" s="7"/>
      <c r="AL7529" s="7"/>
      <c r="AM7529" s="7"/>
      <c r="AN7529" s="7"/>
    </row>
    <row r="7530" spans="1:40" ht="14.25" customHeight="1">
      <c r="A7530" s="7" t="s">
        <v>743</v>
      </c>
      <c r="B7530" s="7" t="s">
        <v>363</v>
      </c>
      <c r="C7530" s="7">
        <v>1746</v>
      </c>
      <c r="D7530" s="7" t="s">
        <v>787</v>
      </c>
      <c r="E7530" s="7" t="str">
        <f t="shared" si="99"/>
        <v>Urubicha</v>
      </c>
      <c r="F7530" s="7" t="s">
        <v>379</v>
      </c>
      <c r="G7530" s="7">
        <v>210</v>
      </c>
      <c r="H7530" s="7" t="s">
        <v>394</v>
      </c>
      <c r="I7530" s="7"/>
      <c r="J7530" s="7">
        <v>764368</v>
      </c>
      <c r="K7530" s="7">
        <f t="shared" si="100"/>
        <v>0</v>
      </c>
      <c r="L7530" s="7"/>
      <c r="M7530" s="6"/>
      <c r="N7530" s="7"/>
      <c r="O7530" s="7"/>
      <c r="P7530" s="38"/>
      <c r="Q7530" s="31"/>
      <c r="R7530" s="42"/>
      <c r="S7530" s="42"/>
      <c r="T7530" s="42"/>
      <c r="U7530" s="43"/>
      <c r="V7530" s="32"/>
      <c r="W7530" s="38"/>
      <c r="X7530" s="7"/>
      <c r="Y7530" s="7"/>
      <c r="Z7530" s="7"/>
      <c r="AA7530" s="7"/>
      <c r="AB7530" s="7"/>
      <c r="AC7530" s="7"/>
      <c r="AD7530" s="7"/>
      <c r="AE7530" s="7"/>
      <c r="AF7530" s="7"/>
      <c r="AG7530" s="7"/>
      <c r="AH7530" s="7"/>
      <c r="AI7530" s="7"/>
      <c r="AJ7530" s="7"/>
      <c r="AK7530" s="7"/>
      <c r="AL7530" s="7"/>
      <c r="AM7530" s="7"/>
      <c r="AN7530" s="7"/>
    </row>
    <row r="7531" spans="1:40" ht="14.25" customHeight="1">
      <c r="A7531" s="7" t="s">
        <v>743</v>
      </c>
      <c r="B7531" s="7" t="s">
        <v>363</v>
      </c>
      <c r="C7531" s="7">
        <v>1746</v>
      </c>
      <c r="D7531" s="7" t="s">
        <v>787</v>
      </c>
      <c r="E7531" s="7" t="str">
        <f t="shared" si="99"/>
        <v>Urubicha</v>
      </c>
      <c r="F7531" s="7" t="s">
        <v>379</v>
      </c>
      <c r="G7531" s="7">
        <v>220</v>
      </c>
      <c r="H7531" s="7" t="s">
        <v>395</v>
      </c>
      <c r="I7531" s="7"/>
      <c r="J7531" s="7">
        <v>30000</v>
      </c>
      <c r="K7531" s="7">
        <f t="shared" si="100"/>
        <v>0</v>
      </c>
      <c r="L7531" s="7"/>
      <c r="M7531" s="6"/>
      <c r="N7531" s="7"/>
      <c r="O7531" s="7"/>
      <c r="P7531" s="38"/>
      <c r="Q7531" s="31"/>
      <c r="R7531" s="42"/>
      <c r="S7531" s="42"/>
      <c r="T7531" s="42"/>
      <c r="U7531" s="43"/>
      <c r="V7531" s="32"/>
      <c r="W7531" s="38"/>
      <c r="X7531" s="7"/>
      <c r="Y7531" s="7"/>
      <c r="Z7531" s="7"/>
      <c r="AA7531" s="7"/>
      <c r="AB7531" s="7"/>
      <c r="AC7531" s="7"/>
      <c r="AD7531" s="7"/>
      <c r="AE7531" s="7"/>
      <c r="AF7531" s="7"/>
      <c r="AG7531" s="7"/>
      <c r="AH7531" s="7"/>
      <c r="AI7531" s="7"/>
      <c r="AJ7531" s="7"/>
      <c r="AK7531" s="7"/>
      <c r="AL7531" s="7"/>
      <c r="AM7531" s="7"/>
      <c r="AN7531" s="7"/>
    </row>
    <row r="7532" spans="1:40" ht="14.25" customHeight="1">
      <c r="A7532" s="7" t="s">
        <v>743</v>
      </c>
      <c r="B7532" s="7" t="s">
        <v>363</v>
      </c>
      <c r="C7532" s="7">
        <v>1746</v>
      </c>
      <c r="D7532" s="7" t="s">
        <v>787</v>
      </c>
      <c r="E7532" s="7" t="str">
        <f t="shared" si="99"/>
        <v>Urubicha</v>
      </c>
      <c r="F7532" s="7" t="s">
        <v>379</v>
      </c>
      <c r="G7532" s="7">
        <v>230</v>
      </c>
      <c r="H7532" s="7" t="s">
        <v>396</v>
      </c>
      <c r="I7532" s="7"/>
      <c r="J7532" s="7">
        <v>177100</v>
      </c>
      <c r="K7532" s="7">
        <f t="shared" si="100"/>
        <v>0</v>
      </c>
      <c r="L7532" s="7"/>
      <c r="M7532" s="6"/>
      <c r="N7532" s="7"/>
      <c r="O7532" s="7"/>
      <c r="P7532" s="38"/>
      <c r="Q7532" s="31"/>
      <c r="R7532" s="42"/>
      <c r="S7532" s="42"/>
      <c r="T7532" s="42"/>
      <c r="U7532" s="43"/>
      <c r="V7532" s="32"/>
      <c r="W7532" s="38"/>
      <c r="X7532" s="7"/>
      <c r="Y7532" s="7"/>
      <c r="Z7532" s="7"/>
      <c r="AA7532" s="7"/>
      <c r="AB7532" s="7"/>
      <c r="AC7532" s="7"/>
      <c r="AD7532" s="7"/>
      <c r="AE7532" s="7"/>
      <c r="AF7532" s="7"/>
      <c r="AG7532" s="7"/>
      <c r="AH7532" s="7"/>
      <c r="AI7532" s="7"/>
      <c r="AJ7532" s="7"/>
      <c r="AK7532" s="7"/>
      <c r="AL7532" s="7"/>
      <c r="AM7532" s="7"/>
      <c r="AN7532" s="7"/>
    </row>
    <row r="7533" spans="1:40" ht="14.25" customHeight="1">
      <c r="A7533" s="7" t="s">
        <v>743</v>
      </c>
      <c r="B7533" s="7" t="s">
        <v>363</v>
      </c>
      <c r="C7533" s="7">
        <v>1746</v>
      </c>
      <c r="D7533" s="7" t="s">
        <v>787</v>
      </c>
      <c r="E7533" s="7" t="str">
        <f t="shared" si="99"/>
        <v>Urubicha</v>
      </c>
      <c r="F7533" s="7" t="s">
        <v>379</v>
      </c>
      <c r="G7533" s="7">
        <v>240</v>
      </c>
      <c r="H7533" s="7" t="s">
        <v>397</v>
      </c>
      <c r="I7533" s="7"/>
      <c r="J7533" s="7">
        <v>9000</v>
      </c>
      <c r="K7533" s="7">
        <f t="shared" si="100"/>
        <v>0</v>
      </c>
      <c r="L7533" s="7"/>
      <c r="M7533" s="6"/>
      <c r="N7533" s="7"/>
      <c r="O7533" s="7"/>
      <c r="P7533" s="38"/>
      <c r="Q7533" s="31"/>
      <c r="R7533" s="42"/>
      <c r="S7533" s="42"/>
      <c r="T7533" s="42"/>
      <c r="U7533" s="43"/>
      <c r="V7533" s="32"/>
      <c r="W7533" s="38"/>
      <c r="X7533" s="7"/>
      <c r="Y7533" s="7"/>
      <c r="Z7533" s="7"/>
      <c r="AA7533" s="7"/>
      <c r="AB7533" s="7"/>
      <c r="AC7533" s="7"/>
      <c r="AD7533" s="7"/>
      <c r="AE7533" s="7"/>
      <c r="AF7533" s="7"/>
      <c r="AG7533" s="7"/>
      <c r="AH7533" s="7"/>
      <c r="AI7533" s="7"/>
      <c r="AJ7533" s="7"/>
      <c r="AK7533" s="7"/>
      <c r="AL7533" s="7"/>
      <c r="AM7533" s="7"/>
      <c r="AN7533" s="7"/>
    </row>
    <row r="7534" spans="1:40" ht="14.25" customHeight="1">
      <c r="A7534" s="7" t="s">
        <v>743</v>
      </c>
      <c r="B7534" s="7" t="s">
        <v>363</v>
      </c>
      <c r="C7534" s="7">
        <v>1746</v>
      </c>
      <c r="D7534" s="7" t="s">
        <v>787</v>
      </c>
      <c r="E7534" s="7" t="str">
        <f t="shared" si="99"/>
        <v>Urubicha</v>
      </c>
      <c r="F7534" s="7" t="s">
        <v>379</v>
      </c>
      <c r="G7534" s="7">
        <v>250</v>
      </c>
      <c r="H7534" s="7" t="s">
        <v>399</v>
      </c>
      <c r="I7534" s="7"/>
      <c r="J7534" s="7">
        <v>362257</v>
      </c>
      <c r="K7534" s="7">
        <f t="shared" si="100"/>
        <v>0</v>
      </c>
      <c r="L7534" s="7"/>
      <c r="M7534" s="6"/>
      <c r="N7534" s="7"/>
      <c r="O7534" s="7"/>
      <c r="P7534" s="38"/>
      <c r="Q7534" s="31"/>
      <c r="R7534" s="42"/>
      <c r="S7534" s="42"/>
      <c r="T7534" s="42"/>
      <c r="U7534" s="43"/>
      <c r="V7534" s="32"/>
      <c r="W7534" s="38"/>
      <c r="X7534" s="7"/>
      <c r="Y7534" s="7"/>
      <c r="Z7534" s="7"/>
      <c r="AA7534" s="7"/>
      <c r="AB7534" s="7"/>
      <c r="AC7534" s="7"/>
      <c r="AD7534" s="7"/>
      <c r="AE7534" s="7"/>
      <c r="AF7534" s="7"/>
      <c r="AG7534" s="7"/>
      <c r="AH7534" s="7"/>
      <c r="AI7534" s="7"/>
      <c r="AJ7534" s="7"/>
      <c r="AK7534" s="7"/>
      <c r="AL7534" s="7"/>
      <c r="AM7534" s="7"/>
      <c r="AN7534" s="7"/>
    </row>
    <row r="7535" spans="1:40" ht="14.25" customHeight="1">
      <c r="A7535" s="7" t="s">
        <v>743</v>
      </c>
      <c r="B7535" s="7" t="s">
        <v>363</v>
      </c>
      <c r="C7535" s="7">
        <v>1746</v>
      </c>
      <c r="D7535" s="7" t="s">
        <v>787</v>
      </c>
      <c r="E7535" s="7" t="str">
        <f t="shared" si="99"/>
        <v>Urubicha</v>
      </c>
      <c r="F7535" s="7" t="s">
        <v>379</v>
      </c>
      <c r="G7535" s="7">
        <v>260</v>
      </c>
      <c r="H7535" s="7" t="s">
        <v>400</v>
      </c>
      <c r="I7535" s="7"/>
      <c r="J7535" s="7">
        <v>106600</v>
      </c>
      <c r="K7535" s="7">
        <f t="shared" si="100"/>
        <v>0</v>
      </c>
      <c r="L7535" s="7"/>
      <c r="M7535" s="6"/>
      <c r="N7535" s="7"/>
      <c r="O7535" s="7"/>
      <c r="P7535" s="38"/>
      <c r="Q7535" s="31"/>
      <c r="R7535" s="42"/>
      <c r="S7535" s="42"/>
      <c r="T7535" s="42"/>
      <c r="U7535" s="43"/>
      <c r="V7535" s="32"/>
      <c r="W7535" s="38"/>
      <c r="X7535" s="7"/>
      <c r="Y7535" s="7"/>
      <c r="Z7535" s="7"/>
      <c r="AA7535" s="7"/>
      <c r="AB7535" s="7"/>
      <c r="AC7535" s="7"/>
      <c r="AD7535" s="7"/>
      <c r="AE7535" s="7"/>
      <c r="AF7535" s="7"/>
      <c r="AG7535" s="7"/>
      <c r="AH7535" s="7"/>
      <c r="AI7535" s="7"/>
      <c r="AJ7535" s="7"/>
      <c r="AK7535" s="7"/>
      <c r="AL7535" s="7"/>
      <c r="AM7535" s="7"/>
      <c r="AN7535" s="7"/>
    </row>
    <row r="7536" spans="1:40" ht="14.25" customHeight="1">
      <c r="A7536" s="7" t="s">
        <v>743</v>
      </c>
      <c r="B7536" s="7" t="s">
        <v>363</v>
      </c>
      <c r="C7536" s="7">
        <v>1746</v>
      </c>
      <c r="D7536" s="7" t="s">
        <v>787</v>
      </c>
      <c r="E7536" s="7" t="str">
        <f t="shared" si="99"/>
        <v>Urubicha</v>
      </c>
      <c r="F7536" s="7" t="s">
        <v>379</v>
      </c>
      <c r="G7536" s="7">
        <v>280</v>
      </c>
      <c r="H7536" s="7" t="s">
        <v>402</v>
      </c>
      <c r="I7536" s="7"/>
      <c r="J7536" s="7">
        <v>51500</v>
      </c>
      <c r="K7536" s="7">
        <f t="shared" si="100"/>
        <v>0</v>
      </c>
      <c r="L7536" s="7"/>
      <c r="M7536" s="6"/>
      <c r="N7536" s="7"/>
      <c r="O7536" s="7"/>
      <c r="P7536" s="38"/>
      <c r="Q7536" s="31"/>
      <c r="R7536" s="42"/>
      <c r="S7536" s="42"/>
      <c r="T7536" s="42"/>
      <c r="U7536" s="43"/>
      <c r="V7536" s="32"/>
      <c r="W7536" s="38"/>
      <c r="X7536" s="7"/>
      <c r="Y7536" s="7"/>
      <c r="Z7536" s="7"/>
      <c r="AA7536" s="7"/>
      <c r="AB7536" s="7"/>
      <c r="AC7536" s="7"/>
      <c r="AD7536" s="7"/>
      <c r="AE7536" s="7"/>
      <c r="AF7536" s="7"/>
      <c r="AG7536" s="7"/>
      <c r="AH7536" s="7"/>
      <c r="AI7536" s="7"/>
      <c r="AJ7536" s="7"/>
      <c r="AK7536" s="7"/>
      <c r="AL7536" s="7"/>
      <c r="AM7536" s="7"/>
      <c r="AN7536" s="7"/>
    </row>
    <row r="7537" spans="1:40" ht="14.25" customHeight="1">
      <c r="A7537" s="7" t="s">
        <v>743</v>
      </c>
      <c r="B7537" s="7" t="s">
        <v>363</v>
      </c>
      <c r="C7537" s="7">
        <v>1746</v>
      </c>
      <c r="D7537" s="7" t="s">
        <v>787</v>
      </c>
      <c r="E7537" s="7" t="str">
        <f t="shared" si="99"/>
        <v>Urubicha</v>
      </c>
      <c r="F7537" s="7" t="s">
        <v>379</v>
      </c>
      <c r="G7537" s="7">
        <v>310</v>
      </c>
      <c r="H7537" s="7" t="s">
        <v>403</v>
      </c>
      <c r="I7537" s="7"/>
      <c r="J7537" s="7">
        <v>40000</v>
      </c>
      <c r="K7537" s="7">
        <f t="shared" si="100"/>
        <v>0</v>
      </c>
      <c r="L7537" s="7"/>
      <c r="M7537" s="6"/>
      <c r="N7537" s="7"/>
      <c r="O7537" s="7"/>
      <c r="P7537" s="38"/>
      <c r="Q7537" s="31"/>
      <c r="R7537" s="42"/>
      <c r="S7537" s="42"/>
      <c r="T7537" s="42"/>
      <c r="U7537" s="43"/>
      <c r="V7537" s="32"/>
      <c r="W7537" s="38"/>
      <c r="X7537" s="7"/>
      <c r="Y7537" s="7"/>
      <c r="Z7537" s="7"/>
      <c r="AA7537" s="7"/>
      <c r="AB7537" s="7"/>
      <c r="AC7537" s="7"/>
      <c r="AD7537" s="7"/>
      <c r="AE7537" s="7"/>
      <c r="AF7537" s="7"/>
      <c r="AG7537" s="7"/>
      <c r="AH7537" s="7"/>
      <c r="AI7537" s="7"/>
      <c r="AJ7537" s="7"/>
      <c r="AK7537" s="7"/>
      <c r="AL7537" s="7"/>
      <c r="AM7537" s="7"/>
      <c r="AN7537" s="7"/>
    </row>
    <row r="7538" spans="1:40" ht="14.25" customHeight="1">
      <c r="A7538" s="7" t="s">
        <v>743</v>
      </c>
      <c r="B7538" s="7" t="s">
        <v>363</v>
      </c>
      <c r="C7538" s="7">
        <v>1746</v>
      </c>
      <c r="D7538" s="7" t="s">
        <v>787</v>
      </c>
      <c r="E7538" s="7" t="str">
        <f t="shared" si="99"/>
        <v>Urubicha</v>
      </c>
      <c r="F7538" s="7" t="s">
        <v>379</v>
      </c>
      <c r="G7538" s="7">
        <v>330</v>
      </c>
      <c r="H7538" s="7" t="s">
        <v>404</v>
      </c>
      <c r="I7538" s="7"/>
      <c r="J7538" s="7">
        <v>43942</v>
      </c>
      <c r="K7538" s="7">
        <f t="shared" si="100"/>
        <v>0</v>
      </c>
      <c r="L7538" s="7"/>
      <c r="M7538" s="6"/>
      <c r="N7538" s="7"/>
      <c r="O7538" s="7"/>
      <c r="P7538" s="38"/>
      <c r="Q7538" s="31"/>
      <c r="R7538" s="42"/>
      <c r="S7538" s="42"/>
      <c r="T7538" s="42"/>
      <c r="U7538" s="43"/>
      <c r="V7538" s="32"/>
      <c r="W7538" s="38"/>
      <c r="X7538" s="7"/>
      <c r="Y7538" s="7"/>
      <c r="Z7538" s="7"/>
      <c r="AA7538" s="7"/>
      <c r="AB7538" s="7"/>
      <c r="AC7538" s="7"/>
      <c r="AD7538" s="7"/>
      <c r="AE7538" s="7"/>
      <c r="AF7538" s="7"/>
      <c r="AG7538" s="7"/>
      <c r="AH7538" s="7"/>
      <c r="AI7538" s="7"/>
      <c r="AJ7538" s="7"/>
      <c r="AK7538" s="7"/>
      <c r="AL7538" s="7"/>
      <c r="AM7538" s="7"/>
      <c r="AN7538" s="7"/>
    </row>
    <row r="7539" spans="1:40" ht="14.25" customHeight="1">
      <c r="A7539" s="7" t="s">
        <v>743</v>
      </c>
      <c r="B7539" s="7" t="s">
        <v>363</v>
      </c>
      <c r="C7539" s="7">
        <v>1746</v>
      </c>
      <c r="D7539" s="7" t="s">
        <v>787</v>
      </c>
      <c r="E7539" s="7" t="str">
        <f t="shared" si="99"/>
        <v>Urubicha</v>
      </c>
      <c r="F7539" s="7" t="s">
        <v>379</v>
      </c>
      <c r="G7539" s="7">
        <v>340</v>
      </c>
      <c r="H7539" s="7" t="s">
        <v>405</v>
      </c>
      <c r="I7539" s="7"/>
      <c r="J7539" s="7">
        <v>628895</v>
      </c>
      <c r="K7539" s="7">
        <f t="shared" si="100"/>
        <v>0</v>
      </c>
      <c r="L7539" s="7"/>
      <c r="M7539" s="6"/>
      <c r="N7539" s="7"/>
      <c r="O7539" s="7"/>
      <c r="P7539" s="38"/>
      <c r="Q7539" s="31"/>
      <c r="R7539" s="42"/>
      <c r="S7539" s="42"/>
      <c r="T7539" s="42"/>
      <c r="U7539" s="43"/>
      <c r="V7539" s="32"/>
      <c r="W7539" s="38"/>
      <c r="X7539" s="7"/>
      <c r="Y7539" s="7"/>
      <c r="Z7539" s="7"/>
      <c r="AA7539" s="7"/>
      <c r="AB7539" s="7"/>
      <c r="AC7539" s="7"/>
      <c r="AD7539" s="7"/>
      <c r="AE7539" s="7"/>
      <c r="AF7539" s="7"/>
      <c r="AG7539" s="7"/>
      <c r="AH7539" s="7"/>
      <c r="AI7539" s="7"/>
      <c r="AJ7539" s="7"/>
      <c r="AK7539" s="7"/>
      <c r="AL7539" s="7"/>
      <c r="AM7539" s="7"/>
      <c r="AN7539" s="7"/>
    </row>
    <row r="7540" spans="1:40" ht="14.25" customHeight="1">
      <c r="A7540" s="7" t="s">
        <v>743</v>
      </c>
      <c r="B7540" s="7" t="s">
        <v>363</v>
      </c>
      <c r="C7540" s="7">
        <v>1747</v>
      </c>
      <c r="D7540" s="7" t="s">
        <v>788</v>
      </c>
      <c r="E7540" s="7" t="str">
        <f t="shared" si="99"/>
        <v>El Puente</v>
      </c>
      <c r="F7540" s="7" t="s">
        <v>379</v>
      </c>
      <c r="G7540" s="7">
        <v>0</v>
      </c>
      <c r="H7540" s="7" t="s">
        <v>380</v>
      </c>
      <c r="I7540" s="7"/>
      <c r="J7540" s="7">
        <v>2187338</v>
      </c>
      <c r="K7540" s="7">
        <f t="shared" si="100"/>
        <v>18910352</v>
      </c>
      <c r="L7540" s="7"/>
      <c r="M7540" s="6"/>
      <c r="N7540" s="7"/>
      <c r="O7540" s="7"/>
      <c r="P7540" s="38"/>
      <c r="Q7540" s="31"/>
      <c r="R7540" s="42"/>
      <c r="S7540" s="42"/>
      <c r="T7540" s="42"/>
      <c r="U7540" s="43"/>
      <c r="V7540" s="32"/>
      <c r="W7540" s="38"/>
      <c r="X7540" s="7"/>
      <c r="Y7540" s="7"/>
      <c r="Z7540" s="7"/>
      <c r="AA7540" s="7"/>
      <c r="AB7540" s="7"/>
      <c r="AC7540" s="7"/>
      <c r="AD7540" s="7"/>
      <c r="AE7540" s="7"/>
      <c r="AF7540" s="7"/>
      <c r="AG7540" s="7"/>
      <c r="AH7540" s="7"/>
      <c r="AI7540" s="7"/>
      <c r="AJ7540" s="7"/>
      <c r="AK7540" s="7"/>
      <c r="AL7540" s="7"/>
      <c r="AM7540" s="7"/>
      <c r="AN7540" s="7"/>
    </row>
    <row r="7541" spans="1:40" ht="14.25" customHeight="1">
      <c r="A7541" s="7" t="s">
        <v>743</v>
      </c>
      <c r="B7541" s="7" t="s">
        <v>363</v>
      </c>
      <c r="C7541" s="7">
        <v>1747</v>
      </c>
      <c r="D7541" s="7" t="s">
        <v>788</v>
      </c>
      <c r="E7541" s="7" t="str">
        <f t="shared" si="99"/>
        <v>El Puente</v>
      </c>
      <c r="F7541" s="7" t="s">
        <v>379</v>
      </c>
      <c r="G7541" s="7">
        <v>1</v>
      </c>
      <c r="H7541" s="7" t="s">
        <v>381</v>
      </c>
      <c r="I7541" s="7"/>
      <c r="J7541" s="7">
        <v>1077346</v>
      </c>
      <c r="K7541" s="7">
        <f t="shared" si="100"/>
        <v>18910352</v>
      </c>
      <c r="L7541" s="7"/>
      <c r="M7541" s="6"/>
      <c r="N7541" s="7"/>
      <c r="O7541" s="7"/>
      <c r="P7541" s="38"/>
      <c r="Q7541" s="31"/>
      <c r="R7541" s="42"/>
      <c r="S7541" s="42"/>
      <c r="T7541" s="42"/>
      <c r="U7541" s="43"/>
      <c r="V7541" s="32"/>
      <c r="W7541" s="38"/>
      <c r="X7541" s="7"/>
      <c r="Y7541" s="7"/>
      <c r="Z7541" s="7"/>
      <c r="AA7541" s="7"/>
      <c r="AB7541" s="7"/>
      <c r="AC7541" s="7"/>
      <c r="AD7541" s="7"/>
      <c r="AE7541" s="7"/>
      <c r="AF7541" s="7"/>
      <c r="AG7541" s="7"/>
      <c r="AH7541" s="7"/>
      <c r="AI7541" s="7"/>
      <c r="AJ7541" s="7"/>
      <c r="AK7541" s="7"/>
      <c r="AL7541" s="7"/>
      <c r="AM7541" s="7"/>
      <c r="AN7541" s="7"/>
    </row>
    <row r="7542" spans="1:40" ht="14.25" customHeight="1">
      <c r="A7542" s="7" t="s">
        <v>743</v>
      </c>
      <c r="B7542" s="7" t="s">
        <v>363</v>
      </c>
      <c r="C7542" s="7">
        <v>1747</v>
      </c>
      <c r="D7542" s="7" t="s">
        <v>788</v>
      </c>
      <c r="E7542" s="7" t="str">
        <f t="shared" si="99"/>
        <v>El Puente</v>
      </c>
      <c r="F7542" s="7" t="s">
        <v>379</v>
      </c>
      <c r="G7542" s="7">
        <v>97</v>
      </c>
      <c r="H7542" s="7" t="s">
        <v>409</v>
      </c>
      <c r="I7542" s="7"/>
      <c r="J7542" s="7">
        <v>1101824</v>
      </c>
      <c r="K7542" s="7">
        <f t="shared" si="100"/>
        <v>18910352</v>
      </c>
      <c r="L7542" s="7"/>
      <c r="M7542" s="6"/>
      <c r="N7542" s="7"/>
      <c r="O7542" s="7"/>
      <c r="P7542" s="38"/>
      <c r="Q7542" s="31"/>
      <c r="R7542" s="42"/>
      <c r="S7542" s="42"/>
      <c r="T7542" s="42"/>
      <c r="U7542" s="43"/>
      <c r="V7542" s="32"/>
      <c r="W7542" s="38"/>
      <c r="X7542" s="7"/>
      <c r="Y7542" s="7"/>
      <c r="Z7542" s="7"/>
      <c r="AA7542" s="7"/>
      <c r="AB7542" s="7"/>
      <c r="AC7542" s="7"/>
      <c r="AD7542" s="7"/>
      <c r="AE7542" s="7"/>
      <c r="AF7542" s="7"/>
      <c r="AG7542" s="7"/>
      <c r="AH7542" s="7"/>
      <c r="AI7542" s="7"/>
      <c r="AJ7542" s="7"/>
      <c r="AK7542" s="7"/>
      <c r="AL7542" s="7"/>
      <c r="AM7542" s="7"/>
      <c r="AN7542" s="7"/>
    </row>
    <row r="7543" spans="1:40" ht="14.25" customHeight="1">
      <c r="A7543" s="7" t="s">
        <v>743</v>
      </c>
      <c r="B7543" s="7" t="s">
        <v>363</v>
      </c>
      <c r="C7543" s="7">
        <v>1747</v>
      </c>
      <c r="D7543" s="7" t="s">
        <v>788</v>
      </c>
      <c r="E7543" s="7" t="str">
        <f t="shared" si="99"/>
        <v>El Puente</v>
      </c>
      <c r="F7543" s="7" t="s">
        <v>379</v>
      </c>
      <c r="G7543" s="7">
        <v>99</v>
      </c>
      <c r="H7543" s="7" t="s">
        <v>382</v>
      </c>
      <c r="I7543" s="7"/>
      <c r="J7543" s="7">
        <v>722955</v>
      </c>
      <c r="K7543" s="7">
        <f t="shared" si="100"/>
        <v>18910352</v>
      </c>
      <c r="L7543" s="7"/>
      <c r="M7543" s="6"/>
      <c r="N7543" s="7"/>
      <c r="O7543" s="7"/>
      <c r="P7543" s="38"/>
      <c r="Q7543" s="31"/>
      <c r="R7543" s="42"/>
      <c r="S7543" s="42"/>
      <c r="T7543" s="42"/>
      <c r="U7543" s="43"/>
      <c r="V7543" s="32"/>
      <c r="W7543" s="38"/>
      <c r="X7543" s="7"/>
      <c r="Y7543" s="7"/>
      <c r="Z7543" s="7"/>
      <c r="AA7543" s="7"/>
      <c r="AB7543" s="7"/>
      <c r="AC7543" s="7"/>
      <c r="AD7543" s="7"/>
      <c r="AE7543" s="7"/>
      <c r="AF7543" s="7"/>
      <c r="AG7543" s="7"/>
      <c r="AH7543" s="7"/>
      <c r="AI7543" s="7"/>
      <c r="AJ7543" s="7"/>
      <c r="AK7543" s="7"/>
      <c r="AL7543" s="7"/>
      <c r="AM7543" s="7"/>
      <c r="AN7543" s="7"/>
    </row>
    <row r="7544" spans="1:40" ht="14.25" customHeight="1">
      <c r="A7544" s="7" t="s">
        <v>743</v>
      </c>
      <c r="B7544" s="7" t="s">
        <v>363</v>
      </c>
      <c r="C7544" s="7">
        <v>1747</v>
      </c>
      <c r="D7544" s="7" t="s">
        <v>788</v>
      </c>
      <c r="E7544" s="7" t="str">
        <f t="shared" si="99"/>
        <v>El Puente</v>
      </c>
      <c r="F7544" s="7" t="s">
        <v>379</v>
      </c>
      <c r="G7544" s="7">
        <v>100</v>
      </c>
      <c r="H7544" s="7" t="s">
        <v>383</v>
      </c>
      <c r="I7544" s="7"/>
      <c r="J7544" s="7">
        <v>245000</v>
      </c>
      <c r="K7544" s="7">
        <f t="shared" si="100"/>
        <v>18910352</v>
      </c>
      <c r="L7544" s="7"/>
      <c r="M7544" s="6"/>
      <c r="N7544" s="7"/>
      <c r="O7544" s="7"/>
      <c r="P7544" s="38"/>
      <c r="Q7544" s="31"/>
      <c r="R7544" s="42"/>
      <c r="S7544" s="42"/>
      <c r="T7544" s="42"/>
      <c r="U7544" s="43"/>
      <c r="V7544" s="32"/>
      <c r="W7544" s="38"/>
      <c r="X7544" s="7"/>
      <c r="Y7544" s="7"/>
      <c r="Z7544" s="7"/>
      <c r="AA7544" s="7"/>
      <c r="AB7544" s="7"/>
      <c r="AC7544" s="7"/>
      <c r="AD7544" s="7"/>
      <c r="AE7544" s="7"/>
      <c r="AF7544" s="7"/>
      <c r="AG7544" s="7"/>
      <c r="AH7544" s="7"/>
      <c r="AI7544" s="7"/>
      <c r="AJ7544" s="7"/>
      <c r="AK7544" s="7"/>
      <c r="AL7544" s="7"/>
      <c r="AM7544" s="7"/>
      <c r="AN7544" s="7"/>
    </row>
    <row r="7545" spans="1:40" ht="14.25" customHeight="1">
      <c r="A7545" s="7" t="s">
        <v>743</v>
      </c>
      <c r="B7545" s="7" t="s">
        <v>363</v>
      </c>
      <c r="C7545" s="7">
        <v>1747</v>
      </c>
      <c r="D7545" s="7" t="s">
        <v>788</v>
      </c>
      <c r="E7545" s="7" t="str">
        <f t="shared" si="99"/>
        <v>El Puente</v>
      </c>
      <c r="F7545" s="7" t="s">
        <v>379</v>
      </c>
      <c r="G7545" s="7">
        <v>110</v>
      </c>
      <c r="H7545" s="7" t="s">
        <v>385</v>
      </c>
      <c r="I7545" s="7"/>
      <c r="J7545" s="7">
        <v>50000</v>
      </c>
      <c r="K7545" s="7">
        <f t="shared" si="100"/>
        <v>18910352</v>
      </c>
      <c r="L7545" s="7"/>
      <c r="M7545" s="6"/>
      <c r="N7545" s="7"/>
      <c r="O7545" s="7"/>
      <c r="P7545" s="38"/>
      <c r="Q7545" s="31"/>
      <c r="R7545" s="42"/>
      <c r="S7545" s="42"/>
      <c r="T7545" s="42"/>
      <c r="U7545" s="43"/>
      <c r="V7545" s="32"/>
      <c r="W7545" s="38"/>
      <c r="X7545" s="7"/>
      <c r="Y7545" s="7"/>
      <c r="Z7545" s="7"/>
      <c r="AA7545" s="7"/>
      <c r="AB7545" s="7"/>
      <c r="AC7545" s="7"/>
      <c r="AD7545" s="7"/>
      <c r="AE7545" s="7"/>
      <c r="AF7545" s="7"/>
      <c r="AG7545" s="7"/>
      <c r="AH7545" s="7"/>
      <c r="AI7545" s="7"/>
      <c r="AJ7545" s="7"/>
      <c r="AK7545" s="7"/>
      <c r="AL7545" s="7"/>
      <c r="AM7545" s="7"/>
      <c r="AN7545" s="7"/>
    </row>
    <row r="7546" spans="1:40" ht="14.25" customHeight="1">
      <c r="A7546" s="7" t="s">
        <v>743</v>
      </c>
      <c r="B7546" s="7" t="s">
        <v>363</v>
      </c>
      <c r="C7546" s="7">
        <v>1747</v>
      </c>
      <c r="D7546" s="7" t="s">
        <v>788</v>
      </c>
      <c r="E7546" s="7" t="str">
        <f t="shared" si="99"/>
        <v>El Puente</v>
      </c>
      <c r="F7546" s="7" t="s">
        <v>379</v>
      </c>
      <c r="G7546" s="7">
        <v>130</v>
      </c>
      <c r="H7546" s="7" t="s">
        <v>386</v>
      </c>
      <c r="I7546" s="7"/>
      <c r="J7546" s="7">
        <v>116500</v>
      </c>
      <c r="K7546" s="7">
        <f t="shared" si="100"/>
        <v>18910352</v>
      </c>
      <c r="L7546" s="7"/>
      <c r="M7546" s="6"/>
      <c r="N7546" s="7"/>
      <c r="O7546" s="7"/>
      <c r="P7546" s="38"/>
      <c r="Q7546" s="31"/>
      <c r="R7546" s="42"/>
      <c r="S7546" s="42"/>
      <c r="T7546" s="42"/>
      <c r="U7546" s="43"/>
      <c r="V7546" s="32"/>
      <c r="W7546" s="38"/>
      <c r="X7546" s="7"/>
      <c r="Y7546" s="7"/>
      <c r="Z7546" s="7"/>
      <c r="AA7546" s="7"/>
      <c r="AB7546" s="7"/>
      <c r="AC7546" s="7"/>
      <c r="AD7546" s="7"/>
      <c r="AE7546" s="7"/>
      <c r="AF7546" s="7"/>
      <c r="AG7546" s="7"/>
      <c r="AH7546" s="7"/>
      <c r="AI7546" s="7"/>
      <c r="AJ7546" s="7"/>
      <c r="AK7546" s="7"/>
      <c r="AL7546" s="7"/>
      <c r="AM7546" s="7"/>
      <c r="AN7546" s="7"/>
    </row>
    <row r="7547" spans="1:40" ht="14.25" customHeight="1">
      <c r="A7547" s="7" t="s">
        <v>743</v>
      </c>
      <c r="B7547" s="7" t="s">
        <v>363</v>
      </c>
      <c r="C7547" s="7">
        <v>1747</v>
      </c>
      <c r="D7547" s="7" t="s">
        <v>788</v>
      </c>
      <c r="E7547" s="7" t="str">
        <f t="shared" si="99"/>
        <v>El Puente</v>
      </c>
      <c r="F7547" s="7" t="s">
        <v>379</v>
      </c>
      <c r="G7547" s="7">
        <v>140</v>
      </c>
      <c r="H7547" s="7" t="s">
        <v>388</v>
      </c>
      <c r="I7547" s="7"/>
      <c r="J7547" s="7">
        <v>162000</v>
      </c>
      <c r="K7547" s="7">
        <f t="shared" si="100"/>
        <v>18910352</v>
      </c>
      <c r="L7547" s="7"/>
      <c r="M7547" s="6"/>
      <c r="N7547" s="7"/>
      <c r="O7547" s="7"/>
      <c r="P7547" s="38"/>
      <c r="Q7547" s="31"/>
      <c r="R7547" s="42"/>
      <c r="S7547" s="42"/>
      <c r="T7547" s="42"/>
      <c r="U7547" s="43"/>
      <c r="V7547" s="32"/>
      <c r="W7547" s="38"/>
      <c r="X7547" s="7"/>
      <c r="Y7547" s="7"/>
      <c r="Z7547" s="7"/>
      <c r="AA7547" s="7"/>
      <c r="AB7547" s="7"/>
      <c r="AC7547" s="7"/>
      <c r="AD7547" s="7"/>
      <c r="AE7547" s="7"/>
      <c r="AF7547" s="7"/>
      <c r="AG7547" s="7"/>
      <c r="AH7547" s="7"/>
      <c r="AI7547" s="7"/>
      <c r="AJ7547" s="7"/>
      <c r="AK7547" s="7"/>
      <c r="AL7547" s="7"/>
      <c r="AM7547" s="7"/>
      <c r="AN7547" s="7"/>
    </row>
    <row r="7548" spans="1:40" ht="14.25" customHeight="1">
      <c r="A7548" s="7" t="s">
        <v>743</v>
      </c>
      <c r="B7548" s="7" t="s">
        <v>363</v>
      </c>
      <c r="C7548" s="7">
        <v>1747</v>
      </c>
      <c r="D7548" s="7" t="s">
        <v>788</v>
      </c>
      <c r="E7548" s="7" t="str">
        <f t="shared" si="99"/>
        <v>El Puente</v>
      </c>
      <c r="F7548" s="7" t="s">
        <v>379</v>
      </c>
      <c r="G7548" s="7">
        <v>160</v>
      </c>
      <c r="H7548" s="7" t="s">
        <v>389</v>
      </c>
      <c r="I7548" s="7"/>
      <c r="J7548" s="7">
        <v>198000</v>
      </c>
      <c r="K7548" s="7">
        <f t="shared" si="100"/>
        <v>18910352</v>
      </c>
      <c r="L7548" s="7"/>
      <c r="M7548" s="6"/>
      <c r="N7548" s="7"/>
      <c r="O7548" s="7"/>
      <c r="P7548" s="38"/>
      <c r="Q7548" s="31"/>
      <c r="R7548" s="42"/>
      <c r="S7548" s="42"/>
      <c r="T7548" s="42"/>
      <c r="U7548" s="43"/>
      <c r="V7548" s="32"/>
      <c r="W7548" s="38"/>
      <c r="X7548" s="7"/>
      <c r="Y7548" s="7"/>
      <c r="Z7548" s="7"/>
      <c r="AA7548" s="7"/>
      <c r="AB7548" s="7"/>
      <c r="AC7548" s="7"/>
      <c r="AD7548" s="7"/>
      <c r="AE7548" s="7"/>
      <c r="AF7548" s="7"/>
      <c r="AG7548" s="7"/>
      <c r="AH7548" s="7"/>
      <c r="AI7548" s="7"/>
      <c r="AJ7548" s="7"/>
      <c r="AK7548" s="7"/>
      <c r="AL7548" s="7"/>
      <c r="AM7548" s="7"/>
      <c r="AN7548" s="7"/>
    </row>
    <row r="7549" spans="1:40" ht="14.25" customHeight="1">
      <c r="A7549" s="7" t="s">
        <v>743</v>
      </c>
      <c r="B7549" s="7" t="s">
        <v>363</v>
      </c>
      <c r="C7549" s="7">
        <v>1747</v>
      </c>
      <c r="D7549" s="7" t="s">
        <v>788</v>
      </c>
      <c r="E7549" s="7" t="str">
        <f t="shared" si="99"/>
        <v>El Puente</v>
      </c>
      <c r="F7549" s="7" t="s">
        <v>379</v>
      </c>
      <c r="G7549" s="7">
        <v>170</v>
      </c>
      <c r="H7549" s="7" t="s">
        <v>390</v>
      </c>
      <c r="I7549" s="7"/>
      <c r="J7549" s="7">
        <v>120000</v>
      </c>
      <c r="K7549" s="7">
        <f t="shared" si="100"/>
        <v>18910352</v>
      </c>
      <c r="L7549" s="7"/>
      <c r="M7549" s="6"/>
      <c r="N7549" s="7"/>
      <c r="O7549" s="7"/>
      <c r="P7549" s="38"/>
      <c r="Q7549" s="31"/>
      <c r="R7549" s="42"/>
      <c r="S7549" s="42"/>
      <c r="T7549" s="42"/>
      <c r="U7549" s="43"/>
      <c r="V7549" s="32"/>
      <c r="W7549" s="38"/>
      <c r="X7549" s="7"/>
      <c r="Y7549" s="7"/>
      <c r="Z7549" s="7"/>
      <c r="AA7549" s="7"/>
      <c r="AB7549" s="7"/>
      <c r="AC7549" s="7"/>
      <c r="AD7549" s="7"/>
      <c r="AE7549" s="7"/>
      <c r="AF7549" s="7"/>
      <c r="AG7549" s="7"/>
      <c r="AH7549" s="7"/>
      <c r="AI7549" s="7"/>
      <c r="AJ7549" s="7"/>
      <c r="AK7549" s="7"/>
      <c r="AL7549" s="7"/>
      <c r="AM7549" s="7"/>
      <c r="AN7549" s="7"/>
    </row>
    <row r="7550" spans="1:40" ht="14.25" customHeight="1">
      <c r="A7550" s="7" t="s">
        <v>743</v>
      </c>
      <c r="B7550" s="7" t="s">
        <v>363</v>
      </c>
      <c r="C7550" s="7">
        <v>1747</v>
      </c>
      <c r="D7550" s="7" t="s">
        <v>788</v>
      </c>
      <c r="E7550" s="7" t="str">
        <f t="shared" si="99"/>
        <v>El Puente</v>
      </c>
      <c r="F7550" s="7" t="s">
        <v>379</v>
      </c>
      <c r="G7550" s="7">
        <v>180</v>
      </c>
      <c r="H7550" s="7" t="s">
        <v>411</v>
      </c>
      <c r="I7550" s="7"/>
      <c r="J7550" s="7">
        <v>910000</v>
      </c>
      <c r="K7550" s="7">
        <f t="shared" si="100"/>
        <v>18910352</v>
      </c>
      <c r="L7550" s="7"/>
      <c r="M7550" s="6"/>
      <c r="N7550" s="7"/>
      <c r="O7550" s="7"/>
      <c r="P7550" s="38"/>
      <c r="Q7550" s="31"/>
      <c r="R7550" s="42"/>
      <c r="S7550" s="42"/>
      <c r="T7550" s="42"/>
      <c r="U7550" s="43"/>
      <c r="V7550" s="32"/>
      <c r="W7550" s="38"/>
      <c r="X7550" s="7"/>
      <c r="Y7550" s="7"/>
      <c r="Z7550" s="7"/>
      <c r="AA7550" s="7"/>
      <c r="AB7550" s="7"/>
      <c r="AC7550" s="7"/>
      <c r="AD7550" s="7"/>
      <c r="AE7550" s="7"/>
      <c r="AF7550" s="7"/>
      <c r="AG7550" s="7"/>
      <c r="AH7550" s="7"/>
      <c r="AI7550" s="7"/>
      <c r="AJ7550" s="7"/>
      <c r="AK7550" s="7"/>
      <c r="AL7550" s="7"/>
      <c r="AM7550" s="7"/>
      <c r="AN7550" s="7"/>
    </row>
    <row r="7551" spans="1:40" ht="14.25" customHeight="1">
      <c r="A7551" s="7" t="s">
        <v>743</v>
      </c>
      <c r="B7551" s="7" t="s">
        <v>363</v>
      </c>
      <c r="C7551" s="7">
        <v>1747</v>
      </c>
      <c r="D7551" s="7" t="s">
        <v>788</v>
      </c>
      <c r="E7551" s="7" t="str">
        <f t="shared" si="99"/>
        <v>El Puente</v>
      </c>
      <c r="F7551" s="7" t="s">
        <v>379</v>
      </c>
      <c r="G7551" s="7">
        <v>190</v>
      </c>
      <c r="H7551" s="7" t="s">
        <v>392</v>
      </c>
      <c r="I7551" s="7"/>
      <c r="J7551" s="7">
        <v>155000</v>
      </c>
      <c r="K7551" s="7">
        <f t="shared" si="100"/>
        <v>18910352</v>
      </c>
      <c r="L7551" s="7"/>
      <c r="M7551" s="6"/>
      <c r="N7551" s="7"/>
      <c r="O7551" s="7"/>
      <c r="P7551" s="38"/>
      <c r="Q7551" s="31"/>
      <c r="R7551" s="42"/>
      <c r="S7551" s="42"/>
      <c r="T7551" s="42"/>
      <c r="U7551" s="43"/>
      <c r="V7551" s="32"/>
      <c r="W7551" s="38"/>
      <c r="X7551" s="7"/>
      <c r="Y7551" s="7"/>
      <c r="Z7551" s="7"/>
      <c r="AA7551" s="7"/>
      <c r="AB7551" s="7"/>
      <c r="AC7551" s="7"/>
      <c r="AD7551" s="7"/>
      <c r="AE7551" s="7"/>
      <c r="AF7551" s="7"/>
      <c r="AG7551" s="7"/>
      <c r="AH7551" s="7"/>
      <c r="AI7551" s="7"/>
      <c r="AJ7551" s="7"/>
      <c r="AK7551" s="7"/>
      <c r="AL7551" s="7"/>
      <c r="AM7551" s="7"/>
      <c r="AN7551" s="7"/>
    </row>
    <row r="7552" spans="1:40" ht="14.25" customHeight="1">
      <c r="A7552" s="7" t="s">
        <v>743</v>
      </c>
      <c r="B7552" s="7" t="s">
        <v>363</v>
      </c>
      <c r="C7552" s="7">
        <v>1747</v>
      </c>
      <c r="D7552" s="7" t="s">
        <v>788</v>
      </c>
      <c r="E7552" s="7" t="str">
        <f t="shared" si="99"/>
        <v>El Puente</v>
      </c>
      <c r="F7552" s="7" t="s">
        <v>379</v>
      </c>
      <c r="G7552" s="7">
        <v>200</v>
      </c>
      <c r="H7552" s="7" t="s">
        <v>393</v>
      </c>
      <c r="I7552" s="7"/>
      <c r="J7552" s="7">
        <v>4800558</v>
      </c>
      <c r="K7552" s="7">
        <f t="shared" si="100"/>
        <v>18910352</v>
      </c>
      <c r="L7552" s="7"/>
      <c r="M7552" s="6"/>
      <c r="N7552" s="7"/>
      <c r="O7552" s="7"/>
      <c r="P7552" s="38"/>
      <c r="Q7552" s="31"/>
      <c r="R7552" s="42"/>
      <c r="S7552" s="42"/>
      <c r="T7552" s="42"/>
      <c r="U7552" s="43"/>
      <c r="V7552" s="32"/>
      <c r="W7552" s="38"/>
      <c r="X7552" s="7"/>
      <c r="Y7552" s="7"/>
      <c r="Z7552" s="7"/>
      <c r="AA7552" s="7"/>
      <c r="AB7552" s="7"/>
      <c r="AC7552" s="7"/>
      <c r="AD7552" s="7"/>
      <c r="AE7552" s="7"/>
      <c r="AF7552" s="7"/>
      <c r="AG7552" s="7"/>
      <c r="AH7552" s="7"/>
      <c r="AI7552" s="7"/>
      <c r="AJ7552" s="7"/>
      <c r="AK7552" s="7"/>
      <c r="AL7552" s="7"/>
      <c r="AM7552" s="7"/>
      <c r="AN7552" s="7"/>
    </row>
    <row r="7553" spans="1:40" ht="14.25" customHeight="1">
      <c r="A7553" s="7" t="s">
        <v>743</v>
      </c>
      <c r="B7553" s="7" t="s">
        <v>363</v>
      </c>
      <c r="C7553" s="7">
        <v>1747</v>
      </c>
      <c r="D7553" s="7" t="s">
        <v>788</v>
      </c>
      <c r="E7553" s="7" t="str">
        <f t="shared" si="99"/>
        <v>El Puente</v>
      </c>
      <c r="F7553" s="7" t="s">
        <v>379</v>
      </c>
      <c r="G7553" s="7">
        <v>210</v>
      </c>
      <c r="H7553" s="7" t="s">
        <v>394</v>
      </c>
      <c r="I7553" s="7"/>
      <c r="J7553" s="7">
        <v>1094760</v>
      </c>
      <c r="K7553" s="7">
        <f t="shared" si="100"/>
        <v>18910352</v>
      </c>
      <c r="L7553" s="7"/>
      <c r="M7553" s="6"/>
      <c r="N7553" s="7"/>
      <c r="O7553" s="7"/>
      <c r="P7553" s="38"/>
      <c r="Q7553" s="31"/>
      <c r="R7553" s="42"/>
      <c r="S7553" s="42"/>
      <c r="T7553" s="42"/>
      <c r="U7553" s="43"/>
      <c r="V7553" s="32"/>
      <c r="W7553" s="38"/>
      <c r="X7553" s="7"/>
      <c r="Y7553" s="7"/>
      <c r="Z7553" s="7"/>
      <c r="AA7553" s="7"/>
      <c r="AB7553" s="7"/>
      <c r="AC7553" s="7"/>
      <c r="AD7553" s="7"/>
      <c r="AE7553" s="7"/>
      <c r="AF7553" s="7"/>
      <c r="AG7553" s="7"/>
      <c r="AH7553" s="7"/>
      <c r="AI7553" s="7"/>
      <c r="AJ7553" s="7"/>
      <c r="AK7553" s="7"/>
      <c r="AL7553" s="7"/>
      <c r="AM7553" s="7"/>
      <c r="AN7553" s="7"/>
    </row>
    <row r="7554" spans="1:40" ht="14.25" customHeight="1">
      <c r="A7554" s="7" t="s">
        <v>743</v>
      </c>
      <c r="B7554" s="7" t="s">
        <v>363</v>
      </c>
      <c r="C7554" s="7">
        <v>1747</v>
      </c>
      <c r="D7554" s="7" t="s">
        <v>788</v>
      </c>
      <c r="E7554" s="7" t="str">
        <f t="shared" si="99"/>
        <v>El Puente</v>
      </c>
      <c r="F7554" s="7" t="s">
        <v>379</v>
      </c>
      <c r="G7554" s="7">
        <v>220</v>
      </c>
      <c r="H7554" s="7" t="s">
        <v>395</v>
      </c>
      <c r="I7554" s="7"/>
      <c r="J7554" s="7">
        <v>114500</v>
      </c>
      <c r="K7554" s="7">
        <f t="shared" si="100"/>
        <v>18910352</v>
      </c>
      <c r="L7554" s="7"/>
      <c r="M7554" s="6"/>
      <c r="N7554" s="7"/>
      <c r="O7554" s="7"/>
      <c r="P7554" s="38"/>
      <c r="Q7554" s="31"/>
      <c r="R7554" s="42"/>
      <c r="S7554" s="42"/>
      <c r="T7554" s="42"/>
      <c r="U7554" s="43"/>
      <c r="V7554" s="32"/>
      <c r="W7554" s="38"/>
      <c r="X7554" s="7"/>
      <c r="Y7554" s="7"/>
      <c r="Z7554" s="7"/>
      <c r="AA7554" s="7"/>
      <c r="AB7554" s="7"/>
      <c r="AC7554" s="7"/>
      <c r="AD7554" s="7"/>
      <c r="AE7554" s="7"/>
      <c r="AF7554" s="7"/>
      <c r="AG7554" s="7"/>
      <c r="AH7554" s="7"/>
      <c r="AI7554" s="7"/>
      <c r="AJ7554" s="7"/>
      <c r="AK7554" s="7"/>
      <c r="AL7554" s="7"/>
      <c r="AM7554" s="7"/>
      <c r="AN7554" s="7"/>
    </row>
    <row r="7555" spans="1:40" ht="14.25" customHeight="1">
      <c r="A7555" s="7" t="s">
        <v>743</v>
      </c>
      <c r="B7555" s="7" t="s">
        <v>363</v>
      </c>
      <c r="C7555" s="7">
        <v>1747</v>
      </c>
      <c r="D7555" s="7" t="s">
        <v>788</v>
      </c>
      <c r="E7555" s="7" t="str">
        <f t="shared" si="99"/>
        <v>El Puente</v>
      </c>
      <c r="F7555" s="7" t="s">
        <v>379</v>
      </c>
      <c r="G7555" s="7">
        <v>230</v>
      </c>
      <c r="H7555" s="7" t="s">
        <v>396</v>
      </c>
      <c r="I7555" s="7"/>
      <c r="J7555" s="7">
        <v>169300</v>
      </c>
      <c r="K7555" s="7">
        <f t="shared" si="100"/>
        <v>18910352</v>
      </c>
      <c r="L7555" s="7"/>
      <c r="M7555" s="6"/>
      <c r="N7555" s="7"/>
      <c r="O7555" s="7"/>
      <c r="P7555" s="38"/>
      <c r="Q7555" s="31"/>
      <c r="R7555" s="42"/>
      <c r="S7555" s="42"/>
      <c r="T7555" s="42"/>
      <c r="U7555" s="43"/>
      <c r="V7555" s="32"/>
      <c r="W7555" s="38"/>
      <c r="X7555" s="7"/>
      <c r="Y7555" s="7"/>
      <c r="Z7555" s="7"/>
      <c r="AA7555" s="7"/>
      <c r="AB7555" s="7"/>
      <c r="AC7555" s="7"/>
      <c r="AD7555" s="7"/>
      <c r="AE7555" s="7"/>
      <c r="AF7555" s="7"/>
      <c r="AG7555" s="7"/>
      <c r="AH7555" s="7"/>
      <c r="AI7555" s="7"/>
      <c r="AJ7555" s="7"/>
      <c r="AK7555" s="7"/>
      <c r="AL7555" s="7"/>
      <c r="AM7555" s="7"/>
      <c r="AN7555" s="7"/>
    </row>
    <row r="7556" spans="1:40" ht="14.25" customHeight="1">
      <c r="A7556" s="7" t="s">
        <v>743</v>
      </c>
      <c r="B7556" s="7" t="s">
        <v>363</v>
      </c>
      <c r="C7556" s="7">
        <v>1747</v>
      </c>
      <c r="D7556" s="7" t="s">
        <v>788</v>
      </c>
      <c r="E7556" s="7" t="str">
        <f t="shared" si="99"/>
        <v>El Puente</v>
      </c>
      <c r="F7556" s="7" t="s">
        <v>379</v>
      </c>
      <c r="G7556" s="7">
        <v>240</v>
      </c>
      <c r="H7556" s="7" t="s">
        <v>397</v>
      </c>
      <c r="I7556" s="7"/>
      <c r="J7556" s="7">
        <v>10000</v>
      </c>
      <c r="K7556" s="7">
        <f t="shared" si="100"/>
        <v>18910352</v>
      </c>
      <c r="L7556" s="7"/>
      <c r="M7556" s="6"/>
      <c r="N7556" s="7"/>
      <c r="O7556" s="7"/>
      <c r="P7556" s="38"/>
      <c r="Q7556" s="31"/>
      <c r="R7556" s="42"/>
      <c r="S7556" s="42"/>
      <c r="T7556" s="42"/>
      <c r="U7556" s="43"/>
      <c r="V7556" s="32"/>
      <c r="W7556" s="38"/>
      <c r="X7556" s="7"/>
      <c r="Y7556" s="7"/>
      <c r="Z7556" s="7"/>
      <c r="AA7556" s="7"/>
      <c r="AB7556" s="7"/>
      <c r="AC7556" s="7"/>
      <c r="AD7556" s="7"/>
      <c r="AE7556" s="7"/>
      <c r="AF7556" s="7"/>
      <c r="AG7556" s="7"/>
      <c r="AH7556" s="7"/>
      <c r="AI7556" s="7"/>
      <c r="AJ7556" s="7"/>
      <c r="AK7556" s="7"/>
      <c r="AL7556" s="7"/>
      <c r="AM7556" s="7"/>
      <c r="AN7556" s="7"/>
    </row>
    <row r="7557" spans="1:40" ht="14.25" customHeight="1">
      <c r="A7557" s="7" t="s">
        <v>743</v>
      </c>
      <c r="B7557" s="7" t="s">
        <v>363</v>
      </c>
      <c r="C7557" s="7">
        <v>1747</v>
      </c>
      <c r="D7557" s="7" t="s">
        <v>788</v>
      </c>
      <c r="E7557" s="7" t="str">
        <f t="shared" si="99"/>
        <v>El Puente</v>
      </c>
      <c r="F7557" s="7" t="s">
        <v>379</v>
      </c>
      <c r="G7557" s="7">
        <v>250</v>
      </c>
      <c r="H7557" s="7" t="s">
        <v>399</v>
      </c>
      <c r="I7557" s="7"/>
      <c r="J7557" s="7">
        <v>479593</v>
      </c>
      <c r="K7557" s="7">
        <f t="shared" si="100"/>
        <v>18910352</v>
      </c>
      <c r="L7557" s="7"/>
      <c r="M7557" s="6"/>
      <c r="N7557" s="7"/>
      <c r="O7557" s="7"/>
      <c r="P7557" s="38"/>
      <c r="Q7557" s="31"/>
      <c r="R7557" s="42"/>
      <c r="S7557" s="42"/>
      <c r="T7557" s="42"/>
      <c r="U7557" s="43"/>
      <c r="V7557" s="32"/>
      <c r="W7557" s="38"/>
      <c r="X7557" s="7"/>
      <c r="Y7557" s="7"/>
      <c r="Z7557" s="7"/>
      <c r="AA7557" s="7"/>
      <c r="AB7557" s="7"/>
      <c r="AC7557" s="7"/>
      <c r="AD7557" s="7"/>
      <c r="AE7557" s="7"/>
      <c r="AF7557" s="7"/>
      <c r="AG7557" s="7"/>
      <c r="AH7557" s="7"/>
      <c r="AI7557" s="7"/>
      <c r="AJ7557" s="7"/>
      <c r="AK7557" s="7"/>
      <c r="AL7557" s="7"/>
      <c r="AM7557" s="7"/>
      <c r="AN7557" s="7"/>
    </row>
    <row r="7558" spans="1:40" ht="14.25" customHeight="1">
      <c r="A7558" s="7" t="s">
        <v>743</v>
      </c>
      <c r="B7558" s="7" t="s">
        <v>363</v>
      </c>
      <c r="C7558" s="7">
        <v>1747</v>
      </c>
      <c r="D7558" s="7" t="s">
        <v>788</v>
      </c>
      <c r="E7558" s="7" t="str">
        <f t="shared" si="99"/>
        <v>El Puente</v>
      </c>
      <c r="F7558" s="7" t="s">
        <v>379</v>
      </c>
      <c r="G7558" s="7">
        <v>260</v>
      </c>
      <c r="H7558" s="7" t="s">
        <v>400</v>
      </c>
      <c r="I7558" s="7"/>
      <c r="J7558" s="7">
        <v>200000</v>
      </c>
      <c r="K7558" s="7">
        <f t="shared" si="100"/>
        <v>18910352</v>
      </c>
      <c r="L7558" s="7"/>
      <c r="M7558" s="6"/>
      <c r="N7558" s="7"/>
      <c r="O7558" s="7"/>
      <c r="P7558" s="38"/>
      <c r="Q7558" s="31"/>
      <c r="R7558" s="42"/>
      <c r="S7558" s="42"/>
      <c r="T7558" s="42"/>
      <c r="U7558" s="43"/>
      <c r="V7558" s="32"/>
      <c r="W7558" s="38"/>
      <c r="X7558" s="7"/>
      <c r="Y7558" s="7"/>
      <c r="Z7558" s="7"/>
      <c r="AA7558" s="7"/>
      <c r="AB7558" s="7"/>
      <c r="AC7558" s="7"/>
      <c r="AD7558" s="7"/>
      <c r="AE7558" s="7"/>
      <c r="AF7558" s="7"/>
      <c r="AG7558" s="7"/>
      <c r="AH7558" s="7"/>
      <c r="AI7558" s="7"/>
      <c r="AJ7558" s="7"/>
      <c r="AK7558" s="7"/>
      <c r="AL7558" s="7"/>
      <c r="AM7558" s="7"/>
      <c r="AN7558" s="7"/>
    </row>
    <row r="7559" spans="1:40" ht="14.25" customHeight="1">
      <c r="A7559" s="7" t="s">
        <v>743</v>
      </c>
      <c r="B7559" s="7" t="s">
        <v>363</v>
      </c>
      <c r="C7559" s="7">
        <v>1747</v>
      </c>
      <c r="D7559" s="7" t="s">
        <v>788</v>
      </c>
      <c r="E7559" s="7" t="str">
        <f t="shared" si="99"/>
        <v>El Puente</v>
      </c>
      <c r="F7559" s="7" t="s">
        <v>379</v>
      </c>
      <c r="G7559" s="7">
        <v>280</v>
      </c>
      <c r="H7559" s="7" t="s">
        <v>402</v>
      </c>
      <c r="I7559" s="7"/>
      <c r="J7559" s="7">
        <v>107000</v>
      </c>
      <c r="K7559" s="7">
        <f t="shared" si="100"/>
        <v>18910352</v>
      </c>
      <c r="L7559" s="7"/>
      <c r="M7559" s="6"/>
      <c r="N7559" s="7"/>
      <c r="O7559" s="7"/>
      <c r="P7559" s="38"/>
      <c r="Q7559" s="31"/>
      <c r="R7559" s="42"/>
      <c r="S7559" s="42"/>
      <c r="T7559" s="42"/>
      <c r="U7559" s="43"/>
      <c r="V7559" s="32"/>
      <c r="W7559" s="38"/>
      <c r="X7559" s="7"/>
      <c r="Y7559" s="7"/>
      <c r="Z7559" s="7"/>
      <c r="AA7559" s="7"/>
      <c r="AB7559" s="7"/>
      <c r="AC7559" s="7"/>
      <c r="AD7559" s="7"/>
      <c r="AE7559" s="7"/>
      <c r="AF7559" s="7"/>
      <c r="AG7559" s="7"/>
      <c r="AH7559" s="7"/>
      <c r="AI7559" s="7"/>
      <c r="AJ7559" s="7"/>
      <c r="AK7559" s="7"/>
      <c r="AL7559" s="7"/>
      <c r="AM7559" s="7"/>
      <c r="AN7559" s="7"/>
    </row>
    <row r="7560" spans="1:40" ht="14.25" customHeight="1">
      <c r="A7560" s="7" t="s">
        <v>743</v>
      </c>
      <c r="B7560" s="7" t="s">
        <v>363</v>
      </c>
      <c r="C7560" s="7">
        <v>1747</v>
      </c>
      <c r="D7560" s="7" t="s">
        <v>788</v>
      </c>
      <c r="E7560" s="7" t="str">
        <f t="shared" si="99"/>
        <v>El Puente</v>
      </c>
      <c r="F7560" s="7" t="s">
        <v>379</v>
      </c>
      <c r="G7560" s="7">
        <v>310</v>
      </c>
      <c r="H7560" s="7" t="s">
        <v>403</v>
      </c>
      <c r="I7560" s="7"/>
      <c r="J7560" s="7">
        <v>50000</v>
      </c>
      <c r="K7560" s="7">
        <f t="shared" si="100"/>
        <v>18910352</v>
      </c>
      <c r="L7560" s="7"/>
      <c r="M7560" s="6"/>
      <c r="N7560" s="7"/>
      <c r="O7560" s="7"/>
      <c r="P7560" s="38"/>
      <c r="Q7560" s="31"/>
      <c r="R7560" s="42"/>
      <c r="S7560" s="42"/>
      <c r="T7560" s="42"/>
      <c r="U7560" s="43"/>
      <c r="V7560" s="32"/>
      <c r="W7560" s="38"/>
      <c r="X7560" s="7"/>
      <c r="Y7560" s="7"/>
      <c r="Z7560" s="7"/>
      <c r="AA7560" s="7"/>
      <c r="AB7560" s="7"/>
      <c r="AC7560" s="7"/>
      <c r="AD7560" s="7"/>
      <c r="AE7560" s="7"/>
      <c r="AF7560" s="7"/>
      <c r="AG7560" s="7"/>
      <c r="AH7560" s="7"/>
      <c r="AI7560" s="7"/>
      <c r="AJ7560" s="7"/>
      <c r="AK7560" s="7"/>
      <c r="AL7560" s="7"/>
      <c r="AM7560" s="7"/>
      <c r="AN7560" s="7"/>
    </row>
    <row r="7561" spans="1:40" ht="14.25" customHeight="1">
      <c r="A7561" s="7" t="s">
        <v>743</v>
      </c>
      <c r="B7561" s="7" t="s">
        <v>363</v>
      </c>
      <c r="C7561" s="7">
        <v>1747</v>
      </c>
      <c r="D7561" s="7" t="s">
        <v>788</v>
      </c>
      <c r="E7561" s="7" t="str">
        <f t="shared" si="99"/>
        <v>El Puente</v>
      </c>
      <c r="F7561" s="7" t="s">
        <v>379</v>
      </c>
      <c r="G7561" s="7">
        <v>330</v>
      </c>
      <c r="H7561" s="7" t="s">
        <v>404</v>
      </c>
      <c r="I7561" s="7"/>
      <c r="J7561" s="7">
        <v>65130</v>
      </c>
      <c r="K7561" s="7">
        <f t="shared" si="100"/>
        <v>18910352</v>
      </c>
      <c r="L7561" s="7"/>
      <c r="M7561" s="6"/>
      <c r="N7561" s="7"/>
      <c r="O7561" s="7"/>
      <c r="P7561" s="38"/>
      <c r="Q7561" s="31"/>
      <c r="R7561" s="42"/>
      <c r="S7561" s="42"/>
      <c r="T7561" s="42"/>
      <c r="U7561" s="43"/>
      <c r="V7561" s="32"/>
      <c r="W7561" s="38"/>
      <c r="X7561" s="7"/>
      <c r="Y7561" s="7"/>
      <c r="Z7561" s="7"/>
      <c r="AA7561" s="7"/>
      <c r="AB7561" s="7"/>
      <c r="AC7561" s="7"/>
      <c r="AD7561" s="7"/>
      <c r="AE7561" s="7"/>
      <c r="AF7561" s="7"/>
      <c r="AG7561" s="7"/>
      <c r="AH7561" s="7"/>
      <c r="AI7561" s="7"/>
      <c r="AJ7561" s="7"/>
      <c r="AK7561" s="7"/>
      <c r="AL7561" s="7"/>
      <c r="AM7561" s="7"/>
      <c r="AN7561" s="7"/>
    </row>
    <row r="7562" spans="1:40" ht="14.25" customHeight="1">
      <c r="A7562" s="7" t="s">
        <v>743</v>
      </c>
      <c r="B7562" s="7" t="s">
        <v>363</v>
      </c>
      <c r="C7562" s="7">
        <v>1747</v>
      </c>
      <c r="D7562" s="7" t="s">
        <v>788</v>
      </c>
      <c r="E7562" s="7" t="str">
        <f t="shared" si="99"/>
        <v>El Puente</v>
      </c>
      <c r="F7562" s="7" t="s">
        <v>379</v>
      </c>
      <c r="G7562" s="7">
        <v>340</v>
      </c>
      <c r="H7562" s="7" t="s">
        <v>405</v>
      </c>
      <c r="I7562" s="7"/>
      <c r="J7562" s="7">
        <v>875335</v>
      </c>
      <c r="K7562" s="7">
        <f t="shared" si="100"/>
        <v>18910352</v>
      </c>
      <c r="L7562" s="7"/>
      <c r="M7562" s="6"/>
      <c r="N7562" s="7"/>
      <c r="O7562" s="7"/>
      <c r="P7562" s="38"/>
      <c r="Q7562" s="31"/>
      <c r="R7562" s="42"/>
      <c r="S7562" s="42"/>
      <c r="T7562" s="42"/>
      <c r="U7562" s="43"/>
      <c r="V7562" s="32"/>
      <c r="W7562" s="38"/>
      <c r="X7562" s="7"/>
      <c r="Y7562" s="7"/>
      <c r="Z7562" s="7"/>
      <c r="AA7562" s="7"/>
      <c r="AB7562" s="7"/>
      <c r="AC7562" s="7"/>
      <c r="AD7562" s="7"/>
      <c r="AE7562" s="7"/>
      <c r="AF7562" s="7"/>
      <c r="AG7562" s="7"/>
      <c r="AH7562" s="7"/>
      <c r="AI7562" s="7"/>
      <c r="AJ7562" s="7"/>
      <c r="AK7562" s="7"/>
      <c r="AL7562" s="7"/>
      <c r="AM7562" s="7"/>
      <c r="AN7562" s="7"/>
    </row>
    <row r="7563" spans="1:40" ht="14.25" customHeight="1">
      <c r="A7563" s="7" t="s">
        <v>743</v>
      </c>
      <c r="B7563" s="7" t="s">
        <v>363</v>
      </c>
      <c r="C7563" s="7">
        <v>1747</v>
      </c>
      <c r="D7563" s="7" t="s">
        <v>788</v>
      </c>
      <c r="E7563" s="7" t="str">
        <f t="shared" si="99"/>
        <v>El Puente</v>
      </c>
      <c r="F7563" s="7" t="s">
        <v>407</v>
      </c>
      <c r="G7563" s="7">
        <v>170</v>
      </c>
      <c r="H7563" s="7" t="s">
        <v>390</v>
      </c>
      <c r="I7563" s="7"/>
      <c r="J7563" s="7">
        <v>424787</v>
      </c>
      <c r="K7563" s="7">
        <f t="shared" si="100"/>
        <v>18910352</v>
      </c>
      <c r="L7563" s="7"/>
      <c r="M7563" s="6"/>
      <c r="N7563" s="7"/>
      <c r="O7563" s="7"/>
      <c r="P7563" s="38"/>
      <c r="Q7563" s="31"/>
      <c r="R7563" s="42"/>
      <c r="S7563" s="42"/>
      <c r="T7563" s="42"/>
      <c r="U7563" s="43"/>
      <c r="V7563" s="32"/>
      <c r="W7563" s="38"/>
      <c r="X7563" s="7"/>
      <c r="Y7563" s="7"/>
      <c r="Z7563" s="7"/>
      <c r="AA7563" s="7"/>
      <c r="AB7563" s="7"/>
      <c r="AC7563" s="7"/>
      <c r="AD7563" s="7"/>
      <c r="AE7563" s="7"/>
      <c r="AF7563" s="7"/>
      <c r="AG7563" s="7"/>
      <c r="AH7563" s="7"/>
      <c r="AI7563" s="7"/>
      <c r="AJ7563" s="7"/>
      <c r="AK7563" s="7"/>
      <c r="AL7563" s="7"/>
      <c r="AM7563" s="7"/>
      <c r="AN7563" s="7"/>
    </row>
    <row r="7564" spans="1:40" ht="14.25" customHeight="1">
      <c r="A7564" s="7" t="s">
        <v>743</v>
      </c>
      <c r="B7564" s="7" t="s">
        <v>363</v>
      </c>
      <c r="C7564" s="7">
        <v>1748</v>
      </c>
      <c r="D7564" s="7" t="s">
        <v>789</v>
      </c>
      <c r="E7564" s="7" t="str">
        <f t="shared" si="99"/>
        <v>Okinawa Uno</v>
      </c>
      <c r="F7564" s="7" t="s">
        <v>379</v>
      </c>
      <c r="G7564" s="7">
        <v>0</v>
      </c>
      <c r="H7564" s="7" t="s">
        <v>380</v>
      </c>
      <c r="I7564" s="7"/>
      <c r="J7564" s="7">
        <v>2197983</v>
      </c>
      <c r="K7564" s="7">
        <f t="shared" si="100"/>
        <v>887000</v>
      </c>
      <c r="L7564" s="7"/>
      <c r="M7564" s="6"/>
      <c r="N7564" s="7"/>
      <c r="O7564" s="7"/>
      <c r="P7564" s="38"/>
      <c r="Q7564" s="31"/>
      <c r="R7564" s="42"/>
      <c r="S7564" s="42"/>
      <c r="T7564" s="42"/>
      <c r="U7564" s="43"/>
      <c r="V7564" s="32"/>
      <c r="W7564" s="38"/>
      <c r="X7564" s="7"/>
      <c r="Y7564" s="7"/>
      <c r="Z7564" s="7"/>
      <c r="AA7564" s="7"/>
      <c r="AB7564" s="7"/>
      <c r="AC7564" s="7"/>
      <c r="AD7564" s="7"/>
      <c r="AE7564" s="7"/>
      <c r="AF7564" s="7"/>
      <c r="AG7564" s="7"/>
      <c r="AH7564" s="7"/>
      <c r="AI7564" s="7"/>
      <c r="AJ7564" s="7"/>
      <c r="AK7564" s="7"/>
      <c r="AL7564" s="7"/>
      <c r="AM7564" s="7"/>
      <c r="AN7564" s="7"/>
    </row>
    <row r="7565" spans="1:40" ht="14.25" customHeight="1">
      <c r="A7565" s="7" t="s">
        <v>743</v>
      </c>
      <c r="B7565" s="7" t="s">
        <v>363</v>
      </c>
      <c r="C7565" s="7">
        <v>1748</v>
      </c>
      <c r="D7565" s="7" t="s">
        <v>789</v>
      </c>
      <c r="E7565" s="7" t="str">
        <f t="shared" si="99"/>
        <v>Okinawa Uno</v>
      </c>
      <c r="F7565" s="7" t="s">
        <v>379</v>
      </c>
      <c r="G7565" s="7">
        <v>1</v>
      </c>
      <c r="H7565" s="7" t="s">
        <v>381</v>
      </c>
      <c r="I7565" s="7"/>
      <c r="J7565" s="7">
        <v>876120</v>
      </c>
      <c r="K7565" s="7">
        <f t="shared" si="100"/>
        <v>887000</v>
      </c>
      <c r="L7565" s="7"/>
      <c r="M7565" s="6"/>
      <c r="N7565" s="7"/>
      <c r="O7565" s="7"/>
      <c r="P7565" s="38"/>
      <c r="Q7565" s="31"/>
      <c r="R7565" s="42"/>
      <c r="S7565" s="42"/>
      <c r="T7565" s="42"/>
      <c r="U7565" s="43"/>
      <c r="V7565" s="32"/>
      <c r="W7565" s="38"/>
      <c r="X7565" s="7"/>
      <c r="Y7565" s="7"/>
      <c r="Z7565" s="7"/>
      <c r="AA7565" s="7"/>
      <c r="AB7565" s="7"/>
      <c r="AC7565" s="7"/>
      <c r="AD7565" s="7"/>
      <c r="AE7565" s="7"/>
      <c r="AF7565" s="7"/>
      <c r="AG7565" s="7"/>
      <c r="AH7565" s="7"/>
      <c r="AI7565" s="7"/>
      <c r="AJ7565" s="7"/>
      <c r="AK7565" s="7"/>
      <c r="AL7565" s="7"/>
      <c r="AM7565" s="7"/>
      <c r="AN7565" s="7"/>
    </row>
    <row r="7566" spans="1:40" ht="14.25" customHeight="1">
      <c r="A7566" s="7" t="s">
        <v>743</v>
      </c>
      <c r="B7566" s="7" t="s">
        <v>363</v>
      </c>
      <c r="C7566" s="7">
        <v>1748</v>
      </c>
      <c r="D7566" s="7" t="s">
        <v>789</v>
      </c>
      <c r="E7566" s="7" t="str">
        <f t="shared" si="99"/>
        <v>Okinawa Uno</v>
      </c>
      <c r="F7566" s="7" t="s">
        <v>379</v>
      </c>
      <c r="G7566" s="7">
        <v>99</v>
      </c>
      <c r="H7566" s="7" t="s">
        <v>382</v>
      </c>
      <c r="I7566" s="7"/>
      <c r="J7566" s="7">
        <v>164921</v>
      </c>
      <c r="K7566" s="7">
        <f t="shared" si="100"/>
        <v>887000</v>
      </c>
      <c r="L7566" s="7"/>
      <c r="M7566" s="6"/>
      <c r="N7566" s="7"/>
      <c r="O7566" s="7"/>
      <c r="P7566" s="38"/>
      <c r="Q7566" s="31"/>
      <c r="R7566" s="42"/>
      <c r="S7566" s="42"/>
      <c r="T7566" s="42"/>
      <c r="U7566" s="43"/>
      <c r="V7566" s="32"/>
      <c r="W7566" s="38"/>
      <c r="X7566" s="7"/>
      <c r="Y7566" s="7"/>
      <c r="Z7566" s="7"/>
      <c r="AA7566" s="7"/>
      <c r="AB7566" s="7"/>
      <c r="AC7566" s="7"/>
      <c r="AD7566" s="7"/>
      <c r="AE7566" s="7"/>
      <c r="AF7566" s="7"/>
      <c r="AG7566" s="7"/>
      <c r="AH7566" s="7"/>
      <c r="AI7566" s="7"/>
      <c r="AJ7566" s="7"/>
      <c r="AK7566" s="7"/>
      <c r="AL7566" s="7"/>
      <c r="AM7566" s="7"/>
      <c r="AN7566" s="7"/>
    </row>
    <row r="7567" spans="1:40" ht="14.25" customHeight="1">
      <c r="A7567" s="7" t="s">
        <v>743</v>
      </c>
      <c r="B7567" s="7" t="s">
        <v>363</v>
      </c>
      <c r="C7567" s="7">
        <v>1748</v>
      </c>
      <c r="D7567" s="7" t="s">
        <v>789</v>
      </c>
      <c r="E7567" s="7" t="str">
        <f t="shared" si="99"/>
        <v>Okinawa Uno</v>
      </c>
      <c r="F7567" s="7" t="s">
        <v>379</v>
      </c>
      <c r="G7567" s="7">
        <v>100</v>
      </c>
      <c r="H7567" s="7" t="s">
        <v>383</v>
      </c>
      <c r="I7567" s="7"/>
      <c r="J7567" s="7">
        <v>85000</v>
      </c>
      <c r="K7567" s="7">
        <f t="shared" si="100"/>
        <v>887000</v>
      </c>
      <c r="L7567" s="7"/>
      <c r="M7567" s="6"/>
      <c r="N7567" s="7"/>
      <c r="O7567" s="7"/>
      <c r="P7567" s="38"/>
      <c r="Q7567" s="31"/>
      <c r="R7567" s="42"/>
      <c r="S7567" s="42"/>
      <c r="T7567" s="42"/>
      <c r="U7567" s="43"/>
      <c r="V7567" s="32"/>
      <c r="W7567" s="38"/>
      <c r="X7567" s="7"/>
      <c r="Y7567" s="7"/>
      <c r="Z7567" s="7"/>
      <c r="AA7567" s="7"/>
      <c r="AB7567" s="7"/>
      <c r="AC7567" s="7"/>
      <c r="AD7567" s="7"/>
      <c r="AE7567" s="7"/>
      <c r="AF7567" s="7"/>
      <c r="AG7567" s="7"/>
      <c r="AH7567" s="7"/>
      <c r="AI7567" s="7"/>
      <c r="AJ7567" s="7"/>
      <c r="AK7567" s="7"/>
      <c r="AL7567" s="7"/>
      <c r="AM7567" s="7"/>
      <c r="AN7567" s="7"/>
    </row>
    <row r="7568" spans="1:40" ht="14.25" customHeight="1">
      <c r="A7568" s="7" t="s">
        <v>743</v>
      </c>
      <c r="B7568" s="7" t="s">
        <v>363</v>
      </c>
      <c r="C7568" s="7">
        <v>1748</v>
      </c>
      <c r="D7568" s="7" t="s">
        <v>789</v>
      </c>
      <c r="E7568" s="7" t="str">
        <f t="shared" si="99"/>
        <v>Okinawa Uno</v>
      </c>
      <c r="F7568" s="7" t="s">
        <v>379</v>
      </c>
      <c r="G7568" s="7">
        <v>110</v>
      </c>
      <c r="H7568" s="7" t="s">
        <v>385</v>
      </c>
      <c r="I7568" s="7"/>
      <c r="J7568" s="7">
        <v>407000</v>
      </c>
      <c r="K7568" s="7">
        <f t="shared" si="100"/>
        <v>887000</v>
      </c>
      <c r="L7568" s="7"/>
      <c r="M7568" s="6"/>
      <c r="N7568" s="7"/>
      <c r="O7568" s="7"/>
      <c r="P7568" s="38"/>
      <c r="Q7568" s="31"/>
      <c r="R7568" s="42"/>
      <c r="S7568" s="42"/>
      <c r="T7568" s="42"/>
      <c r="U7568" s="43"/>
      <c r="V7568" s="32"/>
      <c r="W7568" s="38"/>
      <c r="X7568" s="7"/>
      <c r="Y7568" s="7"/>
      <c r="Z7568" s="7"/>
      <c r="AA7568" s="7"/>
      <c r="AB7568" s="7"/>
      <c r="AC7568" s="7"/>
      <c r="AD7568" s="7"/>
      <c r="AE7568" s="7"/>
      <c r="AF7568" s="7"/>
      <c r="AG7568" s="7"/>
      <c r="AH7568" s="7"/>
      <c r="AI7568" s="7"/>
      <c r="AJ7568" s="7"/>
      <c r="AK7568" s="7"/>
      <c r="AL7568" s="7"/>
      <c r="AM7568" s="7"/>
      <c r="AN7568" s="7"/>
    </row>
    <row r="7569" spans="1:40" ht="14.25" customHeight="1">
      <c r="A7569" s="7" t="s">
        <v>743</v>
      </c>
      <c r="B7569" s="7" t="s">
        <v>363</v>
      </c>
      <c r="C7569" s="7">
        <v>1748</v>
      </c>
      <c r="D7569" s="7" t="s">
        <v>789</v>
      </c>
      <c r="E7569" s="7" t="str">
        <f t="shared" si="99"/>
        <v>Okinawa Uno</v>
      </c>
      <c r="F7569" s="7" t="s">
        <v>379</v>
      </c>
      <c r="G7569" s="7">
        <v>130</v>
      </c>
      <c r="H7569" s="7" t="s">
        <v>386</v>
      </c>
      <c r="I7569" s="7"/>
      <c r="J7569" s="7">
        <v>110000</v>
      </c>
      <c r="K7569" s="7">
        <f t="shared" si="100"/>
        <v>887000</v>
      </c>
      <c r="L7569" s="7"/>
      <c r="M7569" s="6"/>
      <c r="N7569" s="7"/>
      <c r="O7569" s="7"/>
      <c r="P7569" s="38"/>
      <c r="Q7569" s="31"/>
      <c r="R7569" s="42"/>
      <c r="S7569" s="42"/>
      <c r="T7569" s="42"/>
      <c r="U7569" s="43"/>
      <c r="V7569" s="32"/>
      <c r="W7569" s="38"/>
      <c r="X7569" s="7"/>
      <c r="Y7569" s="7"/>
      <c r="Z7569" s="7"/>
      <c r="AA7569" s="7"/>
      <c r="AB7569" s="7"/>
      <c r="AC7569" s="7"/>
      <c r="AD7569" s="7"/>
      <c r="AE7569" s="7"/>
      <c r="AF7569" s="7"/>
      <c r="AG7569" s="7"/>
      <c r="AH7569" s="7"/>
      <c r="AI7569" s="7"/>
      <c r="AJ7569" s="7"/>
      <c r="AK7569" s="7"/>
      <c r="AL7569" s="7"/>
      <c r="AM7569" s="7"/>
      <c r="AN7569" s="7"/>
    </row>
    <row r="7570" spans="1:40" ht="14.25" customHeight="1">
      <c r="A7570" s="7" t="s">
        <v>743</v>
      </c>
      <c r="B7570" s="7" t="s">
        <v>363</v>
      </c>
      <c r="C7570" s="7">
        <v>1748</v>
      </c>
      <c r="D7570" s="7" t="s">
        <v>789</v>
      </c>
      <c r="E7570" s="7" t="str">
        <f t="shared" si="99"/>
        <v>Okinawa Uno</v>
      </c>
      <c r="F7570" s="7" t="s">
        <v>379</v>
      </c>
      <c r="G7570" s="7">
        <v>140</v>
      </c>
      <c r="H7570" s="7" t="s">
        <v>388</v>
      </c>
      <c r="I7570" s="7"/>
      <c r="J7570" s="7">
        <v>200000</v>
      </c>
      <c r="K7570" s="7">
        <f t="shared" si="100"/>
        <v>887000</v>
      </c>
      <c r="L7570" s="7"/>
      <c r="M7570" s="6"/>
      <c r="N7570" s="7"/>
      <c r="O7570" s="7"/>
      <c r="P7570" s="38"/>
      <c r="Q7570" s="31"/>
      <c r="R7570" s="42"/>
      <c r="S7570" s="42"/>
      <c r="T7570" s="42"/>
      <c r="U7570" s="43"/>
      <c r="V7570" s="32"/>
      <c r="W7570" s="38"/>
      <c r="X7570" s="7"/>
      <c r="Y7570" s="7"/>
      <c r="Z7570" s="7"/>
      <c r="AA7570" s="7"/>
      <c r="AB7570" s="7"/>
      <c r="AC7570" s="7"/>
      <c r="AD7570" s="7"/>
      <c r="AE7570" s="7"/>
      <c r="AF7570" s="7"/>
      <c r="AG7570" s="7"/>
      <c r="AH7570" s="7"/>
      <c r="AI7570" s="7"/>
      <c r="AJ7570" s="7"/>
      <c r="AK7570" s="7"/>
      <c r="AL7570" s="7"/>
      <c r="AM7570" s="7"/>
      <c r="AN7570" s="7"/>
    </row>
    <row r="7571" spans="1:40" ht="14.25" customHeight="1">
      <c r="A7571" s="7" t="s">
        <v>743</v>
      </c>
      <c r="B7571" s="7" t="s">
        <v>363</v>
      </c>
      <c r="C7571" s="7">
        <v>1748</v>
      </c>
      <c r="D7571" s="7" t="s">
        <v>789</v>
      </c>
      <c r="E7571" s="7" t="str">
        <f t="shared" si="99"/>
        <v>Okinawa Uno</v>
      </c>
      <c r="F7571" s="7" t="s">
        <v>379</v>
      </c>
      <c r="G7571" s="7">
        <v>160</v>
      </c>
      <c r="H7571" s="7" t="s">
        <v>389</v>
      </c>
      <c r="I7571" s="7"/>
      <c r="J7571" s="7">
        <v>240000</v>
      </c>
      <c r="K7571" s="7">
        <f t="shared" si="100"/>
        <v>887000</v>
      </c>
      <c r="L7571" s="7"/>
      <c r="M7571" s="6"/>
      <c r="N7571" s="7"/>
      <c r="O7571" s="7"/>
      <c r="P7571" s="38"/>
      <c r="Q7571" s="31"/>
      <c r="R7571" s="42"/>
      <c r="S7571" s="42"/>
      <c r="T7571" s="42"/>
      <c r="U7571" s="43"/>
      <c r="V7571" s="32"/>
      <c r="W7571" s="38"/>
      <c r="X7571" s="7"/>
      <c r="Y7571" s="7"/>
      <c r="Z7571" s="7"/>
      <c r="AA7571" s="7"/>
      <c r="AB7571" s="7"/>
      <c r="AC7571" s="7"/>
      <c r="AD7571" s="7"/>
      <c r="AE7571" s="7"/>
      <c r="AF7571" s="7"/>
      <c r="AG7571" s="7"/>
      <c r="AH7571" s="7"/>
      <c r="AI7571" s="7"/>
      <c r="AJ7571" s="7"/>
      <c r="AK7571" s="7"/>
      <c r="AL7571" s="7"/>
      <c r="AM7571" s="7"/>
      <c r="AN7571" s="7"/>
    </row>
    <row r="7572" spans="1:40" ht="14.25" customHeight="1">
      <c r="A7572" s="7" t="s">
        <v>743</v>
      </c>
      <c r="B7572" s="7" t="s">
        <v>363</v>
      </c>
      <c r="C7572" s="7">
        <v>1748</v>
      </c>
      <c r="D7572" s="7" t="s">
        <v>789</v>
      </c>
      <c r="E7572" s="7" t="str">
        <f t="shared" si="99"/>
        <v>Okinawa Uno</v>
      </c>
      <c r="F7572" s="7" t="s">
        <v>379</v>
      </c>
      <c r="G7572" s="7">
        <v>170</v>
      </c>
      <c r="H7572" s="7" t="s">
        <v>390</v>
      </c>
      <c r="I7572" s="7"/>
      <c r="J7572" s="7">
        <v>645000</v>
      </c>
      <c r="K7572" s="7">
        <f t="shared" si="100"/>
        <v>887000</v>
      </c>
      <c r="L7572" s="7"/>
      <c r="M7572" s="6"/>
      <c r="N7572" s="7"/>
      <c r="O7572" s="7"/>
      <c r="P7572" s="38"/>
      <c r="Q7572" s="31"/>
      <c r="R7572" s="42"/>
      <c r="S7572" s="42"/>
      <c r="T7572" s="42"/>
      <c r="U7572" s="43"/>
      <c r="V7572" s="32"/>
      <c r="W7572" s="38"/>
      <c r="X7572" s="7"/>
      <c r="Y7572" s="7"/>
      <c r="Z7572" s="7"/>
      <c r="AA7572" s="7"/>
      <c r="AB7572" s="7"/>
      <c r="AC7572" s="7"/>
      <c r="AD7572" s="7"/>
      <c r="AE7572" s="7"/>
      <c r="AF7572" s="7"/>
      <c r="AG7572" s="7"/>
      <c r="AH7572" s="7"/>
      <c r="AI7572" s="7"/>
      <c r="AJ7572" s="7"/>
      <c r="AK7572" s="7"/>
      <c r="AL7572" s="7"/>
      <c r="AM7572" s="7"/>
      <c r="AN7572" s="7"/>
    </row>
    <row r="7573" spans="1:40" ht="14.25" customHeight="1">
      <c r="A7573" s="7" t="s">
        <v>743</v>
      </c>
      <c r="B7573" s="7" t="s">
        <v>363</v>
      </c>
      <c r="C7573" s="7">
        <v>1748</v>
      </c>
      <c r="D7573" s="7" t="s">
        <v>789</v>
      </c>
      <c r="E7573" s="7" t="str">
        <f t="shared" si="99"/>
        <v>Okinawa Uno</v>
      </c>
      <c r="F7573" s="7" t="s">
        <v>379</v>
      </c>
      <c r="G7573" s="7">
        <v>180</v>
      </c>
      <c r="H7573" s="7" t="s">
        <v>411</v>
      </c>
      <c r="I7573" s="7"/>
      <c r="J7573" s="7">
        <v>610000</v>
      </c>
      <c r="K7573" s="7">
        <f t="shared" si="100"/>
        <v>887000</v>
      </c>
      <c r="L7573" s="7"/>
      <c r="M7573" s="6"/>
      <c r="N7573" s="7"/>
      <c r="O7573" s="7"/>
      <c r="P7573" s="38"/>
      <c r="Q7573" s="31"/>
      <c r="R7573" s="42"/>
      <c r="S7573" s="42"/>
      <c r="T7573" s="42"/>
      <c r="U7573" s="43"/>
      <c r="V7573" s="32"/>
      <c r="W7573" s="38"/>
      <c r="X7573" s="7"/>
      <c r="Y7573" s="7"/>
      <c r="Z7573" s="7"/>
      <c r="AA7573" s="7"/>
      <c r="AB7573" s="7"/>
      <c r="AC7573" s="7"/>
      <c r="AD7573" s="7"/>
      <c r="AE7573" s="7"/>
      <c r="AF7573" s="7"/>
      <c r="AG7573" s="7"/>
      <c r="AH7573" s="7"/>
      <c r="AI7573" s="7"/>
      <c r="AJ7573" s="7"/>
      <c r="AK7573" s="7"/>
      <c r="AL7573" s="7"/>
      <c r="AM7573" s="7"/>
      <c r="AN7573" s="7"/>
    </row>
    <row r="7574" spans="1:40" ht="14.25" customHeight="1">
      <c r="A7574" s="7" t="s">
        <v>743</v>
      </c>
      <c r="B7574" s="7" t="s">
        <v>363</v>
      </c>
      <c r="C7574" s="7">
        <v>1748</v>
      </c>
      <c r="D7574" s="7" t="s">
        <v>789</v>
      </c>
      <c r="E7574" s="7" t="str">
        <f t="shared" si="99"/>
        <v>Okinawa Uno</v>
      </c>
      <c r="F7574" s="7" t="s">
        <v>379</v>
      </c>
      <c r="G7574" s="7">
        <v>190</v>
      </c>
      <c r="H7574" s="7" t="s">
        <v>392</v>
      </c>
      <c r="I7574" s="7"/>
      <c r="J7574" s="7">
        <v>85000</v>
      </c>
      <c r="K7574" s="7">
        <f t="shared" si="100"/>
        <v>887000</v>
      </c>
      <c r="L7574" s="7"/>
      <c r="M7574" s="6"/>
      <c r="N7574" s="7"/>
      <c r="O7574" s="7"/>
      <c r="P7574" s="38"/>
      <c r="Q7574" s="31"/>
      <c r="R7574" s="42"/>
      <c r="S7574" s="42"/>
      <c r="T7574" s="42"/>
      <c r="U7574" s="43"/>
      <c r="V7574" s="32"/>
      <c r="W7574" s="38"/>
      <c r="X7574" s="7"/>
      <c r="Y7574" s="7"/>
      <c r="Z7574" s="7"/>
      <c r="AA7574" s="7"/>
      <c r="AB7574" s="7"/>
      <c r="AC7574" s="7"/>
      <c r="AD7574" s="7"/>
      <c r="AE7574" s="7"/>
      <c r="AF7574" s="7"/>
      <c r="AG7574" s="7"/>
      <c r="AH7574" s="7"/>
      <c r="AI7574" s="7"/>
      <c r="AJ7574" s="7"/>
      <c r="AK7574" s="7"/>
      <c r="AL7574" s="7"/>
      <c r="AM7574" s="7"/>
      <c r="AN7574" s="7"/>
    </row>
    <row r="7575" spans="1:40" ht="14.25" customHeight="1">
      <c r="A7575" s="7" t="s">
        <v>743</v>
      </c>
      <c r="B7575" s="7" t="s">
        <v>363</v>
      </c>
      <c r="C7575" s="7">
        <v>1748</v>
      </c>
      <c r="D7575" s="7" t="s">
        <v>789</v>
      </c>
      <c r="E7575" s="7" t="str">
        <f t="shared" si="99"/>
        <v>Okinawa Uno</v>
      </c>
      <c r="F7575" s="7" t="s">
        <v>379</v>
      </c>
      <c r="G7575" s="7">
        <v>200</v>
      </c>
      <c r="H7575" s="7" t="s">
        <v>393</v>
      </c>
      <c r="I7575" s="7"/>
      <c r="J7575" s="7">
        <v>3138858</v>
      </c>
      <c r="K7575" s="7">
        <f t="shared" si="100"/>
        <v>887000</v>
      </c>
      <c r="L7575" s="7"/>
      <c r="M7575" s="6"/>
      <c r="N7575" s="7"/>
      <c r="O7575" s="7"/>
      <c r="P7575" s="38"/>
      <c r="Q7575" s="31"/>
      <c r="R7575" s="42"/>
      <c r="S7575" s="42"/>
      <c r="T7575" s="42"/>
      <c r="U7575" s="43"/>
      <c r="V7575" s="32"/>
      <c r="W7575" s="38"/>
      <c r="X7575" s="7"/>
      <c r="Y7575" s="7"/>
      <c r="Z7575" s="7"/>
      <c r="AA7575" s="7"/>
      <c r="AB7575" s="7"/>
      <c r="AC7575" s="7"/>
      <c r="AD7575" s="7"/>
      <c r="AE7575" s="7"/>
      <c r="AF7575" s="7"/>
      <c r="AG7575" s="7"/>
      <c r="AH7575" s="7"/>
      <c r="AI7575" s="7"/>
      <c r="AJ7575" s="7"/>
      <c r="AK7575" s="7"/>
      <c r="AL7575" s="7"/>
      <c r="AM7575" s="7"/>
      <c r="AN7575" s="7"/>
    </row>
    <row r="7576" spans="1:40" ht="14.25" customHeight="1">
      <c r="A7576" s="7" t="s">
        <v>743</v>
      </c>
      <c r="B7576" s="7" t="s">
        <v>363</v>
      </c>
      <c r="C7576" s="7">
        <v>1748</v>
      </c>
      <c r="D7576" s="7" t="s">
        <v>789</v>
      </c>
      <c r="E7576" s="7" t="str">
        <f t="shared" si="99"/>
        <v>Okinawa Uno</v>
      </c>
      <c r="F7576" s="7" t="s">
        <v>379</v>
      </c>
      <c r="G7576" s="7">
        <v>210</v>
      </c>
      <c r="H7576" s="7" t="s">
        <v>394</v>
      </c>
      <c r="I7576" s="7"/>
      <c r="J7576" s="7">
        <v>1961898</v>
      </c>
      <c r="K7576" s="7">
        <f t="shared" si="100"/>
        <v>887000</v>
      </c>
      <c r="L7576" s="7"/>
      <c r="M7576" s="6"/>
      <c r="N7576" s="7"/>
      <c r="O7576" s="7"/>
      <c r="P7576" s="38"/>
      <c r="Q7576" s="31"/>
      <c r="R7576" s="42"/>
      <c r="S7576" s="42"/>
      <c r="T7576" s="42"/>
      <c r="U7576" s="43"/>
      <c r="V7576" s="32"/>
      <c r="W7576" s="38"/>
      <c r="X7576" s="7"/>
      <c r="Y7576" s="7"/>
      <c r="Z7576" s="7"/>
      <c r="AA7576" s="7"/>
      <c r="AB7576" s="7"/>
      <c r="AC7576" s="7"/>
      <c r="AD7576" s="7"/>
      <c r="AE7576" s="7"/>
      <c r="AF7576" s="7"/>
      <c r="AG7576" s="7"/>
      <c r="AH7576" s="7"/>
      <c r="AI7576" s="7"/>
      <c r="AJ7576" s="7"/>
      <c r="AK7576" s="7"/>
      <c r="AL7576" s="7"/>
      <c r="AM7576" s="7"/>
      <c r="AN7576" s="7"/>
    </row>
    <row r="7577" spans="1:40" ht="14.25" customHeight="1">
      <c r="A7577" s="7" t="s">
        <v>743</v>
      </c>
      <c r="B7577" s="7" t="s">
        <v>363</v>
      </c>
      <c r="C7577" s="7">
        <v>1748</v>
      </c>
      <c r="D7577" s="7" t="s">
        <v>789</v>
      </c>
      <c r="E7577" s="7" t="str">
        <f t="shared" si="99"/>
        <v>Okinawa Uno</v>
      </c>
      <c r="F7577" s="7" t="s">
        <v>379</v>
      </c>
      <c r="G7577" s="7">
        <v>220</v>
      </c>
      <c r="H7577" s="7" t="s">
        <v>395</v>
      </c>
      <c r="I7577" s="7"/>
      <c r="J7577" s="7">
        <v>472000</v>
      </c>
      <c r="K7577" s="7">
        <f t="shared" si="100"/>
        <v>887000</v>
      </c>
      <c r="L7577" s="7"/>
      <c r="M7577" s="6"/>
      <c r="N7577" s="7"/>
      <c r="O7577" s="7"/>
      <c r="P7577" s="38"/>
      <c r="Q7577" s="31"/>
      <c r="R7577" s="42"/>
      <c r="S7577" s="42"/>
      <c r="T7577" s="42"/>
      <c r="U7577" s="43"/>
      <c r="V7577" s="32"/>
      <c r="W7577" s="38"/>
      <c r="X7577" s="7"/>
      <c r="Y7577" s="7"/>
      <c r="Z7577" s="7"/>
      <c r="AA7577" s="7"/>
      <c r="AB7577" s="7"/>
      <c r="AC7577" s="7"/>
      <c r="AD7577" s="7"/>
      <c r="AE7577" s="7"/>
      <c r="AF7577" s="7"/>
      <c r="AG7577" s="7"/>
      <c r="AH7577" s="7"/>
      <c r="AI7577" s="7"/>
      <c r="AJ7577" s="7"/>
      <c r="AK7577" s="7"/>
      <c r="AL7577" s="7"/>
      <c r="AM7577" s="7"/>
      <c r="AN7577" s="7"/>
    </row>
    <row r="7578" spans="1:40" ht="14.25" customHeight="1">
      <c r="A7578" s="7" t="s">
        <v>743</v>
      </c>
      <c r="B7578" s="7" t="s">
        <v>363</v>
      </c>
      <c r="C7578" s="7">
        <v>1748</v>
      </c>
      <c r="D7578" s="7" t="s">
        <v>789</v>
      </c>
      <c r="E7578" s="7" t="str">
        <f t="shared" si="99"/>
        <v>Okinawa Uno</v>
      </c>
      <c r="F7578" s="7" t="s">
        <v>379</v>
      </c>
      <c r="G7578" s="7">
        <v>230</v>
      </c>
      <c r="H7578" s="7" t="s">
        <v>396</v>
      </c>
      <c r="I7578" s="7"/>
      <c r="J7578" s="7">
        <v>120000</v>
      </c>
      <c r="K7578" s="7">
        <f t="shared" si="100"/>
        <v>887000</v>
      </c>
      <c r="L7578" s="7"/>
      <c r="M7578" s="6"/>
      <c r="N7578" s="7"/>
      <c r="O7578" s="7"/>
      <c r="P7578" s="38"/>
      <c r="Q7578" s="31"/>
      <c r="R7578" s="42"/>
      <c r="S7578" s="42"/>
      <c r="T7578" s="42"/>
      <c r="U7578" s="43"/>
      <c r="V7578" s="32"/>
      <c r="W7578" s="38"/>
      <c r="X7578" s="7"/>
      <c r="Y7578" s="7"/>
      <c r="Z7578" s="7"/>
      <c r="AA7578" s="7"/>
      <c r="AB7578" s="7"/>
      <c r="AC7578" s="7"/>
      <c r="AD7578" s="7"/>
      <c r="AE7578" s="7"/>
      <c r="AF7578" s="7"/>
      <c r="AG7578" s="7"/>
      <c r="AH7578" s="7"/>
      <c r="AI7578" s="7"/>
      <c r="AJ7578" s="7"/>
      <c r="AK7578" s="7"/>
      <c r="AL7578" s="7"/>
      <c r="AM7578" s="7"/>
      <c r="AN7578" s="7"/>
    </row>
    <row r="7579" spans="1:40" ht="14.25" customHeight="1">
      <c r="A7579" s="7" t="s">
        <v>743</v>
      </c>
      <c r="B7579" s="7" t="s">
        <v>363</v>
      </c>
      <c r="C7579" s="7">
        <v>1748</v>
      </c>
      <c r="D7579" s="7" t="s">
        <v>789</v>
      </c>
      <c r="E7579" s="7" t="str">
        <f t="shared" si="99"/>
        <v>Okinawa Uno</v>
      </c>
      <c r="F7579" s="7" t="s">
        <v>379</v>
      </c>
      <c r="G7579" s="7">
        <v>250</v>
      </c>
      <c r="H7579" s="7" t="s">
        <v>399</v>
      </c>
      <c r="I7579" s="7"/>
      <c r="J7579" s="7">
        <v>522935</v>
      </c>
      <c r="K7579" s="7">
        <f t="shared" si="100"/>
        <v>887000</v>
      </c>
      <c r="L7579" s="7"/>
      <c r="M7579" s="6"/>
      <c r="N7579" s="7"/>
      <c r="O7579" s="7"/>
      <c r="P7579" s="38"/>
      <c r="Q7579" s="31"/>
      <c r="R7579" s="42"/>
      <c r="S7579" s="42"/>
      <c r="T7579" s="42"/>
      <c r="U7579" s="43"/>
      <c r="V7579" s="32"/>
      <c r="W7579" s="38"/>
      <c r="X7579" s="7"/>
      <c r="Y7579" s="7"/>
      <c r="Z7579" s="7"/>
      <c r="AA7579" s="7"/>
      <c r="AB7579" s="7"/>
      <c r="AC7579" s="7"/>
      <c r="AD7579" s="7"/>
      <c r="AE7579" s="7"/>
      <c r="AF7579" s="7"/>
      <c r="AG7579" s="7"/>
      <c r="AH7579" s="7"/>
      <c r="AI7579" s="7"/>
      <c r="AJ7579" s="7"/>
      <c r="AK7579" s="7"/>
      <c r="AL7579" s="7"/>
      <c r="AM7579" s="7"/>
      <c r="AN7579" s="7"/>
    </row>
    <row r="7580" spans="1:40" ht="14.25" customHeight="1">
      <c r="A7580" s="7" t="s">
        <v>743</v>
      </c>
      <c r="B7580" s="7" t="s">
        <v>363</v>
      </c>
      <c r="C7580" s="7">
        <v>1748</v>
      </c>
      <c r="D7580" s="7" t="s">
        <v>789</v>
      </c>
      <c r="E7580" s="7" t="str">
        <f t="shared" si="99"/>
        <v>Okinawa Uno</v>
      </c>
      <c r="F7580" s="7" t="s">
        <v>379</v>
      </c>
      <c r="G7580" s="7">
        <v>260</v>
      </c>
      <c r="H7580" s="7" t="s">
        <v>400</v>
      </c>
      <c r="I7580" s="7"/>
      <c r="J7580" s="7">
        <v>250000</v>
      </c>
      <c r="K7580" s="7">
        <f t="shared" si="100"/>
        <v>887000</v>
      </c>
      <c r="L7580" s="7"/>
      <c r="M7580" s="6"/>
      <c r="N7580" s="7"/>
      <c r="O7580" s="7"/>
      <c r="P7580" s="38"/>
      <c r="Q7580" s="31"/>
      <c r="R7580" s="42"/>
      <c r="S7580" s="42"/>
      <c r="T7580" s="42"/>
      <c r="U7580" s="43"/>
      <c r="V7580" s="32"/>
      <c r="W7580" s="38"/>
      <c r="X7580" s="7"/>
      <c r="Y7580" s="7"/>
      <c r="Z7580" s="7"/>
      <c r="AA7580" s="7"/>
      <c r="AB7580" s="7"/>
      <c r="AC7580" s="7"/>
      <c r="AD7580" s="7"/>
      <c r="AE7580" s="7"/>
      <c r="AF7580" s="7"/>
      <c r="AG7580" s="7"/>
      <c r="AH7580" s="7"/>
      <c r="AI7580" s="7"/>
      <c r="AJ7580" s="7"/>
      <c r="AK7580" s="7"/>
      <c r="AL7580" s="7"/>
      <c r="AM7580" s="7"/>
      <c r="AN7580" s="7"/>
    </row>
    <row r="7581" spans="1:40" ht="14.25" customHeight="1">
      <c r="A7581" s="7" t="s">
        <v>743</v>
      </c>
      <c r="B7581" s="7" t="s">
        <v>363</v>
      </c>
      <c r="C7581" s="7">
        <v>1748</v>
      </c>
      <c r="D7581" s="7" t="s">
        <v>789</v>
      </c>
      <c r="E7581" s="7" t="str">
        <f t="shared" si="99"/>
        <v>Okinawa Uno</v>
      </c>
      <c r="F7581" s="7" t="s">
        <v>379</v>
      </c>
      <c r="G7581" s="7">
        <v>280</v>
      </c>
      <c r="H7581" s="7" t="s">
        <v>402</v>
      </c>
      <c r="I7581" s="7"/>
      <c r="J7581" s="7">
        <v>40000</v>
      </c>
      <c r="K7581" s="7">
        <f t="shared" si="100"/>
        <v>887000</v>
      </c>
      <c r="L7581" s="7"/>
      <c r="M7581" s="6"/>
      <c r="N7581" s="7"/>
      <c r="O7581" s="7"/>
      <c r="P7581" s="38"/>
      <c r="Q7581" s="31"/>
      <c r="R7581" s="42"/>
      <c r="S7581" s="42"/>
      <c r="T7581" s="42"/>
      <c r="U7581" s="43"/>
      <c r="V7581" s="32"/>
      <c r="W7581" s="38"/>
      <c r="X7581" s="7"/>
      <c r="Y7581" s="7"/>
      <c r="Z7581" s="7"/>
      <c r="AA7581" s="7"/>
      <c r="AB7581" s="7"/>
      <c r="AC7581" s="7"/>
      <c r="AD7581" s="7"/>
      <c r="AE7581" s="7"/>
      <c r="AF7581" s="7"/>
      <c r="AG7581" s="7"/>
      <c r="AH7581" s="7"/>
      <c r="AI7581" s="7"/>
      <c r="AJ7581" s="7"/>
      <c r="AK7581" s="7"/>
      <c r="AL7581" s="7"/>
      <c r="AM7581" s="7"/>
      <c r="AN7581" s="7"/>
    </row>
    <row r="7582" spans="1:40" ht="14.25" customHeight="1">
      <c r="A7582" s="7" t="s">
        <v>743</v>
      </c>
      <c r="B7582" s="7" t="s">
        <v>363</v>
      </c>
      <c r="C7582" s="7">
        <v>1748</v>
      </c>
      <c r="D7582" s="7" t="s">
        <v>789</v>
      </c>
      <c r="E7582" s="7" t="str">
        <f t="shared" si="99"/>
        <v>Okinawa Uno</v>
      </c>
      <c r="F7582" s="7" t="s">
        <v>379</v>
      </c>
      <c r="G7582" s="7">
        <v>310</v>
      </c>
      <c r="H7582" s="7" t="s">
        <v>403</v>
      </c>
      <c r="I7582" s="7"/>
      <c r="J7582" s="7">
        <v>115000</v>
      </c>
      <c r="K7582" s="7">
        <f t="shared" si="100"/>
        <v>887000</v>
      </c>
      <c r="L7582" s="7"/>
      <c r="M7582" s="6"/>
      <c r="N7582" s="7"/>
      <c r="O7582" s="7"/>
      <c r="P7582" s="38"/>
      <c r="Q7582" s="31"/>
      <c r="R7582" s="42"/>
      <c r="S7582" s="42"/>
      <c r="T7582" s="42"/>
      <c r="U7582" s="43"/>
      <c r="V7582" s="32"/>
      <c r="W7582" s="38"/>
      <c r="X7582" s="7"/>
      <c r="Y7582" s="7"/>
      <c r="Z7582" s="7"/>
      <c r="AA7582" s="7"/>
      <c r="AB7582" s="7"/>
      <c r="AC7582" s="7"/>
      <c r="AD7582" s="7"/>
      <c r="AE7582" s="7"/>
      <c r="AF7582" s="7"/>
      <c r="AG7582" s="7"/>
      <c r="AH7582" s="7"/>
      <c r="AI7582" s="7"/>
      <c r="AJ7582" s="7"/>
      <c r="AK7582" s="7"/>
      <c r="AL7582" s="7"/>
      <c r="AM7582" s="7"/>
      <c r="AN7582" s="7"/>
    </row>
    <row r="7583" spans="1:40" ht="14.25" customHeight="1">
      <c r="A7583" s="7" t="s">
        <v>743</v>
      </c>
      <c r="B7583" s="7" t="s">
        <v>363</v>
      </c>
      <c r="C7583" s="7">
        <v>1748</v>
      </c>
      <c r="D7583" s="7" t="s">
        <v>789</v>
      </c>
      <c r="E7583" s="7" t="str">
        <f t="shared" si="99"/>
        <v>Okinawa Uno</v>
      </c>
      <c r="F7583" s="7" t="s">
        <v>379</v>
      </c>
      <c r="G7583" s="7">
        <v>330</v>
      </c>
      <c r="H7583" s="7" t="s">
        <v>404</v>
      </c>
      <c r="I7583" s="7"/>
      <c r="J7583" s="7">
        <v>33233</v>
      </c>
      <c r="K7583" s="7">
        <f t="shared" si="100"/>
        <v>887000</v>
      </c>
      <c r="L7583" s="7"/>
      <c r="M7583" s="6"/>
      <c r="N7583" s="7"/>
      <c r="O7583" s="7"/>
      <c r="P7583" s="38"/>
      <c r="Q7583" s="31"/>
      <c r="R7583" s="42"/>
      <c r="S7583" s="42"/>
      <c r="T7583" s="42"/>
      <c r="U7583" s="43"/>
      <c r="V7583" s="32"/>
      <c r="W7583" s="38"/>
      <c r="X7583" s="7"/>
      <c r="Y7583" s="7"/>
      <c r="Z7583" s="7"/>
      <c r="AA7583" s="7"/>
      <c r="AB7583" s="7"/>
      <c r="AC7583" s="7"/>
      <c r="AD7583" s="7"/>
      <c r="AE7583" s="7"/>
      <c r="AF7583" s="7"/>
      <c r="AG7583" s="7"/>
      <c r="AH7583" s="7"/>
      <c r="AI7583" s="7"/>
      <c r="AJ7583" s="7"/>
      <c r="AK7583" s="7"/>
      <c r="AL7583" s="7"/>
      <c r="AM7583" s="7"/>
      <c r="AN7583" s="7"/>
    </row>
    <row r="7584" spans="1:40" ht="14.25" customHeight="1">
      <c r="A7584" s="7" t="s">
        <v>743</v>
      </c>
      <c r="B7584" s="7" t="s">
        <v>363</v>
      </c>
      <c r="C7584" s="7">
        <v>1748</v>
      </c>
      <c r="D7584" s="7" t="s">
        <v>789</v>
      </c>
      <c r="E7584" s="7" t="str">
        <f t="shared" si="99"/>
        <v>Okinawa Uno</v>
      </c>
      <c r="F7584" s="7" t="s">
        <v>379</v>
      </c>
      <c r="G7584" s="7">
        <v>340</v>
      </c>
      <c r="H7584" s="7" t="s">
        <v>405</v>
      </c>
      <c r="I7584" s="7"/>
      <c r="J7584" s="7">
        <v>1472235</v>
      </c>
      <c r="K7584" s="7">
        <f t="shared" si="100"/>
        <v>887000</v>
      </c>
      <c r="L7584" s="7"/>
      <c r="M7584" s="6"/>
      <c r="N7584" s="7"/>
      <c r="O7584" s="7"/>
      <c r="P7584" s="38"/>
      <c r="Q7584" s="31"/>
      <c r="R7584" s="42"/>
      <c r="S7584" s="42"/>
      <c r="T7584" s="42"/>
      <c r="U7584" s="43"/>
      <c r="V7584" s="32"/>
      <c r="W7584" s="38"/>
      <c r="X7584" s="7"/>
      <c r="Y7584" s="7"/>
      <c r="Z7584" s="7"/>
      <c r="AA7584" s="7"/>
      <c r="AB7584" s="7"/>
      <c r="AC7584" s="7"/>
      <c r="AD7584" s="7"/>
      <c r="AE7584" s="7"/>
      <c r="AF7584" s="7"/>
      <c r="AG7584" s="7"/>
      <c r="AH7584" s="7"/>
      <c r="AI7584" s="7"/>
      <c r="AJ7584" s="7"/>
      <c r="AK7584" s="7"/>
      <c r="AL7584" s="7"/>
      <c r="AM7584" s="7"/>
      <c r="AN7584" s="7"/>
    </row>
    <row r="7585" spans="1:40" ht="14.25" customHeight="1">
      <c r="A7585" s="7" t="s">
        <v>743</v>
      </c>
      <c r="B7585" s="7" t="s">
        <v>363</v>
      </c>
      <c r="C7585" s="7">
        <v>1748</v>
      </c>
      <c r="D7585" s="7" t="s">
        <v>789</v>
      </c>
      <c r="E7585" s="7" t="str">
        <f t="shared" si="99"/>
        <v>Okinawa Uno</v>
      </c>
      <c r="F7585" s="7" t="s">
        <v>407</v>
      </c>
      <c r="G7585" s="7">
        <v>110</v>
      </c>
      <c r="H7585" s="7" t="s">
        <v>385</v>
      </c>
      <c r="I7585" s="7"/>
      <c r="J7585" s="7">
        <v>106000</v>
      </c>
      <c r="K7585" s="7">
        <f t="shared" si="100"/>
        <v>887000</v>
      </c>
      <c r="L7585" s="7"/>
      <c r="M7585" s="6"/>
      <c r="N7585" s="7"/>
      <c r="O7585" s="7"/>
      <c r="P7585" s="38"/>
      <c r="Q7585" s="31"/>
      <c r="R7585" s="42"/>
      <c r="S7585" s="42"/>
      <c r="T7585" s="42"/>
      <c r="U7585" s="43"/>
      <c r="V7585" s="32"/>
      <c r="W7585" s="38"/>
      <c r="X7585" s="7"/>
      <c r="Y7585" s="7"/>
      <c r="Z7585" s="7"/>
      <c r="AA7585" s="7"/>
      <c r="AB7585" s="7"/>
      <c r="AC7585" s="7"/>
      <c r="AD7585" s="7"/>
      <c r="AE7585" s="7"/>
      <c r="AF7585" s="7"/>
      <c r="AG7585" s="7"/>
      <c r="AH7585" s="7"/>
      <c r="AI7585" s="7"/>
      <c r="AJ7585" s="7"/>
      <c r="AK7585" s="7"/>
      <c r="AL7585" s="7"/>
      <c r="AM7585" s="7"/>
      <c r="AN7585" s="7"/>
    </row>
    <row r="7586" spans="1:40" ht="14.25" customHeight="1">
      <c r="A7586" s="7" t="s">
        <v>743</v>
      </c>
      <c r="B7586" s="7" t="s">
        <v>363</v>
      </c>
      <c r="C7586" s="7">
        <v>1748</v>
      </c>
      <c r="D7586" s="7" t="s">
        <v>789</v>
      </c>
      <c r="E7586" s="7" t="str">
        <f t="shared" si="99"/>
        <v>Okinawa Uno</v>
      </c>
      <c r="F7586" s="7" t="s">
        <v>407</v>
      </c>
      <c r="G7586" s="7">
        <v>170</v>
      </c>
      <c r="H7586" s="7" t="s">
        <v>390</v>
      </c>
      <c r="I7586" s="7"/>
      <c r="J7586" s="7">
        <v>521000</v>
      </c>
      <c r="K7586" s="7">
        <f t="shared" si="100"/>
        <v>887000</v>
      </c>
      <c r="L7586" s="7"/>
      <c r="M7586" s="6"/>
      <c r="N7586" s="7"/>
      <c r="O7586" s="7"/>
      <c r="P7586" s="38"/>
      <c r="Q7586" s="31"/>
      <c r="R7586" s="42"/>
      <c r="S7586" s="42"/>
      <c r="T7586" s="42"/>
      <c r="U7586" s="43"/>
      <c r="V7586" s="32"/>
      <c r="W7586" s="38"/>
      <c r="X7586" s="7"/>
      <c r="Y7586" s="7"/>
      <c r="Z7586" s="7"/>
      <c r="AA7586" s="7"/>
      <c r="AB7586" s="7"/>
      <c r="AC7586" s="7"/>
      <c r="AD7586" s="7"/>
      <c r="AE7586" s="7"/>
      <c r="AF7586" s="7"/>
      <c r="AG7586" s="7"/>
      <c r="AH7586" s="7"/>
      <c r="AI7586" s="7"/>
      <c r="AJ7586" s="7"/>
      <c r="AK7586" s="7"/>
      <c r="AL7586" s="7"/>
      <c r="AM7586" s="7"/>
      <c r="AN7586" s="7"/>
    </row>
    <row r="7587" spans="1:40" ht="14.25" customHeight="1">
      <c r="A7587" s="7" t="s">
        <v>743</v>
      </c>
      <c r="B7587" s="7" t="s">
        <v>363</v>
      </c>
      <c r="C7587" s="7">
        <v>1748</v>
      </c>
      <c r="D7587" s="7" t="s">
        <v>789</v>
      </c>
      <c r="E7587" s="7" t="str">
        <f t="shared" si="99"/>
        <v>Okinawa Uno</v>
      </c>
      <c r="F7587" s="7" t="s">
        <v>407</v>
      </c>
      <c r="G7587" s="7">
        <v>180</v>
      </c>
      <c r="H7587" s="7" t="s">
        <v>411</v>
      </c>
      <c r="I7587" s="7"/>
      <c r="J7587" s="7">
        <v>210000</v>
      </c>
      <c r="K7587" s="7">
        <f t="shared" si="100"/>
        <v>887000</v>
      </c>
      <c r="L7587" s="7"/>
      <c r="M7587" s="6"/>
      <c r="N7587" s="7"/>
      <c r="O7587" s="7"/>
      <c r="P7587" s="38"/>
      <c r="Q7587" s="31"/>
      <c r="R7587" s="42"/>
      <c r="S7587" s="42"/>
      <c r="T7587" s="42"/>
      <c r="U7587" s="43"/>
      <c r="V7587" s="32"/>
      <c r="W7587" s="38"/>
      <c r="X7587" s="7"/>
      <c r="Y7587" s="7"/>
      <c r="Z7587" s="7"/>
      <c r="AA7587" s="7"/>
      <c r="AB7587" s="7"/>
      <c r="AC7587" s="7"/>
      <c r="AD7587" s="7"/>
      <c r="AE7587" s="7"/>
      <c r="AF7587" s="7"/>
      <c r="AG7587" s="7"/>
      <c r="AH7587" s="7"/>
      <c r="AI7587" s="7"/>
      <c r="AJ7587" s="7"/>
      <c r="AK7587" s="7"/>
      <c r="AL7587" s="7"/>
      <c r="AM7587" s="7"/>
      <c r="AN7587" s="7"/>
    </row>
    <row r="7588" spans="1:40" ht="14.25" customHeight="1">
      <c r="A7588" s="7" t="s">
        <v>743</v>
      </c>
      <c r="B7588" s="7" t="s">
        <v>363</v>
      </c>
      <c r="C7588" s="7">
        <v>1748</v>
      </c>
      <c r="D7588" s="7" t="s">
        <v>789</v>
      </c>
      <c r="E7588" s="7" t="str">
        <f t="shared" si="99"/>
        <v>Okinawa Uno</v>
      </c>
      <c r="F7588" s="7" t="s">
        <v>407</v>
      </c>
      <c r="G7588" s="7">
        <v>210</v>
      </c>
      <c r="H7588" s="7" t="s">
        <v>394</v>
      </c>
      <c r="I7588" s="7"/>
      <c r="J7588" s="7">
        <v>50000</v>
      </c>
      <c r="K7588" s="7">
        <f t="shared" si="100"/>
        <v>887000</v>
      </c>
      <c r="L7588" s="7"/>
      <c r="M7588" s="6"/>
      <c r="N7588" s="7"/>
      <c r="O7588" s="7"/>
      <c r="P7588" s="38"/>
      <c r="Q7588" s="31"/>
      <c r="R7588" s="42"/>
      <c r="S7588" s="42"/>
      <c r="T7588" s="42"/>
      <c r="U7588" s="43"/>
      <c r="V7588" s="32"/>
      <c r="W7588" s="38"/>
      <c r="X7588" s="7"/>
      <c r="Y7588" s="7"/>
      <c r="Z7588" s="7"/>
      <c r="AA7588" s="7"/>
      <c r="AB7588" s="7"/>
      <c r="AC7588" s="7"/>
      <c r="AD7588" s="7"/>
      <c r="AE7588" s="7"/>
      <c r="AF7588" s="7"/>
      <c r="AG7588" s="7"/>
      <c r="AH7588" s="7"/>
      <c r="AI7588" s="7"/>
      <c r="AJ7588" s="7"/>
      <c r="AK7588" s="7"/>
      <c r="AL7588" s="7"/>
      <c r="AM7588" s="7"/>
      <c r="AN7588" s="7"/>
    </row>
    <row r="7589" spans="1:40" ht="14.25" customHeight="1">
      <c r="A7589" s="7" t="s">
        <v>743</v>
      </c>
      <c r="B7589" s="7" t="s">
        <v>363</v>
      </c>
      <c r="C7589" s="7">
        <v>1749</v>
      </c>
      <c r="D7589" s="7" t="s">
        <v>790</v>
      </c>
      <c r="E7589" s="7" t="str">
        <f t="shared" si="99"/>
        <v>San Antonio de Lomerio</v>
      </c>
      <c r="F7589" s="7" t="s">
        <v>379</v>
      </c>
      <c r="G7589" s="7">
        <v>0</v>
      </c>
      <c r="H7589" s="7" t="s">
        <v>380</v>
      </c>
      <c r="I7589" s="7"/>
      <c r="J7589" s="7">
        <v>798361</v>
      </c>
      <c r="K7589" s="7">
        <f t="shared" si="100"/>
        <v>72000</v>
      </c>
      <c r="L7589" s="7"/>
      <c r="M7589" s="6"/>
      <c r="N7589" s="7"/>
      <c r="O7589" s="7"/>
      <c r="P7589" s="38"/>
      <c r="Q7589" s="31"/>
      <c r="R7589" s="42"/>
      <c r="S7589" s="42"/>
      <c r="T7589" s="42"/>
      <c r="U7589" s="43"/>
      <c r="V7589" s="32"/>
      <c r="W7589" s="38"/>
      <c r="X7589" s="7"/>
      <c r="Y7589" s="7"/>
      <c r="Z7589" s="7"/>
      <c r="AA7589" s="7"/>
      <c r="AB7589" s="7"/>
      <c r="AC7589" s="7"/>
      <c r="AD7589" s="7"/>
      <c r="AE7589" s="7"/>
      <c r="AF7589" s="7"/>
      <c r="AG7589" s="7"/>
      <c r="AH7589" s="7"/>
      <c r="AI7589" s="7"/>
      <c r="AJ7589" s="7"/>
      <c r="AK7589" s="7"/>
      <c r="AL7589" s="7"/>
      <c r="AM7589" s="7"/>
      <c r="AN7589" s="7"/>
    </row>
    <row r="7590" spans="1:40" ht="14.25" customHeight="1">
      <c r="A7590" s="7" t="s">
        <v>743</v>
      </c>
      <c r="B7590" s="7" t="s">
        <v>363</v>
      </c>
      <c r="C7590" s="7">
        <v>1749</v>
      </c>
      <c r="D7590" s="7" t="s">
        <v>790</v>
      </c>
      <c r="E7590" s="7" t="str">
        <f t="shared" si="99"/>
        <v>San Antonio de Lomerio</v>
      </c>
      <c r="F7590" s="7" t="s">
        <v>379</v>
      </c>
      <c r="G7590" s="7">
        <v>1</v>
      </c>
      <c r="H7590" s="7" t="s">
        <v>381</v>
      </c>
      <c r="I7590" s="7"/>
      <c r="J7590" s="7">
        <v>510427</v>
      </c>
      <c r="K7590" s="7">
        <f t="shared" si="100"/>
        <v>72000</v>
      </c>
      <c r="L7590" s="7"/>
      <c r="M7590" s="6"/>
      <c r="N7590" s="7"/>
      <c r="O7590" s="7"/>
      <c r="P7590" s="38"/>
      <c r="Q7590" s="31"/>
      <c r="R7590" s="42"/>
      <c r="S7590" s="42"/>
      <c r="T7590" s="42"/>
      <c r="U7590" s="43"/>
      <c r="V7590" s="32"/>
      <c r="W7590" s="38"/>
      <c r="X7590" s="7"/>
      <c r="Y7590" s="7"/>
      <c r="Z7590" s="7"/>
      <c r="AA7590" s="7"/>
      <c r="AB7590" s="7"/>
      <c r="AC7590" s="7"/>
      <c r="AD7590" s="7"/>
      <c r="AE7590" s="7"/>
      <c r="AF7590" s="7"/>
      <c r="AG7590" s="7"/>
      <c r="AH7590" s="7"/>
      <c r="AI7590" s="7"/>
      <c r="AJ7590" s="7"/>
      <c r="AK7590" s="7"/>
      <c r="AL7590" s="7"/>
      <c r="AM7590" s="7"/>
      <c r="AN7590" s="7"/>
    </row>
    <row r="7591" spans="1:40" ht="14.25" customHeight="1">
      <c r="A7591" s="7" t="s">
        <v>743</v>
      </c>
      <c r="B7591" s="7" t="s">
        <v>363</v>
      </c>
      <c r="C7591" s="7">
        <v>1749</v>
      </c>
      <c r="D7591" s="7" t="s">
        <v>790</v>
      </c>
      <c r="E7591" s="7" t="str">
        <f t="shared" si="99"/>
        <v>San Antonio de Lomerio</v>
      </c>
      <c r="F7591" s="7" t="s">
        <v>379</v>
      </c>
      <c r="G7591" s="7">
        <v>99</v>
      </c>
      <c r="H7591" s="7" t="s">
        <v>382</v>
      </c>
      <c r="I7591" s="7"/>
      <c r="J7591" s="7">
        <v>5000</v>
      </c>
      <c r="K7591" s="7">
        <f t="shared" si="100"/>
        <v>72000</v>
      </c>
      <c r="L7591" s="7"/>
      <c r="M7591" s="6"/>
      <c r="N7591" s="7"/>
      <c r="O7591" s="7"/>
      <c r="P7591" s="38"/>
      <c r="Q7591" s="31"/>
      <c r="R7591" s="42"/>
      <c r="S7591" s="42"/>
      <c r="T7591" s="42"/>
      <c r="U7591" s="43"/>
      <c r="V7591" s="32"/>
      <c r="W7591" s="38"/>
      <c r="X7591" s="7"/>
      <c r="Y7591" s="7"/>
      <c r="Z7591" s="7"/>
      <c r="AA7591" s="7"/>
      <c r="AB7591" s="7"/>
      <c r="AC7591" s="7"/>
      <c r="AD7591" s="7"/>
      <c r="AE7591" s="7"/>
      <c r="AF7591" s="7"/>
      <c r="AG7591" s="7"/>
      <c r="AH7591" s="7"/>
      <c r="AI7591" s="7"/>
      <c r="AJ7591" s="7"/>
      <c r="AK7591" s="7"/>
      <c r="AL7591" s="7"/>
      <c r="AM7591" s="7"/>
      <c r="AN7591" s="7"/>
    </row>
    <row r="7592" spans="1:40" ht="14.25" customHeight="1">
      <c r="A7592" s="7" t="s">
        <v>743</v>
      </c>
      <c r="B7592" s="7" t="s">
        <v>363</v>
      </c>
      <c r="C7592" s="7">
        <v>1749</v>
      </c>
      <c r="D7592" s="7" t="s">
        <v>790</v>
      </c>
      <c r="E7592" s="7" t="str">
        <f t="shared" si="99"/>
        <v>San Antonio de Lomerio</v>
      </c>
      <c r="F7592" s="7" t="s">
        <v>379</v>
      </c>
      <c r="G7592" s="7">
        <v>100</v>
      </c>
      <c r="H7592" s="7" t="s">
        <v>383</v>
      </c>
      <c r="I7592" s="7"/>
      <c r="J7592" s="7">
        <v>326175</v>
      </c>
      <c r="K7592" s="7">
        <f t="shared" si="100"/>
        <v>72000</v>
      </c>
      <c r="L7592" s="7"/>
      <c r="M7592" s="6"/>
      <c r="N7592" s="7"/>
      <c r="O7592" s="7"/>
      <c r="P7592" s="38"/>
      <c r="Q7592" s="31"/>
      <c r="R7592" s="42"/>
      <c r="S7592" s="42"/>
      <c r="T7592" s="42"/>
      <c r="U7592" s="43"/>
      <c r="V7592" s="32"/>
      <c r="W7592" s="38"/>
      <c r="X7592" s="7"/>
      <c r="Y7592" s="7"/>
      <c r="Z7592" s="7"/>
      <c r="AA7592" s="7"/>
      <c r="AB7592" s="7"/>
      <c r="AC7592" s="7"/>
      <c r="AD7592" s="7"/>
      <c r="AE7592" s="7"/>
      <c r="AF7592" s="7"/>
      <c r="AG7592" s="7"/>
      <c r="AH7592" s="7"/>
      <c r="AI7592" s="7"/>
      <c r="AJ7592" s="7"/>
      <c r="AK7592" s="7"/>
      <c r="AL7592" s="7"/>
      <c r="AM7592" s="7"/>
      <c r="AN7592" s="7"/>
    </row>
    <row r="7593" spans="1:40" ht="14.25" customHeight="1">
      <c r="A7593" s="7" t="s">
        <v>743</v>
      </c>
      <c r="B7593" s="7" t="s">
        <v>363</v>
      </c>
      <c r="C7593" s="7">
        <v>1749</v>
      </c>
      <c r="D7593" s="7" t="s">
        <v>790</v>
      </c>
      <c r="E7593" s="7" t="str">
        <f t="shared" si="99"/>
        <v>San Antonio de Lomerio</v>
      </c>
      <c r="F7593" s="7" t="s">
        <v>379</v>
      </c>
      <c r="G7593" s="7">
        <v>110</v>
      </c>
      <c r="H7593" s="7" t="s">
        <v>385</v>
      </c>
      <c r="I7593" s="7"/>
      <c r="J7593" s="7">
        <v>50000</v>
      </c>
      <c r="K7593" s="7">
        <f t="shared" si="100"/>
        <v>72000</v>
      </c>
      <c r="L7593" s="7"/>
      <c r="M7593" s="6"/>
      <c r="N7593" s="7"/>
      <c r="O7593" s="7"/>
      <c r="P7593" s="38"/>
      <c r="Q7593" s="31"/>
      <c r="R7593" s="42"/>
      <c r="S7593" s="42"/>
      <c r="T7593" s="42"/>
      <c r="U7593" s="43"/>
      <c r="V7593" s="32"/>
      <c r="W7593" s="38"/>
      <c r="X7593" s="7"/>
      <c r="Y7593" s="7"/>
      <c r="Z7593" s="7"/>
      <c r="AA7593" s="7"/>
      <c r="AB7593" s="7"/>
      <c r="AC7593" s="7"/>
      <c r="AD7593" s="7"/>
      <c r="AE7593" s="7"/>
      <c r="AF7593" s="7"/>
      <c r="AG7593" s="7"/>
      <c r="AH7593" s="7"/>
      <c r="AI7593" s="7"/>
      <c r="AJ7593" s="7"/>
      <c r="AK7593" s="7"/>
      <c r="AL7593" s="7"/>
      <c r="AM7593" s="7"/>
      <c r="AN7593" s="7"/>
    </row>
    <row r="7594" spans="1:40" ht="14.25" customHeight="1">
      <c r="A7594" s="7" t="s">
        <v>743</v>
      </c>
      <c r="B7594" s="7" t="s">
        <v>363</v>
      </c>
      <c r="C7594" s="7">
        <v>1749</v>
      </c>
      <c r="D7594" s="7" t="s">
        <v>790</v>
      </c>
      <c r="E7594" s="7" t="str">
        <f t="shared" si="99"/>
        <v>San Antonio de Lomerio</v>
      </c>
      <c r="F7594" s="7" t="s">
        <v>379</v>
      </c>
      <c r="G7594" s="7">
        <v>130</v>
      </c>
      <c r="H7594" s="7" t="s">
        <v>386</v>
      </c>
      <c r="I7594" s="7"/>
      <c r="J7594" s="7">
        <v>80000</v>
      </c>
      <c r="K7594" s="7">
        <f t="shared" si="100"/>
        <v>72000</v>
      </c>
      <c r="L7594" s="7"/>
      <c r="M7594" s="6"/>
      <c r="N7594" s="7"/>
      <c r="O7594" s="7"/>
      <c r="P7594" s="38"/>
      <c r="Q7594" s="31"/>
      <c r="R7594" s="42"/>
      <c r="S7594" s="42"/>
      <c r="T7594" s="42"/>
      <c r="U7594" s="43"/>
      <c r="V7594" s="32"/>
      <c r="W7594" s="38"/>
      <c r="X7594" s="7"/>
      <c r="Y7594" s="7"/>
      <c r="Z7594" s="7"/>
      <c r="AA7594" s="7"/>
      <c r="AB7594" s="7"/>
      <c r="AC7594" s="7"/>
      <c r="AD7594" s="7"/>
      <c r="AE7594" s="7"/>
      <c r="AF7594" s="7"/>
      <c r="AG7594" s="7"/>
      <c r="AH7594" s="7"/>
      <c r="AI7594" s="7"/>
      <c r="AJ7594" s="7"/>
      <c r="AK7594" s="7"/>
      <c r="AL7594" s="7"/>
      <c r="AM7594" s="7"/>
      <c r="AN7594" s="7"/>
    </row>
    <row r="7595" spans="1:40" ht="14.25" customHeight="1">
      <c r="A7595" s="7" t="s">
        <v>743</v>
      </c>
      <c r="B7595" s="7" t="s">
        <v>363</v>
      </c>
      <c r="C7595" s="7">
        <v>1749</v>
      </c>
      <c r="D7595" s="7" t="s">
        <v>790</v>
      </c>
      <c r="E7595" s="7" t="str">
        <f t="shared" si="99"/>
        <v>San Antonio de Lomerio</v>
      </c>
      <c r="F7595" s="7" t="s">
        <v>379</v>
      </c>
      <c r="G7595" s="7">
        <v>140</v>
      </c>
      <c r="H7595" s="7" t="s">
        <v>388</v>
      </c>
      <c r="I7595" s="7"/>
      <c r="J7595" s="7">
        <v>50000</v>
      </c>
      <c r="K7595" s="7">
        <f t="shared" si="100"/>
        <v>72000</v>
      </c>
      <c r="L7595" s="7"/>
      <c r="M7595" s="6"/>
      <c r="N7595" s="7"/>
      <c r="O7595" s="7"/>
      <c r="P7595" s="38"/>
      <c r="Q7595" s="31"/>
      <c r="R7595" s="42"/>
      <c r="S7595" s="42"/>
      <c r="T7595" s="42"/>
      <c r="U7595" s="43"/>
      <c r="V7595" s="32"/>
      <c r="W7595" s="38"/>
      <c r="X7595" s="7"/>
      <c r="Y7595" s="7"/>
      <c r="Z7595" s="7"/>
      <c r="AA7595" s="7"/>
      <c r="AB7595" s="7"/>
      <c r="AC7595" s="7"/>
      <c r="AD7595" s="7"/>
      <c r="AE7595" s="7"/>
      <c r="AF7595" s="7"/>
      <c r="AG7595" s="7"/>
      <c r="AH7595" s="7"/>
      <c r="AI7595" s="7"/>
      <c r="AJ7595" s="7"/>
      <c r="AK7595" s="7"/>
      <c r="AL7595" s="7"/>
      <c r="AM7595" s="7"/>
      <c r="AN7595" s="7"/>
    </row>
    <row r="7596" spans="1:40" ht="14.25" customHeight="1">
      <c r="A7596" s="7" t="s">
        <v>743</v>
      </c>
      <c r="B7596" s="7" t="s">
        <v>363</v>
      </c>
      <c r="C7596" s="7">
        <v>1749</v>
      </c>
      <c r="D7596" s="7" t="s">
        <v>790</v>
      </c>
      <c r="E7596" s="7" t="str">
        <f t="shared" si="99"/>
        <v>San Antonio de Lomerio</v>
      </c>
      <c r="F7596" s="7" t="s">
        <v>379</v>
      </c>
      <c r="G7596" s="7">
        <v>160</v>
      </c>
      <c r="H7596" s="7" t="s">
        <v>389</v>
      </c>
      <c r="I7596" s="7"/>
      <c r="J7596" s="7">
        <v>50000</v>
      </c>
      <c r="K7596" s="7">
        <f t="shared" si="100"/>
        <v>72000</v>
      </c>
      <c r="L7596" s="7"/>
      <c r="M7596" s="6"/>
      <c r="N7596" s="7"/>
      <c r="O7596" s="7"/>
      <c r="P7596" s="38"/>
      <c r="Q7596" s="31"/>
      <c r="R7596" s="42"/>
      <c r="S7596" s="42"/>
      <c r="T7596" s="42"/>
      <c r="U7596" s="43"/>
      <c r="V7596" s="32"/>
      <c r="W7596" s="38"/>
      <c r="X7596" s="7"/>
      <c r="Y7596" s="7"/>
      <c r="Z7596" s="7"/>
      <c r="AA7596" s="7"/>
      <c r="AB7596" s="7"/>
      <c r="AC7596" s="7"/>
      <c r="AD7596" s="7"/>
      <c r="AE7596" s="7"/>
      <c r="AF7596" s="7"/>
      <c r="AG7596" s="7"/>
      <c r="AH7596" s="7"/>
      <c r="AI7596" s="7"/>
      <c r="AJ7596" s="7"/>
      <c r="AK7596" s="7"/>
      <c r="AL7596" s="7"/>
      <c r="AM7596" s="7"/>
      <c r="AN7596" s="7"/>
    </row>
    <row r="7597" spans="1:40" ht="14.25" customHeight="1">
      <c r="A7597" s="7" t="s">
        <v>743</v>
      </c>
      <c r="B7597" s="7" t="s">
        <v>363</v>
      </c>
      <c r="C7597" s="7">
        <v>1749</v>
      </c>
      <c r="D7597" s="7" t="s">
        <v>790</v>
      </c>
      <c r="E7597" s="7" t="str">
        <f t="shared" si="99"/>
        <v>San Antonio de Lomerio</v>
      </c>
      <c r="F7597" s="7" t="s">
        <v>379</v>
      </c>
      <c r="G7597" s="7">
        <v>180</v>
      </c>
      <c r="H7597" s="7" t="s">
        <v>411</v>
      </c>
      <c r="I7597" s="7"/>
      <c r="J7597" s="7">
        <v>310000</v>
      </c>
      <c r="K7597" s="7">
        <f t="shared" si="100"/>
        <v>72000</v>
      </c>
      <c r="L7597" s="7"/>
      <c r="M7597" s="6"/>
      <c r="N7597" s="7"/>
      <c r="O7597" s="7"/>
      <c r="P7597" s="38"/>
      <c r="Q7597" s="31"/>
      <c r="R7597" s="42"/>
      <c r="S7597" s="42"/>
      <c r="T7597" s="42"/>
      <c r="U7597" s="43"/>
      <c r="V7597" s="32"/>
      <c r="W7597" s="38"/>
      <c r="X7597" s="7"/>
      <c r="Y7597" s="7"/>
      <c r="Z7597" s="7"/>
      <c r="AA7597" s="7"/>
      <c r="AB7597" s="7"/>
      <c r="AC7597" s="7"/>
      <c r="AD7597" s="7"/>
      <c r="AE7597" s="7"/>
      <c r="AF7597" s="7"/>
      <c r="AG7597" s="7"/>
      <c r="AH7597" s="7"/>
      <c r="AI7597" s="7"/>
      <c r="AJ7597" s="7"/>
      <c r="AK7597" s="7"/>
      <c r="AL7597" s="7"/>
      <c r="AM7597" s="7"/>
      <c r="AN7597" s="7"/>
    </row>
    <row r="7598" spans="1:40" ht="14.25" customHeight="1">
      <c r="A7598" s="7" t="s">
        <v>743</v>
      </c>
      <c r="B7598" s="7" t="s">
        <v>363</v>
      </c>
      <c r="C7598" s="7">
        <v>1749</v>
      </c>
      <c r="D7598" s="7" t="s">
        <v>790</v>
      </c>
      <c r="E7598" s="7" t="str">
        <f t="shared" si="99"/>
        <v>San Antonio de Lomerio</v>
      </c>
      <c r="F7598" s="7" t="s">
        <v>379</v>
      </c>
      <c r="G7598" s="7">
        <v>190</v>
      </c>
      <c r="H7598" s="7" t="s">
        <v>392</v>
      </c>
      <c r="I7598" s="7"/>
      <c r="J7598" s="7">
        <v>130000</v>
      </c>
      <c r="K7598" s="7">
        <f t="shared" si="100"/>
        <v>72000</v>
      </c>
      <c r="L7598" s="7"/>
      <c r="M7598" s="6"/>
      <c r="N7598" s="7"/>
      <c r="O7598" s="7"/>
      <c r="P7598" s="38"/>
      <c r="Q7598" s="31"/>
      <c r="R7598" s="42"/>
      <c r="S7598" s="42"/>
      <c r="T7598" s="42"/>
      <c r="U7598" s="43"/>
      <c r="V7598" s="32"/>
      <c r="W7598" s="38"/>
      <c r="X7598" s="7"/>
      <c r="Y7598" s="7"/>
      <c r="Z7598" s="7"/>
      <c r="AA7598" s="7"/>
      <c r="AB7598" s="7"/>
      <c r="AC7598" s="7"/>
      <c r="AD7598" s="7"/>
      <c r="AE7598" s="7"/>
      <c r="AF7598" s="7"/>
      <c r="AG7598" s="7"/>
      <c r="AH7598" s="7"/>
      <c r="AI7598" s="7"/>
      <c r="AJ7598" s="7"/>
      <c r="AK7598" s="7"/>
      <c r="AL7598" s="7"/>
      <c r="AM7598" s="7"/>
      <c r="AN7598" s="7"/>
    </row>
    <row r="7599" spans="1:40" ht="14.25" customHeight="1">
      <c r="A7599" s="7" t="s">
        <v>743</v>
      </c>
      <c r="B7599" s="7" t="s">
        <v>363</v>
      </c>
      <c r="C7599" s="7">
        <v>1749</v>
      </c>
      <c r="D7599" s="7" t="s">
        <v>790</v>
      </c>
      <c r="E7599" s="7" t="str">
        <f t="shared" si="99"/>
        <v>San Antonio de Lomerio</v>
      </c>
      <c r="F7599" s="7" t="s">
        <v>379</v>
      </c>
      <c r="G7599" s="7">
        <v>200</v>
      </c>
      <c r="H7599" s="7" t="s">
        <v>393</v>
      </c>
      <c r="I7599" s="7"/>
      <c r="J7599" s="7">
        <v>1694172</v>
      </c>
      <c r="K7599" s="7">
        <f t="shared" si="100"/>
        <v>72000</v>
      </c>
      <c r="L7599" s="7"/>
      <c r="M7599" s="6"/>
      <c r="N7599" s="7"/>
      <c r="O7599" s="7"/>
      <c r="P7599" s="38"/>
      <c r="Q7599" s="31"/>
      <c r="R7599" s="42"/>
      <c r="S7599" s="42"/>
      <c r="T7599" s="42"/>
      <c r="U7599" s="43"/>
      <c r="V7599" s="32"/>
      <c r="W7599" s="38"/>
      <c r="X7599" s="7"/>
      <c r="Y7599" s="7"/>
      <c r="Z7599" s="7"/>
      <c r="AA7599" s="7"/>
      <c r="AB7599" s="7"/>
      <c r="AC7599" s="7"/>
      <c r="AD7599" s="7"/>
      <c r="AE7599" s="7"/>
      <c r="AF7599" s="7"/>
      <c r="AG7599" s="7"/>
      <c r="AH7599" s="7"/>
      <c r="AI7599" s="7"/>
      <c r="AJ7599" s="7"/>
      <c r="AK7599" s="7"/>
      <c r="AL7599" s="7"/>
      <c r="AM7599" s="7"/>
      <c r="AN7599" s="7"/>
    </row>
    <row r="7600" spans="1:40" ht="14.25" customHeight="1">
      <c r="A7600" s="7" t="s">
        <v>743</v>
      </c>
      <c r="B7600" s="7" t="s">
        <v>363</v>
      </c>
      <c r="C7600" s="7">
        <v>1749</v>
      </c>
      <c r="D7600" s="7" t="s">
        <v>790</v>
      </c>
      <c r="E7600" s="7" t="str">
        <f t="shared" si="99"/>
        <v>San Antonio de Lomerio</v>
      </c>
      <c r="F7600" s="7" t="s">
        <v>379</v>
      </c>
      <c r="G7600" s="7">
        <v>210</v>
      </c>
      <c r="H7600" s="7" t="s">
        <v>394</v>
      </c>
      <c r="I7600" s="7"/>
      <c r="J7600" s="7">
        <v>555986</v>
      </c>
      <c r="K7600" s="7">
        <f t="shared" si="100"/>
        <v>72000</v>
      </c>
      <c r="L7600" s="7"/>
      <c r="M7600" s="6"/>
      <c r="N7600" s="7"/>
      <c r="O7600" s="7"/>
      <c r="P7600" s="38"/>
      <c r="Q7600" s="31"/>
      <c r="R7600" s="42"/>
      <c r="S7600" s="42"/>
      <c r="T7600" s="42"/>
      <c r="U7600" s="43"/>
      <c r="V7600" s="32"/>
      <c r="W7600" s="38"/>
      <c r="X7600" s="7"/>
      <c r="Y7600" s="7"/>
      <c r="Z7600" s="7"/>
      <c r="AA7600" s="7"/>
      <c r="AB7600" s="7"/>
      <c r="AC7600" s="7"/>
      <c r="AD7600" s="7"/>
      <c r="AE7600" s="7"/>
      <c r="AF7600" s="7"/>
      <c r="AG7600" s="7"/>
      <c r="AH7600" s="7"/>
      <c r="AI7600" s="7"/>
      <c r="AJ7600" s="7"/>
      <c r="AK7600" s="7"/>
      <c r="AL7600" s="7"/>
      <c r="AM7600" s="7"/>
      <c r="AN7600" s="7"/>
    </row>
    <row r="7601" spans="1:40" ht="14.25" customHeight="1">
      <c r="A7601" s="7" t="s">
        <v>743</v>
      </c>
      <c r="B7601" s="7" t="s">
        <v>363</v>
      </c>
      <c r="C7601" s="7">
        <v>1749</v>
      </c>
      <c r="D7601" s="7" t="s">
        <v>790</v>
      </c>
      <c r="E7601" s="7" t="str">
        <f t="shared" si="99"/>
        <v>San Antonio de Lomerio</v>
      </c>
      <c r="F7601" s="7" t="s">
        <v>379</v>
      </c>
      <c r="G7601" s="7">
        <v>220</v>
      </c>
      <c r="H7601" s="7" t="s">
        <v>395</v>
      </c>
      <c r="I7601" s="7"/>
      <c r="J7601" s="7">
        <v>145001</v>
      </c>
      <c r="K7601" s="7">
        <f t="shared" si="100"/>
        <v>72000</v>
      </c>
      <c r="L7601" s="7"/>
      <c r="M7601" s="6"/>
      <c r="N7601" s="7"/>
      <c r="O7601" s="7"/>
      <c r="P7601" s="38"/>
      <c r="Q7601" s="31"/>
      <c r="R7601" s="42"/>
      <c r="S7601" s="42"/>
      <c r="T7601" s="42"/>
      <c r="U7601" s="43"/>
      <c r="V7601" s="32"/>
      <c r="W7601" s="38"/>
      <c r="X7601" s="7"/>
      <c r="Y7601" s="7"/>
      <c r="Z7601" s="7"/>
      <c r="AA7601" s="7"/>
      <c r="AB7601" s="7"/>
      <c r="AC7601" s="7"/>
      <c r="AD7601" s="7"/>
      <c r="AE7601" s="7"/>
      <c r="AF7601" s="7"/>
      <c r="AG7601" s="7"/>
      <c r="AH7601" s="7"/>
      <c r="AI7601" s="7"/>
      <c r="AJ7601" s="7"/>
      <c r="AK7601" s="7"/>
      <c r="AL7601" s="7"/>
      <c r="AM7601" s="7"/>
      <c r="AN7601" s="7"/>
    </row>
    <row r="7602" spans="1:40" ht="14.25" customHeight="1">
      <c r="A7602" s="7" t="s">
        <v>743</v>
      </c>
      <c r="B7602" s="7" t="s">
        <v>363</v>
      </c>
      <c r="C7602" s="7">
        <v>1749</v>
      </c>
      <c r="D7602" s="7" t="s">
        <v>790</v>
      </c>
      <c r="E7602" s="7" t="str">
        <f t="shared" si="99"/>
        <v>San Antonio de Lomerio</v>
      </c>
      <c r="F7602" s="7" t="s">
        <v>379</v>
      </c>
      <c r="G7602" s="7">
        <v>230</v>
      </c>
      <c r="H7602" s="7" t="s">
        <v>396</v>
      </c>
      <c r="I7602" s="7"/>
      <c r="J7602" s="7">
        <v>95000</v>
      </c>
      <c r="K7602" s="7">
        <f t="shared" si="100"/>
        <v>72000</v>
      </c>
      <c r="L7602" s="7"/>
      <c r="M7602" s="6"/>
      <c r="N7602" s="7"/>
      <c r="O7602" s="7"/>
      <c r="P7602" s="38"/>
      <c r="Q7602" s="31"/>
      <c r="R7602" s="42"/>
      <c r="S7602" s="42"/>
      <c r="T7602" s="42"/>
      <c r="U7602" s="43"/>
      <c r="V7602" s="32"/>
      <c r="W7602" s="38"/>
      <c r="X7602" s="7"/>
      <c r="Y7602" s="7"/>
      <c r="Z7602" s="7"/>
      <c r="AA7602" s="7"/>
      <c r="AB7602" s="7"/>
      <c r="AC7602" s="7"/>
      <c r="AD7602" s="7"/>
      <c r="AE7602" s="7"/>
      <c r="AF7602" s="7"/>
      <c r="AG7602" s="7"/>
      <c r="AH7602" s="7"/>
      <c r="AI7602" s="7"/>
      <c r="AJ7602" s="7"/>
      <c r="AK7602" s="7"/>
      <c r="AL7602" s="7"/>
      <c r="AM7602" s="7"/>
      <c r="AN7602" s="7"/>
    </row>
    <row r="7603" spans="1:40" ht="14.25" customHeight="1">
      <c r="A7603" s="7" t="s">
        <v>743</v>
      </c>
      <c r="B7603" s="7" t="s">
        <v>363</v>
      </c>
      <c r="C7603" s="7">
        <v>1749</v>
      </c>
      <c r="D7603" s="7" t="s">
        <v>790</v>
      </c>
      <c r="E7603" s="7" t="str">
        <f t="shared" si="99"/>
        <v>San Antonio de Lomerio</v>
      </c>
      <c r="F7603" s="7" t="s">
        <v>379</v>
      </c>
      <c r="G7603" s="7">
        <v>240</v>
      </c>
      <c r="H7603" s="7" t="s">
        <v>397</v>
      </c>
      <c r="I7603" s="7"/>
      <c r="J7603" s="7">
        <v>10000</v>
      </c>
      <c r="K7603" s="7">
        <f t="shared" si="100"/>
        <v>72000</v>
      </c>
      <c r="L7603" s="7"/>
      <c r="M7603" s="6"/>
      <c r="N7603" s="7"/>
      <c r="O7603" s="7"/>
      <c r="P7603" s="38"/>
      <c r="Q7603" s="31"/>
      <c r="R7603" s="42"/>
      <c r="S7603" s="42"/>
      <c r="T7603" s="42"/>
      <c r="U7603" s="43"/>
      <c r="V7603" s="32"/>
      <c r="W7603" s="38"/>
      <c r="X7603" s="7"/>
      <c r="Y7603" s="7"/>
      <c r="Z7603" s="7"/>
      <c r="AA7603" s="7"/>
      <c r="AB7603" s="7"/>
      <c r="AC7603" s="7"/>
      <c r="AD7603" s="7"/>
      <c r="AE7603" s="7"/>
      <c r="AF7603" s="7"/>
      <c r="AG7603" s="7"/>
      <c r="AH7603" s="7"/>
      <c r="AI7603" s="7"/>
      <c r="AJ7603" s="7"/>
      <c r="AK7603" s="7"/>
      <c r="AL7603" s="7"/>
      <c r="AM7603" s="7"/>
      <c r="AN7603" s="7"/>
    </row>
    <row r="7604" spans="1:40" ht="14.25" customHeight="1">
      <c r="A7604" s="7" t="s">
        <v>743</v>
      </c>
      <c r="B7604" s="7" t="s">
        <v>363</v>
      </c>
      <c r="C7604" s="7">
        <v>1749</v>
      </c>
      <c r="D7604" s="7" t="s">
        <v>790</v>
      </c>
      <c r="E7604" s="7" t="str">
        <f t="shared" si="99"/>
        <v>San Antonio de Lomerio</v>
      </c>
      <c r="F7604" s="7" t="s">
        <v>379</v>
      </c>
      <c r="G7604" s="7">
        <v>250</v>
      </c>
      <c r="H7604" s="7" t="s">
        <v>399</v>
      </c>
      <c r="I7604" s="7"/>
      <c r="J7604" s="7">
        <v>302087</v>
      </c>
      <c r="K7604" s="7">
        <f t="shared" si="100"/>
        <v>72000</v>
      </c>
      <c r="L7604" s="7"/>
      <c r="M7604" s="6"/>
      <c r="N7604" s="7"/>
      <c r="O7604" s="7"/>
      <c r="P7604" s="38"/>
      <c r="Q7604" s="31"/>
      <c r="R7604" s="42"/>
      <c r="S7604" s="42"/>
      <c r="T7604" s="42"/>
      <c r="U7604" s="43"/>
      <c r="V7604" s="32"/>
      <c r="W7604" s="38"/>
      <c r="X7604" s="7"/>
      <c r="Y7604" s="7"/>
      <c r="Z7604" s="7"/>
      <c r="AA7604" s="7"/>
      <c r="AB7604" s="7"/>
      <c r="AC7604" s="7"/>
      <c r="AD7604" s="7"/>
      <c r="AE7604" s="7"/>
      <c r="AF7604" s="7"/>
      <c r="AG7604" s="7"/>
      <c r="AH7604" s="7"/>
      <c r="AI7604" s="7"/>
      <c r="AJ7604" s="7"/>
      <c r="AK7604" s="7"/>
      <c r="AL7604" s="7"/>
      <c r="AM7604" s="7"/>
      <c r="AN7604" s="7"/>
    </row>
    <row r="7605" spans="1:40" ht="14.25" customHeight="1">
      <c r="A7605" s="7" t="s">
        <v>743</v>
      </c>
      <c r="B7605" s="7" t="s">
        <v>363</v>
      </c>
      <c r="C7605" s="7">
        <v>1749</v>
      </c>
      <c r="D7605" s="7" t="s">
        <v>790</v>
      </c>
      <c r="E7605" s="7" t="str">
        <f t="shared" si="99"/>
        <v>San Antonio de Lomerio</v>
      </c>
      <c r="F7605" s="7" t="s">
        <v>379</v>
      </c>
      <c r="G7605" s="7">
        <v>260</v>
      </c>
      <c r="H7605" s="7" t="s">
        <v>400</v>
      </c>
      <c r="I7605" s="7"/>
      <c r="J7605" s="7">
        <v>55000</v>
      </c>
      <c r="K7605" s="7">
        <f t="shared" si="100"/>
        <v>72000</v>
      </c>
      <c r="L7605" s="7"/>
      <c r="M7605" s="6"/>
      <c r="N7605" s="7"/>
      <c r="O7605" s="7"/>
      <c r="P7605" s="38"/>
      <c r="Q7605" s="31"/>
      <c r="R7605" s="42"/>
      <c r="S7605" s="42"/>
      <c r="T7605" s="42"/>
      <c r="U7605" s="43"/>
      <c r="V7605" s="32"/>
      <c r="W7605" s="38"/>
      <c r="X7605" s="7"/>
      <c r="Y7605" s="7"/>
      <c r="Z7605" s="7"/>
      <c r="AA7605" s="7"/>
      <c r="AB7605" s="7"/>
      <c r="AC7605" s="7"/>
      <c r="AD7605" s="7"/>
      <c r="AE7605" s="7"/>
      <c r="AF7605" s="7"/>
      <c r="AG7605" s="7"/>
      <c r="AH7605" s="7"/>
      <c r="AI7605" s="7"/>
      <c r="AJ7605" s="7"/>
      <c r="AK7605" s="7"/>
      <c r="AL7605" s="7"/>
      <c r="AM7605" s="7"/>
      <c r="AN7605" s="7"/>
    </row>
    <row r="7606" spans="1:40" ht="14.25" customHeight="1">
      <c r="A7606" s="7" t="s">
        <v>743</v>
      </c>
      <c r="B7606" s="7" t="s">
        <v>363</v>
      </c>
      <c r="C7606" s="7">
        <v>1749</v>
      </c>
      <c r="D7606" s="7" t="s">
        <v>790</v>
      </c>
      <c r="E7606" s="7" t="str">
        <f t="shared" si="99"/>
        <v>San Antonio de Lomerio</v>
      </c>
      <c r="F7606" s="7" t="s">
        <v>379</v>
      </c>
      <c r="G7606" s="7">
        <v>310</v>
      </c>
      <c r="H7606" s="7" t="s">
        <v>403</v>
      </c>
      <c r="I7606" s="7"/>
      <c r="J7606" s="7">
        <v>50000</v>
      </c>
      <c r="K7606" s="7">
        <f t="shared" si="100"/>
        <v>72000</v>
      </c>
      <c r="L7606" s="7"/>
      <c r="M7606" s="6"/>
      <c r="N7606" s="7"/>
      <c r="O7606" s="7"/>
      <c r="P7606" s="38"/>
      <c r="Q7606" s="31"/>
      <c r="R7606" s="42"/>
      <c r="S7606" s="42"/>
      <c r="T7606" s="42"/>
      <c r="U7606" s="43"/>
      <c r="V7606" s="32"/>
      <c r="W7606" s="38"/>
      <c r="X7606" s="7"/>
      <c r="Y7606" s="7"/>
      <c r="Z7606" s="7"/>
      <c r="AA7606" s="7"/>
      <c r="AB7606" s="7"/>
      <c r="AC7606" s="7"/>
      <c r="AD7606" s="7"/>
      <c r="AE7606" s="7"/>
      <c r="AF7606" s="7"/>
      <c r="AG7606" s="7"/>
      <c r="AH7606" s="7"/>
      <c r="AI7606" s="7"/>
      <c r="AJ7606" s="7"/>
      <c r="AK7606" s="7"/>
      <c r="AL7606" s="7"/>
      <c r="AM7606" s="7"/>
      <c r="AN7606" s="7"/>
    </row>
    <row r="7607" spans="1:40" ht="14.25" customHeight="1">
      <c r="A7607" s="7" t="s">
        <v>743</v>
      </c>
      <c r="B7607" s="7" t="s">
        <v>363</v>
      </c>
      <c r="C7607" s="7">
        <v>1749</v>
      </c>
      <c r="D7607" s="7" t="s">
        <v>790</v>
      </c>
      <c r="E7607" s="7" t="str">
        <f t="shared" si="99"/>
        <v>San Antonio de Lomerio</v>
      </c>
      <c r="F7607" s="7" t="s">
        <v>379</v>
      </c>
      <c r="G7607" s="7">
        <v>330</v>
      </c>
      <c r="H7607" s="7" t="s">
        <v>404</v>
      </c>
      <c r="I7607" s="7"/>
      <c r="J7607" s="7">
        <v>87596</v>
      </c>
      <c r="K7607" s="7">
        <f t="shared" si="100"/>
        <v>72000</v>
      </c>
      <c r="L7607" s="7"/>
      <c r="M7607" s="6"/>
      <c r="N7607" s="7"/>
      <c r="O7607" s="7"/>
      <c r="P7607" s="38"/>
      <c r="Q7607" s="31"/>
      <c r="R7607" s="42"/>
      <c r="S7607" s="42"/>
      <c r="T7607" s="42"/>
      <c r="U7607" s="43"/>
      <c r="V7607" s="32"/>
      <c r="W7607" s="38"/>
      <c r="X7607" s="7"/>
      <c r="Y7607" s="7"/>
      <c r="Z7607" s="7"/>
      <c r="AA7607" s="7"/>
      <c r="AB7607" s="7"/>
      <c r="AC7607" s="7"/>
      <c r="AD7607" s="7"/>
      <c r="AE7607" s="7"/>
      <c r="AF7607" s="7"/>
      <c r="AG7607" s="7"/>
      <c r="AH7607" s="7"/>
      <c r="AI7607" s="7"/>
      <c r="AJ7607" s="7"/>
      <c r="AK7607" s="7"/>
      <c r="AL7607" s="7"/>
      <c r="AM7607" s="7"/>
      <c r="AN7607" s="7"/>
    </row>
    <row r="7608" spans="1:40" ht="14.25" customHeight="1">
      <c r="A7608" s="7" t="s">
        <v>743</v>
      </c>
      <c r="B7608" s="7" t="s">
        <v>363</v>
      </c>
      <c r="C7608" s="7">
        <v>1749</v>
      </c>
      <c r="D7608" s="7" t="s">
        <v>790</v>
      </c>
      <c r="E7608" s="7" t="str">
        <f t="shared" si="99"/>
        <v>San Antonio de Lomerio</v>
      </c>
      <c r="F7608" s="7" t="s">
        <v>379</v>
      </c>
      <c r="G7608" s="7">
        <v>340</v>
      </c>
      <c r="H7608" s="7" t="s">
        <v>405</v>
      </c>
      <c r="I7608" s="7"/>
      <c r="J7608" s="7">
        <v>765967</v>
      </c>
      <c r="K7608" s="7">
        <f t="shared" si="100"/>
        <v>72000</v>
      </c>
      <c r="L7608" s="7"/>
      <c r="M7608" s="6"/>
      <c r="N7608" s="7"/>
      <c r="O7608" s="7"/>
      <c r="P7608" s="38"/>
      <c r="Q7608" s="31"/>
      <c r="R7608" s="42"/>
      <c r="S7608" s="42"/>
      <c r="T7608" s="42"/>
      <c r="U7608" s="43"/>
      <c r="V7608" s="32"/>
      <c r="W7608" s="38"/>
      <c r="X7608" s="7"/>
      <c r="Y7608" s="7"/>
      <c r="Z7608" s="7"/>
      <c r="AA7608" s="7"/>
      <c r="AB7608" s="7"/>
      <c r="AC7608" s="7"/>
      <c r="AD7608" s="7"/>
      <c r="AE7608" s="7"/>
      <c r="AF7608" s="7"/>
      <c r="AG7608" s="7"/>
      <c r="AH7608" s="7"/>
      <c r="AI7608" s="7"/>
      <c r="AJ7608" s="7"/>
      <c r="AK7608" s="7"/>
      <c r="AL7608" s="7"/>
      <c r="AM7608" s="7"/>
      <c r="AN7608" s="7"/>
    </row>
    <row r="7609" spans="1:40" ht="14.25" customHeight="1">
      <c r="A7609" s="7" t="s">
        <v>743</v>
      </c>
      <c r="B7609" s="7" t="s">
        <v>363</v>
      </c>
      <c r="C7609" s="7">
        <v>1749</v>
      </c>
      <c r="D7609" s="7" t="s">
        <v>790</v>
      </c>
      <c r="E7609" s="7" t="str">
        <f t="shared" si="99"/>
        <v>San Antonio de Lomerio</v>
      </c>
      <c r="F7609" s="7" t="s">
        <v>407</v>
      </c>
      <c r="G7609" s="7">
        <v>170</v>
      </c>
      <c r="H7609" s="7" t="s">
        <v>390</v>
      </c>
      <c r="I7609" s="7"/>
      <c r="J7609" s="7">
        <v>18000</v>
      </c>
      <c r="K7609" s="7">
        <f t="shared" si="100"/>
        <v>72000</v>
      </c>
      <c r="L7609" s="7"/>
      <c r="M7609" s="6"/>
      <c r="N7609" s="7"/>
      <c r="O7609" s="7"/>
      <c r="P7609" s="38"/>
      <c r="Q7609" s="31"/>
      <c r="R7609" s="42"/>
      <c r="S7609" s="42"/>
      <c r="T7609" s="42"/>
      <c r="U7609" s="43"/>
      <c r="V7609" s="32"/>
      <c r="W7609" s="38"/>
      <c r="X7609" s="7"/>
      <c r="Y7609" s="7"/>
      <c r="Z7609" s="7"/>
      <c r="AA7609" s="7"/>
      <c r="AB7609" s="7"/>
      <c r="AC7609" s="7"/>
      <c r="AD7609" s="7"/>
      <c r="AE7609" s="7"/>
      <c r="AF7609" s="7"/>
      <c r="AG7609" s="7"/>
      <c r="AH7609" s="7"/>
      <c r="AI7609" s="7"/>
      <c r="AJ7609" s="7"/>
      <c r="AK7609" s="7"/>
      <c r="AL7609" s="7"/>
      <c r="AM7609" s="7"/>
      <c r="AN7609" s="7"/>
    </row>
    <row r="7610" spans="1:40" ht="14.25" customHeight="1">
      <c r="A7610" s="7" t="s">
        <v>743</v>
      </c>
      <c r="B7610" s="7" t="s">
        <v>363</v>
      </c>
      <c r="C7610" s="7">
        <v>1749</v>
      </c>
      <c r="D7610" s="7" t="s">
        <v>790</v>
      </c>
      <c r="E7610" s="7" t="str">
        <f t="shared" si="99"/>
        <v>San Antonio de Lomerio</v>
      </c>
      <c r="F7610" s="7" t="s">
        <v>407</v>
      </c>
      <c r="G7610" s="7">
        <v>210</v>
      </c>
      <c r="H7610" s="7" t="s">
        <v>394</v>
      </c>
      <c r="I7610" s="7"/>
      <c r="J7610" s="7">
        <v>54000</v>
      </c>
      <c r="K7610" s="7">
        <f t="shared" si="100"/>
        <v>72000</v>
      </c>
      <c r="L7610" s="7"/>
      <c r="M7610" s="6"/>
      <c r="N7610" s="7"/>
      <c r="O7610" s="7"/>
      <c r="P7610" s="38"/>
      <c r="Q7610" s="31"/>
      <c r="R7610" s="42"/>
      <c r="S7610" s="42"/>
      <c r="T7610" s="42"/>
      <c r="U7610" s="43"/>
      <c r="V7610" s="32"/>
      <c r="W7610" s="38"/>
      <c r="X7610" s="7"/>
      <c r="Y7610" s="7"/>
      <c r="Z7610" s="7"/>
      <c r="AA7610" s="7"/>
      <c r="AB7610" s="7"/>
      <c r="AC7610" s="7"/>
      <c r="AD7610" s="7"/>
      <c r="AE7610" s="7"/>
      <c r="AF7610" s="7"/>
      <c r="AG7610" s="7"/>
      <c r="AH7610" s="7"/>
      <c r="AI7610" s="7"/>
      <c r="AJ7610" s="7"/>
      <c r="AK7610" s="7"/>
      <c r="AL7610" s="7"/>
      <c r="AM7610" s="7"/>
      <c r="AN7610" s="7"/>
    </row>
    <row r="7611" spans="1:40" ht="14.25" customHeight="1">
      <c r="A7611" s="7" t="s">
        <v>743</v>
      </c>
      <c r="B7611" s="7" t="s">
        <v>363</v>
      </c>
      <c r="C7611" s="7">
        <v>1750</v>
      </c>
      <c r="D7611" s="7" t="s">
        <v>465</v>
      </c>
      <c r="E7611" s="7" t="str">
        <f t="shared" si="99"/>
        <v>San Ramón</v>
      </c>
      <c r="F7611" s="7" t="s">
        <v>379</v>
      </c>
      <c r="G7611" s="7">
        <v>0</v>
      </c>
      <c r="H7611" s="7" t="s">
        <v>380</v>
      </c>
      <c r="I7611" s="7"/>
      <c r="J7611" s="7">
        <v>1005048</v>
      </c>
      <c r="K7611" s="7">
        <f t="shared" si="100"/>
        <v>2377182</v>
      </c>
      <c r="L7611" s="7"/>
      <c r="M7611" s="6"/>
      <c r="N7611" s="7"/>
      <c r="O7611" s="7"/>
      <c r="P7611" s="38"/>
      <c r="Q7611" s="31"/>
      <c r="R7611" s="42"/>
      <c r="S7611" s="42"/>
      <c r="T7611" s="42"/>
      <c r="U7611" s="43"/>
      <c r="V7611" s="32"/>
      <c r="W7611" s="38"/>
      <c r="X7611" s="7"/>
      <c r="Y7611" s="7"/>
      <c r="Z7611" s="7"/>
      <c r="AA7611" s="7"/>
      <c r="AB7611" s="7"/>
      <c r="AC7611" s="7"/>
      <c r="AD7611" s="7"/>
      <c r="AE7611" s="7"/>
      <c r="AF7611" s="7"/>
      <c r="AG7611" s="7"/>
      <c r="AH7611" s="7"/>
      <c r="AI7611" s="7"/>
      <c r="AJ7611" s="7"/>
      <c r="AK7611" s="7"/>
      <c r="AL7611" s="7"/>
      <c r="AM7611" s="7"/>
      <c r="AN7611" s="7"/>
    </row>
    <row r="7612" spans="1:40" ht="14.25" customHeight="1">
      <c r="A7612" s="7" t="s">
        <v>743</v>
      </c>
      <c r="B7612" s="7" t="s">
        <v>363</v>
      </c>
      <c r="C7612" s="7">
        <v>1750</v>
      </c>
      <c r="D7612" s="7" t="s">
        <v>465</v>
      </c>
      <c r="E7612" s="7" t="str">
        <f t="shared" si="99"/>
        <v>San Ramón</v>
      </c>
      <c r="F7612" s="7" t="s">
        <v>379</v>
      </c>
      <c r="G7612" s="7">
        <v>1</v>
      </c>
      <c r="H7612" s="7" t="s">
        <v>381</v>
      </c>
      <c r="I7612" s="7"/>
      <c r="J7612" s="7">
        <v>670032</v>
      </c>
      <c r="K7612" s="7">
        <f t="shared" si="100"/>
        <v>2377182</v>
      </c>
      <c r="L7612" s="7"/>
      <c r="M7612" s="6"/>
      <c r="N7612" s="7"/>
      <c r="O7612" s="7"/>
      <c r="P7612" s="38"/>
      <c r="Q7612" s="31"/>
      <c r="R7612" s="42"/>
      <c r="S7612" s="42"/>
      <c r="T7612" s="42"/>
      <c r="U7612" s="43"/>
      <c r="V7612" s="32"/>
      <c r="W7612" s="38"/>
      <c r="X7612" s="7"/>
      <c r="Y7612" s="7"/>
      <c r="Z7612" s="7"/>
      <c r="AA7612" s="7"/>
      <c r="AB7612" s="7"/>
      <c r="AC7612" s="7"/>
      <c r="AD7612" s="7"/>
      <c r="AE7612" s="7"/>
      <c r="AF7612" s="7"/>
      <c r="AG7612" s="7"/>
      <c r="AH7612" s="7"/>
      <c r="AI7612" s="7"/>
      <c r="AJ7612" s="7"/>
      <c r="AK7612" s="7"/>
      <c r="AL7612" s="7"/>
      <c r="AM7612" s="7"/>
      <c r="AN7612" s="7"/>
    </row>
    <row r="7613" spans="1:40" ht="14.25" customHeight="1">
      <c r="A7613" s="7" t="s">
        <v>743</v>
      </c>
      <c r="B7613" s="7" t="s">
        <v>363</v>
      </c>
      <c r="C7613" s="7">
        <v>1750</v>
      </c>
      <c r="D7613" s="7" t="s">
        <v>465</v>
      </c>
      <c r="E7613" s="7" t="str">
        <f t="shared" si="99"/>
        <v>San Ramón</v>
      </c>
      <c r="F7613" s="7" t="s">
        <v>379</v>
      </c>
      <c r="G7613" s="7">
        <v>97</v>
      </c>
      <c r="H7613" s="7" t="s">
        <v>409</v>
      </c>
      <c r="I7613" s="7"/>
      <c r="J7613" s="7">
        <v>2537193</v>
      </c>
      <c r="K7613" s="7">
        <f t="shared" si="100"/>
        <v>2377182</v>
      </c>
      <c r="L7613" s="7"/>
      <c r="M7613" s="6"/>
      <c r="N7613" s="7"/>
      <c r="O7613" s="7"/>
      <c r="P7613" s="38"/>
      <c r="Q7613" s="31"/>
      <c r="R7613" s="42"/>
      <c r="S7613" s="42"/>
      <c r="T7613" s="42"/>
      <c r="U7613" s="43"/>
      <c r="V7613" s="32"/>
      <c r="W7613" s="38"/>
      <c r="X7613" s="7"/>
      <c r="Y7613" s="7"/>
      <c r="Z7613" s="7"/>
      <c r="AA7613" s="7"/>
      <c r="AB7613" s="7"/>
      <c r="AC7613" s="7"/>
      <c r="AD7613" s="7"/>
      <c r="AE7613" s="7"/>
      <c r="AF7613" s="7"/>
      <c r="AG7613" s="7"/>
      <c r="AH7613" s="7"/>
      <c r="AI7613" s="7"/>
      <c r="AJ7613" s="7"/>
      <c r="AK7613" s="7"/>
      <c r="AL7613" s="7"/>
      <c r="AM7613" s="7"/>
      <c r="AN7613" s="7"/>
    </row>
    <row r="7614" spans="1:40" ht="14.25" customHeight="1">
      <c r="A7614" s="7" t="s">
        <v>743</v>
      </c>
      <c r="B7614" s="7" t="s">
        <v>363</v>
      </c>
      <c r="C7614" s="7">
        <v>1750</v>
      </c>
      <c r="D7614" s="7" t="s">
        <v>465</v>
      </c>
      <c r="E7614" s="7" t="str">
        <f t="shared" si="99"/>
        <v>San Ramón</v>
      </c>
      <c r="F7614" s="7" t="s">
        <v>379</v>
      </c>
      <c r="G7614" s="7">
        <v>99</v>
      </c>
      <c r="H7614" s="7" t="s">
        <v>382</v>
      </c>
      <c r="I7614" s="7"/>
      <c r="J7614" s="7">
        <v>698582</v>
      </c>
      <c r="K7614" s="7">
        <f t="shared" si="100"/>
        <v>2377182</v>
      </c>
      <c r="L7614" s="7"/>
      <c r="M7614" s="6"/>
      <c r="N7614" s="7"/>
      <c r="O7614" s="7"/>
      <c r="P7614" s="38"/>
      <c r="Q7614" s="31"/>
      <c r="R7614" s="42"/>
      <c r="S7614" s="42"/>
      <c r="T7614" s="42"/>
      <c r="U7614" s="43"/>
      <c r="V7614" s="32"/>
      <c r="W7614" s="38"/>
      <c r="X7614" s="7"/>
      <c r="Y7614" s="7"/>
      <c r="Z7614" s="7"/>
      <c r="AA7614" s="7"/>
      <c r="AB7614" s="7"/>
      <c r="AC7614" s="7"/>
      <c r="AD7614" s="7"/>
      <c r="AE7614" s="7"/>
      <c r="AF7614" s="7"/>
      <c r="AG7614" s="7"/>
      <c r="AH7614" s="7"/>
      <c r="AI7614" s="7"/>
      <c r="AJ7614" s="7"/>
      <c r="AK7614" s="7"/>
      <c r="AL7614" s="7"/>
      <c r="AM7614" s="7"/>
      <c r="AN7614" s="7"/>
    </row>
    <row r="7615" spans="1:40" ht="14.25" customHeight="1">
      <c r="A7615" s="7" t="s">
        <v>743</v>
      </c>
      <c r="B7615" s="7" t="s">
        <v>363</v>
      </c>
      <c r="C7615" s="7">
        <v>1750</v>
      </c>
      <c r="D7615" s="7" t="s">
        <v>465</v>
      </c>
      <c r="E7615" s="7" t="str">
        <f t="shared" si="99"/>
        <v>San Ramón</v>
      </c>
      <c r="F7615" s="7" t="s">
        <v>379</v>
      </c>
      <c r="G7615" s="7">
        <v>100</v>
      </c>
      <c r="H7615" s="7" t="s">
        <v>383</v>
      </c>
      <c r="I7615" s="7"/>
      <c r="J7615" s="7">
        <v>27500</v>
      </c>
      <c r="K7615" s="7">
        <f t="shared" si="100"/>
        <v>2377182</v>
      </c>
      <c r="L7615" s="7"/>
      <c r="M7615" s="6"/>
      <c r="N7615" s="7"/>
      <c r="O7615" s="7"/>
      <c r="P7615" s="38"/>
      <c r="Q7615" s="31"/>
      <c r="R7615" s="42"/>
      <c r="S7615" s="42"/>
      <c r="T7615" s="42"/>
      <c r="U7615" s="43"/>
      <c r="V7615" s="32"/>
      <c r="W7615" s="38"/>
      <c r="X7615" s="7"/>
      <c r="Y7615" s="7"/>
      <c r="Z7615" s="7"/>
      <c r="AA7615" s="7"/>
      <c r="AB7615" s="7"/>
      <c r="AC7615" s="7"/>
      <c r="AD7615" s="7"/>
      <c r="AE7615" s="7"/>
      <c r="AF7615" s="7"/>
      <c r="AG7615" s="7"/>
      <c r="AH7615" s="7"/>
      <c r="AI7615" s="7"/>
      <c r="AJ7615" s="7"/>
      <c r="AK7615" s="7"/>
      <c r="AL7615" s="7"/>
      <c r="AM7615" s="7"/>
      <c r="AN7615" s="7"/>
    </row>
    <row r="7616" spans="1:40" ht="14.25" customHeight="1">
      <c r="A7616" s="7" t="s">
        <v>743</v>
      </c>
      <c r="B7616" s="7" t="s">
        <v>363</v>
      </c>
      <c r="C7616" s="7">
        <v>1750</v>
      </c>
      <c r="D7616" s="7" t="s">
        <v>465</v>
      </c>
      <c r="E7616" s="7" t="str">
        <f t="shared" si="99"/>
        <v>San Ramón</v>
      </c>
      <c r="F7616" s="7" t="s">
        <v>379</v>
      </c>
      <c r="G7616" s="7">
        <v>110</v>
      </c>
      <c r="H7616" s="7" t="s">
        <v>385</v>
      </c>
      <c r="I7616" s="7"/>
      <c r="J7616" s="7">
        <v>1407200</v>
      </c>
      <c r="K7616" s="7">
        <f t="shared" si="100"/>
        <v>2377182</v>
      </c>
      <c r="L7616" s="7"/>
      <c r="M7616" s="6"/>
      <c r="N7616" s="7"/>
      <c r="O7616" s="7"/>
      <c r="P7616" s="38"/>
      <c r="Q7616" s="31"/>
      <c r="R7616" s="42"/>
      <c r="S7616" s="42"/>
      <c r="T7616" s="42"/>
      <c r="U7616" s="43"/>
      <c r="V7616" s="32"/>
      <c r="W7616" s="38"/>
      <c r="X7616" s="7"/>
      <c r="Y7616" s="7"/>
      <c r="Z7616" s="7"/>
      <c r="AA7616" s="7"/>
      <c r="AB7616" s="7"/>
      <c r="AC7616" s="7"/>
      <c r="AD7616" s="7"/>
      <c r="AE7616" s="7"/>
      <c r="AF7616" s="7"/>
      <c r="AG7616" s="7"/>
      <c r="AH7616" s="7"/>
      <c r="AI7616" s="7"/>
      <c r="AJ7616" s="7"/>
      <c r="AK7616" s="7"/>
      <c r="AL7616" s="7"/>
      <c r="AM7616" s="7"/>
      <c r="AN7616" s="7"/>
    </row>
    <row r="7617" spans="1:40" ht="14.25" customHeight="1">
      <c r="A7617" s="7" t="s">
        <v>743</v>
      </c>
      <c r="B7617" s="7" t="s">
        <v>363</v>
      </c>
      <c r="C7617" s="7">
        <v>1750</v>
      </c>
      <c r="D7617" s="7" t="s">
        <v>465</v>
      </c>
      <c r="E7617" s="7" t="str">
        <f t="shared" si="99"/>
        <v>San Ramón</v>
      </c>
      <c r="F7617" s="7" t="s">
        <v>379</v>
      </c>
      <c r="G7617" s="7">
        <v>130</v>
      </c>
      <c r="H7617" s="7" t="s">
        <v>386</v>
      </c>
      <c r="I7617" s="7"/>
      <c r="J7617" s="7">
        <v>86300</v>
      </c>
      <c r="K7617" s="7">
        <f t="shared" si="100"/>
        <v>2377182</v>
      </c>
      <c r="L7617" s="7"/>
      <c r="M7617" s="6"/>
      <c r="N7617" s="7"/>
      <c r="O7617" s="7"/>
      <c r="P7617" s="38"/>
      <c r="Q7617" s="31"/>
      <c r="R7617" s="42"/>
      <c r="S7617" s="42"/>
      <c r="T7617" s="42"/>
      <c r="U7617" s="43"/>
      <c r="V7617" s="32"/>
      <c r="W7617" s="38"/>
      <c r="X7617" s="7"/>
      <c r="Y7617" s="7"/>
      <c r="Z7617" s="7"/>
      <c r="AA7617" s="7"/>
      <c r="AB7617" s="7"/>
      <c r="AC7617" s="7"/>
      <c r="AD7617" s="7"/>
      <c r="AE7617" s="7"/>
      <c r="AF7617" s="7"/>
      <c r="AG7617" s="7"/>
      <c r="AH7617" s="7"/>
      <c r="AI7617" s="7"/>
      <c r="AJ7617" s="7"/>
      <c r="AK7617" s="7"/>
      <c r="AL7617" s="7"/>
      <c r="AM7617" s="7"/>
      <c r="AN7617" s="7"/>
    </row>
    <row r="7618" spans="1:40" ht="14.25" customHeight="1">
      <c r="A7618" s="7" t="s">
        <v>743</v>
      </c>
      <c r="B7618" s="7" t="s">
        <v>363</v>
      </c>
      <c r="C7618" s="7">
        <v>1750</v>
      </c>
      <c r="D7618" s="7" t="s">
        <v>465</v>
      </c>
      <c r="E7618" s="7" t="str">
        <f t="shared" si="99"/>
        <v>San Ramón</v>
      </c>
      <c r="F7618" s="7" t="s">
        <v>379</v>
      </c>
      <c r="G7618" s="7">
        <v>140</v>
      </c>
      <c r="H7618" s="7" t="s">
        <v>388</v>
      </c>
      <c r="I7618" s="7"/>
      <c r="J7618" s="7">
        <v>176520</v>
      </c>
      <c r="K7618" s="7">
        <f t="shared" si="100"/>
        <v>2377182</v>
      </c>
      <c r="L7618" s="7"/>
      <c r="M7618" s="6"/>
      <c r="N7618" s="7"/>
      <c r="O7618" s="7"/>
      <c r="P7618" s="38"/>
      <c r="Q7618" s="31"/>
      <c r="R7618" s="42"/>
      <c r="S7618" s="42"/>
      <c r="T7618" s="42"/>
      <c r="U7618" s="43"/>
      <c r="V7618" s="32"/>
      <c r="W7618" s="38"/>
      <c r="X7618" s="7"/>
      <c r="Y7618" s="7"/>
      <c r="Z7618" s="7"/>
      <c r="AA7618" s="7"/>
      <c r="AB7618" s="7"/>
      <c r="AC7618" s="7"/>
      <c r="AD7618" s="7"/>
      <c r="AE7618" s="7"/>
      <c r="AF7618" s="7"/>
      <c r="AG7618" s="7"/>
      <c r="AH7618" s="7"/>
      <c r="AI7618" s="7"/>
      <c r="AJ7618" s="7"/>
      <c r="AK7618" s="7"/>
      <c r="AL7618" s="7"/>
      <c r="AM7618" s="7"/>
      <c r="AN7618" s="7"/>
    </row>
    <row r="7619" spans="1:40" ht="14.25" customHeight="1">
      <c r="A7619" s="7" t="s">
        <v>743</v>
      </c>
      <c r="B7619" s="7" t="s">
        <v>363</v>
      </c>
      <c r="C7619" s="7">
        <v>1750</v>
      </c>
      <c r="D7619" s="7" t="s">
        <v>465</v>
      </c>
      <c r="E7619" s="7" t="str">
        <f t="shared" si="99"/>
        <v>San Ramón</v>
      </c>
      <c r="F7619" s="7" t="s">
        <v>379</v>
      </c>
      <c r="G7619" s="7">
        <v>160</v>
      </c>
      <c r="H7619" s="7" t="s">
        <v>389</v>
      </c>
      <c r="I7619" s="7"/>
      <c r="J7619" s="7">
        <v>134000</v>
      </c>
      <c r="K7619" s="7">
        <f t="shared" si="100"/>
        <v>2377182</v>
      </c>
      <c r="L7619" s="7"/>
      <c r="M7619" s="6"/>
      <c r="N7619" s="7"/>
      <c r="O7619" s="7"/>
      <c r="P7619" s="38"/>
      <c r="Q7619" s="31"/>
      <c r="R7619" s="42"/>
      <c r="S7619" s="42"/>
      <c r="T7619" s="42"/>
      <c r="U7619" s="43"/>
      <c r="V7619" s="32"/>
      <c r="W7619" s="38"/>
      <c r="X7619" s="7"/>
      <c r="Y7619" s="7"/>
      <c r="Z7619" s="7"/>
      <c r="AA7619" s="7"/>
      <c r="AB7619" s="7"/>
      <c r="AC7619" s="7"/>
      <c r="AD7619" s="7"/>
      <c r="AE7619" s="7"/>
      <c r="AF7619" s="7"/>
      <c r="AG7619" s="7"/>
      <c r="AH7619" s="7"/>
      <c r="AI7619" s="7"/>
      <c r="AJ7619" s="7"/>
      <c r="AK7619" s="7"/>
      <c r="AL7619" s="7"/>
      <c r="AM7619" s="7"/>
      <c r="AN7619" s="7"/>
    </row>
    <row r="7620" spans="1:40" ht="14.25" customHeight="1">
      <c r="A7620" s="7" t="s">
        <v>743</v>
      </c>
      <c r="B7620" s="7" t="s">
        <v>363</v>
      </c>
      <c r="C7620" s="7">
        <v>1750</v>
      </c>
      <c r="D7620" s="7" t="s">
        <v>465</v>
      </c>
      <c r="E7620" s="7" t="str">
        <f t="shared" si="99"/>
        <v>San Ramón</v>
      </c>
      <c r="F7620" s="7" t="s">
        <v>379</v>
      </c>
      <c r="G7620" s="7">
        <v>170</v>
      </c>
      <c r="H7620" s="7" t="s">
        <v>390</v>
      </c>
      <c r="I7620" s="7"/>
      <c r="J7620" s="7">
        <v>37000</v>
      </c>
      <c r="K7620" s="7">
        <f t="shared" si="100"/>
        <v>2377182</v>
      </c>
      <c r="L7620" s="7"/>
      <c r="M7620" s="6"/>
      <c r="N7620" s="7"/>
      <c r="O7620" s="7"/>
      <c r="P7620" s="38"/>
      <c r="Q7620" s="31"/>
      <c r="R7620" s="42"/>
      <c r="S7620" s="42"/>
      <c r="T7620" s="42"/>
      <c r="U7620" s="43"/>
      <c r="V7620" s="32"/>
      <c r="W7620" s="38"/>
      <c r="X7620" s="7"/>
      <c r="Y7620" s="7"/>
      <c r="Z7620" s="7"/>
      <c r="AA7620" s="7"/>
      <c r="AB7620" s="7"/>
      <c r="AC7620" s="7"/>
      <c r="AD7620" s="7"/>
      <c r="AE7620" s="7"/>
      <c r="AF7620" s="7"/>
      <c r="AG7620" s="7"/>
      <c r="AH7620" s="7"/>
      <c r="AI7620" s="7"/>
      <c r="AJ7620" s="7"/>
      <c r="AK7620" s="7"/>
      <c r="AL7620" s="7"/>
      <c r="AM7620" s="7"/>
      <c r="AN7620" s="7"/>
    </row>
    <row r="7621" spans="1:40" ht="14.25" customHeight="1">
      <c r="A7621" s="7" t="s">
        <v>743</v>
      </c>
      <c r="B7621" s="7" t="s">
        <v>363</v>
      </c>
      <c r="C7621" s="7">
        <v>1750</v>
      </c>
      <c r="D7621" s="7" t="s">
        <v>465</v>
      </c>
      <c r="E7621" s="7" t="str">
        <f t="shared" si="99"/>
        <v>San Ramón</v>
      </c>
      <c r="F7621" s="7" t="s">
        <v>379</v>
      </c>
      <c r="G7621" s="7">
        <v>180</v>
      </c>
      <c r="H7621" s="7" t="s">
        <v>411</v>
      </c>
      <c r="I7621" s="7"/>
      <c r="J7621" s="7">
        <v>965100</v>
      </c>
      <c r="K7621" s="7">
        <f t="shared" si="100"/>
        <v>2377182</v>
      </c>
      <c r="L7621" s="7"/>
      <c r="M7621" s="6"/>
      <c r="N7621" s="7"/>
      <c r="O7621" s="7"/>
      <c r="P7621" s="38"/>
      <c r="Q7621" s="31"/>
      <c r="R7621" s="42"/>
      <c r="S7621" s="42"/>
      <c r="T7621" s="42"/>
      <c r="U7621" s="43"/>
      <c r="V7621" s="32"/>
      <c r="W7621" s="38"/>
      <c r="X7621" s="7"/>
      <c r="Y7621" s="7"/>
      <c r="Z7621" s="7"/>
      <c r="AA7621" s="7"/>
      <c r="AB7621" s="7"/>
      <c r="AC7621" s="7"/>
      <c r="AD7621" s="7"/>
      <c r="AE7621" s="7"/>
      <c r="AF7621" s="7"/>
      <c r="AG7621" s="7"/>
      <c r="AH7621" s="7"/>
      <c r="AI7621" s="7"/>
      <c r="AJ7621" s="7"/>
      <c r="AK7621" s="7"/>
      <c r="AL7621" s="7"/>
      <c r="AM7621" s="7"/>
      <c r="AN7621" s="7"/>
    </row>
    <row r="7622" spans="1:40" ht="14.25" customHeight="1">
      <c r="A7622" s="7" t="s">
        <v>743</v>
      </c>
      <c r="B7622" s="7" t="s">
        <v>363</v>
      </c>
      <c r="C7622" s="7">
        <v>1750</v>
      </c>
      <c r="D7622" s="7" t="s">
        <v>465</v>
      </c>
      <c r="E7622" s="7" t="str">
        <f t="shared" si="99"/>
        <v>San Ramón</v>
      </c>
      <c r="F7622" s="7" t="s">
        <v>379</v>
      </c>
      <c r="G7622" s="7">
        <v>190</v>
      </c>
      <c r="H7622" s="7" t="s">
        <v>392</v>
      </c>
      <c r="I7622" s="7"/>
      <c r="J7622" s="7">
        <v>151650</v>
      </c>
      <c r="K7622" s="7">
        <f t="shared" si="100"/>
        <v>2377182</v>
      </c>
      <c r="L7622" s="7"/>
      <c r="M7622" s="6"/>
      <c r="N7622" s="7"/>
      <c r="O7622" s="7"/>
      <c r="P7622" s="38"/>
      <c r="Q7622" s="31"/>
      <c r="R7622" s="42"/>
      <c r="S7622" s="42"/>
      <c r="T7622" s="42"/>
      <c r="U7622" s="43"/>
      <c r="V7622" s="32"/>
      <c r="W7622" s="38"/>
      <c r="X7622" s="7"/>
      <c r="Y7622" s="7"/>
      <c r="Z7622" s="7"/>
      <c r="AA7622" s="7"/>
      <c r="AB7622" s="7"/>
      <c r="AC7622" s="7"/>
      <c r="AD7622" s="7"/>
      <c r="AE7622" s="7"/>
      <c r="AF7622" s="7"/>
      <c r="AG7622" s="7"/>
      <c r="AH7622" s="7"/>
      <c r="AI7622" s="7"/>
      <c r="AJ7622" s="7"/>
      <c r="AK7622" s="7"/>
      <c r="AL7622" s="7"/>
      <c r="AM7622" s="7"/>
      <c r="AN7622" s="7"/>
    </row>
    <row r="7623" spans="1:40" ht="14.25" customHeight="1">
      <c r="A7623" s="7" t="s">
        <v>743</v>
      </c>
      <c r="B7623" s="7" t="s">
        <v>363</v>
      </c>
      <c r="C7623" s="7">
        <v>1750</v>
      </c>
      <c r="D7623" s="7" t="s">
        <v>465</v>
      </c>
      <c r="E7623" s="7" t="str">
        <f t="shared" si="99"/>
        <v>San Ramón</v>
      </c>
      <c r="F7623" s="7" t="s">
        <v>379</v>
      </c>
      <c r="G7623" s="7">
        <v>200</v>
      </c>
      <c r="H7623" s="7" t="s">
        <v>393</v>
      </c>
      <c r="I7623" s="7"/>
      <c r="J7623" s="7">
        <v>1842819</v>
      </c>
      <c r="K7623" s="7">
        <f t="shared" si="100"/>
        <v>2377182</v>
      </c>
      <c r="L7623" s="7"/>
      <c r="M7623" s="6"/>
      <c r="N7623" s="7"/>
      <c r="O7623" s="7"/>
      <c r="P7623" s="38"/>
      <c r="Q7623" s="31"/>
      <c r="R7623" s="42"/>
      <c r="S7623" s="42"/>
      <c r="T7623" s="42"/>
      <c r="U7623" s="43"/>
      <c r="V7623" s="32"/>
      <c r="W7623" s="38"/>
      <c r="X7623" s="7"/>
      <c r="Y7623" s="7"/>
      <c r="Z7623" s="7"/>
      <c r="AA7623" s="7"/>
      <c r="AB7623" s="7"/>
      <c r="AC7623" s="7"/>
      <c r="AD7623" s="7"/>
      <c r="AE7623" s="7"/>
      <c r="AF7623" s="7"/>
      <c r="AG7623" s="7"/>
      <c r="AH7623" s="7"/>
      <c r="AI7623" s="7"/>
      <c r="AJ7623" s="7"/>
      <c r="AK7623" s="7"/>
      <c r="AL7623" s="7"/>
      <c r="AM7623" s="7"/>
      <c r="AN7623" s="7"/>
    </row>
    <row r="7624" spans="1:40" ht="14.25" customHeight="1">
      <c r="A7624" s="7" t="s">
        <v>743</v>
      </c>
      <c r="B7624" s="7" t="s">
        <v>363</v>
      </c>
      <c r="C7624" s="7">
        <v>1750</v>
      </c>
      <c r="D7624" s="7" t="s">
        <v>465</v>
      </c>
      <c r="E7624" s="7" t="str">
        <f t="shared" si="99"/>
        <v>San Ramón</v>
      </c>
      <c r="F7624" s="7" t="s">
        <v>379</v>
      </c>
      <c r="G7624" s="7">
        <v>210</v>
      </c>
      <c r="H7624" s="7" t="s">
        <v>394</v>
      </c>
      <c r="I7624" s="7"/>
      <c r="J7624" s="7">
        <v>635440</v>
      </c>
      <c r="K7624" s="7">
        <f t="shared" si="100"/>
        <v>2377182</v>
      </c>
      <c r="L7624" s="7"/>
      <c r="M7624" s="6"/>
      <c r="N7624" s="7"/>
      <c r="O7624" s="7"/>
      <c r="P7624" s="38"/>
      <c r="Q7624" s="31"/>
      <c r="R7624" s="42"/>
      <c r="S7624" s="42"/>
      <c r="T7624" s="42"/>
      <c r="U7624" s="43"/>
      <c r="V7624" s="32"/>
      <c r="W7624" s="38"/>
      <c r="X7624" s="7"/>
      <c r="Y7624" s="7"/>
      <c r="Z7624" s="7"/>
      <c r="AA7624" s="7"/>
      <c r="AB7624" s="7"/>
      <c r="AC7624" s="7"/>
      <c r="AD7624" s="7"/>
      <c r="AE7624" s="7"/>
      <c r="AF7624" s="7"/>
      <c r="AG7624" s="7"/>
      <c r="AH7624" s="7"/>
      <c r="AI7624" s="7"/>
      <c r="AJ7624" s="7"/>
      <c r="AK7624" s="7"/>
      <c r="AL7624" s="7"/>
      <c r="AM7624" s="7"/>
      <c r="AN7624" s="7"/>
    </row>
    <row r="7625" spans="1:40" ht="14.25" customHeight="1">
      <c r="A7625" s="7" t="s">
        <v>743</v>
      </c>
      <c r="B7625" s="7" t="s">
        <v>363</v>
      </c>
      <c r="C7625" s="7">
        <v>1750</v>
      </c>
      <c r="D7625" s="7" t="s">
        <v>465</v>
      </c>
      <c r="E7625" s="7" t="str">
        <f t="shared" si="99"/>
        <v>San Ramón</v>
      </c>
      <c r="F7625" s="7" t="s">
        <v>379</v>
      </c>
      <c r="G7625" s="7">
        <v>220</v>
      </c>
      <c r="H7625" s="7" t="s">
        <v>395</v>
      </c>
      <c r="I7625" s="7"/>
      <c r="J7625" s="7">
        <v>117492</v>
      </c>
      <c r="K7625" s="7">
        <f t="shared" si="100"/>
        <v>2377182</v>
      </c>
      <c r="L7625" s="7"/>
      <c r="M7625" s="6"/>
      <c r="N7625" s="7"/>
      <c r="O7625" s="7"/>
      <c r="P7625" s="38"/>
      <c r="Q7625" s="31"/>
      <c r="R7625" s="42"/>
      <c r="S7625" s="42"/>
      <c r="T7625" s="42"/>
      <c r="U7625" s="43"/>
      <c r="V7625" s="32"/>
      <c r="W7625" s="38"/>
      <c r="X7625" s="7"/>
      <c r="Y7625" s="7"/>
      <c r="Z7625" s="7"/>
      <c r="AA7625" s="7"/>
      <c r="AB7625" s="7"/>
      <c r="AC7625" s="7"/>
      <c r="AD7625" s="7"/>
      <c r="AE7625" s="7"/>
      <c r="AF7625" s="7"/>
      <c r="AG7625" s="7"/>
      <c r="AH7625" s="7"/>
      <c r="AI7625" s="7"/>
      <c r="AJ7625" s="7"/>
      <c r="AK7625" s="7"/>
      <c r="AL7625" s="7"/>
      <c r="AM7625" s="7"/>
      <c r="AN7625" s="7"/>
    </row>
    <row r="7626" spans="1:40" ht="14.25" customHeight="1">
      <c r="A7626" s="7" t="s">
        <v>743</v>
      </c>
      <c r="B7626" s="7" t="s">
        <v>363</v>
      </c>
      <c r="C7626" s="7">
        <v>1750</v>
      </c>
      <c r="D7626" s="7" t="s">
        <v>465</v>
      </c>
      <c r="E7626" s="7" t="str">
        <f t="shared" si="99"/>
        <v>San Ramón</v>
      </c>
      <c r="F7626" s="7" t="s">
        <v>379</v>
      </c>
      <c r="G7626" s="7">
        <v>230</v>
      </c>
      <c r="H7626" s="7" t="s">
        <v>396</v>
      </c>
      <c r="I7626" s="7"/>
      <c r="J7626" s="7">
        <v>225520</v>
      </c>
      <c r="K7626" s="7">
        <f t="shared" si="100"/>
        <v>2377182</v>
      </c>
      <c r="L7626" s="7"/>
      <c r="M7626" s="6"/>
      <c r="N7626" s="7"/>
      <c r="O7626" s="7"/>
      <c r="P7626" s="38"/>
      <c r="Q7626" s="31"/>
      <c r="R7626" s="42"/>
      <c r="S7626" s="42"/>
      <c r="T7626" s="42"/>
      <c r="U7626" s="43"/>
      <c r="V7626" s="32"/>
      <c r="W7626" s="38"/>
      <c r="X7626" s="7"/>
      <c r="Y7626" s="7"/>
      <c r="Z7626" s="7"/>
      <c r="AA7626" s="7"/>
      <c r="AB7626" s="7"/>
      <c r="AC7626" s="7"/>
      <c r="AD7626" s="7"/>
      <c r="AE7626" s="7"/>
      <c r="AF7626" s="7"/>
      <c r="AG7626" s="7"/>
      <c r="AH7626" s="7"/>
      <c r="AI7626" s="7"/>
      <c r="AJ7626" s="7"/>
      <c r="AK7626" s="7"/>
      <c r="AL7626" s="7"/>
      <c r="AM7626" s="7"/>
      <c r="AN7626" s="7"/>
    </row>
    <row r="7627" spans="1:40" ht="14.25" customHeight="1">
      <c r="A7627" s="7" t="s">
        <v>743</v>
      </c>
      <c r="B7627" s="7" t="s">
        <v>363</v>
      </c>
      <c r="C7627" s="7">
        <v>1750</v>
      </c>
      <c r="D7627" s="7" t="s">
        <v>465</v>
      </c>
      <c r="E7627" s="7" t="str">
        <f t="shared" si="99"/>
        <v>San Ramón</v>
      </c>
      <c r="F7627" s="7" t="s">
        <v>379</v>
      </c>
      <c r="G7627" s="7">
        <v>250</v>
      </c>
      <c r="H7627" s="7" t="s">
        <v>399</v>
      </c>
      <c r="I7627" s="7"/>
      <c r="J7627" s="7">
        <v>343330</v>
      </c>
      <c r="K7627" s="7">
        <f t="shared" si="100"/>
        <v>2377182</v>
      </c>
      <c r="L7627" s="7"/>
      <c r="M7627" s="6"/>
      <c r="N7627" s="7"/>
      <c r="O7627" s="7"/>
      <c r="P7627" s="38"/>
      <c r="Q7627" s="31"/>
      <c r="R7627" s="42"/>
      <c r="S7627" s="42"/>
      <c r="T7627" s="42"/>
      <c r="U7627" s="43"/>
      <c r="V7627" s="32"/>
      <c r="W7627" s="38"/>
      <c r="X7627" s="7"/>
      <c r="Y7627" s="7"/>
      <c r="Z7627" s="7"/>
      <c r="AA7627" s="7"/>
      <c r="AB7627" s="7"/>
      <c r="AC7627" s="7"/>
      <c r="AD7627" s="7"/>
      <c r="AE7627" s="7"/>
      <c r="AF7627" s="7"/>
      <c r="AG7627" s="7"/>
      <c r="AH7627" s="7"/>
      <c r="AI7627" s="7"/>
      <c r="AJ7627" s="7"/>
      <c r="AK7627" s="7"/>
      <c r="AL7627" s="7"/>
      <c r="AM7627" s="7"/>
      <c r="AN7627" s="7"/>
    </row>
    <row r="7628" spans="1:40" ht="14.25" customHeight="1">
      <c r="A7628" s="7" t="s">
        <v>743</v>
      </c>
      <c r="B7628" s="7" t="s">
        <v>363</v>
      </c>
      <c r="C7628" s="7">
        <v>1750</v>
      </c>
      <c r="D7628" s="7" t="s">
        <v>465</v>
      </c>
      <c r="E7628" s="7" t="str">
        <f t="shared" si="99"/>
        <v>San Ramón</v>
      </c>
      <c r="F7628" s="7" t="s">
        <v>379</v>
      </c>
      <c r="G7628" s="7">
        <v>260</v>
      </c>
      <c r="H7628" s="7" t="s">
        <v>400</v>
      </c>
      <c r="I7628" s="7"/>
      <c r="J7628" s="7">
        <v>100700</v>
      </c>
      <c r="K7628" s="7">
        <f t="shared" si="100"/>
        <v>2377182</v>
      </c>
      <c r="L7628" s="7"/>
      <c r="M7628" s="6"/>
      <c r="N7628" s="7"/>
      <c r="O7628" s="7"/>
      <c r="P7628" s="38"/>
      <c r="Q7628" s="31"/>
      <c r="R7628" s="42"/>
      <c r="S7628" s="42"/>
      <c r="T7628" s="42"/>
      <c r="U7628" s="43"/>
      <c r="V7628" s="32"/>
      <c r="W7628" s="38"/>
      <c r="X7628" s="7"/>
      <c r="Y7628" s="7"/>
      <c r="Z7628" s="7"/>
      <c r="AA7628" s="7"/>
      <c r="AB7628" s="7"/>
      <c r="AC7628" s="7"/>
      <c r="AD7628" s="7"/>
      <c r="AE7628" s="7"/>
      <c r="AF7628" s="7"/>
      <c r="AG7628" s="7"/>
      <c r="AH7628" s="7"/>
      <c r="AI7628" s="7"/>
      <c r="AJ7628" s="7"/>
      <c r="AK7628" s="7"/>
      <c r="AL7628" s="7"/>
      <c r="AM7628" s="7"/>
      <c r="AN7628" s="7"/>
    </row>
    <row r="7629" spans="1:40" ht="14.25" customHeight="1">
      <c r="A7629" s="7" t="s">
        <v>743</v>
      </c>
      <c r="B7629" s="7" t="s">
        <v>363</v>
      </c>
      <c r="C7629" s="7">
        <v>1750</v>
      </c>
      <c r="D7629" s="7" t="s">
        <v>465</v>
      </c>
      <c r="E7629" s="7" t="str">
        <f t="shared" si="99"/>
        <v>San Ramón</v>
      </c>
      <c r="F7629" s="7" t="s">
        <v>379</v>
      </c>
      <c r="G7629" s="7">
        <v>280</v>
      </c>
      <c r="H7629" s="7" t="s">
        <v>402</v>
      </c>
      <c r="I7629" s="7"/>
      <c r="J7629" s="7">
        <v>47250</v>
      </c>
      <c r="K7629" s="7">
        <f t="shared" si="100"/>
        <v>2377182</v>
      </c>
      <c r="L7629" s="7"/>
      <c r="M7629" s="6"/>
      <c r="N7629" s="7"/>
      <c r="O7629" s="7"/>
      <c r="P7629" s="38"/>
      <c r="Q7629" s="31"/>
      <c r="R7629" s="42"/>
      <c r="S7629" s="42"/>
      <c r="T7629" s="42"/>
      <c r="U7629" s="43"/>
      <c r="V7629" s="32"/>
      <c r="W7629" s="38"/>
      <c r="X7629" s="7"/>
      <c r="Y7629" s="7"/>
      <c r="Z7629" s="7"/>
      <c r="AA7629" s="7"/>
      <c r="AB7629" s="7"/>
      <c r="AC7629" s="7"/>
      <c r="AD7629" s="7"/>
      <c r="AE7629" s="7"/>
      <c r="AF7629" s="7"/>
      <c r="AG7629" s="7"/>
      <c r="AH7629" s="7"/>
      <c r="AI7629" s="7"/>
      <c r="AJ7629" s="7"/>
      <c r="AK7629" s="7"/>
      <c r="AL7629" s="7"/>
      <c r="AM7629" s="7"/>
      <c r="AN7629" s="7"/>
    </row>
    <row r="7630" spans="1:40" ht="14.25" customHeight="1">
      <c r="A7630" s="7" t="s">
        <v>743</v>
      </c>
      <c r="B7630" s="7" t="s">
        <v>363</v>
      </c>
      <c r="C7630" s="7">
        <v>1750</v>
      </c>
      <c r="D7630" s="7" t="s">
        <v>465</v>
      </c>
      <c r="E7630" s="7" t="str">
        <f t="shared" si="99"/>
        <v>San Ramón</v>
      </c>
      <c r="F7630" s="7" t="s">
        <v>379</v>
      </c>
      <c r="G7630" s="7">
        <v>290</v>
      </c>
      <c r="H7630" s="7" t="s">
        <v>426</v>
      </c>
      <c r="I7630" s="7"/>
      <c r="J7630" s="7">
        <v>187865</v>
      </c>
      <c r="K7630" s="7">
        <f t="shared" si="100"/>
        <v>2377182</v>
      </c>
      <c r="L7630" s="7"/>
      <c r="M7630" s="6"/>
      <c r="N7630" s="7"/>
      <c r="O7630" s="7"/>
      <c r="P7630" s="38"/>
      <c r="Q7630" s="31"/>
      <c r="R7630" s="42"/>
      <c r="S7630" s="42"/>
      <c r="T7630" s="42"/>
      <c r="U7630" s="43"/>
      <c r="V7630" s="32"/>
      <c r="W7630" s="38"/>
      <c r="X7630" s="7"/>
      <c r="Y7630" s="7"/>
      <c r="Z7630" s="7"/>
      <c r="AA7630" s="7"/>
      <c r="AB7630" s="7"/>
      <c r="AC7630" s="7"/>
      <c r="AD7630" s="7"/>
      <c r="AE7630" s="7"/>
      <c r="AF7630" s="7"/>
      <c r="AG7630" s="7"/>
      <c r="AH7630" s="7"/>
      <c r="AI7630" s="7"/>
      <c r="AJ7630" s="7"/>
      <c r="AK7630" s="7"/>
      <c r="AL7630" s="7"/>
      <c r="AM7630" s="7"/>
      <c r="AN7630" s="7"/>
    </row>
    <row r="7631" spans="1:40" ht="14.25" customHeight="1">
      <c r="A7631" s="7" t="s">
        <v>743</v>
      </c>
      <c r="B7631" s="7" t="s">
        <v>363</v>
      </c>
      <c r="C7631" s="7">
        <v>1750</v>
      </c>
      <c r="D7631" s="7" t="s">
        <v>465</v>
      </c>
      <c r="E7631" s="7" t="str">
        <f t="shared" si="99"/>
        <v>San Ramón</v>
      </c>
      <c r="F7631" s="7" t="s">
        <v>379</v>
      </c>
      <c r="G7631" s="7">
        <v>310</v>
      </c>
      <c r="H7631" s="7" t="s">
        <v>403</v>
      </c>
      <c r="I7631" s="7"/>
      <c r="J7631" s="7">
        <v>8000</v>
      </c>
      <c r="K7631" s="7">
        <f t="shared" si="100"/>
        <v>2377182</v>
      </c>
      <c r="L7631" s="7"/>
      <c r="M7631" s="6"/>
      <c r="N7631" s="7"/>
      <c r="O7631" s="7"/>
      <c r="P7631" s="38"/>
      <c r="Q7631" s="31"/>
      <c r="R7631" s="42"/>
      <c r="S7631" s="42"/>
      <c r="T7631" s="42"/>
      <c r="U7631" s="43"/>
      <c r="V7631" s="32"/>
      <c r="W7631" s="38"/>
      <c r="X7631" s="7"/>
      <c r="Y7631" s="7"/>
      <c r="Z7631" s="7"/>
      <c r="AA7631" s="7"/>
      <c r="AB7631" s="7"/>
      <c r="AC7631" s="7"/>
      <c r="AD7631" s="7"/>
      <c r="AE7631" s="7"/>
      <c r="AF7631" s="7"/>
      <c r="AG7631" s="7"/>
      <c r="AH7631" s="7"/>
      <c r="AI7631" s="7"/>
      <c r="AJ7631" s="7"/>
      <c r="AK7631" s="7"/>
      <c r="AL7631" s="7"/>
      <c r="AM7631" s="7"/>
      <c r="AN7631" s="7"/>
    </row>
    <row r="7632" spans="1:40" ht="14.25" customHeight="1">
      <c r="A7632" s="7" t="s">
        <v>743</v>
      </c>
      <c r="B7632" s="7" t="s">
        <v>363</v>
      </c>
      <c r="C7632" s="7">
        <v>1750</v>
      </c>
      <c r="D7632" s="7" t="s">
        <v>465</v>
      </c>
      <c r="E7632" s="7" t="str">
        <f t="shared" si="99"/>
        <v>San Ramón</v>
      </c>
      <c r="F7632" s="7" t="s">
        <v>379</v>
      </c>
      <c r="G7632" s="7">
        <v>330</v>
      </c>
      <c r="H7632" s="7" t="s">
        <v>404</v>
      </c>
      <c r="I7632" s="7"/>
      <c r="J7632" s="7">
        <v>50941</v>
      </c>
      <c r="K7632" s="7">
        <f t="shared" si="100"/>
        <v>2377182</v>
      </c>
      <c r="L7632" s="7"/>
      <c r="M7632" s="6"/>
      <c r="N7632" s="7"/>
      <c r="O7632" s="7"/>
      <c r="P7632" s="38"/>
      <c r="Q7632" s="31"/>
      <c r="R7632" s="42"/>
      <c r="S7632" s="42"/>
      <c r="T7632" s="42"/>
      <c r="U7632" s="43"/>
      <c r="V7632" s="32"/>
      <c r="W7632" s="38"/>
      <c r="X7632" s="7"/>
      <c r="Y7632" s="7"/>
      <c r="Z7632" s="7"/>
      <c r="AA7632" s="7"/>
      <c r="AB7632" s="7"/>
      <c r="AC7632" s="7"/>
      <c r="AD7632" s="7"/>
      <c r="AE7632" s="7"/>
      <c r="AF7632" s="7"/>
      <c r="AG7632" s="7"/>
      <c r="AH7632" s="7"/>
      <c r="AI7632" s="7"/>
      <c r="AJ7632" s="7"/>
      <c r="AK7632" s="7"/>
      <c r="AL7632" s="7"/>
      <c r="AM7632" s="7"/>
      <c r="AN7632" s="7"/>
    </row>
    <row r="7633" spans="1:40" ht="14.25" customHeight="1">
      <c r="A7633" s="7" t="s">
        <v>743</v>
      </c>
      <c r="B7633" s="7" t="s">
        <v>363</v>
      </c>
      <c r="C7633" s="7">
        <v>1750</v>
      </c>
      <c r="D7633" s="7" t="s">
        <v>465</v>
      </c>
      <c r="E7633" s="7" t="str">
        <f t="shared" si="99"/>
        <v>San Ramón</v>
      </c>
      <c r="F7633" s="7" t="s">
        <v>379</v>
      </c>
      <c r="G7633" s="7">
        <v>340</v>
      </c>
      <c r="H7633" s="7" t="s">
        <v>405</v>
      </c>
      <c r="I7633" s="7"/>
      <c r="J7633" s="7">
        <v>608168</v>
      </c>
      <c r="K7633" s="7">
        <f t="shared" si="100"/>
        <v>2377182</v>
      </c>
      <c r="L7633" s="7"/>
      <c r="M7633" s="6"/>
      <c r="N7633" s="7"/>
      <c r="O7633" s="7"/>
      <c r="P7633" s="38"/>
      <c r="Q7633" s="31"/>
      <c r="R7633" s="42"/>
      <c r="S7633" s="42"/>
      <c r="T7633" s="42"/>
      <c r="U7633" s="43"/>
      <c r="V7633" s="32"/>
      <c r="W7633" s="38"/>
      <c r="X7633" s="7"/>
      <c r="Y7633" s="7"/>
      <c r="Z7633" s="7"/>
      <c r="AA7633" s="7"/>
      <c r="AB7633" s="7"/>
      <c r="AC7633" s="7"/>
      <c r="AD7633" s="7"/>
      <c r="AE7633" s="7"/>
      <c r="AF7633" s="7"/>
      <c r="AG7633" s="7"/>
      <c r="AH7633" s="7"/>
      <c r="AI7633" s="7"/>
      <c r="AJ7633" s="7"/>
      <c r="AK7633" s="7"/>
      <c r="AL7633" s="7"/>
      <c r="AM7633" s="7"/>
      <c r="AN7633" s="7"/>
    </row>
    <row r="7634" spans="1:40" ht="14.25" customHeight="1">
      <c r="A7634" s="7" t="s">
        <v>743</v>
      </c>
      <c r="B7634" s="7" t="s">
        <v>363</v>
      </c>
      <c r="C7634" s="7">
        <v>1750</v>
      </c>
      <c r="D7634" s="7" t="s">
        <v>465</v>
      </c>
      <c r="E7634" s="7" t="str">
        <f t="shared" si="99"/>
        <v>San Ramón</v>
      </c>
      <c r="F7634" s="7" t="s">
        <v>407</v>
      </c>
      <c r="G7634" s="7">
        <v>170</v>
      </c>
      <c r="H7634" s="7" t="s">
        <v>390</v>
      </c>
      <c r="I7634" s="7"/>
      <c r="J7634" s="7">
        <v>1181558</v>
      </c>
      <c r="K7634" s="7">
        <f t="shared" si="100"/>
        <v>2377182</v>
      </c>
      <c r="L7634" s="7"/>
      <c r="M7634" s="6"/>
      <c r="N7634" s="7"/>
      <c r="O7634" s="7"/>
      <c r="P7634" s="38"/>
      <c r="Q7634" s="31"/>
      <c r="R7634" s="42"/>
      <c r="S7634" s="42"/>
      <c r="T7634" s="42"/>
      <c r="U7634" s="43"/>
      <c r="V7634" s="32"/>
      <c r="W7634" s="38"/>
      <c r="X7634" s="7"/>
      <c r="Y7634" s="7"/>
      <c r="Z7634" s="7"/>
      <c r="AA7634" s="7"/>
      <c r="AB7634" s="7"/>
      <c r="AC7634" s="7"/>
      <c r="AD7634" s="7"/>
      <c r="AE7634" s="7"/>
      <c r="AF7634" s="7"/>
      <c r="AG7634" s="7"/>
      <c r="AH7634" s="7"/>
      <c r="AI7634" s="7"/>
      <c r="AJ7634" s="7"/>
      <c r="AK7634" s="7"/>
      <c r="AL7634" s="7"/>
      <c r="AM7634" s="7"/>
      <c r="AN7634" s="7"/>
    </row>
    <row r="7635" spans="1:40" ht="14.25" customHeight="1">
      <c r="A7635" s="7" t="s">
        <v>743</v>
      </c>
      <c r="B7635" s="7" t="s">
        <v>363</v>
      </c>
      <c r="C7635" s="7">
        <v>1751</v>
      </c>
      <c r="D7635" s="7" t="s">
        <v>791</v>
      </c>
      <c r="E7635" s="7" t="str">
        <f t="shared" si="99"/>
        <v>El Carmen Rivero Tórrez</v>
      </c>
      <c r="F7635" s="7" t="s">
        <v>379</v>
      </c>
      <c r="G7635" s="7">
        <v>0</v>
      </c>
      <c r="H7635" s="7" t="s">
        <v>380</v>
      </c>
      <c r="I7635" s="7"/>
      <c r="J7635" s="7">
        <v>1315499</v>
      </c>
      <c r="K7635" s="7">
        <f t="shared" si="100"/>
        <v>0</v>
      </c>
      <c r="L7635" s="7"/>
      <c r="M7635" s="6"/>
      <c r="N7635" s="7"/>
      <c r="O7635" s="7"/>
      <c r="P7635" s="38"/>
      <c r="Q7635" s="31"/>
      <c r="R7635" s="42"/>
      <c r="S7635" s="42"/>
      <c r="T7635" s="42"/>
      <c r="U7635" s="43"/>
      <c r="V7635" s="32"/>
      <c r="W7635" s="38"/>
      <c r="X7635" s="7"/>
      <c r="Y7635" s="7"/>
      <c r="Z7635" s="7"/>
      <c r="AA7635" s="7"/>
      <c r="AB7635" s="7"/>
      <c r="AC7635" s="7"/>
      <c r="AD7635" s="7"/>
      <c r="AE7635" s="7"/>
      <c r="AF7635" s="7"/>
      <c r="AG7635" s="7"/>
      <c r="AH7635" s="7"/>
      <c r="AI7635" s="7"/>
      <c r="AJ7635" s="7"/>
      <c r="AK7635" s="7"/>
      <c r="AL7635" s="7"/>
      <c r="AM7635" s="7"/>
      <c r="AN7635" s="7"/>
    </row>
    <row r="7636" spans="1:40" ht="14.25" customHeight="1">
      <c r="A7636" s="7" t="s">
        <v>743</v>
      </c>
      <c r="B7636" s="7" t="s">
        <v>363</v>
      </c>
      <c r="C7636" s="7">
        <v>1751</v>
      </c>
      <c r="D7636" s="7" t="s">
        <v>791</v>
      </c>
      <c r="E7636" s="7" t="str">
        <f t="shared" si="99"/>
        <v>El Carmen Rivero Tórrez</v>
      </c>
      <c r="F7636" s="7" t="s">
        <v>379</v>
      </c>
      <c r="G7636" s="7">
        <v>1</v>
      </c>
      <c r="H7636" s="7" t="s">
        <v>381</v>
      </c>
      <c r="I7636" s="7"/>
      <c r="J7636" s="7">
        <v>719427</v>
      </c>
      <c r="K7636" s="7">
        <f t="shared" si="100"/>
        <v>0</v>
      </c>
      <c r="L7636" s="7"/>
      <c r="M7636" s="6"/>
      <c r="N7636" s="7"/>
      <c r="O7636" s="7"/>
      <c r="P7636" s="38"/>
      <c r="Q7636" s="31"/>
      <c r="R7636" s="42"/>
      <c r="S7636" s="42"/>
      <c r="T7636" s="42"/>
      <c r="U7636" s="43"/>
      <c r="V7636" s="32"/>
      <c r="W7636" s="38"/>
      <c r="X7636" s="7"/>
      <c r="Y7636" s="7"/>
      <c r="Z7636" s="7"/>
      <c r="AA7636" s="7"/>
      <c r="AB7636" s="7"/>
      <c r="AC7636" s="7"/>
      <c r="AD7636" s="7"/>
      <c r="AE7636" s="7"/>
      <c r="AF7636" s="7"/>
      <c r="AG7636" s="7"/>
      <c r="AH7636" s="7"/>
      <c r="AI7636" s="7"/>
      <c r="AJ7636" s="7"/>
      <c r="AK7636" s="7"/>
      <c r="AL7636" s="7"/>
      <c r="AM7636" s="7"/>
      <c r="AN7636" s="7"/>
    </row>
    <row r="7637" spans="1:40" ht="14.25" customHeight="1">
      <c r="A7637" s="7" t="s">
        <v>743</v>
      </c>
      <c r="B7637" s="7" t="s">
        <v>363</v>
      </c>
      <c r="C7637" s="7">
        <v>1751</v>
      </c>
      <c r="D7637" s="7" t="s">
        <v>791</v>
      </c>
      <c r="E7637" s="7" t="str">
        <f t="shared" si="99"/>
        <v>El Carmen Rivero Tórrez</v>
      </c>
      <c r="F7637" s="7" t="s">
        <v>379</v>
      </c>
      <c r="G7637" s="7">
        <v>99</v>
      </c>
      <c r="H7637" s="7" t="s">
        <v>382</v>
      </c>
      <c r="I7637" s="7"/>
      <c r="J7637" s="7">
        <v>655682</v>
      </c>
      <c r="K7637" s="7">
        <f t="shared" si="100"/>
        <v>0</v>
      </c>
      <c r="L7637" s="7"/>
      <c r="M7637" s="6"/>
      <c r="N7637" s="7"/>
      <c r="O7637" s="7"/>
      <c r="P7637" s="38"/>
      <c r="Q7637" s="31"/>
      <c r="R7637" s="42"/>
      <c r="S7637" s="42"/>
      <c r="T7637" s="42"/>
      <c r="U7637" s="43"/>
      <c r="V7637" s="32"/>
      <c r="W7637" s="38"/>
      <c r="X7637" s="7"/>
      <c r="Y7637" s="7"/>
      <c r="Z7637" s="7"/>
      <c r="AA7637" s="7"/>
      <c r="AB7637" s="7"/>
      <c r="AC7637" s="7"/>
      <c r="AD7637" s="7"/>
      <c r="AE7637" s="7"/>
      <c r="AF7637" s="7"/>
      <c r="AG7637" s="7"/>
      <c r="AH7637" s="7"/>
      <c r="AI7637" s="7"/>
      <c r="AJ7637" s="7"/>
      <c r="AK7637" s="7"/>
      <c r="AL7637" s="7"/>
      <c r="AM7637" s="7"/>
      <c r="AN7637" s="7"/>
    </row>
    <row r="7638" spans="1:40" ht="14.25" customHeight="1">
      <c r="A7638" s="7" t="s">
        <v>743</v>
      </c>
      <c r="B7638" s="7" t="s">
        <v>363</v>
      </c>
      <c r="C7638" s="7">
        <v>1751</v>
      </c>
      <c r="D7638" s="7" t="s">
        <v>791</v>
      </c>
      <c r="E7638" s="7" t="str">
        <f t="shared" si="99"/>
        <v>El Carmen Rivero Tórrez</v>
      </c>
      <c r="F7638" s="7" t="s">
        <v>379</v>
      </c>
      <c r="G7638" s="7">
        <v>100</v>
      </c>
      <c r="H7638" s="7" t="s">
        <v>383</v>
      </c>
      <c r="I7638" s="7"/>
      <c r="J7638" s="7">
        <v>254000</v>
      </c>
      <c r="K7638" s="7">
        <f t="shared" si="100"/>
        <v>0</v>
      </c>
      <c r="L7638" s="7"/>
      <c r="M7638" s="6"/>
      <c r="N7638" s="7"/>
      <c r="O7638" s="7"/>
      <c r="P7638" s="38"/>
      <c r="Q7638" s="31"/>
      <c r="R7638" s="42"/>
      <c r="S7638" s="42"/>
      <c r="T7638" s="42"/>
      <c r="U7638" s="43"/>
      <c r="V7638" s="32"/>
      <c r="W7638" s="38"/>
      <c r="X7638" s="7"/>
      <c r="Y7638" s="7"/>
      <c r="Z7638" s="7"/>
      <c r="AA7638" s="7"/>
      <c r="AB7638" s="7"/>
      <c r="AC7638" s="7"/>
      <c r="AD7638" s="7"/>
      <c r="AE7638" s="7"/>
      <c r="AF7638" s="7"/>
      <c r="AG7638" s="7"/>
      <c r="AH7638" s="7"/>
      <c r="AI7638" s="7"/>
      <c r="AJ7638" s="7"/>
      <c r="AK7638" s="7"/>
      <c r="AL7638" s="7"/>
      <c r="AM7638" s="7"/>
      <c r="AN7638" s="7"/>
    </row>
    <row r="7639" spans="1:40" ht="14.25" customHeight="1">
      <c r="A7639" s="7" t="s">
        <v>743</v>
      </c>
      <c r="B7639" s="7" t="s">
        <v>363</v>
      </c>
      <c r="C7639" s="7">
        <v>1751</v>
      </c>
      <c r="D7639" s="7" t="s">
        <v>791</v>
      </c>
      <c r="E7639" s="7" t="str">
        <f t="shared" si="99"/>
        <v>El Carmen Rivero Tórrez</v>
      </c>
      <c r="F7639" s="7" t="s">
        <v>379</v>
      </c>
      <c r="G7639" s="7">
        <v>110</v>
      </c>
      <c r="H7639" s="7" t="s">
        <v>385</v>
      </c>
      <c r="I7639" s="7"/>
      <c r="J7639" s="7">
        <v>105000</v>
      </c>
      <c r="K7639" s="7">
        <f t="shared" si="100"/>
        <v>0</v>
      </c>
      <c r="L7639" s="7"/>
      <c r="M7639" s="6"/>
      <c r="N7639" s="7"/>
      <c r="O7639" s="7"/>
      <c r="P7639" s="38"/>
      <c r="Q7639" s="31"/>
      <c r="R7639" s="42"/>
      <c r="S7639" s="42"/>
      <c r="T7639" s="42"/>
      <c r="U7639" s="43"/>
      <c r="V7639" s="32"/>
      <c r="W7639" s="38"/>
      <c r="X7639" s="7"/>
      <c r="Y7639" s="7"/>
      <c r="Z7639" s="7"/>
      <c r="AA7639" s="7"/>
      <c r="AB7639" s="7"/>
      <c r="AC7639" s="7"/>
      <c r="AD7639" s="7"/>
      <c r="AE7639" s="7"/>
      <c r="AF7639" s="7"/>
      <c r="AG7639" s="7"/>
      <c r="AH7639" s="7"/>
      <c r="AI7639" s="7"/>
      <c r="AJ7639" s="7"/>
      <c r="AK7639" s="7"/>
      <c r="AL7639" s="7"/>
      <c r="AM7639" s="7"/>
      <c r="AN7639" s="7"/>
    </row>
    <row r="7640" spans="1:40" ht="14.25" customHeight="1">
      <c r="A7640" s="7" t="s">
        <v>743</v>
      </c>
      <c r="B7640" s="7" t="s">
        <v>363</v>
      </c>
      <c r="C7640" s="7">
        <v>1751</v>
      </c>
      <c r="D7640" s="7" t="s">
        <v>791</v>
      </c>
      <c r="E7640" s="7" t="str">
        <f t="shared" si="99"/>
        <v>El Carmen Rivero Tórrez</v>
      </c>
      <c r="F7640" s="7" t="s">
        <v>379</v>
      </c>
      <c r="G7640" s="7">
        <v>130</v>
      </c>
      <c r="H7640" s="7" t="s">
        <v>386</v>
      </c>
      <c r="I7640" s="7"/>
      <c r="J7640" s="7">
        <v>230800</v>
      </c>
      <c r="K7640" s="7">
        <f t="shared" si="100"/>
        <v>0</v>
      </c>
      <c r="L7640" s="7"/>
      <c r="M7640" s="6"/>
      <c r="N7640" s="7"/>
      <c r="O7640" s="7"/>
      <c r="P7640" s="38"/>
      <c r="Q7640" s="31"/>
      <c r="R7640" s="42"/>
      <c r="S7640" s="42"/>
      <c r="T7640" s="42"/>
      <c r="U7640" s="43"/>
      <c r="V7640" s="32"/>
      <c r="W7640" s="38"/>
      <c r="X7640" s="7"/>
      <c r="Y7640" s="7"/>
      <c r="Z7640" s="7"/>
      <c r="AA7640" s="7"/>
      <c r="AB7640" s="7"/>
      <c r="AC7640" s="7"/>
      <c r="AD7640" s="7"/>
      <c r="AE7640" s="7"/>
      <c r="AF7640" s="7"/>
      <c r="AG7640" s="7"/>
      <c r="AH7640" s="7"/>
      <c r="AI7640" s="7"/>
      <c r="AJ7640" s="7"/>
      <c r="AK7640" s="7"/>
      <c r="AL7640" s="7"/>
      <c r="AM7640" s="7"/>
      <c r="AN7640" s="7"/>
    </row>
    <row r="7641" spans="1:40" ht="14.25" customHeight="1">
      <c r="A7641" s="7" t="s">
        <v>743</v>
      </c>
      <c r="B7641" s="7" t="s">
        <v>363</v>
      </c>
      <c r="C7641" s="7">
        <v>1751</v>
      </c>
      <c r="D7641" s="7" t="s">
        <v>791</v>
      </c>
      <c r="E7641" s="7" t="str">
        <f t="shared" si="99"/>
        <v>El Carmen Rivero Tórrez</v>
      </c>
      <c r="F7641" s="7" t="s">
        <v>379</v>
      </c>
      <c r="G7641" s="7">
        <v>140</v>
      </c>
      <c r="H7641" s="7" t="s">
        <v>388</v>
      </c>
      <c r="I7641" s="7"/>
      <c r="J7641" s="7">
        <v>10000</v>
      </c>
      <c r="K7641" s="7">
        <f t="shared" si="100"/>
        <v>0</v>
      </c>
      <c r="L7641" s="7"/>
      <c r="M7641" s="6"/>
      <c r="N7641" s="7"/>
      <c r="O7641" s="7"/>
      <c r="P7641" s="38"/>
      <c r="Q7641" s="31"/>
      <c r="R7641" s="42"/>
      <c r="S7641" s="42"/>
      <c r="T7641" s="42"/>
      <c r="U7641" s="43"/>
      <c r="V7641" s="32"/>
      <c r="W7641" s="38"/>
      <c r="X7641" s="7"/>
      <c r="Y7641" s="7"/>
      <c r="Z7641" s="7"/>
      <c r="AA7641" s="7"/>
      <c r="AB7641" s="7"/>
      <c r="AC7641" s="7"/>
      <c r="AD7641" s="7"/>
      <c r="AE7641" s="7"/>
      <c r="AF7641" s="7"/>
      <c r="AG7641" s="7"/>
      <c r="AH7641" s="7"/>
      <c r="AI7641" s="7"/>
      <c r="AJ7641" s="7"/>
      <c r="AK7641" s="7"/>
      <c r="AL7641" s="7"/>
      <c r="AM7641" s="7"/>
      <c r="AN7641" s="7"/>
    </row>
    <row r="7642" spans="1:40" ht="14.25" customHeight="1">
      <c r="A7642" s="7" t="s">
        <v>743</v>
      </c>
      <c r="B7642" s="7" t="s">
        <v>363</v>
      </c>
      <c r="C7642" s="7">
        <v>1751</v>
      </c>
      <c r="D7642" s="7" t="s">
        <v>791</v>
      </c>
      <c r="E7642" s="7" t="str">
        <f t="shared" si="99"/>
        <v>El Carmen Rivero Tórrez</v>
      </c>
      <c r="F7642" s="7" t="s">
        <v>379</v>
      </c>
      <c r="G7642" s="7">
        <v>160</v>
      </c>
      <c r="H7642" s="7" t="s">
        <v>389</v>
      </c>
      <c r="I7642" s="7"/>
      <c r="J7642" s="7">
        <v>139200</v>
      </c>
      <c r="K7642" s="7">
        <f t="shared" si="100"/>
        <v>0</v>
      </c>
      <c r="L7642" s="7"/>
      <c r="M7642" s="6"/>
      <c r="N7642" s="7"/>
      <c r="O7642" s="7"/>
      <c r="P7642" s="38"/>
      <c r="Q7642" s="31"/>
      <c r="R7642" s="42"/>
      <c r="S7642" s="42"/>
      <c r="T7642" s="42"/>
      <c r="U7642" s="43"/>
      <c r="V7642" s="32"/>
      <c r="W7642" s="38"/>
      <c r="X7642" s="7"/>
      <c r="Y7642" s="7"/>
      <c r="Z7642" s="7"/>
      <c r="AA7642" s="7"/>
      <c r="AB7642" s="7"/>
      <c r="AC7642" s="7"/>
      <c r="AD7642" s="7"/>
      <c r="AE7642" s="7"/>
      <c r="AF7642" s="7"/>
      <c r="AG7642" s="7"/>
      <c r="AH7642" s="7"/>
      <c r="AI7642" s="7"/>
      <c r="AJ7642" s="7"/>
      <c r="AK7642" s="7"/>
      <c r="AL7642" s="7"/>
      <c r="AM7642" s="7"/>
      <c r="AN7642" s="7"/>
    </row>
    <row r="7643" spans="1:40" ht="14.25" customHeight="1">
      <c r="A7643" s="7" t="s">
        <v>743</v>
      </c>
      <c r="B7643" s="7" t="s">
        <v>363</v>
      </c>
      <c r="C7643" s="7">
        <v>1751</v>
      </c>
      <c r="D7643" s="7" t="s">
        <v>791</v>
      </c>
      <c r="E7643" s="7" t="str">
        <f t="shared" si="99"/>
        <v>El Carmen Rivero Tórrez</v>
      </c>
      <c r="F7643" s="7" t="s">
        <v>379</v>
      </c>
      <c r="G7643" s="7">
        <v>170</v>
      </c>
      <c r="H7643" s="7" t="s">
        <v>390</v>
      </c>
      <c r="I7643" s="7"/>
      <c r="J7643" s="7">
        <v>102416</v>
      </c>
      <c r="K7643" s="7">
        <f t="shared" si="100"/>
        <v>0</v>
      </c>
      <c r="L7643" s="7"/>
      <c r="M7643" s="6"/>
      <c r="N7643" s="7"/>
      <c r="O7643" s="7"/>
      <c r="P7643" s="38"/>
      <c r="Q7643" s="31"/>
      <c r="R7643" s="42"/>
      <c r="S7643" s="42"/>
      <c r="T7643" s="42"/>
      <c r="U7643" s="43"/>
      <c r="V7643" s="32"/>
      <c r="W7643" s="38"/>
      <c r="X7643" s="7"/>
      <c r="Y7643" s="7"/>
      <c r="Z7643" s="7"/>
      <c r="AA7643" s="7"/>
      <c r="AB7643" s="7"/>
      <c r="AC7643" s="7"/>
      <c r="AD7643" s="7"/>
      <c r="AE7643" s="7"/>
      <c r="AF7643" s="7"/>
      <c r="AG7643" s="7"/>
      <c r="AH7643" s="7"/>
      <c r="AI7643" s="7"/>
      <c r="AJ7643" s="7"/>
      <c r="AK7643" s="7"/>
      <c r="AL7643" s="7"/>
      <c r="AM7643" s="7"/>
      <c r="AN7643" s="7"/>
    </row>
    <row r="7644" spans="1:40" ht="14.25" customHeight="1">
      <c r="A7644" s="7" t="s">
        <v>743</v>
      </c>
      <c r="B7644" s="7" t="s">
        <v>363</v>
      </c>
      <c r="C7644" s="7">
        <v>1751</v>
      </c>
      <c r="D7644" s="7" t="s">
        <v>791</v>
      </c>
      <c r="E7644" s="7" t="str">
        <f t="shared" si="99"/>
        <v>El Carmen Rivero Tórrez</v>
      </c>
      <c r="F7644" s="7" t="s">
        <v>379</v>
      </c>
      <c r="G7644" s="7">
        <v>180</v>
      </c>
      <c r="H7644" s="7" t="s">
        <v>411</v>
      </c>
      <c r="I7644" s="7"/>
      <c r="J7644" s="7">
        <v>611762</v>
      </c>
      <c r="K7644" s="7">
        <f t="shared" si="100"/>
        <v>0</v>
      </c>
      <c r="L7644" s="7"/>
      <c r="M7644" s="6"/>
      <c r="N7644" s="7"/>
      <c r="O7644" s="7"/>
      <c r="P7644" s="38"/>
      <c r="Q7644" s="31"/>
      <c r="R7644" s="42"/>
      <c r="S7644" s="42"/>
      <c r="T7644" s="42"/>
      <c r="U7644" s="43"/>
      <c r="V7644" s="32"/>
      <c r="W7644" s="38"/>
      <c r="X7644" s="7"/>
      <c r="Y7644" s="7"/>
      <c r="Z7644" s="7"/>
      <c r="AA7644" s="7"/>
      <c r="AB7644" s="7"/>
      <c r="AC7644" s="7"/>
      <c r="AD7644" s="7"/>
      <c r="AE7644" s="7"/>
      <c r="AF7644" s="7"/>
      <c r="AG7644" s="7"/>
      <c r="AH7644" s="7"/>
      <c r="AI7644" s="7"/>
      <c r="AJ7644" s="7"/>
      <c r="AK7644" s="7"/>
      <c r="AL7644" s="7"/>
      <c r="AM7644" s="7"/>
      <c r="AN7644" s="7"/>
    </row>
    <row r="7645" spans="1:40" ht="14.25" customHeight="1">
      <c r="A7645" s="7" t="s">
        <v>743</v>
      </c>
      <c r="B7645" s="7" t="s">
        <v>363</v>
      </c>
      <c r="C7645" s="7">
        <v>1751</v>
      </c>
      <c r="D7645" s="7" t="s">
        <v>791</v>
      </c>
      <c r="E7645" s="7" t="str">
        <f t="shared" si="99"/>
        <v>El Carmen Rivero Tórrez</v>
      </c>
      <c r="F7645" s="7" t="s">
        <v>379</v>
      </c>
      <c r="G7645" s="7">
        <v>190</v>
      </c>
      <c r="H7645" s="7" t="s">
        <v>392</v>
      </c>
      <c r="I7645" s="7"/>
      <c r="J7645" s="7">
        <v>180428</v>
      </c>
      <c r="K7645" s="7">
        <f t="shared" si="100"/>
        <v>0</v>
      </c>
      <c r="L7645" s="7"/>
      <c r="M7645" s="6"/>
      <c r="N7645" s="7"/>
      <c r="O7645" s="7"/>
      <c r="P7645" s="38"/>
      <c r="Q7645" s="31"/>
      <c r="R7645" s="42"/>
      <c r="S7645" s="42"/>
      <c r="T7645" s="42"/>
      <c r="U7645" s="43"/>
      <c r="V7645" s="32"/>
      <c r="W7645" s="38"/>
      <c r="X7645" s="7"/>
      <c r="Y7645" s="7"/>
      <c r="Z7645" s="7"/>
      <c r="AA7645" s="7"/>
      <c r="AB7645" s="7"/>
      <c r="AC7645" s="7"/>
      <c r="AD7645" s="7"/>
      <c r="AE7645" s="7"/>
      <c r="AF7645" s="7"/>
      <c r="AG7645" s="7"/>
      <c r="AH7645" s="7"/>
      <c r="AI7645" s="7"/>
      <c r="AJ7645" s="7"/>
      <c r="AK7645" s="7"/>
      <c r="AL7645" s="7"/>
      <c r="AM7645" s="7"/>
      <c r="AN7645" s="7"/>
    </row>
    <row r="7646" spans="1:40" ht="14.25" customHeight="1">
      <c r="A7646" s="7" t="s">
        <v>743</v>
      </c>
      <c r="B7646" s="7" t="s">
        <v>363</v>
      </c>
      <c r="C7646" s="7">
        <v>1751</v>
      </c>
      <c r="D7646" s="7" t="s">
        <v>791</v>
      </c>
      <c r="E7646" s="7" t="str">
        <f t="shared" si="99"/>
        <v>El Carmen Rivero Tórrez</v>
      </c>
      <c r="F7646" s="7" t="s">
        <v>379</v>
      </c>
      <c r="G7646" s="7">
        <v>200</v>
      </c>
      <c r="H7646" s="7" t="s">
        <v>393</v>
      </c>
      <c r="I7646" s="7"/>
      <c r="J7646" s="7">
        <v>2234104</v>
      </c>
      <c r="K7646" s="7">
        <f t="shared" si="100"/>
        <v>0</v>
      </c>
      <c r="L7646" s="7"/>
      <c r="M7646" s="6"/>
      <c r="N7646" s="7"/>
      <c r="O7646" s="7"/>
      <c r="P7646" s="38"/>
      <c r="Q7646" s="31"/>
      <c r="R7646" s="42"/>
      <c r="S7646" s="42"/>
      <c r="T7646" s="42"/>
      <c r="U7646" s="43"/>
      <c r="V7646" s="32"/>
      <c r="W7646" s="38"/>
      <c r="X7646" s="7"/>
      <c r="Y7646" s="7"/>
      <c r="Z7646" s="7"/>
      <c r="AA7646" s="7"/>
      <c r="AB7646" s="7"/>
      <c r="AC7646" s="7"/>
      <c r="AD7646" s="7"/>
      <c r="AE7646" s="7"/>
      <c r="AF7646" s="7"/>
      <c r="AG7646" s="7"/>
      <c r="AH7646" s="7"/>
      <c r="AI7646" s="7"/>
      <c r="AJ7646" s="7"/>
      <c r="AK7646" s="7"/>
      <c r="AL7646" s="7"/>
      <c r="AM7646" s="7"/>
      <c r="AN7646" s="7"/>
    </row>
    <row r="7647" spans="1:40" ht="14.25" customHeight="1">
      <c r="A7647" s="7" t="s">
        <v>743</v>
      </c>
      <c r="B7647" s="7" t="s">
        <v>363</v>
      </c>
      <c r="C7647" s="7">
        <v>1751</v>
      </c>
      <c r="D7647" s="7" t="s">
        <v>791</v>
      </c>
      <c r="E7647" s="7" t="str">
        <f t="shared" si="99"/>
        <v>El Carmen Rivero Tórrez</v>
      </c>
      <c r="F7647" s="7" t="s">
        <v>379</v>
      </c>
      <c r="G7647" s="7">
        <v>210</v>
      </c>
      <c r="H7647" s="7" t="s">
        <v>394</v>
      </c>
      <c r="I7647" s="7"/>
      <c r="J7647" s="7">
        <v>939964</v>
      </c>
      <c r="K7647" s="7">
        <f t="shared" si="100"/>
        <v>0</v>
      </c>
      <c r="L7647" s="7"/>
      <c r="M7647" s="6"/>
      <c r="N7647" s="7"/>
      <c r="O7647" s="7"/>
      <c r="P7647" s="38"/>
      <c r="Q7647" s="31"/>
      <c r="R7647" s="42"/>
      <c r="S7647" s="42"/>
      <c r="T7647" s="42"/>
      <c r="U7647" s="43"/>
      <c r="V7647" s="32"/>
      <c r="W7647" s="38"/>
      <c r="X7647" s="7"/>
      <c r="Y7647" s="7"/>
      <c r="Z7647" s="7"/>
      <c r="AA7647" s="7"/>
      <c r="AB7647" s="7"/>
      <c r="AC7647" s="7"/>
      <c r="AD7647" s="7"/>
      <c r="AE7647" s="7"/>
      <c r="AF7647" s="7"/>
      <c r="AG7647" s="7"/>
      <c r="AH7647" s="7"/>
      <c r="AI7647" s="7"/>
      <c r="AJ7647" s="7"/>
      <c r="AK7647" s="7"/>
      <c r="AL7647" s="7"/>
      <c r="AM7647" s="7"/>
      <c r="AN7647" s="7"/>
    </row>
    <row r="7648" spans="1:40" ht="14.25" customHeight="1">
      <c r="A7648" s="7" t="s">
        <v>743</v>
      </c>
      <c r="B7648" s="7" t="s">
        <v>363</v>
      </c>
      <c r="C7648" s="7">
        <v>1751</v>
      </c>
      <c r="D7648" s="7" t="s">
        <v>791</v>
      </c>
      <c r="E7648" s="7" t="str">
        <f t="shared" si="99"/>
        <v>El Carmen Rivero Tórrez</v>
      </c>
      <c r="F7648" s="7" t="s">
        <v>379</v>
      </c>
      <c r="G7648" s="7">
        <v>220</v>
      </c>
      <c r="H7648" s="7" t="s">
        <v>395</v>
      </c>
      <c r="I7648" s="7"/>
      <c r="J7648" s="7">
        <v>144000</v>
      </c>
      <c r="K7648" s="7">
        <f t="shared" si="100"/>
        <v>0</v>
      </c>
      <c r="L7648" s="7"/>
      <c r="M7648" s="6"/>
      <c r="N7648" s="7"/>
      <c r="O7648" s="7"/>
      <c r="P7648" s="38"/>
      <c r="Q7648" s="31"/>
      <c r="R7648" s="42"/>
      <c r="S7648" s="42"/>
      <c r="T7648" s="42"/>
      <c r="U7648" s="43"/>
      <c r="V7648" s="32"/>
      <c r="W7648" s="38"/>
      <c r="X7648" s="7"/>
      <c r="Y7648" s="7"/>
      <c r="Z7648" s="7"/>
      <c r="AA7648" s="7"/>
      <c r="AB7648" s="7"/>
      <c r="AC7648" s="7"/>
      <c r="AD7648" s="7"/>
      <c r="AE7648" s="7"/>
      <c r="AF7648" s="7"/>
      <c r="AG7648" s="7"/>
      <c r="AH7648" s="7"/>
      <c r="AI7648" s="7"/>
      <c r="AJ7648" s="7"/>
      <c r="AK7648" s="7"/>
      <c r="AL7648" s="7"/>
      <c r="AM7648" s="7"/>
      <c r="AN7648" s="7"/>
    </row>
    <row r="7649" spans="1:40" ht="14.25" customHeight="1">
      <c r="A7649" s="7" t="s">
        <v>743</v>
      </c>
      <c r="B7649" s="7" t="s">
        <v>363</v>
      </c>
      <c r="C7649" s="7">
        <v>1751</v>
      </c>
      <c r="D7649" s="7" t="s">
        <v>791</v>
      </c>
      <c r="E7649" s="7" t="str">
        <f t="shared" si="99"/>
        <v>El Carmen Rivero Tórrez</v>
      </c>
      <c r="F7649" s="7" t="s">
        <v>379</v>
      </c>
      <c r="G7649" s="7">
        <v>230</v>
      </c>
      <c r="H7649" s="7" t="s">
        <v>396</v>
      </c>
      <c r="I7649" s="7"/>
      <c r="J7649" s="7">
        <v>93500</v>
      </c>
      <c r="K7649" s="7">
        <f t="shared" si="100"/>
        <v>0</v>
      </c>
      <c r="L7649" s="7"/>
      <c r="M7649" s="6"/>
      <c r="N7649" s="7"/>
      <c r="O7649" s="7"/>
      <c r="P7649" s="38"/>
      <c r="Q7649" s="31"/>
      <c r="R7649" s="42"/>
      <c r="S7649" s="42"/>
      <c r="T7649" s="42"/>
      <c r="U7649" s="43"/>
      <c r="V7649" s="32"/>
      <c r="W7649" s="38"/>
      <c r="X7649" s="7"/>
      <c r="Y7649" s="7"/>
      <c r="Z7649" s="7"/>
      <c r="AA7649" s="7"/>
      <c r="AB7649" s="7"/>
      <c r="AC7649" s="7"/>
      <c r="AD7649" s="7"/>
      <c r="AE7649" s="7"/>
      <c r="AF7649" s="7"/>
      <c r="AG7649" s="7"/>
      <c r="AH7649" s="7"/>
      <c r="AI7649" s="7"/>
      <c r="AJ7649" s="7"/>
      <c r="AK7649" s="7"/>
      <c r="AL7649" s="7"/>
      <c r="AM7649" s="7"/>
      <c r="AN7649" s="7"/>
    </row>
    <row r="7650" spans="1:40" ht="14.25" customHeight="1">
      <c r="A7650" s="7" t="s">
        <v>743</v>
      </c>
      <c r="B7650" s="7" t="s">
        <v>363</v>
      </c>
      <c r="C7650" s="7">
        <v>1751</v>
      </c>
      <c r="D7650" s="7" t="s">
        <v>791</v>
      </c>
      <c r="E7650" s="7" t="str">
        <f t="shared" si="99"/>
        <v>El Carmen Rivero Tórrez</v>
      </c>
      <c r="F7650" s="7" t="s">
        <v>379</v>
      </c>
      <c r="G7650" s="7">
        <v>250</v>
      </c>
      <c r="H7650" s="7" t="s">
        <v>399</v>
      </c>
      <c r="I7650" s="7"/>
      <c r="J7650" s="7">
        <v>320051</v>
      </c>
      <c r="K7650" s="7">
        <f t="shared" si="100"/>
        <v>0</v>
      </c>
      <c r="L7650" s="7"/>
      <c r="M7650" s="6"/>
      <c r="N7650" s="7"/>
      <c r="O7650" s="7"/>
      <c r="P7650" s="38"/>
      <c r="Q7650" s="31"/>
      <c r="R7650" s="42"/>
      <c r="S7650" s="42"/>
      <c r="T7650" s="42"/>
      <c r="U7650" s="43"/>
      <c r="V7650" s="32"/>
      <c r="W7650" s="38"/>
      <c r="X7650" s="7"/>
      <c r="Y7650" s="7"/>
      <c r="Z7650" s="7"/>
      <c r="AA7650" s="7"/>
      <c r="AB7650" s="7"/>
      <c r="AC7650" s="7"/>
      <c r="AD7650" s="7"/>
      <c r="AE7650" s="7"/>
      <c r="AF7650" s="7"/>
      <c r="AG7650" s="7"/>
      <c r="AH7650" s="7"/>
      <c r="AI7650" s="7"/>
      <c r="AJ7650" s="7"/>
      <c r="AK7650" s="7"/>
      <c r="AL7650" s="7"/>
      <c r="AM7650" s="7"/>
      <c r="AN7650" s="7"/>
    </row>
    <row r="7651" spans="1:40" ht="14.25" customHeight="1">
      <c r="A7651" s="7" t="s">
        <v>743</v>
      </c>
      <c r="B7651" s="7" t="s">
        <v>363</v>
      </c>
      <c r="C7651" s="7">
        <v>1751</v>
      </c>
      <c r="D7651" s="7" t="s">
        <v>791</v>
      </c>
      <c r="E7651" s="7" t="str">
        <f t="shared" si="99"/>
        <v>El Carmen Rivero Tórrez</v>
      </c>
      <c r="F7651" s="7" t="s">
        <v>379</v>
      </c>
      <c r="G7651" s="7">
        <v>260</v>
      </c>
      <c r="H7651" s="7" t="s">
        <v>400</v>
      </c>
      <c r="I7651" s="7"/>
      <c r="J7651" s="7">
        <v>202000</v>
      </c>
      <c r="K7651" s="7">
        <f t="shared" si="100"/>
        <v>0</v>
      </c>
      <c r="L7651" s="7"/>
      <c r="M7651" s="6"/>
      <c r="N7651" s="7"/>
      <c r="O7651" s="7"/>
      <c r="P7651" s="38"/>
      <c r="Q7651" s="31"/>
      <c r="R7651" s="42"/>
      <c r="S7651" s="42"/>
      <c r="T7651" s="42"/>
      <c r="U7651" s="43"/>
      <c r="V7651" s="32"/>
      <c r="W7651" s="38"/>
      <c r="X7651" s="7"/>
      <c r="Y7651" s="7"/>
      <c r="Z7651" s="7"/>
      <c r="AA7651" s="7"/>
      <c r="AB7651" s="7"/>
      <c r="AC7651" s="7"/>
      <c r="AD7651" s="7"/>
      <c r="AE7651" s="7"/>
      <c r="AF7651" s="7"/>
      <c r="AG7651" s="7"/>
      <c r="AH7651" s="7"/>
      <c r="AI7651" s="7"/>
      <c r="AJ7651" s="7"/>
      <c r="AK7651" s="7"/>
      <c r="AL7651" s="7"/>
      <c r="AM7651" s="7"/>
      <c r="AN7651" s="7"/>
    </row>
    <row r="7652" spans="1:40" ht="14.25" customHeight="1">
      <c r="A7652" s="7" t="s">
        <v>743</v>
      </c>
      <c r="B7652" s="7" t="s">
        <v>363</v>
      </c>
      <c r="C7652" s="7">
        <v>1751</v>
      </c>
      <c r="D7652" s="7" t="s">
        <v>791</v>
      </c>
      <c r="E7652" s="7" t="str">
        <f t="shared" ref="E7652:E7906" si="101">SUBSTITUTE(D7652,"Gobierno Autónomo Municipal de ","")</f>
        <v>El Carmen Rivero Tórrez</v>
      </c>
      <c r="F7652" s="7" t="s">
        <v>379</v>
      </c>
      <c r="G7652" s="7">
        <v>280</v>
      </c>
      <c r="H7652" s="7" t="s">
        <v>402</v>
      </c>
      <c r="I7652" s="7"/>
      <c r="J7652" s="7">
        <v>37500</v>
      </c>
      <c r="K7652" s="7">
        <f t="shared" ref="K7652:K7906" si="102">SUMIFS(J:J, E:E, E7652, F:F, "PROYECT. INVERSION")</f>
        <v>0</v>
      </c>
      <c r="L7652" s="7"/>
      <c r="M7652" s="6"/>
      <c r="N7652" s="7"/>
      <c r="O7652" s="7"/>
      <c r="P7652" s="38"/>
      <c r="Q7652" s="31"/>
      <c r="R7652" s="42"/>
      <c r="S7652" s="42"/>
      <c r="T7652" s="42"/>
      <c r="U7652" s="43"/>
      <c r="V7652" s="32"/>
      <c r="W7652" s="38"/>
      <c r="X7652" s="7"/>
      <c r="Y7652" s="7"/>
      <c r="Z7652" s="7"/>
      <c r="AA7652" s="7"/>
      <c r="AB7652" s="7"/>
      <c r="AC7652" s="7"/>
      <c r="AD7652" s="7"/>
      <c r="AE7652" s="7"/>
      <c r="AF7652" s="7"/>
      <c r="AG7652" s="7"/>
      <c r="AH7652" s="7"/>
      <c r="AI7652" s="7"/>
      <c r="AJ7652" s="7"/>
      <c r="AK7652" s="7"/>
      <c r="AL7652" s="7"/>
      <c r="AM7652" s="7"/>
      <c r="AN7652" s="7"/>
    </row>
    <row r="7653" spans="1:40" ht="14.25" customHeight="1">
      <c r="A7653" s="7" t="s">
        <v>743</v>
      </c>
      <c r="B7653" s="7" t="s">
        <v>363</v>
      </c>
      <c r="C7653" s="7">
        <v>1751</v>
      </c>
      <c r="D7653" s="7" t="s">
        <v>791</v>
      </c>
      <c r="E7653" s="7" t="str">
        <f t="shared" si="101"/>
        <v>El Carmen Rivero Tórrez</v>
      </c>
      <c r="F7653" s="7" t="s">
        <v>379</v>
      </c>
      <c r="G7653" s="7">
        <v>290</v>
      </c>
      <c r="H7653" s="7" t="s">
        <v>426</v>
      </c>
      <c r="I7653" s="7"/>
      <c r="J7653" s="7">
        <v>15000</v>
      </c>
      <c r="K7653" s="7">
        <f t="shared" si="102"/>
        <v>0</v>
      </c>
      <c r="L7653" s="7"/>
      <c r="M7653" s="6"/>
      <c r="N7653" s="7"/>
      <c r="O7653" s="7"/>
      <c r="P7653" s="38"/>
      <c r="Q7653" s="31"/>
      <c r="R7653" s="42"/>
      <c r="S7653" s="42"/>
      <c r="T7653" s="42"/>
      <c r="U7653" s="43"/>
      <c r="V7653" s="32"/>
      <c r="W7653" s="38"/>
      <c r="X7653" s="7"/>
      <c r="Y7653" s="7"/>
      <c r="Z7653" s="7"/>
      <c r="AA7653" s="7"/>
      <c r="AB7653" s="7"/>
      <c r="AC7653" s="7"/>
      <c r="AD7653" s="7"/>
      <c r="AE7653" s="7"/>
      <c r="AF7653" s="7"/>
      <c r="AG7653" s="7"/>
      <c r="AH7653" s="7"/>
      <c r="AI7653" s="7"/>
      <c r="AJ7653" s="7"/>
      <c r="AK7653" s="7"/>
      <c r="AL7653" s="7"/>
      <c r="AM7653" s="7"/>
      <c r="AN7653" s="7"/>
    </row>
    <row r="7654" spans="1:40" ht="14.25" customHeight="1">
      <c r="A7654" s="7" t="s">
        <v>743</v>
      </c>
      <c r="B7654" s="7" t="s">
        <v>363</v>
      </c>
      <c r="C7654" s="7">
        <v>1751</v>
      </c>
      <c r="D7654" s="7" t="s">
        <v>791</v>
      </c>
      <c r="E7654" s="7" t="str">
        <f t="shared" si="101"/>
        <v>El Carmen Rivero Tórrez</v>
      </c>
      <c r="F7654" s="7" t="s">
        <v>379</v>
      </c>
      <c r="G7654" s="7">
        <v>300</v>
      </c>
      <c r="H7654" s="7" t="s">
        <v>417</v>
      </c>
      <c r="I7654" s="7"/>
      <c r="J7654" s="7">
        <v>20000</v>
      </c>
      <c r="K7654" s="7">
        <f t="shared" si="102"/>
        <v>0</v>
      </c>
      <c r="L7654" s="7"/>
      <c r="M7654" s="6"/>
      <c r="N7654" s="7"/>
      <c r="O7654" s="7"/>
      <c r="P7654" s="38"/>
      <c r="Q7654" s="31"/>
      <c r="R7654" s="42"/>
      <c r="S7654" s="42"/>
      <c r="T7654" s="42"/>
      <c r="U7654" s="43"/>
      <c r="V7654" s="32"/>
      <c r="W7654" s="38"/>
      <c r="X7654" s="7"/>
      <c r="Y7654" s="7"/>
      <c r="Z7654" s="7"/>
      <c r="AA7654" s="7"/>
      <c r="AB7654" s="7"/>
      <c r="AC7654" s="7"/>
      <c r="AD7654" s="7"/>
      <c r="AE7654" s="7"/>
      <c r="AF7654" s="7"/>
      <c r="AG7654" s="7"/>
      <c r="AH7654" s="7"/>
      <c r="AI7654" s="7"/>
      <c r="AJ7654" s="7"/>
      <c r="AK7654" s="7"/>
      <c r="AL7654" s="7"/>
      <c r="AM7654" s="7"/>
      <c r="AN7654" s="7"/>
    </row>
    <row r="7655" spans="1:40" ht="14.25" customHeight="1">
      <c r="A7655" s="7" t="s">
        <v>743</v>
      </c>
      <c r="B7655" s="7" t="s">
        <v>363</v>
      </c>
      <c r="C7655" s="7">
        <v>1751</v>
      </c>
      <c r="D7655" s="7" t="s">
        <v>791</v>
      </c>
      <c r="E7655" s="7" t="str">
        <f t="shared" si="101"/>
        <v>El Carmen Rivero Tórrez</v>
      </c>
      <c r="F7655" s="7" t="s">
        <v>379</v>
      </c>
      <c r="G7655" s="7">
        <v>310</v>
      </c>
      <c r="H7655" s="7" t="s">
        <v>403</v>
      </c>
      <c r="I7655" s="7"/>
      <c r="J7655" s="7">
        <v>25000</v>
      </c>
      <c r="K7655" s="7">
        <f t="shared" si="102"/>
        <v>0</v>
      </c>
      <c r="L7655" s="7"/>
      <c r="M7655" s="6"/>
      <c r="N7655" s="7"/>
      <c r="O7655" s="7"/>
      <c r="P7655" s="38"/>
      <c r="Q7655" s="31"/>
      <c r="R7655" s="42"/>
      <c r="S7655" s="42"/>
      <c r="T7655" s="42"/>
      <c r="U7655" s="43"/>
      <c r="V7655" s="32"/>
      <c r="W7655" s="38"/>
      <c r="X7655" s="7"/>
      <c r="Y7655" s="7"/>
      <c r="Z7655" s="7"/>
      <c r="AA7655" s="7"/>
      <c r="AB7655" s="7"/>
      <c r="AC7655" s="7"/>
      <c r="AD7655" s="7"/>
      <c r="AE7655" s="7"/>
      <c r="AF7655" s="7"/>
      <c r="AG7655" s="7"/>
      <c r="AH7655" s="7"/>
      <c r="AI7655" s="7"/>
      <c r="AJ7655" s="7"/>
      <c r="AK7655" s="7"/>
      <c r="AL7655" s="7"/>
      <c r="AM7655" s="7"/>
      <c r="AN7655" s="7"/>
    </row>
    <row r="7656" spans="1:40" ht="14.25" customHeight="1">
      <c r="A7656" s="7" t="s">
        <v>743</v>
      </c>
      <c r="B7656" s="7" t="s">
        <v>363</v>
      </c>
      <c r="C7656" s="7">
        <v>1751</v>
      </c>
      <c r="D7656" s="7" t="s">
        <v>791</v>
      </c>
      <c r="E7656" s="7" t="str">
        <f t="shared" si="101"/>
        <v>El Carmen Rivero Tórrez</v>
      </c>
      <c r="F7656" s="7" t="s">
        <v>379</v>
      </c>
      <c r="G7656" s="7">
        <v>330</v>
      </c>
      <c r="H7656" s="7" t="s">
        <v>404</v>
      </c>
      <c r="I7656" s="7"/>
      <c r="J7656" s="7">
        <v>23564</v>
      </c>
      <c r="K7656" s="7">
        <f t="shared" si="102"/>
        <v>0</v>
      </c>
      <c r="L7656" s="7"/>
      <c r="M7656" s="6"/>
      <c r="N7656" s="7"/>
      <c r="O7656" s="7"/>
      <c r="P7656" s="38"/>
      <c r="Q7656" s="31"/>
      <c r="R7656" s="42"/>
      <c r="S7656" s="42"/>
      <c r="T7656" s="42"/>
      <c r="U7656" s="43"/>
      <c r="V7656" s="32"/>
      <c r="W7656" s="38"/>
      <c r="X7656" s="7"/>
      <c r="Y7656" s="7"/>
      <c r="Z7656" s="7"/>
      <c r="AA7656" s="7"/>
      <c r="AB7656" s="7"/>
      <c r="AC7656" s="7"/>
      <c r="AD7656" s="7"/>
      <c r="AE7656" s="7"/>
      <c r="AF7656" s="7"/>
      <c r="AG7656" s="7"/>
      <c r="AH7656" s="7"/>
      <c r="AI7656" s="7"/>
      <c r="AJ7656" s="7"/>
      <c r="AK7656" s="7"/>
      <c r="AL7656" s="7"/>
      <c r="AM7656" s="7"/>
      <c r="AN7656" s="7"/>
    </row>
    <row r="7657" spans="1:40" ht="14.25" customHeight="1">
      <c r="A7657" s="7" t="s">
        <v>743</v>
      </c>
      <c r="B7657" s="7" t="s">
        <v>363</v>
      </c>
      <c r="C7657" s="7">
        <v>1751</v>
      </c>
      <c r="D7657" s="7" t="s">
        <v>791</v>
      </c>
      <c r="E7657" s="7" t="str">
        <f t="shared" si="101"/>
        <v>El Carmen Rivero Tórrez</v>
      </c>
      <c r="F7657" s="7" t="s">
        <v>379</v>
      </c>
      <c r="G7657" s="7">
        <v>340</v>
      </c>
      <c r="H7657" s="7" t="s">
        <v>405</v>
      </c>
      <c r="I7657" s="7"/>
      <c r="J7657" s="7">
        <v>857575</v>
      </c>
      <c r="K7657" s="7">
        <f t="shared" si="102"/>
        <v>0</v>
      </c>
      <c r="L7657" s="7"/>
      <c r="M7657" s="6"/>
      <c r="N7657" s="7"/>
      <c r="O7657" s="7"/>
      <c r="P7657" s="38"/>
      <c r="Q7657" s="31"/>
      <c r="R7657" s="42"/>
      <c r="S7657" s="42"/>
      <c r="T7657" s="42"/>
      <c r="U7657" s="43"/>
      <c r="V7657" s="32"/>
      <c r="W7657" s="38"/>
      <c r="X7657" s="7"/>
      <c r="Y7657" s="7"/>
      <c r="Z7657" s="7"/>
      <c r="AA7657" s="7"/>
      <c r="AB7657" s="7"/>
      <c r="AC7657" s="7"/>
      <c r="AD7657" s="7"/>
      <c r="AE7657" s="7"/>
      <c r="AF7657" s="7"/>
      <c r="AG7657" s="7"/>
      <c r="AH7657" s="7"/>
      <c r="AI7657" s="7"/>
      <c r="AJ7657" s="7"/>
      <c r="AK7657" s="7"/>
      <c r="AL7657" s="7"/>
      <c r="AM7657" s="7"/>
      <c r="AN7657" s="7"/>
    </row>
    <row r="7658" spans="1:40" ht="14.25" customHeight="1">
      <c r="A7658" s="7" t="s">
        <v>743</v>
      </c>
      <c r="B7658" s="7" t="s">
        <v>363</v>
      </c>
      <c r="C7658" s="7">
        <v>1752</v>
      </c>
      <c r="D7658" s="7" t="s">
        <v>792</v>
      </c>
      <c r="E7658" s="7" t="str">
        <f t="shared" si="101"/>
        <v>San Juan</v>
      </c>
      <c r="F7658" s="7" t="s">
        <v>379</v>
      </c>
      <c r="G7658" s="7">
        <v>0</v>
      </c>
      <c r="H7658" s="7" t="s">
        <v>380</v>
      </c>
      <c r="I7658" s="7"/>
      <c r="J7658" s="7">
        <v>1198259</v>
      </c>
      <c r="K7658" s="7">
        <f t="shared" si="102"/>
        <v>0</v>
      </c>
      <c r="L7658" s="7"/>
      <c r="M7658" s="6"/>
      <c r="N7658" s="7"/>
      <c r="O7658" s="7"/>
      <c r="P7658" s="38"/>
      <c r="Q7658" s="31"/>
      <c r="R7658" s="42"/>
      <c r="S7658" s="42"/>
      <c r="T7658" s="42"/>
      <c r="U7658" s="43"/>
      <c r="V7658" s="32"/>
      <c r="W7658" s="38"/>
      <c r="X7658" s="7"/>
      <c r="Y7658" s="7"/>
      <c r="Z7658" s="7"/>
      <c r="AA7658" s="7"/>
      <c r="AB7658" s="7"/>
      <c r="AC7658" s="7"/>
      <c r="AD7658" s="7"/>
      <c r="AE7658" s="7"/>
      <c r="AF7658" s="7"/>
      <c r="AG7658" s="7"/>
      <c r="AH7658" s="7"/>
      <c r="AI7658" s="7"/>
      <c r="AJ7658" s="7"/>
      <c r="AK7658" s="7"/>
      <c r="AL7658" s="7"/>
      <c r="AM7658" s="7"/>
      <c r="AN7658" s="7"/>
    </row>
    <row r="7659" spans="1:40" ht="14.25" customHeight="1">
      <c r="A7659" s="7" t="s">
        <v>743</v>
      </c>
      <c r="B7659" s="7" t="s">
        <v>363</v>
      </c>
      <c r="C7659" s="7">
        <v>1752</v>
      </c>
      <c r="D7659" s="7" t="s">
        <v>792</v>
      </c>
      <c r="E7659" s="7" t="str">
        <f t="shared" si="101"/>
        <v>San Juan</v>
      </c>
      <c r="F7659" s="7" t="s">
        <v>379</v>
      </c>
      <c r="G7659" s="7">
        <v>1</v>
      </c>
      <c r="H7659" s="7" t="s">
        <v>381</v>
      </c>
      <c r="I7659" s="7"/>
      <c r="J7659" s="7">
        <v>629538</v>
      </c>
      <c r="K7659" s="7">
        <f t="shared" si="102"/>
        <v>0</v>
      </c>
      <c r="L7659" s="7"/>
      <c r="M7659" s="6"/>
      <c r="N7659" s="7"/>
      <c r="O7659" s="7"/>
      <c r="P7659" s="38"/>
      <c r="Q7659" s="31"/>
      <c r="R7659" s="42"/>
      <c r="S7659" s="42"/>
      <c r="T7659" s="42"/>
      <c r="U7659" s="43"/>
      <c r="V7659" s="32"/>
      <c r="W7659" s="38"/>
      <c r="X7659" s="7"/>
      <c r="Y7659" s="7"/>
      <c r="Z7659" s="7"/>
      <c r="AA7659" s="7"/>
      <c r="AB7659" s="7"/>
      <c r="AC7659" s="7"/>
      <c r="AD7659" s="7"/>
      <c r="AE7659" s="7"/>
      <c r="AF7659" s="7"/>
      <c r="AG7659" s="7"/>
      <c r="AH7659" s="7"/>
      <c r="AI7659" s="7"/>
      <c r="AJ7659" s="7"/>
      <c r="AK7659" s="7"/>
      <c r="AL7659" s="7"/>
      <c r="AM7659" s="7"/>
      <c r="AN7659" s="7"/>
    </row>
    <row r="7660" spans="1:40" ht="14.25" customHeight="1">
      <c r="A7660" s="7" t="s">
        <v>743</v>
      </c>
      <c r="B7660" s="7" t="s">
        <v>363</v>
      </c>
      <c r="C7660" s="7">
        <v>1752</v>
      </c>
      <c r="D7660" s="7" t="s">
        <v>792</v>
      </c>
      <c r="E7660" s="7" t="str">
        <f t="shared" si="101"/>
        <v>San Juan</v>
      </c>
      <c r="F7660" s="7" t="s">
        <v>379</v>
      </c>
      <c r="G7660" s="7">
        <v>97</v>
      </c>
      <c r="H7660" s="7" t="s">
        <v>409</v>
      </c>
      <c r="I7660" s="7"/>
      <c r="J7660" s="7">
        <v>6526851</v>
      </c>
      <c r="K7660" s="7">
        <f t="shared" si="102"/>
        <v>0</v>
      </c>
      <c r="L7660" s="7"/>
      <c r="M7660" s="6"/>
      <c r="N7660" s="7"/>
      <c r="O7660" s="7"/>
      <c r="P7660" s="38"/>
      <c r="Q7660" s="31"/>
      <c r="R7660" s="42"/>
      <c r="S7660" s="42"/>
      <c r="T7660" s="42"/>
      <c r="U7660" s="43"/>
      <c r="V7660" s="32"/>
      <c r="W7660" s="38"/>
      <c r="X7660" s="7"/>
      <c r="Y7660" s="7"/>
      <c r="Z7660" s="7"/>
      <c r="AA7660" s="7"/>
      <c r="AB7660" s="7"/>
      <c r="AC7660" s="7"/>
      <c r="AD7660" s="7"/>
      <c r="AE7660" s="7"/>
      <c r="AF7660" s="7"/>
      <c r="AG7660" s="7"/>
      <c r="AH7660" s="7"/>
      <c r="AI7660" s="7"/>
      <c r="AJ7660" s="7"/>
      <c r="AK7660" s="7"/>
      <c r="AL7660" s="7"/>
      <c r="AM7660" s="7"/>
      <c r="AN7660" s="7"/>
    </row>
    <row r="7661" spans="1:40" ht="14.25" customHeight="1">
      <c r="A7661" s="7" t="s">
        <v>743</v>
      </c>
      <c r="B7661" s="7" t="s">
        <v>363</v>
      </c>
      <c r="C7661" s="7">
        <v>1752</v>
      </c>
      <c r="D7661" s="7" t="s">
        <v>792</v>
      </c>
      <c r="E7661" s="7" t="str">
        <f t="shared" si="101"/>
        <v>San Juan</v>
      </c>
      <c r="F7661" s="7" t="s">
        <v>379</v>
      </c>
      <c r="G7661" s="7">
        <v>200</v>
      </c>
      <c r="H7661" s="7" t="s">
        <v>393</v>
      </c>
      <c r="I7661" s="7"/>
      <c r="J7661" s="7">
        <v>1062435</v>
      </c>
      <c r="K7661" s="7">
        <f t="shared" si="102"/>
        <v>0</v>
      </c>
      <c r="L7661" s="7"/>
      <c r="M7661" s="6"/>
      <c r="N7661" s="7"/>
      <c r="O7661" s="7"/>
      <c r="P7661" s="38"/>
      <c r="Q7661" s="31"/>
      <c r="R7661" s="42"/>
      <c r="S7661" s="42"/>
      <c r="T7661" s="42"/>
      <c r="U7661" s="43"/>
      <c r="V7661" s="32"/>
      <c r="W7661" s="38"/>
      <c r="X7661" s="7"/>
      <c r="Y7661" s="7"/>
      <c r="Z7661" s="7"/>
      <c r="AA7661" s="7"/>
      <c r="AB7661" s="7"/>
      <c r="AC7661" s="7"/>
      <c r="AD7661" s="7"/>
      <c r="AE7661" s="7"/>
      <c r="AF7661" s="7"/>
      <c r="AG7661" s="7"/>
      <c r="AH7661" s="7"/>
      <c r="AI7661" s="7"/>
      <c r="AJ7661" s="7"/>
      <c r="AK7661" s="7"/>
      <c r="AL7661" s="7"/>
      <c r="AM7661" s="7"/>
      <c r="AN7661" s="7"/>
    </row>
    <row r="7662" spans="1:40" ht="14.25" customHeight="1">
      <c r="A7662" s="7" t="s">
        <v>743</v>
      </c>
      <c r="B7662" s="7" t="s">
        <v>363</v>
      </c>
      <c r="C7662" s="7">
        <v>1752</v>
      </c>
      <c r="D7662" s="7" t="s">
        <v>792</v>
      </c>
      <c r="E7662" s="7" t="str">
        <f t="shared" si="101"/>
        <v>San Juan</v>
      </c>
      <c r="F7662" s="7" t="s">
        <v>379</v>
      </c>
      <c r="G7662" s="7">
        <v>210</v>
      </c>
      <c r="H7662" s="7" t="s">
        <v>394</v>
      </c>
      <c r="I7662" s="7"/>
      <c r="J7662" s="7">
        <v>1398</v>
      </c>
      <c r="K7662" s="7">
        <f t="shared" si="102"/>
        <v>0</v>
      </c>
      <c r="L7662" s="7"/>
      <c r="M7662" s="6"/>
      <c r="N7662" s="7"/>
      <c r="O7662" s="7"/>
      <c r="P7662" s="38"/>
      <c r="Q7662" s="31"/>
      <c r="R7662" s="42"/>
      <c r="S7662" s="42"/>
      <c r="T7662" s="42"/>
      <c r="U7662" s="43"/>
      <c r="V7662" s="32"/>
      <c r="W7662" s="38"/>
      <c r="X7662" s="7"/>
      <c r="Y7662" s="7"/>
      <c r="Z7662" s="7"/>
      <c r="AA7662" s="7"/>
      <c r="AB7662" s="7"/>
      <c r="AC7662" s="7"/>
      <c r="AD7662" s="7"/>
      <c r="AE7662" s="7"/>
      <c r="AF7662" s="7"/>
      <c r="AG7662" s="7"/>
      <c r="AH7662" s="7"/>
      <c r="AI7662" s="7"/>
      <c r="AJ7662" s="7"/>
      <c r="AK7662" s="7"/>
      <c r="AL7662" s="7"/>
      <c r="AM7662" s="7"/>
      <c r="AN7662" s="7"/>
    </row>
    <row r="7663" spans="1:40" ht="14.25" customHeight="1">
      <c r="A7663" s="7" t="s">
        <v>743</v>
      </c>
      <c r="B7663" s="7" t="s">
        <v>363</v>
      </c>
      <c r="C7663" s="7">
        <v>1752</v>
      </c>
      <c r="D7663" s="7" t="s">
        <v>792</v>
      </c>
      <c r="E7663" s="7" t="str">
        <f t="shared" si="101"/>
        <v>San Juan</v>
      </c>
      <c r="F7663" s="7" t="s">
        <v>379</v>
      </c>
      <c r="G7663" s="7">
        <v>250</v>
      </c>
      <c r="H7663" s="7" t="s">
        <v>399</v>
      </c>
      <c r="I7663" s="7"/>
      <c r="J7663" s="7">
        <v>325557</v>
      </c>
      <c r="K7663" s="7">
        <f t="shared" si="102"/>
        <v>0</v>
      </c>
      <c r="L7663" s="7"/>
      <c r="M7663" s="6"/>
      <c r="N7663" s="7"/>
      <c r="O7663" s="7"/>
      <c r="P7663" s="38"/>
      <c r="Q7663" s="31"/>
      <c r="R7663" s="42"/>
      <c r="S7663" s="42"/>
      <c r="T7663" s="42"/>
      <c r="U7663" s="43"/>
      <c r="V7663" s="32"/>
      <c r="W7663" s="38"/>
      <c r="X7663" s="7"/>
      <c r="Y7663" s="7"/>
      <c r="Z7663" s="7"/>
      <c r="AA7663" s="7"/>
      <c r="AB7663" s="7"/>
      <c r="AC7663" s="7"/>
      <c r="AD7663" s="7"/>
      <c r="AE7663" s="7"/>
      <c r="AF7663" s="7"/>
      <c r="AG7663" s="7"/>
      <c r="AH7663" s="7"/>
      <c r="AI7663" s="7"/>
      <c r="AJ7663" s="7"/>
      <c r="AK7663" s="7"/>
      <c r="AL7663" s="7"/>
      <c r="AM7663" s="7"/>
      <c r="AN7663" s="7"/>
    </row>
    <row r="7664" spans="1:40" ht="14.25" customHeight="1">
      <c r="A7664" s="7" t="s">
        <v>743</v>
      </c>
      <c r="B7664" s="7" t="s">
        <v>363</v>
      </c>
      <c r="C7664" s="7">
        <v>1752</v>
      </c>
      <c r="D7664" s="7" t="s">
        <v>792</v>
      </c>
      <c r="E7664" s="7" t="str">
        <f t="shared" si="101"/>
        <v>San Juan</v>
      </c>
      <c r="F7664" s="7" t="s">
        <v>379</v>
      </c>
      <c r="G7664" s="7">
        <v>330</v>
      </c>
      <c r="H7664" s="7" t="s">
        <v>404</v>
      </c>
      <c r="I7664" s="7"/>
      <c r="J7664" s="7">
        <v>20789</v>
      </c>
      <c r="K7664" s="7">
        <f t="shared" si="102"/>
        <v>0</v>
      </c>
      <c r="L7664" s="7"/>
      <c r="M7664" s="6"/>
      <c r="N7664" s="7"/>
      <c r="O7664" s="7"/>
      <c r="P7664" s="38"/>
      <c r="Q7664" s="31"/>
      <c r="R7664" s="42"/>
      <c r="S7664" s="42"/>
      <c r="T7664" s="42"/>
      <c r="U7664" s="43"/>
      <c r="V7664" s="32"/>
      <c r="W7664" s="38"/>
      <c r="X7664" s="7"/>
      <c r="Y7664" s="7"/>
      <c r="Z7664" s="7"/>
      <c r="AA7664" s="7"/>
      <c r="AB7664" s="7"/>
      <c r="AC7664" s="7"/>
      <c r="AD7664" s="7"/>
      <c r="AE7664" s="7"/>
      <c r="AF7664" s="7"/>
      <c r="AG7664" s="7"/>
      <c r="AH7664" s="7"/>
      <c r="AI7664" s="7"/>
      <c r="AJ7664" s="7"/>
      <c r="AK7664" s="7"/>
      <c r="AL7664" s="7"/>
      <c r="AM7664" s="7"/>
      <c r="AN7664" s="7"/>
    </row>
    <row r="7665" spans="1:40" ht="14.25" customHeight="1">
      <c r="A7665" s="7" t="s">
        <v>743</v>
      </c>
      <c r="B7665" s="7" t="s">
        <v>363</v>
      </c>
      <c r="C7665" s="7">
        <v>1752</v>
      </c>
      <c r="D7665" s="7" t="s">
        <v>792</v>
      </c>
      <c r="E7665" s="7" t="str">
        <f t="shared" si="101"/>
        <v>San Juan</v>
      </c>
      <c r="F7665" s="7" t="s">
        <v>379</v>
      </c>
      <c r="G7665" s="7">
        <v>340</v>
      </c>
      <c r="H7665" s="7" t="s">
        <v>405</v>
      </c>
      <c r="I7665" s="7"/>
      <c r="J7665" s="7">
        <v>77418</v>
      </c>
      <c r="K7665" s="7">
        <f t="shared" si="102"/>
        <v>0</v>
      </c>
      <c r="L7665" s="7"/>
      <c r="M7665" s="6"/>
      <c r="N7665" s="7"/>
      <c r="O7665" s="7"/>
      <c r="P7665" s="38"/>
      <c r="Q7665" s="31"/>
      <c r="R7665" s="42"/>
      <c r="S7665" s="42"/>
      <c r="T7665" s="42"/>
      <c r="U7665" s="43"/>
      <c r="V7665" s="32"/>
      <c r="W7665" s="38"/>
      <c r="X7665" s="7"/>
      <c r="Y7665" s="7"/>
      <c r="Z7665" s="7"/>
      <c r="AA7665" s="7"/>
      <c r="AB7665" s="7"/>
      <c r="AC7665" s="7"/>
      <c r="AD7665" s="7"/>
      <c r="AE7665" s="7"/>
      <c r="AF7665" s="7"/>
      <c r="AG7665" s="7"/>
      <c r="AH7665" s="7"/>
      <c r="AI7665" s="7"/>
      <c r="AJ7665" s="7"/>
      <c r="AK7665" s="7"/>
      <c r="AL7665" s="7"/>
      <c r="AM7665" s="7"/>
      <c r="AN7665" s="7"/>
    </row>
    <row r="7666" spans="1:40" ht="14.25" customHeight="1">
      <c r="A7666" s="7" t="s">
        <v>743</v>
      </c>
      <c r="B7666" s="7" t="s">
        <v>363</v>
      </c>
      <c r="C7666" s="7">
        <v>1753</v>
      </c>
      <c r="D7666" s="7" t="s">
        <v>793</v>
      </c>
      <c r="E7666" s="7" t="str">
        <f t="shared" si="101"/>
        <v>Fernández Alonso</v>
      </c>
      <c r="F7666" s="7" t="s">
        <v>379</v>
      </c>
      <c r="G7666" s="7">
        <v>0</v>
      </c>
      <c r="H7666" s="7" t="s">
        <v>380</v>
      </c>
      <c r="I7666" s="7"/>
      <c r="J7666" s="7">
        <v>2187317</v>
      </c>
      <c r="K7666" s="7">
        <f t="shared" si="102"/>
        <v>0</v>
      </c>
      <c r="L7666" s="7"/>
      <c r="M7666" s="6"/>
      <c r="N7666" s="7"/>
      <c r="O7666" s="7"/>
      <c r="P7666" s="38"/>
      <c r="Q7666" s="31"/>
      <c r="R7666" s="42"/>
      <c r="S7666" s="42"/>
      <c r="T7666" s="42"/>
      <c r="U7666" s="43"/>
      <c r="V7666" s="32"/>
      <c r="W7666" s="38"/>
      <c r="X7666" s="7"/>
      <c r="Y7666" s="7"/>
      <c r="Z7666" s="7"/>
      <c r="AA7666" s="7"/>
      <c r="AB7666" s="7"/>
      <c r="AC7666" s="7"/>
      <c r="AD7666" s="7"/>
      <c r="AE7666" s="7"/>
      <c r="AF7666" s="7"/>
      <c r="AG7666" s="7"/>
      <c r="AH7666" s="7"/>
      <c r="AI7666" s="7"/>
      <c r="AJ7666" s="7"/>
      <c r="AK7666" s="7"/>
      <c r="AL7666" s="7"/>
      <c r="AM7666" s="7"/>
      <c r="AN7666" s="7"/>
    </row>
    <row r="7667" spans="1:40" ht="14.25" customHeight="1">
      <c r="A7667" s="7" t="s">
        <v>743</v>
      </c>
      <c r="B7667" s="7" t="s">
        <v>363</v>
      </c>
      <c r="C7667" s="7">
        <v>1753</v>
      </c>
      <c r="D7667" s="7" t="s">
        <v>793</v>
      </c>
      <c r="E7667" s="7" t="str">
        <f t="shared" si="101"/>
        <v>Fernández Alonso</v>
      </c>
      <c r="F7667" s="7" t="s">
        <v>379</v>
      </c>
      <c r="G7667" s="7">
        <v>1</v>
      </c>
      <c r="H7667" s="7" t="s">
        <v>381</v>
      </c>
      <c r="I7667" s="7"/>
      <c r="J7667" s="7">
        <v>1177542</v>
      </c>
      <c r="K7667" s="7">
        <f t="shared" si="102"/>
        <v>0</v>
      </c>
      <c r="L7667" s="7"/>
      <c r="M7667" s="6"/>
      <c r="N7667" s="7"/>
      <c r="O7667" s="7"/>
      <c r="P7667" s="38"/>
      <c r="Q7667" s="31"/>
      <c r="R7667" s="42"/>
      <c r="S7667" s="42"/>
      <c r="T7667" s="42"/>
      <c r="U7667" s="43"/>
      <c r="V7667" s="32"/>
      <c r="W7667" s="38"/>
      <c r="X7667" s="7"/>
      <c r="Y7667" s="7"/>
      <c r="Z7667" s="7"/>
      <c r="AA7667" s="7"/>
      <c r="AB7667" s="7"/>
      <c r="AC7667" s="7"/>
      <c r="AD7667" s="7"/>
      <c r="AE7667" s="7"/>
      <c r="AF7667" s="7"/>
      <c r="AG7667" s="7"/>
      <c r="AH7667" s="7"/>
      <c r="AI7667" s="7"/>
      <c r="AJ7667" s="7"/>
      <c r="AK7667" s="7"/>
      <c r="AL7667" s="7"/>
      <c r="AM7667" s="7"/>
      <c r="AN7667" s="7"/>
    </row>
    <row r="7668" spans="1:40" ht="14.25" customHeight="1">
      <c r="A7668" s="7" t="s">
        <v>743</v>
      </c>
      <c r="B7668" s="7" t="s">
        <v>363</v>
      </c>
      <c r="C7668" s="7">
        <v>1753</v>
      </c>
      <c r="D7668" s="7" t="s">
        <v>793</v>
      </c>
      <c r="E7668" s="7" t="str">
        <f t="shared" si="101"/>
        <v>Fernández Alonso</v>
      </c>
      <c r="F7668" s="7" t="s">
        <v>379</v>
      </c>
      <c r="G7668" s="7">
        <v>97</v>
      </c>
      <c r="H7668" s="7" t="s">
        <v>409</v>
      </c>
      <c r="I7668" s="7"/>
      <c r="J7668" s="7">
        <v>148199</v>
      </c>
      <c r="K7668" s="7">
        <f t="shared" si="102"/>
        <v>0</v>
      </c>
      <c r="L7668" s="7"/>
      <c r="M7668" s="6"/>
      <c r="N7668" s="7"/>
      <c r="O7668" s="7"/>
      <c r="P7668" s="38"/>
      <c r="Q7668" s="31"/>
      <c r="R7668" s="42"/>
      <c r="S7668" s="42"/>
      <c r="T7668" s="42"/>
      <c r="U7668" s="43"/>
      <c r="V7668" s="32"/>
      <c r="W7668" s="38"/>
      <c r="X7668" s="7"/>
      <c r="Y7668" s="7"/>
      <c r="Z7668" s="7"/>
      <c r="AA7668" s="7"/>
      <c r="AB7668" s="7"/>
      <c r="AC7668" s="7"/>
      <c r="AD7668" s="7"/>
      <c r="AE7668" s="7"/>
      <c r="AF7668" s="7"/>
      <c r="AG7668" s="7"/>
      <c r="AH7668" s="7"/>
      <c r="AI7668" s="7"/>
      <c r="AJ7668" s="7"/>
      <c r="AK7668" s="7"/>
      <c r="AL7668" s="7"/>
      <c r="AM7668" s="7"/>
      <c r="AN7668" s="7"/>
    </row>
    <row r="7669" spans="1:40" ht="14.25" customHeight="1">
      <c r="A7669" s="7" t="s">
        <v>743</v>
      </c>
      <c r="B7669" s="7" t="s">
        <v>363</v>
      </c>
      <c r="C7669" s="7">
        <v>1753</v>
      </c>
      <c r="D7669" s="7" t="s">
        <v>793</v>
      </c>
      <c r="E7669" s="7" t="str">
        <f t="shared" si="101"/>
        <v>Fernández Alonso</v>
      </c>
      <c r="F7669" s="7" t="s">
        <v>379</v>
      </c>
      <c r="G7669" s="7">
        <v>99</v>
      </c>
      <c r="H7669" s="7" t="s">
        <v>382</v>
      </c>
      <c r="I7669" s="7"/>
      <c r="J7669" s="7">
        <v>1478347</v>
      </c>
      <c r="K7669" s="7">
        <f t="shared" si="102"/>
        <v>0</v>
      </c>
      <c r="L7669" s="7"/>
      <c r="M7669" s="6"/>
      <c r="N7669" s="7"/>
      <c r="O7669" s="7"/>
      <c r="P7669" s="38"/>
      <c r="Q7669" s="31"/>
      <c r="R7669" s="42"/>
      <c r="S7669" s="42"/>
      <c r="T7669" s="42"/>
      <c r="U7669" s="43"/>
      <c r="V7669" s="32"/>
      <c r="W7669" s="38"/>
      <c r="X7669" s="7"/>
      <c r="Y7669" s="7"/>
      <c r="Z7669" s="7"/>
      <c r="AA7669" s="7"/>
      <c r="AB7669" s="7"/>
      <c r="AC7669" s="7"/>
      <c r="AD7669" s="7"/>
      <c r="AE7669" s="7"/>
      <c r="AF7669" s="7"/>
      <c r="AG7669" s="7"/>
      <c r="AH7669" s="7"/>
      <c r="AI7669" s="7"/>
      <c r="AJ7669" s="7"/>
      <c r="AK7669" s="7"/>
      <c r="AL7669" s="7"/>
      <c r="AM7669" s="7"/>
      <c r="AN7669" s="7"/>
    </row>
    <row r="7670" spans="1:40" ht="14.25" customHeight="1">
      <c r="A7670" s="7" t="s">
        <v>743</v>
      </c>
      <c r="B7670" s="7" t="s">
        <v>363</v>
      </c>
      <c r="C7670" s="7">
        <v>1753</v>
      </c>
      <c r="D7670" s="7" t="s">
        <v>793</v>
      </c>
      <c r="E7670" s="7" t="str">
        <f t="shared" si="101"/>
        <v>Fernández Alonso</v>
      </c>
      <c r="F7670" s="7" t="s">
        <v>379</v>
      </c>
      <c r="G7670" s="7">
        <v>100</v>
      </c>
      <c r="H7670" s="7" t="s">
        <v>383</v>
      </c>
      <c r="I7670" s="7"/>
      <c r="J7670" s="7">
        <v>93010</v>
      </c>
      <c r="K7670" s="7">
        <f t="shared" si="102"/>
        <v>0</v>
      </c>
      <c r="L7670" s="7"/>
      <c r="M7670" s="6"/>
      <c r="N7670" s="7"/>
      <c r="O7670" s="7"/>
      <c r="P7670" s="38"/>
      <c r="Q7670" s="31"/>
      <c r="R7670" s="42"/>
      <c r="S7670" s="42"/>
      <c r="T7670" s="42"/>
      <c r="U7670" s="43"/>
      <c r="V7670" s="32"/>
      <c r="W7670" s="38"/>
      <c r="X7670" s="7"/>
      <c r="Y7670" s="7"/>
      <c r="Z7670" s="7"/>
      <c r="AA7670" s="7"/>
      <c r="AB7670" s="7"/>
      <c r="AC7670" s="7"/>
      <c r="AD7670" s="7"/>
      <c r="AE7670" s="7"/>
      <c r="AF7670" s="7"/>
      <c r="AG7670" s="7"/>
      <c r="AH7670" s="7"/>
      <c r="AI7670" s="7"/>
      <c r="AJ7670" s="7"/>
      <c r="AK7670" s="7"/>
      <c r="AL7670" s="7"/>
      <c r="AM7670" s="7"/>
      <c r="AN7670" s="7"/>
    </row>
    <row r="7671" spans="1:40" ht="14.25" customHeight="1">
      <c r="A7671" s="7" t="s">
        <v>743</v>
      </c>
      <c r="B7671" s="7" t="s">
        <v>363</v>
      </c>
      <c r="C7671" s="7">
        <v>1753</v>
      </c>
      <c r="D7671" s="7" t="s">
        <v>793</v>
      </c>
      <c r="E7671" s="7" t="str">
        <f t="shared" si="101"/>
        <v>Fernández Alonso</v>
      </c>
      <c r="F7671" s="7" t="s">
        <v>379</v>
      </c>
      <c r="G7671" s="7">
        <v>130</v>
      </c>
      <c r="H7671" s="7" t="s">
        <v>386</v>
      </c>
      <c r="I7671" s="7"/>
      <c r="J7671" s="7">
        <v>20302</v>
      </c>
      <c r="K7671" s="7">
        <f t="shared" si="102"/>
        <v>0</v>
      </c>
      <c r="L7671" s="7"/>
      <c r="M7671" s="6"/>
      <c r="N7671" s="7"/>
      <c r="O7671" s="7"/>
      <c r="P7671" s="38"/>
      <c r="Q7671" s="31"/>
      <c r="R7671" s="42"/>
      <c r="S7671" s="42"/>
      <c r="T7671" s="42"/>
      <c r="U7671" s="43"/>
      <c r="V7671" s="32"/>
      <c r="W7671" s="38"/>
      <c r="X7671" s="7"/>
      <c r="Y7671" s="7"/>
      <c r="Z7671" s="7"/>
      <c r="AA7671" s="7"/>
      <c r="AB7671" s="7"/>
      <c r="AC7671" s="7"/>
      <c r="AD7671" s="7"/>
      <c r="AE7671" s="7"/>
      <c r="AF7671" s="7"/>
      <c r="AG7671" s="7"/>
      <c r="AH7671" s="7"/>
      <c r="AI7671" s="7"/>
      <c r="AJ7671" s="7"/>
      <c r="AK7671" s="7"/>
      <c r="AL7671" s="7"/>
      <c r="AM7671" s="7"/>
      <c r="AN7671" s="7"/>
    </row>
    <row r="7672" spans="1:40" ht="14.25" customHeight="1">
      <c r="A7672" s="7" t="s">
        <v>743</v>
      </c>
      <c r="B7672" s="7" t="s">
        <v>363</v>
      </c>
      <c r="C7672" s="7">
        <v>1753</v>
      </c>
      <c r="D7672" s="7" t="s">
        <v>793</v>
      </c>
      <c r="E7672" s="7" t="str">
        <f t="shared" si="101"/>
        <v>Fernández Alonso</v>
      </c>
      <c r="F7672" s="7" t="s">
        <v>379</v>
      </c>
      <c r="G7672" s="7">
        <v>140</v>
      </c>
      <c r="H7672" s="7" t="s">
        <v>388</v>
      </c>
      <c r="I7672" s="7"/>
      <c r="J7672" s="7">
        <v>225864</v>
      </c>
      <c r="K7672" s="7">
        <f t="shared" si="102"/>
        <v>0</v>
      </c>
      <c r="L7672" s="7"/>
      <c r="M7672" s="6"/>
      <c r="N7672" s="7"/>
      <c r="O7672" s="7"/>
      <c r="P7672" s="38"/>
      <c r="Q7672" s="31"/>
      <c r="R7672" s="42"/>
      <c r="S7672" s="42"/>
      <c r="T7672" s="42"/>
      <c r="U7672" s="43"/>
      <c r="V7672" s="32"/>
      <c r="W7672" s="38"/>
      <c r="X7672" s="7"/>
      <c r="Y7672" s="7"/>
      <c r="Z7672" s="7"/>
      <c r="AA7672" s="7"/>
      <c r="AB7672" s="7"/>
      <c r="AC7672" s="7"/>
      <c r="AD7672" s="7"/>
      <c r="AE7672" s="7"/>
      <c r="AF7672" s="7"/>
      <c r="AG7672" s="7"/>
      <c r="AH7672" s="7"/>
      <c r="AI7672" s="7"/>
      <c r="AJ7672" s="7"/>
      <c r="AK7672" s="7"/>
      <c r="AL7672" s="7"/>
      <c r="AM7672" s="7"/>
      <c r="AN7672" s="7"/>
    </row>
    <row r="7673" spans="1:40" ht="14.25" customHeight="1">
      <c r="A7673" s="7" t="s">
        <v>743</v>
      </c>
      <c r="B7673" s="7" t="s">
        <v>363</v>
      </c>
      <c r="C7673" s="7">
        <v>1753</v>
      </c>
      <c r="D7673" s="7" t="s">
        <v>793</v>
      </c>
      <c r="E7673" s="7" t="str">
        <f t="shared" si="101"/>
        <v>Fernández Alonso</v>
      </c>
      <c r="F7673" s="7" t="s">
        <v>379</v>
      </c>
      <c r="G7673" s="7">
        <v>160</v>
      </c>
      <c r="H7673" s="7" t="s">
        <v>389</v>
      </c>
      <c r="I7673" s="7"/>
      <c r="J7673" s="7">
        <v>136246</v>
      </c>
      <c r="K7673" s="7">
        <f t="shared" si="102"/>
        <v>0</v>
      </c>
      <c r="L7673" s="7"/>
      <c r="M7673" s="6"/>
      <c r="N7673" s="7"/>
      <c r="O7673" s="7"/>
      <c r="P7673" s="38"/>
      <c r="Q7673" s="31"/>
      <c r="R7673" s="42"/>
      <c r="S7673" s="42"/>
      <c r="T7673" s="42"/>
      <c r="U7673" s="43"/>
      <c r="V7673" s="32"/>
      <c r="W7673" s="38"/>
      <c r="X7673" s="7"/>
      <c r="Y7673" s="7"/>
      <c r="Z7673" s="7"/>
      <c r="AA7673" s="7"/>
      <c r="AB7673" s="7"/>
      <c r="AC7673" s="7"/>
      <c r="AD7673" s="7"/>
      <c r="AE7673" s="7"/>
      <c r="AF7673" s="7"/>
      <c r="AG7673" s="7"/>
      <c r="AH7673" s="7"/>
      <c r="AI7673" s="7"/>
      <c r="AJ7673" s="7"/>
      <c r="AK7673" s="7"/>
      <c r="AL7673" s="7"/>
      <c r="AM7673" s="7"/>
      <c r="AN7673" s="7"/>
    </row>
    <row r="7674" spans="1:40" ht="14.25" customHeight="1">
      <c r="A7674" s="7" t="s">
        <v>743</v>
      </c>
      <c r="B7674" s="7" t="s">
        <v>363</v>
      </c>
      <c r="C7674" s="7">
        <v>1753</v>
      </c>
      <c r="D7674" s="7" t="s">
        <v>793</v>
      </c>
      <c r="E7674" s="7" t="str">
        <f t="shared" si="101"/>
        <v>Fernández Alonso</v>
      </c>
      <c r="F7674" s="7" t="s">
        <v>379</v>
      </c>
      <c r="G7674" s="7">
        <v>170</v>
      </c>
      <c r="H7674" s="7" t="s">
        <v>390</v>
      </c>
      <c r="I7674" s="7"/>
      <c r="J7674" s="7">
        <v>627777</v>
      </c>
      <c r="K7674" s="7">
        <f t="shared" si="102"/>
        <v>0</v>
      </c>
      <c r="L7674" s="7"/>
      <c r="M7674" s="6"/>
      <c r="N7674" s="7"/>
      <c r="O7674" s="7"/>
      <c r="P7674" s="38"/>
      <c r="Q7674" s="31"/>
      <c r="R7674" s="42"/>
      <c r="S7674" s="42"/>
      <c r="T7674" s="42"/>
      <c r="U7674" s="43"/>
      <c r="V7674" s="32"/>
      <c r="W7674" s="38"/>
      <c r="X7674" s="7"/>
      <c r="Y7674" s="7"/>
      <c r="Z7674" s="7"/>
      <c r="AA7674" s="7"/>
      <c r="AB7674" s="7"/>
      <c r="AC7674" s="7"/>
      <c r="AD7674" s="7"/>
      <c r="AE7674" s="7"/>
      <c r="AF7674" s="7"/>
      <c r="AG7674" s="7"/>
      <c r="AH7674" s="7"/>
      <c r="AI7674" s="7"/>
      <c r="AJ7674" s="7"/>
      <c r="AK7674" s="7"/>
      <c r="AL7674" s="7"/>
      <c r="AM7674" s="7"/>
      <c r="AN7674" s="7"/>
    </row>
    <row r="7675" spans="1:40" ht="14.25" customHeight="1">
      <c r="A7675" s="7" t="s">
        <v>743</v>
      </c>
      <c r="B7675" s="7" t="s">
        <v>363</v>
      </c>
      <c r="C7675" s="7">
        <v>1753</v>
      </c>
      <c r="D7675" s="7" t="s">
        <v>793</v>
      </c>
      <c r="E7675" s="7" t="str">
        <f t="shared" si="101"/>
        <v>Fernández Alonso</v>
      </c>
      <c r="F7675" s="7" t="s">
        <v>379</v>
      </c>
      <c r="G7675" s="7">
        <v>180</v>
      </c>
      <c r="H7675" s="7" t="s">
        <v>411</v>
      </c>
      <c r="I7675" s="7"/>
      <c r="J7675" s="7">
        <v>800000</v>
      </c>
      <c r="K7675" s="7">
        <f t="shared" si="102"/>
        <v>0</v>
      </c>
      <c r="L7675" s="7"/>
      <c r="M7675" s="6"/>
      <c r="N7675" s="7"/>
      <c r="O7675" s="7"/>
      <c r="P7675" s="38"/>
      <c r="Q7675" s="31"/>
      <c r="R7675" s="42"/>
      <c r="S7675" s="42"/>
      <c r="T7675" s="42"/>
      <c r="U7675" s="43"/>
      <c r="V7675" s="32"/>
      <c r="W7675" s="38"/>
      <c r="X7675" s="7"/>
      <c r="Y7675" s="7"/>
      <c r="Z7675" s="7"/>
      <c r="AA7675" s="7"/>
      <c r="AB7675" s="7"/>
      <c r="AC7675" s="7"/>
      <c r="AD7675" s="7"/>
      <c r="AE7675" s="7"/>
      <c r="AF7675" s="7"/>
      <c r="AG7675" s="7"/>
      <c r="AH7675" s="7"/>
      <c r="AI7675" s="7"/>
      <c r="AJ7675" s="7"/>
      <c r="AK7675" s="7"/>
      <c r="AL7675" s="7"/>
      <c r="AM7675" s="7"/>
      <c r="AN7675" s="7"/>
    </row>
    <row r="7676" spans="1:40" ht="14.25" customHeight="1">
      <c r="A7676" s="7" t="s">
        <v>743</v>
      </c>
      <c r="B7676" s="7" t="s">
        <v>363</v>
      </c>
      <c r="C7676" s="7">
        <v>1753</v>
      </c>
      <c r="D7676" s="7" t="s">
        <v>793</v>
      </c>
      <c r="E7676" s="7" t="str">
        <f t="shared" si="101"/>
        <v>Fernández Alonso</v>
      </c>
      <c r="F7676" s="7" t="s">
        <v>379</v>
      </c>
      <c r="G7676" s="7">
        <v>190</v>
      </c>
      <c r="H7676" s="7" t="s">
        <v>392</v>
      </c>
      <c r="I7676" s="7"/>
      <c r="J7676" s="7">
        <v>300400</v>
      </c>
      <c r="K7676" s="7">
        <f t="shared" si="102"/>
        <v>0</v>
      </c>
      <c r="L7676" s="7"/>
      <c r="M7676" s="6"/>
      <c r="N7676" s="7"/>
      <c r="O7676" s="7"/>
      <c r="P7676" s="38"/>
      <c r="Q7676" s="31"/>
      <c r="R7676" s="42"/>
      <c r="S7676" s="42"/>
      <c r="T7676" s="42"/>
      <c r="U7676" s="43"/>
      <c r="V7676" s="32"/>
      <c r="W7676" s="38"/>
      <c r="X7676" s="7"/>
      <c r="Y7676" s="7"/>
      <c r="Z7676" s="7"/>
      <c r="AA7676" s="7"/>
      <c r="AB7676" s="7"/>
      <c r="AC7676" s="7"/>
      <c r="AD7676" s="7"/>
      <c r="AE7676" s="7"/>
      <c r="AF7676" s="7"/>
      <c r="AG7676" s="7"/>
      <c r="AH7676" s="7"/>
      <c r="AI7676" s="7"/>
      <c r="AJ7676" s="7"/>
      <c r="AK7676" s="7"/>
      <c r="AL7676" s="7"/>
      <c r="AM7676" s="7"/>
      <c r="AN7676" s="7"/>
    </row>
    <row r="7677" spans="1:40" ht="14.25" customHeight="1">
      <c r="A7677" s="7" t="s">
        <v>743</v>
      </c>
      <c r="B7677" s="7" t="s">
        <v>363</v>
      </c>
      <c r="C7677" s="7">
        <v>1753</v>
      </c>
      <c r="D7677" s="7" t="s">
        <v>793</v>
      </c>
      <c r="E7677" s="7" t="str">
        <f t="shared" si="101"/>
        <v>Fernández Alonso</v>
      </c>
      <c r="F7677" s="7" t="s">
        <v>379</v>
      </c>
      <c r="G7677" s="7">
        <v>200</v>
      </c>
      <c r="H7677" s="7" t="s">
        <v>393</v>
      </c>
      <c r="I7677" s="7"/>
      <c r="J7677" s="7">
        <v>4596113</v>
      </c>
      <c r="K7677" s="7">
        <f t="shared" si="102"/>
        <v>0</v>
      </c>
      <c r="L7677" s="7"/>
      <c r="M7677" s="6"/>
      <c r="N7677" s="7"/>
      <c r="O7677" s="7"/>
      <c r="P7677" s="38"/>
      <c r="Q7677" s="31"/>
      <c r="R7677" s="42"/>
      <c r="S7677" s="42"/>
      <c r="T7677" s="42"/>
      <c r="U7677" s="43"/>
      <c r="V7677" s="32"/>
      <c r="W7677" s="38"/>
      <c r="X7677" s="7"/>
      <c r="Y7677" s="7"/>
      <c r="Z7677" s="7"/>
      <c r="AA7677" s="7"/>
      <c r="AB7677" s="7"/>
      <c r="AC7677" s="7"/>
      <c r="AD7677" s="7"/>
      <c r="AE7677" s="7"/>
      <c r="AF7677" s="7"/>
      <c r="AG7677" s="7"/>
      <c r="AH7677" s="7"/>
      <c r="AI7677" s="7"/>
      <c r="AJ7677" s="7"/>
      <c r="AK7677" s="7"/>
      <c r="AL7677" s="7"/>
      <c r="AM7677" s="7"/>
      <c r="AN7677" s="7"/>
    </row>
    <row r="7678" spans="1:40" ht="14.25" customHeight="1">
      <c r="A7678" s="7" t="s">
        <v>743</v>
      </c>
      <c r="B7678" s="7" t="s">
        <v>363</v>
      </c>
      <c r="C7678" s="7">
        <v>1753</v>
      </c>
      <c r="D7678" s="7" t="s">
        <v>793</v>
      </c>
      <c r="E7678" s="7" t="str">
        <f t="shared" si="101"/>
        <v>Fernández Alonso</v>
      </c>
      <c r="F7678" s="7" t="s">
        <v>379</v>
      </c>
      <c r="G7678" s="7">
        <v>210</v>
      </c>
      <c r="H7678" s="7" t="s">
        <v>394</v>
      </c>
      <c r="I7678" s="7"/>
      <c r="J7678" s="7">
        <v>1395445</v>
      </c>
      <c r="K7678" s="7">
        <f t="shared" si="102"/>
        <v>0</v>
      </c>
      <c r="L7678" s="7"/>
      <c r="M7678" s="6"/>
      <c r="N7678" s="7"/>
      <c r="O7678" s="7"/>
      <c r="P7678" s="38"/>
      <c r="Q7678" s="31"/>
      <c r="R7678" s="42"/>
      <c r="S7678" s="42"/>
      <c r="T7678" s="42"/>
      <c r="U7678" s="43"/>
      <c r="V7678" s="32"/>
      <c r="W7678" s="38"/>
      <c r="X7678" s="7"/>
      <c r="Y7678" s="7"/>
      <c r="Z7678" s="7"/>
      <c r="AA7678" s="7"/>
      <c r="AB7678" s="7"/>
      <c r="AC7678" s="7"/>
      <c r="AD7678" s="7"/>
      <c r="AE7678" s="7"/>
      <c r="AF7678" s="7"/>
      <c r="AG7678" s="7"/>
      <c r="AH7678" s="7"/>
      <c r="AI7678" s="7"/>
      <c r="AJ7678" s="7"/>
      <c r="AK7678" s="7"/>
      <c r="AL7678" s="7"/>
      <c r="AM7678" s="7"/>
      <c r="AN7678" s="7"/>
    </row>
    <row r="7679" spans="1:40" ht="14.25" customHeight="1">
      <c r="A7679" s="7" t="s">
        <v>743</v>
      </c>
      <c r="B7679" s="7" t="s">
        <v>363</v>
      </c>
      <c r="C7679" s="7">
        <v>1753</v>
      </c>
      <c r="D7679" s="7" t="s">
        <v>793</v>
      </c>
      <c r="E7679" s="7" t="str">
        <f t="shared" si="101"/>
        <v>Fernández Alonso</v>
      </c>
      <c r="F7679" s="7" t="s">
        <v>379</v>
      </c>
      <c r="G7679" s="7">
        <v>220</v>
      </c>
      <c r="H7679" s="7" t="s">
        <v>395</v>
      </c>
      <c r="I7679" s="7"/>
      <c r="J7679" s="7">
        <v>595227</v>
      </c>
      <c r="K7679" s="7">
        <f t="shared" si="102"/>
        <v>0</v>
      </c>
      <c r="L7679" s="7"/>
      <c r="M7679" s="6"/>
      <c r="N7679" s="7"/>
      <c r="O7679" s="7"/>
      <c r="P7679" s="38"/>
      <c r="Q7679" s="31"/>
      <c r="R7679" s="42"/>
      <c r="S7679" s="42"/>
      <c r="T7679" s="42"/>
      <c r="U7679" s="43"/>
      <c r="V7679" s="32"/>
      <c r="W7679" s="38"/>
      <c r="X7679" s="7"/>
      <c r="Y7679" s="7"/>
      <c r="Z7679" s="7"/>
      <c r="AA7679" s="7"/>
      <c r="AB7679" s="7"/>
      <c r="AC7679" s="7"/>
      <c r="AD7679" s="7"/>
      <c r="AE7679" s="7"/>
      <c r="AF7679" s="7"/>
      <c r="AG7679" s="7"/>
      <c r="AH7679" s="7"/>
      <c r="AI7679" s="7"/>
      <c r="AJ7679" s="7"/>
      <c r="AK7679" s="7"/>
      <c r="AL7679" s="7"/>
      <c r="AM7679" s="7"/>
      <c r="AN7679" s="7"/>
    </row>
    <row r="7680" spans="1:40" ht="14.25" customHeight="1">
      <c r="A7680" s="7" t="s">
        <v>743</v>
      </c>
      <c r="B7680" s="7" t="s">
        <v>363</v>
      </c>
      <c r="C7680" s="7">
        <v>1753</v>
      </c>
      <c r="D7680" s="7" t="s">
        <v>793</v>
      </c>
      <c r="E7680" s="7" t="str">
        <f t="shared" si="101"/>
        <v>Fernández Alonso</v>
      </c>
      <c r="F7680" s="7" t="s">
        <v>379</v>
      </c>
      <c r="G7680" s="7">
        <v>230</v>
      </c>
      <c r="H7680" s="7" t="s">
        <v>396</v>
      </c>
      <c r="I7680" s="7"/>
      <c r="J7680" s="7">
        <v>304900</v>
      </c>
      <c r="K7680" s="7">
        <f t="shared" si="102"/>
        <v>0</v>
      </c>
      <c r="L7680" s="7"/>
      <c r="M7680" s="6"/>
      <c r="N7680" s="7"/>
      <c r="O7680" s="7"/>
      <c r="P7680" s="38"/>
      <c r="Q7680" s="31"/>
      <c r="R7680" s="42"/>
      <c r="S7680" s="42"/>
      <c r="T7680" s="42"/>
      <c r="U7680" s="43"/>
      <c r="V7680" s="32"/>
      <c r="W7680" s="38"/>
      <c r="X7680" s="7"/>
      <c r="Y7680" s="7"/>
      <c r="Z7680" s="7"/>
      <c r="AA7680" s="7"/>
      <c r="AB7680" s="7"/>
      <c r="AC7680" s="7"/>
      <c r="AD7680" s="7"/>
      <c r="AE7680" s="7"/>
      <c r="AF7680" s="7"/>
      <c r="AG7680" s="7"/>
      <c r="AH7680" s="7"/>
      <c r="AI7680" s="7"/>
      <c r="AJ7680" s="7"/>
      <c r="AK7680" s="7"/>
      <c r="AL7680" s="7"/>
      <c r="AM7680" s="7"/>
      <c r="AN7680" s="7"/>
    </row>
    <row r="7681" spans="1:40" ht="14.25" customHeight="1">
      <c r="A7681" s="7" t="s">
        <v>743</v>
      </c>
      <c r="B7681" s="7" t="s">
        <v>363</v>
      </c>
      <c r="C7681" s="7">
        <v>1753</v>
      </c>
      <c r="D7681" s="7" t="s">
        <v>793</v>
      </c>
      <c r="E7681" s="7" t="str">
        <f t="shared" si="101"/>
        <v>Fernández Alonso</v>
      </c>
      <c r="F7681" s="7" t="s">
        <v>379</v>
      </c>
      <c r="G7681" s="7">
        <v>250</v>
      </c>
      <c r="H7681" s="7" t="s">
        <v>399</v>
      </c>
      <c r="I7681" s="7"/>
      <c r="J7681" s="7">
        <v>991097</v>
      </c>
      <c r="K7681" s="7">
        <f t="shared" si="102"/>
        <v>0</v>
      </c>
      <c r="L7681" s="7"/>
      <c r="M7681" s="6"/>
      <c r="N7681" s="7"/>
      <c r="O7681" s="7"/>
      <c r="P7681" s="38"/>
      <c r="Q7681" s="31"/>
      <c r="R7681" s="42"/>
      <c r="S7681" s="42"/>
      <c r="T7681" s="42"/>
      <c r="U7681" s="43"/>
      <c r="V7681" s="32"/>
      <c r="W7681" s="38"/>
      <c r="X7681" s="7"/>
      <c r="Y7681" s="7"/>
      <c r="Z7681" s="7"/>
      <c r="AA7681" s="7"/>
      <c r="AB7681" s="7"/>
      <c r="AC7681" s="7"/>
      <c r="AD7681" s="7"/>
      <c r="AE7681" s="7"/>
      <c r="AF7681" s="7"/>
      <c r="AG7681" s="7"/>
      <c r="AH7681" s="7"/>
      <c r="AI7681" s="7"/>
      <c r="AJ7681" s="7"/>
      <c r="AK7681" s="7"/>
      <c r="AL7681" s="7"/>
      <c r="AM7681" s="7"/>
      <c r="AN7681" s="7"/>
    </row>
    <row r="7682" spans="1:40" ht="14.25" customHeight="1">
      <c r="A7682" s="7" t="s">
        <v>743</v>
      </c>
      <c r="B7682" s="7" t="s">
        <v>363</v>
      </c>
      <c r="C7682" s="7">
        <v>1753</v>
      </c>
      <c r="D7682" s="7" t="s">
        <v>793</v>
      </c>
      <c r="E7682" s="7" t="str">
        <f t="shared" si="101"/>
        <v>Fernández Alonso</v>
      </c>
      <c r="F7682" s="7" t="s">
        <v>379</v>
      </c>
      <c r="G7682" s="7">
        <v>260</v>
      </c>
      <c r="H7682" s="7" t="s">
        <v>400</v>
      </c>
      <c r="I7682" s="7"/>
      <c r="J7682" s="7">
        <v>151000</v>
      </c>
      <c r="K7682" s="7">
        <f t="shared" si="102"/>
        <v>0</v>
      </c>
      <c r="L7682" s="7"/>
      <c r="M7682" s="6"/>
      <c r="N7682" s="7"/>
      <c r="O7682" s="7"/>
      <c r="P7682" s="38"/>
      <c r="Q7682" s="31"/>
      <c r="R7682" s="42"/>
      <c r="S7682" s="42"/>
      <c r="T7682" s="42"/>
      <c r="U7682" s="43"/>
      <c r="V7682" s="32"/>
      <c r="W7682" s="38"/>
      <c r="X7682" s="7"/>
      <c r="Y7682" s="7"/>
      <c r="Z7682" s="7"/>
      <c r="AA7682" s="7"/>
      <c r="AB7682" s="7"/>
      <c r="AC7682" s="7"/>
      <c r="AD7682" s="7"/>
      <c r="AE7682" s="7"/>
      <c r="AF7682" s="7"/>
      <c r="AG7682" s="7"/>
      <c r="AH7682" s="7"/>
      <c r="AI7682" s="7"/>
      <c r="AJ7682" s="7"/>
      <c r="AK7682" s="7"/>
      <c r="AL7682" s="7"/>
      <c r="AM7682" s="7"/>
      <c r="AN7682" s="7"/>
    </row>
    <row r="7683" spans="1:40" ht="14.25" customHeight="1">
      <c r="A7683" s="7" t="s">
        <v>743</v>
      </c>
      <c r="B7683" s="7" t="s">
        <v>363</v>
      </c>
      <c r="C7683" s="7">
        <v>1753</v>
      </c>
      <c r="D7683" s="7" t="s">
        <v>793</v>
      </c>
      <c r="E7683" s="7" t="str">
        <f t="shared" si="101"/>
        <v>Fernández Alonso</v>
      </c>
      <c r="F7683" s="7" t="s">
        <v>379</v>
      </c>
      <c r="G7683" s="7">
        <v>280</v>
      </c>
      <c r="H7683" s="7" t="s">
        <v>402</v>
      </c>
      <c r="I7683" s="7"/>
      <c r="J7683" s="7">
        <v>35000</v>
      </c>
      <c r="K7683" s="7">
        <f t="shared" si="102"/>
        <v>0</v>
      </c>
      <c r="L7683" s="7"/>
      <c r="M7683" s="6"/>
      <c r="N7683" s="7"/>
      <c r="O7683" s="7"/>
      <c r="P7683" s="38"/>
      <c r="Q7683" s="31"/>
      <c r="R7683" s="42"/>
      <c r="S7683" s="42"/>
      <c r="T7683" s="42"/>
      <c r="U7683" s="43"/>
      <c r="V7683" s="32"/>
      <c r="W7683" s="38"/>
      <c r="X7683" s="7"/>
      <c r="Y7683" s="7"/>
      <c r="Z7683" s="7"/>
      <c r="AA7683" s="7"/>
      <c r="AB7683" s="7"/>
      <c r="AC7683" s="7"/>
      <c r="AD7683" s="7"/>
      <c r="AE7683" s="7"/>
      <c r="AF7683" s="7"/>
      <c r="AG7683" s="7"/>
      <c r="AH7683" s="7"/>
      <c r="AI7683" s="7"/>
      <c r="AJ7683" s="7"/>
      <c r="AK7683" s="7"/>
      <c r="AL7683" s="7"/>
      <c r="AM7683" s="7"/>
      <c r="AN7683" s="7"/>
    </row>
    <row r="7684" spans="1:40" ht="14.25" customHeight="1">
      <c r="A7684" s="7" t="s">
        <v>743</v>
      </c>
      <c r="B7684" s="7" t="s">
        <v>363</v>
      </c>
      <c r="C7684" s="7">
        <v>1753</v>
      </c>
      <c r="D7684" s="7" t="s">
        <v>793</v>
      </c>
      <c r="E7684" s="7" t="str">
        <f t="shared" si="101"/>
        <v>Fernández Alonso</v>
      </c>
      <c r="F7684" s="7" t="s">
        <v>379</v>
      </c>
      <c r="G7684" s="7">
        <v>310</v>
      </c>
      <c r="H7684" s="7" t="s">
        <v>403</v>
      </c>
      <c r="I7684" s="7"/>
      <c r="J7684" s="7">
        <v>26963</v>
      </c>
      <c r="K7684" s="7">
        <f t="shared" si="102"/>
        <v>0</v>
      </c>
      <c r="L7684" s="7"/>
      <c r="M7684" s="6"/>
      <c r="N7684" s="7"/>
      <c r="O7684" s="7"/>
      <c r="P7684" s="38"/>
      <c r="Q7684" s="31"/>
      <c r="R7684" s="42"/>
      <c r="S7684" s="42"/>
      <c r="T7684" s="42"/>
      <c r="U7684" s="43"/>
      <c r="V7684" s="32"/>
      <c r="W7684" s="38"/>
      <c r="X7684" s="7"/>
      <c r="Y7684" s="7"/>
      <c r="Z7684" s="7"/>
      <c r="AA7684" s="7"/>
      <c r="AB7684" s="7"/>
      <c r="AC7684" s="7"/>
      <c r="AD7684" s="7"/>
      <c r="AE7684" s="7"/>
      <c r="AF7684" s="7"/>
      <c r="AG7684" s="7"/>
      <c r="AH7684" s="7"/>
      <c r="AI7684" s="7"/>
      <c r="AJ7684" s="7"/>
      <c r="AK7684" s="7"/>
      <c r="AL7684" s="7"/>
      <c r="AM7684" s="7"/>
      <c r="AN7684" s="7"/>
    </row>
    <row r="7685" spans="1:40" ht="14.25" customHeight="1">
      <c r="A7685" s="7" t="s">
        <v>743</v>
      </c>
      <c r="B7685" s="7" t="s">
        <v>363</v>
      </c>
      <c r="C7685" s="7">
        <v>1753</v>
      </c>
      <c r="D7685" s="7" t="s">
        <v>793</v>
      </c>
      <c r="E7685" s="7" t="str">
        <f t="shared" si="101"/>
        <v>Fernández Alonso</v>
      </c>
      <c r="F7685" s="7" t="s">
        <v>379</v>
      </c>
      <c r="G7685" s="7">
        <v>330</v>
      </c>
      <c r="H7685" s="7" t="s">
        <v>404</v>
      </c>
      <c r="I7685" s="7"/>
      <c r="J7685" s="7">
        <v>152804</v>
      </c>
      <c r="K7685" s="7">
        <f t="shared" si="102"/>
        <v>0</v>
      </c>
      <c r="L7685" s="7"/>
      <c r="M7685" s="6"/>
      <c r="N7685" s="7"/>
      <c r="O7685" s="7"/>
      <c r="P7685" s="38"/>
      <c r="Q7685" s="31"/>
      <c r="R7685" s="42"/>
      <c r="S7685" s="42"/>
      <c r="T7685" s="42"/>
      <c r="U7685" s="43"/>
      <c r="V7685" s="32"/>
      <c r="W7685" s="38"/>
      <c r="X7685" s="7"/>
      <c r="Y7685" s="7"/>
      <c r="Z7685" s="7"/>
      <c r="AA7685" s="7"/>
      <c r="AB7685" s="7"/>
      <c r="AC7685" s="7"/>
      <c r="AD7685" s="7"/>
      <c r="AE7685" s="7"/>
      <c r="AF7685" s="7"/>
      <c r="AG7685" s="7"/>
      <c r="AH7685" s="7"/>
      <c r="AI7685" s="7"/>
      <c r="AJ7685" s="7"/>
      <c r="AK7685" s="7"/>
      <c r="AL7685" s="7"/>
      <c r="AM7685" s="7"/>
      <c r="AN7685" s="7"/>
    </row>
    <row r="7686" spans="1:40" ht="14.25" customHeight="1">
      <c r="A7686" s="7" t="s">
        <v>743</v>
      </c>
      <c r="B7686" s="7" t="s">
        <v>363</v>
      </c>
      <c r="C7686" s="7">
        <v>1753</v>
      </c>
      <c r="D7686" s="7" t="s">
        <v>793</v>
      </c>
      <c r="E7686" s="7" t="str">
        <f t="shared" si="101"/>
        <v>Fernández Alonso</v>
      </c>
      <c r="F7686" s="7" t="s">
        <v>379</v>
      </c>
      <c r="G7686" s="7">
        <v>340</v>
      </c>
      <c r="H7686" s="7" t="s">
        <v>405</v>
      </c>
      <c r="I7686" s="7"/>
      <c r="J7686" s="7">
        <v>1747819</v>
      </c>
      <c r="K7686" s="7">
        <f t="shared" si="102"/>
        <v>0</v>
      </c>
      <c r="L7686" s="7"/>
      <c r="M7686" s="6"/>
      <c r="N7686" s="7"/>
      <c r="O7686" s="7"/>
      <c r="P7686" s="38"/>
      <c r="Q7686" s="31"/>
      <c r="R7686" s="42"/>
      <c r="S7686" s="42"/>
      <c r="T7686" s="42"/>
      <c r="U7686" s="43"/>
      <c r="V7686" s="32"/>
      <c r="W7686" s="38"/>
      <c r="X7686" s="7"/>
      <c r="Y7686" s="7"/>
      <c r="Z7686" s="7"/>
      <c r="AA7686" s="7"/>
      <c r="AB7686" s="7"/>
      <c r="AC7686" s="7"/>
      <c r="AD7686" s="7"/>
      <c r="AE7686" s="7"/>
      <c r="AF7686" s="7"/>
      <c r="AG7686" s="7"/>
      <c r="AH7686" s="7"/>
      <c r="AI7686" s="7"/>
      <c r="AJ7686" s="7"/>
      <c r="AK7686" s="7"/>
      <c r="AL7686" s="7"/>
      <c r="AM7686" s="7"/>
      <c r="AN7686" s="7"/>
    </row>
    <row r="7687" spans="1:40" ht="14.25" customHeight="1">
      <c r="A7687" s="7" t="s">
        <v>743</v>
      </c>
      <c r="B7687" s="7" t="s">
        <v>363</v>
      </c>
      <c r="C7687" s="7">
        <v>1754</v>
      </c>
      <c r="D7687" s="7" t="s">
        <v>691</v>
      </c>
      <c r="E7687" s="7" t="str">
        <f t="shared" si="101"/>
        <v>San Pedro</v>
      </c>
      <c r="F7687" s="7" t="s">
        <v>379</v>
      </c>
      <c r="G7687" s="7">
        <v>0</v>
      </c>
      <c r="H7687" s="7" t="s">
        <v>380</v>
      </c>
      <c r="I7687" s="7"/>
      <c r="J7687" s="7">
        <v>3090618</v>
      </c>
      <c r="K7687" s="7">
        <f t="shared" si="102"/>
        <v>0</v>
      </c>
      <c r="L7687" s="7"/>
      <c r="M7687" s="6"/>
      <c r="N7687" s="7"/>
      <c r="O7687" s="7"/>
      <c r="P7687" s="38"/>
      <c r="Q7687" s="31"/>
      <c r="R7687" s="42"/>
      <c r="S7687" s="42"/>
      <c r="T7687" s="42"/>
      <c r="U7687" s="43"/>
      <c r="V7687" s="32"/>
      <c r="W7687" s="38"/>
      <c r="X7687" s="7"/>
      <c r="Y7687" s="7"/>
      <c r="Z7687" s="7"/>
      <c r="AA7687" s="7"/>
      <c r="AB7687" s="7"/>
      <c r="AC7687" s="7"/>
      <c r="AD7687" s="7"/>
      <c r="AE7687" s="7"/>
      <c r="AF7687" s="7"/>
      <c r="AG7687" s="7"/>
      <c r="AH7687" s="7"/>
      <c r="AI7687" s="7"/>
      <c r="AJ7687" s="7"/>
      <c r="AK7687" s="7"/>
      <c r="AL7687" s="7"/>
      <c r="AM7687" s="7"/>
      <c r="AN7687" s="7"/>
    </row>
    <row r="7688" spans="1:40" ht="14.25" customHeight="1">
      <c r="A7688" s="7" t="s">
        <v>743</v>
      </c>
      <c r="B7688" s="7" t="s">
        <v>363</v>
      </c>
      <c r="C7688" s="7">
        <v>1754</v>
      </c>
      <c r="D7688" s="7" t="s">
        <v>691</v>
      </c>
      <c r="E7688" s="7" t="str">
        <f t="shared" si="101"/>
        <v>San Pedro</v>
      </c>
      <c r="F7688" s="7" t="s">
        <v>379</v>
      </c>
      <c r="G7688" s="7">
        <v>1</v>
      </c>
      <c r="H7688" s="7" t="s">
        <v>381</v>
      </c>
      <c r="I7688" s="7"/>
      <c r="J7688" s="7">
        <v>1324551</v>
      </c>
      <c r="K7688" s="7">
        <f t="shared" si="102"/>
        <v>0</v>
      </c>
      <c r="L7688" s="7"/>
      <c r="M7688" s="6"/>
      <c r="N7688" s="7"/>
      <c r="O7688" s="7"/>
      <c r="P7688" s="38"/>
      <c r="Q7688" s="31"/>
      <c r="R7688" s="42"/>
      <c r="S7688" s="42"/>
      <c r="T7688" s="42"/>
      <c r="U7688" s="43"/>
      <c r="V7688" s="32"/>
      <c r="W7688" s="38"/>
      <c r="X7688" s="7"/>
      <c r="Y7688" s="7"/>
      <c r="Z7688" s="7"/>
      <c r="AA7688" s="7"/>
      <c r="AB7688" s="7"/>
      <c r="AC7688" s="7"/>
      <c r="AD7688" s="7"/>
      <c r="AE7688" s="7"/>
      <c r="AF7688" s="7"/>
      <c r="AG7688" s="7"/>
      <c r="AH7688" s="7"/>
      <c r="AI7688" s="7"/>
      <c r="AJ7688" s="7"/>
      <c r="AK7688" s="7"/>
      <c r="AL7688" s="7"/>
      <c r="AM7688" s="7"/>
      <c r="AN7688" s="7"/>
    </row>
    <row r="7689" spans="1:40" ht="14.25" customHeight="1">
      <c r="A7689" s="7" t="s">
        <v>743</v>
      </c>
      <c r="B7689" s="7" t="s">
        <v>363</v>
      </c>
      <c r="C7689" s="7">
        <v>1754</v>
      </c>
      <c r="D7689" s="7" t="s">
        <v>691</v>
      </c>
      <c r="E7689" s="7" t="str">
        <f t="shared" si="101"/>
        <v>San Pedro</v>
      </c>
      <c r="F7689" s="7" t="s">
        <v>379</v>
      </c>
      <c r="G7689" s="7">
        <v>97</v>
      </c>
      <c r="H7689" s="7" t="s">
        <v>409</v>
      </c>
      <c r="I7689" s="7"/>
      <c r="J7689" s="7">
        <v>289943</v>
      </c>
      <c r="K7689" s="7">
        <f t="shared" si="102"/>
        <v>0</v>
      </c>
      <c r="L7689" s="7"/>
      <c r="M7689" s="6"/>
      <c r="N7689" s="7"/>
      <c r="O7689" s="7"/>
      <c r="P7689" s="38"/>
      <c r="Q7689" s="31"/>
      <c r="R7689" s="42"/>
      <c r="S7689" s="42"/>
      <c r="T7689" s="42"/>
      <c r="U7689" s="43"/>
      <c r="V7689" s="32"/>
      <c r="W7689" s="38"/>
      <c r="X7689" s="7"/>
      <c r="Y7689" s="7"/>
      <c r="Z7689" s="7"/>
      <c r="AA7689" s="7"/>
      <c r="AB7689" s="7"/>
      <c r="AC7689" s="7"/>
      <c r="AD7689" s="7"/>
      <c r="AE7689" s="7"/>
      <c r="AF7689" s="7"/>
      <c r="AG7689" s="7"/>
      <c r="AH7689" s="7"/>
      <c r="AI7689" s="7"/>
      <c r="AJ7689" s="7"/>
      <c r="AK7689" s="7"/>
      <c r="AL7689" s="7"/>
      <c r="AM7689" s="7"/>
      <c r="AN7689" s="7"/>
    </row>
    <row r="7690" spans="1:40" ht="14.25" customHeight="1">
      <c r="A7690" s="7" t="s">
        <v>743</v>
      </c>
      <c r="B7690" s="7" t="s">
        <v>363</v>
      </c>
      <c r="C7690" s="7">
        <v>1754</v>
      </c>
      <c r="D7690" s="7" t="s">
        <v>691</v>
      </c>
      <c r="E7690" s="7" t="str">
        <f t="shared" si="101"/>
        <v>San Pedro</v>
      </c>
      <c r="F7690" s="7" t="s">
        <v>379</v>
      </c>
      <c r="G7690" s="7">
        <v>99</v>
      </c>
      <c r="H7690" s="7" t="s">
        <v>382</v>
      </c>
      <c r="I7690" s="7"/>
      <c r="J7690" s="7">
        <v>300128</v>
      </c>
      <c r="K7690" s="7">
        <f t="shared" si="102"/>
        <v>0</v>
      </c>
      <c r="L7690" s="7"/>
      <c r="M7690" s="6"/>
      <c r="N7690" s="7"/>
      <c r="O7690" s="7"/>
      <c r="P7690" s="38"/>
      <c r="Q7690" s="31"/>
      <c r="R7690" s="42"/>
      <c r="S7690" s="42"/>
      <c r="T7690" s="42"/>
      <c r="U7690" s="43"/>
      <c r="V7690" s="32"/>
      <c r="W7690" s="38"/>
      <c r="X7690" s="7"/>
      <c r="Y7690" s="7"/>
      <c r="Z7690" s="7"/>
      <c r="AA7690" s="7"/>
      <c r="AB7690" s="7"/>
      <c r="AC7690" s="7"/>
      <c r="AD7690" s="7"/>
      <c r="AE7690" s="7"/>
      <c r="AF7690" s="7"/>
      <c r="AG7690" s="7"/>
      <c r="AH7690" s="7"/>
      <c r="AI7690" s="7"/>
      <c r="AJ7690" s="7"/>
      <c r="AK7690" s="7"/>
      <c r="AL7690" s="7"/>
      <c r="AM7690" s="7"/>
      <c r="AN7690" s="7"/>
    </row>
    <row r="7691" spans="1:40" ht="14.25" customHeight="1">
      <c r="A7691" s="7" t="s">
        <v>743</v>
      </c>
      <c r="B7691" s="7" t="s">
        <v>363</v>
      </c>
      <c r="C7691" s="7">
        <v>1754</v>
      </c>
      <c r="D7691" s="7" t="s">
        <v>691</v>
      </c>
      <c r="E7691" s="7" t="str">
        <f t="shared" si="101"/>
        <v>San Pedro</v>
      </c>
      <c r="F7691" s="7" t="s">
        <v>379</v>
      </c>
      <c r="G7691" s="7">
        <v>100</v>
      </c>
      <c r="H7691" s="7" t="s">
        <v>383</v>
      </c>
      <c r="I7691" s="7"/>
      <c r="J7691" s="7">
        <v>196000</v>
      </c>
      <c r="K7691" s="7">
        <f t="shared" si="102"/>
        <v>0</v>
      </c>
      <c r="L7691" s="7"/>
      <c r="M7691" s="6"/>
      <c r="N7691" s="7"/>
      <c r="O7691" s="7"/>
      <c r="P7691" s="38"/>
      <c r="Q7691" s="31"/>
      <c r="R7691" s="42"/>
      <c r="S7691" s="42"/>
      <c r="T7691" s="42"/>
      <c r="U7691" s="43"/>
      <c r="V7691" s="32"/>
      <c r="W7691" s="38"/>
      <c r="X7691" s="7"/>
      <c r="Y7691" s="7"/>
      <c r="Z7691" s="7"/>
      <c r="AA7691" s="7"/>
      <c r="AB7691" s="7"/>
      <c r="AC7691" s="7"/>
      <c r="AD7691" s="7"/>
      <c r="AE7691" s="7"/>
      <c r="AF7691" s="7"/>
      <c r="AG7691" s="7"/>
      <c r="AH7691" s="7"/>
      <c r="AI7691" s="7"/>
      <c r="AJ7691" s="7"/>
      <c r="AK7691" s="7"/>
      <c r="AL7691" s="7"/>
      <c r="AM7691" s="7"/>
      <c r="AN7691" s="7"/>
    </row>
    <row r="7692" spans="1:40" ht="14.25" customHeight="1">
      <c r="A7692" s="7" t="s">
        <v>743</v>
      </c>
      <c r="B7692" s="7" t="s">
        <v>363</v>
      </c>
      <c r="C7692" s="7">
        <v>1754</v>
      </c>
      <c r="D7692" s="7" t="s">
        <v>691</v>
      </c>
      <c r="E7692" s="7" t="str">
        <f t="shared" si="101"/>
        <v>San Pedro</v>
      </c>
      <c r="F7692" s="7" t="s">
        <v>379</v>
      </c>
      <c r="G7692" s="7">
        <v>110</v>
      </c>
      <c r="H7692" s="7" t="s">
        <v>385</v>
      </c>
      <c r="I7692" s="7"/>
      <c r="J7692" s="7">
        <v>454000</v>
      </c>
      <c r="K7692" s="7">
        <f t="shared" si="102"/>
        <v>0</v>
      </c>
      <c r="L7692" s="7"/>
      <c r="M7692" s="6"/>
      <c r="N7692" s="7"/>
      <c r="O7692" s="7"/>
      <c r="P7692" s="38"/>
      <c r="Q7692" s="31"/>
      <c r="R7692" s="42"/>
      <c r="S7692" s="42"/>
      <c r="T7692" s="42"/>
      <c r="U7692" s="43"/>
      <c r="V7692" s="32"/>
      <c r="W7692" s="38"/>
      <c r="X7692" s="7"/>
      <c r="Y7692" s="7"/>
      <c r="Z7692" s="7"/>
      <c r="AA7692" s="7"/>
      <c r="AB7692" s="7"/>
      <c r="AC7692" s="7"/>
      <c r="AD7692" s="7"/>
      <c r="AE7692" s="7"/>
      <c r="AF7692" s="7"/>
      <c r="AG7692" s="7"/>
      <c r="AH7692" s="7"/>
      <c r="AI7692" s="7"/>
      <c r="AJ7692" s="7"/>
      <c r="AK7692" s="7"/>
      <c r="AL7692" s="7"/>
      <c r="AM7692" s="7"/>
      <c r="AN7692" s="7"/>
    </row>
    <row r="7693" spans="1:40" ht="14.25" customHeight="1">
      <c r="A7693" s="7" t="s">
        <v>743</v>
      </c>
      <c r="B7693" s="7" t="s">
        <v>363</v>
      </c>
      <c r="C7693" s="7">
        <v>1754</v>
      </c>
      <c r="D7693" s="7" t="s">
        <v>691</v>
      </c>
      <c r="E7693" s="7" t="str">
        <f t="shared" si="101"/>
        <v>San Pedro</v>
      </c>
      <c r="F7693" s="7" t="s">
        <v>379</v>
      </c>
      <c r="G7693" s="7">
        <v>130</v>
      </c>
      <c r="H7693" s="7" t="s">
        <v>386</v>
      </c>
      <c r="I7693" s="7"/>
      <c r="J7693" s="7">
        <v>220171</v>
      </c>
      <c r="K7693" s="7">
        <f t="shared" si="102"/>
        <v>0</v>
      </c>
      <c r="L7693" s="7"/>
      <c r="M7693" s="6"/>
      <c r="N7693" s="7"/>
      <c r="O7693" s="7"/>
      <c r="P7693" s="38"/>
      <c r="Q7693" s="31"/>
      <c r="R7693" s="42"/>
      <c r="S7693" s="42"/>
      <c r="T7693" s="42"/>
      <c r="U7693" s="43"/>
      <c r="V7693" s="32"/>
      <c r="W7693" s="38"/>
      <c r="X7693" s="7"/>
      <c r="Y7693" s="7"/>
      <c r="Z7693" s="7"/>
      <c r="AA7693" s="7"/>
      <c r="AB7693" s="7"/>
      <c r="AC7693" s="7"/>
      <c r="AD7693" s="7"/>
      <c r="AE7693" s="7"/>
      <c r="AF7693" s="7"/>
      <c r="AG7693" s="7"/>
      <c r="AH7693" s="7"/>
      <c r="AI7693" s="7"/>
      <c r="AJ7693" s="7"/>
      <c r="AK7693" s="7"/>
      <c r="AL7693" s="7"/>
      <c r="AM7693" s="7"/>
      <c r="AN7693" s="7"/>
    </row>
    <row r="7694" spans="1:40" ht="14.25" customHeight="1">
      <c r="A7694" s="7" t="s">
        <v>743</v>
      </c>
      <c r="B7694" s="7" t="s">
        <v>363</v>
      </c>
      <c r="C7694" s="7">
        <v>1754</v>
      </c>
      <c r="D7694" s="7" t="s">
        <v>691</v>
      </c>
      <c r="E7694" s="7" t="str">
        <f t="shared" si="101"/>
        <v>San Pedro</v>
      </c>
      <c r="F7694" s="7" t="s">
        <v>379</v>
      </c>
      <c r="G7694" s="7">
        <v>140</v>
      </c>
      <c r="H7694" s="7" t="s">
        <v>388</v>
      </c>
      <c r="I7694" s="7"/>
      <c r="J7694" s="7">
        <v>74450</v>
      </c>
      <c r="K7694" s="7">
        <f t="shared" si="102"/>
        <v>0</v>
      </c>
      <c r="L7694" s="7"/>
      <c r="M7694" s="6"/>
      <c r="N7694" s="7"/>
      <c r="O7694" s="7"/>
      <c r="P7694" s="38"/>
      <c r="Q7694" s="31"/>
      <c r="R7694" s="42"/>
      <c r="S7694" s="42"/>
      <c r="T7694" s="42"/>
      <c r="U7694" s="43"/>
      <c r="V7694" s="32"/>
      <c r="W7694" s="38"/>
      <c r="X7694" s="7"/>
      <c r="Y7694" s="7"/>
      <c r="Z7694" s="7"/>
      <c r="AA7694" s="7"/>
      <c r="AB7694" s="7"/>
      <c r="AC7694" s="7"/>
      <c r="AD7694" s="7"/>
      <c r="AE7694" s="7"/>
      <c r="AF7694" s="7"/>
      <c r="AG7694" s="7"/>
      <c r="AH7694" s="7"/>
      <c r="AI7694" s="7"/>
      <c r="AJ7694" s="7"/>
      <c r="AK7694" s="7"/>
      <c r="AL7694" s="7"/>
      <c r="AM7694" s="7"/>
      <c r="AN7694" s="7"/>
    </row>
    <row r="7695" spans="1:40" ht="14.25" customHeight="1">
      <c r="A7695" s="7" t="s">
        <v>743</v>
      </c>
      <c r="B7695" s="7" t="s">
        <v>363</v>
      </c>
      <c r="C7695" s="7">
        <v>1754</v>
      </c>
      <c r="D7695" s="7" t="s">
        <v>691</v>
      </c>
      <c r="E7695" s="7" t="str">
        <f t="shared" si="101"/>
        <v>San Pedro</v>
      </c>
      <c r="F7695" s="7" t="s">
        <v>379</v>
      </c>
      <c r="G7695" s="7">
        <v>160</v>
      </c>
      <c r="H7695" s="7" t="s">
        <v>389</v>
      </c>
      <c r="I7695" s="7"/>
      <c r="J7695" s="7">
        <v>303000</v>
      </c>
      <c r="K7695" s="7">
        <f t="shared" si="102"/>
        <v>0</v>
      </c>
      <c r="L7695" s="7"/>
      <c r="M7695" s="6"/>
      <c r="N7695" s="7"/>
      <c r="O7695" s="7"/>
      <c r="P7695" s="38"/>
      <c r="Q7695" s="31"/>
      <c r="R7695" s="42"/>
      <c r="S7695" s="42"/>
      <c r="T7695" s="42"/>
      <c r="U7695" s="43"/>
      <c r="V7695" s="32"/>
      <c r="W7695" s="38"/>
      <c r="X7695" s="7"/>
      <c r="Y7695" s="7"/>
      <c r="Z7695" s="7"/>
      <c r="AA7695" s="7"/>
      <c r="AB7695" s="7"/>
      <c r="AC7695" s="7"/>
      <c r="AD7695" s="7"/>
      <c r="AE7695" s="7"/>
      <c r="AF7695" s="7"/>
      <c r="AG7695" s="7"/>
      <c r="AH7695" s="7"/>
      <c r="AI7695" s="7"/>
      <c r="AJ7695" s="7"/>
      <c r="AK7695" s="7"/>
      <c r="AL7695" s="7"/>
      <c r="AM7695" s="7"/>
      <c r="AN7695" s="7"/>
    </row>
    <row r="7696" spans="1:40" ht="14.25" customHeight="1">
      <c r="A7696" s="7" t="s">
        <v>743</v>
      </c>
      <c r="B7696" s="7" t="s">
        <v>363</v>
      </c>
      <c r="C7696" s="7">
        <v>1754</v>
      </c>
      <c r="D7696" s="7" t="s">
        <v>691</v>
      </c>
      <c r="E7696" s="7" t="str">
        <f t="shared" si="101"/>
        <v>San Pedro</v>
      </c>
      <c r="F7696" s="7" t="s">
        <v>379</v>
      </c>
      <c r="G7696" s="7">
        <v>170</v>
      </c>
      <c r="H7696" s="7" t="s">
        <v>390</v>
      </c>
      <c r="I7696" s="7"/>
      <c r="J7696" s="7">
        <v>378562</v>
      </c>
      <c r="K7696" s="7">
        <f t="shared" si="102"/>
        <v>0</v>
      </c>
      <c r="L7696" s="7"/>
      <c r="M7696" s="6"/>
      <c r="N7696" s="7"/>
      <c r="O7696" s="7"/>
      <c r="P7696" s="38"/>
      <c r="Q7696" s="31"/>
      <c r="R7696" s="42"/>
      <c r="S7696" s="42"/>
      <c r="T7696" s="42"/>
      <c r="U7696" s="43"/>
      <c r="V7696" s="32"/>
      <c r="W7696" s="38"/>
      <c r="X7696" s="7"/>
      <c r="Y7696" s="7"/>
      <c r="Z7696" s="7"/>
      <c r="AA7696" s="7"/>
      <c r="AB7696" s="7"/>
      <c r="AC7696" s="7"/>
      <c r="AD7696" s="7"/>
      <c r="AE7696" s="7"/>
      <c r="AF7696" s="7"/>
      <c r="AG7696" s="7"/>
      <c r="AH7696" s="7"/>
      <c r="AI7696" s="7"/>
      <c r="AJ7696" s="7"/>
      <c r="AK7696" s="7"/>
      <c r="AL7696" s="7"/>
      <c r="AM7696" s="7"/>
      <c r="AN7696" s="7"/>
    </row>
    <row r="7697" spans="1:40" ht="14.25" customHeight="1">
      <c r="A7697" s="7" t="s">
        <v>743</v>
      </c>
      <c r="B7697" s="7" t="s">
        <v>363</v>
      </c>
      <c r="C7697" s="7">
        <v>1754</v>
      </c>
      <c r="D7697" s="7" t="s">
        <v>691</v>
      </c>
      <c r="E7697" s="7" t="str">
        <f t="shared" si="101"/>
        <v>San Pedro</v>
      </c>
      <c r="F7697" s="7" t="s">
        <v>379</v>
      </c>
      <c r="G7697" s="7">
        <v>180</v>
      </c>
      <c r="H7697" s="7" t="s">
        <v>411</v>
      </c>
      <c r="I7697" s="7"/>
      <c r="J7697" s="7">
        <v>181655</v>
      </c>
      <c r="K7697" s="7">
        <f t="shared" si="102"/>
        <v>0</v>
      </c>
      <c r="L7697" s="7"/>
      <c r="M7697" s="6"/>
      <c r="N7697" s="7"/>
      <c r="O7697" s="7"/>
      <c r="P7697" s="38"/>
      <c r="Q7697" s="31"/>
      <c r="R7697" s="42"/>
      <c r="S7697" s="42"/>
      <c r="T7697" s="42"/>
      <c r="U7697" s="43"/>
      <c r="V7697" s="32"/>
      <c r="W7697" s="38"/>
      <c r="X7697" s="7"/>
      <c r="Y7697" s="7"/>
      <c r="Z7697" s="7"/>
      <c r="AA7697" s="7"/>
      <c r="AB7697" s="7"/>
      <c r="AC7697" s="7"/>
      <c r="AD7697" s="7"/>
      <c r="AE7697" s="7"/>
      <c r="AF7697" s="7"/>
      <c r="AG7697" s="7"/>
      <c r="AH7697" s="7"/>
      <c r="AI7697" s="7"/>
      <c r="AJ7697" s="7"/>
      <c r="AK7697" s="7"/>
      <c r="AL7697" s="7"/>
      <c r="AM7697" s="7"/>
      <c r="AN7697" s="7"/>
    </row>
    <row r="7698" spans="1:40" ht="14.25" customHeight="1">
      <c r="A7698" s="7" t="s">
        <v>743</v>
      </c>
      <c r="B7698" s="7" t="s">
        <v>363</v>
      </c>
      <c r="C7698" s="7">
        <v>1754</v>
      </c>
      <c r="D7698" s="7" t="s">
        <v>691</v>
      </c>
      <c r="E7698" s="7" t="str">
        <f t="shared" si="101"/>
        <v>San Pedro</v>
      </c>
      <c r="F7698" s="7" t="s">
        <v>379</v>
      </c>
      <c r="G7698" s="7">
        <v>190</v>
      </c>
      <c r="H7698" s="7" t="s">
        <v>392</v>
      </c>
      <c r="I7698" s="7"/>
      <c r="J7698" s="7">
        <v>214000</v>
      </c>
      <c r="K7698" s="7">
        <f t="shared" si="102"/>
        <v>0</v>
      </c>
      <c r="L7698" s="7"/>
      <c r="M7698" s="6"/>
      <c r="N7698" s="7"/>
      <c r="O7698" s="7"/>
      <c r="P7698" s="38"/>
      <c r="Q7698" s="31"/>
      <c r="R7698" s="42"/>
      <c r="S7698" s="42"/>
      <c r="T7698" s="42"/>
      <c r="U7698" s="43"/>
      <c r="V7698" s="32"/>
      <c r="W7698" s="38"/>
      <c r="X7698" s="7"/>
      <c r="Y7698" s="7"/>
      <c r="Z7698" s="7"/>
      <c r="AA7698" s="7"/>
      <c r="AB7698" s="7"/>
      <c r="AC7698" s="7"/>
      <c r="AD7698" s="7"/>
      <c r="AE7698" s="7"/>
      <c r="AF7698" s="7"/>
      <c r="AG7698" s="7"/>
      <c r="AH7698" s="7"/>
      <c r="AI7698" s="7"/>
      <c r="AJ7698" s="7"/>
      <c r="AK7698" s="7"/>
      <c r="AL7698" s="7"/>
      <c r="AM7698" s="7"/>
      <c r="AN7698" s="7"/>
    </row>
    <row r="7699" spans="1:40" ht="14.25" customHeight="1">
      <c r="A7699" s="7" t="s">
        <v>743</v>
      </c>
      <c r="B7699" s="7" t="s">
        <v>363</v>
      </c>
      <c r="C7699" s="7">
        <v>1754</v>
      </c>
      <c r="D7699" s="7" t="s">
        <v>691</v>
      </c>
      <c r="E7699" s="7" t="str">
        <f t="shared" si="101"/>
        <v>San Pedro</v>
      </c>
      <c r="F7699" s="7" t="s">
        <v>379</v>
      </c>
      <c r="G7699" s="7">
        <v>200</v>
      </c>
      <c r="H7699" s="7" t="s">
        <v>393</v>
      </c>
      <c r="I7699" s="7"/>
      <c r="J7699" s="7">
        <v>6358102</v>
      </c>
      <c r="K7699" s="7">
        <f t="shared" si="102"/>
        <v>0</v>
      </c>
      <c r="L7699" s="7"/>
      <c r="M7699" s="6"/>
      <c r="N7699" s="7"/>
      <c r="O7699" s="7"/>
      <c r="P7699" s="38"/>
      <c r="Q7699" s="31"/>
      <c r="R7699" s="42"/>
      <c r="S7699" s="42"/>
      <c r="T7699" s="42"/>
      <c r="U7699" s="43"/>
      <c r="V7699" s="32"/>
      <c r="W7699" s="38"/>
      <c r="X7699" s="7"/>
      <c r="Y7699" s="7"/>
      <c r="Z7699" s="7"/>
      <c r="AA7699" s="7"/>
      <c r="AB7699" s="7"/>
      <c r="AC7699" s="7"/>
      <c r="AD7699" s="7"/>
      <c r="AE7699" s="7"/>
      <c r="AF7699" s="7"/>
      <c r="AG7699" s="7"/>
      <c r="AH7699" s="7"/>
      <c r="AI7699" s="7"/>
      <c r="AJ7699" s="7"/>
      <c r="AK7699" s="7"/>
      <c r="AL7699" s="7"/>
      <c r="AM7699" s="7"/>
      <c r="AN7699" s="7"/>
    </row>
    <row r="7700" spans="1:40" ht="14.25" customHeight="1">
      <c r="A7700" s="7" t="s">
        <v>743</v>
      </c>
      <c r="B7700" s="7" t="s">
        <v>363</v>
      </c>
      <c r="C7700" s="7">
        <v>1754</v>
      </c>
      <c r="D7700" s="7" t="s">
        <v>691</v>
      </c>
      <c r="E7700" s="7" t="str">
        <f t="shared" si="101"/>
        <v>San Pedro</v>
      </c>
      <c r="F7700" s="7" t="s">
        <v>379</v>
      </c>
      <c r="G7700" s="7">
        <v>210</v>
      </c>
      <c r="H7700" s="7" t="s">
        <v>394</v>
      </c>
      <c r="I7700" s="7"/>
      <c r="J7700" s="7">
        <v>2279369</v>
      </c>
      <c r="K7700" s="7">
        <f t="shared" si="102"/>
        <v>0</v>
      </c>
      <c r="L7700" s="7"/>
      <c r="M7700" s="6"/>
      <c r="N7700" s="7"/>
      <c r="O7700" s="7"/>
      <c r="P7700" s="38"/>
      <c r="Q7700" s="31"/>
      <c r="R7700" s="42"/>
      <c r="S7700" s="42"/>
      <c r="T7700" s="42"/>
      <c r="U7700" s="43"/>
      <c r="V7700" s="32"/>
      <c r="W7700" s="38"/>
      <c r="X7700" s="7"/>
      <c r="Y7700" s="7"/>
      <c r="Z7700" s="7"/>
      <c r="AA7700" s="7"/>
      <c r="AB7700" s="7"/>
      <c r="AC7700" s="7"/>
      <c r="AD7700" s="7"/>
      <c r="AE7700" s="7"/>
      <c r="AF7700" s="7"/>
      <c r="AG7700" s="7"/>
      <c r="AH7700" s="7"/>
      <c r="AI7700" s="7"/>
      <c r="AJ7700" s="7"/>
      <c r="AK7700" s="7"/>
      <c r="AL7700" s="7"/>
      <c r="AM7700" s="7"/>
      <c r="AN7700" s="7"/>
    </row>
    <row r="7701" spans="1:40" ht="14.25" customHeight="1">
      <c r="A7701" s="7" t="s">
        <v>743</v>
      </c>
      <c r="B7701" s="7" t="s">
        <v>363</v>
      </c>
      <c r="C7701" s="7">
        <v>1754</v>
      </c>
      <c r="D7701" s="7" t="s">
        <v>691</v>
      </c>
      <c r="E7701" s="7" t="str">
        <f t="shared" si="101"/>
        <v>San Pedro</v>
      </c>
      <c r="F7701" s="7" t="s">
        <v>379</v>
      </c>
      <c r="G7701" s="7">
        <v>220</v>
      </c>
      <c r="H7701" s="7" t="s">
        <v>395</v>
      </c>
      <c r="I7701" s="7"/>
      <c r="J7701" s="7">
        <v>627316</v>
      </c>
      <c r="K7701" s="7">
        <f t="shared" si="102"/>
        <v>0</v>
      </c>
      <c r="L7701" s="7"/>
      <c r="M7701" s="6"/>
      <c r="N7701" s="7"/>
      <c r="O7701" s="7"/>
      <c r="P7701" s="38"/>
      <c r="Q7701" s="31"/>
      <c r="R7701" s="42"/>
      <c r="S7701" s="42"/>
      <c r="T7701" s="42"/>
      <c r="U7701" s="43"/>
      <c r="V7701" s="32"/>
      <c r="W7701" s="38"/>
      <c r="X7701" s="7"/>
      <c r="Y7701" s="7"/>
      <c r="Z7701" s="7"/>
      <c r="AA7701" s="7"/>
      <c r="AB7701" s="7"/>
      <c r="AC7701" s="7"/>
      <c r="AD7701" s="7"/>
      <c r="AE7701" s="7"/>
      <c r="AF7701" s="7"/>
      <c r="AG7701" s="7"/>
      <c r="AH7701" s="7"/>
      <c r="AI7701" s="7"/>
      <c r="AJ7701" s="7"/>
      <c r="AK7701" s="7"/>
      <c r="AL7701" s="7"/>
      <c r="AM7701" s="7"/>
      <c r="AN7701" s="7"/>
    </row>
    <row r="7702" spans="1:40" ht="14.25" customHeight="1">
      <c r="A7702" s="7" t="s">
        <v>743</v>
      </c>
      <c r="B7702" s="7" t="s">
        <v>363</v>
      </c>
      <c r="C7702" s="7">
        <v>1754</v>
      </c>
      <c r="D7702" s="7" t="s">
        <v>691</v>
      </c>
      <c r="E7702" s="7" t="str">
        <f t="shared" si="101"/>
        <v>San Pedro</v>
      </c>
      <c r="F7702" s="7" t="s">
        <v>379</v>
      </c>
      <c r="G7702" s="7">
        <v>230</v>
      </c>
      <c r="H7702" s="7" t="s">
        <v>396</v>
      </c>
      <c r="I7702" s="7"/>
      <c r="J7702" s="7">
        <v>309887</v>
      </c>
      <c r="K7702" s="7">
        <f t="shared" si="102"/>
        <v>0</v>
      </c>
      <c r="L7702" s="7"/>
      <c r="M7702" s="6"/>
      <c r="N7702" s="7"/>
      <c r="O7702" s="7"/>
      <c r="P7702" s="38"/>
      <c r="Q7702" s="31"/>
      <c r="R7702" s="42"/>
      <c r="S7702" s="42"/>
      <c r="T7702" s="42"/>
      <c r="U7702" s="43"/>
      <c r="V7702" s="32"/>
      <c r="W7702" s="38"/>
      <c r="X7702" s="7"/>
      <c r="Y7702" s="7"/>
      <c r="Z7702" s="7"/>
      <c r="AA7702" s="7"/>
      <c r="AB7702" s="7"/>
      <c r="AC7702" s="7"/>
      <c r="AD7702" s="7"/>
      <c r="AE7702" s="7"/>
      <c r="AF7702" s="7"/>
      <c r="AG7702" s="7"/>
      <c r="AH7702" s="7"/>
      <c r="AI7702" s="7"/>
      <c r="AJ7702" s="7"/>
      <c r="AK7702" s="7"/>
      <c r="AL7702" s="7"/>
      <c r="AM7702" s="7"/>
      <c r="AN7702" s="7"/>
    </row>
    <row r="7703" spans="1:40" ht="14.25" customHeight="1">
      <c r="A7703" s="7" t="s">
        <v>743</v>
      </c>
      <c r="B7703" s="7" t="s">
        <v>363</v>
      </c>
      <c r="C7703" s="7">
        <v>1754</v>
      </c>
      <c r="D7703" s="7" t="s">
        <v>691</v>
      </c>
      <c r="E7703" s="7" t="str">
        <f t="shared" si="101"/>
        <v>San Pedro</v>
      </c>
      <c r="F7703" s="7" t="s">
        <v>379</v>
      </c>
      <c r="G7703" s="7">
        <v>250</v>
      </c>
      <c r="H7703" s="7" t="s">
        <v>399</v>
      </c>
      <c r="I7703" s="7"/>
      <c r="J7703" s="7">
        <v>659306</v>
      </c>
      <c r="K7703" s="7">
        <f t="shared" si="102"/>
        <v>0</v>
      </c>
      <c r="L7703" s="7"/>
      <c r="M7703" s="6"/>
      <c r="N7703" s="7"/>
      <c r="O7703" s="7"/>
      <c r="P7703" s="38"/>
      <c r="Q7703" s="31"/>
      <c r="R7703" s="42"/>
      <c r="S7703" s="42"/>
      <c r="T7703" s="42"/>
      <c r="U7703" s="43"/>
      <c r="V7703" s="32"/>
      <c r="W7703" s="38"/>
      <c r="X7703" s="7"/>
      <c r="Y7703" s="7"/>
      <c r="Z7703" s="7"/>
      <c r="AA7703" s="7"/>
      <c r="AB7703" s="7"/>
      <c r="AC7703" s="7"/>
      <c r="AD7703" s="7"/>
      <c r="AE7703" s="7"/>
      <c r="AF7703" s="7"/>
      <c r="AG7703" s="7"/>
      <c r="AH7703" s="7"/>
      <c r="AI7703" s="7"/>
      <c r="AJ7703" s="7"/>
      <c r="AK7703" s="7"/>
      <c r="AL7703" s="7"/>
      <c r="AM7703" s="7"/>
      <c r="AN7703" s="7"/>
    </row>
    <row r="7704" spans="1:40" ht="14.25" customHeight="1">
      <c r="A7704" s="7" t="s">
        <v>743</v>
      </c>
      <c r="B7704" s="7" t="s">
        <v>363</v>
      </c>
      <c r="C7704" s="7">
        <v>1754</v>
      </c>
      <c r="D7704" s="7" t="s">
        <v>691</v>
      </c>
      <c r="E7704" s="7" t="str">
        <f t="shared" si="101"/>
        <v>San Pedro</v>
      </c>
      <c r="F7704" s="7" t="s">
        <v>379</v>
      </c>
      <c r="G7704" s="7">
        <v>260</v>
      </c>
      <c r="H7704" s="7" t="s">
        <v>400</v>
      </c>
      <c r="I7704" s="7"/>
      <c r="J7704" s="7">
        <v>186519</v>
      </c>
      <c r="K7704" s="7">
        <f t="shared" si="102"/>
        <v>0</v>
      </c>
      <c r="L7704" s="7"/>
      <c r="M7704" s="6"/>
      <c r="N7704" s="7"/>
      <c r="O7704" s="7"/>
      <c r="P7704" s="38"/>
      <c r="Q7704" s="31"/>
      <c r="R7704" s="42"/>
      <c r="S7704" s="42"/>
      <c r="T7704" s="42"/>
      <c r="U7704" s="43"/>
      <c r="V7704" s="32"/>
      <c r="W7704" s="38"/>
      <c r="X7704" s="7"/>
      <c r="Y7704" s="7"/>
      <c r="Z7704" s="7"/>
      <c r="AA7704" s="7"/>
      <c r="AB7704" s="7"/>
      <c r="AC7704" s="7"/>
      <c r="AD7704" s="7"/>
      <c r="AE7704" s="7"/>
      <c r="AF7704" s="7"/>
      <c r="AG7704" s="7"/>
      <c r="AH7704" s="7"/>
      <c r="AI7704" s="7"/>
      <c r="AJ7704" s="7"/>
      <c r="AK7704" s="7"/>
      <c r="AL7704" s="7"/>
      <c r="AM7704" s="7"/>
      <c r="AN7704" s="7"/>
    </row>
    <row r="7705" spans="1:40" ht="14.25" customHeight="1">
      <c r="A7705" s="7" t="s">
        <v>743</v>
      </c>
      <c r="B7705" s="7" t="s">
        <v>363</v>
      </c>
      <c r="C7705" s="7">
        <v>1754</v>
      </c>
      <c r="D7705" s="7" t="s">
        <v>691</v>
      </c>
      <c r="E7705" s="7" t="str">
        <f t="shared" si="101"/>
        <v>San Pedro</v>
      </c>
      <c r="F7705" s="7" t="s">
        <v>379</v>
      </c>
      <c r="G7705" s="7">
        <v>270</v>
      </c>
      <c r="H7705" s="7" t="s">
        <v>401</v>
      </c>
      <c r="I7705" s="7"/>
      <c r="J7705" s="7">
        <v>1414655</v>
      </c>
      <c r="K7705" s="7">
        <f t="shared" si="102"/>
        <v>0</v>
      </c>
      <c r="L7705" s="7"/>
      <c r="M7705" s="6"/>
      <c r="N7705" s="7"/>
      <c r="O7705" s="7"/>
      <c r="P7705" s="38"/>
      <c r="Q7705" s="31"/>
      <c r="R7705" s="42"/>
      <c r="S7705" s="42"/>
      <c r="T7705" s="42"/>
      <c r="U7705" s="43"/>
      <c r="V7705" s="32"/>
      <c r="W7705" s="38"/>
      <c r="X7705" s="7"/>
      <c r="Y7705" s="7"/>
      <c r="Z7705" s="7"/>
      <c r="AA7705" s="7"/>
      <c r="AB7705" s="7"/>
      <c r="AC7705" s="7"/>
      <c r="AD7705" s="7"/>
      <c r="AE7705" s="7"/>
      <c r="AF7705" s="7"/>
      <c r="AG7705" s="7"/>
      <c r="AH7705" s="7"/>
      <c r="AI7705" s="7"/>
      <c r="AJ7705" s="7"/>
      <c r="AK7705" s="7"/>
      <c r="AL7705" s="7"/>
      <c r="AM7705" s="7"/>
      <c r="AN7705" s="7"/>
    </row>
    <row r="7706" spans="1:40" ht="14.25" customHeight="1">
      <c r="A7706" s="7" t="s">
        <v>743</v>
      </c>
      <c r="B7706" s="7" t="s">
        <v>363</v>
      </c>
      <c r="C7706" s="7">
        <v>1754</v>
      </c>
      <c r="D7706" s="7" t="s">
        <v>691</v>
      </c>
      <c r="E7706" s="7" t="str">
        <f t="shared" si="101"/>
        <v>San Pedro</v>
      </c>
      <c r="F7706" s="7" t="s">
        <v>379</v>
      </c>
      <c r="G7706" s="7">
        <v>280</v>
      </c>
      <c r="H7706" s="7" t="s">
        <v>402</v>
      </c>
      <c r="I7706" s="7"/>
      <c r="J7706" s="7">
        <v>135000</v>
      </c>
      <c r="K7706" s="7">
        <f t="shared" si="102"/>
        <v>0</v>
      </c>
      <c r="L7706" s="7"/>
      <c r="M7706" s="6"/>
      <c r="N7706" s="7"/>
      <c r="O7706" s="7"/>
      <c r="P7706" s="38"/>
      <c r="Q7706" s="31"/>
      <c r="R7706" s="42"/>
      <c r="S7706" s="42"/>
      <c r="T7706" s="42"/>
      <c r="U7706" s="43"/>
      <c r="V7706" s="32"/>
      <c r="W7706" s="38"/>
      <c r="X7706" s="7"/>
      <c r="Y7706" s="7"/>
      <c r="Z7706" s="7"/>
      <c r="AA7706" s="7"/>
      <c r="AB7706" s="7"/>
      <c r="AC7706" s="7"/>
      <c r="AD7706" s="7"/>
      <c r="AE7706" s="7"/>
      <c r="AF7706" s="7"/>
      <c r="AG7706" s="7"/>
      <c r="AH7706" s="7"/>
      <c r="AI7706" s="7"/>
      <c r="AJ7706" s="7"/>
      <c r="AK7706" s="7"/>
      <c r="AL7706" s="7"/>
      <c r="AM7706" s="7"/>
      <c r="AN7706" s="7"/>
    </row>
    <row r="7707" spans="1:40" ht="14.25" customHeight="1">
      <c r="A7707" s="7" t="s">
        <v>743</v>
      </c>
      <c r="B7707" s="7" t="s">
        <v>363</v>
      </c>
      <c r="C7707" s="7">
        <v>1754</v>
      </c>
      <c r="D7707" s="7" t="s">
        <v>691</v>
      </c>
      <c r="E7707" s="7" t="str">
        <f t="shared" si="101"/>
        <v>San Pedro</v>
      </c>
      <c r="F7707" s="7" t="s">
        <v>379</v>
      </c>
      <c r="G7707" s="7">
        <v>310</v>
      </c>
      <c r="H7707" s="7" t="s">
        <v>403</v>
      </c>
      <c r="I7707" s="7"/>
      <c r="J7707" s="7">
        <v>120000</v>
      </c>
      <c r="K7707" s="7">
        <f t="shared" si="102"/>
        <v>0</v>
      </c>
      <c r="L7707" s="7"/>
      <c r="M7707" s="6"/>
      <c r="N7707" s="7"/>
      <c r="O7707" s="7"/>
      <c r="P7707" s="38"/>
      <c r="Q7707" s="31"/>
      <c r="R7707" s="42"/>
      <c r="S7707" s="42"/>
      <c r="T7707" s="42"/>
      <c r="U7707" s="43"/>
      <c r="V7707" s="32"/>
      <c r="W7707" s="38"/>
      <c r="X7707" s="7"/>
      <c r="Y7707" s="7"/>
      <c r="Z7707" s="7"/>
      <c r="AA7707" s="7"/>
      <c r="AB7707" s="7"/>
      <c r="AC7707" s="7"/>
      <c r="AD7707" s="7"/>
      <c r="AE7707" s="7"/>
      <c r="AF7707" s="7"/>
      <c r="AG7707" s="7"/>
      <c r="AH7707" s="7"/>
      <c r="AI7707" s="7"/>
      <c r="AJ7707" s="7"/>
      <c r="AK7707" s="7"/>
      <c r="AL7707" s="7"/>
      <c r="AM7707" s="7"/>
      <c r="AN7707" s="7"/>
    </row>
    <row r="7708" spans="1:40" ht="14.25" customHeight="1">
      <c r="A7708" s="7" t="s">
        <v>743</v>
      </c>
      <c r="B7708" s="7" t="s">
        <v>363</v>
      </c>
      <c r="C7708" s="7">
        <v>1754</v>
      </c>
      <c r="D7708" s="7" t="s">
        <v>691</v>
      </c>
      <c r="E7708" s="7" t="str">
        <f t="shared" si="101"/>
        <v>San Pedro</v>
      </c>
      <c r="F7708" s="7" t="s">
        <v>379</v>
      </c>
      <c r="G7708" s="7">
        <v>330</v>
      </c>
      <c r="H7708" s="7" t="s">
        <v>404</v>
      </c>
      <c r="I7708" s="7"/>
      <c r="J7708" s="7">
        <v>136918</v>
      </c>
      <c r="K7708" s="7">
        <f t="shared" si="102"/>
        <v>0</v>
      </c>
      <c r="L7708" s="7"/>
      <c r="M7708" s="6"/>
      <c r="N7708" s="7"/>
      <c r="O7708" s="7"/>
      <c r="P7708" s="38"/>
      <c r="Q7708" s="31"/>
      <c r="R7708" s="42"/>
      <c r="S7708" s="42"/>
      <c r="T7708" s="42"/>
      <c r="U7708" s="43"/>
      <c r="V7708" s="32"/>
      <c r="W7708" s="38"/>
      <c r="X7708" s="7"/>
      <c r="Y7708" s="7"/>
      <c r="Z7708" s="7"/>
      <c r="AA7708" s="7"/>
      <c r="AB7708" s="7"/>
      <c r="AC7708" s="7"/>
      <c r="AD7708" s="7"/>
      <c r="AE7708" s="7"/>
      <c r="AF7708" s="7"/>
      <c r="AG7708" s="7"/>
      <c r="AH7708" s="7"/>
      <c r="AI7708" s="7"/>
      <c r="AJ7708" s="7"/>
      <c r="AK7708" s="7"/>
      <c r="AL7708" s="7"/>
      <c r="AM7708" s="7"/>
      <c r="AN7708" s="7"/>
    </row>
    <row r="7709" spans="1:40" ht="14.25" customHeight="1">
      <c r="A7709" s="7" t="s">
        <v>743</v>
      </c>
      <c r="B7709" s="7" t="s">
        <v>363</v>
      </c>
      <c r="C7709" s="7">
        <v>1754</v>
      </c>
      <c r="D7709" s="7" t="s">
        <v>691</v>
      </c>
      <c r="E7709" s="7" t="str">
        <f t="shared" si="101"/>
        <v>San Pedro</v>
      </c>
      <c r="F7709" s="7" t="s">
        <v>379</v>
      </c>
      <c r="G7709" s="7">
        <v>340</v>
      </c>
      <c r="H7709" s="7" t="s">
        <v>405</v>
      </c>
      <c r="I7709" s="7"/>
      <c r="J7709" s="7">
        <v>1794891</v>
      </c>
      <c r="K7709" s="7">
        <f t="shared" si="102"/>
        <v>0</v>
      </c>
      <c r="L7709" s="7"/>
      <c r="M7709" s="6"/>
      <c r="N7709" s="7"/>
      <c r="O7709" s="7"/>
      <c r="P7709" s="38"/>
      <c r="Q7709" s="31"/>
      <c r="R7709" s="42"/>
      <c r="S7709" s="42"/>
      <c r="T7709" s="42"/>
      <c r="U7709" s="43"/>
      <c r="V7709" s="32"/>
      <c r="W7709" s="38"/>
      <c r="X7709" s="7"/>
      <c r="Y7709" s="7"/>
      <c r="Z7709" s="7"/>
      <c r="AA7709" s="7"/>
      <c r="AB7709" s="7"/>
      <c r="AC7709" s="7"/>
      <c r="AD7709" s="7"/>
      <c r="AE7709" s="7"/>
      <c r="AF7709" s="7"/>
      <c r="AG7709" s="7"/>
      <c r="AH7709" s="7"/>
      <c r="AI7709" s="7"/>
      <c r="AJ7709" s="7"/>
      <c r="AK7709" s="7"/>
      <c r="AL7709" s="7"/>
      <c r="AM7709" s="7"/>
      <c r="AN7709" s="7"/>
    </row>
    <row r="7710" spans="1:40" ht="14.25" customHeight="1">
      <c r="A7710" s="7" t="s">
        <v>743</v>
      </c>
      <c r="B7710" s="7" t="s">
        <v>363</v>
      </c>
      <c r="C7710" s="7">
        <v>1755</v>
      </c>
      <c r="D7710" s="7" t="s">
        <v>794</v>
      </c>
      <c r="E7710" s="7" t="str">
        <f t="shared" si="101"/>
        <v>Cuatro Cañadas</v>
      </c>
      <c r="F7710" s="7" t="s">
        <v>379</v>
      </c>
      <c r="G7710" s="7">
        <v>0</v>
      </c>
      <c r="H7710" s="7" t="s">
        <v>380</v>
      </c>
      <c r="I7710" s="7"/>
      <c r="J7710" s="7">
        <v>4771593</v>
      </c>
      <c r="K7710" s="7">
        <f t="shared" si="102"/>
        <v>10859048</v>
      </c>
      <c r="L7710" s="7"/>
      <c r="M7710" s="6"/>
      <c r="N7710" s="7"/>
      <c r="O7710" s="7"/>
      <c r="P7710" s="38"/>
      <c r="Q7710" s="31"/>
      <c r="R7710" s="42"/>
      <c r="S7710" s="42"/>
      <c r="T7710" s="42"/>
      <c r="U7710" s="43"/>
      <c r="V7710" s="32"/>
      <c r="W7710" s="38"/>
      <c r="X7710" s="7"/>
      <c r="Y7710" s="7"/>
      <c r="Z7710" s="7"/>
      <c r="AA7710" s="7"/>
      <c r="AB7710" s="7"/>
      <c r="AC7710" s="7"/>
      <c r="AD7710" s="7"/>
      <c r="AE7710" s="7"/>
      <c r="AF7710" s="7"/>
      <c r="AG7710" s="7"/>
      <c r="AH7710" s="7"/>
      <c r="AI7710" s="7"/>
      <c r="AJ7710" s="7"/>
      <c r="AK7710" s="7"/>
      <c r="AL7710" s="7"/>
      <c r="AM7710" s="7"/>
      <c r="AN7710" s="7"/>
    </row>
    <row r="7711" spans="1:40" ht="14.25" customHeight="1">
      <c r="A7711" s="7" t="s">
        <v>743</v>
      </c>
      <c r="B7711" s="7" t="s">
        <v>363</v>
      </c>
      <c r="C7711" s="7">
        <v>1755</v>
      </c>
      <c r="D7711" s="7" t="s">
        <v>794</v>
      </c>
      <c r="E7711" s="7" t="str">
        <f t="shared" si="101"/>
        <v>Cuatro Cañadas</v>
      </c>
      <c r="F7711" s="7" t="s">
        <v>379</v>
      </c>
      <c r="G7711" s="7">
        <v>1</v>
      </c>
      <c r="H7711" s="7" t="s">
        <v>381</v>
      </c>
      <c r="I7711" s="7"/>
      <c r="J7711" s="7">
        <v>2044969</v>
      </c>
      <c r="K7711" s="7">
        <f t="shared" si="102"/>
        <v>10859048</v>
      </c>
      <c r="L7711" s="7"/>
      <c r="M7711" s="6"/>
      <c r="N7711" s="7"/>
      <c r="O7711" s="7"/>
      <c r="P7711" s="38"/>
      <c r="Q7711" s="31"/>
      <c r="R7711" s="42"/>
      <c r="S7711" s="42"/>
      <c r="T7711" s="42"/>
      <c r="U7711" s="43"/>
      <c r="V7711" s="32"/>
      <c r="W7711" s="38"/>
      <c r="X7711" s="7"/>
      <c r="Y7711" s="7"/>
      <c r="Z7711" s="7"/>
      <c r="AA7711" s="7"/>
      <c r="AB7711" s="7"/>
      <c r="AC7711" s="7"/>
      <c r="AD7711" s="7"/>
      <c r="AE7711" s="7"/>
      <c r="AF7711" s="7"/>
      <c r="AG7711" s="7"/>
      <c r="AH7711" s="7"/>
      <c r="AI7711" s="7"/>
      <c r="AJ7711" s="7"/>
      <c r="AK7711" s="7"/>
      <c r="AL7711" s="7"/>
      <c r="AM7711" s="7"/>
      <c r="AN7711" s="7"/>
    </row>
    <row r="7712" spans="1:40" ht="14.25" customHeight="1">
      <c r="A7712" s="7" t="s">
        <v>743</v>
      </c>
      <c r="B7712" s="7" t="s">
        <v>363</v>
      </c>
      <c r="C7712" s="7">
        <v>1755</v>
      </c>
      <c r="D7712" s="7" t="s">
        <v>794</v>
      </c>
      <c r="E7712" s="7" t="str">
        <f t="shared" si="101"/>
        <v>Cuatro Cañadas</v>
      </c>
      <c r="F7712" s="7" t="s">
        <v>379</v>
      </c>
      <c r="G7712" s="7">
        <v>97</v>
      </c>
      <c r="H7712" s="7" t="s">
        <v>409</v>
      </c>
      <c r="I7712" s="7"/>
      <c r="J7712" s="7">
        <v>3517980</v>
      </c>
      <c r="K7712" s="7">
        <f t="shared" si="102"/>
        <v>10859048</v>
      </c>
      <c r="L7712" s="7"/>
      <c r="M7712" s="6"/>
      <c r="N7712" s="7"/>
      <c r="O7712" s="7"/>
      <c r="P7712" s="38"/>
      <c r="Q7712" s="31"/>
      <c r="R7712" s="42"/>
      <c r="S7712" s="42"/>
      <c r="T7712" s="42"/>
      <c r="U7712" s="43"/>
      <c r="V7712" s="32"/>
      <c r="W7712" s="38"/>
      <c r="X7712" s="7"/>
      <c r="Y7712" s="7"/>
      <c r="Z7712" s="7"/>
      <c r="AA7712" s="7"/>
      <c r="AB7712" s="7"/>
      <c r="AC7712" s="7"/>
      <c r="AD7712" s="7"/>
      <c r="AE7712" s="7"/>
      <c r="AF7712" s="7"/>
      <c r="AG7712" s="7"/>
      <c r="AH7712" s="7"/>
      <c r="AI7712" s="7"/>
      <c r="AJ7712" s="7"/>
      <c r="AK7712" s="7"/>
      <c r="AL7712" s="7"/>
      <c r="AM7712" s="7"/>
      <c r="AN7712" s="7"/>
    </row>
    <row r="7713" spans="1:40" ht="14.25" customHeight="1">
      <c r="A7713" s="7" t="s">
        <v>743</v>
      </c>
      <c r="B7713" s="7" t="s">
        <v>363</v>
      </c>
      <c r="C7713" s="7">
        <v>1755</v>
      </c>
      <c r="D7713" s="7" t="s">
        <v>794</v>
      </c>
      <c r="E7713" s="7" t="str">
        <f t="shared" si="101"/>
        <v>Cuatro Cañadas</v>
      </c>
      <c r="F7713" s="7" t="s">
        <v>379</v>
      </c>
      <c r="G7713" s="7">
        <v>99</v>
      </c>
      <c r="H7713" s="7" t="s">
        <v>382</v>
      </c>
      <c r="I7713" s="7"/>
      <c r="J7713" s="7">
        <v>868000</v>
      </c>
      <c r="K7713" s="7">
        <f t="shared" si="102"/>
        <v>10859048</v>
      </c>
      <c r="L7713" s="7"/>
      <c r="M7713" s="6"/>
      <c r="N7713" s="7"/>
      <c r="O7713" s="7"/>
      <c r="P7713" s="38"/>
      <c r="Q7713" s="31"/>
      <c r="R7713" s="42"/>
      <c r="S7713" s="42"/>
      <c r="T7713" s="42"/>
      <c r="U7713" s="43"/>
      <c r="V7713" s="32"/>
      <c r="W7713" s="38"/>
      <c r="X7713" s="7"/>
      <c r="Y7713" s="7"/>
      <c r="Z7713" s="7"/>
      <c r="AA7713" s="7"/>
      <c r="AB7713" s="7"/>
      <c r="AC7713" s="7"/>
      <c r="AD7713" s="7"/>
      <c r="AE7713" s="7"/>
      <c r="AF7713" s="7"/>
      <c r="AG7713" s="7"/>
      <c r="AH7713" s="7"/>
      <c r="AI7713" s="7"/>
      <c r="AJ7713" s="7"/>
      <c r="AK7713" s="7"/>
      <c r="AL7713" s="7"/>
      <c r="AM7713" s="7"/>
      <c r="AN7713" s="7"/>
    </row>
    <row r="7714" spans="1:40" ht="14.25" customHeight="1">
      <c r="A7714" s="7" t="s">
        <v>743</v>
      </c>
      <c r="B7714" s="7" t="s">
        <v>363</v>
      </c>
      <c r="C7714" s="7">
        <v>1755</v>
      </c>
      <c r="D7714" s="7" t="s">
        <v>794</v>
      </c>
      <c r="E7714" s="7" t="str">
        <f t="shared" si="101"/>
        <v>Cuatro Cañadas</v>
      </c>
      <c r="F7714" s="7" t="s">
        <v>379</v>
      </c>
      <c r="G7714" s="7">
        <v>100</v>
      </c>
      <c r="H7714" s="7" t="s">
        <v>383</v>
      </c>
      <c r="I7714" s="7"/>
      <c r="J7714" s="7">
        <v>353400</v>
      </c>
      <c r="K7714" s="7">
        <f t="shared" si="102"/>
        <v>10859048</v>
      </c>
      <c r="L7714" s="7"/>
      <c r="M7714" s="6"/>
      <c r="N7714" s="7"/>
      <c r="O7714" s="7"/>
      <c r="P7714" s="38"/>
      <c r="Q7714" s="31"/>
      <c r="R7714" s="42"/>
      <c r="S7714" s="42"/>
      <c r="T7714" s="42"/>
      <c r="U7714" s="43"/>
      <c r="V7714" s="32"/>
      <c r="W7714" s="38"/>
      <c r="X7714" s="7"/>
      <c r="Y7714" s="7"/>
      <c r="Z7714" s="7"/>
      <c r="AA7714" s="7"/>
      <c r="AB7714" s="7"/>
      <c r="AC7714" s="7"/>
      <c r="AD7714" s="7"/>
      <c r="AE7714" s="7"/>
      <c r="AF7714" s="7"/>
      <c r="AG7714" s="7"/>
      <c r="AH7714" s="7"/>
      <c r="AI7714" s="7"/>
      <c r="AJ7714" s="7"/>
      <c r="AK7714" s="7"/>
      <c r="AL7714" s="7"/>
      <c r="AM7714" s="7"/>
      <c r="AN7714" s="7"/>
    </row>
    <row r="7715" spans="1:40" ht="14.25" customHeight="1">
      <c r="A7715" s="7" t="s">
        <v>743</v>
      </c>
      <c r="B7715" s="7" t="s">
        <v>363</v>
      </c>
      <c r="C7715" s="7">
        <v>1755</v>
      </c>
      <c r="D7715" s="7" t="s">
        <v>794</v>
      </c>
      <c r="E7715" s="7" t="str">
        <f t="shared" si="101"/>
        <v>Cuatro Cañadas</v>
      </c>
      <c r="F7715" s="7" t="s">
        <v>379</v>
      </c>
      <c r="G7715" s="7">
        <v>130</v>
      </c>
      <c r="H7715" s="7" t="s">
        <v>386</v>
      </c>
      <c r="I7715" s="7"/>
      <c r="J7715" s="7">
        <v>277400</v>
      </c>
      <c r="K7715" s="7">
        <f t="shared" si="102"/>
        <v>10859048</v>
      </c>
      <c r="L7715" s="7"/>
      <c r="M7715" s="6"/>
      <c r="N7715" s="7"/>
      <c r="O7715" s="7"/>
      <c r="P7715" s="38"/>
      <c r="Q7715" s="31"/>
      <c r="R7715" s="42"/>
      <c r="S7715" s="42"/>
      <c r="T7715" s="42"/>
      <c r="U7715" s="43"/>
      <c r="V7715" s="32"/>
      <c r="W7715" s="38"/>
      <c r="X7715" s="7"/>
      <c r="Y7715" s="7"/>
      <c r="Z7715" s="7"/>
      <c r="AA7715" s="7"/>
      <c r="AB7715" s="7"/>
      <c r="AC7715" s="7"/>
      <c r="AD7715" s="7"/>
      <c r="AE7715" s="7"/>
      <c r="AF7715" s="7"/>
      <c r="AG7715" s="7"/>
      <c r="AH7715" s="7"/>
      <c r="AI7715" s="7"/>
      <c r="AJ7715" s="7"/>
      <c r="AK7715" s="7"/>
      <c r="AL7715" s="7"/>
      <c r="AM7715" s="7"/>
      <c r="AN7715" s="7"/>
    </row>
    <row r="7716" spans="1:40" ht="14.25" customHeight="1">
      <c r="A7716" s="7" t="s">
        <v>743</v>
      </c>
      <c r="B7716" s="7" t="s">
        <v>363</v>
      </c>
      <c r="C7716" s="7">
        <v>1755</v>
      </c>
      <c r="D7716" s="7" t="s">
        <v>794</v>
      </c>
      <c r="E7716" s="7" t="str">
        <f t="shared" si="101"/>
        <v>Cuatro Cañadas</v>
      </c>
      <c r="F7716" s="7" t="s">
        <v>379</v>
      </c>
      <c r="G7716" s="7">
        <v>140</v>
      </c>
      <c r="H7716" s="7" t="s">
        <v>388</v>
      </c>
      <c r="I7716" s="7"/>
      <c r="J7716" s="7">
        <v>178820</v>
      </c>
      <c r="K7716" s="7">
        <f t="shared" si="102"/>
        <v>10859048</v>
      </c>
      <c r="L7716" s="7"/>
      <c r="M7716" s="6"/>
      <c r="N7716" s="7"/>
      <c r="O7716" s="7"/>
      <c r="P7716" s="38"/>
      <c r="Q7716" s="31"/>
      <c r="R7716" s="42"/>
      <c r="S7716" s="42"/>
      <c r="T7716" s="42"/>
      <c r="U7716" s="43"/>
      <c r="V7716" s="32"/>
      <c r="W7716" s="38"/>
      <c r="X7716" s="7"/>
      <c r="Y7716" s="7"/>
      <c r="Z7716" s="7"/>
      <c r="AA7716" s="7"/>
      <c r="AB7716" s="7"/>
      <c r="AC7716" s="7"/>
      <c r="AD7716" s="7"/>
      <c r="AE7716" s="7"/>
      <c r="AF7716" s="7"/>
      <c r="AG7716" s="7"/>
      <c r="AH7716" s="7"/>
      <c r="AI7716" s="7"/>
      <c r="AJ7716" s="7"/>
      <c r="AK7716" s="7"/>
      <c r="AL7716" s="7"/>
      <c r="AM7716" s="7"/>
      <c r="AN7716" s="7"/>
    </row>
    <row r="7717" spans="1:40" ht="14.25" customHeight="1">
      <c r="A7717" s="7" t="s">
        <v>743</v>
      </c>
      <c r="B7717" s="7" t="s">
        <v>363</v>
      </c>
      <c r="C7717" s="7">
        <v>1755</v>
      </c>
      <c r="D7717" s="7" t="s">
        <v>794</v>
      </c>
      <c r="E7717" s="7" t="str">
        <f t="shared" si="101"/>
        <v>Cuatro Cañadas</v>
      </c>
      <c r="F7717" s="7" t="s">
        <v>379</v>
      </c>
      <c r="G7717" s="7">
        <v>160</v>
      </c>
      <c r="H7717" s="7" t="s">
        <v>389</v>
      </c>
      <c r="I7717" s="7"/>
      <c r="J7717" s="7">
        <v>424200</v>
      </c>
      <c r="K7717" s="7">
        <f t="shared" si="102"/>
        <v>10859048</v>
      </c>
      <c r="L7717" s="7"/>
      <c r="M7717" s="6"/>
      <c r="N7717" s="7"/>
      <c r="O7717" s="7"/>
      <c r="P7717" s="38"/>
      <c r="Q7717" s="31"/>
      <c r="R7717" s="42"/>
      <c r="S7717" s="42"/>
      <c r="T7717" s="42"/>
      <c r="U7717" s="43"/>
      <c r="V7717" s="32"/>
      <c r="W7717" s="38"/>
      <c r="X7717" s="7"/>
      <c r="Y7717" s="7"/>
      <c r="Z7717" s="7"/>
      <c r="AA7717" s="7"/>
      <c r="AB7717" s="7"/>
      <c r="AC7717" s="7"/>
      <c r="AD7717" s="7"/>
      <c r="AE7717" s="7"/>
      <c r="AF7717" s="7"/>
      <c r="AG7717" s="7"/>
      <c r="AH7717" s="7"/>
      <c r="AI7717" s="7"/>
      <c r="AJ7717" s="7"/>
      <c r="AK7717" s="7"/>
      <c r="AL7717" s="7"/>
      <c r="AM7717" s="7"/>
      <c r="AN7717" s="7"/>
    </row>
    <row r="7718" spans="1:40" ht="14.25" customHeight="1">
      <c r="A7718" s="7" t="s">
        <v>743</v>
      </c>
      <c r="B7718" s="7" t="s">
        <v>363</v>
      </c>
      <c r="C7718" s="7">
        <v>1755</v>
      </c>
      <c r="D7718" s="7" t="s">
        <v>794</v>
      </c>
      <c r="E7718" s="7" t="str">
        <f t="shared" si="101"/>
        <v>Cuatro Cañadas</v>
      </c>
      <c r="F7718" s="7" t="s">
        <v>379</v>
      </c>
      <c r="G7718" s="7">
        <v>170</v>
      </c>
      <c r="H7718" s="7" t="s">
        <v>390</v>
      </c>
      <c r="I7718" s="7"/>
      <c r="J7718" s="7">
        <v>376000</v>
      </c>
      <c r="K7718" s="7">
        <f t="shared" si="102"/>
        <v>10859048</v>
      </c>
      <c r="L7718" s="7"/>
      <c r="M7718" s="6"/>
      <c r="N7718" s="7"/>
      <c r="O7718" s="7"/>
      <c r="P7718" s="38"/>
      <c r="Q7718" s="31"/>
      <c r="R7718" s="42"/>
      <c r="S7718" s="42"/>
      <c r="T7718" s="42"/>
      <c r="U7718" s="43"/>
      <c r="V7718" s="32"/>
      <c r="W7718" s="38"/>
      <c r="X7718" s="7"/>
      <c r="Y7718" s="7"/>
      <c r="Z7718" s="7"/>
      <c r="AA7718" s="7"/>
      <c r="AB7718" s="7"/>
      <c r="AC7718" s="7"/>
      <c r="AD7718" s="7"/>
      <c r="AE7718" s="7"/>
      <c r="AF7718" s="7"/>
      <c r="AG7718" s="7"/>
      <c r="AH7718" s="7"/>
      <c r="AI7718" s="7"/>
      <c r="AJ7718" s="7"/>
      <c r="AK7718" s="7"/>
      <c r="AL7718" s="7"/>
      <c r="AM7718" s="7"/>
      <c r="AN7718" s="7"/>
    </row>
    <row r="7719" spans="1:40" ht="14.25" customHeight="1">
      <c r="A7719" s="7" t="s">
        <v>743</v>
      </c>
      <c r="B7719" s="7" t="s">
        <v>363</v>
      </c>
      <c r="C7719" s="7">
        <v>1755</v>
      </c>
      <c r="D7719" s="7" t="s">
        <v>794</v>
      </c>
      <c r="E7719" s="7" t="str">
        <f t="shared" si="101"/>
        <v>Cuatro Cañadas</v>
      </c>
      <c r="F7719" s="7" t="s">
        <v>379</v>
      </c>
      <c r="G7719" s="7">
        <v>180</v>
      </c>
      <c r="H7719" s="7" t="s">
        <v>411</v>
      </c>
      <c r="I7719" s="7"/>
      <c r="J7719" s="7">
        <v>464000</v>
      </c>
      <c r="K7719" s="7">
        <f t="shared" si="102"/>
        <v>10859048</v>
      </c>
      <c r="L7719" s="7"/>
      <c r="M7719" s="6"/>
      <c r="N7719" s="7"/>
      <c r="O7719" s="7"/>
      <c r="P7719" s="38"/>
      <c r="Q7719" s="31"/>
      <c r="R7719" s="42"/>
      <c r="S7719" s="42"/>
      <c r="T7719" s="42"/>
      <c r="U7719" s="43"/>
      <c r="V7719" s="32"/>
      <c r="W7719" s="38"/>
      <c r="X7719" s="7"/>
      <c r="Y7719" s="7"/>
      <c r="Z7719" s="7"/>
      <c r="AA7719" s="7"/>
      <c r="AB7719" s="7"/>
      <c r="AC7719" s="7"/>
      <c r="AD7719" s="7"/>
      <c r="AE7719" s="7"/>
      <c r="AF7719" s="7"/>
      <c r="AG7719" s="7"/>
      <c r="AH7719" s="7"/>
      <c r="AI7719" s="7"/>
      <c r="AJ7719" s="7"/>
      <c r="AK7719" s="7"/>
      <c r="AL7719" s="7"/>
      <c r="AM7719" s="7"/>
      <c r="AN7719" s="7"/>
    </row>
    <row r="7720" spans="1:40" ht="14.25" customHeight="1">
      <c r="A7720" s="7" t="s">
        <v>743</v>
      </c>
      <c r="B7720" s="7" t="s">
        <v>363</v>
      </c>
      <c r="C7720" s="7">
        <v>1755</v>
      </c>
      <c r="D7720" s="7" t="s">
        <v>794</v>
      </c>
      <c r="E7720" s="7" t="str">
        <f t="shared" si="101"/>
        <v>Cuatro Cañadas</v>
      </c>
      <c r="F7720" s="7" t="s">
        <v>379</v>
      </c>
      <c r="G7720" s="7">
        <v>190</v>
      </c>
      <c r="H7720" s="7" t="s">
        <v>392</v>
      </c>
      <c r="I7720" s="7"/>
      <c r="J7720" s="7">
        <v>307600</v>
      </c>
      <c r="K7720" s="7">
        <f t="shared" si="102"/>
        <v>10859048</v>
      </c>
      <c r="L7720" s="7"/>
      <c r="M7720" s="6"/>
      <c r="N7720" s="7"/>
      <c r="O7720" s="7"/>
      <c r="P7720" s="38"/>
      <c r="Q7720" s="31"/>
      <c r="R7720" s="42"/>
      <c r="S7720" s="42"/>
      <c r="T7720" s="42"/>
      <c r="U7720" s="43"/>
      <c r="V7720" s="32"/>
      <c r="W7720" s="38"/>
      <c r="X7720" s="7"/>
      <c r="Y7720" s="7"/>
      <c r="Z7720" s="7"/>
      <c r="AA7720" s="7"/>
      <c r="AB7720" s="7"/>
      <c r="AC7720" s="7"/>
      <c r="AD7720" s="7"/>
      <c r="AE7720" s="7"/>
      <c r="AF7720" s="7"/>
      <c r="AG7720" s="7"/>
      <c r="AH7720" s="7"/>
      <c r="AI7720" s="7"/>
      <c r="AJ7720" s="7"/>
      <c r="AK7720" s="7"/>
      <c r="AL7720" s="7"/>
      <c r="AM7720" s="7"/>
      <c r="AN7720" s="7"/>
    </row>
    <row r="7721" spans="1:40" ht="14.25" customHeight="1">
      <c r="A7721" s="7" t="s">
        <v>743</v>
      </c>
      <c r="B7721" s="7" t="s">
        <v>363</v>
      </c>
      <c r="C7721" s="7">
        <v>1755</v>
      </c>
      <c r="D7721" s="7" t="s">
        <v>794</v>
      </c>
      <c r="E7721" s="7" t="str">
        <f t="shared" si="101"/>
        <v>Cuatro Cañadas</v>
      </c>
      <c r="F7721" s="7" t="s">
        <v>379</v>
      </c>
      <c r="G7721" s="7">
        <v>200</v>
      </c>
      <c r="H7721" s="7" t="s">
        <v>393</v>
      </c>
      <c r="I7721" s="7"/>
      <c r="J7721" s="7">
        <v>9089370</v>
      </c>
      <c r="K7721" s="7">
        <f t="shared" si="102"/>
        <v>10859048</v>
      </c>
      <c r="L7721" s="7"/>
      <c r="M7721" s="6"/>
      <c r="N7721" s="7"/>
      <c r="O7721" s="7"/>
      <c r="P7721" s="38"/>
      <c r="Q7721" s="31"/>
      <c r="R7721" s="42"/>
      <c r="S7721" s="42"/>
      <c r="T7721" s="42"/>
      <c r="U7721" s="43"/>
      <c r="V7721" s="32"/>
      <c r="W7721" s="38"/>
      <c r="X7721" s="7"/>
      <c r="Y7721" s="7"/>
      <c r="Z7721" s="7"/>
      <c r="AA7721" s="7"/>
      <c r="AB7721" s="7"/>
      <c r="AC7721" s="7"/>
      <c r="AD7721" s="7"/>
      <c r="AE7721" s="7"/>
      <c r="AF7721" s="7"/>
      <c r="AG7721" s="7"/>
      <c r="AH7721" s="7"/>
      <c r="AI7721" s="7"/>
      <c r="AJ7721" s="7"/>
      <c r="AK7721" s="7"/>
      <c r="AL7721" s="7"/>
      <c r="AM7721" s="7"/>
      <c r="AN7721" s="7"/>
    </row>
    <row r="7722" spans="1:40" ht="14.25" customHeight="1">
      <c r="A7722" s="7" t="s">
        <v>743</v>
      </c>
      <c r="B7722" s="7" t="s">
        <v>363</v>
      </c>
      <c r="C7722" s="7">
        <v>1755</v>
      </c>
      <c r="D7722" s="7" t="s">
        <v>794</v>
      </c>
      <c r="E7722" s="7" t="str">
        <f t="shared" si="101"/>
        <v>Cuatro Cañadas</v>
      </c>
      <c r="F7722" s="7" t="s">
        <v>379</v>
      </c>
      <c r="G7722" s="7">
        <v>210</v>
      </c>
      <c r="H7722" s="7" t="s">
        <v>394</v>
      </c>
      <c r="I7722" s="7"/>
      <c r="J7722" s="7">
        <v>4395818</v>
      </c>
      <c r="K7722" s="7">
        <f t="shared" si="102"/>
        <v>10859048</v>
      </c>
      <c r="L7722" s="7"/>
      <c r="M7722" s="6"/>
      <c r="N7722" s="7"/>
      <c r="O7722" s="7"/>
      <c r="P7722" s="38"/>
      <c r="Q7722" s="31"/>
      <c r="R7722" s="42"/>
      <c r="S7722" s="42"/>
      <c r="T7722" s="42"/>
      <c r="U7722" s="43"/>
      <c r="V7722" s="32"/>
      <c r="W7722" s="38"/>
      <c r="X7722" s="7"/>
      <c r="Y7722" s="7"/>
      <c r="Z7722" s="7"/>
      <c r="AA7722" s="7"/>
      <c r="AB7722" s="7"/>
      <c r="AC7722" s="7"/>
      <c r="AD7722" s="7"/>
      <c r="AE7722" s="7"/>
      <c r="AF7722" s="7"/>
      <c r="AG7722" s="7"/>
      <c r="AH7722" s="7"/>
      <c r="AI7722" s="7"/>
      <c r="AJ7722" s="7"/>
      <c r="AK7722" s="7"/>
      <c r="AL7722" s="7"/>
      <c r="AM7722" s="7"/>
      <c r="AN7722" s="7"/>
    </row>
    <row r="7723" spans="1:40" ht="14.25" customHeight="1">
      <c r="A7723" s="7" t="s">
        <v>743</v>
      </c>
      <c r="B7723" s="7" t="s">
        <v>363</v>
      </c>
      <c r="C7723" s="7">
        <v>1755</v>
      </c>
      <c r="D7723" s="7" t="s">
        <v>794</v>
      </c>
      <c r="E7723" s="7" t="str">
        <f t="shared" si="101"/>
        <v>Cuatro Cañadas</v>
      </c>
      <c r="F7723" s="7" t="s">
        <v>379</v>
      </c>
      <c r="G7723" s="7">
        <v>220</v>
      </c>
      <c r="H7723" s="7" t="s">
        <v>395</v>
      </c>
      <c r="I7723" s="7"/>
      <c r="J7723" s="7">
        <v>652000</v>
      </c>
      <c r="K7723" s="7">
        <f t="shared" si="102"/>
        <v>10859048</v>
      </c>
      <c r="L7723" s="7"/>
      <c r="M7723" s="6"/>
      <c r="N7723" s="7"/>
      <c r="O7723" s="7"/>
      <c r="P7723" s="38"/>
      <c r="Q7723" s="31"/>
      <c r="R7723" s="42"/>
      <c r="S7723" s="42"/>
      <c r="T7723" s="42"/>
      <c r="U7723" s="43"/>
      <c r="V7723" s="32"/>
      <c r="W7723" s="38"/>
      <c r="X7723" s="7"/>
      <c r="Y7723" s="7"/>
      <c r="Z7723" s="7"/>
      <c r="AA7723" s="7"/>
      <c r="AB7723" s="7"/>
      <c r="AC7723" s="7"/>
      <c r="AD7723" s="7"/>
      <c r="AE7723" s="7"/>
      <c r="AF7723" s="7"/>
      <c r="AG7723" s="7"/>
      <c r="AH7723" s="7"/>
      <c r="AI7723" s="7"/>
      <c r="AJ7723" s="7"/>
      <c r="AK7723" s="7"/>
      <c r="AL7723" s="7"/>
      <c r="AM7723" s="7"/>
      <c r="AN7723" s="7"/>
    </row>
    <row r="7724" spans="1:40" ht="14.25" customHeight="1">
      <c r="A7724" s="7" t="s">
        <v>743</v>
      </c>
      <c r="B7724" s="7" t="s">
        <v>363</v>
      </c>
      <c r="C7724" s="7">
        <v>1755</v>
      </c>
      <c r="D7724" s="7" t="s">
        <v>794</v>
      </c>
      <c r="E7724" s="7" t="str">
        <f t="shared" si="101"/>
        <v>Cuatro Cañadas</v>
      </c>
      <c r="F7724" s="7" t="s">
        <v>379</v>
      </c>
      <c r="G7724" s="7">
        <v>230</v>
      </c>
      <c r="H7724" s="7" t="s">
        <v>396</v>
      </c>
      <c r="I7724" s="7"/>
      <c r="J7724" s="7">
        <v>171600</v>
      </c>
      <c r="K7724" s="7">
        <f t="shared" si="102"/>
        <v>10859048</v>
      </c>
      <c r="L7724" s="7"/>
      <c r="M7724" s="6"/>
      <c r="N7724" s="7"/>
      <c r="O7724" s="7"/>
      <c r="P7724" s="38"/>
      <c r="Q7724" s="31"/>
      <c r="R7724" s="42"/>
      <c r="S7724" s="42"/>
      <c r="T7724" s="42"/>
      <c r="U7724" s="43"/>
      <c r="V7724" s="32"/>
      <c r="W7724" s="38"/>
      <c r="X7724" s="7"/>
      <c r="Y7724" s="7"/>
      <c r="Z7724" s="7"/>
      <c r="AA7724" s="7"/>
      <c r="AB7724" s="7"/>
      <c r="AC7724" s="7"/>
      <c r="AD7724" s="7"/>
      <c r="AE7724" s="7"/>
      <c r="AF7724" s="7"/>
      <c r="AG7724" s="7"/>
      <c r="AH7724" s="7"/>
      <c r="AI7724" s="7"/>
      <c r="AJ7724" s="7"/>
      <c r="AK7724" s="7"/>
      <c r="AL7724" s="7"/>
      <c r="AM7724" s="7"/>
      <c r="AN7724" s="7"/>
    </row>
    <row r="7725" spans="1:40" ht="14.25" customHeight="1">
      <c r="A7725" s="7" t="s">
        <v>743</v>
      </c>
      <c r="B7725" s="7" t="s">
        <v>363</v>
      </c>
      <c r="C7725" s="7">
        <v>1755</v>
      </c>
      <c r="D7725" s="7" t="s">
        <v>794</v>
      </c>
      <c r="E7725" s="7" t="str">
        <f t="shared" si="101"/>
        <v>Cuatro Cañadas</v>
      </c>
      <c r="F7725" s="7" t="s">
        <v>379</v>
      </c>
      <c r="G7725" s="7">
        <v>250</v>
      </c>
      <c r="H7725" s="7" t="s">
        <v>399</v>
      </c>
      <c r="I7725" s="7"/>
      <c r="J7725" s="7">
        <v>1509881</v>
      </c>
      <c r="K7725" s="7">
        <f t="shared" si="102"/>
        <v>10859048</v>
      </c>
      <c r="L7725" s="7"/>
      <c r="M7725" s="6"/>
      <c r="N7725" s="7"/>
      <c r="O7725" s="7"/>
      <c r="P7725" s="38"/>
      <c r="Q7725" s="31"/>
      <c r="R7725" s="42"/>
      <c r="S7725" s="42"/>
      <c r="T7725" s="42"/>
      <c r="U7725" s="43"/>
      <c r="V7725" s="32"/>
      <c r="W7725" s="38"/>
      <c r="X7725" s="7"/>
      <c r="Y7725" s="7"/>
      <c r="Z7725" s="7"/>
      <c r="AA7725" s="7"/>
      <c r="AB7725" s="7"/>
      <c r="AC7725" s="7"/>
      <c r="AD7725" s="7"/>
      <c r="AE7725" s="7"/>
      <c r="AF7725" s="7"/>
      <c r="AG7725" s="7"/>
      <c r="AH7725" s="7"/>
      <c r="AI7725" s="7"/>
      <c r="AJ7725" s="7"/>
      <c r="AK7725" s="7"/>
      <c r="AL7725" s="7"/>
      <c r="AM7725" s="7"/>
      <c r="AN7725" s="7"/>
    </row>
    <row r="7726" spans="1:40" ht="14.25" customHeight="1">
      <c r="A7726" s="7" t="s">
        <v>743</v>
      </c>
      <c r="B7726" s="7" t="s">
        <v>363</v>
      </c>
      <c r="C7726" s="7">
        <v>1755</v>
      </c>
      <c r="D7726" s="7" t="s">
        <v>794</v>
      </c>
      <c r="E7726" s="7" t="str">
        <f t="shared" si="101"/>
        <v>Cuatro Cañadas</v>
      </c>
      <c r="F7726" s="7" t="s">
        <v>379</v>
      </c>
      <c r="G7726" s="7">
        <v>260</v>
      </c>
      <c r="H7726" s="7" t="s">
        <v>400</v>
      </c>
      <c r="I7726" s="7"/>
      <c r="J7726" s="7">
        <v>241600</v>
      </c>
      <c r="K7726" s="7">
        <f t="shared" si="102"/>
        <v>10859048</v>
      </c>
      <c r="L7726" s="7"/>
      <c r="M7726" s="6"/>
      <c r="N7726" s="7"/>
      <c r="O7726" s="7"/>
      <c r="P7726" s="38"/>
      <c r="Q7726" s="31"/>
      <c r="R7726" s="42"/>
      <c r="S7726" s="42"/>
      <c r="T7726" s="42"/>
      <c r="U7726" s="43"/>
      <c r="V7726" s="32"/>
      <c r="W7726" s="38"/>
      <c r="X7726" s="7"/>
      <c r="Y7726" s="7"/>
      <c r="Z7726" s="7"/>
      <c r="AA7726" s="7"/>
      <c r="AB7726" s="7"/>
      <c r="AC7726" s="7"/>
      <c r="AD7726" s="7"/>
      <c r="AE7726" s="7"/>
      <c r="AF7726" s="7"/>
      <c r="AG7726" s="7"/>
      <c r="AH7726" s="7"/>
      <c r="AI7726" s="7"/>
      <c r="AJ7726" s="7"/>
      <c r="AK7726" s="7"/>
      <c r="AL7726" s="7"/>
      <c r="AM7726" s="7"/>
      <c r="AN7726" s="7"/>
    </row>
    <row r="7727" spans="1:40" ht="14.25" customHeight="1">
      <c r="A7727" s="7" t="s">
        <v>743</v>
      </c>
      <c r="B7727" s="7" t="s">
        <v>363</v>
      </c>
      <c r="C7727" s="7">
        <v>1755</v>
      </c>
      <c r="D7727" s="7" t="s">
        <v>794</v>
      </c>
      <c r="E7727" s="7" t="str">
        <f t="shared" si="101"/>
        <v>Cuatro Cañadas</v>
      </c>
      <c r="F7727" s="7" t="s">
        <v>379</v>
      </c>
      <c r="G7727" s="7">
        <v>270</v>
      </c>
      <c r="H7727" s="7" t="s">
        <v>401</v>
      </c>
      <c r="I7727" s="7"/>
      <c r="J7727" s="7">
        <v>244000</v>
      </c>
      <c r="K7727" s="7">
        <f t="shared" si="102"/>
        <v>10859048</v>
      </c>
      <c r="L7727" s="7"/>
      <c r="M7727" s="6"/>
      <c r="N7727" s="7"/>
      <c r="O7727" s="7"/>
      <c r="P7727" s="38"/>
      <c r="Q7727" s="31"/>
      <c r="R7727" s="42"/>
      <c r="S7727" s="42"/>
      <c r="T7727" s="42"/>
      <c r="U7727" s="43"/>
      <c r="V7727" s="32"/>
      <c r="W7727" s="38"/>
      <c r="X7727" s="7"/>
      <c r="Y7727" s="7"/>
      <c r="Z7727" s="7"/>
      <c r="AA7727" s="7"/>
      <c r="AB7727" s="7"/>
      <c r="AC7727" s="7"/>
      <c r="AD7727" s="7"/>
      <c r="AE7727" s="7"/>
      <c r="AF7727" s="7"/>
      <c r="AG7727" s="7"/>
      <c r="AH7727" s="7"/>
      <c r="AI7727" s="7"/>
      <c r="AJ7727" s="7"/>
      <c r="AK7727" s="7"/>
      <c r="AL7727" s="7"/>
      <c r="AM7727" s="7"/>
      <c r="AN7727" s="7"/>
    </row>
    <row r="7728" spans="1:40" ht="14.25" customHeight="1">
      <c r="A7728" s="7" t="s">
        <v>743</v>
      </c>
      <c r="B7728" s="7" t="s">
        <v>363</v>
      </c>
      <c r="C7728" s="7">
        <v>1755</v>
      </c>
      <c r="D7728" s="7" t="s">
        <v>794</v>
      </c>
      <c r="E7728" s="7" t="str">
        <f t="shared" si="101"/>
        <v>Cuatro Cañadas</v>
      </c>
      <c r="F7728" s="7" t="s">
        <v>379</v>
      </c>
      <c r="G7728" s="7">
        <v>280</v>
      </c>
      <c r="H7728" s="7" t="s">
        <v>402</v>
      </c>
      <c r="I7728" s="7"/>
      <c r="J7728" s="7">
        <v>214400</v>
      </c>
      <c r="K7728" s="7">
        <f t="shared" si="102"/>
        <v>10859048</v>
      </c>
      <c r="L7728" s="7"/>
      <c r="M7728" s="6"/>
      <c r="N7728" s="7"/>
      <c r="O7728" s="7"/>
      <c r="P7728" s="38"/>
      <c r="Q7728" s="31"/>
      <c r="R7728" s="42"/>
      <c r="S7728" s="42"/>
      <c r="T7728" s="42"/>
      <c r="U7728" s="43"/>
      <c r="V7728" s="32"/>
      <c r="W7728" s="38"/>
      <c r="X7728" s="7"/>
      <c r="Y7728" s="7"/>
      <c r="Z7728" s="7"/>
      <c r="AA7728" s="7"/>
      <c r="AB7728" s="7"/>
      <c r="AC7728" s="7"/>
      <c r="AD7728" s="7"/>
      <c r="AE7728" s="7"/>
      <c r="AF7728" s="7"/>
      <c r="AG7728" s="7"/>
      <c r="AH7728" s="7"/>
      <c r="AI7728" s="7"/>
      <c r="AJ7728" s="7"/>
      <c r="AK7728" s="7"/>
      <c r="AL7728" s="7"/>
      <c r="AM7728" s="7"/>
      <c r="AN7728" s="7"/>
    </row>
    <row r="7729" spans="1:40" ht="14.25" customHeight="1">
      <c r="A7729" s="7" t="s">
        <v>743</v>
      </c>
      <c r="B7729" s="7" t="s">
        <v>363</v>
      </c>
      <c r="C7729" s="7">
        <v>1755</v>
      </c>
      <c r="D7729" s="7" t="s">
        <v>794</v>
      </c>
      <c r="E7729" s="7" t="str">
        <f t="shared" si="101"/>
        <v>Cuatro Cañadas</v>
      </c>
      <c r="F7729" s="7" t="s">
        <v>379</v>
      </c>
      <c r="G7729" s="7">
        <v>290</v>
      </c>
      <c r="H7729" s="7" t="s">
        <v>426</v>
      </c>
      <c r="I7729" s="7"/>
      <c r="J7729" s="7">
        <v>393700</v>
      </c>
      <c r="K7729" s="7">
        <f t="shared" si="102"/>
        <v>10859048</v>
      </c>
      <c r="L7729" s="7"/>
      <c r="M7729" s="6"/>
      <c r="N7729" s="7"/>
      <c r="O7729" s="7"/>
      <c r="P7729" s="38"/>
      <c r="Q7729" s="31"/>
      <c r="R7729" s="42"/>
      <c r="S7729" s="42"/>
      <c r="T7729" s="42"/>
      <c r="U7729" s="43"/>
      <c r="V7729" s="32"/>
      <c r="W7729" s="38"/>
      <c r="X7729" s="7"/>
      <c r="Y7729" s="7"/>
      <c r="Z7729" s="7"/>
      <c r="AA7729" s="7"/>
      <c r="AB7729" s="7"/>
      <c r="AC7729" s="7"/>
      <c r="AD7729" s="7"/>
      <c r="AE7729" s="7"/>
      <c r="AF7729" s="7"/>
      <c r="AG7729" s="7"/>
      <c r="AH7729" s="7"/>
      <c r="AI7729" s="7"/>
      <c r="AJ7729" s="7"/>
      <c r="AK7729" s="7"/>
      <c r="AL7729" s="7"/>
      <c r="AM7729" s="7"/>
      <c r="AN7729" s="7"/>
    </row>
    <row r="7730" spans="1:40" ht="14.25" customHeight="1">
      <c r="A7730" s="7" t="s">
        <v>743</v>
      </c>
      <c r="B7730" s="7" t="s">
        <v>363</v>
      </c>
      <c r="C7730" s="7">
        <v>1755</v>
      </c>
      <c r="D7730" s="7" t="s">
        <v>794</v>
      </c>
      <c r="E7730" s="7" t="str">
        <f t="shared" si="101"/>
        <v>Cuatro Cañadas</v>
      </c>
      <c r="F7730" s="7" t="s">
        <v>379</v>
      </c>
      <c r="G7730" s="7">
        <v>310</v>
      </c>
      <c r="H7730" s="7" t="s">
        <v>403</v>
      </c>
      <c r="I7730" s="7"/>
      <c r="J7730" s="7">
        <v>100000</v>
      </c>
      <c r="K7730" s="7">
        <f t="shared" si="102"/>
        <v>10859048</v>
      </c>
      <c r="L7730" s="7"/>
      <c r="M7730" s="6"/>
      <c r="N7730" s="7"/>
      <c r="O7730" s="7"/>
      <c r="P7730" s="38"/>
      <c r="Q7730" s="31"/>
      <c r="R7730" s="42"/>
      <c r="S7730" s="42"/>
      <c r="T7730" s="42"/>
      <c r="U7730" s="43"/>
      <c r="V7730" s="32"/>
      <c r="W7730" s="38"/>
      <c r="X7730" s="7"/>
      <c r="Y7730" s="7"/>
      <c r="Z7730" s="7"/>
      <c r="AA7730" s="7"/>
      <c r="AB7730" s="7"/>
      <c r="AC7730" s="7"/>
      <c r="AD7730" s="7"/>
      <c r="AE7730" s="7"/>
      <c r="AF7730" s="7"/>
      <c r="AG7730" s="7"/>
      <c r="AH7730" s="7"/>
      <c r="AI7730" s="7"/>
      <c r="AJ7730" s="7"/>
      <c r="AK7730" s="7"/>
      <c r="AL7730" s="7"/>
      <c r="AM7730" s="7"/>
      <c r="AN7730" s="7"/>
    </row>
    <row r="7731" spans="1:40" ht="14.25" customHeight="1">
      <c r="A7731" s="7" t="s">
        <v>743</v>
      </c>
      <c r="B7731" s="7" t="s">
        <v>363</v>
      </c>
      <c r="C7731" s="7">
        <v>1755</v>
      </c>
      <c r="D7731" s="7" t="s">
        <v>794</v>
      </c>
      <c r="E7731" s="7" t="str">
        <f t="shared" si="101"/>
        <v>Cuatro Cañadas</v>
      </c>
      <c r="F7731" s="7" t="s">
        <v>379</v>
      </c>
      <c r="G7731" s="7">
        <v>330</v>
      </c>
      <c r="H7731" s="7" t="s">
        <v>404</v>
      </c>
      <c r="I7731" s="7"/>
      <c r="J7731" s="7">
        <v>308275</v>
      </c>
      <c r="K7731" s="7">
        <f t="shared" si="102"/>
        <v>10859048</v>
      </c>
      <c r="L7731" s="7"/>
      <c r="M7731" s="6"/>
      <c r="N7731" s="7"/>
      <c r="O7731" s="7"/>
      <c r="P7731" s="38"/>
      <c r="Q7731" s="31"/>
      <c r="R7731" s="42"/>
      <c r="S7731" s="42"/>
      <c r="T7731" s="42"/>
      <c r="U7731" s="43"/>
      <c r="V7731" s="32"/>
      <c r="W7731" s="38"/>
      <c r="X7731" s="7"/>
      <c r="Y7731" s="7"/>
      <c r="Z7731" s="7"/>
      <c r="AA7731" s="7"/>
      <c r="AB7731" s="7"/>
      <c r="AC7731" s="7"/>
      <c r="AD7731" s="7"/>
      <c r="AE7731" s="7"/>
      <c r="AF7731" s="7"/>
      <c r="AG7731" s="7"/>
      <c r="AH7731" s="7"/>
      <c r="AI7731" s="7"/>
      <c r="AJ7731" s="7"/>
      <c r="AK7731" s="7"/>
      <c r="AL7731" s="7"/>
      <c r="AM7731" s="7"/>
      <c r="AN7731" s="7"/>
    </row>
    <row r="7732" spans="1:40" ht="14.25" customHeight="1">
      <c r="A7732" s="7" t="s">
        <v>743</v>
      </c>
      <c r="B7732" s="7" t="s">
        <v>363</v>
      </c>
      <c r="C7732" s="7">
        <v>1755</v>
      </c>
      <c r="D7732" s="7" t="s">
        <v>794</v>
      </c>
      <c r="E7732" s="7" t="str">
        <f t="shared" si="101"/>
        <v>Cuatro Cañadas</v>
      </c>
      <c r="F7732" s="7" t="s">
        <v>379</v>
      </c>
      <c r="G7732" s="7">
        <v>340</v>
      </c>
      <c r="H7732" s="7" t="s">
        <v>405</v>
      </c>
      <c r="I7732" s="7"/>
      <c r="J7732" s="7">
        <v>2320745</v>
      </c>
      <c r="K7732" s="7">
        <f t="shared" si="102"/>
        <v>10859048</v>
      </c>
      <c r="L7732" s="7"/>
      <c r="M7732" s="6"/>
      <c r="N7732" s="7"/>
      <c r="O7732" s="7"/>
      <c r="P7732" s="38"/>
      <c r="Q7732" s="31"/>
      <c r="R7732" s="42"/>
      <c r="S7732" s="42"/>
      <c r="T7732" s="42"/>
      <c r="U7732" s="43"/>
      <c r="V7732" s="32"/>
      <c r="W7732" s="38"/>
      <c r="X7732" s="7"/>
      <c r="Y7732" s="7"/>
      <c r="Z7732" s="7"/>
      <c r="AA7732" s="7"/>
      <c r="AB7732" s="7"/>
      <c r="AC7732" s="7"/>
      <c r="AD7732" s="7"/>
      <c r="AE7732" s="7"/>
      <c r="AF7732" s="7"/>
      <c r="AG7732" s="7"/>
      <c r="AH7732" s="7"/>
      <c r="AI7732" s="7"/>
      <c r="AJ7732" s="7"/>
      <c r="AK7732" s="7"/>
      <c r="AL7732" s="7"/>
      <c r="AM7732" s="7"/>
      <c r="AN7732" s="7"/>
    </row>
    <row r="7733" spans="1:40" ht="14.25" customHeight="1">
      <c r="A7733" s="7" t="s">
        <v>743</v>
      </c>
      <c r="B7733" s="7" t="s">
        <v>363</v>
      </c>
      <c r="C7733" s="7">
        <v>1755</v>
      </c>
      <c r="D7733" s="7" t="s">
        <v>794</v>
      </c>
      <c r="E7733" s="7" t="str">
        <f t="shared" si="101"/>
        <v>Cuatro Cañadas</v>
      </c>
      <c r="F7733" s="7" t="s">
        <v>407</v>
      </c>
      <c r="G7733" s="7">
        <v>170</v>
      </c>
      <c r="H7733" s="7" t="s">
        <v>390</v>
      </c>
      <c r="I7733" s="7"/>
      <c r="J7733" s="7">
        <v>589460</v>
      </c>
      <c r="K7733" s="7">
        <f t="shared" si="102"/>
        <v>10859048</v>
      </c>
      <c r="L7733" s="7"/>
      <c r="M7733" s="6"/>
      <c r="N7733" s="7"/>
      <c r="O7733" s="7"/>
      <c r="P7733" s="38"/>
      <c r="Q7733" s="31"/>
      <c r="R7733" s="42"/>
      <c r="S7733" s="42"/>
      <c r="T7733" s="42"/>
      <c r="U7733" s="43"/>
      <c r="V7733" s="32"/>
      <c r="W7733" s="38"/>
      <c r="X7733" s="7"/>
      <c r="Y7733" s="7"/>
      <c r="Z7733" s="7"/>
      <c r="AA7733" s="7"/>
      <c r="AB7733" s="7"/>
      <c r="AC7733" s="7"/>
      <c r="AD7733" s="7"/>
      <c r="AE7733" s="7"/>
      <c r="AF7733" s="7"/>
      <c r="AG7733" s="7"/>
      <c r="AH7733" s="7"/>
      <c r="AI7733" s="7"/>
      <c r="AJ7733" s="7"/>
      <c r="AK7733" s="7"/>
      <c r="AL7733" s="7"/>
      <c r="AM7733" s="7"/>
      <c r="AN7733" s="7"/>
    </row>
    <row r="7734" spans="1:40" ht="14.25" customHeight="1">
      <c r="A7734" s="7" t="s">
        <v>743</v>
      </c>
      <c r="B7734" s="7" t="s">
        <v>363</v>
      </c>
      <c r="C7734" s="7">
        <v>1755</v>
      </c>
      <c r="D7734" s="7" t="s">
        <v>794</v>
      </c>
      <c r="E7734" s="7" t="str">
        <f t="shared" si="101"/>
        <v>Cuatro Cañadas</v>
      </c>
      <c r="F7734" s="7" t="s">
        <v>407</v>
      </c>
      <c r="G7734" s="7">
        <v>350</v>
      </c>
      <c r="H7734" s="7" t="s">
        <v>406</v>
      </c>
      <c r="I7734" s="7"/>
      <c r="J7734" s="7">
        <v>10269588</v>
      </c>
      <c r="K7734" s="7">
        <f t="shared" si="102"/>
        <v>10859048</v>
      </c>
      <c r="L7734" s="7"/>
      <c r="M7734" s="6"/>
      <c r="N7734" s="7"/>
      <c r="O7734" s="7"/>
      <c r="P7734" s="38"/>
      <c r="Q7734" s="31"/>
      <c r="R7734" s="42"/>
      <c r="S7734" s="42"/>
      <c r="T7734" s="42"/>
      <c r="U7734" s="43"/>
      <c r="V7734" s="32"/>
      <c r="W7734" s="38"/>
      <c r="X7734" s="7"/>
      <c r="Y7734" s="7"/>
      <c r="Z7734" s="7"/>
      <c r="AA7734" s="7"/>
      <c r="AB7734" s="7"/>
      <c r="AC7734" s="7"/>
      <c r="AD7734" s="7"/>
      <c r="AE7734" s="7"/>
      <c r="AF7734" s="7"/>
      <c r="AG7734" s="7"/>
      <c r="AH7734" s="7"/>
      <c r="AI7734" s="7"/>
      <c r="AJ7734" s="7"/>
      <c r="AK7734" s="7"/>
      <c r="AL7734" s="7"/>
      <c r="AM7734" s="7"/>
      <c r="AN7734" s="7"/>
    </row>
    <row r="7735" spans="1:40" ht="14.25" customHeight="1">
      <c r="A7735" s="7" t="s">
        <v>743</v>
      </c>
      <c r="B7735" s="7" t="s">
        <v>363</v>
      </c>
      <c r="C7735" s="7">
        <v>1756</v>
      </c>
      <c r="D7735" s="7" t="s">
        <v>795</v>
      </c>
      <c r="E7735" s="7" t="str">
        <f t="shared" si="101"/>
        <v>Colpa Bélgica</v>
      </c>
      <c r="F7735" s="7" t="s">
        <v>379</v>
      </c>
      <c r="G7735" s="7">
        <v>0</v>
      </c>
      <c r="H7735" s="7" t="s">
        <v>380</v>
      </c>
      <c r="I7735" s="7"/>
      <c r="J7735" s="7">
        <v>1967317</v>
      </c>
      <c r="K7735" s="7">
        <f t="shared" si="102"/>
        <v>5940000</v>
      </c>
      <c r="L7735" s="7"/>
      <c r="M7735" s="6"/>
      <c r="N7735" s="7"/>
      <c r="O7735" s="7"/>
      <c r="P7735" s="38"/>
      <c r="Q7735" s="31"/>
      <c r="R7735" s="42"/>
      <c r="S7735" s="42"/>
      <c r="T7735" s="42"/>
      <c r="U7735" s="43"/>
      <c r="V7735" s="32"/>
      <c r="W7735" s="38"/>
      <c r="X7735" s="7"/>
      <c r="Y7735" s="7"/>
      <c r="Z7735" s="7"/>
      <c r="AA7735" s="7"/>
      <c r="AB7735" s="7"/>
      <c r="AC7735" s="7"/>
      <c r="AD7735" s="7"/>
      <c r="AE7735" s="7"/>
      <c r="AF7735" s="7"/>
      <c r="AG7735" s="7"/>
      <c r="AH7735" s="7"/>
      <c r="AI7735" s="7"/>
      <c r="AJ7735" s="7"/>
      <c r="AK7735" s="7"/>
      <c r="AL7735" s="7"/>
      <c r="AM7735" s="7"/>
      <c r="AN7735" s="7"/>
    </row>
    <row r="7736" spans="1:40" ht="14.25" customHeight="1">
      <c r="A7736" s="7" t="s">
        <v>743</v>
      </c>
      <c r="B7736" s="7" t="s">
        <v>363</v>
      </c>
      <c r="C7736" s="7">
        <v>1756</v>
      </c>
      <c r="D7736" s="7" t="s">
        <v>795</v>
      </c>
      <c r="E7736" s="7" t="str">
        <f t="shared" si="101"/>
        <v>Colpa Bélgica</v>
      </c>
      <c r="F7736" s="7" t="s">
        <v>379</v>
      </c>
      <c r="G7736" s="7">
        <v>1</v>
      </c>
      <c r="H7736" s="7" t="s">
        <v>381</v>
      </c>
      <c r="I7736" s="7"/>
      <c r="J7736" s="7">
        <v>850000</v>
      </c>
      <c r="K7736" s="7">
        <f t="shared" si="102"/>
        <v>5940000</v>
      </c>
      <c r="L7736" s="7"/>
      <c r="M7736" s="6"/>
      <c r="N7736" s="7"/>
      <c r="O7736" s="7"/>
      <c r="P7736" s="38"/>
      <c r="Q7736" s="31"/>
      <c r="R7736" s="42"/>
      <c r="S7736" s="42"/>
      <c r="T7736" s="42"/>
      <c r="U7736" s="43"/>
      <c r="V7736" s="32"/>
      <c r="W7736" s="38"/>
      <c r="X7736" s="7"/>
      <c r="Y7736" s="7"/>
      <c r="Z7736" s="7"/>
      <c r="AA7736" s="7"/>
      <c r="AB7736" s="7"/>
      <c r="AC7736" s="7"/>
      <c r="AD7736" s="7"/>
      <c r="AE7736" s="7"/>
      <c r="AF7736" s="7"/>
      <c r="AG7736" s="7"/>
      <c r="AH7736" s="7"/>
      <c r="AI7736" s="7"/>
      <c r="AJ7736" s="7"/>
      <c r="AK7736" s="7"/>
      <c r="AL7736" s="7"/>
      <c r="AM7736" s="7"/>
      <c r="AN7736" s="7"/>
    </row>
    <row r="7737" spans="1:40" ht="14.25" customHeight="1">
      <c r="A7737" s="7" t="s">
        <v>743</v>
      </c>
      <c r="B7737" s="7" t="s">
        <v>363</v>
      </c>
      <c r="C7737" s="7">
        <v>1756</v>
      </c>
      <c r="D7737" s="7" t="s">
        <v>795</v>
      </c>
      <c r="E7737" s="7" t="str">
        <f t="shared" si="101"/>
        <v>Colpa Bélgica</v>
      </c>
      <c r="F7737" s="7" t="s">
        <v>379</v>
      </c>
      <c r="G7737" s="7">
        <v>99</v>
      </c>
      <c r="H7737" s="7" t="s">
        <v>382</v>
      </c>
      <c r="I7737" s="7"/>
      <c r="J7737" s="7">
        <v>120000</v>
      </c>
      <c r="K7737" s="7">
        <f t="shared" si="102"/>
        <v>5940000</v>
      </c>
      <c r="L7737" s="7"/>
      <c r="M7737" s="6"/>
      <c r="N7737" s="7"/>
      <c r="O7737" s="7"/>
      <c r="P7737" s="38"/>
      <c r="Q7737" s="31"/>
      <c r="R7737" s="42"/>
      <c r="S7737" s="42"/>
      <c r="T7737" s="42"/>
      <c r="U7737" s="43"/>
      <c r="V7737" s="32"/>
      <c r="W7737" s="38"/>
      <c r="X7737" s="7"/>
      <c r="Y7737" s="7"/>
      <c r="Z7737" s="7"/>
      <c r="AA7737" s="7"/>
      <c r="AB7737" s="7"/>
      <c r="AC7737" s="7"/>
      <c r="AD7737" s="7"/>
      <c r="AE7737" s="7"/>
      <c r="AF7737" s="7"/>
      <c r="AG7737" s="7"/>
      <c r="AH7737" s="7"/>
      <c r="AI7737" s="7"/>
      <c r="AJ7737" s="7"/>
      <c r="AK7737" s="7"/>
      <c r="AL7737" s="7"/>
      <c r="AM7737" s="7"/>
      <c r="AN7737" s="7"/>
    </row>
    <row r="7738" spans="1:40" ht="14.25" customHeight="1">
      <c r="A7738" s="7" t="s">
        <v>743</v>
      </c>
      <c r="B7738" s="7" t="s">
        <v>363</v>
      </c>
      <c r="C7738" s="7">
        <v>1756</v>
      </c>
      <c r="D7738" s="7" t="s">
        <v>795</v>
      </c>
      <c r="E7738" s="7" t="str">
        <f t="shared" si="101"/>
        <v>Colpa Bélgica</v>
      </c>
      <c r="F7738" s="7" t="s">
        <v>379</v>
      </c>
      <c r="G7738" s="7">
        <v>100</v>
      </c>
      <c r="H7738" s="7" t="s">
        <v>383</v>
      </c>
      <c r="I7738" s="7"/>
      <c r="J7738" s="7">
        <v>575300</v>
      </c>
      <c r="K7738" s="7">
        <f t="shared" si="102"/>
        <v>5940000</v>
      </c>
      <c r="L7738" s="7"/>
      <c r="M7738" s="6"/>
      <c r="N7738" s="7"/>
      <c r="O7738" s="7"/>
      <c r="P7738" s="38"/>
      <c r="Q7738" s="31"/>
      <c r="R7738" s="42"/>
      <c r="S7738" s="42"/>
      <c r="T7738" s="42"/>
      <c r="U7738" s="43"/>
      <c r="V7738" s="32"/>
      <c r="W7738" s="38"/>
      <c r="X7738" s="7"/>
      <c r="Y7738" s="7"/>
      <c r="Z7738" s="7"/>
      <c r="AA7738" s="7"/>
      <c r="AB7738" s="7"/>
      <c r="AC7738" s="7"/>
      <c r="AD7738" s="7"/>
      <c r="AE7738" s="7"/>
      <c r="AF7738" s="7"/>
      <c r="AG7738" s="7"/>
      <c r="AH7738" s="7"/>
      <c r="AI7738" s="7"/>
      <c r="AJ7738" s="7"/>
      <c r="AK7738" s="7"/>
      <c r="AL7738" s="7"/>
      <c r="AM7738" s="7"/>
      <c r="AN7738" s="7"/>
    </row>
    <row r="7739" spans="1:40" ht="14.25" customHeight="1">
      <c r="A7739" s="7" t="s">
        <v>743</v>
      </c>
      <c r="B7739" s="7" t="s">
        <v>363</v>
      </c>
      <c r="C7739" s="7">
        <v>1756</v>
      </c>
      <c r="D7739" s="7" t="s">
        <v>795</v>
      </c>
      <c r="E7739" s="7" t="str">
        <f t="shared" si="101"/>
        <v>Colpa Bélgica</v>
      </c>
      <c r="F7739" s="7" t="s">
        <v>379</v>
      </c>
      <c r="G7739" s="7">
        <v>110</v>
      </c>
      <c r="H7739" s="7" t="s">
        <v>385</v>
      </c>
      <c r="I7739" s="7"/>
      <c r="J7739" s="7">
        <v>100188</v>
      </c>
      <c r="K7739" s="7">
        <f t="shared" si="102"/>
        <v>5940000</v>
      </c>
      <c r="L7739" s="7"/>
      <c r="M7739" s="6"/>
      <c r="N7739" s="7"/>
      <c r="O7739" s="7"/>
      <c r="P7739" s="38"/>
      <c r="Q7739" s="31"/>
      <c r="R7739" s="42"/>
      <c r="S7739" s="42"/>
      <c r="T7739" s="42"/>
      <c r="U7739" s="43"/>
      <c r="V7739" s="32"/>
      <c r="W7739" s="38"/>
      <c r="X7739" s="7"/>
      <c r="Y7739" s="7"/>
      <c r="Z7739" s="7"/>
      <c r="AA7739" s="7"/>
      <c r="AB7739" s="7"/>
      <c r="AC7739" s="7"/>
      <c r="AD7739" s="7"/>
      <c r="AE7739" s="7"/>
      <c r="AF7739" s="7"/>
      <c r="AG7739" s="7"/>
      <c r="AH7739" s="7"/>
      <c r="AI7739" s="7"/>
      <c r="AJ7739" s="7"/>
      <c r="AK7739" s="7"/>
      <c r="AL7739" s="7"/>
      <c r="AM7739" s="7"/>
      <c r="AN7739" s="7"/>
    </row>
    <row r="7740" spans="1:40" ht="14.25" customHeight="1">
      <c r="A7740" s="7" t="s">
        <v>743</v>
      </c>
      <c r="B7740" s="7" t="s">
        <v>363</v>
      </c>
      <c r="C7740" s="7">
        <v>1756</v>
      </c>
      <c r="D7740" s="7" t="s">
        <v>795</v>
      </c>
      <c r="E7740" s="7" t="str">
        <f t="shared" si="101"/>
        <v>Colpa Bélgica</v>
      </c>
      <c r="F7740" s="7" t="s">
        <v>379</v>
      </c>
      <c r="G7740" s="7">
        <v>130</v>
      </c>
      <c r="H7740" s="7" t="s">
        <v>386</v>
      </c>
      <c r="I7740" s="7"/>
      <c r="J7740" s="7">
        <v>85856</v>
      </c>
      <c r="K7740" s="7">
        <f t="shared" si="102"/>
        <v>5940000</v>
      </c>
      <c r="L7740" s="7"/>
      <c r="M7740" s="6"/>
      <c r="N7740" s="7"/>
      <c r="O7740" s="7"/>
      <c r="P7740" s="38"/>
      <c r="Q7740" s="31"/>
      <c r="R7740" s="42"/>
      <c r="S7740" s="42"/>
      <c r="T7740" s="42"/>
      <c r="U7740" s="43"/>
      <c r="V7740" s="32"/>
      <c r="W7740" s="38"/>
      <c r="X7740" s="7"/>
      <c r="Y7740" s="7"/>
      <c r="Z7740" s="7"/>
      <c r="AA7740" s="7"/>
      <c r="AB7740" s="7"/>
      <c r="AC7740" s="7"/>
      <c r="AD7740" s="7"/>
      <c r="AE7740" s="7"/>
      <c r="AF7740" s="7"/>
      <c r="AG7740" s="7"/>
      <c r="AH7740" s="7"/>
      <c r="AI7740" s="7"/>
      <c r="AJ7740" s="7"/>
      <c r="AK7740" s="7"/>
      <c r="AL7740" s="7"/>
      <c r="AM7740" s="7"/>
      <c r="AN7740" s="7"/>
    </row>
    <row r="7741" spans="1:40" ht="14.25" customHeight="1">
      <c r="A7741" s="7" t="s">
        <v>743</v>
      </c>
      <c r="B7741" s="7" t="s">
        <v>363</v>
      </c>
      <c r="C7741" s="7">
        <v>1756</v>
      </c>
      <c r="D7741" s="7" t="s">
        <v>795</v>
      </c>
      <c r="E7741" s="7" t="str">
        <f t="shared" si="101"/>
        <v>Colpa Bélgica</v>
      </c>
      <c r="F7741" s="7" t="s">
        <v>379</v>
      </c>
      <c r="G7741" s="7">
        <v>140</v>
      </c>
      <c r="H7741" s="7" t="s">
        <v>388</v>
      </c>
      <c r="I7741" s="7"/>
      <c r="J7741" s="7">
        <v>99000</v>
      </c>
      <c r="K7741" s="7">
        <f t="shared" si="102"/>
        <v>5940000</v>
      </c>
      <c r="L7741" s="7"/>
      <c r="M7741" s="6"/>
      <c r="N7741" s="7"/>
      <c r="O7741" s="7"/>
      <c r="P7741" s="38"/>
      <c r="Q7741" s="31"/>
      <c r="R7741" s="42"/>
      <c r="S7741" s="42"/>
      <c r="T7741" s="42"/>
      <c r="U7741" s="43"/>
      <c r="V7741" s="32"/>
      <c r="W7741" s="38"/>
      <c r="X7741" s="7"/>
      <c r="Y7741" s="7"/>
      <c r="Z7741" s="7"/>
      <c r="AA7741" s="7"/>
      <c r="AB7741" s="7"/>
      <c r="AC7741" s="7"/>
      <c r="AD7741" s="7"/>
      <c r="AE7741" s="7"/>
      <c r="AF7741" s="7"/>
      <c r="AG7741" s="7"/>
      <c r="AH7741" s="7"/>
      <c r="AI7741" s="7"/>
      <c r="AJ7741" s="7"/>
      <c r="AK7741" s="7"/>
      <c r="AL7741" s="7"/>
      <c r="AM7741" s="7"/>
      <c r="AN7741" s="7"/>
    </row>
    <row r="7742" spans="1:40" ht="14.25" customHeight="1">
      <c r="A7742" s="7" t="s">
        <v>743</v>
      </c>
      <c r="B7742" s="7" t="s">
        <v>363</v>
      </c>
      <c r="C7742" s="7">
        <v>1756</v>
      </c>
      <c r="D7742" s="7" t="s">
        <v>795</v>
      </c>
      <c r="E7742" s="7" t="str">
        <f t="shared" si="101"/>
        <v>Colpa Bélgica</v>
      </c>
      <c r="F7742" s="7" t="s">
        <v>379</v>
      </c>
      <c r="G7742" s="7">
        <v>160</v>
      </c>
      <c r="H7742" s="7" t="s">
        <v>389</v>
      </c>
      <c r="I7742" s="7"/>
      <c r="J7742" s="7">
        <v>180000</v>
      </c>
      <c r="K7742" s="7">
        <f t="shared" si="102"/>
        <v>5940000</v>
      </c>
      <c r="L7742" s="7"/>
      <c r="M7742" s="6"/>
      <c r="N7742" s="7"/>
      <c r="O7742" s="7"/>
      <c r="P7742" s="38"/>
      <c r="Q7742" s="31"/>
      <c r="R7742" s="42"/>
      <c r="S7742" s="42"/>
      <c r="T7742" s="42"/>
      <c r="U7742" s="43"/>
      <c r="V7742" s="32"/>
      <c r="W7742" s="38"/>
      <c r="X7742" s="7"/>
      <c r="Y7742" s="7"/>
      <c r="Z7742" s="7"/>
      <c r="AA7742" s="7"/>
      <c r="AB7742" s="7"/>
      <c r="AC7742" s="7"/>
      <c r="AD7742" s="7"/>
      <c r="AE7742" s="7"/>
      <c r="AF7742" s="7"/>
      <c r="AG7742" s="7"/>
      <c r="AH7742" s="7"/>
      <c r="AI7742" s="7"/>
      <c r="AJ7742" s="7"/>
      <c r="AK7742" s="7"/>
      <c r="AL7742" s="7"/>
      <c r="AM7742" s="7"/>
      <c r="AN7742" s="7"/>
    </row>
    <row r="7743" spans="1:40" ht="14.25" customHeight="1">
      <c r="A7743" s="7" t="s">
        <v>743</v>
      </c>
      <c r="B7743" s="7" t="s">
        <v>363</v>
      </c>
      <c r="C7743" s="7">
        <v>1756</v>
      </c>
      <c r="D7743" s="7" t="s">
        <v>795</v>
      </c>
      <c r="E7743" s="7" t="str">
        <f t="shared" si="101"/>
        <v>Colpa Bélgica</v>
      </c>
      <c r="F7743" s="7" t="s">
        <v>379</v>
      </c>
      <c r="G7743" s="7">
        <v>170</v>
      </c>
      <c r="H7743" s="7" t="s">
        <v>390</v>
      </c>
      <c r="I7743" s="7"/>
      <c r="J7743" s="7">
        <v>506500</v>
      </c>
      <c r="K7743" s="7">
        <f t="shared" si="102"/>
        <v>5940000</v>
      </c>
      <c r="L7743" s="7"/>
      <c r="M7743" s="6"/>
      <c r="N7743" s="7"/>
      <c r="O7743" s="7"/>
      <c r="P7743" s="38"/>
      <c r="Q7743" s="31"/>
      <c r="R7743" s="42"/>
      <c r="S7743" s="42"/>
      <c r="T7743" s="42"/>
      <c r="U7743" s="43"/>
      <c r="V7743" s="32"/>
      <c r="W7743" s="38"/>
      <c r="X7743" s="7"/>
      <c r="Y7743" s="7"/>
      <c r="Z7743" s="7"/>
      <c r="AA7743" s="7"/>
      <c r="AB7743" s="7"/>
      <c r="AC7743" s="7"/>
      <c r="AD7743" s="7"/>
      <c r="AE7743" s="7"/>
      <c r="AF7743" s="7"/>
      <c r="AG7743" s="7"/>
      <c r="AH7743" s="7"/>
      <c r="AI7743" s="7"/>
      <c r="AJ7743" s="7"/>
      <c r="AK7743" s="7"/>
      <c r="AL7743" s="7"/>
      <c r="AM7743" s="7"/>
      <c r="AN7743" s="7"/>
    </row>
    <row r="7744" spans="1:40" ht="14.25" customHeight="1">
      <c r="A7744" s="7" t="s">
        <v>743</v>
      </c>
      <c r="B7744" s="7" t="s">
        <v>363</v>
      </c>
      <c r="C7744" s="7">
        <v>1756</v>
      </c>
      <c r="D7744" s="7" t="s">
        <v>795</v>
      </c>
      <c r="E7744" s="7" t="str">
        <f t="shared" si="101"/>
        <v>Colpa Bélgica</v>
      </c>
      <c r="F7744" s="7" t="s">
        <v>379</v>
      </c>
      <c r="G7744" s="7">
        <v>180</v>
      </c>
      <c r="H7744" s="7" t="s">
        <v>411</v>
      </c>
      <c r="I7744" s="7"/>
      <c r="J7744" s="7">
        <v>131994</v>
      </c>
      <c r="K7744" s="7">
        <f t="shared" si="102"/>
        <v>5940000</v>
      </c>
      <c r="L7744" s="7"/>
      <c r="M7744" s="6"/>
      <c r="N7744" s="7"/>
      <c r="O7744" s="7"/>
      <c r="P7744" s="38"/>
      <c r="Q7744" s="31"/>
      <c r="R7744" s="42"/>
      <c r="S7744" s="42"/>
      <c r="T7744" s="42"/>
      <c r="U7744" s="43"/>
      <c r="V7744" s="32"/>
      <c r="W7744" s="38"/>
      <c r="X7744" s="7"/>
      <c r="Y7744" s="7"/>
      <c r="Z7744" s="7"/>
      <c r="AA7744" s="7"/>
      <c r="AB7744" s="7"/>
      <c r="AC7744" s="7"/>
      <c r="AD7744" s="7"/>
      <c r="AE7744" s="7"/>
      <c r="AF7744" s="7"/>
      <c r="AG7744" s="7"/>
      <c r="AH7744" s="7"/>
      <c r="AI7744" s="7"/>
      <c r="AJ7744" s="7"/>
      <c r="AK7744" s="7"/>
      <c r="AL7744" s="7"/>
      <c r="AM7744" s="7"/>
      <c r="AN7744" s="7"/>
    </row>
    <row r="7745" spans="1:40" ht="14.25" customHeight="1">
      <c r="A7745" s="7" t="s">
        <v>743</v>
      </c>
      <c r="B7745" s="7" t="s">
        <v>363</v>
      </c>
      <c r="C7745" s="7">
        <v>1756</v>
      </c>
      <c r="D7745" s="7" t="s">
        <v>795</v>
      </c>
      <c r="E7745" s="7" t="str">
        <f t="shared" si="101"/>
        <v>Colpa Bélgica</v>
      </c>
      <c r="F7745" s="7" t="s">
        <v>379</v>
      </c>
      <c r="G7745" s="7">
        <v>190</v>
      </c>
      <c r="H7745" s="7" t="s">
        <v>392</v>
      </c>
      <c r="I7745" s="7"/>
      <c r="J7745" s="7">
        <v>90000</v>
      </c>
      <c r="K7745" s="7">
        <f t="shared" si="102"/>
        <v>5940000</v>
      </c>
      <c r="L7745" s="7"/>
      <c r="M7745" s="6"/>
      <c r="N7745" s="7"/>
      <c r="O7745" s="7"/>
      <c r="P7745" s="38"/>
      <c r="Q7745" s="31"/>
      <c r="R7745" s="42"/>
      <c r="S7745" s="42"/>
      <c r="T7745" s="42"/>
      <c r="U7745" s="43"/>
      <c r="V7745" s="32"/>
      <c r="W7745" s="38"/>
      <c r="X7745" s="7"/>
      <c r="Y7745" s="7"/>
      <c r="Z7745" s="7"/>
      <c r="AA7745" s="7"/>
      <c r="AB7745" s="7"/>
      <c r="AC7745" s="7"/>
      <c r="AD7745" s="7"/>
      <c r="AE7745" s="7"/>
      <c r="AF7745" s="7"/>
      <c r="AG7745" s="7"/>
      <c r="AH7745" s="7"/>
      <c r="AI7745" s="7"/>
      <c r="AJ7745" s="7"/>
      <c r="AK7745" s="7"/>
      <c r="AL7745" s="7"/>
      <c r="AM7745" s="7"/>
      <c r="AN7745" s="7"/>
    </row>
    <row r="7746" spans="1:40" ht="14.25" customHeight="1">
      <c r="A7746" s="7" t="s">
        <v>743</v>
      </c>
      <c r="B7746" s="7" t="s">
        <v>363</v>
      </c>
      <c r="C7746" s="7">
        <v>1756</v>
      </c>
      <c r="D7746" s="7" t="s">
        <v>795</v>
      </c>
      <c r="E7746" s="7" t="str">
        <f t="shared" si="101"/>
        <v>Colpa Bélgica</v>
      </c>
      <c r="F7746" s="7" t="s">
        <v>379</v>
      </c>
      <c r="G7746" s="7">
        <v>200</v>
      </c>
      <c r="H7746" s="7" t="s">
        <v>393</v>
      </c>
      <c r="I7746" s="7"/>
      <c r="J7746" s="7">
        <v>2925126</v>
      </c>
      <c r="K7746" s="7">
        <f t="shared" si="102"/>
        <v>5940000</v>
      </c>
      <c r="L7746" s="7"/>
      <c r="M7746" s="6"/>
      <c r="N7746" s="7"/>
      <c r="O7746" s="7"/>
      <c r="P7746" s="38"/>
      <c r="Q7746" s="31"/>
      <c r="R7746" s="42"/>
      <c r="S7746" s="42"/>
      <c r="T7746" s="42"/>
      <c r="U7746" s="43"/>
      <c r="V7746" s="32"/>
      <c r="W7746" s="38"/>
      <c r="X7746" s="7"/>
      <c r="Y7746" s="7"/>
      <c r="Z7746" s="7"/>
      <c r="AA7746" s="7"/>
      <c r="AB7746" s="7"/>
      <c r="AC7746" s="7"/>
      <c r="AD7746" s="7"/>
      <c r="AE7746" s="7"/>
      <c r="AF7746" s="7"/>
      <c r="AG7746" s="7"/>
      <c r="AH7746" s="7"/>
      <c r="AI7746" s="7"/>
      <c r="AJ7746" s="7"/>
      <c r="AK7746" s="7"/>
      <c r="AL7746" s="7"/>
      <c r="AM7746" s="7"/>
      <c r="AN7746" s="7"/>
    </row>
    <row r="7747" spans="1:40" ht="14.25" customHeight="1">
      <c r="A7747" s="7" t="s">
        <v>743</v>
      </c>
      <c r="B7747" s="7" t="s">
        <v>363</v>
      </c>
      <c r="C7747" s="7">
        <v>1756</v>
      </c>
      <c r="D7747" s="7" t="s">
        <v>795</v>
      </c>
      <c r="E7747" s="7" t="str">
        <f t="shared" si="101"/>
        <v>Colpa Bélgica</v>
      </c>
      <c r="F7747" s="7" t="s">
        <v>379</v>
      </c>
      <c r="G7747" s="7">
        <v>210</v>
      </c>
      <c r="H7747" s="7" t="s">
        <v>394</v>
      </c>
      <c r="I7747" s="7"/>
      <c r="J7747" s="7">
        <v>1811923</v>
      </c>
      <c r="K7747" s="7">
        <f t="shared" si="102"/>
        <v>5940000</v>
      </c>
      <c r="L7747" s="7"/>
      <c r="M7747" s="6"/>
      <c r="N7747" s="7"/>
      <c r="O7747" s="7"/>
      <c r="P7747" s="38"/>
      <c r="Q7747" s="31"/>
      <c r="R7747" s="42"/>
      <c r="S7747" s="42"/>
      <c r="T7747" s="42"/>
      <c r="U7747" s="43"/>
      <c r="V7747" s="32"/>
      <c r="W7747" s="38"/>
      <c r="X7747" s="7"/>
      <c r="Y7747" s="7"/>
      <c r="Z7747" s="7"/>
      <c r="AA7747" s="7"/>
      <c r="AB7747" s="7"/>
      <c r="AC7747" s="7"/>
      <c r="AD7747" s="7"/>
      <c r="AE7747" s="7"/>
      <c r="AF7747" s="7"/>
      <c r="AG7747" s="7"/>
      <c r="AH7747" s="7"/>
      <c r="AI7747" s="7"/>
      <c r="AJ7747" s="7"/>
      <c r="AK7747" s="7"/>
      <c r="AL7747" s="7"/>
      <c r="AM7747" s="7"/>
      <c r="AN7747" s="7"/>
    </row>
    <row r="7748" spans="1:40" ht="14.25" customHeight="1">
      <c r="A7748" s="7" t="s">
        <v>743</v>
      </c>
      <c r="B7748" s="7" t="s">
        <v>363</v>
      </c>
      <c r="C7748" s="7">
        <v>1756</v>
      </c>
      <c r="D7748" s="7" t="s">
        <v>795</v>
      </c>
      <c r="E7748" s="7" t="str">
        <f t="shared" si="101"/>
        <v>Colpa Bélgica</v>
      </c>
      <c r="F7748" s="7" t="s">
        <v>379</v>
      </c>
      <c r="G7748" s="7">
        <v>220</v>
      </c>
      <c r="H7748" s="7" t="s">
        <v>395</v>
      </c>
      <c r="I7748" s="7"/>
      <c r="J7748" s="7">
        <v>166500</v>
      </c>
      <c r="K7748" s="7">
        <f t="shared" si="102"/>
        <v>5940000</v>
      </c>
      <c r="L7748" s="7"/>
      <c r="M7748" s="6"/>
      <c r="N7748" s="7"/>
      <c r="O7748" s="7"/>
      <c r="P7748" s="38"/>
      <c r="Q7748" s="31"/>
      <c r="R7748" s="42"/>
      <c r="S7748" s="42"/>
      <c r="T7748" s="42"/>
      <c r="U7748" s="43"/>
      <c r="V7748" s="32"/>
      <c r="W7748" s="38"/>
      <c r="X7748" s="7"/>
      <c r="Y7748" s="7"/>
      <c r="Z7748" s="7"/>
      <c r="AA7748" s="7"/>
      <c r="AB7748" s="7"/>
      <c r="AC7748" s="7"/>
      <c r="AD7748" s="7"/>
      <c r="AE7748" s="7"/>
      <c r="AF7748" s="7"/>
      <c r="AG7748" s="7"/>
      <c r="AH7748" s="7"/>
      <c r="AI7748" s="7"/>
      <c r="AJ7748" s="7"/>
      <c r="AK7748" s="7"/>
      <c r="AL7748" s="7"/>
      <c r="AM7748" s="7"/>
      <c r="AN7748" s="7"/>
    </row>
    <row r="7749" spans="1:40" ht="14.25" customHeight="1">
      <c r="A7749" s="7" t="s">
        <v>743</v>
      </c>
      <c r="B7749" s="7" t="s">
        <v>363</v>
      </c>
      <c r="C7749" s="7">
        <v>1756</v>
      </c>
      <c r="D7749" s="7" t="s">
        <v>795</v>
      </c>
      <c r="E7749" s="7" t="str">
        <f t="shared" si="101"/>
        <v>Colpa Bélgica</v>
      </c>
      <c r="F7749" s="7" t="s">
        <v>379</v>
      </c>
      <c r="G7749" s="7">
        <v>230</v>
      </c>
      <c r="H7749" s="7" t="s">
        <v>396</v>
      </c>
      <c r="I7749" s="7"/>
      <c r="J7749" s="7">
        <v>141000</v>
      </c>
      <c r="K7749" s="7">
        <f t="shared" si="102"/>
        <v>5940000</v>
      </c>
      <c r="L7749" s="7"/>
      <c r="M7749" s="6"/>
      <c r="N7749" s="7"/>
      <c r="O7749" s="7"/>
      <c r="P7749" s="38"/>
      <c r="Q7749" s="31"/>
      <c r="R7749" s="42"/>
      <c r="S7749" s="42"/>
      <c r="T7749" s="42"/>
      <c r="U7749" s="43"/>
      <c r="V7749" s="32"/>
      <c r="W7749" s="38"/>
      <c r="X7749" s="7"/>
      <c r="Y7749" s="7"/>
      <c r="Z7749" s="7"/>
      <c r="AA7749" s="7"/>
      <c r="AB7749" s="7"/>
      <c r="AC7749" s="7"/>
      <c r="AD7749" s="7"/>
      <c r="AE7749" s="7"/>
      <c r="AF7749" s="7"/>
      <c r="AG7749" s="7"/>
      <c r="AH7749" s="7"/>
      <c r="AI7749" s="7"/>
      <c r="AJ7749" s="7"/>
      <c r="AK7749" s="7"/>
      <c r="AL7749" s="7"/>
      <c r="AM7749" s="7"/>
      <c r="AN7749" s="7"/>
    </row>
    <row r="7750" spans="1:40" ht="14.25" customHeight="1">
      <c r="A7750" s="7" t="s">
        <v>743</v>
      </c>
      <c r="B7750" s="7" t="s">
        <v>363</v>
      </c>
      <c r="C7750" s="7">
        <v>1756</v>
      </c>
      <c r="D7750" s="7" t="s">
        <v>795</v>
      </c>
      <c r="E7750" s="7" t="str">
        <f t="shared" si="101"/>
        <v>Colpa Bélgica</v>
      </c>
      <c r="F7750" s="7" t="s">
        <v>379</v>
      </c>
      <c r="G7750" s="7">
        <v>250</v>
      </c>
      <c r="H7750" s="7" t="s">
        <v>399</v>
      </c>
      <c r="I7750" s="7"/>
      <c r="J7750" s="7">
        <v>351539</v>
      </c>
      <c r="K7750" s="7">
        <f t="shared" si="102"/>
        <v>5940000</v>
      </c>
      <c r="L7750" s="7"/>
      <c r="M7750" s="6"/>
      <c r="N7750" s="7"/>
      <c r="O7750" s="7"/>
      <c r="P7750" s="38"/>
      <c r="Q7750" s="31"/>
      <c r="R7750" s="42"/>
      <c r="S7750" s="42"/>
      <c r="T7750" s="42"/>
      <c r="U7750" s="43"/>
      <c r="V7750" s="32"/>
      <c r="W7750" s="38"/>
      <c r="X7750" s="7"/>
      <c r="Y7750" s="7"/>
      <c r="Z7750" s="7"/>
      <c r="AA7750" s="7"/>
      <c r="AB7750" s="7"/>
      <c r="AC7750" s="7"/>
      <c r="AD7750" s="7"/>
      <c r="AE7750" s="7"/>
      <c r="AF7750" s="7"/>
      <c r="AG7750" s="7"/>
      <c r="AH7750" s="7"/>
      <c r="AI7750" s="7"/>
      <c r="AJ7750" s="7"/>
      <c r="AK7750" s="7"/>
      <c r="AL7750" s="7"/>
      <c r="AM7750" s="7"/>
      <c r="AN7750" s="7"/>
    </row>
    <row r="7751" spans="1:40" ht="14.25" customHeight="1">
      <c r="A7751" s="7" t="s">
        <v>743</v>
      </c>
      <c r="B7751" s="7" t="s">
        <v>363</v>
      </c>
      <c r="C7751" s="7">
        <v>1756</v>
      </c>
      <c r="D7751" s="7" t="s">
        <v>795</v>
      </c>
      <c r="E7751" s="7" t="str">
        <f t="shared" si="101"/>
        <v>Colpa Bélgica</v>
      </c>
      <c r="F7751" s="7" t="s">
        <v>379</v>
      </c>
      <c r="G7751" s="7">
        <v>260</v>
      </c>
      <c r="H7751" s="7" t="s">
        <v>400</v>
      </c>
      <c r="I7751" s="7"/>
      <c r="J7751" s="7">
        <v>63365</v>
      </c>
      <c r="K7751" s="7">
        <f t="shared" si="102"/>
        <v>5940000</v>
      </c>
      <c r="L7751" s="7"/>
      <c r="M7751" s="6"/>
      <c r="N7751" s="7"/>
      <c r="O7751" s="7"/>
      <c r="P7751" s="38"/>
      <c r="Q7751" s="31"/>
      <c r="R7751" s="42"/>
      <c r="S7751" s="42"/>
      <c r="T7751" s="42"/>
      <c r="U7751" s="43"/>
      <c r="V7751" s="32"/>
      <c r="W7751" s="38"/>
      <c r="X7751" s="7"/>
      <c r="Y7751" s="7"/>
      <c r="Z7751" s="7"/>
      <c r="AA7751" s="7"/>
      <c r="AB7751" s="7"/>
      <c r="AC7751" s="7"/>
      <c r="AD7751" s="7"/>
      <c r="AE7751" s="7"/>
      <c r="AF7751" s="7"/>
      <c r="AG7751" s="7"/>
      <c r="AH7751" s="7"/>
      <c r="AI7751" s="7"/>
      <c r="AJ7751" s="7"/>
      <c r="AK7751" s="7"/>
      <c r="AL7751" s="7"/>
      <c r="AM7751" s="7"/>
      <c r="AN7751" s="7"/>
    </row>
    <row r="7752" spans="1:40" ht="14.25" customHeight="1">
      <c r="A7752" s="7" t="s">
        <v>743</v>
      </c>
      <c r="B7752" s="7" t="s">
        <v>363</v>
      </c>
      <c r="C7752" s="7">
        <v>1756</v>
      </c>
      <c r="D7752" s="7" t="s">
        <v>795</v>
      </c>
      <c r="E7752" s="7" t="str">
        <f t="shared" si="101"/>
        <v>Colpa Bélgica</v>
      </c>
      <c r="F7752" s="7" t="s">
        <v>379</v>
      </c>
      <c r="G7752" s="7">
        <v>270</v>
      </c>
      <c r="H7752" s="7" t="s">
        <v>401</v>
      </c>
      <c r="I7752" s="7"/>
      <c r="J7752" s="7">
        <v>311000</v>
      </c>
      <c r="K7752" s="7">
        <f t="shared" si="102"/>
        <v>5940000</v>
      </c>
      <c r="L7752" s="7"/>
      <c r="M7752" s="6"/>
      <c r="N7752" s="7"/>
      <c r="O7752" s="7"/>
      <c r="P7752" s="38"/>
      <c r="Q7752" s="31"/>
      <c r="R7752" s="42"/>
      <c r="S7752" s="42"/>
      <c r="T7752" s="42"/>
      <c r="U7752" s="43"/>
      <c r="V7752" s="32"/>
      <c r="W7752" s="38"/>
      <c r="X7752" s="7"/>
      <c r="Y7752" s="7"/>
      <c r="Z7752" s="7"/>
      <c r="AA7752" s="7"/>
      <c r="AB7752" s="7"/>
      <c r="AC7752" s="7"/>
      <c r="AD7752" s="7"/>
      <c r="AE7752" s="7"/>
      <c r="AF7752" s="7"/>
      <c r="AG7752" s="7"/>
      <c r="AH7752" s="7"/>
      <c r="AI7752" s="7"/>
      <c r="AJ7752" s="7"/>
      <c r="AK7752" s="7"/>
      <c r="AL7752" s="7"/>
      <c r="AM7752" s="7"/>
      <c r="AN7752" s="7"/>
    </row>
    <row r="7753" spans="1:40" ht="14.25" customHeight="1">
      <c r="A7753" s="7" t="s">
        <v>743</v>
      </c>
      <c r="B7753" s="7" t="s">
        <v>363</v>
      </c>
      <c r="C7753" s="7">
        <v>1756</v>
      </c>
      <c r="D7753" s="7" t="s">
        <v>795</v>
      </c>
      <c r="E7753" s="7" t="str">
        <f t="shared" si="101"/>
        <v>Colpa Bélgica</v>
      </c>
      <c r="F7753" s="7" t="s">
        <v>379</v>
      </c>
      <c r="G7753" s="7">
        <v>280</v>
      </c>
      <c r="H7753" s="7" t="s">
        <v>402</v>
      </c>
      <c r="I7753" s="7"/>
      <c r="J7753" s="7">
        <v>20000</v>
      </c>
      <c r="K7753" s="7">
        <f t="shared" si="102"/>
        <v>5940000</v>
      </c>
      <c r="L7753" s="7"/>
      <c r="M7753" s="6"/>
      <c r="N7753" s="7"/>
      <c r="O7753" s="7"/>
      <c r="P7753" s="38"/>
      <c r="Q7753" s="31"/>
      <c r="R7753" s="42"/>
      <c r="S7753" s="42"/>
      <c r="T7753" s="42"/>
      <c r="U7753" s="43"/>
      <c r="V7753" s="32"/>
      <c r="W7753" s="38"/>
      <c r="X7753" s="7"/>
      <c r="Y7753" s="7"/>
      <c r="Z7753" s="7"/>
      <c r="AA7753" s="7"/>
      <c r="AB7753" s="7"/>
      <c r="AC7753" s="7"/>
      <c r="AD7753" s="7"/>
      <c r="AE7753" s="7"/>
      <c r="AF7753" s="7"/>
      <c r="AG7753" s="7"/>
      <c r="AH7753" s="7"/>
      <c r="AI7753" s="7"/>
      <c r="AJ7753" s="7"/>
      <c r="AK7753" s="7"/>
      <c r="AL7753" s="7"/>
      <c r="AM7753" s="7"/>
      <c r="AN7753" s="7"/>
    </row>
    <row r="7754" spans="1:40" ht="14.25" customHeight="1">
      <c r="A7754" s="7" t="s">
        <v>743</v>
      </c>
      <c r="B7754" s="7" t="s">
        <v>363</v>
      </c>
      <c r="C7754" s="7">
        <v>1756</v>
      </c>
      <c r="D7754" s="7" t="s">
        <v>795</v>
      </c>
      <c r="E7754" s="7" t="str">
        <f t="shared" si="101"/>
        <v>Colpa Bélgica</v>
      </c>
      <c r="F7754" s="7" t="s">
        <v>379</v>
      </c>
      <c r="G7754" s="7">
        <v>300</v>
      </c>
      <c r="H7754" s="7" t="s">
        <v>417</v>
      </c>
      <c r="I7754" s="7"/>
      <c r="J7754" s="7">
        <v>25000</v>
      </c>
      <c r="K7754" s="7">
        <f t="shared" si="102"/>
        <v>5940000</v>
      </c>
      <c r="L7754" s="7"/>
      <c r="M7754" s="6"/>
      <c r="N7754" s="7"/>
      <c r="O7754" s="7"/>
      <c r="P7754" s="38"/>
      <c r="Q7754" s="31"/>
      <c r="R7754" s="42"/>
      <c r="S7754" s="42"/>
      <c r="T7754" s="42"/>
      <c r="U7754" s="43"/>
      <c r="V7754" s="32"/>
      <c r="W7754" s="38"/>
      <c r="X7754" s="7"/>
      <c r="Y7754" s="7"/>
      <c r="Z7754" s="7"/>
      <c r="AA7754" s="7"/>
      <c r="AB7754" s="7"/>
      <c r="AC7754" s="7"/>
      <c r="AD7754" s="7"/>
      <c r="AE7754" s="7"/>
      <c r="AF7754" s="7"/>
      <c r="AG7754" s="7"/>
      <c r="AH7754" s="7"/>
      <c r="AI7754" s="7"/>
      <c r="AJ7754" s="7"/>
      <c r="AK7754" s="7"/>
      <c r="AL7754" s="7"/>
      <c r="AM7754" s="7"/>
      <c r="AN7754" s="7"/>
    </row>
    <row r="7755" spans="1:40" ht="14.25" customHeight="1">
      <c r="A7755" s="7" t="s">
        <v>743</v>
      </c>
      <c r="B7755" s="7" t="s">
        <v>363</v>
      </c>
      <c r="C7755" s="7">
        <v>1756</v>
      </c>
      <c r="D7755" s="7" t="s">
        <v>795</v>
      </c>
      <c r="E7755" s="7" t="str">
        <f t="shared" si="101"/>
        <v>Colpa Bélgica</v>
      </c>
      <c r="F7755" s="7" t="s">
        <v>379</v>
      </c>
      <c r="G7755" s="7">
        <v>310</v>
      </c>
      <c r="H7755" s="7" t="s">
        <v>403</v>
      </c>
      <c r="I7755" s="7"/>
      <c r="J7755" s="7">
        <v>113153</v>
      </c>
      <c r="K7755" s="7">
        <f t="shared" si="102"/>
        <v>5940000</v>
      </c>
      <c r="L7755" s="7"/>
      <c r="M7755" s="6"/>
      <c r="N7755" s="7"/>
      <c r="O7755" s="7"/>
      <c r="P7755" s="38"/>
      <c r="Q7755" s="31"/>
      <c r="R7755" s="42"/>
      <c r="S7755" s="42"/>
      <c r="T7755" s="42"/>
      <c r="U7755" s="43"/>
      <c r="V7755" s="32"/>
      <c r="W7755" s="38"/>
      <c r="X7755" s="7"/>
      <c r="Y7755" s="7"/>
      <c r="Z7755" s="7"/>
      <c r="AA7755" s="7"/>
      <c r="AB7755" s="7"/>
      <c r="AC7755" s="7"/>
      <c r="AD7755" s="7"/>
      <c r="AE7755" s="7"/>
      <c r="AF7755" s="7"/>
      <c r="AG7755" s="7"/>
      <c r="AH7755" s="7"/>
      <c r="AI7755" s="7"/>
      <c r="AJ7755" s="7"/>
      <c r="AK7755" s="7"/>
      <c r="AL7755" s="7"/>
      <c r="AM7755" s="7"/>
      <c r="AN7755" s="7"/>
    </row>
    <row r="7756" spans="1:40" ht="14.25" customHeight="1">
      <c r="A7756" s="7" t="s">
        <v>743</v>
      </c>
      <c r="B7756" s="7" t="s">
        <v>363</v>
      </c>
      <c r="C7756" s="7">
        <v>1756</v>
      </c>
      <c r="D7756" s="7" t="s">
        <v>795</v>
      </c>
      <c r="E7756" s="7" t="str">
        <f t="shared" si="101"/>
        <v>Colpa Bélgica</v>
      </c>
      <c r="F7756" s="7" t="s">
        <v>379</v>
      </c>
      <c r="G7756" s="7">
        <v>330</v>
      </c>
      <c r="H7756" s="7" t="s">
        <v>404</v>
      </c>
      <c r="I7756" s="7"/>
      <c r="J7756" s="7">
        <v>95962</v>
      </c>
      <c r="K7756" s="7">
        <f t="shared" si="102"/>
        <v>5940000</v>
      </c>
      <c r="L7756" s="7"/>
      <c r="M7756" s="6"/>
      <c r="N7756" s="7"/>
      <c r="O7756" s="7"/>
      <c r="P7756" s="38"/>
      <c r="Q7756" s="31"/>
      <c r="R7756" s="42"/>
      <c r="S7756" s="42"/>
      <c r="T7756" s="42"/>
      <c r="U7756" s="43"/>
      <c r="V7756" s="32"/>
      <c r="W7756" s="38"/>
      <c r="X7756" s="7"/>
      <c r="Y7756" s="7"/>
      <c r="Z7756" s="7"/>
      <c r="AA7756" s="7"/>
      <c r="AB7756" s="7"/>
      <c r="AC7756" s="7"/>
      <c r="AD7756" s="7"/>
      <c r="AE7756" s="7"/>
      <c r="AF7756" s="7"/>
      <c r="AG7756" s="7"/>
      <c r="AH7756" s="7"/>
      <c r="AI7756" s="7"/>
      <c r="AJ7756" s="7"/>
      <c r="AK7756" s="7"/>
      <c r="AL7756" s="7"/>
      <c r="AM7756" s="7"/>
      <c r="AN7756" s="7"/>
    </row>
    <row r="7757" spans="1:40" ht="14.25" customHeight="1">
      <c r="A7757" s="7" t="s">
        <v>743</v>
      </c>
      <c r="B7757" s="7" t="s">
        <v>363</v>
      </c>
      <c r="C7757" s="7">
        <v>1756</v>
      </c>
      <c r="D7757" s="7" t="s">
        <v>795</v>
      </c>
      <c r="E7757" s="7" t="str">
        <f t="shared" si="101"/>
        <v>Colpa Bélgica</v>
      </c>
      <c r="F7757" s="7" t="s">
        <v>379</v>
      </c>
      <c r="G7757" s="7">
        <v>340</v>
      </c>
      <c r="H7757" s="7" t="s">
        <v>405</v>
      </c>
      <c r="I7757" s="7"/>
      <c r="J7757" s="7">
        <v>6597716</v>
      </c>
      <c r="K7757" s="7">
        <f t="shared" si="102"/>
        <v>5940000</v>
      </c>
      <c r="L7757" s="7"/>
      <c r="M7757" s="6"/>
      <c r="N7757" s="7"/>
      <c r="O7757" s="7"/>
      <c r="P7757" s="38"/>
      <c r="Q7757" s="31"/>
      <c r="R7757" s="42"/>
      <c r="S7757" s="42"/>
      <c r="T7757" s="42"/>
      <c r="U7757" s="43"/>
      <c r="V7757" s="32"/>
      <c r="W7757" s="38"/>
      <c r="X7757" s="7"/>
      <c r="Y7757" s="7"/>
      <c r="Z7757" s="7"/>
      <c r="AA7757" s="7"/>
      <c r="AB7757" s="7"/>
      <c r="AC7757" s="7"/>
      <c r="AD7757" s="7"/>
      <c r="AE7757" s="7"/>
      <c r="AF7757" s="7"/>
      <c r="AG7757" s="7"/>
      <c r="AH7757" s="7"/>
      <c r="AI7757" s="7"/>
      <c r="AJ7757" s="7"/>
      <c r="AK7757" s="7"/>
      <c r="AL7757" s="7"/>
      <c r="AM7757" s="7"/>
      <c r="AN7757" s="7"/>
    </row>
    <row r="7758" spans="1:40" ht="14.25" customHeight="1">
      <c r="A7758" s="7" t="s">
        <v>743</v>
      </c>
      <c r="B7758" s="7" t="s">
        <v>363</v>
      </c>
      <c r="C7758" s="7">
        <v>1756</v>
      </c>
      <c r="D7758" s="7" t="s">
        <v>795</v>
      </c>
      <c r="E7758" s="7" t="str">
        <f t="shared" si="101"/>
        <v>Colpa Bélgica</v>
      </c>
      <c r="F7758" s="7" t="s">
        <v>407</v>
      </c>
      <c r="G7758" s="7">
        <v>170</v>
      </c>
      <c r="H7758" s="7" t="s">
        <v>390</v>
      </c>
      <c r="I7758" s="7"/>
      <c r="J7758" s="7">
        <v>4310000</v>
      </c>
      <c r="K7758" s="7">
        <f t="shared" si="102"/>
        <v>5940000</v>
      </c>
      <c r="L7758" s="7"/>
      <c r="M7758" s="6"/>
      <c r="N7758" s="7"/>
      <c r="O7758" s="7"/>
      <c r="P7758" s="38"/>
      <c r="Q7758" s="31"/>
      <c r="R7758" s="42"/>
      <c r="S7758" s="42"/>
      <c r="T7758" s="42"/>
      <c r="U7758" s="43"/>
      <c r="V7758" s="32"/>
      <c r="W7758" s="38"/>
      <c r="X7758" s="7"/>
      <c r="Y7758" s="7"/>
      <c r="Z7758" s="7"/>
      <c r="AA7758" s="7"/>
      <c r="AB7758" s="7"/>
      <c r="AC7758" s="7"/>
      <c r="AD7758" s="7"/>
      <c r="AE7758" s="7"/>
      <c r="AF7758" s="7"/>
      <c r="AG7758" s="7"/>
      <c r="AH7758" s="7"/>
      <c r="AI7758" s="7"/>
      <c r="AJ7758" s="7"/>
      <c r="AK7758" s="7"/>
      <c r="AL7758" s="7"/>
      <c r="AM7758" s="7"/>
      <c r="AN7758" s="7"/>
    </row>
    <row r="7759" spans="1:40" ht="14.25" customHeight="1">
      <c r="A7759" s="7" t="s">
        <v>743</v>
      </c>
      <c r="B7759" s="7" t="s">
        <v>363</v>
      </c>
      <c r="C7759" s="7">
        <v>1756</v>
      </c>
      <c r="D7759" s="7" t="s">
        <v>795</v>
      </c>
      <c r="E7759" s="7" t="str">
        <f t="shared" si="101"/>
        <v>Colpa Bélgica</v>
      </c>
      <c r="F7759" s="7" t="s">
        <v>407</v>
      </c>
      <c r="G7759" s="7">
        <v>180</v>
      </c>
      <c r="H7759" s="7" t="s">
        <v>411</v>
      </c>
      <c r="I7759" s="7"/>
      <c r="J7759" s="7">
        <v>150000</v>
      </c>
      <c r="K7759" s="7">
        <f t="shared" si="102"/>
        <v>5940000</v>
      </c>
      <c r="L7759" s="7"/>
      <c r="M7759" s="6"/>
      <c r="N7759" s="7"/>
      <c r="O7759" s="7"/>
      <c r="P7759" s="38"/>
      <c r="Q7759" s="31"/>
      <c r="R7759" s="42"/>
      <c r="S7759" s="42"/>
      <c r="T7759" s="42"/>
      <c r="U7759" s="43"/>
      <c r="V7759" s="32"/>
      <c r="W7759" s="38"/>
      <c r="X7759" s="7"/>
      <c r="Y7759" s="7"/>
      <c r="Z7759" s="7"/>
      <c r="AA7759" s="7"/>
      <c r="AB7759" s="7"/>
      <c r="AC7759" s="7"/>
      <c r="AD7759" s="7"/>
      <c r="AE7759" s="7"/>
      <c r="AF7759" s="7"/>
      <c r="AG7759" s="7"/>
      <c r="AH7759" s="7"/>
      <c r="AI7759" s="7"/>
      <c r="AJ7759" s="7"/>
      <c r="AK7759" s="7"/>
      <c r="AL7759" s="7"/>
      <c r="AM7759" s="7"/>
      <c r="AN7759" s="7"/>
    </row>
    <row r="7760" spans="1:40" ht="14.25" customHeight="1">
      <c r="A7760" s="7" t="s">
        <v>743</v>
      </c>
      <c r="B7760" s="7" t="s">
        <v>363</v>
      </c>
      <c r="C7760" s="7">
        <v>1756</v>
      </c>
      <c r="D7760" s="7" t="s">
        <v>795</v>
      </c>
      <c r="E7760" s="7" t="str">
        <f t="shared" si="101"/>
        <v>Colpa Bélgica</v>
      </c>
      <c r="F7760" s="7" t="s">
        <v>407</v>
      </c>
      <c r="G7760" s="7">
        <v>200</v>
      </c>
      <c r="H7760" s="7" t="s">
        <v>393</v>
      </c>
      <c r="I7760" s="7"/>
      <c r="J7760" s="7">
        <v>645000</v>
      </c>
      <c r="K7760" s="7">
        <f t="shared" si="102"/>
        <v>5940000</v>
      </c>
      <c r="L7760" s="7"/>
      <c r="M7760" s="6"/>
      <c r="N7760" s="7"/>
      <c r="O7760" s="7"/>
      <c r="P7760" s="38"/>
      <c r="Q7760" s="31"/>
      <c r="R7760" s="42"/>
      <c r="S7760" s="42"/>
      <c r="T7760" s="42"/>
      <c r="U7760" s="43"/>
      <c r="V7760" s="32"/>
      <c r="W7760" s="38"/>
      <c r="X7760" s="7"/>
      <c r="Y7760" s="7"/>
      <c r="Z7760" s="7"/>
      <c r="AA7760" s="7"/>
      <c r="AB7760" s="7"/>
      <c r="AC7760" s="7"/>
      <c r="AD7760" s="7"/>
      <c r="AE7760" s="7"/>
      <c r="AF7760" s="7"/>
      <c r="AG7760" s="7"/>
      <c r="AH7760" s="7"/>
      <c r="AI7760" s="7"/>
      <c r="AJ7760" s="7"/>
      <c r="AK7760" s="7"/>
      <c r="AL7760" s="7"/>
      <c r="AM7760" s="7"/>
      <c r="AN7760" s="7"/>
    </row>
    <row r="7761" spans="1:40" ht="14.25" customHeight="1">
      <c r="A7761" s="7" t="s">
        <v>743</v>
      </c>
      <c r="B7761" s="7" t="s">
        <v>363</v>
      </c>
      <c r="C7761" s="7">
        <v>1756</v>
      </c>
      <c r="D7761" s="7" t="s">
        <v>795</v>
      </c>
      <c r="E7761" s="7" t="str">
        <f t="shared" si="101"/>
        <v>Colpa Bélgica</v>
      </c>
      <c r="F7761" s="7" t="s">
        <v>407</v>
      </c>
      <c r="G7761" s="7">
        <v>210</v>
      </c>
      <c r="H7761" s="7" t="s">
        <v>394</v>
      </c>
      <c r="I7761" s="7"/>
      <c r="J7761" s="7">
        <v>180000</v>
      </c>
      <c r="K7761" s="7">
        <f t="shared" si="102"/>
        <v>5940000</v>
      </c>
      <c r="L7761" s="7"/>
      <c r="M7761" s="6"/>
      <c r="N7761" s="7"/>
      <c r="O7761" s="7"/>
      <c r="P7761" s="38"/>
      <c r="Q7761" s="31"/>
      <c r="R7761" s="42"/>
      <c r="S7761" s="42"/>
      <c r="T7761" s="42"/>
      <c r="U7761" s="43"/>
      <c r="V7761" s="32"/>
      <c r="W7761" s="38"/>
      <c r="X7761" s="7"/>
      <c r="Y7761" s="7"/>
      <c r="Z7761" s="7"/>
      <c r="AA7761" s="7"/>
      <c r="AB7761" s="7"/>
      <c r="AC7761" s="7"/>
      <c r="AD7761" s="7"/>
      <c r="AE7761" s="7"/>
      <c r="AF7761" s="7"/>
      <c r="AG7761" s="7"/>
      <c r="AH7761" s="7"/>
      <c r="AI7761" s="7"/>
      <c r="AJ7761" s="7"/>
      <c r="AK7761" s="7"/>
      <c r="AL7761" s="7"/>
      <c r="AM7761" s="7"/>
      <c r="AN7761" s="7"/>
    </row>
    <row r="7762" spans="1:40" ht="14.25" customHeight="1">
      <c r="A7762" s="41" t="s">
        <v>743</v>
      </c>
      <c r="B7762" s="7" t="s">
        <v>363</v>
      </c>
      <c r="C7762" s="7">
        <v>1756</v>
      </c>
      <c r="D7762" s="7" t="s">
        <v>795</v>
      </c>
      <c r="E7762" s="7" t="str">
        <f t="shared" si="101"/>
        <v>Colpa Bélgica</v>
      </c>
      <c r="F7762" s="7" t="s">
        <v>407</v>
      </c>
      <c r="G7762" s="7">
        <v>220</v>
      </c>
      <c r="H7762" s="7" t="s">
        <v>395</v>
      </c>
      <c r="I7762" s="7"/>
      <c r="J7762" s="7">
        <v>655000</v>
      </c>
      <c r="K7762" s="7">
        <f t="shared" si="102"/>
        <v>5940000</v>
      </c>
      <c r="L7762" s="7"/>
      <c r="M7762" s="6"/>
      <c r="N7762" s="7"/>
      <c r="O7762" s="7"/>
      <c r="P7762" s="38"/>
      <c r="Q7762" s="31"/>
      <c r="R7762" s="42"/>
      <c r="S7762" s="42"/>
      <c r="T7762" s="42"/>
      <c r="U7762" s="43"/>
      <c r="V7762" s="32"/>
      <c r="W7762" s="38"/>
      <c r="X7762" s="7"/>
      <c r="Y7762" s="7"/>
      <c r="Z7762" s="7"/>
      <c r="AA7762" s="7"/>
      <c r="AB7762" s="7"/>
      <c r="AC7762" s="7"/>
      <c r="AD7762" s="7"/>
      <c r="AE7762" s="7"/>
      <c r="AF7762" s="7"/>
      <c r="AG7762" s="7"/>
      <c r="AH7762" s="7"/>
      <c r="AI7762" s="7"/>
      <c r="AJ7762" s="7"/>
      <c r="AK7762" s="7"/>
      <c r="AL7762" s="7"/>
      <c r="AM7762" s="7"/>
      <c r="AN7762" s="7"/>
    </row>
    <row r="7763" spans="1:40" ht="14.25" customHeight="1">
      <c r="A7763" s="7" t="s">
        <v>796</v>
      </c>
      <c r="B7763" s="7" t="s">
        <v>363</v>
      </c>
      <c r="C7763" s="7">
        <v>1601</v>
      </c>
      <c r="D7763" s="7" t="s">
        <v>797</v>
      </c>
      <c r="E7763" s="7" t="str">
        <f t="shared" si="101"/>
        <v>Tarija</v>
      </c>
      <c r="F7763" s="7" t="s">
        <v>379</v>
      </c>
      <c r="G7763" s="7">
        <v>0</v>
      </c>
      <c r="H7763" s="7" t="s">
        <v>380</v>
      </c>
      <c r="I7763" s="7"/>
      <c r="J7763" s="7">
        <v>9620170</v>
      </c>
      <c r="K7763" s="7">
        <f t="shared" si="102"/>
        <v>31569195</v>
      </c>
      <c r="L7763" s="7"/>
      <c r="M7763" s="6"/>
      <c r="N7763" s="7"/>
      <c r="O7763" s="7"/>
      <c r="P7763" s="38"/>
      <c r="Q7763" s="31"/>
      <c r="R7763" s="42"/>
      <c r="S7763" s="42"/>
      <c r="T7763" s="42"/>
      <c r="U7763" s="43"/>
      <c r="V7763" s="32"/>
      <c r="W7763" s="38"/>
      <c r="X7763" s="7"/>
      <c r="Y7763" s="7"/>
      <c r="Z7763" s="7"/>
      <c r="AA7763" s="7"/>
      <c r="AB7763" s="7"/>
      <c r="AC7763" s="7"/>
      <c r="AD7763" s="7"/>
      <c r="AE7763" s="7"/>
      <c r="AF7763" s="7"/>
      <c r="AG7763" s="7"/>
      <c r="AH7763" s="7"/>
      <c r="AI7763" s="7"/>
      <c r="AJ7763" s="7"/>
      <c r="AK7763" s="7"/>
      <c r="AL7763" s="7"/>
      <c r="AM7763" s="7"/>
      <c r="AN7763" s="7"/>
    </row>
    <row r="7764" spans="1:40" ht="14.25" customHeight="1">
      <c r="A7764" s="7" t="s">
        <v>796</v>
      </c>
      <c r="B7764" s="7" t="s">
        <v>363</v>
      </c>
      <c r="C7764" s="7">
        <v>1601</v>
      </c>
      <c r="D7764" s="7" t="s">
        <v>797</v>
      </c>
      <c r="E7764" s="7" t="str">
        <f t="shared" si="101"/>
        <v>Tarija</v>
      </c>
      <c r="F7764" s="7" t="s">
        <v>379</v>
      </c>
      <c r="G7764" s="7">
        <v>1</v>
      </c>
      <c r="H7764" s="7" t="s">
        <v>381</v>
      </c>
      <c r="I7764" s="7"/>
      <c r="J7764" s="7">
        <v>10482551</v>
      </c>
      <c r="K7764" s="7">
        <f t="shared" si="102"/>
        <v>31569195</v>
      </c>
      <c r="L7764" s="7"/>
      <c r="M7764" s="6"/>
      <c r="N7764" s="7"/>
      <c r="O7764" s="7"/>
      <c r="P7764" s="38"/>
      <c r="Q7764" s="31"/>
      <c r="R7764" s="42"/>
      <c r="S7764" s="42"/>
      <c r="T7764" s="42"/>
      <c r="U7764" s="43"/>
      <c r="V7764" s="32"/>
      <c r="W7764" s="38"/>
      <c r="X7764" s="7"/>
      <c r="Y7764" s="7"/>
      <c r="Z7764" s="7"/>
      <c r="AA7764" s="7"/>
      <c r="AB7764" s="7"/>
      <c r="AC7764" s="7"/>
      <c r="AD7764" s="7"/>
      <c r="AE7764" s="7"/>
      <c r="AF7764" s="7"/>
      <c r="AG7764" s="7"/>
      <c r="AH7764" s="7"/>
      <c r="AI7764" s="7"/>
      <c r="AJ7764" s="7"/>
      <c r="AK7764" s="7"/>
      <c r="AL7764" s="7"/>
      <c r="AM7764" s="7"/>
      <c r="AN7764" s="7"/>
    </row>
    <row r="7765" spans="1:40" ht="14.25" customHeight="1">
      <c r="A7765" s="7" t="s">
        <v>796</v>
      </c>
      <c r="B7765" s="7" t="s">
        <v>363</v>
      </c>
      <c r="C7765" s="7">
        <v>1601</v>
      </c>
      <c r="D7765" s="7" t="s">
        <v>797</v>
      </c>
      <c r="E7765" s="7" t="str">
        <f t="shared" si="101"/>
        <v>Tarija</v>
      </c>
      <c r="F7765" s="7" t="s">
        <v>379</v>
      </c>
      <c r="G7765" s="7">
        <v>2</v>
      </c>
      <c r="H7765" s="7" t="s">
        <v>518</v>
      </c>
      <c r="I7765" s="7"/>
      <c r="J7765" s="7">
        <v>60739920</v>
      </c>
      <c r="K7765" s="7">
        <f t="shared" si="102"/>
        <v>31569195</v>
      </c>
      <c r="L7765" s="7"/>
      <c r="M7765" s="6"/>
      <c r="N7765" s="7"/>
      <c r="O7765" s="7"/>
      <c r="P7765" s="38"/>
      <c r="Q7765" s="31"/>
      <c r="R7765" s="42"/>
      <c r="S7765" s="42"/>
      <c r="T7765" s="42"/>
      <c r="U7765" s="43"/>
      <c r="V7765" s="32"/>
      <c r="W7765" s="38"/>
      <c r="X7765" s="7"/>
      <c r="Y7765" s="7"/>
      <c r="Z7765" s="7"/>
      <c r="AA7765" s="7"/>
      <c r="AB7765" s="7"/>
      <c r="AC7765" s="7"/>
      <c r="AD7765" s="7"/>
      <c r="AE7765" s="7"/>
      <c r="AF7765" s="7"/>
      <c r="AG7765" s="7"/>
      <c r="AH7765" s="7"/>
      <c r="AI7765" s="7"/>
      <c r="AJ7765" s="7"/>
      <c r="AK7765" s="7"/>
      <c r="AL7765" s="7"/>
      <c r="AM7765" s="7"/>
      <c r="AN7765" s="7"/>
    </row>
    <row r="7766" spans="1:40" ht="14.25" customHeight="1">
      <c r="A7766" s="7" t="s">
        <v>796</v>
      </c>
      <c r="B7766" s="7" t="s">
        <v>363</v>
      </c>
      <c r="C7766" s="7">
        <v>1601</v>
      </c>
      <c r="D7766" s="7" t="s">
        <v>797</v>
      </c>
      <c r="E7766" s="7" t="str">
        <f t="shared" si="101"/>
        <v>Tarija</v>
      </c>
      <c r="F7766" s="7" t="s">
        <v>379</v>
      </c>
      <c r="G7766" s="7">
        <v>97</v>
      </c>
      <c r="H7766" s="7" t="s">
        <v>409</v>
      </c>
      <c r="I7766" s="7"/>
      <c r="J7766" s="7">
        <v>10076292</v>
      </c>
      <c r="K7766" s="7">
        <f t="shared" si="102"/>
        <v>31569195</v>
      </c>
      <c r="L7766" s="7"/>
      <c r="M7766" s="6"/>
      <c r="N7766" s="7"/>
      <c r="O7766" s="7"/>
      <c r="P7766" s="38"/>
      <c r="Q7766" s="31"/>
      <c r="R7766" s="42"/>
      <c r="S7766" s="42"/>
      <c r="T7766" s="42"/>
      <c r="U7766" s="43"/>
      <c r="V7766" s="32"/>
      <c r="W7766" s="38"/>
      <c r="X7766" s="7"/>
      <c r="Y7766" s="7"/>
      <c r="Z7766" s="7"/>
      <c r="AA7766" s="7"/>
      <c r="AB7766" s="7"/>
      <c r="AC7766" s="7"/>
      <c r="AD7766" s="7"/>
      <c r="AE7766" s="7"/>
      <c r="AF7766" s="7"/>
      <c r="AG7766" s="7"/>
      <c r="AH7766" s="7"/>
      <c r="AI7766" s="7"/>
      <c r="AJ7766" s="7"/>
      <c r="AK7766" s="7"/>
      <c r="AL7766" s="7"/>
      <c r="AM7766" s="7"/>
      <c r="AN7766" s="7"/>
    </row>
    <row r="7767" spans="1:40" ht="14.25" customHeight="1">
      <c r="A7767" s="7" t="s">
        <v>796</v>
      </c>
      <c r="B7767" s="7" t="s">
        <v>363</v>
      </c>
      <c r="C7767" s="7">
        <v>1601</v>
      </c>
      <c r="D7767" s="7" t="s">
        <v>797</v>
      </c>
      <c r="E7767" s="7" t="str">
        <f t="shared" si="101"/>
        <v>Tarija</v>
      </c>
      <c r="F7767" s="7" t="s">
        <v>379</v>
      </c>
      <c r="G7767" s="7">
        <v>99</v>
      </c>
      <c r="H7767" s="7" t="s">
        <v>382</v>
      </c>
      <c r="I7767" s="7"/>
      <c r="J7767" s="7">
        <v>31867107</v>
      </c>
      <c r="K7767" s="7">
        <f t="shared" si="102"/>
        <v>31569195</v>
      </c>
      <c r="L7767" s="7"/>
      <c r="M7767" s="6"/>
      <c r="N7767" s="7"/>
      <c r="O7767" s="7"/>
      <c r="P7767" s="38"/>
      <c r="Q7767" s="31"/>
      <c r="R7767" s="42"/>
      <c r="S7767" s="42"/>
      <c r="T7767" s="42"/>
      <c r="U7767" s="43"/>
      <c r="V7767" s="32"/>
      <c r="W7767" s="38"/>
      <c r="X7767" s="7"/>
      <c r="Y7767" s="7"/>
      <c r="Z7767" s="7"/>
      <c r="AA7767" s="7"/>
      <c r="AB7767" s="7"/>
      <c r="AC7767" s="7"/>
      <c r="AD7767" s="7"/>
      <c r="AE7767" s="7"/>
      <c r="AF7767" s="7"/>
      <c r="AG7767" s="7"/>
      <c r="AH7767" s="7"/>
      <c r="AI7767" s="7"/>
      <c r="AJ7767" s="7"/>
      <c r="AK7767" s="7"/>
      <c r="AL7767" s="7"/>
      <c r="AM7767" s="7"/>
      <c r="AN7767" s="7"/>
    </row>
    <row r="7768" spans="1:40" ht="14.25" customHeight="1">
      <c r="A7768" s="7" t="s">
        <v>796</v>
      </c>
      <c r="B7768" s="7" t="s">
        <v>363</v>
      </c>
      <c r="C7768" s="7">
        <v>1601</v>
      </c>
      <c r="D7768" s="7" t="s">
        <v>797</v>
      </c>
      <c r="E7768" s="7" t="str">
        <f t="shared" si="101"/>
        <v>Tarija</v>
      </c>
      <c r="F7768" s="7" t="s">
        <v>379</v>
      </c>
      <c r="G7768" s="7">
        <v>100</v>
      </c>
      <c r="H7768" s="7" t="s">
        <v>383</v>
      </c>
      <c r="I7768" s="7"/>
      <c r="J7768" s="7">
        <v>2682466</v>
      </c>
      <c r="K7768" s="7">
        <f t="shared" si="102"/>
        <v>31569195</v>
      </c>
      <c r="L7768" s="7"/>
      <c r="M7768" s="6"/>
      <c r="N7768" s="7"/>
      <c r="O7768" s="7"/>
      <c r="P7768" s="38"/>
      <c r="Q7768" s="31"/>
      <c r="R7768" s="42"/>
      <c r="S7768" s="42"/>
      <c r="T7768" s="42"/>
      <c r="U7768" s="43"/>
      <c r="V7768" s="32"/>
      <c r="W7768" s="38"/>
      <c r="X7768" s="7"/>
      <c r="Y7768" s="7"/>
      <c r="Z7768" s="7"/>
      <c r="AA7768" s="7"/>
      <c r="AB7768" s="7"/>
      <c r="AC7768" s="7"/>
      <c r="AD7768" s="7"/>
      <c r="AE7768" s="7"/>
      <c r="AF7768" s="7"/>
      <c r="AG7768" s="7"/>
      <c r="AH7768" s="7"/>
      <c r="AI7768" s="7"/>
      <c r="AJ7768" s="7"/>
      <c r="AK7768" s="7"/>
      <c r="AL7768" s="7"/>
      <c r="AM7768" s="7"/>
      <c r="AN7768" s="7"/>
    </row>
    <row r="7769" spans="1:40" ht="14.25" customHeight="1">
      <c r="A7769" s="7" t="s">
        <v>796</v>
      </c>
      <c r="B7769" s="7" t="s">
        <v>363</v>
      </c>
      <c r="C7769" s="7">
        <v>1601</v>
      </c>
      <c r="D7769" s="7" t="s">
        <v>797</v>
      </c>
      <c r="E7769" s="7" t="str">
        <f t="shared" si="101"/>
        <v>Tarija</v>
      </c>
      <c r="F7769" s="7" t="s">
        <v>379</v>
      </c>
      <c r="G7769" s="7">
        <v>110</v>
      </c>
      <c r="H7769" s="7" t="s">
        <v>385</v>
      </c>
      <c r="I7769" s="7"/>
      <c r="J7769" s="7">
        <v>524150</v>
      </c>
      <c r="K7769" s="7">
        <f t="shared" si="102"/>
        <v>31569195</v>
      </c>
      <c r="L7769" s="7"/>
      <c r="M7769" s="6"/>
      <c r="N7769" s="7"/>
      <c r="O7769" s="7"/>
      <c r="P7769" s="38"/>
      <c r="Q7769" s="31"/>
      <c r="R7769" s="42"/>
      <c r="S7769" s="42"/>
      <c r="T7769" s="42"/>
      <c r="U7769" s="43"/>
      <c r="V7769" s="32"/>
      <c r="W7769" s="38"/>
      <c r="X7769" s="7"/>
      <c r="Y7769" s="7"/>
      <c r="Z7769" s="7"/>
      <c r="AA7769" s="7"/>
      <c r="AB7769" s="7"/>
      <c r="AC7769" s="7"/>
      <c r="AD7769" s="7"/>
      <c r="AE7769" s="7"/>
      <c r="AF7769" s="7"/>
      <c r="AG7769" s="7"/>
      <c r="AH7769" s="7"/>
      <c r="AI7769" s="7"/>
      <c r="AJ7769" s="7"/>
      <c r="AK7769" s="7"/>
      <c r="AL7769" s="7"/>
      <c r="AM7769" s="7"/>
      <c r="AN7769" s="7"/>
    </row>
    <row r="7770" spans="1:40" ht="14.25" customHeight="1">
      <c r="A7770" s="7" t="s">
        <v>796</v>
      </c>
      <c r="B7770" s="7" t="s">
        <v>363</v>
      </c>
      <c r="C7770" s="7">
        <v>1601</v>
      </c>
      <c r="D7770" s="7" t="s">
        <v>797</v>
      </c>
      <c r="E7770" s="7" t="str">
        <f t="shared" si="101"/>
        <v>Tarija</v>
      </c>
      <c r="F7770" s="7" t="s">
        <v>379</v>
      </c>
      <c r="G7770" s="7">
        <v>120</v>
      </c>
      <c r="H7770" s="7" t="s">
        <v>485</v>
      </c>
      <c r="I7770" s="7"/>
      <c r="J7770" s="7">
        <v>1685000</v>
      </c>
      <c r="K7770" s="7">
        <f t="shared" si="102"/>
        <v>31569195</v>
      </c>
      <c r="L7770" s="7"/>
      <c r="M7770" s="6"/>
      <c r="N7770" s="7"/>
      <c r="O7770" s="7"/>
      <c r="P7770" s="38"/>
      <c r="Q7770" s="31"/>
      <c r="R7770" s="42"/>
      <c r="S7770" s="42"/>
      <c r="T7770" s="42"/>
      <c r="U7770" s="43"/>
      <c r="V7770" s="32"/>
      <c r="W7770" s="38"/>
      <c r="X7770" s="7"/>
      <c r="Y7770" s="7"/>
      <c r="Z7770" s="7"/>
      <c r="AA7770" s="7"/>
      <c r="AB7770" s="7"/>
      <c r="AC7770" s="7"/>
      <c r="AD7770" s="7"/>
      <c r="AE7770" s="7"/>
      <c r="AF7770" s="7"/>
      <c r="AG7770" s="7"/>
      <c r="AH7770" s="7"/>
      <c r="AI7770" s="7"/>
      <c r="AJ7770" s="7"/>
      <c r="AK7770" s="7"/>
      <c r="AL7770" s="7"/>
      <c r="AM7770" s="7"/>
      <c r="AN7770" s="7"/>
    </row>
    <row r="7771" spans="1:40" ht="14.25" customHeight="1">
      <c r="A7771" s="7" t="s">
        <v>796</v>
      </c>
      <c r="B7771" s="7" t="s">
        <v>363</v>
      </c>
      <c r="C7771" s="7">
        <v>1601</v>
      </c>
      <c r="D7771" s="7" t="s">
        <v>797</v>
      </c>
      <c r="E7771" s="7" t="str">
        <f t="shared" si="101"/>
        <v>Tarija</v>
      </c>
      <c r="F7771" s="7" t="s">
        <v>379</v>
      </c>
      <c r="G7771" s="7">
        <v>130</v>
      </c>
      <c r="H7771" s="7" t="s">
        <v>386</v>
      </c>
      <c r="I7771" s="7"/>
      <c r="J7771" s="7">
        <v>2818105</v>
      </c>
      <c r="K7771" s="7">
        <f t="shared" si="102"/>
        <v>31569195</v>
      </c>
      <c r="L7771" s="7"/>
      <c r="M7771" s="6"/>
      <c r="N7771" s="7"/>
      <c r="O7771" s="7"/>
      <c r="P7771" s="38"/>
      <c r="Q7771" s="31"/>
      <c r="R7771" s="42"/>
      <c r="S7771" s="42"/>
      <c r="T7771" s="42"/>
      <c r="U7771" s="43"/>
      <c r="V7771" s="32"/>
      <c r="W7771" s="38"/>
      <c r="X7771" s="7"/>
      <c r="Y7771" s="7"/>
      <c r="Z7771" s="7"/>
      <c r="AA7771" s="7"/>
      <c r="AB7771" s="7"/>
      <c r="AC7771" s="7"/>
      <c r="AD7771" s="7"/>
      <c r="AE7771" s="7"/>
      <c r="AF7771" s="7"/>
      <c r="AG7771" s="7"/>
      <c r="AH7771" s="7"/>
      <c r="AI7771" s="7"/>
      <c r="AJ7771" s="7"/>
      <c r="AK7771" s="7"/>
      <c r="AL7771" s="7"/>
      <c r="AM7771" s="7"/>
      <c r="AN7771" s="7"/>
    </row>
    <row r="7772" spans="1:40" ht="14.25" customHeight="1">
      <c r="A7772" s="7" t="s">
        <v>796</v>
      </c>
      <c r="B7772" s="7" t="s">
        <v>363</v>
      </c>
      <c r="C7772" s="7">
        <v>1601</v>
      </c>
      <c r="D7772" s="7" t="s">
        <v>797</v>
      </c>
      <c r="E7772" s="7" t="str">
        <f t="shared" si="101"/>
        <v>Tarija</v>
      </c>
      <c r="F7772" s="7" t="s">
        <v>379</v>
      </c>
      <c r="G7772" s="7">
        <v>140</v>
      </c>
      <c r="H7772" s="7" t="s">
        <v>388</v>
      </c>
      <c r="I7772" s="7"/>
      <c r="J7772" s="7">
        <v>25763393</v>
      </c>
      <c r="K7772" s="7">
        <f t="shared" si="102"/>
        <v>31569195</v>
      </c>
      <c r="L7772" s="7"/>
      <c r="M7772" s="6"/>
      <c r="N7772" s="7"/>
      <c r="O7772" s="7"/>
      <c r="P7772" s="38"/>
      <c r="Q7772" s="31"/>
      <c r="R7772" s="42"/>
      <c r="S7772" s="42"/>
      <c r="T7772" s="42"/>
      <c r="U7772" s="43"/>
      <c r="V7772" s="32"/>
      <c r="W7772" s="38"/>
      <c r="X7772" s="7"/>
      <c r="Y7772" s="7"/>
      <c r="Z7772" s="7"/>
      <c r="AA7772" s="7"/>
      <c r="AB7772" s="7"/>
      <c r="AC7772" s="7"/>
      <c r="AD7772" s="7"/>
      <c r="AE7772" s="7"/>
      <c r="AF7772" s="7"/>
      <c r="AG7772" s="7"/>
      <c r="AH7772" s="7"/>
      <c r="AI7772" s="7"/>
      <c r="AJ7772" s="7"/>
      <c r="AK7772" s="7"/>
      <c r="AL7772" s="7"/>
      <c r="AM7772" s="7"/>
      <c r="AN7772" s="7"/>
    </row>
    <row r="7773" spans="1:40" ht="14.25" customHeight="1">
      <c r="A7773" s="7" t="s">
        <v>796</v>
      </c>
      <c r="B7773" s="7" t="s">
        <v>363</v>
      </c>
      <c r="C7773" s="7">
        <v>1601</v>
      </c>
      <c r="D7773" s="7" t="s">
        <v>797</v>
      </c>
      <c r="E7773" s="7" t="str">
        <f t="shared" si="101"/>
        <v>Tarija</v>
      </c>
      <c r="F7773" s="7" t="s">
        <v>379</v>
      </c>
      <c r="G7773" s="7">
        <v>160</v>
      </c>
      <c r="H7773" s="7" t="s">
        <v>389</v>
      </c>
      <c r="I7773" s="7"/>
      <c r="J7773" s="7">
        <v>15079274</v>
      </c>
      <c r="K7773" s="7">
        <f t="shared" si="102"/>
        <v>31569195</v>
      </c>
      <c r="L7773" s="7"/>
      <c r="M7773" s="6"/>
      <c r="N7773" s="7"/>
      <c r="O7773" s="7"/>
      <c r="P7773" s="38"/>
      <c r="Q7773" s="31"/>
      <c r="R7773" s="42"/>
      <c r="S7773" s="42"/>
      <c r="T7773" s="42"/>
      <c r="U7773" s="43"/>
      <c r="V7773" s="32"/>
      <c r="W7773" s="38"/>
      <c r="X7773" s="7"/>
      <c r="Y7773" s="7"/>
      <c r="Z7773" s="7"/>
      <c r="AA7773" s="7"/>
      <c r="AB7773" s="7"/>
      <c r="AC7773" s="7"/>
      <c r="AD7773" s="7"/>
      <c r="AE7773" s="7"/>
      <c r="AF7773" s="7"/>
      <c r="AG7773" s="7"/>
      <c r="AH7773" s="7"/>
      <c r="AI7773" s="7"/>
      <c r="AJ7773" s="7"/>
      <c r="AK7773" s="7"/>
      <c r="AL7773" s="7"/>
      <c r="AM7773" s="7"/>
      <c r="AN7773" s="7"/>
    </row>
    <row r="7774" spans="1:40" ht="14.25" customHeight="1">
      <c r="A7774" s="7" t="s">
        <v>796</v>
      </c>
      <c r="B7774" s="7" t="s">
        <v>363</v>
      </c>
      <c r="C7774" s="7">
        <v>1601</v>
      </c>
      <c r="D7774" s="7" t="s">
        <v>797</v>
      </c>
      <c r="E7774" s="7" t="str">
        <f t="shared" si="101"/>
        <v>Tarija</v>
      </c>
      <c r="F7774" s="7" t="s">
        <v>379</v>
      </c>
      <c r="G7774" s="7">
        <v>170</v>
      </c>
      <c r="H7774" s="7" t="s">
        <v>390</v>
      </c>
      <c r="I7774" s="7"/>
      <c r="J7774" s="7">
        <v>49054182</v>
      </c>
      <c r="K7774" s="7">
        <f t="shared" si="102"/>
        <v>31569195</v>
      </c>
      <c r="L7774" s="7"/>
      <c r="M7774" s="6"/>
      <c r="N7774" s="7"/>
      <c r="O7774" s="7"/>
      <c r="P7774" s="38"/>
      <c r="Q7774" s="31"/>
      <c r="R7774" s="42"/>
      <c r="S7774" s="42"/>
      <c r="T7774" s="42"/>
      <c r="U7774" s="43"/>
      <c r="V7774" s="32"/>
      <c r="W7774" s="38"/>
      <c r="X7774" s="7"/>
      <c r="Y7774" s="7"/>
      <c r="Z7774" s="7"/>
      <c r="AA7774" s="7"/>
      <c r="AB7774" s="7"/>
      <c r="AC7774" s="7"/>
      <c r="AD7774" s="7"/>
      <c r="AE7774" s="7"/>
      <c r="AF7774" s="7"/>
      <c r="AG7774" s="7"/>
      <c r="AH7774" s="7"/>
      <c r="AI7774" s="7"/>
      <c r="AJ7774" s="7"/>
      <c r="AK7774" s="7"/>
      <c r="AL7774" s="7"/>
      <c r="AM7774" s="7"/>
      <c r="AN7774" s="7"/>
    </row>
    <row r="7775" spans="1:40" ht="14.25" customHeight="1">
      <c r="A7775" s="7" t="s">
        <v>796</v>
      </c>
      <c r="B7775" s="7" t="s">
        <v>363</v>
      </c>
      <c r="C7775" s="7">
        <v>1601</v>
      </c>
      <c r="D7775" s="7" t="s">
        <v>797</v>
      </c>
      <c r="E7775" s="7" t="str">
        <f t="shared" si="101"/>
        <v>Tarija</v>
      </c>
      <c r="F7775" s="7" t="s">
        <v>379</v>
      </c>
      <c r="G7775" s="7">
        <v>180</v>
      </c>
      <c r="H7775" s="7" t="s">
        <v>411</v>
      </c>
      <c r="I7775" s="7"/>
      <c r="J7775" s="7">
        <v>3809012</v>
      </c>
      <c r="K7775" s="7">
        <f t="shared" si="102"/>
        <v>31569195</v>
      </c>
      <c r="L7775" s="7"/>
      <c r="M7775" s="6"/>
      <c r="N7775" s="7"/>
      <c r="O7775" s="7"/>
      <c r="P7775" s="38"/>
      <c r="Q7775" s="31"/>
      <c r="R7775" s="42"/>
      <c r="S7775" s="42"/>
      <c r="T7775" s="42"/>
      <c r="U7775" s="43"/>
      <c r="V7775" s="32"/>
      <c r="W7775" s="38"/>
      <c r="X7775" s="7"/>
      <c r="Y7775" s="7"/>
      <c r="Z7775" s="7"/>
      <c r="AA7775" s="7"/>
      <c r="AB7775" s="7"/>
      <c r="AC7775" s="7"/>
      <c r="AD7775" s="7"/>
      <c r="AE7775" s="7"/>
      <c r="AF7775" s="7"/>
      <c r="AG7775" s="7"/>
      <c r="AH7775" s="7"/>
      <c r="AI7775" s="7"/>
      <c r="AJ7775" s="7"/>
      <c r="AK7775" s="7"/>
      <c r="AL7775" s="7"/>
      <c r="AM7775" s="7"/>
      <c r="AN7775" s="7"/>
    </row>
    <row r="7776" spans="1:40" ht="14.25" customHeight="1">
      <c r="A7776" s="7" t="s">
        <v>796</v>
      </c>
      <c r="B7776" s="7" t="s">
        <v>363</v>
      </c>
      <c r="C7776" s="7">
        <v>1601</v>
      </c>
      <c r="D7776" s="7" t="s">
        <v>797</v>
      </c>
      <c r="E7776" s="7" t="str">
        <f t="shared" si="101"/>
        <v>Tarija</v>
      </c>
      <c r="F7776" s="7" t="s">
        <v>379</v>
      </c>
      <c r="G7776" s="7">
        <v>190</v>
      </c>
      <c r="H7776" s="7" t="s">
        <v>392</v>
      </c>
      <c r="I7776" s="7"/>
      <c r="J7776" s="7">
        <v>10658597</v>
      </c>
      <c r="K7776" s="7">
        <f t="shared" si="102"/>
        <v>31569195</v>
      </c>
      <c r="L7776" s="7"/>
      <c r="M7776" s="6"/>
      <c r="N7776" s="7"/>
      <c r="O7776" s="7"/>
      <c r="P7776" s="38"/>
      <c r="Q7776" s="31"/>
      <c r="R7776" s="42"/>
      <c r="S7776" s="42"/>
      <c r="T7776" s="42"/>
      <c r="U7776" s="43"/>
      <c r="V7776" s="32"/>
      <c r="W7776" s="38"/>
      <c r="X7776" s="7"/>
      <c r="Y7776" s="7"/>
      <c r="Z7776" s="7"/>
      <c r="AA7776" s="7"/>
      <c r="AB7776" s="7"/>
      <c r="AC7776" s="7"/>
      <c r="AD7776" s="7"/>
      <c r="AE7776" s="7"/>
      <c r="AF7776" s="7"/>
      <c r="AG7776" s="7"/>
      <c r="AH7776" s="7"/>
      <c r="AI7776" s="7"/>
      <c r="AJ7776" s="7"/>
      <c r="AK7776" s="7"/>
      <c r="AL7776" s="7"/>
      <c r="AM7776" s="7"/>
      <c r="AN7776" s="7"/>
    </row>
    <row r="7777" spans="1:40" ht="14.25" customHeight="1">
      <c r="A7777" s="7" t="s">
        <v>796</v>
      </c>
      <c r="B7777" s="7" t="s">
        <v>363</v>
      </c>
      <c r="C7777" s="7">
        <v>1601</v>
      </c>
      <c r="D7777" s="7" t="s">
        <v>797</v>
      </c>
      <c r="E7777" s="7" t="str">
        <f t="shared" si="101"/>
        <v>Tarija</v>
      </c>
      <c r="F7777" s="7" t="s">
        <v>379</v>
      </c>
      <c r="G7777" s="7">
        <v>200</v>
      </c>
      <c r="H7777" s="7" t="s">
        <v>393</v>
      </c>
      <c r="I7777" s="7"/>
      <c r="J7777" s="7">
        <v>47858091</v>
      </c>
      <c r="K7777" s="7">
        <f t="shared" si="102"/>
        <v>31569195</v>
      </c>
      <c r="L7777" s="7"/>
      <c r="M7777" s="6"/>
      <c r="N7777" s="7"/>
      <c r="O7777" s="7"/>
      <c r="P7777" s="38"/>
      <c r="Q7777" s="31"/>
      <c r="R7777" s="42"/>
      <c r="S7777" s="42"/>
      <c r="T7777" s="42"/>
      <c r="U7777" s="43"/>
      <c r="V7777" s="32"/>
      <c r="W7777" s="38"/>
      <c r="X7777" s="7"/>
      <c r="Y7777" s="7"/>
      <c r="Z7777" s="7"/>
      <c r="AA7777" s="7"/>
      <c r="AB7777" s="7"/>
      <c r="AC7777" s="7"/>
      <c r="AD7777" s="7"/>
      <c r="AE7777" s="7"/>
      <c r="AF7777" s="7"/>
      <c r="AG7777" s="7"/>
      <c r="AH7777" s="7"/>
      <c r="AI7777" s="7"/>
      <c r="AJ7777" s="7"/>
      <c r="AK7777" s="7"/>
      <c r="AL7777" s="7"/>
      <c r="AM7777" s="7"/>
      <c r="AN7777" s="7"/>
    </row>
    <row r="7778" spans="1:40" ht="14.25" customHeight="1">
      <c r="A7778" s="7" t="s">
        <v>796</v>
      </c>
      <c r="B7778" s="7" t="s">
        <v>363</v>
      </c>
      <c r="C7778" s="7">
        <v>1601</v>
      </c>
      <c r="D7778" s="7" t="s">
        <v>797</v>
      </c>
      <c r="E7778" s="7" t="str">
        <f t="shared" si="101"/>
        <v>Tarija</v>
      </c>
      <c r="F7778" s="7" t="s">
        <v>379</v>
      </c>
      <c r="G7778" s="7">
        <v>210</v>
      </c>
      <c r="H7778" s="7" t="s">
        <v>394</v>
      </c>
      <c r="I7778" s="7"/>
      <c r="J7778" s="7">
        <v>29248749</v>
      </c>
      <c r="K7778" s="7">
        <f t="shared" si="102"/>
        <v>31569195</v>
      </c>
      <c r="L7778" s="7"/>
      <c r="M7778" s="6"/>
      <c r="N7778" s="7"/>
      <c r="O7778" s="7"/>
      <c r="P7778" s="38"/>
      <c r="Q7778" s="31"/>
      <c r="R7778" s="42"/>
      <c r="S7778" s="42"/>
      <c r="T7778" s="42"/>
      <c r="U7778" s="43"/>
      <c r="V7778" s="32"/>
      <c r="W7778" s="38"/>
      <c r="X7778" s="7"/>
      <c r="Y7778" s="7"/>
      <c r="Z7778" s="7"/>
      <c r="AA7778" s="7"/>
      <c r="AB7778" s="7"/>
      <c r="AC7778" s="7"/>
      <c r="AD7778" s="7"/>
      <c r="AE7778" s="7"/>
      <c r="AF7778" s="7"/>
      <c r="AG7778" s="7"/>
      <c r="AH7778" s="7"/>
      <c r="AI7778" s="7"/>
      <c r="AJ7778" s="7"/>
      <c r="AK7778" s="7"/>
      <c r="AL7778" s="7"/>
      <c r="AM7778" s="7"/>
      <c r="AN7778" s="7"/>
    </row>
    <row r="7779" spans="1:40" ht="14.25" customHeight="1">
      <c r="A7779" s="7" t="s">
        <v>796</v>
      </c>
      <c r="B7779" s="7" t="s">
        <v>363</v>
      </c>
      <c r="C7779" s="7">
        <v>1601</v>
      </c>
      <c r="D7779" s="7" t="s">
        <v>797</v>
      </c>
      <c r="E7779" s="7" t="str">
        <f t="shared" si="101"/>
        <v>Tarija</v>
      </c>
      <c r="F7779" s="7" t="s">
        <v>379</v>
      </c>
      <c r="G7779" s="7">
        <v>220</v>
      </c>
      <c r="H7779" s="7" t="s">
        <v>395</v>
      </c>
      <c r="I7779" s="7"/>
      <c r="J7779" s="7">
        <v>4918878</v>
      </c>
      <c r="K7779" s="7">
        <f t="shared" si="102"/>
        <v>31569195</v>
      </c>
      <c r="L7779" s="7"/>
      <c r="M7779" s="6"/>
      <c r="N7779" s="7"/>
      <c r="O7779" s="7"/>
      <c r="P7779" s="38"/>
      <c r="Q7779" s="31"/>
      <c r="R7779" s="42"/>
      <c r="S7779" s="42"/>
      <c r="T7779" s="42"/>
      <c r="U7779" s="43"/>
      <c r="V7779" s="32"/>
      <c r="W7779" s="38"/>
      <c r="X7779" s="7"/>
      <c r="Y7779" s="7"/>
      <c r="Z7779" s="7"/>
      <c r="AA7779" s="7"/>
      <c r="AB7779" s="7"/>
      <c r="AC7779" s="7"/>
      <c r="AD7779" s="7"/>
      <c r="AE7779" s="7"/>
      <c r="AF7779" s="7"/>
      <c r="AG7779" s="7"/>
      <c r="AH7779" s="7"/>
      <c r="AI7779" s="7"/>
      <c r="AJ7779" s="7"/>
      <c r="AK7779" s="7"/>
      <c r="AL7779" s="7"/>
      <c r="AM7779" s="7"/>
      <c r="AN7779" s="7"/>
    </row>
    <row r="7780" spans="1:40" ht="14.25" customHeight="1">
      <c r="A7780" s="7" t="s">
        <v>796</v>
      </c>
      <c r="B7780" s="7" t="s">
        <v>363</v>
      </c>
      <c r="C7780" s="7">
        <v>1601</v>
      </c>
      <c r="D7780" s="7" t="s">
        <v>797</v>
      </c>
      <c r="E7780" s="7" t="str">
        <f t="shared" si="101"/>
        <v>Tarija</v>
      </c>
      <c r="F7780" s="7" t="s">
        <v>379</v>
      </c>
      <c r="G7780" s="7">
        <v>230</v>
      </c>
      <c r="H7780" s="7" t="s">
        <v>396</v>
      </c>
      <c r="I7780" s="7"/>
      <c r="J7780" s="7">
        <v>932587</v>
      </c>
      <c r="K7780" s="7">
        <f t="shared" si="102"/>
        <v>31569195</v>
      </c>
      <c r="L7780" s="7"/>
      <c r="M7780" s="6"/>
      <c r="N7780" s="7"/>
      <c r="O7780" s="7"/>
      <c r="P7780" s="38"/>
      <c r="Q7780" s="31"/>
      <c r="R7780" s="42"/>
      <c r="S7780" s="42"/>
      <c r="T7780" s="42"/>
      <c r="U7780" s="43"/>
      <c r="V7780" s="32"/>
      <c r="W7780" s="38"/>
      <c r="X7780" s="7"/>
      <c r="Y7780" s="7"/>
      <c r="Z7780" s="7"/>
      <c r="AA7780" s="7"/>
      <c r="AB7780" s="7"/>
      <c r="AC7780" s="7"/>
      <c r="AD7780" s="7"/>
      <c r="AE7780" s="7"/>
      <c r="AF7780" s="7"/>
      <c r="AG7780" s="7"/>
      <c r="AH7780" s="7"/>
      <c r="AI7780" s="7"/>
      <c r="AJ7780" s="7"/>
      <c r="AK7780" s="7"/>
      <c r="AL7780" s="7"/>
      <c r="AM7780" s="7"/>
      <c r="AN7780" s="7"/>
    </row>
    <row r="7781" spans="1:40" ht="14.25" customHeight="1">
      <c r="A7781" s="7" t="s">
        <v>796</v>
      </c>
      <c r="B7781" s="7" t="s">
        <v>363</v>
      </c>
      <c r="C7781" s="7">
        <v>1601</v>
      </c>
      <c r="D7781" s="7" t="s">
        <v>797</v>
      </c>
      <c r="E7781" s="7" t="str">
        <f t="shared" si="101"/>
        <v>Tarija</v>
      </c>
      <c r="F7781" s="7" t="s">
        <v>379</v>
      </c>
      <c r="G7781" s="7">
        <v>240</v>
      </c>
      <c r="H7781" s="7" t="s">
        <v>397</v>
      </c>
      <c r="I7781" s="7"/>
      <c r="J7781" s="7">
        <v>1582183</v>
      </c>
      <c r="K7781" s="7">
        <f t="shared" si="102"/>
        <v>31569195</v>
      </c>
      <c r="L7781" s="7"/>
      <c r="M7781" s="6"/>
      <c r="N7781" s="7"/>
      <c r="O7781" s="7"/>
      <c r="P7781" s="38"/>
      <c r="Q7781" s="31"/>
      <c r="R7781" s="42"/>
      <c r="S7781" s="42"/>
      <c r="T7781" s="42"/>
      <c r="U7781" s="43"/>
      <c r="V7781" s="32"/>
      <c r="W7781" s="38"/>
      <c r="X7781" s="7"/>
      <c r="Y7781" s="7"/>
      <c r="Z7781" s="7"/>
      <c r="AA7781" s="7"/>
      <c r="AB7781" s="7"/>
      <c r="AC7781" s="7"/>
      <c r="AD7781" s="7"/>
      <c r="AE7781" s="7"/>
      <c r="AF7781" s="7"/>
      <c r="AG7781" s="7"/>
      <c r="AH7781" s="7"/>
      <c r="AI7781" s="7"/>
      <c r="AJ7781" s="7"/>
      <c r="AK7781" s="7"/>
      <c r="AL7781" s="7"/>
      <c r="AM7781" s="7"/>
      <c r="AN7781" s="7"/>
    </row>
    <row r="7782" spans="1:40" ht="14.25" customHeight="1">
      <c r="A7782" s="7" t="s">
        <v>796</v>
      </c>
      <c r="B7782" s="7" t="s">
        <v>363</v>
      </c>
      <c r="C7782" s="7">
        <v>1601</v>
      </c>
      <c r="D7782" s="7" t="s">
        <v>797</v>
      </c>
      <c r="E7782" s="7" t="str">
        <f t="shared" si="101"/>
        <v>Tarija</v>
      </c>
      <c r="F7782" s="7" t="s">
        <v>379</v>
      </c>
      <c r="G7782" s="7">
        <v>250</v>
      </c>
      <c r="H7782" s="7" t="s">
        <v>399</v>
      </c>
      <c r="I7782" s="7"/>
      <c r="J7782" s="7">
        <v>36240547</v>
      </c>
      <c r="K7782" s="7">
        <f t="shared" si="102"/>
        <v>31569195</v>
      </c>
      <c r="L7782" s="7"/>
      <c r="M7782" s="6"/>
      <c r="N7782" s="7"/>
      <c r="O7782" s="7"/>
      <c r="P7782" s="38"/>
      <c r="Q7782" s="31"/>
      <c r="R7782" s="42"/>
      <c r="S7782" s="42"/>
      <c r="T7782" s="42"/>
      <c r="U7782" s="43"/>
      <c r="V7782" s="32"/>
      <c r="W7782" s="38"/>
      <c r="X7782" s="7"/>
      <c r="Y7782" s="7"/>
      <c r="Z7782" s="7"/>
      <c r="AA7782" s="7"/>
      <c r="AB7782" s="7"/>
      <c r="AC7782" s="7"/>
      <c r="AD7782" s="7"/>
      <c r="AE7782" s="7"/>
      <c r="AF7782" s="7"/>
      <c r="AG7782" s="7"/>
      <c r="AH7782" s="7"/>
      <c r="AI7782" s="7"/>
      <c r="AJ7782" s="7"/>
      <c r="AK7782" s="7"/>
      <c r="AL7782" s="7"/>
      <c r="AM7782" s="7"/>
      <c r="AN7782" s="7"/>
    </row>
    <row r="7783" spans="1:40" ht="14.25" customHeight="1">
      <c r="A7783" s="7" t="s">
        <v>796</v>
      </c>
      <c r="B7783" s="7" t="s">
        <v>363</v>
      </c>
      <c r="C7783" s="7">
        <v>1601</v>
      </c>
      <c r="D7783" s="7" t="s">
        <v>797</v>
      </c>
      <c r="E7783" s="7" t="str">
        <f t="shared" si="101"/>
        <v>Tarija</v>
      </c>
      <c r="F7783" s="7" t="s">
        <v>379</v>
      </c>
      <c r="G7783" s="7">
        <v>260</v>
      </c>
      <c r="H7783" s="7" t="s">
        <v>400</v>
      </c>
      <c r="I7783" s="7"/>
      <c r="J7783" s="7">
        <v>1043305</v>
      </c>
      <c r="K7783" s="7">
        <f t="shared" si="102"/>
        <v>31569195</v>
      </c>
      <c r="L7783" s="7"/>
      <c r="M7783" s="6"/>
      <c r="N7783" s="7"/>
      <c r="O7783" s="7"/>
      <c r="P7783" s="38"/>
      <c r="Q7783" s="31"/>
      <c r="R7783" s="42"/>
      <c r="S7783" s="42"/>
      <c r="T7783" s="42"/>
      <c r="U7783" s="43"/>
      <c r="V7783" s="32"/>
      <c r="W7783" s="38"/>
      <c r="X7783" s="7"/>
      <c r="Y7783" s="7"/>
      <c r="Z7783" s="7"/>
      <c r="AA7783" s="7"/>
      <c r="AB7783" s="7"/>
      <c r="AC7783" s="7"/>
      <c r="AD7783" s="7"/>
      <c r="AE7783" s="7"/>
      <c r="AF7783" s="7"/>
      <c r="AG7783" s="7"/>
      <c r="AH7783" s="7"/>
      <c r="AI7783" s="7"/>
      <c r="AJ7783" s="7"/>
      <c r="AK7783" s="7"/>
      <c r="AL7783" s="7"/>
      <c r="AM7783" s="7"/>
      <c r="AN7783" s="7"/>
    </row>
    <row r="7784" spans="1:40" ht="14.25" customHeight="1">
      <c r="A7784" s="7" t="s">
        <v>796</v>
      </c>
      <c r="B7784" s="7" t="s">
        <v>363</v>
      </c>
      <c r="C7784" s="7">
        <v>1601</v>
      </c>
      <c r="D7784" s="7" t="s">
        <v>797</v>
      </c>
      <c r="E7784" s="7" t="str">
        <f t="shared" si="101"/>
        <v>Tarija</v>
      </c>
      <c r="F7784" s="7" t="s">
        <v>379</v>
      </c>
      <c r="G7784" s="7">
        <v>270</v>
      </c>
      <c r="H7784" s="7" t="s">
        <v>401</v>
      </c>
      <c r="I7784" s="7"/>
      <c r="J7784" s="7">
        <v>3360583</v>
      </c>
      <c r="K7784" s="7">
        <f t="shared" si="102"/>
        <v>31569195</v>
      </c>
      <c r="L7784" s="7"/>
      <c r="M7784" s="6"/>
      <c r="N7784" s="7"/>
      <c r="O7784" s="7"/>
      <c r="P7784" s="38"/>
      <c r="Q7784" s="31"/>
      <c r="R7784" s="42"/>
      <c r="S7784" s="42"/>
      <c r="T7784" s="42"/>
      <c r="U7784" s="43"/>
      <c r="V7784" s="32"/>
      <c r="W7784" s="38"/>
      <c r="X7784" s="7"/>
      <c r="Y7784" s="7"/>
      <c r="Z7784" s="7"/>
      <c r="AA7784" s="7"/>
      <c r="AB7784" s="7"/>
      <c r="AC7784" s="7"/>
      <c r="AD7784" s="7"/>
      <c r="AE7784" s="7"/>
      <c r="AF7784" s="7"/>
      <c r="AG7784" s="7"/>
      <c r="AH7784" s="7"/>
      <c r="AI7784" s="7"/>
      <c r="AJ7784" s="7"/>
      <c r="AK7784" s="7"/>
      <c r="AL7784" s="7"/>
      <c r="AM7784" s="7"/>
      <c r="AN7784" s="7"/>
    </row>
    <row r="7785" spans="1:40" ht="14.25" customHeight="1">
      <c r="A7785" s="7" t="s">
        <v>796</v>
      </c>
      <c r="B7785" s="7" t="s">
        <v>363</v>
      </c>
      <c r="C7785" s="7">
        <v>1601</v>
      </c>
      <c r="D7785" s="7" t="s">
        <v>797</v>
      </c>
      <c r="E7785" s="7" t="str">
        <f t="shared" si="101"/>
        <v>Tarija</v>
      </c>
      <c r="F7785" s="7" t="s">
        <v>379</v>
      </c>
      <c r="G7785" s="7">
        <v>290</v>
      </c>
      <c r="H7785" s="7" t="s">
        <v>426</v>
      </c>
      <c r="I7785" s="7"/>
      <c r="J7785" s="7">
        <v>7588097</v>
      </c>
      <c r="K7785" s="7">
        <f t="shared" si="102"/>
        <v>31569195</v>
      </c>
      <c r="L7785" s="7"/>
      <c r="M7785" s="6"/>
      <c r="N7785" s="7"/>
      <c r="O7785" s="7"/>
      <c r="P7785" s="38"/>
      <c r="Q7785" s="31"/>
      <c r="R7785" s="42"/>
      <c r="S7785" s="42"/>
      <c r="T7785" s="42"/>
      <c r="U7785" s="43"/>
      <c r="V7785" s="32"/>
      <c r="W7785" s="38"/>
      <c r="X7785" s="7"/>
      <c r="Y7785" s="7"/>
      <c r="Z7785" s="7"/>
      <c r="AA7785" s="7"/>
      <c r="AB7785" s="7"/>
      <c r="AC7785" s="7"/>
      <c r="AD7785" s="7"/>
      <c r="AE7785" s="7"/>
      <c r="AF7785" s="7"/>
      <c r="AG7785" s="7"/>
      <c r="AH7785" s="7"/>
      <c r="AI7785" s="7"/>
      <c r="AJ7785" s="7"/>
      <c r="AK7785" s="7"/>
      <c r="AL7785" s="7"/>
      <c r="AM7785" s="7"/>
      <c r="AN7785" s="7"/>
    </row>
    <row r="7786" spans="1:40" ht="14.25" customHeight="1">
      <c r="A7786" s="7" t="s">
        <v>796</v>
      </c>
      <c r="B7786" s="7" t="s">
        <v>363</v>
      </c>
      <c r="C7786" s="7">
        <v>1601</v>
      </c>
      <c r="D7786" s="7" t="s">
        <v>797</v>
      </c>
      <c r="E7786" s="7" t="str">
        <f t="shared" si="101"/>
        <v>Tarija</v>
      </c>
      <c r="F7786" s="7" t="s">
        <v>379</v>
      </c>
      <c r="G7786" s="7">
        <v>300</v>
      </c>
      <c r="H7786" s="7" t="s">
        <v>417</v>
      </c>
      <c r="I7786" s="7"/>
      <c r="J7786" s="7">
        <v>519346</v>
      </c>
      <c r="K7786" s="7">
        <f t="shared" si="102"/>
        <v>31569195</v>
      </c>
      <c r="L7786" s="7"/>
      <c r="M7786" s="6"/>
      <c r="N7786" s="7"/>
      <c r="O7786" s="7"/>
      <c r="P7786" s="38"/>
      <c r="Q7786" s="31"/>
      <c r="R7786" s="42"/>
      <c r="S7786" s="42"/>
      <c r="T7786" s="42"/>
      <c r="U7786" s="43"/>
      <c r="V7786" s="32"/>
      <c r="W7786" s="38"/>
      <c r="X7786" s="7"/>
      <c r="Y7786" s="7"/>
      <c r="Z7786" s="7"/>
      <c r="AA7786" s="7"/>
      <c r="AB7786" s="7"/>
      <c r="AC7786" s="7"/>
      <c r="AD7786" s="7"/>
      <c r="AE7786" s="7"/>
      <c r="AF7786" s="7"/>
      <c r="AG7786" s="7"/>
      <c r="AH7786" s="7"/>
      <c r="AI7786" s="7"/>
      <c r="AJ7786" s="7"/>
      <c r="AK7786" s="7"/>
      <c r="AL7786" s="7"/>
      <c r="AM7786" s="7"/>
      <c r="AN7786" s="7"/>
    </row>
    <row r="7787" spans="1:40" ht="14.25" customHeight="1">
      <c r="A7787" s="7" t="s">
        <v>796</v>
      </c>
      <c r="B7787" s="7" t="s">
        <v>363</v>
      </c>
      <c r="C7787" s="7">
        <v>1601</v>
      </c>
      <c r="D7787" s="7" t="s">
        <v>797</v>
      </c>
      <c r="E7787" s="7" t="str">
        <f t="shared" si="101"/>
        <v>Tarija</v>
      </c>
      <c r="F7787" s="7" t="s">
        <v>379</v>
      </c>
      <c r="G7787" s="7">
        <v>310</v>
      </c>
      <c r="H7787" s="7" t="s">
        <v>403</v>
      </c>
      <c r="I7787" s="7"/>
      <c r="J7787" s="7">
        <v>2200000</v>
      </c>
      <c r="K7787" s="7">
        <f t="shared" si="102"/>
        <v>31569195</v>
      </c>
      <c r="L7787" s="7"/>
      <c r="M7787" s="6"/>
      <c r="N7787" s="7"/>
      <c r="O7787" s="7"/>
      <c r="P7787" s="38"/>
      <c r="Q7787" s="31"/>
      <c r="R7787" s="42"/>
      <c r="S7787" s="42"/>
      <c r="T7787" s="42"/>
      <c r="U7787" s="43"/>
      <c r="V7787" s="32"/>
      <c r="W7787" s="38"/>
      <c r="X7787" s="7"/>
      <c r="Y7787" s="7"/>
      <c r="Z7787" s="7"/>
      <c r="AA7787" s="7"/>
      <c r="AB7787" s="7"/>
      <c r="AC7787" s="7"/>
      <c r="AD7787" s="7"/>
      <c r="AE7787" s="7"/>
      <c r="AF7787" s="7"/>
      <c r="AG7787" s="7"/>
      <c r="AH7787" s="7"/>
      <c r="AI7787" s="7"/>
      <c r="AJ7787" s="7"/>
      <c r="AK7787" s="7"/>
      <c r="AL7787" s="7"/>
      <c r="AM7787" s="7"/>
      <c r="AN7787" s="7"/>
    </row>
    <row r="7788" spans="1:40" ht="14.25" customHeight="1">
      <c r="A7788" s="7" t="s">
        <v>796</v>
      </c>
      <c r="B7788" s="7" t="s">
        <v>363</v>
      </c>
      <c r="C7788" s="7">
        <v>1601</v>
      </c>
      <c r="D7788" s="7" t="s">
        <v>797</v>
      </c>
      <c r="E7788" s="7" t="str">
        <f t="shared" si="101"/>
        <v>Tarija</v>
      </c>
      <c r="F7788" s="7" t="s">
        <v>379</v>
      </c>
      <c r="G7788" s="7">
        <v>330</v>
      </c>
      <c r="H7788" s="7" t="s">
        <v>404</v>
      </c>
      <c r="I7788" s="7"/>
      <c r="J7788" s="7">
        <v>20868308</v>
      </c>
      <c r="K7788" s="7">
        <f t="shared" si="102"/>
        <v>31569195</v>
      </c>
      <c r="L7788" s="7"/>
      <c r="M7788" s="6"/>
      <c r="N7788" s="7"/>
      <c r="O7788" s="7"/>
      <c r="P7788" s="38"/>
      <c r="Q7788" s="31"/>
      <c r="R7788" s="42"/>
      <c r="S7788" s="42"/>
      <c r="T7788" s="42"/>
      <c r="U7788" s="43"/>
      <c r="V7788" s="32"/>
      <c r="W7788" s="38"/>
      <c r="X7788" s="7"/>
      <c r="Y7788" s="7"/>
      <c r="Z7788" s="7"/>
      <c r="AA7788" s="7"/>
      <c r="AB7788" s="7"/>
      <c r="AC7788" s="7"/>
      <c r="AD7788" s="7"/>
      <c r="AE7788" s="7"/>
      <c r="AF7788" s="7"/>
      <c r="AG7788" s="7"/>
      <c r="AH7788" s="7"/>
      <c r="AI7788" s="7"/>
      <c r="AJ7788" s="7"/>
      <c r="AK7788" s="7"/>
      <c r="AL7788" s="7"/>
      <c r="AM7788" s="7"/>
      <c r="AN7788" s="7"/>
    </row>
    <row r="7789" spans="1:40" ht="14.25" customHeight="1">
      <c r="A7789" s="7" t="s">
        <v>796</v>
      </c>
      <c r="B7789" s="7" t="s">
        <v>363</v>
      </c>
      <c r="C7789" s="7">
        <v>1601</v>
      </c>
      <c r="D7789" s="7" t="s">
        <v>797</v>
      </c>
      <c r="E7789" s="7" t="str">
        <f t="shared" si="101"/>
        <v>Tarija</v>
      </c>
      <c r="F7789" s="7" t="s">
        <v>379</v>
      </c>
      <c r="G7789" s="7">
        <v>340</v>
      </c>
      <c r="H7789" s="7" t="s">
        <v>405</v>
      </c>
      <c r="I7789" s="7"/>
      <c r="J7789" s="7">
        <v>46811864</v>
      </c>
      <c r="K7789" s="7">
        <f t="shared" si="102"/>
        <v>31569195</v>
      </c>
      <c r="L7789" s="7"/>
      <c r="M7789" s="6"/>
      <c r="N7789" s="7"/>
      <c r="O7789" s="7"/>
      <c r="P7789" s="38"/>
      <c r="Q7789" s="31"/>
      <c r="R7789" s="42"/>
      <c r="S7789" s="42"/>
      <c r="T7789" s="42"/>
      <c r="U7789" s="43"/>
      <c r="V7789" s="32"/>
      <c r="W7789" s="38"/>
      <c r="X7789" s="7"/>
      <c r="Y7789" s="7"/>
      <c r="Z7789" s="7"/>
      <c r="AA7789" s="7"/>
      <c r="AB7789" s="7"/>
      <c r="AC7789" s="7"/>
      <c r="AD7789" s="7"/>
      <c r="AE7789" s="7"/>
      <c r="AF7789" s="7"/>
      <c r="AG7789" s="7"/>
      <c r="AH7789" s="7"/>
      <c r="AI7789" s="7"/>
      <c r="AJ7789" s="7"/>
      <c r="AK7789" s="7"/>
      <c r="AL7789" s="7"/>
      <c r="AM7789" s="7"/>
      <c r="AN7789" s="7"/>
    </row>
    <row r="7790" spans="1:40" ht="14.25" customHeight="1">
      <c r="A7790" s="7" t="s">
        <v>796</v>
      </c>
      <c r="B7790" s="7" t="s">
        <v>363</v>
      </c>
      <c r="C7790" s="7">
        <v>1601</v>
      </c>
      <c r="D7790" s="7" t="s">
        <v>797</v>
      </c>
      <c r="E7790" s="7" t="str">
        <f t="shared" si="101"/>
        <v>Tarija</v>
      </c>
      <c r="F7790" s="7" t="s">
        <v>379</v>
      </c>
      <c r="G7790" s="7">
        <v>350</v>
      </c>
      <c r="H7790" s="7" t="s">
        <v>406</v>
      </c>
      <c r="I7790" s="7"/>
      <c r="J7790" s="7">
        <v>2720481</v>
      </c>
      <c r="K7790" s="7">
        <f t="shared" si="102"/>
        <v>31569195</v>
      </c>
      <c r="L7790" s="7"/>
      <c r="M7790" s="6"/>
      <c r="N7790" s="7"/>
      <c r="O7790" s="7"/>
      <c r="P7790" s="38"/>
      <c r="Q7790" s="31"/>
      <c r="R7790" s="42"/>
      <c r="S7790" s="42"/>
      <c r="T7790" s="42"/>
      <c r="U7790" s="43"/>
      <c r="V7790" s="32"/>
      <c r="W7790" s="38"/>
      <c r="X7790" s="7"/>
      <c r="Y7790" s="7"/>
      <c r="Z7790" s="7"/>
      <c r="AA7790" s="7"/>
      <c r="AB7790" s="7"/>
      <c r="AC7790" s="7"/>
      <c r="AD7790" s="7"/>
      <c r="AE7790" s="7"/>
      <c r="AF7790" s="7"/>
      <c r="AG7790" s="7"/>
      <c r="AH7790" s="7"/>
      <c r="AI7790" s="7"/>
      <c r="AJ7790" s="7"/>
      <c r="AK7790" s="7"/>
      <c r="AL7790" s="7"/>
      <c r="AM7790" s="7"/>
      <c r="AN7790" s="7"/>
    </row>
    <row r="7791" spans="1:40" ht="14.25" customHeight="1">
      <c r="A7791" s="7" t="s">
        <v>796</v>
      </c>
      <c r="B7791" s="7" t="s">
        <v>363</v>
      </c>
      <c r="C7791" s="7">
        <v>1601</v>
      </c>
      <c r="D7791" s="7" t="s">
        <v>797</v>
      </c>
      <c r="E7791" s="7" t="str">
        <f t="shared" si="101"/>
        <v>Tarija</v>
      </c>
      <c r="F7791" s="7" t="s">
        <v>407</v>
      </c>
      <c r="G7791" s="7">
        <v>110</v>
      </c>
      <c r="H7791" s="7" t="s">
        <v>385</v>
      </c>
      <c r="I7791" s="7"/>
      <c r="J7791" s="7">
        <v>10124331</v>
      </c>
      <c r="K7791" s="7">
        <f t="shared" si="102"/>
        <v>31569195</v>
      </c>
      <c r="L7791" s="7"/>
      <c r="M7791" s="6"/>
      <c r="N7791" s="7"/>
      <c r="O7791" s="7"/>
      <c r="P7791" s="38"/>
      <c r="Q7791" s="31"/>
      <c r="R7791" s="42"/>
      <c r="S7791" s="42"/>
      <c r="T7791" s="42"/>
      <c r="U7791" s="43"/>
      <c r="V7791" s="32"/>
      <c r="W7791" s="38"/>
      <c r="X7791" s="7"/>
      <c r="Y7791" s="7"/>
      <c r="Z7791" s="7"/>
      <c r="AA7791" s="7"/>
      <c r="AB7791" s="7"/>
      <c r="AC7791" s="7"/>
      <c r="AD7791" s="7"/>
      <c r="AE7791" s="7"/>
      <c r="AF7791" s="7"/>
      <c r="AG7791" s="7"/>
      <c r="AH7791" s="7"/>
      <c r="AI7791" s="7"/>
      <c r="AJ7791" s="7"/>
      <c r="AK7791" s="7"/>
      <c r="AL7791" s="7"/>
      <c r="AM7791" s="7"/>
      <c r="AN7791" s="7"/>
    </row>
    <row r="7792" spans="1:40" ht="14.25" customHeight="1">
      <c r="A7792" s="7" t="s">
        <v>796</v>
      </c>
      <c r="B7792" s="7" t="s">
        <v>363</v>
      </c>
      <c r="C7792" s="7">
        <v>1601</v>
      </c>
      <c r="D7792" s="7" t="s">
        <v>797</v>
      </c>
      <c r="E7792" s="7" t="str">
        <f t="shared" si="101"/>
        <v>Tarija</v>
      </c>
      <c r="F7792" s="7" t="s">
        <v>407</v>
      </c>
      <c r="G7792" s="7">
        <v>120</v>
      </c>
      <c r="H7792" s="7" t="s">
        <v>485</v>
      </c>
      <c r="I7792" s="7"/>
      <c r="J7792" s="7">
        <v>42230</v>
      </c>
      <c r="K7792" s="7">
        <f t="shared" si="102"/>
        <v>31569195</v>
      </c>
      <c r="L7792" s="7"/>
      <c r="M7792" s="6"/>
      <c r="N7792" s="7"/>
      <c r="O7792" s="7"/>
      <c r="P7792" s="38"/>
      <c r="Q7792" s="31"/>
      <c r="R7792" s="42"/>
      <c r="S7792" s="42"/>
      <c r="T7792" s="42"/>
      <c r="U7792" s="43"/>
      <c r="V7792" s="32"/>
      <c r="W7792" s="38"/>
      <c r="X7792" s="7"/>
      <c r="Y7792" s="7"/>
      <c r="Z7792" s="7"/>
      <c r="AA7792" s="7"/>
      <c r="AB7792" s="7"/>
      <c r="AC7792" s="7"/>
      <c r="AD7792" s="7"/>
      <c r="AE7792" s="7"/>
      <c r="AF7792" s="7"/>
      <c r="AG7792" s="7"/>
      <c r="AH7792" s="7"/>
      <c r="AI7792" s="7"/>
      <c r="AJ7792" s="7"/>
      <c r="AK7792" s="7"/>
      <c r="AL7792" s="7"/>
      <c r="AM7792" s="7"/>
      <c r="AN7792" s="7"/>
    </row>
    <row r="7793" spans="1:40" ht="14.25" customHeight="1">
      <c r="A7793" s="7" t="s">
        <v>796</v>
      </c>
      <c r="B7793" s="7" t="s">
        <v>363</v>
      </c>
      <c r="C7793" s="7">
        <v>1601</v>
      </c>
      <c r="D7793" s="7" t="s">
        <v>797</v>
      </c>
      <c r="E7793" s="7" t="str">
        <f t="shared" si="101"/>
        <v>Tarija</v>
      </c>
      <c r="F7793" s="7" t="s">
        <v>407</v>
      </c>
      <c r="G7793" s="7">
        <v>170</v>
      </c>
      <c r="H7793" s="7" t="s">
        <v>390</v>
      </c>
      <c r="I7793" s="7"/>
      <c r="J7793" s="7">
        <v>14552310</v>
      </c>
      <c r="K7793" s="7">
        <f t="shared" si="102"/>
        <v>31569195</v>
      </c>
      <c r="L7793" s="7"/>
      <c r="M7793" s="6"/>
      <c r="N7793" s="7"/>
      <c r="O7793" s="7"/>
      <c r="P7793" s="38"/>
      <c r="Q7793" s="31"/>
      <c r="R7793" s="42"/>
      <c r="S7793" s="42"/>
      <c r="T7793" s="42"/>
      <c r="U7793" s="43"/>
      <c r="V7793" s="32"/>
      <c r="W7793" s="38"/>
      <c r="X7793" s="7"/>
      <c r="Y7793" s="7"/>
      <c r="Z7793" s="7"/>
      <c r="AA7793" s="7"/>
      <c r="AB7793" s="7"/>
      <c r="AC7793" s="7"/>
      <c r="AD7793" s="7"/>
      <c r="AE7793" s="7"/>
      <c r="AF7793" s="7"/>
      <c r="AG7793" s="7"/>
      <c r="AH7793" s="7"/>
      <c r="AI7793" s="7"/>
      <c r="AJ7793" s="7"/>
      <c r="AK7793" s="7"/>
      <c r="AL7793" s="7"/>
      <c r="AM7793" s="7"/>
      <c r="AN7793" s="7"/>
    </row>
    <row r="7794" spans="1:40" ht="14.25" customHeight="1">
      <c r="A7794" s="7" t="s">
        <v>796</v>
      </c>
      <c r="B7794" s="7" t="s">
        <v>363</v>
      </c>
      <c r="C7794" s="7">
        <v>1601</v>
      </c>
      <c r="D7794" s="7" t="s">
        <v>797</v>
      </c>
      <c r="E7794" s="7" t="str">
        <f t="shared" si="101"/>
        <v>Tarija</v>
      </c>
      <c r="F7794" s="7" t="s">
        <v>407</v>
      </c>
      <c r="G7794" s="7">
        <v>200</v>
      </c>
      <c r="H7794" s="7" t="s">
        <v>393</v>
      </c>
      <c r="I7794" s="7"/>
      <c r="J7794" s="7">
        <v>4297180</v>
      </c>
      <c r="K7794" s="7">
        <f t="shared" si="102"/>
        <v>31569195</v>
      </c>
      <c r="L7794" s="7"/>
      <c r="M7794" s="6"/>
      <c r="N7794" s="7"/>
      <c r="O7794" s="7"/>
      <c r="P7794" s="38"/>
      <c r="Q7794" s="31"/>
      <c r="R7794" s="42"/>
      <c r="S7794" s="42"/>
      <c r="T7794" s="42"/>
      <c r="U7794" s="43"/>
      <c r="V7794" s="32"/>
      <c r="W7794" s="38"/>
      <c r="X7794" s="7"/>
      <c r="Y7794" s="7"/>
      <c r="Z7794" s="7"/>
      <c r="AA7794" s="7"/>
      <c r="AB7794" s="7"/>
      <c r="AC7794" s="7"/>
      <c r="AD7794" s="7"/>
      <c r="AE7794" s="7"/>
      <c r="AF7794" s="7"/>
      <c r="AG7794" s="7"/>
      <c r="AH7794" s="7"/>
      <c r="AI7794" s="7"/>
      <c r="AJ7794" s="7"/>
      <c r="AK7794" s="7"/>
      <c r="AL7794" s="7"/>
      <c r="AM7794" s="7"/>
      <c r="AN7794" s="7"/>
    </row>
    <row r="7795" spans="1:40" ht="14.25" customHeight="1">
      <c r="A7795" s="7" t="s">
        <v>796</v>
      </c>
      <c r="B7795" s="7" t="s">
        <v>363</v>
      </c>
      <c r="C7795" s="7">
        <v>1601</v>
      </c>
      <c r="D7795" s="7" t="s">
        <v>797</v>
      </c>
      <c r="E7795" s="7" t="str">
        <f t="shared" si="101"/>
        <v>Tarija</v>
      </c>
      <c r="F7795" s="7" t="s">
        <v>407</v>
      </c>
      <c r="G7795" s="7">
        <v>210</v>
      </c>
      <c r="H7795" s="7" t="s">
        <v>394</v>
      </c>
      <c r="I7795" s="7"/>
      <c r="J7795" s="7">
        <v>2553144</v>
      </c>
      <c r="K7795" s="7">
        <f t="shared" si="102"/>
        <v>31569195</v>
      </c>
      <c r="L7795" s="7"/>
      <c r="M7795" s="6"/>
      <c r="N7795" s="7"/>
      <c r="O7795" s="7"/>
      <c r="P7795" s="38"/>
      <c r="Q7795" s="31"/>
      <c r="R7795" s="42"/>
      <c r="S7795" s="42"/>
      <c r="T7795" s="42"/>
      <c r="U7795" s="43"/>
      <c r="V7795" s="32"/>
      <c r="W7795" s="38"/>
      <c r="X7795" s="7"/>
      <c r="Y7795" s="7"/>
      <c r="Z7795" s="7"/>
      <c r="AA7795" s="7"/>
      <c r="AB7795" s="7"/>
      <c r="AC7795" s="7"/>
      <c r="AD7795" s="7"/>
      <c r="AE7795" s="7"/>
      <c r="AF7795" s="7"/>
      <c r="AG7795" s="7"/>
      <c r="AH7795" s="7"/>
      <c r="AI7795" s="7"/>
      <c r="AJ7795" s="7"/>
      <c r="AK7795" s="7"/>
      <c r="AL7795" s="7"/>
      <c r="AM7795" s="7"/>
      <c r="AN7795" s="7"/>
    </row>
    <row r="7796" spans="1:40" ht="14.25" customHeight="1">
      <c r="A7796" s="7" t="s">
        <v>796</v>
      </c>
      <c r="B7796" s="7" t="s">
        <v>363</v>
      </c>
      <c r="C7796" s="7">
        <v>1602</v>
      </c>
      <c r="D7796" s="7" t="s">
        <v>798</v>
      </c>
      <c r="E7796" s="7" t="str">
        <f t="shared" si="101"/>
        <v>Padcaya</v>
      </c>
      <c r="F7796" s="7" t="s">
        <v>379</v>
      </c>
      <c r="G7796" s="7">
        <v>0</v>
      </c>
      <c r="H7796" s="7" t="s">
        <v>380</v>
      </c>
      <c r="I7796" s="7"/>
      <c r="J7796" s="7">
        <v>2764084</v>
      </c>
      <c r="K7796" s="7">
        <f t="shared" si="102"/>
        <v>18002162</v>
      </c>
      <c r="L7796" s="7"/>
      <c r="M7796" s="6"/>
      <c r="N7796" s="7"/>
      <c r="O7796" s="7"/>
      <c r="P7796" s="38"/>
      <c r="Q7796" s="31"/>
      <c r="R7796" s="42"/>
      <c r="S7796" s="42"/>
      <c r="T7796" s="42"/>
      <c r="U7796" s="43"/>
      <c r="V7796" s="32"/>
      <c r="W7796" s="38"/>
      <c r="X7796" s="7"/>
      <c r="Y7796" s="7"/>
      <c r="Z7796" s="7"/>
      <c r="AA7796" s="7"/>
      <c r="AB7796" s="7"/>
      <c r="AC7796" s="7"/>
      <c r="AD7796" s="7"/>
      <c r="AE7796" s="7"/>
      <c r="AF7796" s="7"/>
      <c r="AG7796" s="7"/>
      <c r="AH7796" s="7"/>
      <c r="AI7796" s="7"/>
      <c r="AJ7796" s="7"/>
      <c r="AK7796" s="7"/>
      <c r="AL7796" s="7"/>
      <c r="AM7796" s="7"/>
      <c r="AN7796" s="7"/>
    </row>
    <row r="7797" spans="1:40" ht="14.25" customHeight="1">
      <c r="A7797" s="7" t="s">
        <v>796</v>
      </c>
      <c r="B7797" s="7" t="s">
        <v>363</v>
      </c>
      <c r="C7797" s="7">
        <v>1602</v>
      </c>
      <c r="D7797" s="7" t="s">
        <v>798</v>
      </c>
      <c r="E7797" s="7" t="str">
        <f t="shared" si="101"/>
        <v>Padcaya</v>
      </c>
      <c r="F7797" s="7" t="s">
        <v>379</v>
      </c>
      <c r="G7797" s="7">
        <v>1</v>
      </c>
      <c r="H7797" s="7" t="s">
        <v>381</v>
      </c>
      <c r="I7797" s="7"/>
      <c r="J7797" s="7">
        <v>1077197</v>
      </c>
      <c r="K7797" s="7">
        <f t="shared" si="102"/>
        <v>18002162</v>
      </c>
      <c r="L7797" s="7"/>
      <c r="M7797" s="6"/>
      <c r="N7797" s="7"/>
      <c r="O7797" s="7"/>
      <c r="P7797" s="38"/>
      <c r="Q7797" s="31"/>
      <c r="R7797" s="42"/>
      <c r="S7797" s="42"/>
      <c r="T7797" s="42"/>
      <c r="U7797" s="43"/>
      <c r="V7797" s="32"/>
      <c r="W7797" s="38"/>
      <c r="X7797" s="7"/>
      <c r="Y7797" s="7"/>
      <c r="Z7797" s="7"/>
      <c r="AA7797" s="7"/>
      <c r="AB7797" s="7"/>
      <c r="AC7797" s="7"/>
      <c r="AD7797" s="7"/>
      <c r="AE7797" s="7"/>
      <c r="AF7797" s="7"/>
      <c r="AG7797" s="7"/>
      <c r="AH7797" s="7"/>
      <c r="AI7797" s="7"/>
      <c r="AJ7797" s="7"/>
      <c r="AK7797" s="7"/>
      <c r="AL7797" s="7"/>
      <c r="AM7797" s="7"/>
      <c r="AN7797" s="7"/>
    </row>
    <row r="7798" spans="1:40" ht="14.25" customHeight="1">
      <c r="A7798" s="7" t="s">
        <v>796</v>
      </c>
      <c r="B7798" s="7" t="s">
        <v>363</v>
      </c>
      <c r="C7798" s="7">
        <v>1602</v>
      </c>
      <c r="D7798" s="7" t="s">
        <v>798</v>
      </c>
      <c r="E7798" s="7" t="str">
        <f t="shared" si="101"/>
        <v>Padcaya</v>
      </c>
      <c r="F7798" s="7" t="s">
        <v>379</v>
      </c>
      <c r="G7798" s="7">
        <v>97</v>
      </c>
      <c r="H7798" s="7" t="s">
        <v>409</v>
      </c>
      <c r="I7798" s="7"/>
      <c r="J7798" s="7">
        <v>1019225</v>
      </c>
      <c r="K7798" s="7">
        <f t="shared" si="102"/>
        <v>18002162</v>
      </c>
      <c r="L7798" s="7"/>
      <c r="M7798" s="6"/>
      <c r="N7798" s="7"/>
      <c r="O7798" s="7"/>
      <c r="P7798" s="38"/>
      <c r="Q7798" s="31"/>
      <c r="R7798" s="42"/>
      <c r="S7798" s="42"/>
      <c r="T7798" s="42"/>
      <c r="U7798" s="43"/>
      <c r="V7798" s="32"/>
      <c r="W7798" s="38"/>
      <c r="X7798" s="7"/>
      <c r="Y7798" s="7"/>
      <c r="Z7798" s="7"/>
      <c r="AA7798" s="7"/>
      <c r="AB7798" s="7"/>
      <c r="AC7798" s="7"/>
      <c r="AD7798" s="7"/>
      <c r="AE7798" s="7"/>
      <c r="AF7798" s="7"/>
      <c r="AG7798" s="7"/>
      <c r="AH7798" s="7"/>
      <c r="AI7798" s="7"/>
      <c r="AJ7798" s="7"/>
      <c r="AK7798" s="7"/>
      <c r="AL7798" s="7"/>
      <c r="AM7798" s="7"/>
      <c r="AN7798" s="7"/>
    </row>
    <row r="7799" spans="1:40" ht="14.25" customHeight="1">
      <c r="A7799" s="7" t="s">
        <v>796</v>
      </c>
      <c r="B7799" s="7" t="s">
        <v>363</v>
      </c>
      <c r="C7799" s="7">
        <v>1602</v>
      </c>
      <c r="D7799" s="7" t="s">
        <v>798</v>
      </c>
      <c r="E7799" s="7" t="str">
        <f t="shared" si="101"/>
        <v>Padcaya</v>
      </c>
      <c r="F7799" s="7" t="s">
        <v>379</v>
      </c>
      <c r="G7799" s="7">
        <v>99</v>
      </c>
      <c r="H7799" s="7" t="s">
        <v>382</v>
      </c>
      <c r="I7799" s="7"/>
      <c r="J7799" s="7">
        <v>1447494</v>
      </c>
      <c r="K7799" s="7">
        <f t="shared" si="102"/>
        <v>18002162</v>
      </c>
      <c r="L7799" s="7"/>
      <c r="M7799" s="6"/>
      <c r="N7799" s="7"/>
      <c r="O7799" s="7"/>
      <c r="P7799" s="38"/>
      <c r="Q7799" s="31"/>
      <c r="R7799" s="42"/>
      <c r="S7799" s="42"/>
      <c r="T7799" s="42"/>
      <c r="U7799" s="43"/>
      <c r="V7799" s="32"/>
      <c r="W7799" s="38"/>
      <c r="X7799" s="7"/>
      <c r="Y7799" s="7"/>
      <c r="Z7799" s="7"/>
      <c r="AA7799" s="7"/>
      <c r="AB7799" s="7"/>
      <c r="AC7799" s="7"/>
      <c r="AD7799" s="7"/>
      <c r="AE7799" s="7"/>
      <c r="AF7799" s="7"/>
      <c r="AG7799" s="7"/>
      <c r="AH7799" s="7"/>
      <c r="AI7799" s="7"/>
      <c r="AJ7799" s="7"/>
      <c r="AK7799" s="7"/>
      <c r="AL7799" s="7"/>
      <c r="AM7799" s="7"/>
      <c r="AN7799" s="7"/>
    </row>
    <row r="7800" spans="1:40" ht="14.25" customHeight="1">
      <c r="A7800" s="7" t="s">
        <v>796</v>
      </c>
      <c r="B7800" s="7" t="s">
        <v>363</v>
      </c>
      <c r="C7800" s="7">
        <v>1602</v>
      </c>
      <c r="D7800" s="7" t="s">
        <v>798</v>
      </c>
      <c r="E7800" s="7" t="str">
        <f t="shared" si="101"/>
        <v>Padcaya</v>
      </c>
      <c r="F7800" s="7" t="s">
        <v>379</v>
      </c>
      <c r="G7800" s="7">
        <v>100</v>
      </c>
      <c r="H7800" s="7" t="s">
        <v>383</v>
      </c>
      <c r="I7800" s="7"/>
      <c r="J7800" s="7">
        <v>1496868</v>
      </c>
      <c r="K7800" s="7">
        <f t="shared" si="102"/>
        <v>18002162</v>
      </c>
      <c r="L7800" s="7"/>
      <c r="M7800" s="6"/>
      <c r="N7800" s="7"/>
      <c r="O7800" s="7"/>
      <c r="P7800" s="38"/>
      <c r="Q7800" s="31"/>
      <c r="R7800" s="42"/>
      <c r="S7800" s="42"/>
      <c r="T7800" s="42"/>
      <c r="U7800" s="43"/>
      <c r="V7800" s="32"/>
      <c r="W7800" s="38"/>
      <c r="X7800" s="7"/>
      <c r="Y7800" s="7"/>
      <c r="Z7800" s="7"/>
      <c r="AA7800" s="7"/>
      <c r="AB7800" s="7"/>
      <c r="AC7800" s="7"/>
      <c r="AD7800" s="7"/>
      <c r="AE7800" s="7"/>
      <c r="AF7800" s="7"/>
      <c r="AG7800" s="7"/>
      <c r="AH7800" s="7"/>
      <c r="AI7800" s="7"/>
      <c r="AJ7800" s="7"/>
      <c r="AK7800" s="7"/>
      <c r="AL7800" s="7"/>
      <c r="AM7800" s="7"/>
      <c r="AN7800" s="7"/>
    </row>
    <row r="7801" spans="1:40" ht="14.25" customHeight="1">
      <c r="A7801" s="7" t="s">
        <v>796</v>
      </c>
      <c r="B7801" s="7" t="s">
        <v>363</v>
      </c>
      <c r="C7801" s="7">
        <v>1602</v>
      </c>
      <c r="D7801" s="7" t="s">
        <v>798</v>
      </c>
      <c r="E7801" s="7" t="str">
        <f t="shared" si="101"/>
        <v>Padcaya</v>
      </c>
      <c r="F7801" s="7" t="s">
        <v>379</v>
      </c>
      <c r="G7801" s="7">
        <v>110</v>
      </c>
      <c r="H7801" s="7" t="s">
        <v>385</v>
      </c>
      <c r="I7801" s="7"/>
      <c r="J7801" s="7">
        <v>202291</v>
      </c>
      <c r="K7801" s="7">
        <f t="shared" si="102"/>
        <v>18002162</v>
      </c>
      <c r="L7801" s="7"/>
      <c r="M7801" s="6"/>
      <c r="N7801" s="7"/>
      <c r="O7801" s="7"/>
      <c r="P7801" s="38"/>
      <c r="Q7801" s="31"/>
      <c r="R7801" s="42"/>
      <c r="S7801" s="42"/>
      <c r="T7801" s="42"/>
      <c r="U7801" s="43"/>
      <c r="V7801" s="32"/>
      <c r="W7801" s="38"/>
      <c r="X7801" s="7"/>
      <c r="Y7801" s="7"/>
      <c r="Z7801" s="7"/>
      <c r="AA7801" s="7"/>
      <c r="AB7801" s="7"/>
      <c r="AC7801" s="7"/>
      <c r="AD7801" s="7"/>
      <c r="AE7801" s="7"/>
      <c r="AF7801" s="7"/>
      <c r="AG7801" s="7"/>
      <c r="AH7801" s="7"/>
      <c r="AI7801" s="7"/>
      <c r="AJ7801" s="7"/>
      <c r="AK7801" s="7"/>
      <c r="AL7801" s="7"/>
      <c r="AM7801" s="7"/>
      <c r="AN7801" s="7"/>
    </row>
    <row r="7802" spans="1:40" ht="14.25" customHeight="1">
      <c r="A7802" s="7" t="s">
        <v>796</v>
      </c>
      <c r="B7802" s="7" t="s">
        <v>363</v>
      </c>
      <c r="C7802" s="7">
        <v>1602</v>
      </c>
      <c r="D7802" s="7" t="s">
        <v>798</v>
      </c>
      <c r="E7802" s="7" t="str">
        <f t="shared" si="101"/>
        <v>Padcaya</v>
      </c>
      <c r="F7802" s="7" t="s">
        <v>379</v>
      </c>
      <c r="G7802" s="7">
        <v>120</v>
      </c>
      <c r="H7802" s="7" t="s">
        <v>485</v>
      </c>
      <c r="I7802" s="7"/>
      <c r="J7802" s="7">
        <v>35000</v>
      </c>
      <c r="K7802" s="7">
        <f t="shared" si="102"/>
        <v>18002162</v>
      </c>
      <c r="L7802" s="7"/>
      <c r="M7802" s="6"/>
      <c r="N7802" s="7"/>
      <c r="O7802" s="7"/>
      <c r="P7802" s="38"/>
      <c r="Q7802" s="31"/>
      <c r="R7802" s="42"/>
      <c r="S7802" s="42"/>
      <c r="T7802" s="42"/>
      <c r="U7802" s="43"/>
      <c r="V7802" s="32"/>
      <c r="W7802" s="38"/>
      <c r="X7802" s="7"/>
      <c r="Y7802" s="7"/>
      <c r="Z7802" s="7"/>
      <c r="AA7802" s="7"/>
      <c r="AB7802" s="7"/>
      <c r="AC7802" s="7"/>
      <c r="AD7802" s="7"/>
      <c r="AE7802" s="7"/>
      <c r="AF7802" s="7"/>
      <c r="AG7802" s="7"/>
      <c r="AH7802" s="7"/>
      <c r="AI7802" s="7"/>
      <c r="AJ7802" s="7"/>
      <c r="AK7802" s="7"/>
      <c r="AL7802" s="7"/>
      <c r="AM7802" s="7"/>
      <c r="AN7802" s="7"/>
    </row>
    <row r="7803" spans="1:40" ht="14.25" customHeight="1">
      <c r="A7803" s="7" t="s">
        <v>796</v>
      </c>
      <c r="B7803" s="7" t="s">
        <v>363</v>
      </c>
      <c r="C7803" s="7">
        <v>1602</v>
      </c>
      <c r="D7803" s="7" t="s">
        <v>798</v>
      </c>
      <c r="E7803" s="7" t="str">
        <f t="shared" si="101"/>
        <v>Padcaya</v>
      </c>
      <c r="F7803" s="7" t="s">
        <v>379</v>
      </c>
      <c r="G7803" s="7">
        <v>130</v>
      </c>
      <c r="H7803" s="7" t="s">
        <v>386</v>
      </c>
      <c r="I7803" s="7"/>
      <c r="J7803" s="7">
        <v>34000</v>
      </c>
      <c r="K7803" s="7">
        <f t="shared" si="102"/>
        <v>18002162</v>
      </c>
      <c r="L7803" s="7"/>
      <c r="M7803" s="6"/>
      <c r="N7803" s="7"/>
      <c r="O7803" s="7"/>
      <c r="P7803" s="38"/>
      <c r="Q7803" s="31"/>
      <c r="R7803" s="42"/>
      <c r="S7803" s="42"/>
      <c r="T7803" s="42"/>
      <c r="U7803" s="43"/>
      <c r="V7803" s="32"/>
      <c r="W7803" s="38"/>
      <c r="X7803" s="7"/>
      <c r="Y7803" s="7"/>
      <c r="Z7803" s="7"/>
      <c r="AA7803" s="7"/>
      <c r="AB7803" s="7"/>
      <c r="AC7803" s="7"/>
      <c r="AD7803" s="7"/>
      <c r="AE7803" s="7"/>
      <c r="AF7803" s="7"/>
      <c r="AG7803" s="7"/>
      <c r="AH7803" s="7"/>
      <c r="AI7803" s="7"/>
      <c r="AJ7803" s="7"/>
      <c r="AK7803" s="7"/>
      <c r="AL7803" s="7"/>
      <c r="AM7803" s="7"/>
      <c r="AN7803" s="7"/>
    </row>
    <row r="7804" spans="1:40" ht="14.25" customHeight="1">
      <c r="A7804" s="7" t="s">
        <v>796</v>
      </c>
      <c r="B7804" s="7" t="s">
        <v>363</v>
      </c>
      <c r="C7804" s="7">
        <v>1602</v>
      </c>
      <c r="D7804" s="7" t="s">
        <v>798</v>
      </c>
      <c r="E7804" s="7" t="str">
        <f t="shared" si="101"/>
        <v>Padcaya</v>
      </c>
      <c r="F7804" s="7" t="s">
        <v>379</v>
      </c>
      <c r="G7804" s="7">
        <v>140</v>
      </c>
      <c r="H7804" s="7" t="s">
        <v>388</v>
      </c>
      <c r="I7804" s="7"/>
      <c r="J7804" s="7">
        <v>187632</v>
      </c>
      <c r="K7804" s="7">
        <f t="shared" si="102"/>
        <v>18002162</v>
      </c>
      <c r="L7804" s="7"/>
      <c r="M7804" s="6"/>
      <c r="N7804" s="7"/>
      <c r="O7804" s="7"/>
      <c r="P7804" s="38"/>
      <c r="Q7804" s="31"/>
      <c r="R7804" s="42"/>
      <c r="S7804" s="42"/>
      <c r="T7804" s="42"/>
      <c r="U7804" s="43"/>
      <c r="V7804" s="32"/>
      <c r="W7804" s="38"/>
      <c r="X7804" s="7"/>
      <c r="Y7804" s="7"/>
      <c r="Z7804" s="7"/>
      <c r="AA7804" s="7"/>
      <c r="AB7804" s="7"/>
      <c r="AC7804" s="7"/>
      <c r="AD7804" s="7"/>
      <c r="AE7804" s="7"/>
      <c r="AF7804" s="7"/>
      <c r="AG7804" s="7"/>
      <c r="AH7804" s="7"/>
      <c r="AI7804" s="7"/>
      <c r="AJ7804" s="7"/>
      <c r="AK7804" s="7"/>
      <c r="AL7804" s="7"/>
      <c r="AM7804" s="7"/>
      <c r="AN7804" s="7"/>
    </row>
    <row r="7805" spans="1:40" ht="14.25" customHeight="1">
      <c r="A7805" s="7" t="s">
        <v>796</v>
      </c>
      <c r="B7805" s="7" t="s">
        <v>363</v>
      </c>
      <c r="C7805" s="7">
        <v>1602</v>
      </c>
      <c r="D7805" s="7" t="s">
        <v>798</v>
      </c>
      <c r="E7805" s="7" t="str">
        <f t="shared" si="101"/>
        <v>Padcaya</v>
      </c>
      <c r="F7805" s="7" t="s">
        <v>379</v>
      </c>
      <c r="G7805" s="7">
        <v>160</v>
      </c>
      <c r="H7805" s="7" t="s">
        <v>389</v>
      </c>
      <c r="I7805" s="7"/>
      <c r="J7805" s="7">
        <v>96000</v>
      </c>
      <c r="K7805" s="7">
        <f t="shared" si="102"/>
        <v>18002162</v>
      </c>
      <c r="L7805" s="7"/>
      <c r="M7805" s="6"/>
      <c r="N7805" s="7"/>
      <c r="O7805" s="7"/>
      <c r="P7805" s="38"/>
      <c r="Q7805" s="31"/>
      <c r="R7805" s="42"/>
      <c r="S7805" s="42"/>
      <c r="T7805" s="42"/>
      <c r="U7805" s="43"/>
      <c r="V7805" s="32"/>
      <c r="W7805" s="38"/>
      <c r="X7805" s="7"/>
      <c r="Y7805" s="7"/>
      <c r="Z7805" s="7"/>
      <c r="AA7805" s="7"/>
      <c r="AB7805" s="7"/>
      <c r="AC7805" s="7"/>
      <c r="AD7805" s="7"/>
      <c r="AE7805" s="7"/>
      <c r="AF7805" s="7"/>
      <c r="AG7805" s="7"/>
      <c r="AH7805" s="7"/>
      <c r="AI7805" s="7"/>
      <c r="AJ7805" s="7"/>
      <c r="AK7805" s="7"/>
      <c r="AL7805" s="7"/>
      <c r="AM7805" s="7"/>
      <c r="AN7805" s="7"/>
    </row>
    <row r="7806" spans="1:40" ht="14.25" customHeight="1">
      <c r="A7806" s="7" t="s">
        <v>796</v>
      </c>
      <c r="B7806" s="7" t="s">
        <v>363</v>
      </c>
      <c r="C7806" s="7">
        <v>1602</v>
      </c>
      <c r="D7806" s="7" t="s">
        <v>798</v>
      </c>
      <c r="E7806" s="7" t="str">
        <f t="shared" si="101"/>
        <v>Padcaya</v>
      </c>
      <c r="F7806" s="7" t="s">
        <v>379</v>
      </c>
      <c r="G7806" s="7">
        <v>170</v>
      </c>
      <c r="H7806" s="7" t="s">
        <v>390</v>
      </c>
      <c r="I7806" s="7"/>
      <c r="J7806" s="7">
        <v>74000</v>
      </c>
      <c r="K7806" s="7">
        <f t="shared" si="102"/>
        <v>18002162</v>
      </c>
      <c r="L7806" s="7"/>
      <c r="M7806" s="6"/>
      <c r="N7806" s="7"/>
      <c r="O7806" s="7"/>
      <c r="P7806" s="38"/>
      <c r="Q7806" s="31"/>
      <c r="R7806" s="42"/>
      <c r="S7806" s="42"/>
      <c r="T7806" s="42"/>
      <c r="U7806" s="43"/>
      <c r="V7806" s="32"/>
      <c r="W7806" s="38"/>
      <c r="X7806" s="7"/>
      <c r="Y7806" s="7"/>
      <c r="Z7806" s="7"/>
      <c r="AA7806" s="7"/>
      <c r="AB7806" s="7"/>
      <c r="AC7806" s="7"/>
      <c r="AD7806" s="7"/>
      <c r="AE7806" s="7"/>
      <c r="AF7806" s="7"/>
      <c r="AG7806" s="7"/>
      <c r="AH7806" s="7"/>
      <c r="AI7806" s="7"/>
      <c r="AJ7806" s="7"/>
      <c r="AK7806" s="7"/>
      <c r="AL7806" s="7"/>
      <c r="AM7806" s="7"/>
      <c r="AN7806" s="7"/>
    </row>
    <row r="7807" spans="1:40" ht="14.25" customHeight="1">
      <c r="A7807" s="7" t="s">
        <v>796</v>
      </c>
      <c r="B7807" s="7" t="s">
        <v>363</v>
      </c>
      <c r="C7807" s="7">
        <v>1602</v>
      </c>
      <c r="D7807" s="7" t="s">
        <v>798</v>
      </c>
      <c r="E7807" s="7" t="str">
        <f t="shared" si="101"/>
        <v>Padcaya</v>
      </c>
      <c r="F7807" s="7" t="s">
        <v>379</v>
      </c>
      <c r="G7807" s="7">
        <v>180</v>
      </c>
      <c r="H7807" s="7" t="s">
        <v>411</v>
      </c>
      <c r="I7807" s="7"/>
      <c r="J7807" s="7">
        <v>919345</v>
      </c>
      <c r="K7807" s="7">
        <f t="shared" si="102"/>
        <v>18002162</v>
      </c>
      <c r="L7807" s="7"/>
      <c r="M7807" s="6"/>
      <c r="N7807" s="7"/>
      <c r="O7807" s="7"/>
      <c r="P7807" s="38"/>
      <c r="Q7807" s="31"/>
      <c r="R7807" s="42"/>
      <c r="S7807" s="42"/>
      <c r="T7807" s="42"/>
      <c r="U7807" s="43"/>
      <c r="V7807" s="32"/>
      <c r="W7807" s="38"/>
      <c r="X7807" s="7"/>
      <c r="Y7807" s="7"/>
      <c r="Z7807" s="7"/>
      <c r="AA7807" s="7"/>
      <c r="AB7807" s="7"/>
      <c r="AC7807" s="7"/>
      <c r="AD7807" s="7"/>
      <c r="AE7807" s="7"/>
      <c r="AF7807" s="7"/>
      <c r="AG7807" s="7"/>
      <c r="AH7807" s="7"/>
      <c r="AI7807" s="7"/>
      <c r="AJ7807" s="7"/>
      <c r="AK7807" s="7"/>
      <c r="AL7807" s="7"/>
      <c r="AM7807" s="7"/>
      <c r="AN7807" s="7"/>
    </row>
    <row r="7808" spans="1:40" ht="14.25" customHeight="1">
      <c r="A7808" s="7" t="s">
        <v>796</v>
      </c>
      <c r="B7808" s="7" t="s">
        <v>363</v>
      </c>
      <c r="C7808" s="7">
        <v>1602</v>
      </c>
      <c r="D7808" s="7" t="s">
        <v>798</v>
      </c>
      <c r="E7808" s="7" t="str">
        <f t="shared" si="101"/>
        <v>Padcaya</v>
      </c>
      <c r="F7808" s="7" t="s">
        <v>379</v>
      </c>
      <c r="G7808" s="7">
        <v>190</v>
      </c>
      <c r="H7808" s="7" t="s">
        <v>392</v>
      </c>
      <c r="I7808" s="7"/>
      <c r="J7808" s="7">
        <v>32000</v>
      </c>
      <c r="K7808" s="7">
        <f t="shared" si="102"/>
        <v>18002162</v>
      </c>
      <c r="L7808" s="7"/>
      <c r="M7808" s="6"/>
      <c r="N7808" s="7"/>
      <c r="O7808" s="7"/>
      <c r="P7808" s="38"/>
      <c r="Q7808" s="31"/>
      <c r="R7808" s="42"/>
      <c r="S7808" s="42"/>
      <c r="T7808" s="42"/>
      <c r="U7808" s="43"/>
      <c r="V7808" s="32"/>
      <c r="W7808" s="38"/>
      <c r="X7808" s="7"/>
      <c r="Y7808" s="7"/>
      <c r="Z7808" s="7"/>
      <c r="AA7808" s="7"/>
      <c r="AB7808" s="7"/>
      <c r="AC7808" s="7"/>
      <c r="AD7808" s="7"/>
      <c r="AE7808" s="7"/>
      <c r="AF7808" s="7"/>
      <c r="AG7808" s="7"/>
      <c r="AH7808" s="7"/>
      <c r="AI7808" s="7"/>
      <c r="AJ7808" s="7"/>
      <c r="AK7808" s="7"/>
      <c r="AL7808" s="7"/>
      <c r="AM7808" s="7"/>
      <c r="AN7808" s="7"/>
    </row>
    <row r="7809" spans="1:40" ht="14.25" customHeight="1">
      <c r="A7809" s="7" t="s">
        <v>796</v>
      </c>
      <c r="B7809" s="7" t="s">
        <v>363</v>
      </c>
      <c r="C7809" s="7">
        <v>1602</v>
      </c>
      <c r="D7809" s="7" t="s">
        <v>798</v>
      </c>
      <c r="E7809" s="7" t="str">
        <f t="shared" si="101"/>
        <v>Padcaya</v>
      </c>
      <c r="F7809" s="7" t="s">
        <v>379</v>
      </c>
      <c r="G7809" s="7">
        <v>200</v>
      </c>
      <c r="H7809" s="7" t="s">
        <v>393</v>
      </c>
      <c r="I7809" s="7"/>
      <c r="J7809" s="7">
        <v>3120777</v>
      </c>
      <c r="K7809" s="7">
        <f t="shared" si="102"/>
        <v>18002162</v>
      </c>
      <c r="L7809" s="7"/>
      <c r="M7809" s="6"/>
      <c r="N7809" s="7"/>
      <c r="O7809" s="7"/>
      <c r="P7809" s="38"/>
      <c r="Q7809" s="31"/>
      <c r="R7809" s="42"/>
      <c r="S7809" s="42"/>
      <c r="T7809" s="42"/>
      <c r="U7809" s="43"/>
      <c r="V7809" s="32"/>
      <c r="W7809" s="38"/>
      <c r="X7809" s="7"/>
      <c r="Y7809" s="7"/>
      <c r="Z7809" s="7"/>
      <c r="AA7809" s="7"/>
      <c r="AB7809" s="7"/>
      <c r="AC7809" s="7"/>
      <c r="AD7809" s="7"/>
      <c r="AE7809" s="7"/>
      <c r="AF7809" s="7"/>
      <c r="AG7809" s="7"/>
      <c r="AH7809" s="7"/>
      <c r="AI7809" s="7"/>
      <c r="AJ7809" s="7"/>
      <c r="AK7809" s="7"/>
      <c r="AL7809" s="7"/>
      <c r="AM7809" s="7"/>
      <c r="AN7809" s="7"/>
    </row>
    <row r="7810" spans="1:40" ht="14.25" customHeight="1">
      <c r="A7810" s="7" t="s">
        <v>796</v>
      </c>
      <c r="B7810" s="7" t="s">
        <v>363</v>
      </c>
      <c r="C7810" s="7">
        <v>1602</v>
      </c>
      <c r="D7810" s="7" t="s">
        <v>798</v>
      </c>
      <c r="E7810" s="7" t="str">
        <f t="shared" si="101"/>
        <v>Padcaya</v>
      </c>
      <c r="F7810" s="7" t="s">
        <v>379</v>
      </c>
      <c r="G7810" s="7">
        <v>210</v>
      </c>
      <c r="H7810" s="7" t="s">
        <v>394</v>
      </c>
      <c r="I7810" s="7"/>
      <c r="J7810" s="7">
        <v>3994623</v>
      </c>
      <c r="K7810" s="7">
        <f t="shared" si="102"/>
        <v>18002162</v>
      </c>
      <c r="L7810" s="7"/>
      <c r="M7810" s="6"/>
      <c r="N7810" s="7"/>
      <c r="O7810" s="7"/>
      <c r="P7810" s="38"/>
      <c r="Q7810" s="31"/>
      <c r="R7810" s="42"/>
      <c r="S7810" s="42"/>
      <c r="T7810" s="42"/>
      <c r="U7810" s="43"/>
      <c r="V7810" s="32"/>
      <c r="W7810" s="38"/>
      <c r="X7810" s="7"/>
      <c r="Y7810" s="7"/>
      <c r="Z7810" s="7"/>
      <c r="AA7810" s="7"/>
      <c r="AB7810" s="7"/>
      <c r="AC7810" s="7"/>
      <c r="AD7810" s="7"/>
      <c r="AE7810" s="7"/>
      <c r="AF7810" s="7"/>
      <c r="AG7810" s="7"/>
      <c r="AH7810" s="7"/>
      <c r="AI7810" s="7"/>
      <c r="AJ7810" s="7"/>
      <c r="AK7810" s="7"/>
      <c r="AL7810" s="7"/>
      <c r="AM7810" s="7"/>
      <c r="AN7810" s="7"/>
    </row>
    <row r="7811" spans="1:40" ht="14.25" customHeight="1">
      <c r="A7811" s="7" t="s">
        <v>796</v>
      </c>
      <c r="B7811" s="7" t="s">
        <v>363</v>
      </c>
      <c r="C7811" s="7">
        <v>1602</v>
      </c>
      <c r="D7811" s="7" t="s">
        <v>798</v>
      </c>
      <c r="E7811" s="7" t="str">
        <f t="shared" si="101"/>
        <v>Padcaya</v>
      </c>
      <c r="F7811" s="7" t="s">
        <v>379</v>
      </c>
      <c r="G7811" s="7">
        <v>220</v>
      </c>
      <c r="H7811" s="7" t="s">
        <v>395</v>
      </c>
      <c r="I7811" s="7"/>
      <c r="J7811" s="7">
        <v>163000</v>
      </c>
      <c r="K7811" s="7">
        <f t="shared" si="102"/>
        <v>18002162</v>
      </c>
      <c r="L7811" s="7"/>
      <c r="M7811" s="6"/>
      <c r="N7811" s="7"/>
      <c r="O7811" s="7"/>
      <c r="P7811" s="38"/>
      <c r="Q7811" s="31"/>
      <c r="R7811" s="42"/>
      <c r="S7811" s="42"/>
      <c r="T7811" s="42"/>
      <c r="U7811" s="43"/>
      <c r="V7811" s="32"/>
      <c r="W7811" s="38"/>
      <c r="X7811" s="7"/>
      <c r="Y7811" s="7"/>
      <c r="Z7811" s="7"/>
      <c r="AA7811" s="7"/>
      <c r="AB7811" s="7"/>
      <c r="AC7811" s="7"/>
      <c r="AD7811" s="7"/>
      <c r="AE7811" s="7"/>
      <c r="AF7811" s="7"/>
      <c r="AG7811" s="7"/>
      <c r="AH7811" s="7"/>
      <c r="AI7811" s="7"/>
      <c r="AJ7811" s="7"/>
      <c r="AK7811" s="7"/>
      <c r="AL7811" s="7"/>
      <c r="AM7811" s="7"/>
      <c r="AN7811" s="7"/>
    </row>
    <row r="7812" spans="1:40" ht="14.25" customHeight="1">
      <c r="A7812" s="7" t="s">
        <v>796</v>
      </c>
      <c r="B7812" s="7" t="s">
        <v>363</v>
      </c>
      <c r="C7812" s="7">
        <v>1602</v>
      </c>
      <c r="D7812" s="7" t="s">
        <v>798</v>
      </c>
      <c r="E7812" s="7" t="str">
        <f t="shared" si="101"/>
        <v>Padcaya</v>
      </c>
      <c r="F7812" s="7" t="s">
        <v>379</v>
      </c>
      <c r="G7812" s="7">
        <v>230</v>
      </c>
      <c r="H7812" s="7" t="s">
        <v>396</v>
      </c>
      <c r="I7812" s="7"/>
      <c r="J7812" s="7">
        <v>54000</v>
      </c>
      <c r="K7812" s="7">
        <f t="shared" si="102"/>
        <v>18002162</v>
      </c>
      <c r="L7812" s="7"/>
      <c r="M7812" s="6"/>
      <c r="N7812" s="7"/>
      <c r="O7812" s="7"/>
      <c r="P7812" s="38"/>
      <c r="Q7812" s="31"/>
      <c r="R7812" s="42"/>
      <c r="S7812" s="42"/>
      <c r="T7812" s="42"/>
      <c r="U7812" s="43"/>
      <c r="V7812" s="32"/>
      <c r="W7812" s="38"/>
      <c r="X7812" s="7"/>
      <c r="Y7812" s="7"/>
      <c r="Z7812" s="7"/>
      <c r="AA7812" s="7"/>
      <c r="AB7812" s="7"/>
      <c r="AC7812" s="7"/>
      <c r="AD7812" s="7"/>
      <c r="AE7812" s="7"/>
      <c r="AF7812" s="7"/>
      <c r="AG7812" s="7"/>
      <c r="AH7812" s="7"/>
      <c r="AI7812" s="7"/>
      <c r="AJ7812" s="7"/>
      <c r="AK7812" s="7"/>
      <c r="AL7812" s="7"/>
      <c r="AM7812" s="7"/>
      <c r="AN7812" s="7"/>
    </row>
    <row r="7813" spans="1:40" ht="14.25" customHeight="1">
      <c r="A7813" s="7" t="s">
        <v>796</v>
      </c>
      <c r="B7813" s="7" t="s">
        <v>363</v>
      </c>
      <c r="C7813" s="7">
        <v>1602</v>
      </c>
      <c r="D7813" s="7" t="s">
        <v>798</v>
      </c>
      <c r="E7813" s="7" t="str">
        <f t="shared" si="101"/>
        <v>Padcaya</v>
      </c>
      <c r="F7813" s="7" t="s">
        <v>379</v>
      </c>
      <c r="G7813" s="7">
        <v>240</v>
      </c>
      <c r="H7813" s="7" t="s">
        <v>397</v>
      </c>
      <c r="I7813" s="7"/>
      <c r="J7813" s="7">
        <v>28000</v>
      </c>
      <c r="K7813" s="7">
        <f t="shared" si="102"/>
        <v>18002162</v>
      </c>
      <c r="L7813" s="7"/>
      <c r="M7813" s="6"/>
      <c r="N7813" s="7"/>
      <c r="O7813" s="7"/>
      <c r="P7813" s="38"/>
      <c r="Q7813" s="31"/>
      <c r="R7813" s="42"/>
      <c r="S7813" s="42"/>
      <c r="T7813" s="42"/>
      <c r="U7813" s="43"/>
      <c r="V7813" s="32"/>
      <c r="W7813" s="38"/>
      <c r="X7813" s="7"/>
      <c r="Y7813" s="7"/>
      <c r="Z7813" s="7"/>
      <c r="AA7813" s="7"/>
      <c r="AB7813" s="7"/>
      <c r="AC7813" s="7"/>
      <c r="AD7813" s="7"/>
      <c r="AE7813" s="7"/>
      <c r="AF7813" s="7"/>
      <c r="AG7813" s="7"/>
      <c r="AH7813" s="7"/>
      <c r="AI7813" s="7"/>
      <c r="AJ7813" s="7"/>
      <c r="AK7813" s="7"/>
      <c r="AL7813" s="7"/>
      <c r="AM7813" s="7"/>
      <c r="AN7813" s="7"/>
    </row>
    <row r="7814" spans="1:40" ht="14.25" customHeight="1">
      <c r="A7814" s="7" t="s">
        <v>796</v>
      </c>
      <c r="B7814" s="7" t="s">
        <v>363</v>
      </c>
      <c r="C7814" s="7">
        <v>1602</v>
      </c>
      <c r="D7814" s="7" t="s">
        <v>798</v>
      </c>
      <c r="E7814" s="7" t="str">
        <f t="shared" si="101"/>
        <v>Padcaya</v>
      </c>
      <c r="F7814" s="7" t="s">
        <v>379</v>
      </c>
      <c r="G7814" s="7">
        <v>250</v>
      </c>
      <c r="H7814" s="7" t="s">
        <v>399</v>
      </c>
      <c r="I7814" s="7"/>
      <c r="J7814" s="7">
        <v>3442781</v>
      </c>
      <c r="K7814" s="7">
        <f t="shared" si="102"/>
        <v>18002162</v>
      </c>
      <c r="L7814" s="7"/>
      <c r="M7814" s="6"/>
      <c r="N7814" s="7"/>
      <c r="O7814" s="7"/>
      <c r="P7814" s="38"/>
      <c r="Q7814" s="31"/>
      <c r="R7814" s="42"/>
      <c r="S7814" s="42"/>
      <c r="T7814" s="42"/>
      <c r="U7814" s="43"/>
      <c r="V7814" s="32"/>
      <c r="W7814" s="38"/>
      <c r="X7814" s="7"/>
      <c r="Y7814" s="7"/>
      <c r="Z7814" s="7"/>
      <c r="AA7814" s="7"/>
      <c r="AB7814" s="7"/>
      <c r="AC7814" s="7"/>
      <c r="AD7814" s="7"/>
      <c r="AE7814" s="7"/>
      <c r="AF7814" s="7"/>
      <c r="AG7814" s="7"/>
      <c r="AH7814" s="7"/>
      <c r="AI7814" s="7"/>
      <c r="AJ7814" s="7"/>
      <c r="AK7814" s="7"/>
      <c r="AL7814" s="7"/>
      <c r="AM7814" s="7"/>
      <c r="AN7814" s="7"/>
    </row>
    <row r="7815" spans="1:40" ht="14.25" customHeight="1">
      <c r="A7815" s="7" t="s">
        <v>796</v>
      </c>
      <c r="B7815" s="7" t="s">
        <v>363</v>
      </c>
      <c r="C7815" s="7">
        <v>1602</v>
      </c>
      <c r="D7815" s="7" t="s">
        <v>798</v>
      </c>
      <c r="E7815" s="7" t="str">
        <f t="shared" si="101"/>
        <v>Padcaya</v>
      </c>
      <c r="F7815" s="7" t="s">
        <v>379</v>
      </c>
      <c r="G7815" s="7">
        <v>260</v>
      </c>
      <c r="H7815" s="7" t="s">
        <v>400</v>
      </c>
      <c r="I7815" s="7"/>
      <c r="J7815" s="7">
        <v>10000</v>
      </c>
      <c r="K7815" s="7">
        <f t="shared" si="102"/>
        <v>18002162</v>
      </c>
      <c r="L7815" s="7"/>
      <c r="M7815" s="6"/>
      <c r="N7815" s="7"/>
      <c r="O7815" s="7"/>
      <c r="P7815" s="38"/>
      <c r="Q7815" s="31"/>
      <c r="R7815" s="42"/>
      <c r="S7815" s="42"/>
      <c r="T7815" s="42"/>
      <c r="U7815" s="43"/>
      <c r="V7815" s="32"/>
      <c r="W7815" s="38"/>
      <c r="X7815" s="7"/>
      <c r="Y7815" s="7"/>
      <c r="Z7815" s="7"/>
      <c r="AA7815" s="7"/>
      <c r="AB7815" s="7"/>
      <c r="AC7815" s="7"/>
      <c r="AD7815" s="7"/>
      <c r="AE7815" s="7"/>
      <c r="AF7815" s="7"/>
      <c r="AG7815" s="7"/>
      <c r="AH7815" s="7"/>
      <c r="AI7815" s="7"/>
      <c r="AJ7815" s="7"/>
      <c r="AK7815" s="7"/>
      <c r="AL7815" s="7"/>
      <c r="AM7815" s="7"/>
      <c r="AN7815" s="7"/>
    </row>
    <row r="7816" spans="1:40" ht="14.25" customHeight="1">
      <c r="A7816" s="7" t="s">
        <v>796</v>
      </c>
      <c r="B7816" s="7" t="s">
        <v>363</v>
      </c>
      <c r="C7816" s="7">
        <v>1602</v>
      </c>
      <c r="D7816" s="7" t="s">
        <v>798</v>
      </c>
      <c r="E7816" s="7" t="str">
        <f t="shared" si="101"/>
        <v>Padcaya</v>
      </c>
      <c r="F7816" s="7" t="s">
        <v>379</v>
      </c>
      <c r="G7816" s="7">
        <v>280</v>
      </c>
      <c r="H7816" s="7" t="s">
        <v>402</v>
      </c>
      <c r="I7816" s="7"/>
      <c r="J7816" s="7">
        <v>10000</v>
      </c>
      <c r="K7816" s="7">
        <f t="shared" si="102"/>
        <v>18002162</v>
      </c>
      <c r="L7816" s="7"/>
      <c r="M7816" s="6"/>
      <c r="N7816" s="7"/>
      <c r="O7816" s="7"/>
      <c r="P7816" s="38"/>
      <c r="Q7816" s="31"/>
      <c r="R7816" s="42"/>
      <c r="S7816" s="42"/>
      <c r="T7816" s="42"/>
      <c r="U7816" s="43"/>
      <c r="V7816" s="32"/>
      <c r="W7816" s="38"/>
      <c r="X7816" s="7"/>
      <c r="Y7816" s="7"/>
      <c r="Z7816" s="7"/>
      <c r="AA7816" s="7"/>
      <c r="AB7816" s="7"/>
      <c r="AC7816" s="7"/>
      <c r="AD7816" s="7"/>
      <c r="AE7816" s="7"/>
      <c r="AF7816" s="7"/>
      <c r="AG7816" s="7"/>
      <c r="AH7816" s="7"/>
      <c r="AI7816" s="7"/>
      <c r="AJ7816" s="7"/>
      <c r="AK7816" s="7"/>
      <c r="AL7816" s="7"/>
      <c r="AM7816" s="7"/>
      <c r="AN7816" s="7"/>
    </row>
    <row r="7817" spans="1:40" ht="14.25" customHeight="1">
      <c r="A7817" s="7" t="s">
        <v>796</v>
      </c>
      <c r="B7817" s="7" t="s">
        <v>363</v>
      </c>
      <c r="C7817" s="7">
        <v>1602</v>
      </c>
      <c r="D7817" s="7" t="s">
        <v>798</v>
      </c>
      <c r="E7817" s="7" t="str">
        <f t="shared" si="101"/>
        <v>Padcaya</v>
      </c>
      <c r="F7817" s="7" t="s">
        <v>379</v>
      </c>
      <c r="G7817" s="7">
        <v>290</v>
      </c>
      <c r="H7817" s="7" t="s">
        <v>426</v>
      </c>
      <c r="I7817" s="7"/>
      <c r="J7817" s="7">
        <v>51500</v>
      </c>
      <c r="K7817" s="7">
        <f t="shared" si="102"/>
        <v>18002162</v>
      </c>
      <c r="L7817" s="7"/>
      <c r="M7817" s="6"/>
      <c r="N7817" s="7"/>
      <c r="O7817" s="7"/>
      <c r="P7817" s="38"/>
      <c r="Q7817" s="31"/>
      <c r="R7817" s="42"/>
      <c r="S7817" s="42"/>
      <c r="T7817" s="42"/>
      <c r="U7817" s="43"/>
      <c r="V7817" s="32"/>
      <c r="W7817" s="38"/>
      <c r="X7817" s="7"/>
      <c r="Y7817" s="7"/>
      <c r="Z7817" s="7"/>
      <c r="AA7817" s="7"/>
      <c r="AB7817" s="7"/>
      <c r="AC7817" s="7"/>
      <c r="AD7817" s="7"/>
      <c r="AE7817" s="7"/>
      <c r="AF7817" s="7"/>
      <c r="AG7817" s="7"/>
      <c r="AH7817" s="7"/>
      <c r="AI7817" s="7"/>
      <c r="AJ7817" s="7"/>
      <c r="AK7817" s="7"/>
      <c r="AL7817" s="7"/>
      <c r="AM7817" s="7"/>
      <c r="AN7817" s="7"/>
    </row>
    <row r="7818" spans="1:40" ht="14.25" customHeight="1">
      <c r="A7818" s="7" t="s">
        <v>796</v>
      </c>
      <c r="B7818" s="7" t="s">
        <v>363</v>
      </c>
      <c r="C7818" s="7">
        <v>1602</v>
      </c>
      <c r="D7818" s="7" t="s">
        <v>798</v>
      </c>
      <c r="E7818" s="7" t="str">
        <f t="shared" si="101"/>
        <v>Padcaya</v>
      </c>
      <c r="F7818" s="7" t="s">
        <v>379</v>
      </c>
      <c r="G7818" s="7">
        <v>310</v>
      </c>
      <c r="H7818" s="7" t="s">
        <v>403</v>
      </c>
      <c r="I7818" s="7"/>
      <c r="J7818" s="7">
        <v>30000</v>
      </c>
      <c r="K7818" s="7">
        <f t="shared" si="102"/>
        <v>18002162</v>
      </c>
      <c r="L7818" s="7"/>
      <c r="M7818" s="6"/>
      <c r="N7818" s="7"/>
      <c r="O7818" s="7"/>
      <c r="P7818" s="38"/>
      <c r="Q7818" s="31"/>
      <c r="R7818" s="42"/>
      <c r="S7818" s="42"/>
      <c r="T7818" s="42"/>
      <c r="U7818" s="43"/>
      <c r="V7818" s="32"/>
      <c r="W7818" s="38"/>
      <c r="X7818" s="7"/>
      <c r="Y7818" s="7"/>
      <c r="Z7818" s="7"/>
      <c r="AA7818" s="7"/>
      <c r="AB7818" s="7"/>
      <c r="AC7818" s="7"/>
      <c r="AD7818" s="7"/>
      <c r="AE7818" s="7"/>
      <c r="AF7818" s="7"/>
      <c r="AG7818" s="7"/>
      <c r="AH7818" s="7"/>
      <c r="AI7818" s="7"/>
      <c r="AJ7818" s="7"/>
      <c r="AK7818" s="7"/>
      <c r="AL7818" s="7"/>
      <c r="AM7818" s="7"/>
      <c r="AN7818" s="7"/>
    </row>
    <row r="7819" spans="1:40" ht="14.25" customHeight="1">
      <c r="A7819" s="7" t="s">
        <v>796</v>
      </c>
      <c r="B7819" s="7" t="s">
        <v>363</v>
      </c>
      <c r="C7819" s="7">
        <v>1602</v>
      </c>
      <c r="D7819" s="7" t="s">
        <v>798</v>
      </c>
      <c r="E7819" s="7" t="str">
        <f t="shared" si="101"/>
        <v>Padcaya</v>
      </c>
      <c r="F7819" s="7" t="s">
        <v>379</v>
      </c>
      <c r="G7819" s="7">
        <v>330</v>
      </c>
      <c r="H7819" s="7" t="s">
        <v>404</v>
      </c>
      <c r="I7819" s="7"/>
      <c r="J7819" s="7">
        <v>310574</v>
      </c>
      <c r="K7819" s="7">
        <f t="shared" si="102"/>
        <v>18002162</v>
      </c>
      <c r="L7819" s="7"/>
      <c r="M7819" s="6"/>
      <c r="N7819" s="7"/>
      <c r="O7819" s="7"/>
      <c r="P7819" s="38"/>
      <c r="Q7819" s="31"/>
      <c r="R7819" s="42"/>
      <c r="S7819" s="42"/>
      <c r="T7819" s="42"/>
      <c r="U7819" s="43"/>
      <c r="V7819" s="32"/>
      <c r="W7819" s="38"/>
      <c r="X7819" s="7"/>
      <c r="Y7819" s="7"/>
      <c r="Z7819" s="7"/>
      <c r="AA7819" s="7"/>
      <c r="AB7819" s="7"/>
      <c r="AC7819" s="7"/>
      <c r="AD7819" s="7"/>
      <c r="AE7819" s="7"/>
      <c r="AF7819" s="7"/>
      <c r="AG7819" s="7"/>
      <c r="AH7819" s="7"/>
      <c r="AI7819" s="7"/>
      <c r="AJ7819" s="7"/>
      <c r="AK7819" s="7"/>
      <c r="AL7819" s="7"/>
      <c r="AM7819" s="7"/>
      <c r="AN7819" s="7"/>
    </row>
    <row r="7820" spans="1:40" ht="14.25" customHeight="1">
      <c r="A7820" s="7" t="s">
        <v>796</v>
      </c>
      <c r="B7820" s="7" t="s">
        <v>363</v>
      </c>
      <c r="C7820" s="7">
        <v>1602</v>
      </c>
      <c r="D7820" s="7" t="s">
        <v>798</v>
      </c>
      <c r="E7820" s="7" t="str">
        <f t="shared" si="101"/>
        <v>Padcaya</v>
      </c>
      <c r="F7820" s="7" t="s">
        <v>379</v>
      </c>
      <c r="G7820" s="7">
        <v>340</v>
      </c>
      <c r="H7820" s="7" t="s">
        <v>405</v>
      </c>
      <c r="I7820" s="7"/>
      <c r="J7820" s="7">
        <v>3664262</v>
      </c>
      <c r="K7820" s="7">
        <f t="shared" si="102"/>
        <v>18002162</v>
      </c>
      <c r="L7820" s="7"/>
      <c r="M7820" s="6"/>
      <c r="N7820" s="7"/>
      <c r="O7820" s="7"/>
      <c r="P7820" s="38"/>
      <c r="Q7820" s="31"/>
      <c r="R7820" s="42"/>
      <c r="S7820" s="42"/>
      <c r="T7820" s="42"/>
      <c r="U7820" s="43"/>
      <c r="V7820" s="32"/>
      <c r="W7820" s="38"/>
      <c r="X7820" s="7"/>
      <c r="Y7820" s="7"/>
      <c r="Z7820" s="7"/>
      <c r="AA7820" s="7"/>
      <c r="AB7820" s="7"/>
      <c r="AC7820" s="7"/>
      <c r="AD7820" s="7"/>
      <c r="AE7820" s="7"/>
      <c r="AF7820" s="7"/>
      <c r="AG7820" s="7"/>
      <c r="AH7820" s="7"/>
      <c r="AI7820" s="7"/>
      <c r="AJ7820" s="7"/>
      <c r="AK7820" s="7"/>
      <c r="AL7820" s="7"/>
      <c r="AM7820" s="7"/>
      <c r="AN7820" s="7"/>
    </row>
    <row r="7821" spans="1:40" ht="14.25" customHeight="1">
      <c r="A7821" s="7" t="s">
        <v>796</v>
      </c>
      <c r="B7821" s="7" t="s">
        <v>363</v>
      </c>
      <c r="C7821" s="7">
        <v>1602</v>
      </c>
      <c r="D7821" s="7" t="s">
        <v>798</v>
      </c>
      <c r="E7821" s="7" t="str">
        <f t="shared" si="101"/>
        <v>Padcaya</v>
      </c>
      <c r="F7821" s="7" t="s">
        <v>407</v>
      </c>
      <c r="G7821" s="7">
        <v>110</v>
      </c>
      <c r="H7821" s="7" t="s">
        <v>385</v>
      </c>
      <c r="I7821" s="7"/>
      <c r="J7821" s="7">
        <v>2298103</v>
      </c>
      <c r="K7821" s="7">
        <f t="shared" si="102"/>
        <v>18002162</v>
      </c>
      <c r="L7821" s="7"/>
      <c r="M7821" s="6"/>
      <c r="N7821" s="7"/>
      <c r="O7821" s="7"/>
      <c r="P7821" s="38"/>
      <c r="Q7821" s="31"/>
      <c r="R7821" s="42"/>
      <c r="S7821" s="42"/>
      <c r="T7821" s="42"/>
      <c r="U7821" s="43"/>
      <c r="V7821" s="32"/>
      <c r="W7821" s="38"/>
      <c r="X7821" s="7"/>
      <c r="Y7821" s="7"/>
      <c r="Z7821" s="7"/>
      <c r="AA7821" s="7"/>
      <c r="AB7821" s="7"/>
      <c r="AC7821" s="7"/>
      <c r="AD7821" s="7"/>
      <c r="AE7821" s="7"/>
      <c r="AF7821" s="7"/>
      <c r="AG7821" s="7"/>
      <c r="AH7821" s="7"/>
      <c r="AI7821" s="7"/>
      <c r="AJ7821" s="7"/>
      <c r="AK7821" s="7"/>
      <c r="AL7821" s="7"/>
      <c r="AM7821" s="7"/>
      <c r="AN7821" s="7"/>
    </row>
    <row r="7822" spans="1:40" ht="14.25" customHeight="1">
      <c r="A7822" s="7" t="s">
        <v>796</v>
      </c>
      <c r="B7822" s="7" t="s">
        <v>363</v>
      </c>
      <c r="C7822" s="7">
        <v>1602</v>
      </c>
      <c r="D7822" s="7" t="s">
        <v>798</v>
      </c>
      <c r="E7822" s="7" t="str">
        <f t="shared" si="101"/>
        <v>Padcaya</v>
      </c>
      <c r="F7822" s="7" t="s">
        <v>407</v>
      </c>
      <c r="G7822" s="7">
        <v>170</v>
      </c>
      <c r="H7822" s="7" t="s">
        <v>390</v>
      </c>
      <c r="I7822" s="7"/>
      <c r="J7822" s="7">
        <v>1191431</v>
      </c>
      <c r="K7822" s="7">
        <f t="shared" si="102"/>
        <v>18002162</v>
      </c>
      <c r="L7822" s="7"/>
      <c r="M7822" s="6"/>
      <c r="N7822" s="7"/>
      <c r="O7822" s="7"/>
      <c r="P7822" s="38"/>
      <c r="Q7822" s="31"/>
      <c r="R7822" s="42"/>
      <c r="S7822" s="42"/>
      <c r="T7822" s="42"/>
      <c r="U7822" s="43"/>
      <c r="V7822" s="32"/>
      <c r="W7822" s="38"/>
      <c r="X7822" s="7"/>
      <c r="Y7822" s="7"/>
      <c r="Z7822" s="7"/>
      <c r="AA7822" s="7"/>
      <c r="AB7822" s="7"/>
      <c r="AC7822" s="7"/>
      <c r="AD7822" s="7"/>
      <c r="AE7822" s="7"/>
      <c r="AF7822" s="7"/>
      <c r="AG7822" s="7"/>
      <c r="AH7822" s="7"/>
      <c r="AI7822" s="7"/>
      <c r="AJ7822" s="7"/>
      <c r="AK7822" s="7"/>
      <c r="AL7822" s="7"/>
      <c r="AM7822" s="7"/>
      <c r="AN7822" s="7"/>
    </row>
    <row r="7823" spans="1:40" ht="14.25" customHeight="1">
      <c r="A7823" s="7" t="s">
        <v>796</v>
      </c>
      <c r="B7823" s="7" t="s">
        <v>363</v>
      </c>
      <c r="C7823" s="7">
        <v>1602</v>
      </c>
      <c r="D7823" s="7" t="s">
        <v>798</v>
      </c>
      <c r="E7823" s="7" t="str">
        <f t="shared" si="101"/>
        <v>Padcaya</v>
      </c>
      <c r="F7823" s="7" t="s">
        <v>407</v>
      </c>
      <c r="G7823" s="7">
        <v>200</v>
      </c>
      <c r="H7823" s="7" t="s">
        <v>393</v>
      </c>
      <c r="I7823" s="7"/>
      <c r="J7823" s="7">
        <v>745860</v>
      </c>
      <c r="K7823" s="7">
        <f t="shared" si="102"/>
        <v>18002162</v>
      </c>
      <c r="L7823" s="7"/>
      <c r="M7823" s="6"/>
      <c r="N7823" s="7"/>
      <c r="O7823" s="7"/>
      <c r="P7823" s="38"/>
      <c r="Q7823" s="31"/>
      <c r="R7823" s="42"/>
      <c r="S7823" s="42"/>
      <c r="T7823" s="42"/>
      <c r="U7823" s="43"/>
      <c r="V7823" s="32"/>
      <c r="W7823" s="38"/>
      <c r="X7823" s="7"/>
      <c r="Y7823" s="7"/>
      <c r="Z7823" s="7"/>
      <c r="AA7823" s="7"/>
      <c r="AB7823" s="7"/>
      <c r="AC7823" s="7"/>
      <c r="AD7823" s="7"/>
      <c r="AE7823" s="7"/>
      <c r="AF7823" s="7"/>
      <c r="AG7823" s="7"/>
      <c r="AH7823" s="7"/>
      <c r="AI7823" s="7"/>
      <c r="AJ7823" s="7"/>
      <c r="AK7823" s="7"/>
      <c r="AL7823" s="7"/>
      <c r="AM7823" s="7"/>
      <c r="AN7823" s="7"/>
    </row>
    <row r="7824" spans="1:40" ht="14.25" customHeight="1">
      <c r="A7824" s="7" t="s">
        <v>796</v>
      </c>
      <c r="B7824" s="7" t="s">
        <v>363</v>
      </c>
      <c r="C7824" s="7">
        <v>1602</v>
      </c>
      <c r="D7824" s="7" t="s">
        <v>798</v>
      </c>
      <c r="E7824" s="7" t="str">
        <f t="shared" si="101"/>
        <v>Padcaya</v>
      </c>
      <c r="F7824" s="7" t="s">
        <v>407</v>
      </c>
      <c r="G7824" s="7">
        <v>210</v>
      </c>
      <c r="H7824" s="7" t="s">
        <v>394</v>
      </c>
      <c r="I7824" s="7"/>
      <c r="J7824" s="7">
        <v>1638225</v>
      </c>
      <c r="K7824" s="7">
        <f t="shared" si="102"/>
        <v>18002162</v>
      </c>
      <c r="L7824" s="7"/>
      <c r="M7824" s="6"/>
      <c r="N7824" s="7"/>
      <c r="O7824" s="7"/>
      <c r="P7824" s="38"/>
      <c r="Q7824" s="31"/>
      <c r="R7824" s="42"/>
      <c r="S7824" s="42"/>
      <c r="T7824" s="42"/>
      <c r="U7824" s="43"/>
      <c r="V7824" s="32"/>
      <c r="W7824" s="38"/>
      <c r="X7824" s="7"/>
      <c r="Y7824" s="7"/>
      <c r="Z7824" s="7"/>
      <c r="AA7824" s="7"/>
      <c r="AB7824" s="7"/>
      <c r="AC7824" s="7"/>
      <c r="AD7824" s="7"/>
      <c r="AE7824" s="7"/>
      <c r="AF7824" s="7"/>
      <c r="AG7824" s="7"/>
      <c r="AH7824" s="7"/>
      <c r="AI7824" s="7"/>
      <c r="AJ7824" s="7"/>
      <c r="AK7824" s="7"/>
      <c r="AL7824" s="7"/>
      <c r="AM7824" s="7"/>
      <c r="AN7824" s="7"/>
    </row>
    <row r="7825" spans="1:40" ht="14.25" customHeight="1">
      <c r="A7825" s="7" t="s">
        <v>796</v>
      </c>
      <c r="B7825" s="7" t="s">
        <v>363</v>
      </c>
      <c r="C7825" s="7">
        <v>1602</v>
      </c>
      <c r="D7825" s="7" t="s">
        <v>798</v>
      </c>
      <c r="E7825" s="7" t="str">
        <f t="shared" si="101"/>
        <v>Padcaya</v>
      </c>
      <c r="F7825" s="7" t="s">
        <v>407</v>
      </c>
      <c r="G7825" s="7">
        <v>340</v>
      </c>
      <c r="H7825" s="7" t="s">
        <v>405</v>
      </c>
      <c r="I7825" s="7"/>
      <c r="J7825" s="7">
        <v>5000</v>
      </c>
      <c r="K7825" s="7">
        <f t="shared" si="102"/>
        <v>18002162</v>
      </c>
      <c r="L7825" s="7"/>
      <c r="M7825" s="6"/>
      <c r="N7825" s="7"/>
      <c r="O7825" s="7"/>
      <c r="P7825" s="38"/>
      <c r="Q7825" s="31"/>
      <c r="R7825" s="42"/>
      <c r="S7825" s="42"/>
      <c r="T7825" s="42"/>
      <c r="U7825" s="43"/>
      <c r="V7825" s="32"/>
      <c r="W7825" s="38"/>
      <c r="X7825" s="7"/>
      <c r="Y7825" s="7"/>
      <c r="Z7825" s="7"/>
      <c r="AA7825" s="7"/>
      <c r="AB7825" s="7"/>
      <c r="AC7825" s="7"/>
      <c r="AD7825" s="7"/>
      <c r="AE7825" s="7"/>
      <c r="AF7825" s="7"/>
      <c r="AG7825" s="7"/>
      <c r="AH7825" s="7"/>
      <c r="AI7825" s="7"/>
      <c r="AJ7825" s="7"/>
      <c r="AK7825" s="7"/>
      <c r="AL7825" s="7"/>
      <c r="AM7825" s="7"/>
      <c r="AN7825" s="7"/>
    </row>
    <row r="7826" spans="1:40" ht="14.25" customHeight="1">
      <c r="A7826" s="7" t="s">
        <v>796</v>
      </c>
      <c r="B7826" s="7" t="s">
        <v>363</v>
      </c>
      <c r="C7826" s="7">
        <v>1602</v>
      </c>
      <c r="D7826" s="7" t="s">
        <v>798</v>
      </c>
      <c r="E7826" s="7" t="str">
        <f t="shared" si="101"/>
        <v>Padcaya</v>
      </c>
      <c r="F7826" s="7" t="s">
        <v>407</v>
      </c>
      <c r="G7826" s="7">
        <v>350</v>
      </c>
      <c r="H7826" s="7" t="s">
        <v>406</v>
      </c>
      <c r="I7826" s="7"/>
      <c r="J7826" s="7">
        <v>12123543</v>
      </c>
      <c r="K7826" s="7">
        <f t="shared" si="102"/>
        <v>18002162</v>
      </c>
      <c r="L7826" s="7"/>
      <c r="M7826" s="6"/>
      <c r="N7826" s="7"/>
      <c r="O7826" s="7"/>
      <c r="P7826" s="38"/>
      <c r="Q7826" s="31"/>
      <c r="R7826" s="42"/>
      <c r="S7826" s="42"/>
      <c r="T7826" s="42"/>
      <c r="U7826" s="43"/>
      <c r="V7826" s="32"/>
      <c r="W7826" s="38"/>
      <c r="X7826" s="7"/>
      <c r="Y7826" s="7"/>
      <c r="Z7826" s="7"/>
      <c r="AA7826" s="7"/>
      <c r="AB7826" s="7"/>
      <c r="AC7826" s="7"/>
      <c r="AD7826" s="7"/>
      <c r="AE7826" s="7"/>
      <c r="AF7826" s="7"/>
      <c r="AG7826" s="7"/>
      <c r="AH7826" s="7"/>
      <c r="AI7826" s="7"/>
      <c r="AJ7826" s="7"/>
      <c r="AK7826" s="7"/>
      <c r="AL7826" s="7"/>
      <c r="AM7826" s="7"/>
      <c r="AN7826" s="7"/>
    </row>
    <row r="7827" spans="1:40" ht="14.25" customHeight="1">
      <c r="A7827" s="7" t="s">
        <v>796</v>
      </c>
      <c r="B7827" s="7" t="s">
        <v>363</v>
      </c>
      <c r="C7827" s="7">
        <v>1603</v>
      </c>
      <c r="D7827" s="7" t="s">
        <v>799</v>
      </c>
      <c r="E7827" s="7" t="str">
        <f t="shared" si="101"/>
        <v>Bermejo</v>
      </c>
      <c r="F7827" s="7" t="s">
        <v>379</v>
      </c>
      <c r="G7827" s="7">
        <v>0</v>
      </c>
      <c r="H7827" s="7" t="s">
        <v>380</v>
      </c>
      <c r="I7827" s="7"/>
      <c r="J7827" s="7">
        <v>9131195</v>
      </c>
      <c r="K7827" s="7">
        <f t="shared" si="102"/>
        <v>11907637</v>
      </c>
      <c r="L7827" s="7"/>
      <c r="M7827" s="6"/>
      <c r="N7827" s="7"/>
      <c r="O7827" s="7"/>
      <c r="P7827" s="38"/>
      <c r="Q7827" s="31"/>
      <c r="R7827" s="42"/>
      <c r="S7827" s="42"/>
      <c r="T7827" s="42"/>
      <c r="U7827" s="43"/>
      <c r="V7827" s="32"/>
      <c r="W7827" s="38"/>
      <c r="X7827" s="7"/>
      <c r="Y7827" s="7"/>
      <c r="Z7827" s="7"/>
      <c r="AA7827" s="7"/>
      <c r="AB7827" s="7"/>
      <c r="AC7827" s="7"/>
      <c r="AD7827" s="7"/>
      <c r="AE7827" s="7"/>
      <c r="AF7827" s="7"/>
      <c r="AG7827" s="7"/>
      <c r="AH7827" s="7"/>
      <c r="AI7827" s="7"/>
      <c r="AJ7827" s="7"/>
      <c r="AK7827" s="7"/>
      <c r="AL7827" s="7"/>
      <c r="AM7827" s="7"/>
      <c r="AN7827" s="7"/>
    </row>
    <row r="7828" spans="1:40" ht="14.25" customHeight="1">
      <c r="A7828" s="7" t="s">
        <v>796</v>
      </c>
      <c r="B7828" s="7" t="s">
        <v>363</v>
      </c>
      <c r="C7828" s="7">
        <v>1603</v>
      </c>
      <c r="D7828" s="7" t="s">
        <v>799</v>
      </c>
      <c r="E7828" s="7" t="str">
        <f t="shared" si="101"/>
        <v>Bermejo</v>
      </c>
      <c r="F7828" s="7" t="s">
        <v>379</v>
      </c>
      <c r="G7828" s="7">
        <v>1</v>
      </c>
      <c r="H7828" s="7" t="s">
        <v>381</v>
      </c>
      <c r="I7828" s="7"/>
      <c r="J7828" s="7">
        <v>1673296</v>
      </c>
      <c r="K7828" s="7">
        <f t="shared" si="102"/>
        <v>11907637</v>
      </c>
      <c r="L7828" s="7"/>
      <c r="M7828" s="6"/>
      <c r="N7828" s="7"/>
      <c r="O7828" s="7"/>
      <c r="P7828" s="38"/>
      <c r="Q7828" s="31"/>
      <c r="R7828" s="42"/>
      <c r="S7828" s="42"/>
      <c r="T7828" s="42"/>
      <c r="U7828" s="43"/>
      <c r="V7828" s="32"/>
      <c r="W7828" s="38"/>
      <c r="X7828" s="7"/>
      <c r="Y7828" s="7"/>
      <c r="Z7828" s="7"/>
      <c r="AA7828" s="7"/>
      <c r="AB7828" s="7"/>
      <c r="AC7828" s="7"/>
      <c r="AD7828" s="7"/>
      <c r="AE7828" s="7"/>
      <c r="AF7828" s="7"/>
      <c r="AG7828" s="7"/>
      <c r="AH7828" s="7"/>
      <c r="AI7828" s="7"/>
      <c r="AJ7828" s="7"/>
      <c r="AK7828" s="7"/>
      <c r="AL7828" s="7"/>
      <c r="AM7828" s="7"/>
      <c r="AN7828" s="7"/>
    </row>
    <row r="7829" spans="1:40" ht="14.25" customHeight="1">
      <c r="A7829" s="7" t="s">
        <v>796</v>
      </c>
      <c r="B7829" s="7" t="s">
        <v>363</v>
      </c>
      <c r="C7829" s="7">
        <v>1603</v>
      </c>
      <c r="D7829" s="7" t="s">
        <v>799</v>
      </c>
      <c r="E7829" s="7" t="str">
        <f t="shared" si="101"/>
        <v>Bermejo</v>
      </c>
      <c r="F7829" s="7" t="s">
        <v>379</v>
      </c>
      <c r="G7829" s="7">
        <v>97</v>
      </c>
      <c r="H7829" s="7" t="s">
        <v>409</v>
      </c>
      <c r="I7829" s="7"/>
      <c r="J7829" s="7">
        <v>734267</v>
      </c>
      <c r="K7829" s="7">
        <f t="shared" si="102"/>
        <v>11907637</v>
      </c>
      <c r="L7829" s="7"/>
      <c r="M7829" s="6"/>
      <c r="N7829" s="7"/>
      <c r="O7829" s="7"/>
      <c r="P7829" s="38"/>
      <c r="Q7829" s="31"/>
      <c r="R7829" s="42"/>
      <c r="S7829" s="42"/>
      <c r="T7829" s="42"/>
      <c r="U7829" s="43"/>
      <c r="V7829" s="32"/>
      <c r="W7829" s="38"/>
      <c r="X7829" s="7"/>
      <c r="Y7829" s="7"/>
      <c r="Z7829" s="7"/>
      <c r="AA7829" s="7"/>
      <c r="AB7829" s="7"/>
      <c r="AC7829" s="7"/>
      <c r="AD7829" s="7"/>
      <c r="AE7829" s="7"/>
      <c r="AF7829" s="7"/>
      <c r="AG7829" s="7"/>
      <c r="AH7829" s="7"/>
      <c r="AI7829" s="7"/>
      <c r="AJ7829" s="7"/>
      <c r="AK7829" s="7"/>
      <c r="AL7829" s="7"/>
      <c r="AM7829" s="7"/>
      <c r="AN7829" s="7"/>
    </row>
    <row r="7830" spans="1:40" ht="14.25" customHeight="1">
      <c r="A7830" s="7" t="s">
        <v>796</v>
      </c>
      <c r="B7830" s="7" t="s">
        <v>363</v>
      </c>
      <c r="C7830" s="7">
        <v>1603</v>
      </c>
      <c r="D7830" s="7" t="s">
        <v>799</v>
      </c>
      <c r="E7830" s="7" t="str">
        <f t="shared" si="101"/>
        <v>Bermejo</v>
      </c>
      <c r="F7830" s="7" t="s">
        <v>379</v>
      </c>
      <c r="G7830" s="7">
        <v>99</v>
      </c>
      <c r="H7830" s="7" t="s">
        <v>382</v>
      </c>
      <c r="I7830" s="7"/>
      <c r="J7830" s="7">
        <v>9394801</v>
      </c>
      <c r="K7830" s="7">
        <f t="shared" si="102"/>
        <v>11907637</v>
      </c>
      <c r="L7830" s="7"/>
      <c r="M7830" s="6"/>
      <c r="N7830" s="7"/>
      <c r="O7830" s="7"/>
      <c r="P7830" s="38"/>
      <c r="Q7830" s="31"/>
      <c r="R7830" s="42"/>
      <c r="S7830" s="42"/>
      <c r="T7830" s="42"/>
      <c r="U7830" s="43"/>
      <c r="V7830" s="32"/>
      <c r="W7830" s="38"/>
      <c r="X7830" s="7"/>
      <c r="Y7830" s="7"/>
      <c r="Z7830" s="7"/>
      <c r="AA7830" s="7"/>
      <c r="AB7830" s="7"/>
      <c r="AC7830" s="7"/>
      <c r="AD7830" s="7"/>
      <c r="AE7830" s="7"/>
      <c r="AF7830" s="7"/>
      <c r="AG7830" s="7"/>
      <c r="AH7830" s="7"/>
      <c r="AI7830" s="7"/>
      <c r="AJ7830" s="7"/>
      <c r="AK7830" s="7"/>
      <c r="AL7830" s="7"/>
      <c r="AM7830" s="7"/>
      <c r="AN7830" s="7"/>
    </row>
    <row r="7831" spans="1:40" ht="14.25" customHeight="1">
      <c r="A7831" s="7" t="s">
        <v>796</v>
      </c>
      <c r="B7831" s="7" t="s">
        <v>363</v>
      </c>
      <c r="C7831" s="7">
        <v>1603</v>
      </c>
      <c r="D7831" s="7" t="s">
        <v>799</v>
      </c>
      <c r="E7831" s="7" t="str">
        <f t="shared" si="101"/>
        <v>Bermejo</v>
      </c>
      <c r="F7831" s="7" t="s">
        <v>379</v>
      </c>
      <c r="G7831" s="7">
        <v>100</v>
      </c>
      <c r="H7831" s="7" t="s">
        <v>383</v>
      </c>
      <c r="I7831" s="7"/>
      <c r="J7831" s="7">
        <v>1155378</v>
      </c>
      <c r="K7831" s="7">
        <f t="shared" si="102"/>
        <v>11907637</v>
      </c>
      <c r="L7831" s="7"/>
      <c r="M7831" s="6"/>
      <c r="N7831" s="7"/>
      <c r="O7831" s="7"/>
      <c r="P7831" s="38"/>
      <c r="Q7831" s="31"/>
      <c r="R7831" s="42"/>
      <c r="S7831" s="42"/>
      <c r="T7831" s="42"/>
      <c r="U7831" s="43"/>
      <c r="V7831" s="32"/>
      <c r="W7831" s="38"/>
      <c r="X7831" s="7"/>
      <c r="Y7831" s="7"/>
      <c r="Z7831" s="7"/>
      <c r="AA7831" s="7"/>
      <c r="AB7831" s="7"/>
      <c r="AC7831" s="7"/>
      <c r="AD7831" s="7"/>
      <c r="AE7831" s="7"/>
      <c r="AF7831" s="7"/>
      <c r="AG7831" s="7"/>
      <c r="AH7831" s="7"/>
      <c r="AI7831" s="7"/>
      <c r="AJ7831" s="7"/>
      <c r="AK7831" s="7"/>
      <c r="AL7831" s="7"/>
      <c r="AM7831" s="7"/>
      <c r="AN7831" s="7"/>
    </row>
    <row r="7832" spans="1:40" ht="14.25" customHeight="1">
      <c r="A7832" s="7" t="s">
        <v>796</v>
      </c>
      <c r="B7832" s="7" t="s">
        <v>363</v>
      </c>
      <c r="C7832" s="7">
        <v>1603</v>
      </c>
      <c r="D7832" s="7" t="s">
        <v>799</v>
      </c>
      <c r="E7832" s="7" t="str">
        <f t="shared" si="101"/>
        <v>Bermejo</v>
      </c>
      <c r="F7832" s="7" t="s">
        <v>379</v>
      </c>
      <c r="G7832" s="7">
        <v>110</v>
      </c>
      <c r="H7832" s="7" t="s">
        <v>385</v>
      </c>
      <c r="I7832" s="7"/>
      <c r="J7832" s="7">
        <v>1252944</v>
      </c>
      <c r="K7832" s="7">
        <f t="shared" si="102"/>
        <v>11907637</v>
      </c>
      <c r="L7832" s="7"/>
      <c r="M7832" s="6"/>
      <c r="N7832" s="7"/>
      <c r="O7832" s="7"/>
      <c r="P7832" s="38"/>
      <c r="Q7832" s="31"/>
      <c r="R7832" s="42"/>
      <c r="S7832" s="42"/>
      <c r="T7832" s="42"/>
      <c r="U7832" s="43"/>
      <c r="V7832" s="32"/>
      <c r="W7832" s="38"/>
      <c r="X7832" s="7"/>
      <c r="Y7832" s="7"/>
      <c r="Z7832" s="7"/>
      <c r="AA7832" s="7"/>
      <c r="AB7832" s="7"/>
      <c r="AC7832" s="7"/>
      <c r="AD7832" s="7"/>
      <c r="AE7832" s="7"/>
      <c r="AF7832" s="7"/>
      <c r="AG7832" s="7"/>
      <c r="AH7832" s="7"/>
      <c r="AI7832" s="7"/>
      <c r="AJ7832" s="7"/>
      <c r="AK7832" s="7"/>
      <c r="AL7832" s="7"/>
      <c r="AM7832" s="7"/>
      <c r="AN7832" s="7"/>
    </row>
    <row r="7833" spans="1:40" ht="14.25" customHeight="1">
      <c r="A7833" s="7" t="s">
        <v>796</v>
      </c>
      <c r="B7833" s="7" t="s">
        <v>363</v>
      </c>
      <c r="C7833" s="7">
        <v>1603</v>
      </c>
      <c r="D7833" s="7" t="s">
        <v>799</v>
      </c>
      <c r="E7833" s="7" t="str">
        <f t="shared" si="101"/>
        <v>Bermejo</v>
      </c>
      <c r="F7833" s="7" t="s">
        <v>379</v>
      </c>
      <c r="G7833" s="7">
        <v>130</v>
      </c>
      <c r="H7833" s="7" t="s">
        <v>386</v>
      </c>
      <c r="I7833" s="7"/>
      <c r="J7833" s="7">
        <v>788320</v>
      </c>
      <c r="K7833" s="7">
        <f t="shared" si="102"/>
        <v>11907637</v>
      </c>
      <c r="L7833" s="7"/>
      <c r="M7833" s="6"/>
      <c r="N7833" s="7"/>
      <c r="O7833" s="7"/>
      <c r="P7833" s="38"/>
      <c r="Q7833" s="31"/>
      <c r="R7833" s="42"/>
      <c r="S7833" s="42"/>
      <c r="T7833" s="42"/>
      <c r="U7833" s="43"/>
      <c r="V7833" s="32"/>
      <c r="W7833" s="38"/>
      <c r="X7833" s="7"/>
      <c r="Y7833" s="7"/>
      <c r="Z7833" s="7"/>
      <c r="AA7833" s="7"/>
      <c r="AB7833" s="7"/>
      <c r="AC7833" s="7"/>
      <c r="AD7833" s="7"/>
      <c r="AE7833" s="7"/>
      <c r="AF7833" s="7"/>
      <c r="AG7833" s="7"/>
      <c r="AH7833" s="7"/>
      <c r="AI7833" s="7"/>
      <c r="AJ7833" s="7"/>
      <c r="AK7833" s="7"/>
      <c r="AL7833" s="7"/>
      <c r="AM7833" s="7"/>
      <c r="AN7833" s="7"/>
    </row>
    <row r="7834" spans="1:40" ht="14.25" customHeight="1">
      <c r="A7834" s="7" t="s">
        <v>796</v>
      </c>
      <c r="B7834" s="7" t="s">
        <v>363</v>
      </c>
      <c r="C7834" s="7">
        <v>1603</v>
      </c>
      <c r="D7834" s="7" t="s">
        <v>799</v>
      </c>
      <c r="E7834" s="7" t="str">
        <f t="shared" si="101"/>
        <v>Bermejo</v>
      </c>
      <c r="F7834" s="7" t="s">
        <v>379</v>
      </c>
      <c r="G7834" s="7">
        <v>140</v>
      </c>
      <c r="H7834" s="7" t="s">
        <v>388</v>
      </c>
      <c r="I7834" s="7"/>
      <c r="J7834" s="7">
        <v>1727650</v>
      </c>
      <c r="K7834" s="7">
        <f t="shared" si="102"/>
        <v>11907637</v>
      </c>
      <c r="L7834" s="7"/>
      <c r="M7834" s="6"/>
      <c r="N7834" s="7"/>
      <c r="O7834" s="7"/>
      <c r="P7834" s="38"/>
      <c r="Q7834" s="31"/>
      <c r="R7834" s="42"/>
      <c r="S7834" s="42"/>
      <c r="T7834" s="42"/>
      <c r="U7834" s="43"/>
      <c r="V7834" s="32"/>
      <c r="W7834" s="38"/>
      <c r="X7834" s="7"/>
      <c r="Y7834" s="7"/>
      <c r="Z7834" s="7"/>
      <c r="AA7834" s="7"/>
      <c r="AB7834" s="7"/>
      <c r="AC7834" s="7"/>
      <c r="AD7834" s="7"/>
      <c r="AE7834" s="7"/>
      <c r="AF7834" s="7"/>
      <c r="AG7834" s="7"/>
      <c r="AH7834" s="7"/>
      <c r="AI7834" s="7"/>
      <c r="AJ7834" s="7"/>
      <c r="AK7834" s="7"/>
      <c r="AL7834" s="7"/>
      <c r="AM7834" s="7"/>
      <c r="AN7834" s="7"/>
    </row>
    <row r="7835" spans="1:40" ht="14.25" customHeight="1">
      <c r="A7835" s="7" t="s">
        <v>796</v>
      </c>
      <c r="B7835" s="7" t="s">
        <v>363</v>
      </c>
      <c r="C7835" s="7">
        <v>1603</v>
      </c>
      <c r="D7835" s="7" t="s">
        <v>799</v>
      </c>
      <c r="E7835" s="7" t="str">
        <f t="shared" si="101"/>
        <v>Bermejo</v>
      </c>
      <c r="F7835" s="7" t="s">
        <v>379</v>
      </c>
      <c r="G7835" s="7">
        <v>170</v>
      </c>
      <c r="H7835" s="7" t="s">
        <v>390</v>
      </c>
      <c r="I7835" s="7"/>
      <c r="J7835" s="7">
        <v>2444534</v>
      </c>
      <c r="K7835" s="7">
        <f t="shared" si="102"/>
        <v>11907637</v>
      </c>
      <c r="L7835" s="7"/>
      <c r="M7835" s="6"/>
      <c r="N7835" s="7"/>
      <c r="O7835" s="7"/>
      <c r="P7835" s="38"/>
      <c r="Q7835" s="31"/>
      <c r="R7835" s="42"/>
      <c r="S7835" s="42"/>
      <c r="T7835" s="42"/>
      <c r="U7835" s="43"/>
      <c r="V7835" s="32"/>
      <c r="W7835" s="38"/>
      <c r="X7835" s="7"/>
      <c r="Y7835" s="7"/>
      <c r="Z7835" s="7"/>
      <c r="AA7835" s="7"/>
      <c r="AB7835" s="7"/>
      <c r="AC7835" s="7"/>
      <c r="AD7835" s="7"/>
      <c r="AE7835" s="7"/>
      <c r="AF7835" s="7"/>
      <c r="AG7835" s="7"/>
      <c r="AH7835" s="7"/>
      <c r="AI7835" s="7"/>
      <c r="AJ7835" s="7"/>
      <c r="AK7835" s="7"/>
      <c r="AL7835" s="7"/>
      <c r="AM7835" s="7"/>
      <c r="AN7835" s="7"/>
    </row>
    <row r="7836" spans="1:40" ht="14.25" customHeight="1">
      <c r="A7836" s="7" t="s">
        <v>796</v>
      </c>
      <c r="B7836" s="7" t="s">
        <v>363</v>
      </c>
      <c r="C7836" s="7">
        <v>1603</v>
      </c>
      <c r="D7836" s="7" t="s">
        <v>799</v>
      </c>
      <c r="E7836" s="7" t="str">
        <f t="shared" si="101"/>
        <v>Bermejo</v>
      </c>
      <c r="F7836" s="7" t="s">
        <v>379</v>
      </c>
      <c r="G7836" s="7">
        <v>180</v>
      </c>
      <c r="H7836" s="7" t="s">
        <v>411</v>
      </c>
      <c r="I7836" s="7"/>
      <c r="J7836" s="7">
        <v>2934716</v>
      </c>
      <c r="K7836" s="7">
        <f t="shared" si="102"/>
        <v>11907637</v>
      </c>
      <c r="L7836" s="7"/>
      <c r="M7836" s="6"/>
      <c r="N7836" s="7"/>
      <c r="O7836" s="7"/>
      <c r="P7836" s="38"/>
      <c r="Q7836" s="31"/>
      <c r="R7836" s="42"/>
      <c r="S7836" s="42"/>
      <c r="T7836" s="42"/>
      <c r="U7836" s="43"/>
      <c r="V7836" s="32"/>
      <c r="W7836" s="38"/>
      <c r="X7836" s="7"/>
      <c r="Y7836" s="7"/>
      <c r="Z7836" s="7"/>
      <c r="AA7836" s="7"/>
      <c r="AB7836" s="7"/>
      <c r="AC7836" s="7"/>
      <c r="AD7836" s="7"/>
      <c r="AE7836" s="7"/>
      <c r="AF7836" s="7"/>
      <c r="AG7836" s="7"/>
      <c r="AH7836" s="7"/>
      <c r="AI7836" s="7"/>
      <c r="AJ7836" s="7"/>
      <c r="AK7836" s="7"/>
      <c r="AL7836" s="7"/>
      <c r="AM7836" s="7"/>
      <c r="AN7836" s="7"/>
    </row>
    <row r="7837" spans="1:40" ht="14.25" customHeight="1">
      <c r="A7837" s="7" t="s">
        <v>796</v>
      </c>
      <c r="B7837" s="7" t="s">
        <v>363</v>
      </c>
      <c r="C7837" s="7">
        <v>1603</v>
      </c>
      <c r="D7837" s="7" t="s">
        <v>799</v>
      </c>
      <c r="E7837" s="7" t="str">
        <f t="shared" si="101"/>
        <v>Bermejo</v>
      </c>
      <c r="F7837" s="7" t="s">
        <v>379</v>
      </c>
      <c r="G7837" s="7">
        <v>190</v>
      </c>
      <c r="H7837" s="7" t="s">
        <v>392</v>
      </c>
      <c r="I7837" s="7"/>
      <c r="J7837" s="7">
        <v>669248</v>
      </c>
      <c r="K7837" s="7">
        <f t="shared" si="102"/>
        <v>11907637</v>
      </c>
      <c r="L7837" s="7"/>
      <c r="M7837" s="6"/>
      <c r="N7837" s="7"/>
      <c r="O7837" s="7"/>
      <c r="P7837" s="38"/>
      <c r="Q7837" s="31"/>
      <c r="R7837" s="42"/>
      <c r="S7837" s="42"/>
      <c r="T7837" s="42"/>
      <c r="U7837" s="43"/>
      <c r="V7837" s="32"/>
      <c r="W7837" s="38"/>
      <c r="X7837" s="7"/>
      <c r="Y7837" s="7"/>
      <c r="Z7837" s="7"/>
      <c r="AA7837" s="7"/>
      <c r="AB7837" s="7"/>
      <c r="AC7837" s="7"/>
      <c r="AD7837" s="7"/>
      <c r="AE7837" s="7"/>
      <c r="AF7837" s="7"/>
      <c r="AG7837" s="7"/>
      <c r="AH7837" s="7"/>
      <c r="AI7837" s="7"/>
      <c r="AJ7837" s="7"/>
      <c r="AK7837" s="7"/>
      <c r="AL7837" s="7"/>
      <c r="AM7837" s="7"/>
      <c r="AN7837" s="7"/>
    </row>
    <row r="7838" spans="1:40" ht="14.25" customHeight="1">
      <c r="A7838" s="7" t="s">
        <v>796</v>
      </c>
      <c r="B7838" s="7" t="s">
        <v>363</v>
      </c>
      <c r="C7838" s="7">
        <v>1603</v>
      </c>
      <c r="D7838" s="7" t="s">
        <v>799</v>
      </c>
      <c r="E7838" s="7" t="str">
        <f t="shared" si="101"/>
        <v>Bermejo</v>
      </c>
      <c r="F7838" s="7" t="s">
        <v>379</v>
      </c>
      <c r="G7838" s="7">
        <v>200</v>
      </c>
      <c r="H7838" s="7" t="s">
        <v>393</v>
      </c>
      <c r="I7838" s="7"/>
      <c r="J7838" s="7">
        <v>8414899</v>
      </c>
      <c r="K7838" s="7">
        <f t="shared" si="102"/>
        <v>11907637</v>
      </c>
      <c r="L7838" s="7"/>
      <c r="M7838" s="6"/>
      <c r="N7838" s="7"/>
      <c r="O7838" s="7"/>
      <c r="P7838" s="38"/>
      <c r="Q7838" s="31"/>
      <c r="R7838" s="42"/>
      <c r="S7838" s="42"/>
      <c r="T7838" s="42"/>
      <c r="U7838" s="43"/>
      <c r="V7838" s="32"/>
      <c r="W7838" s="38"/>
      <c r="X7838" s="7"/>
      <c r="Y7838" s="7"/>
      <c r="Z7838" s="7"/>
      <c r="AA7838" s="7"/>
      <c r="AB7838" s="7"/>
      <c r="AC7838" s="7"/>
      <c r="AD7838" s="7"/>
      <c r="AE7838" s="7"/>
      <c r="AF7838" s="7"/>
      <c r="AG7838" s="7"/>
      <c r="AH7838" s="7"/>
      <c r="AI7838" s="7"/>
      <c r="AJ7838" s="7"/>
      <c r="AK7838" s="7"/>
      <c r="AL7838" s="7"/>
      <c r="AM7838" s="7"/>
      <c r="AN7838" s="7"/>
    </row>
    <row r="7839" spans="1:40" ht="14.25" customHeight="1">
      <c r="A7839" s="7" t="s">
        <v>796</v>
      </c>
      <c r="B7839" s="7" t="s">
        <v>363</v>
      </c>
      <c r="C7839" s="7">
        <v>1603</v>
      </c>
      <c r="D7839" s="7" t="s">
        <v>799</v>
      </c>
      <c r="E7839" s="7" t="str">
        <f t="shared" si="101"/>
        <v>Bermejo</v>
      </c>
      <c r="F7839" s="7" t="s">
        <v>379</v>
      </c>
      <c r="G7839" s="7">
        <v>210</v>
      </c>
      <c r="H7839" s="7" t="s">
        <v>394</v>
      </c>
      <c r="I7839" s="7"/>
      <c r="J7839" s="7">
        <v>8427609</v>
      </c>
      <c r="K7839" s="7">
        <f t="shared" si="102"/>
        <v>11907637</v>
      </c>
      <c r="L7839" s="7"/>
      <c r="M7839" s="6"/>
      <c r="N7839" s="7"/>
      <c r="O7839" s="7"/>
      <c r="P7839" s="38"/>
      <c r="Q7839" s="31"/>
      <c r="R7839" s="42"/>
      <c r="S7839" s="42"/>
      <c r="T7839" s="42"/>
      <c r="U7839" s="43"/>
      <c r="V7839" s="32"/>
      <c r="W7839" s="38"/>
      <c r="X7839" s="7"/>
      <c r="Y7839" s="7"/>
      <c r="Z7839" s="7"/>
      <c r="AA7839" s="7"/>
      <c r="AB7839" s="7"/>
      <c r="AC7839" s="7"/>
      <c r="AD7839" s="7"/>
      <c r="AE7839" s="7"/>
      <c r="AF7839" s="7"/>
      <c r="AG7839" s="7"/>
      <c r="AH7839" s="7"/>
      <c r="AI7839" s="7"/>
      <c r="AJ7839" s="7"/>
      <c r="AK7839" s="7"/>
      <c r="AL7839" s="7"/>
      <c r="AM7839" s="7"/>
      <c r="AN7839" s="7"/>
    </row>
    <row r="7840" spans="1:40" ht="14.25" customHeight="1">
      <c r="A7840" s="7" t="s">
        <v>796</v>
      </c>
      <c r="B7840" s="7" t="s">
        <v>363</v>
      </c>
      <c r="C7840" s="7">
        <v>1603</v>
      </c>
      <c r="D7840" s="7" t="s">
        <v>799</v>
      </c>
      <c r="E7840" s="7" t="str">
        <f t="shared" si="101"/>
        <v>Bermejo</v>
      </c>
      <c r="F7840" s="7" t="s">
        <v>379</v>
      </c>
      <c r="G7840" s="7">
        <v>220</v>
      </c>
      <c r="H7840" s="7" t="s">
        <v>395</v>
      </c>
      <c r="I7840" s="7"/>
      <c r="J7840" s="7">
        <v>540509</v>
      </c>
      <c r="K7840" s="7">
        <f t="shared" si="102"/>
        <v>11907637</v>
      </c>
      <c r="L7840" s="7"/>
      <c r="M7840" s="6"/>
      <c r="N7840" s="7"/>
      <c r="O7840" s="7"/>
      <c r="P7840" s="38"/>
      <c r="Q7840" s="31"/>
      <c r="R7840" s="42"/>
      <c r="S7840" s="42"/>
      <c r="T7840" s="42"/>
      <c r="U7840" s="43"/>
      <c r="V7840" s="32"/>
      <c r="W7840" s="38"/>
      <c r="X7840" s="7"/>
      <c r="Y7840" s="7"/>
      <c r="Z7840" s="7"/>
      <c r="AA7840" s="7"/>
      <c r="AB7840" s="7"/>
      <c r="AC7840" s="7"/>
      <c r="AD7840" s="7"/>
      <c r="AE7840" s="7"/>
      <c r="AF7840" s="7"/>
      <c r="AG7840" s="7"/>
      <c r="AH7840" s="7"/>
      <c r="AI7840" s="7"/>
      <c r="AJ7840" s="7"/>
      <c r="AK7840" s="7"/>
      <c r="AL7840" s="7"/>
      <c r="AM7840" s="7"/>
      <c r="AN7840" s="7"/>
    </row>
    <row r="7841" spans="1:40" ht="14.25" customHeight="1">
      <c r="A7841" s="7" t="s">
        <v>796</v>
      </c>
      <c r="B7841" s="7" t="s">
        <v>363</v>
      </c>
      <c r="C7841" s="7">
        <v>1603</v>
      </c>
      <c r="D7841" s="7" t="s">
        <v>799</v>
      </c>
      <c r="E7841" s="7" t="str">
        <f t="shared" si="101"/>
        <v>Bermejo</v>
      </c>
      <c r="F7841" s="7" t="s">
        <v>379</v>
      </c>
      <c r="G7841" s="7">
        <v>230</v>
      </c>
      <c r="H7841" s="7" t="s">
        <v>396</v>
      </c>
      <c r="I7841" s="7"/>
      <c r="J7841" s="7">
        <v>590432</v>
      </c>
      <c r="K7841" s="7">
        <f t="shared" si="102"/>
        <v>11907637</v>
      </c>
      <c r="L7841" s="7"/>
      <c r="M7841" s="6"/>
      <c r="N7841" s="7"/>
      <c r="O7841" s="7"/>
      <c r="P7841" s="38"/>
      <c r="Q7841" s="31"/>
      <c r="R7841" s="42"/>
      <c r="S7841" s="42"/>
      <c r="T7841" s="42"/>
      <c r="U7841" s="43"/>
      <c r="V7841" s="32"/>
      <c r="W7841" s="38"/>
      <c r="X7841" s="7"/>
      <c r="Y7841" s="7"/>
      <c r="Z7841" s="7"/>
      <c r="AA7841" s="7"/>
      <c r="AB7841" s="7"/>
      <c r="AC7841" s="7"/>
      <c r="AD7841" s="7"/>
      <c r="AE7841" s="7"/>
      <c r="AF7841" s="7"/>
      <c r="AG7841" s="7"/>
      <c r="AH7841" s="7"/>
      <c r="AI7841" s="7"/>
      <c r="AJ7841" s="7"/>
      <c r="AK7841" s="7"/>
      <c r="AL7841" s="7"/>
      <c r="AM7841" s="7"/>
      <c r="AN7841" s="7"/>
    </row>
    <row r="7842" spans="1:40" ht="14.25" customHeight="1">
      <c r="A7842" s="7" t="s">
        <v>796</v>
      </c>
      <c r="B7842" s="7" t="s">
        <v>363</v>
      </c>
      <c r="C7842" s="7">
        <v>1603</v>
      </c>
      <c r="D7842" s="7" t="s">
        <v>799</v>
      </c>
      <c r="E7842" s="7" t="str">
        <f t="shared" si="101"/>
        <v>Bermejo</v>
      </c>
      <c r="F7842" s="7" t="s">
        <v>379</v>
      </c>
      <c r="G7842" s="7">
        <v>240</v>
      </c>
      <c r="H7842" s="7" t="s">
        <v>397</v>
      </c>
      <c r="I7842" s="7"/>
      <c r="J7842" s="7">
        <v>50880</v>
      </c>
      <c r="K7842" s="7">
        <f t="shared" si="102"/>
        <v>11907637</v>
      </c>
      <c r="L7842" s="7"/>
      <c r="M7842" s="6"/>
      <c r="N7842" s="7"/>
      <c r="O7842" s="7"/>
      <c r="P7842" s="38"/>
      <c r="Q7842" s="31"/>
      <c r="R7842" s="42"/>
      <c r="S7842" s="42"/>
      <c r="T7842" s="42"/>
      <c r="U7842" s="43"/>
      <c r="V7842" s="32"/>
      <c r="W7842" s="38"/>
      <c r="X7842" s="7"/>
      <c r="Y7842" s="7"/>
      <c r="Z7842" s="7"/>
      <c r="AA7842" s="7"/>
      <c r="AB7842" s="7"/>
      <c r="AC7842" s="7"/>
      <c r="AD7842" s="7"/>
      <c r="AE7842" s="7"/>
      <c r="AF7842" s="7"/>
      <c r="AG7842" s="7"/>
      <c r="AH7842" s="7"/>
      <c r="AI7842" s="7"/>
      <c r="AJ7842" s="7"/>
      <c r="AK7842" s="7"/>
      <c r="AL7842" s="7"/>
      <c r="AM7842" s="7"/>
      <c r="AN7842" s="7"/>
    </row>
    <row r="7843" spans="1:40" ht="14.25" customHeight="1">
      <c r="A7843" s="7" t="s">
        <v>796</v>
      </c>
      <c r="B7843" s="7" t="s">
        <v>363</v>
      </c>
      <c r="C7843" s="7">
        <v>1603</v>
      </c>
      <c r="D7843" s="7" t="s">
        <v>799</v>
      </c>
      <c r="E7843" s="7" t="str">
        <f t="shared" si="101"/>
        <v>Bermejo</v>
      </c>
      <c r="F7843" s="7" t="s">
        <v>379</v>
      </c>
      <c r="G7843" s="7">
        <v>250</v>
      </c>
      <c r="H7843" s="7" t="s">
        <v>399</v>
      </c>
      <c r="I7843" s="7"/>
      <c r="J7843" s="7">
        <v>6082161</v>
      </c>
      <c r="K7843" s="7">
        <f t="shared" si="102"/>
        <v>11907637</v>
      </c>
      <c r="L7843" s="7"/>
      <c r="M7843" s="6"/>
      <c r="N7843" s="7"/>
      <c r="O7843" s="7"/>
      <c r="P7843" s="38"/>
      <c r="Q7843" s="31"/>
      <c r="R7843" s="42"/>
      <c r="S7843" s="42"/>
      <c r="T7843" s="42"/>
      <c r="U7843" s="43"/>
      <c r="V7843" s="32"/>
      <c r="W7843" s="38"/>
      <c r="X7843" s="7"/>
      <c r="Y7843" s="7"/>
      <c r="Z7843" s="7"/>
      <c r="AA7843" s="7"/>
      <c r="AB7843" s="7"/>
      <c r="AC7843" s="7"/>
      <c r="AD7843" s="7"/>
      <c r="AE7843" s="7"/>
      <c r="AF7843" s="7"/>
      <c r="AG7843" s="7"/>
      <c r="AH7843" s="7"/>
      <c r="AI7843" s="7"/>
      <c r="AJ7843" s="7"/>
      <c r="AK7843" s="7"/>
      <c r="AL7843" s="7"/>
      <c r="AM7843" s="7"/>
      <c r="AN7843" s="7"/>
    </row>
    <row r="7844" spans="1:40" ht="14.25" customHeight="1">
      <c r="A7844" s="7" t="s">
        <v>796</v>
      </c>
      <c r="B7844" s="7" t="s">
        <v>363</v>
      </c>
      <c r="C7844" s="7">
        <v>1603</v>
      </c>
      <c r="D7844" s="7" t="s">
        <v>799</v>
      </c>
      <c r="E7844" s="7" t="str">
        <f t="shared" si="101"/>
        <v>Bermejo</v>
      </c>
      <c r="F7844" s="7" t="s">
        <v>379</v>
      </c>
      <c r="G7844" s="7">
        <v>260</v>
      </c>
      <c r="H7844" s="7" t="s">
        <v>400</v>
      </c>
      <c r="I7844" s="7"/>
      <c r="J7844" s="7">
        <v>514579</v>
      </c>
      <c r="K7844" s="7">
        <f t="shared" si="102"/>
        <v>11907637</v>
      </c>
      <c r="L7844" s="7"/>
      <c r="M7844" s="6"/>
      <c r="N7844" s="7"/>
      <c r="O7844" s="7"/>
      <c r="P7844" s="38"/>
      <c r="Q7844" s="31"/>
      <c r="R7844" s="42"/>
      <c r="S7844" s="42"/>
      <c r="T7844" s="42"/>
      <c r="U7844" s="43"/>
      <c r="V7844" s="32"/>
      <c r="W7844" s="38"/>
      <c r="X7844" s="7"/>
      <c r="Y7844" s="7"/>
      <c r="Z7844" s="7"/>
      <c r="AA7844" s="7"/>
      <c r="AB7844" s="7"/>
      <c r="AC7844" s="7"/>
      <c r="AD7844" s="7"/>
      <c r="AE7844" s="7"/>
      <c r="AF7844" s="7"/>
      <c r="AG7844" s="7"/>
      <c r="AH7844" s="7"/>
      <c r="AI7844" s="7"/>
      <c r="AJ7844" s="7"/>
      <c r="AK7844" s="7"/>
      <c r="AL7844" s="7"/>
      <c r="AM7844" s="7"/>
      <c r="AN7844" s="7"/>
    </row>
    <row r="7845" spans="1:40" ht="14.25" customHeight="1">
      <c r="A7845" s="7" t="s">
        <v>796</v>
      </c>
      <c r="B7845" s="7" t="s">
        <v>363</v>
      </c>
      <c r="C7845" s="7">
        <v>1603</v>
      </c>
      <c r="D7845" s="7" t="s">
        <v>799</v>
      </c>
      <c r="E7845" s="7" t="str">
        <f t="shared" si="101"/>
        <v>Bermejo</v>
      </c>
      <c r="F7845" s="7" t="s">
        <v>379</v>
      </c>
      <c r="G7845" s="7">
        <v>310</v>
      </c>
      <c r="H7845" s="7" t="s">
        <v>403</v>
      </c>
      <c r="I7845" s="7"/>
      <c r="J7845" s="7">
        <v>68166</v>
      </c>
      <c r="K7845" s="7">
        <f t="shared" si="102"/>
        <v>11907637</v>
      </c>
      <c r="L7845" s="7"/>
      <c r="M7845" s="6"/>
      <c r="N7845" s="7"/>
      <c r="O7845" s="7"/>
      <c r="P7845" s="38"/>
      <c r="Q7845" s="31"/>
      <c r="R7845" s="42"/>
      <c r="S7845" s="42"/>
      <c r="T7845" s="42"/>
      <c r="U7845" s="43"/>
      <c r="V7845" s="32"/>
      <c r="W7845" s="38"/>
      <c r="X7845" s="7"/>
      <c r="Y7845" s="7"/>
      <c r="Z7845" s="7"/>
      <c r="AA7845" s="7"/>
      <c r="AB7845" s="7"/>
      <c r="AC7845" s="7"/>
      <c r="AD7845" s="7"/>
      <c r="AE7845" s="7"/>
      <c r="AF7845" s="7"/>
      <c r="AG7845" s="7"/>
      <c r="AH7845" s="7"/>
      <c r="AI7845" s="7"/>
      <c r="AJ7845" s="7"/>
      <c r="AK7845" s="7"/>
      <c r="AL7845" s="7"/>
      <c r="AM7845" s="7"/>
      <c r="AN7845" s="7"/>
    </row>
    <row r="7846" spans="1:40" ht="14.25" customHeight="1">
      <c r="A7846" s="7" t="s">
        <v>796</v>
      </c>
      <c r="B7846" s="7" t="s">
        <v>363</v>
      </c>
      <c r="C7846" s="7">
        <v>1603</v>
      </c>
      <c r="D7846" s="7" t="s">
        <v>799</v>
      </c>
      <c r="E7846" s="7" t="str">
        <f t="shared" si="101"/>
        <v>Bermejo</v>
      </c>
      <c r="F7846" s="7" t="s">
        <v>379</v>
      </c>
      <c r="G7846" s="7">
        <v>330</v>
      </c>
      <c r="H7846" s="7" t="s">
        <v>404</v>
      </c>
      <c r="I7846" s="7"/>
      <c r="J7846" s="7">
        <v>501060</v>
      </c>
      <c r="K7846" s="7">
        <f t="shared" si="102"/>
        <v>11907637</v>
      </c>
      <c r="L7846" s="7"/>
      <c r="M7846" s="6"/>
      <c r="N7846" s="7"/>
      <c r="O7846" s="7"/>
      <c r="P7846" s="38"/>
      <c r="Q7846" s="31"/>
      <c r="R7846" s="42"/>
      <c r="S7846" s="42"/>
      <c r="T7846" s="42"/>
      <c r="U7846" s="43"/>
      <c r="V7846" s="32"/>
      <c r="W7846" s="38"/>
      <c r="X7846" s="7"/>
      <c r="Y7846" s="7"/>
      <c r="Z7846" s="7"/>
      <c r="AA7846" s="7"/>
      <c r="AB7846" s="7"/>
      <c r="AC7846" s="7"/>
      <c r="AD7846" s="7"/>
      <c r="AE7846" s="7"/>
      <c r="AF7846" s="7"/>
      <c r="AG7846" s="7"/>
      <c r="AH7846" s="7"/>
      <c r="AI7846" s="7"/>
      <c r="AJ7846" s="7"/>
      <c r="AK7846" s="7"/>
      <c r="AL7846" s="7"/>
      <c r="AM7846" s="7"/>
      <c r="AN7846" s="7"/>
    </row>
    <row r="7847" spans="1:40" ht="14.25" customHeight="1">
      <c r="A7847" s="7" t="s">
        <v>796</v>
      </c>
      <c r="B7847" s="7" t="s">
        <v>363</v>
      </c>
      <c r="C7847" s="7">
        <v>1603</v>
      </c>
      <c r="D7847" s="7" t="s">
        <v>799</v>
      </c>
      <c r="E7847" s="7" t="str">
        <f t="shared" si="101"/>
        <v>Bermejo</v>
      </c>
      <c r="F7847" s="7" t="s">
        <v>379</v>
      </c>
      <c r="G7847" s="7">
        <v>340</v>
      </c>
      <c r="H7847" s="7" t="s">
        <v>405</v>
      </c>
      <c r="I7847" s="7"/>
      <c r="J7847" s="7">
        <v>3912124</v>
      </c>
      <c r="K7847" s="7">
        <f t="shared" si="102"/>
        <v>11907637</v>
      </c>
      <c r="L7847" s="7"/>
      <c r="M7847" s="6"/>
      <c r="N7847" s="7"/>
      <c r="O7847" s="7"/>
      <c r="P7847" s="38"/>
      <c r="Q7847" s="31"/>
      <c r="R7847" s="42"/>
      <c r="S7847" s="42"/>
      <c r="T7847" s="42"/>
      <c r="U7847" s="43"/>
      <c r="V7847" s="32"/>
      <c r="W7847" s="38"/>
      <c r="X7847" s="7"/>
      <c r="Y7847" s="7"/>
      <c r="Z7847" s="7"/>
      <c r="AA7847" s="7"/>
      <c r="AB7847" s="7"/>
      <c r="AC7847" s="7"/>
      <c r="AD7847" s="7"/>
      <c r="AE7847" s="7"/>
      <c r="AF7847" s="7"/>
      <c r="AG7847" s="7"/>
      <c r="AH7847" s="7"/>
      <c r="AI7847" s="7"/>
      <c r="AJ7847" s="7"/>
      <c r="AK7847" s="7"/>
      <c r="AL7847" s="7"/>
      <c r="AM7847" s="7"/>
      <c r="AN7847" s="7"/>
    </row>
    <row r="7848" spans="1:40" ht="14.25" customHeight="1">
      <c r="A7848" s="7" t="s">
        <v>796</v>
      </c>
      <c r="B7848" s="7" t="s">
        <v>363</v>
      </c>
      <c r="C7848" s="7">
        <v>1603</v>
      </c>
      <c r="D7848" s="7" t="s">
        <v>799</v>
      </c>
      <c r="E7848" s="7" t="str">
        <f t="shared" si="101"/>
        <v>Bermejo</v>
      </c>
      <c r="F7848" s="7" t="s">
        <v>407</v>
      </c>
      <c r="G7848" s="7">
        <v>100</v>
      </c>
      <c r="H7848" s="7" t="s">
        <v>383</v>
      </c>
      <c r="I7848" s="7"/>
      <c r="J7848" s="7">
        <v>43000</v>
      </c>
      <c r="K7848" s="7">
        <f t="shared" si="102"/>
        <v>11907637</v>
      </c>
      <c r="L7848" s="7"/>
      <c r="M7848" s="6"/>
      <c r="N7848" s="7"/>
      <c r="O7848" s="7"/>
      <c r="P7848" s="38"/>
      <c r="Q7848" s="31"/>
      <c r="R7848" s="42"/>
      <c r="S7848" s="42"/>
      <c r="T7848" s="42"/>
      <c r="U7848" s="43"/>
      <c r="V7848" s="32"/>
      <c r="W7848" s="38"/>
      <c r="X7848" s="7"/>
      <c r="Y7848" s="7"/>
      <c r="Z7848" s="7"/>
      <c r="AA7848" s="7"/>
      <c r="AB7848" s="7"/>
      <c r="AC7848" s="7"/>
      <c r="AD7848" s="7"/>
      <c r="AE7848" s="7"/>
      <c r="AF7848" s="7"/>
      <c r="AG7848" s="7"/>
      <c r="AH7848" s="7"/>
      <c r="AI7848" s="7"/>
      <c r="AJ7848" s="7"/>
      <c r="AK7848" s="7"/>
      <c r="AL7848" s="7"/>
      <c r="AM7848" s="7"/>
      <c r="AN7848" s="7"/>
    </row>
    <row r="7849" spans="1:40" ht="14.25" customHeight="1">
      <c r="A7849" s="7" t="s">
        <v>796</v>
      </c>
      <c r="B7849" s="7" t="s">
        <v>363</v>
      </c>
      <c r="C7849" s="7">
        <v>1603</v>
      </c>
      <c r="D7849" s="7" t="s">
        <v>799</v>
      </c>
      <c r="E7849" s="7" t="str">
        <f t="shared" si="101"/>
        <v>Bermejo</v>
      </c>
      <c r="F7849" s="7" t="s">
        <v>407</v>
      </c>
      <c r="G7849" s="7">
        <v>110</v>
      </c>
      <c r="H7849" s="7" t="s">
        <v>385</v>
      </c>
      <c r="I7849" s="7"/>
      <c r="J7849" s="7">
        <v>4219782</v>
      </c>
      <c r="K7849" s="7">
        <f t="shared" si="102"/>
        <v>11907637</v>
      </c>
      <c r="L7849" s="7"/>
      <c r="M7849" s="6"/>
      <c r="N7849" s="7"/>
      <c r="O7849" s="7"/>
      <c r="P7849" s="38"/>
      <c r="Q7849" s="31"/>
      <c r="R7849" s="42"/>
      <c r="S7849" s="42"/>
      <c r="T7849" s="42"/>
      <c r="U7849" s="43"/>
      <c r="V7849" s="32"/>
      <c r="W7849" s="38"/>
      <c r="X7849" s="7"/>
      <c r="Y7849" s="7"/>
      <c r="Z7849" s="7"/>
      <c r="AA7849" s="7"/>
      <c r="AB7849" s="7"/>
      <c r="AC7849" s="7"/>
      <c r="AD7849" s="7"/>
      <c r="AE7849" s="7"/>
      <c r="AF7849" s="7"/>
      <c r="AG7849" s="7"/>
      <c r="AH7849" s="7"/>
      <c r="AI7849" s="7"/>
      <c r="AJ7849" s="7"/>
      <c r="AK7849" s="7"/>
      <c r="AL7849" s="7"/>
      <c r="AM7849" s="7"/>
      <c r="AN7849" s="7"/>
    </row>
    <row r="7850" spans="1:40" ht="14.25" customHeight="1">
      <c r="A7850" s="7" t="s">
        <v>796</v>
      </c>
      <c r="B7850" s="7" t="s">
        <v>363</v>
      </c>
      <c r="C7850" s="7">
        <v>1603</v>
      </c>
      <c r="D7850" s="7" t="s">
        <v>799</v>
      </c>
      <c r="E7850" s="7" t="str">
        <f t="shared" si="101"/>
        <v>Bermejo</v>
      </c>
      <c r="F7850" s="7" t="s">
        <v>407</v>
      </c>
      <c r="G7850" s="7">
        <v>130</v>
      </c>
      <c r="H7850" s="7" t="s">
        <v>386</v>
      </c>
      <c r="I7850" s="7"/>
      <c r="J7850" s="7">
        <v>33908</v>
      </c>
      <c r="K7850" s="7">
        <f t="shared" si="102"/>
        <v>11907637</v>
      </c>
      <c r="L7850" s="7"/>
      <c r="M7850" s="6"/>
      <c r="N7850" s="7"/>
      <c r="O7850" s="7"/>
      <c r="P7850" s="38"/>
      <c r="Q7850" s="31"/>
      <c r="R7850" s="42"/>
      <c r="S7850" s="42"/>
      <c r="T7850" s="42"/>
      <c r="U7850" s="43"/>
      <c r="V7850" s="32"/>
      <c r="W7850" s="38"/>
      <c r="X7850" s="7"/>
      <c r="Y7850" s="7"/>
      <c r="Z7850" s="7"/>
      <c r="AA7850" s="7"/>
      <c r="AB7850" s="7"/>
      <c r="AC7850" s="7"/>
      <c r="AD7850" s="7"/>
      <c r="AE7850" s="7"/>
      <c r="AF7850" s="7"/>
      <c r="AG7850" s="7"/>
      <c r="AH7850" s="7"/>
      <c r="AI7850" s="7"/>
      <c r="AJ7850" s="7"/>
      <c r="AK7850" s="7"/>
      <c r="AL7850" s="7"/>
      <c r="AM7850" s="7"/>
      <c r="AN7850" s="7"/>
    </row>
    <row r="7851" spans="1:40" ht="14.25" customHeight="1">
      <c r="A7851" s="7" t="s">
        <v>796</v>
      </c>
      <c r="B7851" s="7" t="s">
        <v>363</v>
      </c>
      <c r="C7851" s="7">
        <v>1603</v>
      </c>
      <c r="D7851" s="7" t="s">
        <v>799</v>
      </c>
      <c r="E7851" s="7" t="str">
        <f t="shared" si="101"/>
        <v>Bermejo</v>
      </c>
      <c r="F7851" s="7" t="s">
        <v>407</v>
      </c>
      <c r="G7851" s="7">
        <v>170</v>
      </c>
      <c r="H7851" s="7" t="s">
        <v>390</v>
      </c>
      <c r="I7851" s="7"/>
      <c r="J7851" s="7">
        <v>1400759</v>
      </c>
      <c r="K7851" s="7">
        <f t="shared" si="102"/>
        <v>11907637</v>
      </c>
      <c r="L7851" s="7"/>
      <c r="M7851" s="6"/>
      <c r="N7851" s="7"/>
      <c r="O7851" s="7"/>
      <c r="P7851" s="38"/>
      <c r="Q7851" s="31"/>
      <c r="R7851" s="42"/>
      <c r="S7851" s="42"/>
      <c r="T7851" s="42"/>
      <c r="U7851" s="43"/>
      <c r="V7851" s="32"/>
      <c r="W7851" s="38"/>
      <c r="X7851" s="7"/>
      <c r="Y7851" s="7"/>
      <c r="Z7851" s="7"/>
      <c r="AA7851" s="7"/>
      <c r="AB7851" s="7"/>
      <c r="AC7851" s="7"/>
      <c r="AD7851" s="7"/>
      <c r="AE7851" s="7"/>
      <c r="AF7851" s="7"/>
      <c r="AG7851" s="7"/>
      <c r="AH7851" s="7"/>
      <c r="AI7851" s="7"/>
      <c r="AJ7851" s="7"/>
      <c r="AK7851" s="7"/>
      <c r="AL7851" s="7"/>
      <c r="AM7851" s="7"/>
      <c r="AN7851" s="7"/>
    </row>
    <row r="7852" spans="1:40" ht="14.25" customHeight="1">
      <c r="A7852" s="7" t="s">
        <v>796</v>
      </c>
      <c r="B7852" s="7" t="s">
        <v>363</v>
      </c>
      <c r="C7852" s="7">
        <v>1603</v>
      </c>
      <c r="D7852" s="7" t="s">
        <v>799</v>
      </c>
      <c r="E7852" s="7" t="str">
        <f t="shared" si="101"/>
        <v>Bermejo</v>
      </c>
      <c r="F7852" s="7" t="s">
        <v>407</v>
      </c>
      <c r="G7852" s="7">
        <v>200</v>
      </c>
      <c r="H7852" s="7" t="s">
        <v>393</v>
      </c>
      <c r="I7852" s="7"/>
      <c r="J7852" s="7">
        <v>847188</v>
      </c>
      <c r="K7852" s="7">
        <f t="shared" si="102"/>
        <v>11907637</v>
      </c>
      <c r="L7852" s="7"/>
      <c r="M7852" s="6"/>
      <c r="N7852" s="7"/>
      <c r="O7852" s="7"/>
      <c r="P7852" s="38"/>
      <c r="Q7852" s="31"/>
      <c r="R7852" s="42"/>
      <c r="S7852" s="42"/>
      <c r="T7852" s="42"/>
      <c r="U7852" s="43"/>
      <c r="V7852" s="32"/>
      <c r="W7852" s="38"/>
      <c r="X7852" s="7"/>
      <c r="Y7852" s="7"/>
      <c r="Z7852" s="7"/>
      <c r="AA7852" s="7"/>
      <c r="AB7852" s="7"/>
      <c r="AC7852" s="7"/>
      <c r="AD7852" s="7"/>
      <c r="AE7852" s="7"/>
      <c r="AF7852" s="7"/>
      <c r="AG7852" s="7"/>
      <c r="AH7852" s="7"/>
      <c r="AI7852" s="7"/>
      <c r="AJ7852" s="7"/>
      <c r="AK7852" s="7"/>
      <c r="AL7852" s="7"/>
      <c r="AM7852" s="7"/>
      <c r="AN7852" s="7"/>
    </row>
    <row r="7853" spans="1:40" ht="14.25" customHeight="1">
      <c r="A7853" s="7" t="s">
        <v>796</v>
      </c>
      <c r="B7853" s="7" t="s">
        <v>363</v>
      </c>
      <c r="C7853" s="7">
        <v>1603</v>
      </c>
      <c r="D7853" s="7" t="s">
        <v>799</v>
      </c>
      <c r="E7853" s="7" t="str">
        <f t="shared" si="101"/>
        <v>Bermejo</v>
      </c>
      <c r="F7853" s="7" t="s">
        <v>407</v>
      </c>
      <c r="G7853" s="7">
        <v>210</v>
      </c>
      <c r="H7853" s="7" t="s">
        <v>394</v>
      </c>
      <c r="I7853" s="7"/>
      <c r="J7853" s="7">
        <v>4130000</v>
      </c>
      <c r="K7853" s="7">
        <f t="shared" si="102"/>
        <v>11907637</v>
      </c>
      <c r="L7853" s="7"/>
      <c r="M7853" s="6"/>
      <c r="N7853" s="7"/>
      <c r="O7853" s="7"/>
      <c r="P7853" s="38"/>
      <c r="Q7853" s="31"/>
      <c r="R7853" s="42"/>
      <c r="S7853" s="42"/>
      <c r="T7853" s="42"/>
      <c r="U7853" s="43"/>
      <c r="V7853" s="32"/>
      <c r="W7853" s="38"/>
      <c r="X7853" s="7"/>
      <c r="Y7853" s="7"/>
      <c r="Z7853" s="7"/>
      <c r="AA7853" s="7"/>
      <c r="AB7853" s="7"/>
      <c r="AC7853" s="7"/>
      <c r="AD7853" s="7"/>
      <c r="AE7853" s="7"/>
      <c r="AF7853" s="7"/>
      <c r="AG7853" s="7"/>
      <c r="AH7853" s="7"/>
      <c r="AI7853" s="7"/>
      <c r="AJ7853" s="7"/>
      <c r="AK7853" s="7"/>
      <c r="AL7853" s="7"/>
      <c r="AM7853" s="7"/>
      <c r="AN7853" s="7"/>
    </row>
    <row r="7854" spans="1:40" ht="14.25" customHeight="1">
      <c r="A7854" s="7" t="s">
        <v>796</v>
      </c>
      <c r="B7854" s="7" t="s">
        <v>363</v>
      </c>
      <c r="C7854" s="7">
        <v>1603</v>
      </c>
      <c r="D7854" s="7" t="s">
        <v>799</v>
      </c>
      <c r="E7854" s="7" t="str">
        <f t="shared" si="101"/>
        <v>Bermejo</v>
      </c>
      <c r="F7854" s="7" t="s">
        <v>407</v>
      </c>
      <c r="G7854" s="7">
        <v>220</v>
      </c>
      <c r="H7854" s="7" t="s">
        <v>395</v>
      </c>
      <c r="I7854" s="7"/>
      <c r="J7854" s="7">
        <v>551435</v>
      </c>
      <c r="K7854" s="7">
        <f t="shared" si="102"/>
        <v>11907637</v>
      </c>
      <c r="L7854" s="7"/>
      <c r="M7854" s="6"/>
      <c r="N7854" s="7"/>
      <c r="O7854" s="7"/>
      <c r="P7854" s="38"/>
      <c r="Q7854" s="31"/>
      <c r="R7854" s="42"/>
      <c r="S7854" s="42"/>
      <c r="T7854" s="42"/>
      <c r="U7854" s="43"/>
      <c r="V7854" s="32"/>
      <c r="W7854" s="38"/>
      <c r="X7854" s="7"/>
      <c r="Y7854" s="7"/>
      <c r="Z7854" s="7"/>
      <c r="AA7854" s="7"/>
      <c r="AB7854" s="7"/>
      <c r="AC7854" s="7"/>
      <c r="AD7854" s="7"/>
      <c r="AE7854" s="7"/>
      <c r="AF7854" s="7"/>
      <c r="AG7854" s="7"/>
      <c r="AH7854" s="7"/>
      <c r="AI7854" s="7"/>
      <c r="AJ7854" s="7"/>
      <c r="AK7854" s="7"/>
      <c r="AL7854" s="7"/>
      <c r="AM7854" s="7"/>
      <c r="AN7854" s="7"/>
    </row>
    <row r="7855" spans="1:40" ht="14.25" customHeight="1">
      <c r="A7855" s="7" t="s">
        <v>796</v>
      </c>
      <c r="B7855" s="7" t="s">
        <v>363</v>
      </c>
      <c r="C7855" s="7">
        <v>1603</v>
      </c>
      <c r="D7855" s="7" t="s">
        <v>799</v>
      </c>
      <c r="E7855" s="7" t="str">
        <f t="shared" si="101"/>
        <v>Bermejo</v>
      </c>
      <c r="F7855" s="7" t="s">
        <v>407</v>
      </c>
      <c r="G7855" s="7">
        <v>340</v>
      </c>
      <c r="H7855" s="7" t="s">
        <v>405</v>
      </c>
      <c r="I7855" s="7"/>
      <c r="J7855" s="7">
        <v>681565</v>
      </c>
      <c r="K7855" s="7">
        <f t="shared" si="102"/>
        <v>11907637</v>
      </c>
      <c r="L7855" s="7"/>
      <c r="M7855" s="6"/>
      <c r="N7855" s="7"/>
      <c r="O7855" s="7"/>
      <c r="P7855" s="38"/>
      <c r="Q7855" s="31"/>
      <c r="R7855" s="42"/>
      <c r="S7855" s="42"/>
      <c r="T7855" s="42"/>
      <c r="U7855" s="43"/>
      <c r="V7855" s="32"/>
      <c r="W7855" s="38"/>
      <c r="X7855" s="7"/>
      <c r="Y7855" s="7"/>
      <c r="Z7855" s="7"/>
      <c r="AA7855" s="7"/>
      <c r="AB7855" s="7"/>
      <c r="AC7855" s="7"/>
      <c r="AD7855" s="7"/>
      <c r="AE7855" s="7"/>
      <c r="AF7855" s="7"/>
      <c r="AG7855" s="7"/>
      <c r="AH7855" s="7"/>
      <c r="AI7855" s="7"/>
      <c r="AJ7855" s="7"/>
      <c r="AK7855" s="7"/>
      <c r="AL7855" s="7"/>
      <c r="AM7855" s="7"/>
      <c r="AN7855" s="7"/>
    </row>
    <row r="7856" spans="1:40" ht="14.25" customHeight="1">
      <c r="A7856" s="7" t="s">
        <v>796</v>
      </c>
      <c r="B7856" s="7" t="s">
        <v>363</v>
      </c>
      <c r="C7856" s="7">
        <v>1604</v>
      </c>
      <c r="D7856" s="7" t="s">
        <v>800</v>
      </c>
      <c r="E7856" s="7" t="str">
        <f t="shared" si="101"/>
        <v>Yacuiba</v>
      </c>
      <c r="F7856" s="7" t="s">
        <v>379</v>
      </c>
      <c r="G7856" s="7">
        <v>0</v>
      </c>
      <c r="H7856" s="7" t="s">
        <v>380</v>
      </c>
      <c r="I7856" s="7"/>
      <c r="J7856" s="7">
        <v>18382458</v>
      </c>
      <c r="K7856" s="7">
        <f t="shared" si="102"/>
        <v>13566410</v>
      </c>
      <c r="L7856" s="7"/>
      <c r="M7856" s="6"/>
      <c r="N7856" s="7"/>
      <c r="O7856" s="7"/>
      <c r="P7856" s="38"/>
      <c r="Q7856" s="31"/>
      <c r="R7856" s="42"/>
      <c r="S7856" s="42"/>
      <c r="T7856" s="42"/>
      <c r="U7856" s="43"/>
      <c r="V7856" s="32"/>
      <c r="W7856" s="38"/>
      <c r="X7856" s="7"/>
      <c r="Y7856" s="7"/>
      <c r="Z7856" s="7"/>
      <c r="AA7856" s="7"/>
      <c r="AB7856" s="7"/>
      <c r="AC7856" s="7"/>
      <c r="AD7856" s="7"/>
      <c r="AE7856" s="7"/>
      <c r="AF7856" s="7"/>
      <c r="AG7856" s="7"/>
      <c r="AH7856" s="7"/>
      <c r="AI7856" s="7"/>
      <c r="AJ7856" s="7"/>
      <c r="AK7856" s="7"/>
      <c r="AL7856" s="7"/>
      <c r="AM7856" s="7"/>
      <c r="AN7856" s="7"/>
    </row>
    <row r="7857" spans="1:40" ht="14.25" customHeight="1">
      <c r="A7857" s="7" t="s">
        <v>796</v>
      </c>
      <c r="B7857" s="7" t="s">
        <v>363</v>
      </c>
      <c r="C7857" s="7">
        <v>1604</v>
      </c>
      <c r="D7857" s="7" t="s">
        <v>800</v>
      </c>
      <c r="E7857" s="7" t="str">
        <f t="shared" si="101"/>
        <v>Yacuiba</v>
      </c>
      <c r="F7857" s="7" t="s">
        <v>379</v>
      </c>
      <c r="G7857" s="7">
        <v>1</v>
      </c>
      <c r="H7857" s="7" t="s">
        <v>381</v>
      </c>
      <c r="I7857" s="7"/>
      <c r="J7857" s="7">
        <v>4600000</v>
      </c>
      <c r="K7857" s="7">
        <f t="shared" si="102"/>
        <v>13566410</v>
      </c>
      <c r="L7857" s="7"/>
      <c r="M7857" s="6"/>
      <c r="N7857" s="7"/>
      <c r="O7857" s="7"/>
      <c r="P7857" s="38"/>
      <c r="Q7857" s="31"/>
      <c r="R7857" s="42"/>
      <c r="S7857" s="42"/>
      <c r="T7857" s="42"/>
      <c r="U7857" s="43"/>
      <c r="V7857" s="32"/>
      <c r="W7857" s="38"/>
      <c r="X7857" s="7"/>
      <c r="Y7857" s="7"/>
      <c r="Z7857" s="7"/>
      <c r="AA7857" s="7"/>
      <c r="AB7857" s="7"/>
      <c r="AC7857" s="7"/>
      <c r="AD7857" s="7"/>
      <c r="AE7857" s="7"/>
      <c r="AF7857" s="7"/>
      <c r="AG7857" s="7"/>
      <c r="AH7857" s="7"/>
      <c r="AI7857" s="7"/>
      <c r="AJ7857" s="7"/>
      <c r="AK7857" s="7"/>
      <c r="AL7857" s="7"/>
      <c r="AM7857" s="7"/>
      <c r="AN7857" s="7"/>
    </row>
    <row r="7858" spans="1:40" ht="14.25" customHeight="1">
      <c r="A7858" s="7" t="s">
        <v>796</v>
      </c>
      <c r="B7858" s="7" t="s">
        <v>363</v>
      </c>
      <c r="C7858" s="7">
        <v>1604</v>
      </c>
      <c r="D7858" s="7" t="s">
        <v>800</v>
      </c>
      <c r="E7858" s="7" t="str">
        <f t="shared" si="101"/>
        <v>Yacuiba</v>
      </c>
      <c r="F7858" s="7" t="s">
        <v>379</v>
      </c>
      <c r="G7858" s="7">
        <v>97</v>
      </c>
      <c r="H7858" s="7" t="s">
        <v>409</v>
      </c>
      <c r="I7858" s="7"/>
      <c r="J7858" s="7">
        <v>18489013</v>
      </c>
      <c r="K7858" s="7">
        <f t="shared" si="102"/>
        <v>13566410</v>
      </c>
      <c r="L7858" s="7"/>
      <c r="M7858" s="6"/>
      <c r="N7858" s="7"/>
      <c r="O7858" s="7"/>
      <c r="P7858" s="38"/>
      <c r="Q7858" s="31"/>
      <c r="R7858" s="42"/>
      <c r="S7858" s="42"/>
      <c r="T7858" s="42"/>
      <c r="U7858" s="43"/>
      <c r="V7858" s="32"/>
      <c r="W7858" s="38"/>
      <c r="X7858" s="7"/>
      <c r="Y7858" s="7"/>
      <c r="Z7858" s="7"/>
      <c r="AA7858" s="7"/>
      <c r="AB7858" s="7"/>
      <c r="AC7858" s="7"/>
      <c r="AD7858" s="7"/>
      <c r="AE7858" s="7"/>
      <c r="AF7858" s="7"/>
      <c r="AG7858" s="7"/>
      <c r="AH7858" s="7"/>
      <c r="AI7858" s="7"/>
      <c r="AJ7858" s="7"/>
      <c r="AK7858" s="7"/>
      <c r="AL7858" s="7"/>
      <c r="AM7858" s="7"/>
      <c r="AN7858" s="7"/>
    </row>
    <row r="7859" spans="1:40" ht="14.25" customHeight="1">
      <c r="A7859" s="7" t="s">
        <v>796</v>
      </c>
      <c r="B7859" s="7" t="s">
        <v>363</v>
      </c>
      <c r="C7859" s="7">
        <v>1604</v>
      </c>
      <c r="D7859" s="7" t="s">
        <v>800</v>
      </c>
      <c r="E7859" s="7" t="str">
        <f t="shared" si="101"/>
        <v>Yacuiba</v>
      </c>
      <c r="F7859" s="7" t="s">
        <v>379</v>
      </c>
      <c r="G7859" s="7">
        <v>99</v>
      </c>
      <c r="H7859" s="7" t="s">
        <v>382</v>
      </c>
      <c r="I7859" s="7"/>
      <c r="J7859" s="7">
        <v>7414938</v>
      </c>
      <c r="K7859" s="7">
        <f t="shared" si="102"/>
        <v>13566410</v>
      </c>
      <c r="L7859" s="7"/>
      <c r="M7859" s="6"/>
      <c r="N7859" s="7"/>
      <c r="O7859" s="7"/>
      <c r="P7859" s="38"/>
      <c r="Q7859" s="31"/>
      <c r="R7859" s="42"/>
      <c r="S7859" s="42"/>
      <c r="T7859" s="42"/>
      <c r="U7859" s="43"/>
      <c r="V7859" s="32"/>
      <c r="W7859" s="38"/>
      <c r="X7859" s="7"/>
      <c r="Y7859" s="7"/>
      <c r="Z7859" s="7"/>
      <c r="AA7859" s="7"/>
      <c r="AB7859" s="7"/>
      <c r="AC7859" s="7"/>
      <c r="AD7859" s="7"/>
      <c r="AE7859" s="7"/>
      <c r="AF7859" s="7"/>
      <c r="AG7859" s="7"/>
      <c r="AH7859" s="7"/>
      <c r="AI7859" s="7"/>
      <c r="AJ7859" s="7"/>
      <c r="AK7859" s="7"/>
      <c r="AL7859" s="7"/>
      <c r="AM7859" s="7"/>
      <c r="AN7859" s="7"/>
    </row>
    <row r="7860" spans="1:40" ht="14.25" customHeight="1">
      <c r="A7860" s="7" t="s">
        <v>796</v>
      </c>
      <c r="B7860" s="7" t="s">
        <v>363</v>
      </c>
      <c r="C7860" s="7">
        <v>1604</v>
      </c>
      <c r="D7860" s="7" t="s">
        <v>800</v>
      </c>
      <c r="E7860" s="7" t="str">
        <f t="shared" si="101"/>
        <v>Yacuiba</v>
      </c>
      <c r="F7860" s="7" t="s">
        <v>379</v>
      </c>
      <c r="G7860" s="7">
        <v>100</v>
      </c>
      <c r="H7860" s="7" t="s">
        <v>383</v>
      </c>
      <c r="I7860" s="7"/>
      <c r="J7860" s="7">
        <v>10634276</v>
      </c>
      <c r="K7860" s="7">
        <f t="shared" si="102"/>
        <v>13566410</v>
      </c>
      <c r="L7860" s="7"/>
      <c r="M7860" s="6"/>
      <c r="N7860" s="7"/>
      <c r="O7860" s="7"/>
      <c r="P7860" s="38"/>
      <c r="Q7860" s="31"/>
      <c r="R7860" s="42"/>
      <c r="S7860" s="42"/>
      <c r="T7860" s="42"/>
      <c r="U7860" s="43"/>
      <c r="V7860" s="32"/>
      <c r="W7860" s="38"/>
      <c r="X7860" s="7"/>
      <c r="Y7860" s="7"/>
      <c r="Z7860" s="7"/>
      <c r="AA7860" s="7"/>
      <c r="AB7860" s="7"/>
      <c r="AC7860" s="7"/>
      <c r="AD7860" s="7"/>
      <c r="AE7860" s="7"/>
      <c r="AF7860" s="7"/>
      <c r="AG7860" s="7"/>
      <c r="AH7860" s="7"/>
      <c r="AI7860" s="7"/>
      <c r="AJ7860" s="7"/>
      <c r="AK7860" s="7"/>
      <c r="AL7860" s="7"/>
      <c r="AM7860" s="7"/>
      <c r="AN7860" s="7"/>
    </row>
    <row r="7861" spans="1:40" ht="14.25" customHeight="1">
      <c r="A7861" s="7" t="s">
        <v>796</v>
      </c>
      <c r="B7861" s="7" t="s">
        <v>363</v>
      </c>
      <c r="C7861" s="7">
        <v>1604</v>
      </c>
      <c r="D7861" s="7" t="s">
        <v>800</v>
      </c>
      <c r="E7861" s="7" t="str">
        <f t="shared" si="101"/>
        <v>Yacuiba</v>
      </c>
      <c r="F7861" s="7" t="s">
        <v>379</v>
      </c>
      <c r="G7861" s="7">
        <v>110</v>
      </c>
      <c r="H7861" s="7" t="s">
        <v>385</v>
      </c>
      <c r="I7861" s="7"/>
      <c r="J7861" s="7">
        <v>1726639</v>
      </c>
      <c r="K7861" s="7">
        <f t="shared" si="102"/>
        <v>13566410</v>
      </c>
      <c r="L7861" s="7"/>
      <c r="M7861" s="6"/>
      <c r="N7861" s="7"/>
      <c r="O7861" s="7"/>
      <c r="P7861" s="38"/>
      <c r="Q7861" s="31"/>
      <c r="R7861" s="42"/>
      <c r="S7861" s="42"/>
      <c r="T7861" s="42"/>
      <c r="U7861" s="43"/>
      <c r="V7861" s="32"/>
      <c r="W7861" s="38"/>
      <c r="X7861" s="7"/>
      <c r="Y7861" s="7"/>
      <c r="Z7861" s="7"/>
      <c r="AA7861" s="7"/>
      <c r="AB7861" s="7"/>
      <c r="AC7861" s="7"/>
      <c r="AD7861" s="7"/>
      <c r="AE7861" s="7"/>
      <c r="AF7861" s="7"/>
      <c r="AG7861" s="7"/>
      <c r="AH7861" s="7"/>
      <c r="AI7861" s="7"/>
      <c r="AJ7861" s="7"/>
      <c r="AK7861" s="7"/>
      <c r="AL7861" s="7"/>
      <c r="AM7861" s="7"/>
      <c r="AN7861" s="7"/>
    </row>
    <row r="7862" spans="1:40" ht="14.25" customHeight="1">
      <c r="A7862" s="7" t="s">
        <v>796</v>
      </c>
      <c r="B7862" s="7" t="s">
        <v>363</v>
      </c>
      <c r="C7862" s="7">
        <v>1604</v>
      </c>
      <c r="D7862" s="7" t="s">
        <v>800</v>
      </c>
      <c r="E7862" s="7" t="str">
        <f t="shared" si="101"/>
        <v>Yacuiba</v>
      </c>
      <c r="F7862" s="7" t="s">
        <v>379</v>
      </c>
      <c r="G7862" s="7">
        <v>120</v>
      </c>
      <c r="H7862" s="7" t="s">
        <v>485</v>
      </c>
      <c r="I7862" s="7"/>
      <c r="J7862" s="7">
        <v>1210732</v>
      </c>
      <c r="K7862" s="7">
        <f t="shared" si="102"/>
        <v>13566410</v>
      </c>
      <c r="L7862" s="7"/>
      <c r="M7862" s="6"/>
      <c r="N7862" s="7"/>
      <c r="O7862" s="7"/>
      <c r="P7862" s="38"/>
      <c r="Q7862" s="31"/>
      <c r="R7862" s="42"/>
      <c r="S7862" s="42"/>
      <c r="T7862" s="42"/>
      <c r="U7862" s="43"/>
      <c r="V7862" s="32"/>
      <c r="W7862" s="38"/>
      <c r="X7862" s="7"/>
      <c r="Y7862" s="7"/>
      <c r="Z7862" s="7"/>
      <c r="AA7862" s="7"/>
      <c r="AB7862" s="7"/>
      <c r="AC7862" s="7"/>
      <c r="AD7862" s="7"/>
      <c r="AE7862" s="7"/>
      <c r="AF7862" s="7"/>
      <c r="AG7862" s="7"/>
      <c r="AH7862" s="7"/>
      <c r="AI7862" s="7"/>
      <c r="AJ7862" s="7"/>
      <c r="AK7862" s="7"/>
      <c r="AL7862" s="7"/>
      <c r="AM7862" s="7"/>
      <c r="AN7862" s="7"/>
    </row>
    <row r="7863" spans="1:40" ht="14.25" customHeight="1">
      <c r="A7863" s="7" t="s">
        <v>796</v>
      </c>
      <c r="B7863" s="7" t="s">
        <v>363</v>
      </c>
      <c r="C7863" s="7">
        <v>1604</v>
      </c>
      <c r="D7863" s="7" t="s">
        <v>800</v>
      </c>
      <c r="E7863" s="7" t="str">
        <f t="shared" si="101"/>
        <v>Yacuiba</v>
      </c>
      <c r="F7863" s="7" t="s">
        <v>379</v>
      </c>
      <c r="G7863" s="7">
        <v>130</v>
      </c>
      <c r="H7863" s="7" t="s">
        <v>386</v>
      </c>
      <c r="I7863" s="7"/>
      <c r="J7863" s="7">
        <v>4245900</v>
      </c>
      <c r="K7863" s="7">
        <f t="shared" si="102"/>
        <v>13566410</v>
      </c>
      <c r="L7863" s="7"/>
      <c r="M7863" s="6"/>
      <c r="N7863" s="7"/>
      <c r="O7863" s="7"/>
      <c r="P7863" s="38"/>
      <c r="Q7863" s="31"/>
      <c r="R7863" s="42"/>
      <c r="S7863" s="42"/>
      <c r="T7863" s="42"/>
      <c r="U7863" s="43"/>
      <c r="V7863" s="32"/>
      <c r="W7863" s="38"/>
      <c r="X7863" s="7"/>
      <c r="Y7863" s="7"/>
      <c r="Z7863" s="7"/>
      <c r="AA7863" s="7"/>
      <c r="AB7863" s="7"/>
      <c r="AC7863" s="7"/>
      <c r="AD7863" s="7"/>
      <c r="AE7863" s="7"/>
      <c r="AF7863" s="7"/>
      <c r="AG7863" s="7"/>
      <c r="AH7863" s="7"/>
      <c r="AI7863" s="7"/>
      <c r="AJ7863" s="7"/>
      <c r="AK7863" s="7"/>
      <c r="AL7863" s="7"/>
      <c r="AM7863" s="7"/>
      <c r="AN7863" s="7"/>
    </row>
    <row r="7864" spans="1:40" ht="14.25" customHeight="1">
      <c r="A7864" s="7" t="s">
        <v>796</v>
      </c>
      <c r="B7864" s="7" t="s">
        <v>363</v>
      </c>
      <c r="C7864" s="7">
        <v>1604</v>
      </c>
      <c r="D7864" s="7" t="s">
        <v>800</v>
      </c>
      <c r="E7864" s="7" t="str">
        <f t="shared" si="101"/>
        <v>Yacuiba</v>
      </c>
      <c r="F7864" s="7" t="s">
        <v>379</v>
      </c>
      <c r="G7864" s="7">
        <v>140</v>
      </c>
      <c r="H7864" s="7" t="s">
        <v>388</v>
      </c>
      <c r="I7864" s="7"/>
      <c r="J7864" s="7">
        <v>6146667</v>
      </c>
      <c r="K7864" s="7">
        <f t="shared" si="102"/>
        <v>13566410</v>
      </c>
      <c r="L7864" s="7"/>
      <c r="M7864" s="6"/>
      <c r="N7864" s="7"/>
      <c r="O7864" s="7"/>
      <c r="P7864" s="38"/>
      <c r="Q7864" s="31"/>
      <c r="R7864" s="42"/>
      <c r="S7864" s="42"/>
      <c r="T7864" s="42"/>
      <c r="U7864" s="43"/>
      <c r="V7864" s="32"/>
      <c r="W7864" s="38"/>
      <c r="X7864" s="7"/>
      <c r="Y7864" s="7"/>
      <c r="Z7864" s="7"/>
      <c r="AA7864" s="7"/>
      <c r="AB7864" s="7"/>
      <c r="AC7864" s="7"/>
      <c r="AD7864" s="7"/>
      <c r="AE7864" s="7"/>
      <c r="AF7864" s="7"/>
      <c r="AG7864" s="7"/>
      <c r="AH7864" s="7"/>
      <c r="AI7864" s="7"/>
      <c r="AJ7864" s="7"/>
      <c r="AK7864" s="7"/>
      <c r="AL7864" s="7"/>
      <c r="AM7864" s="7"/>
      <c r="AN7864" s="7"/>
    </row>
    <row r="7865" spans="1:40" ht="14.25" customHeight="1">
      <c r="A7865" s="7" t="s">
        <v>796</v>
      </c>
      <c r="B7865" s="7" t="s">
        <v>363</v>
      </c>
      <c r="C7865" s="7">
        <v>1604</v>
      </c>
      <c r="D7865" s="7" t="s">
        <v>800</v>
      </c>
      <c r="E7865" s="7" t="str">
        <f t="shared" si="101"/>
        <v>Yacuiba</v>
      </c>
      <c r="F7865" s="7" t="s">
        <v>379</v>
      </c>
      <c r="G7865" s="7">
        <v>160</v>
      </c>
      <c r="H7865" s="7" t="s">
        <v>389</v>
      </c>
      <c r="I7865" s="7"/>
      <c r="J7865" s="7">
        <v>5878787</v>
      </c>
      <c r="K7865" s="7">
        <f t="shared" si="102"/>
        <v>13566410</v>
      </c>
      <c r="L7865" s="7"/>
      <c r="M7865" s="6"/>
      <c r="N7865" s="7"/>
      <c r="O7865" s="7"/>
      <c r="P7865" s="38"/>
      <c r="Q7865" s="31"/>
      <c r="R7865" s="42"/>
      <c r="S7865" s="42"/>
      <c r="T7865" s="42"/>
      <c r="U7865" s="43"/>
      <c r="V7865" s="32"/>
      <c r="W7865" s="38"/>
      <c r="X7865" s="7"/>
      <c r="Y7865" s="7"/>
      <c r="Z7865" s="7"/>
      <c r="AA7865" s="7"/>
      <c r="AB7865" s="7"/>
      <c r="AC7865" s="7"/>
      <c r="AD7865" s="7"/>
      <c r="AE7865" s="7"/>
      <c r="AF7865" s="7"/>
      <c r="AG7865" s="7"/>
      <c r="AH7865" s="7"/>
      <c r="AI7865" s="7"/>
      <c r="AJ7865" s="7"/>
      <c r="AK7865" s="7"/>
      <c r="AL7865" s="7"/>
      <c r="AM7865" s="7"/>
      <c r="AN7865" s="7"/>
    </row>
    <row r="7866" spans="1:40" ht="14.25" customHeight="1">
      <c r="A7866" s="7" t="s">
        <v>796</v>
      </c>
      <c r="B7866" s="7" t="s">
        <v>363</v>
      </c>
      <c r="C7866" s="7">
        <v>1604</v>
      </c>
      <c r="D7866" s="7" t="s">
        <v>800</v>
      </c>
      <c r="E7866" s="7" t="str">
        <f t="shared" si="101"/>
        <v>Yacuiba</v>
      </c>
      <c r="F7866" s="7" t="s">
        <v>379</v>
      </c>
      <c r="G7866" s="7">
        <v>170</v>
      </c>
      <c r="H7866" s="7" t="s">
        <v>390</v>
      </c>
      <c r="I7866" s="7"/>
      <c r="J7866" s="7">
        <v>16690047</v>
      </c>
      <c r="K7866" s="7">
        <f t="shared" si="102"/>
        <v>13566410</v>
      </c>
      <c r="L7866" s="7"/>
      <c r="M7866" s="6"/>
      <c r="N7866" s="7"/>
      <c r="O7866" s="7"/>
      <c r="P7866" s="38"/>
      <c r="Q7866" s="31"/>
      <c r="R7866" s="42"/>
      <c r="S7866" s="42"/>
      <c r="T7866" s="42"/>
      <c r="U7866" s="43"/>
      <c r="V7866" s="32"/>
      <c r="W7866" s="38"/>
      <c r="X7866" s="7"/>
      <c r="Y7866" s="7"/>
      <c r="Z7866" s="7"/>
      <c r="AA7866" s="7"/>
      <c r="AB7866" s="7"/>
      <c r="AC7866" s="7"/>
      <c r="AD7866" s="7"/>
      <c r="AE7866" s="7"/>
      <c r="AF7866" s="7"/>
      <c r="AG7866" s="7"/>
      <c r="AH7866" s="7"/>
      <c r="AI7866" s="7"/>
      <c r="AJ7866" s="7"/>
      <c r="AK7866" s="7"/>
      <c r="AL7866" s="7"/>
      <c r="AM7866" s="7"/>
      <c r="AN7866" s="7"/>
    </row>
    <row r="7867" spans="1:40" ht="14.25" customHeight="1">
      <c r="A7867" s="7" t="s">
        <v>796</v>
      </c>
      <c r="B7867" s="7" t="s">
        <v>363</v>
      </c>
      <c r="C7867" s="7">
        <v>1604</v>
      </c>
      <c r="D7867" s="7" t="s">
        <v>800</v>
      </c>
      <c r="E7867" s="7" t="str">
        <f t="shared" si="101"/>
        <v>Yacuiba</v>
      </c>
      <c r="F7867" s="7" t="s">
        <v>379</v>
      </c>
      <c r="G7867" s="7">
        <v>180</v>
      </c>
      <c r="H7867" s="7" t="s">
        <v>411</v>
      </c>
      <c r="I7867" s="7"/>
      <c r="J7867" s="7">
        <v>309433</v>
      </c>
      <c r="K7867" s="7">
        <f t="shared" si="102"/>
        <v>13566410</v>
      </c>
      <c r="L7867" s="7"/>
      <c r="M7867" s="6"/>
      <c r="N7867" s="7"/>
      <c r="O7867" s="7"/>
      <c r="P7867" s="38"/>
      <c r="Q7867" s="31"/>
      <c r="R7867" s="42"/>
      <c r="S7867" s="42"/>
      <c r="T7867" s="42"/>
      <c r="U7867" s="43"/>
      <c r="V7867" s="32"/>
      <c r="W7867" s="38"/>
      <c r="X7867" s="7"/>
      <c r="Y7867" s="7"/>
      <c r="Z7867" s="7"/>
      <c r="AA7867" s="7"/>
      <c r="AB7867" s="7"/>
      <c r="AC7867" s="7"/>
      <c r="AD7867" s="7"/>
      <c r="AE7867" s="7"/>
      <c r="AF7867" s="7"/>
      <c r="AG7867" s="7"/>
      <c r="AH7867" s="7"/>
      <c r="AI7867" s="7"/>
      <c r="AJ7867" s="7"/>
      <c r="AK7867" s="7"/>
      <c r="AL7867" s="7"/>
      <c r="AM7867" s="7"/>
      <c r="AN7867" s="7"/>
    </row>
    <row r="7868" spans="1:40" ht="14.25" customHeight="1">
      <c r="A7868" s="7" t="s">
        <v>796</v>
      </c>
      <c r="B7868" s="7" t="s">
        <v>363</v>
      </c>
      <c r="C7868" s="7">
        <v>1604</v>
      </c>
      <c r="D7868" s="7" t="s">
        <v>800</v>
      </c>
      <c r="E7868" s="7" t="str">
        <f t="shared" si="101"/>
        <v>Yacuiba</v>
      </c>
      <c r="F7868" s="7" t="s">
        <v>379</v>
      </c>
      <c r="G7868" s="7">
        <v>190</v>
      </c>
      <c r="H7868" s="7" t="s">
        <v>392</v>
      </c>
      <c r="I7868" s="7"/>
      <c r="J7868" s="7">
        <v>3253418</v>
      </c>
      <c r="K7868" s="7">
        <f t="shared" si="102"/>
        <v>13566410</v>
      </c>
      <c r="L7868" s="7"/>
      <c r="M7868" s="6"/>
      <c r="N7868" s="7"/>
      <c r="O7868" s="7"/>
      <c r="P7868" s="38"/>
      <c r="Q7868" s="31"/>
      <c r="R7868" s="42"/>
      <c r="S7868" s="42"/>
      <c r="T7868" s="42"/>
      <c r="U7868" s="43"/>
      <c r="V7868" s="32"/>
      <c r="W7868" s="38"/>
      <c r="X7868" s="7"/>
      <c r="Y7868" s="7"/>
      <c r="Z7868" s="7"/>
      <c r="AA7868" s="7"/>
      <c r="AB7868" s="7"/>
      <c r="AC7868" s="7"/>
      <c r="AD7868" s="7"/>
      <c r="AE7868" s="7"/>
      <c r="AF7868" s="7"/>
      <c r="AG7868" s="7"/>
      <c r="AH7868" s="7"/>
      <c r="AI7868" s="7"/>
      <c r="AJ7868" s="7"/>
      <c r="AK7868" s="7"/>
      <c r="AL7868" s="7"/>
      <c r="AM7868" s="7"/>
      <c r="AN7868" s="7"/>
    </row>
    <row r="7869" spans="1:40" ht="14.25" customHeight="1">
      <c r="A7869" s="7" t="s">
        <v>796</v>
      </c>
      <c r="B7869" s="7" t="s">
        <v>363</v>
      </c>
      <c r="C7869" s="7">
        <v>1604</v>
      </c>
      <c r="D7869" s="7" t="s">
        <v>800</v>
      </c>
      <c r="E7869" s="7" t="str">
        <f t="shared" si="101"/>
        <v>Yacuiba</v>
      </c>
      <c r="F7869" s="7" t="s">
        <v>379</v>
      </c>
      <c r="G7869" s="7">
        <v>200</v>
      </c>
      <c r="H7869" s="7" t="s">
        <v>393</v>
      </c>
      <c r="I7869" s="7"/>
      <c r="J7869" s="7">
        <v>35313417</v>
      </c>
      <c r="K7869" s="7">
        <f t="shared" si="102"/>
        <v>13566410</v>
      </c>
      <c r="L7869" s="7"/>
      <c r="M7869" s="6"/>
      <c r="N7869" s="7"/>
      <c r="O7869" s="7"/>
      <c r="P7869" s="38"/>
      <c r="Q7869" s="31"/>
      <c r="R7869" s="42"/>
      <c r="S7869" s="42"/>
      <c r="T7869" s="42"/>
      <c r="U7869" s="43"/>
      <c r="V7869" s="32"/>
      <c r="W7869" s="38"/>
      <c r="X7869" s="7"/>
      <c r="Y7869" s="7"/>
      <c r="Z7869" s="7"/>
      <c r="AA7869" s="7"/>
      <c r="AB7869" s="7"/>
      <c r="AC7869" s="7"/>
      <c r="AD7869" s="7"/>
      <c r="AE7869" s="7"/>
      <c r="AF7869" s="7"/>
      <c r="AG7869" s="7"/>
      <c r="AH7869" s="7"/>
      <c r="AI7869" s="7"/>
      <c r="AJ7869" s="7"/>
      <c r="AK7869" s="7"/>
      <c r="AL7869" s="7"/>
      <c r="AM7869" s="7"/>
      <c r="AN7869" s="7"/>
    </row>
    <row r="7870" spans="1:40" ht="14.25" customHeight="1">
      <c r="A7870" s="7" t="s">
        <v>796</v>
      </c>
      <c r="B7870" s="7" t="s">
        <v>363</v>
      </c>
      <c r="C7870" s="7">
        <v>1604</v>
      </c>
      <c r="D7870" s="7" t="s">
        <v>800</v>
      </c>
      <c r="E7870" s="7" t="str">
        <f t="shared" si="101"/>
        <v>Yacuiba</v>
      </c>
      <c r="F7870" s="7" t="s">
        <v>379</v>
      </c>
      <c r="G7870" s="7">
        <v>210</v>
      </c>
      <c r="H7870" s="7" t="s">
        <v>394</v>
      </c>
      <c r="I7870" s="7"/>
      <c r="J7870" s="7">
        <v>22438857</v>
      </c>
      <c r="K7870" s="7">
        <f t="shared" si="102"/>
        <v>13566410</v>
      </c>
      <c r="L7870" s="7"/>
      <c r="M7870" s="6"/>
      <c r="N7870" s="7"/>
      <c r="O7870" s="7"/>
      <c r="P7870" s="38"/>
      <c r="Q7870" s="31"/>
      <c r="R7870" s="42"/>
      <c r="S7870" s="42"/>
      <c r="T7870" s="42"/>
      <c r="U7870" s="43"/>
      <c r="V7870" s="32"/>
      <c r="W7870" s="38"/>
      <c r="X7870" s="7"/>
      <c r="Y7870" s="7"/>
      <c r="Z7870" s="7"/>
      <c r="AA7870" s="7"/>
      <c r="AB7870" s="7"/>
      <c r="AC7870" s="7"/>
      <c r="AD7870" s="7"/>
      <c r="AE7870" s="7"/>
      <c r="AF7870" s="7"/>
      <c r="AG7870" s="7"/>
      <c r="AH7870" s="7"/>
      <c r="AI7870" s="7"/>
      <c r="AJ7870" s="7"/>
      <c r="AK7870" s="7"/>
      <c r="AL7870" s="7"/>
      <c r="AM7870" s="7"/>
      <c r="AN7870" s="7"/>
    </row>
    <row r="7871" spans="1:40" ht="14.25" customHeight="1">
      <c r="A7871" s="7" t="s">
        <v>796</v>
      </c>
      <c r="B7871" s="7" t="s">
        <v>363</v>
      </c>
      <c r="C7871" s="7">
        <v>1604</v>
      </c>
      <c r="D7871" s="7" t="s">
        <v>800</v>
      </c>
      <c r="E7871" s="7" t="str">
        <f t="shared" si="101"/>
        <v>Yacuiba</v>
      </c>
      <c r="F7871" s="7" t="s">
        <v>379</v>
      </c>
      <c r="G7871" s="7">
        <v>220</v>
      </c>
      <c r="H7871" s="7" t="s">
        <v>395</v>
      </c>
      <c r="I7871" s="7"/>
      <c r="J7871" s="7">
        <v>2184989</v>
      </c>
      <c r="K7871" s="7">
        <f t="shared" si="102"/>
        <v>13566410</v>
      </c>
      <c r="L7871" s="7"/>
      <c r="M7871" s="6"/>
      <c r="N7871" s="7"/>
      <c r="O7871" s="7"/>
      <c r="P7871" s="38"/>
      <c r="Q7871" s="31"/>
      <c r="R7871" s="42"/>
      <c r="S7871" s="42"/>
      <c r="T7871" s="42"/>
      <c r="U7871" s="43"/>
      <c r="V7871" s="32"/>
      <c r="W7871" s="38"/>
      <c r="X7871" s="7"/>
      <c r="Y7871" s="7"/>
      <c r="Z7871" s="7"/>
      <c r="AA7871" s="7"/>
      <c r="AB7871" s="7"/>
      <c r="AC7871" s="7"/>
      <c r="AD7871" s="7"/>
      <c r="AE7871" s="7"/>
      <c r="AF7871" s="7"/>
      <c r="AG7871" s="7"/>
      <c r="AH7871" s="7"/>
      <c r="AI7871" s="7"/>
      <c r="AJ7871" s="7"/>
      <c r="AK7871" s="7"/>
      <c r="AL7871" s="7"/>
      <c r="AM7871" s="7"/>
      <c r="AN7871" s="7"/>
    </row>
    <row r="7872" spans="1:40" ht="14.25" customHeight="1">
      <c r="A7872" s="7" t="s">
        <v>796</v>
      </c>
      <c r="B7872" s="7" t="s">
        <v>363</v>
      </c>
      <c r="C7872" s="7">
        <v>1604</v>
      </c>
      <c r="D7872" s="7" t="s">
        <v>800</v>
      </c>
      <c r="E7872" s="7" t="str">
        <f t="shared" si="101"/>
        <v>Yacuiba</v>
      </c>
      <c r="F7872" s="7" t="s">
        <v>379</v>
      </c>
      <c r="G7872" s="7">
        <v>230</v>
      </c>
      <c r="H7872" s="7" t="s">
        <v>396</v>
      </c>
      <c r="I7872" s="7"/>
      <c r="J7872" s="7">
        <v>1587001</v>
      </c>
      <c r="K7872" s="7">
        <f t="shared" si="102"/>
        <v>13566410</v>
      </c>
      <c r="L7872" s="7"/>
      <c r="M7872" s="6"/>
      <c r="N7872" s="7"/>
      <c r="O7872" s="7"/>
      <c r="P7872" s="38"/>
      <c r="Q7872" s="31"/>
      <c r="R7872" s="42"/>
      <c r="S7872" s="42"/>
      <c r="T7872" s="42"/>
      <c r="U7872" s="43"/>
      <c r="V7872" s="32"/>
      <c r="W7872" s="38"/>
      <c r="X7872" s="7"/>
      <c r="Y7872" s="7"/>
      <c r="Z7872" s="7"/>
      <c r="AA7872" s="7"/>
      <c r="AB7872" s="7"/>
      <c r="AC7872" s="7"/>
      <c r="AD7872" s="7"/>
      <c r="AE7872" s="7"/>
      <c r="AF7872" s="7"/>
      <c r="AG7872" s="7"/>
      <c r="AH7872" s="7"/>
      <c r="AI7872" s="7"/>
      <c r="AJ7872" s="7"/>
      <c r="AK7872" s="7"/>
      <c r="AL7872" s="7"/>
      <c r="AM7872" s="7"/>
      <c r="AN7872" s="7"/>
    </row>
    <row r="7873" spans="1:40" ht="14.25" customHeight="1">
      <c r="A7873" s="7" t="s">
        <v>796</v>
      </c>
      <c r="B7873" s="7" t="s">
        <v>363</v>
      </c>
      <c r="C7873" s="7">
        <v>1604</v>
      </c>
      <c r="D7873" s="7" t="s">
        <v>800</v>
      </c>
      <c r="E7873" s="7" t="str">
        <f t="shared" si="101"/>
        <v>Yacuiba</v>
      </c>
      <c r="F7873" s="7" t="s">
        <v>379</v>
      </c>
      <c r="G7873" s="7">
        <v>240</v>
      </c>
      <c r="H7873" s="7" t="s">
        <v>397</v>
      </c>
      <c r="I7873" s="7"/>
      <c r="J7873" s="7">
        <v>487707</v>
      </c>
      <c r="K7873" s="7">
        <f t="shared" si="102"/>
        <v>13566410</v>
      </c>
      <c r="L7873" s="7"/>
      <c r="M7873" s="6"/>
      <c r="N7873" s="7"/>
      <c r="O7873" s="7"/>
      <c r="P7873" s="38"/>
      <c r="Q7873" s="31"/>
      <c r="R7873" s="42"/>
      <c r="S7873" s="42"/>
      <c r="T7873" s="42"/>
      <c r="U7873" s="43"/>
      <c r="V7873" s="32"/>
      <c r="W7873" s="38"/>
      <c r="X7873" s="7"/>
      <c r="Y7873" s="7"/>
      <c r="Z7873" s="7"/>
      <c r="AA7873" s="7"/>
      <c r="AB7873" s="7"/>
      <c r="AC7873" s="7"/>
      <c r="AD7873" s="7"/>
      <c r="AE7873" s="7"/>
      <c r="AF7873" s="7"/>
      <c r="AG7873" s="7"/>
      <c r="AH7873" s="7"/>
      <c r="AI7873" s="7"/>
      <c r="AJ7873" s="7"/>
      <c r="AK7873" s="7"/>
      <c r="AL7873" s="7"/>
      <c r="AM7873" s="7"/>
      <c r="AN7873" s="7"/>
    </row>
    <row r="7874" spans="1:40" ht="14.25" customHeight="1">
      <c r="A7874" s="7" t="s">
        <v>796</v>
      </c>
      <c r="B7874" s="7" t="s">
        <v>363</v>
      </c>
      <c r="C7874" s="7">
        <v>1604</v>
      </c>
      <c r="D7874" s="7" t="s">
        <v>800</v>
      </c>
      <c r="E7874" s="7" t="str">
        <f t="shared" si="101"/>
        <v>Yacuiba</v>
      </c>
      <c r="F7874" s="7" t="s">
        <v>379</v>
      </c>
      <c r="G7874" s="7">
        <v>250</v>
      </c>
      <c r="H7874" s="7" t="s">
        <v>399</v>
      </c>
      <c r="I7874" s="7"/>
      <c r="J7874" s="7">
        <v>18387058</v>
      </c>
      <c r="K7874" s="7">
        <f t="shared" si="102"/>
        <v>13566410</v>
      </c>
      <c r="L7874" s="7"/>
      <c r="M7874" s="6"/>
      <c r="N7874" s="7"/>
      <c r="O7874" s="7"/>
      <c r="P7874" s="38"/>
      <c r="Q7874" s="31"/>
      <c r="R7874" s="42"/>
      <c r="S7874" s="42"/>
      <c r="T7874" s="42"/>
      <c r="U7874" s="43"/>
      <c r="V7874" s="32"/>
      <c r="W7874" s="38"/>
      <c r="X7874" s="7"/>
      <c r="Y7874" s="7"/>
      <c r="Z7874" s="7"/>
      <c r="AA7874" s="7"/>
      <c r="AB7874" s="7"/>
      <c r="AC7874" s="7"/>
      <c r="AD7874" s="7"/>
      <c r="AE7874" s="7"/>
      <c r="AF7874" s="7"/>
      <c r="AG7874" s="7"/>
      <c r="AH7874" s="7"/>
      <c r="AI7874" s="7"/>
      <c r="AJ7874" s="7"/>
      <c r="AK7874" s="7"/>
      <c r="AL7874" s="7"/>
      <c r="AM7874" s="7"/>
      <c r="AN7874" s="7"/>
    </row>
    <row r="7875" spans="1:40" ht="14.25" customHeight="1">
      <c r="A7875" s="7" t="s">
        <v>796</v>
      </c>
      <c r="B7875" s="7" t="s">
        <v>363</v>
      </c>
      <c r="C7875" s="7">
        <v>1604</v>
      </c>
      <c r="D7875" s="7" t="s">
        <v>800</v>
      </c>
      <c r="E7875" s="7" t="str">
        <f t="shared" si="101"/>
        <v>Yacuiba</v>
      </c>
      <c r="F7875" s="7" t="s">
        <v>379</v>
      </c>
      <c r="G7875" s="7">
        <v>260</v>
      </c>
      <c r="H7875" s="7" t="s">
        <v>400</v>
      </c>
      <c r="I7875" s="7"/>
      <c r="J7875" s="7">
        <v>762767</v>
      </c>
      <c r="K7875" s="7">
        <f t="shared" si="102"/>
        <v>13566410</v>
      </c>
      <c r="L7875" s="7"/>
      <c r="M7875" s="6"/>
      <c r="N7875" s="7"/>
      <c r="O7875" s="7"/>
      <c r="P7875" s="38"/>
      <c r="Q7875" s="31"/>
      <c r="R7875" s="42"/>
      <c r="S7875" s="42"/>
      <c r="T7875" s="42"/>
      <c r="U7875" s="43"/>
      <c r="V7875" s="32"/>
      <c r="W7875" s="38"/>
      <c r="X7875" s="7"/>
      <c r="Y7875" s="7"/>
      <c r="Z7875" s="7"/>
      <c r="AA7875" s="7"/>
      <c r="AB7875" s="7"/>
      <c r="AC7875" s="7"/>
      <c r="AD7875" s="7"/>
      <c r="AE7875" s="7"/>
      <c r="AF7875" s="7"/>
      <c r="AG7875" s="7"/>
      <c r="AH7875" s="7"/>
      <c r="AI7875" s="7"/>
      <c r="AJ7875" s="7"/>
      <c r="AK7875" s="7"/>
      <c r="AL7875" s="7"/>
      <c r="AM7875" s="7"/>
      <c r="AN7875" s="7"/>
    </row>
    <row r="7876" spans="1:40" ht="14.25" customHeight="1">
      <c r="A7876" s="7" t="s">
        <v>796</v>
      </c>
      <c r="B7876" s="7" t="s">
        <v>363</v>
      </c>
      <c r="C7876" s="7">
        <v>1604</v>
      </c>
      <c r="D7876" s="7" t="s">
        <v>800</v>
      </c>
      <c r="E7876" s="7" t="str">
        <f t="shared" si="101"/>
        <v>Yacuiba</v>
      </c>
      <c r="F7876" s="7" t="s">
        <v>379</v>
      </c>
      <c r="G7876" s="7">
        <v>270</v>
      </c>
      <c r="H7876" s="7" t="s">
        <v>401</v>
      </c>
      <c r="I7876" s="7"/>
      <c r="J7876" s="7">
        <v>1116836</v>
      </c>
      <c r="K7876" s="7">
        <f t="shared" si="102"/>
        <v>13566410</v>
      </c>
      <c r="L7876" s="7"/>
      <c r="M7876" s="6"/>
      <c r="N7876" s="7"/>
      <c r="O7876" s="7"/>
      <c r="P7876" s="38"/>
      <c r="Q7876" s="31"/>
      <c r="R7876" s="42"/>
      <c r="S7876" s="42"/>
      <c r="T7876" s="42"/>
      <c r="U7876" s="43"/>
      <c r="V7876" s="32"/>
      <c r="W7876" s="38"/>
      <c r="X7876" s="7"/>
      <c r="Y7876" s="7"/>
      <c r="Z7876" s="7"/>
      <c r="AA7876" s="7"/>
      <c r="AB7876" s="7"/>
      <c r="AC7876" s="7"/>
      <c r="AD7876" s="7"/>
      <c r="AE7876" s="7"/>
      <c r="AF7876" s="7"/>
      <c r="AG7876" s="7"/>
      <c r="AH7876" s="7"/>
      <c r="AI7876" s="7"/>
      <c r="AJ7876" s="7"/>
      <c r="AK7876" s="7"/>
      <c r="AL7876" s="7"/>
      <c r="AM7876" s="7"/>
      <c r="AN7876" s="7"/>
    </row>
    <row r="7877" spans="1:40" ht="14.25" customHeight="1">
      <c r="A7877" s="7" t="s">
        <v>796</v>
      </c>
      <c r="B7877" s="7" t="s">
        <v>363</v>
      </c>
      <c r="C7877" s="7">
        <v>1604</v>
      </c>
      <c r="D7877" s="7" t="s">
        <v>800</v>
      </c>
      <c r="E7877" s="7" t="str">
        <f t="shared" si="101"/>
        <v>Yacuiba</v>
      </c>
      <c r="F7877" s="7" t="s">
        <v>379</v>
      </c>
      <c r="G7877" s="7">
        <v>280</v>
      </c>
      <c r="H7877" s="7" t="s">
        <v>402</v>
      </c>
      <c r="I7877" s="7"/>
      <c r="J7877" s="7">
        <v>193539</v>
      </c>
      <c r="K7877" s="7">
        <f t="shared" si="102"/>
        <v>13566410</v>
      </c>
      <c r="L7877" s="7"/>
      <c r="M7877" s="6"/>
      <c r="N7877" s="7"/>
      <c r="O7877" s="7"/>
      <c r="P7877" s="38"/>
      <c r="Q7877" s="31"/>
      <c r="R7877" s="42"/>
      <c r="S7877" s="42"/>
      <c r="T7877" s="42"/>
      <c r="U7877" s="43"/>
      <c r="V7877" s="32"/>
      <c r="W7877" s="38"/>
      <c r="X7877" s="7"/>
      <c r="Y7877" s="7"/>
      <c r="Z7877" s="7"/>
      <c r="AA7877" s="7"/>
      <c r="AB7877" s="7"/>
      <c r="AC7877" s="7"/>
      <c r="AD7877" s="7"/>
      <c r="AE7877" s="7"/>
      <c r="AF7877" s="7"/>
      <c r="AG7877" s="7"/>
      <c r="AH7877" s="7"/>
      <c r="AI7877" s="7"/>
      <c r="AJ7877" s="7"/>
      <c r="AK7877" s="7"/>
      <c r="AL7877" s="7"/>
      <c r="AM7877" s="7"/>
      <c r="AN7877" s="7"/>
    </row>
    <row r="7878" spans="1:40" ht="14.25" customHeight="1">
      <c r="A7878" s="7" t="s">
        <v>796</v>
      </c>
      <c r="B7878" s="7" t="s">
        <v>363</v>
      </c>
      <c r="C7878" s="7">
        <v>1604</v>
      </c>
      <c r="D7878" s="7" t="s">
        <v>800</v>
      </c>
      <c r="E7878" s="7" t="str">
        <f t="shared" si="101"/>
        <v>Yacuiba</v>
      </c>
      <c r="F7878" s="7" t="s">
        <v>379</v>
      </c>
      <c r="G7878" s="7">
        <v>300</v>
      </c>
      <c r="H7878" s="7" t="s">
        <v>417</v>
      </c>
      <c r="I7878" s="7"/>
      <c r="J7878" s="7">
        <v>300000</v>
      </c>
      <c r="K7878" s="7">
        <f t="shared" si="102"/>
        <v>13566410</v>
      </c>
      <c r="L7878" s="7"/>
      <c r="M7878" s="6"/>
      <c r="N7878" s="7"/>
      <c r="O7878" s="7"/>
      <c r="P7878" s="38"/>
      <c r="Q7878" s="31"/>
      <c r="R7878" s="42"/>
      <c r="S7878" s="42"/>
      <c r="T7878" s="42"/>
      <c r="U7878" s="43"/>
      <c r="V7878" s="32"/>
      <c r="W7878" s="38"/>
      <c r="X7878" s="7"/>
      <c r="Y7878" s="7"/>
      <c r="Z7878" s="7"/>
      <c r="AA7878" s="7"/>
      <c r="AB7878" s="7"/>
      <c r="AC7878" s="7"/>
      <c r="AD7878" s="7"/>
      <c r="AE7878" s="7"/>
      <c r="AF7878" s="7"/>
      <c r="AG7878" s="7"/>
      <c r="AH7878" s="7"/>
      <c r="AI7878" s="7"/>
      <c r="AJ7878" s="7"/>
      <c r="AK7878" s="7"/>
      <c r="AL7878" s="7"/>
      <c r="AM7878" s="7"/>
      <c r="AN7878" s="7"/>
    </row>
    <row r="7879" spans="1:40" ht="14.25" customHeight="1">
      <c r="A7879" s="7" t="s">
        <v>796</v>
      </c>
      <c r="B7879" s="7" t="s">
        <v>363</v>
      </c>
      <c r="C7879" s="7">
        <v>1604</v>
      </c>
      <c r="D7879" s="7" t="s">
        <v>800</v>
      </c>
      <c r="E7879" s="7" t="str">
        <f t="shared" si="101"/>
        <v>Yacuiba</v>
      </c>
      <c r="F7879" s="7" t="s">
        <v>379</v>
      </c>
      <c r="G7879" s="7">
        <v>310</v>
      </c>
      <c r="H7879" s="7" t="s">
        <v>403</v>
      </c>
      <c r="I7879" s="7"/>
      <c r="J7879" s="7">
        <v>631557</v>
      </c>
      <c r="K7879" s="7">
        <f t="shared" si="102"/>
        <v>13566410</v>
      </c>
      <c r="L7879" s="7"/>
      <c r="M7879" s="6"/>
      <c r="N7879" s="7"/>
      <c r="O7879" s="7"/>
      <c r="P7879" s="38"/>
      <c r="Q7879" s="31"/>
      <c r="R7879" s="42"/>
      <c r="S7879" s="42"/>
      <c r="T7879" s="42"/>
      <c r="U7879" s="43"/>
      <c r="V7879" s="32"/>
      <c r="W7879" s="38"/>
      <c r="X7879" s="7"/>
      <c r="Y7879" s="7"/>
      <c r="Z7879" s="7"/>
      <c r="AA7879" s="7"/>
      <c r="AB7879" s="7"/>
      <c r="AC7879" s="7"/>
      <c r="AD7879" s="7"/>
      <c r="AE7879" s="7"/>
      <c r="AF7879" s="7"/>
      <c r="AG7879" s="7"/>
      <c r="AH7879" s="7"/>
      <c r="AI7879" s="7"/>
      <c r="AJ7879" s="7"/>
      <c r="AK7879" s="7"/>
      <c r="AL7879" s="7"/>
      <c r="AM7879" s="7"/>
      <c r="AN7879" s="7"/>
    </row>
    <row r="7880" spans="1:40" ht="14.25" customHeight="1">
      <c r="A7880" s="7" t="s">
        <v>796</v>
      </c>
      <c r="B7880" s="7" t="s">
        <v>363</v>
      </c>
      <c r="C7880" s="7">
        <v>1604</v>
      </c>
      <c r="D7880" s="7" t="s">
        <v>800</v>
      </c>
      <c r="E7880" s="7" t="str">
        <f t="shared" si="101"/>
        <v>Yacuiba</v>
      </c>
      <c r="F7880" s="7" t="s">
        <v>379</v>
      </c>
      <c r="G7880" s="7">
        <v>320</v>
      </c>
      <c r="H7880" s="7" t="s">
        <v>427</v>
      </c>
      <c r="I7880" s="7"/>
      <c r="J7880" s="7">
        <v>109600</v>
      </c>
      <c r="K7880" s="7">
        <f t="shared" si="102"/>
        <v>13566410</v>
      </c>
      <c r="L7880" s="7"/>
      <c r="M7880" s="6"/>
      <c r="N7880" s="7"/>
      <c r="O7880" s="7"/>
      <c r="P7880" s="38"/>
      <c r="Q7880" s="31"/>
      <c r="R7880" s="42"/>
      <c r="S7880" s="42"/>
      <c r="T7880" s="42"/>
      <c r="U7880" s="43"/>
      <c r="V7880" s="32"/>
      <c r="W7880" s="38"/>
      <c r="X7880" s="7"/>
      <c r="Y7880" s="7"/>
      <c r="Z7880" s="7"/>
      <c r="AA7880" s="7"/>
      <c r="AB7880" s="7"/>
      <c r="AC7880" s="7"/>
      <c r="AD7880" s="7"/>
      <c r="AE7880" s="7"/>
      <c r="AF7880" s="7"/>
      <c r="AG7880" s="7"/>
      <c r="AH7880" s="7"/>
      <c r="AI7880" s="7"/>
      <c r="AJ7880" s="7"/>
      <c r="AK7880" s="7"/>
      <c r="AL7880" s="7"/>
      <c r="AM7880" s="7"/>
      <c r="AN7880" s="7"/>
    </row>
    <row r="7881" spans="1:40" ht="14.25" customHeight="1">
      <c r="A7881" s="7" t="s">
        <v>796</v>
      </c>
      <c r="B7881" s="7" t="s">
        <v>363</v>
      </c>
      <c r="C7881" s="7">
        <v>1604</v>
      </c>
      <c r="D7881" s="7" t="s">
        <v>800</v>
      </c>
      <c r="E7881" s="7" t="str">
        <f t="shared" si="101"/>
        <v>Yacuiba</v>
      </c>
      <c r="F7881" s="7" t="s">
        <v>379</v>
      </c>
      <c r="G7881" s="7">
        <v>330</v>
      </c>
      <c r="H7881" s="7" t="s">
        <v>404</v>
      </c>
      <c r="I7881" s="7"/>
      <c r="J7881" s="7">
        <v>10075259</v>
      </c>
      <c r="K7881" s="7">
        <f t="shared" si="102"/>
        <v>13566410</v>
      </c>
      <c r="L7881" s="7"/>
      <c r="M7881" s="6"/>
      <c r="N7881" s="7"/>
      <c r="O7881" s="7"/>
      <c r="P7881" s="38"/>
      <c r="Q7881" s="31"/>
      <c r="R7881" s="42"/>
      <c r="S7881" s="42"/>
      <c r="T7881" s="42"/>
      <c r="U7881" s="43"/>
      <c r="V7881" s="32"/>
      <c r="W7881" s="38"/>
      <c r="X7881" s="7"/>
      <c r="Y7881" s="7"/>
      <c r="Z7881" s="7"/>
      <c r="AA7881" s="7"/>
      <c r="AB7881" s="7"/>
      <c r="AC7881" s="7"/>
      <c r="AD7881" s="7"/>
      <c r="AE7881" s="7"/>
      <c r="AF7881" s="7"/>
      <c r="AG7881" s="7"/>
      <c r="AH7881" s="7"/>
      <c r="AI7881" s="7"/>
      <c r="AJ7881" s="7"/>
      <c r="AK7881" s="7"/>
      <c r="AL7881" s="7"/>
      <c r="AM7881" s="7"/>
      <c r="AN7881" s="7"/>
    </row>
    <row r="7882" spans="1:40" ht="14.25" customHeight="1">
      <c r="A7882" s="7" t="s">
        <v>796</v>
      </c>
      <c r="B7882" s="7" t="s">
        <v>363</v>
      </c>
      <c r="C7882" s="7">
        <v>1604</v>
      </c>
      <c r="D7882" s="7" t="s">
        <v>800</v>
      </c>
      <c r="E7882" s="7" t="str">
        <f t="shared" si="101"/>
        <v>Yacuiba</v>
      </c>
      <c r="F7882" s="7" t="s">
        <v>379</v>
      </c>
      <c r="G7882" s="7">
        <v>340</v>
      </c>
      <c r="H7882" s="7" t="s">
        <v>405</v>
      </c>
      <c r="I7882" s="7"/>
      <c r="J7882" s="7">
        <v>10869271</v>
      </c>
      <c r="K7882" s="7">
        <f t="shared" si="102"/>
        <v>13566410</v>
      </c>
      <c r="L7882" s="7"/>
      <c r="M7882" s="6"/>
      <c r="N7882" s="7"/>
      <c r="O7882" s="7"/>
      <c r="P7882" s="38"/>
      <c r="Q7882" s="31"/>
      <c r="R7882" s="42"/>
      <c r="S7882" s="42"/>
      <c r="T7882" s="42"/>
      <c r="U7882" s="43"/>
      <c r="V7882" s="32"/>
      <c r="W7882" s="38"/>
      <c r="X7882" s="7"/>
      <c r="Y7882" s="7"/>
      <c r="Z7882" s="7"/>
      <c r="AA7882" s="7"/>
      <c r="AB7882" s="7"/>
      <c r="AC7882" s="7"/>
      <c r="AD7882" s="7"/>
      <c r="AE7882" s="7"/>
      <c r="AF7882" s="7"/>
      <c r="AG7882" s="7"/>
      <c r="AH7882" s="7"/>
      <c r="AI7882" s="7"/>
      <c r="AJ7882" s="7"/>
      <c r="AK7882" s="7"/>
      <c r="AL7882" s="7"/>
      <c r="AM7882" s="7"/>
      <c r="AN7882" s="7"/>
    </row>
    <row r="7883" spans="1:40" ht="14.25" customHeight="1">
      <c r="A7883" s="7" t="s">
        <v>796</v>
      </c>
      <c r="B7883" s="7" t="s">
        <v>363</v>
      </c>
      <c r="C7883" s="7">
        <v>1604</v>
      </c>
      <c r="D7883" s="7" t="s">
        <v>800</v>
      </c>
      <c r="E7883" s="7" t="str">
        <f t="shared" si="101"/>
        <v>Yacuiba</v>
      </c>
      <c r="F7883" s="7" t="s">
        <v>379</v>
      </c>
      <c r="G7883" s="7">
        <v>350</v>
      </c>
      <c r="H7883" s="7" t="s">
        <v>406</v>
      </c>
      <c r="I7883" s="7"/>
      <c r="J7883" s="7">
        <v>2813438</v>
      </c>
      <c r="K7883" s="7">
        <f t="shared" si="102"/>
        <v>13566410</v>
      </c>
      <c r="L7883" s="7"/>
      <c r="M7883" s="6"/>
      <c r="N7883" s="7"/>
      <c r="O7883" s="7"/>
      <c r="P7883" s="38"/>
      <c r="Q7883" s="31"/>
      <c r="R7883" s="42"/>
      <c r="S7883" s="42"/>
      <c r="T7883" s="42"/>
      <c r="U7883" s="43"/>
      <c r="V7883" s="32"/>
      <c r="W7883" s="38"/>
      <c r="X7883" s="7"/>
      <c r="Y7883" s="7"/>
      <c r="Z7883" s="7"/>
      <c r="AA7883" s="7"/>
      <c r="AB7883" s="7"/>
      <c r="AC7883" s="7"/>
      <c r="AD7883" s="7"/>
      <c r="AE7883" s="7"/>
      <c r="AF7883" s="7"/>
      <c r="AG7883" s="7"/>
      <c r="AH7883" s="7"/>
      <c r="AI7883" s="7"/>
      <c r="AJ7883" s="7"/>
      <c r="AK7883" s="7"/>
      <c r="AL7883" s="7"/>
      <c r="AM7883" s="7"/>
      <c r="AN7883" s="7"/>
    </row>
    <row r="7884" spans="1:40" ht="14.25" customHeight="1">
      <c r="A7884" s="7" t="s">
        <v>796</v>
      </c>
      <c r="B7884" s="7" t="s">
        <v>363</v>
      </c>
      <c r="C7884" s="7">
        <v>1604</v>
      </c>
      <c r="D7884" s="7" t="s">
        <v>800</v>
      </c>
      <c r="E7884" s="7" t="str">
        <f t="shared" si="101"/>
        <v>Yacuiba</v>
      </c>
      <c r="F7884" s="7" t="s">
        <v>379</v>
      </c>
      <c r="G7884" s="7">
        <v>360</v>
      </c>
      <c r="H7884" s="7" t="s">
        <v>506</v>
      </c>
      <c r="I7884" s="7"/>
      <c r="J7884" s="7">
        <v>1314756</v>
      </c>
      <c r="K7884" s="7">
        <f t="shared" si="102"/>
        <v>13566410</v>
      </c>
      <c r="L7884" s="7"/>
      <c r="M7884" s="6"/>
      <c r="N7884" s="7"/>
      <c r="O7884" s="7"/>
      <c r="P7884" s="38"/>
      <c r="Q7884" s="31"/>
      <c r="R7884" s="42"/>
      <c r="S7884" s="42"/>
      <c r="T7884" s="42"/>
      <c r="U7884" s="43"/>
      <c r="V7884" s="32"/>
      <c r="W7884" s="38"/>
      <c r="X7884" s="7"/>
      <c r="Y7884" s="7"/>
      <c r="Z7884" s="7"/>
      <c r="AA7884" s="7"/>
      <c r="AB7884" s="7"/>
      <c r="AC7884" s="7"/>
      <c r="AD7884" s="7"/>
      <c r="AE7884" s="7"/>
      <c r="AF7884" s="7"/>
      <c r="AG7884" s="7"/>
      <c r="AH7884" s="7"/>
      <c r="AI7884" s="7"/>
      <c r="AJ7884" s="7"/>
      <c r="AK7884" s="7"/>
      <c r="AL7884" s="7"/>
      <c r="AM7884" s="7"/>
      <c r="AN7884" s="7"/>
    </row>
    <row r="7885" spans="1:40" ht="14.25" customHeight="1">
      <c r="A7885" s="7" t="s">
        <v>796</v>
      </c>
      <c r="B7885" s="7" t="s">
        <v>363</v>
      </c>
      <c r="C7885" s="7">
        <v>1604</v>
      </c>
      <c r="D7885" s="7" t="s">
        <v>800</v>
      </c>
      <c r="E7885" s="7" t="str">
        <f t="shared" si="101"/>
        <v>Yacuiba</v>
      </c>
      <c r="F7885" s="7" t="s">
        <v>407</v>
      </c>
      <c r="G7885" s="7">
        <v>100</v>
      </c>
      <c r="H7885" s="7" t="s">
        <v>383</v>
      </c>
      <c r="I7885" s="7"/>
      <c r="J7885" s="7">
        <v>50000</v>
      </c>
      <c r="K7885" s="7">
        <f t="shared" si="102"/>
        <v>13566410</v>
      </c>
      <c r="L7885" s="7"/>
      <c r="M7885" s="6"/>
      <c r="N7885" s="7"/>
      <c r="O7885" s="7"/>
      <c r="P7885" s="38"/>
      <c r="Q7885" s="31"/>
      <c r="R7885" s="42"/>
      <c r="S7885" s="42"/>
      <c r="T7885" s="42"/>
      <c r="U7885" s="43"/>
      <c r="V7885" s="32"/>
      <c r="W7885" s="38"/>
      <c r="X7885" s="7"/>
      <c r="Y7885" s="7"/>
      <c r="Z7885" s="7"/>
      <c r="AA7885" s="7"/>
      <c r="AB7885" s="7"/>
      <c r="AC7885" s="7"/>
      <c r="AD7885" s="7"/>
      <c r="AE7885" s="7"/>
      <c r="AF7885" s="7"/>
      <c r="AG7885" s="7"/>
      <c r="AH7885" s="7"/>
      <c r="AI7885" s="7"/>
      <c r="AJ7885" s="7"/>
      <c r="AK7885" s="7"/>
      <c r="AL7885" s="7"/>
      <c r="AM7885" s="7"/>
      <c r="AN7885" s="7"/>
    </row>
    <row r="7886" spans="1:40" ht="14.25" customHeight="1">
      <c r="A7886" s="7" t="s">
        <v>796</v>
      </c>
      <c r="B7886" s="7" t="s">
        <v>363</v>
      </c>
      <c r="C7886" s="7">
        <v>1604</v>
      </c>
      <c r="D7886" s="7" t="s">
        <v>800</v>
      </c>
      <c r="E7886" s="7" t="str">
        <f t="shared" si="101"/>
        <v>Yacuiba</v>
      </c>
      <c r="F7886" s="7" t="s">
        <v>407</v>
      </c>
      <c r="G7886" s="7">
        <v>110</v>
      </c>
      <c r="H7886" s="7" t="s">
        <v>385</v>
      </c>
      <c r="I7886" s="7"/>
      <c r="J7886" s="7">
        <v>1868166</v>
      </c>
      <c r="K7886" s="7">
        <f t="shared" si="102"/>
        <v>13566410</v>
      </c>
      <c r="L7886" s="7"/>
      <c r="M7886" s="6"/>
      <c r="N7886" s="7"/>
      <c r="O7886" s="7"/>
      <c r="P7886" s="38"/>
      <c r="Q7886" s="31"/>
      <c r="R7886" s="42"/>
      <c r="S7886" s="42"/>
      <c r="T7886" s="42"/>
      <c r="U7886" s="43"/>
      <c r="V7886" s="32"/>
      <c r="W7886" s="38"/>
      <c r="X7886" s="7"/>
      <c r="Y7886" s="7"/>
      <c r="Z7886" s="7"/>
      <c r="AA7886" s="7"/>
      <c r="AB7886" s="7"/>
      <c r="AC7886" s="7"/>
      <c r="AD7886" s="7"/>
      <c r="AE7886" s="7"/>
      <c r="AF7886" s="7"/>
      <c r="AG7886" s="7"/>
      <c r="AH7886" s="7"/>
      <c r="AI7886" s="7"/>
      <c r="AJ7886" s="7"/>
      <c r="AK7886" s="7"/>
      <c r="AL7886" s="7"/>
      <c r="AM7886" s="7"/>
      <c r="AN7886" s="7"/>
    </row>
    <row r="7887" spans="1:40" ht="14.25" customHeight="1">
      <c r="A7887" s="7" t="s">
        <v>796</v>
      </c>
      <c r="B7887" s="7" t="s">
        <v>363</v>
      </c>
      <c r="C7887" s="7">
        <v>1604</v>
      </c>
      <c r="D7887" s="7" t="s">
        <v>800</v>
      </c>
      <c r="E7887" s="7" t="str">
        <f t="shared" si="101"/>
        <v>Yacuiba</v>
      </c>
      <c r="F7887" s="7" t="s">
        <v>407</v>
      </c>
      <c r="G7887" s="7">
        <v>120</v>
      </c>
      <c r="H7887" s="7" t="s">
        <v>485</v>
      </c>
      <c r="I7887" s="7"/>
      <c r="J7887" s="7">
        <v>40000</v>
      </c>
      <c r="K7887" s="7">
        <f t="shared" si="102"/>
        <v>13566410</v>
      </c>
      <c r="L7887" s="7"/>
      <c r="M7887" s="6"/>
      <c r="N7887" s="7"/>
      <c r="O7887" s="7"/>
      <c r="P7887" s="38"/>
      <c r="Q7887" s="31"/>
      <c r="R7887" s="42"/>
      <c r="S7887" s="42"/>
      <c r="T7887" s="42"/>
      <c r="U7887" s="43"/>
      <c r="V7887" s="32"/>
      <c r="W7887" s="38"/>
      <c r="X7887" s="7"/>
      <c r="Y7887" s="7"/>
      <c r="Z7887" s="7"/>
      <c r="AA7887" s="7"/>
      <c r="AB7887" s="7"/>
      <c r="AC7887" s="7"/>
      <c r="AD7887" s="7"/>
      <c r="AE7887" s="7"/>
      <c r="AF7887" s="7"/>
      <c r="AG7887" s="7"/>
      <c r="AH7887" s="7"/>
      <c r="AI7887" s="7"/>
      <c r="AJ7887" s="7"/>
      <c r="AK7887" s="7"/>
      <c r="AL7887" s="7"/>
      <c r="AM7887" s="7"/>
      <c r="AN7887" s="7"/>
    </row>
    <row r="7888" spans="1:40" ht="14.25" customHeight="1">
      <c r="A7888" s="7" t="s">
        <v>796</v>
      </c>
      <c r="B7888" s="7" t="s">
        <v>363</v>
      </c>
      <c r="C7888" s="7">
        <v>1604</v>
      </c>
      <c r="D7888" s="7" t="s">
        <v>800</v>
      </c>
      <c r="E7888" s="7" t="str">
        <f t="shared" si="101"/>
        <v>Yacuiba</v>
      </c>
      <c r="F7888" s="7" t="s">
        <v>407</v>
      </c>
      <c r="G7888" s="7">
        <v>130</v>
      </c>
      <c r="H7888" s="7" t="s">
        <v>386</v>
      </c>
      <c r="I7888" s="7"/>
      <c r="J7888" s="7">
        <v>483805</v>
      </c>
      <c r="K7888" s="7">
        <f t="shared" si="102"/>
        <v>13566410</v>
      </c>
      <c r="L7888" s="7"/>
      <c r="M7888" s="6"/>
      <c r="N7888" s="7"/>
      <c r="O7888" s="7"/>
      <c r="P7888" s="38"/>
      <c r="Q7888" s="31"/>
      <c r="R7888" s="42"/>
      <c r="S7888" s="42"/>
      <c r="T7888" s="42"/>
      <c r="U7888" s="43"/>
      <c r="V7888" s="32"/>
      <c r="W7888" s="38"/>
      <c r="X7888" s="7"/>
      <c r="Y7888" s="7"/>
      <c r="Z7888" s="7"/>
      <c r="AA7888" s="7"/>
      <c r="AB7888" s="7"/>
      <c r="AC7888" s="7"/>
      <c r="AD7888" s="7"/>
      <c r="AE7888" s="7"/>
      <c r="AF7888" s="7"/>
      <c r="AG7888" s="7"/>
      <c r="AH7888" s="7"/>
      <c r="AI7888" s="7"/>
      <c r="AJ7888" s="7"/>
      <c r="AK7888" s="7"/>
      <c r="AL7888" s="7"/>
      <c r="AM7888" s="7"/>
      <c r="AN7888" s="7"/>
    </row>
    <row r="7889" spans="1:40" ht="14.25" customHeight="1">
      <c r="A7889" s="7" t="s">
        <v>796</v>
      </c>
      <c r="B7889" s="7" t="s">
        <v>363</v>
      </c>
      <c r="C7889" s="7">
        <v>1604</v>
      </c>
      <c r="D7889" s="7" t="s">
        <v>800</v>
      </c>
      <c r="E7889" s="7" t="str">
        <f t="shared" si="101"/>
        <v>Yacuiba</v>
      </c>
      <c r="F7889" s="7" t="s">
        <v>407</v>
      </c>
      <c r="G7889" s="7">
        <v>170</v>
      </c>
      <c r="H7889" s="7" t="s">
        <v>390</v>
      </c>
      <c r="I7889" s="7"/>
      <c r="J7889" s="7">
        <v>1338106</v>
      </c>
      <c r="K7889" s="7">
        <f t="shared" si="102"/>
        <v>13566410</v>
      </c>
      <c r="L7889" s="7"/>
      <c r="M7889" s="6"/>
      <c r="N7889" s="7"/>
      <c r="O7889" s="7"/>
      <c r="P7889" s="38"/>
      <c r="Q7889" s="31"/>
      <c r="R7889" s="42"/>
      <c r="S7889" s="42"/>
      <c r="T7889" s="42"/>
      <c r="U7889" s="43"/>
      <c r="V7889" s="32"/>
      <c r="W7889" s="38"/>
      <c r="X7889" s="7"/>
      <c r="Y7889" s="7"/>
      <c r="Z7889" s="7"/>
      <c r="AA7889" s="7"/>
      <c r="AB7889" s="7"/>
      <c r="AC7889" s="7"/>
      <c r="AD7889" s="7"/>
      <c r="AE7889" s="7"/>
      <c r="AF7889" s="7"/>
      <c r="AG7889" s="7"/>
      <c r="AH7889" s="7"/>
      <c r="AI7889" s="7"/>
      <c r="AJ7889" s="7"/>
      <c r="AK7889" s="7"/>
      <c r="AL7889" s="7"/>
      <c r="AM7889" s="7"/>
      <c r="AN7889" s="7"/>
    </row>
    <row r="7890" spans="1:40" ht="14.25" customHeight="1">
      <c r="A7890" s="7" t="s">
        <v>796</v>
      </c>
      <c r="B7890" s="7" t="s">
        <v>363</v>
      </c>
      <c r="C7890" s="7">
        <v>1604</v>
      </c>
      <c r="D7890" s="7" t="s">
        <v>800</v>
      </c>
      <c r="E7890" s="7" t="str">
        <f t="shared" si="101"/>
        <v>Yacuiba</v>
      </c>
      <c r="F7890" s="7" t="s">
        <v>407</v>
      </c>
      <c r="G7890" s="7">
        <v>200</v>
      </c>
      <c r="H7890" s="7" t="s">
        <v>393</v>
      </c>
      <c r="I7890" s="7"/>
      <c r="J7890" s="7">
        <v>500000</v>
      </c>
      <c r="K7890" s="7">
        <f t="shared" si="102"/>
        <v>13566410</v>
      </c>
      <c r="L7890" s="7"/>
      <c r="M7890" s="6"/>
      <c r="N7890" s="7"/>
      <c r="O7890" s="7"/>
      <c r="P7890" s="38"/>
      <c r="Q7890" s="31"/>
      <c r="R7890" s="42"/>
      <c r="S7890" s="42"/>
      <c r="T7890" s="42"/>
      <c r="U7890" s="43"/>
      <c r="V7890" s="32"/>
      <c r="W7890" s="38"/>
      <c r="X7890" s="7"/>
      <c r="Y7890" s="7"/>
      <c r="Z7890" s="7"/>
      <c r="AA7890" s="7"/>
      <c r="AB7890" s="7"/>
      <c r="AC7890" s="7"/>
      <c r="AD7890" s="7"/>
      <c r="AE7890" s="7"/>
      <c r="AF7890" s="7"/>
      <c r="AG7890" s="7"/>
      <c r="AH7890" s="7"/>
      <c r="AI7890" s="7"/>
      <c r="AJ7890" s="7"/>
      <c r="AK7890" s="7"/>
      <c r="AL7890" s="7"/>
      <c r="AM7890" s="7"/>
      <c r="AN7890" s="7"/>
    </row>
    <row r="7891" spans="1:40" ht="14.25" customHeight="1">
      <c r="A7891" s="7" t="s">
        <v>796</v>
      </c>
      <c r="B7891" s="7" t="s">
        <v>363</v>
      </c>
      <c r="C7891" s="7">
        <v>1604</v>
      </c>
      <c r="D7891" s="7" t="s">
        <v>800</v>
      </c>
      <c r="E7891" s="7" t="str">
        <f t="shared" si="101"/>
        <v>Yacuiba</v>
      </c>
      <c r="F7891" s="7" t="s">
        <v>407</v>
      </c>
      <c r="G7891" s="7">
        <v>210</v>
      </c>
      <c r="H7891" s="7" t="s">
        <v>394</v>
      </c>
      <c r="I7891" s="7"/>
      <c r="J7891" s="7">
        <v>2802160</v>
      </c>
      <c r="K7891" s="7">
        <f t="shared" si="102"/>
        <v>13566410</v>
      </c>
      <c r="L7891" s="7"/>
      <c r="M7891" s="6"/>
      <c r="N7891" s="7"/>
      <c r="O7891" s="7"/>
      <c r="P7891" s="38"/>
      <c r="Q7891" s="31"/>
      <c r="R7891" s="42"/>
      <c r="S7891" s="42"/>
      <c r="T7891" s="42"/>
      <c r="U7891" s="43"/>
      <c r="V7891" s="32"/>
      <c r="W7891" s="38"/>
      <c r="X7891" s="7"/>
      <c r="Y7891" s="7"/>
      <c r="Z7891" s="7"/>
      <c r="AA7891" s="7"/>
      <c r="AB7891" s="7"/>
      <c r="AC7891" s="7"/>
      <c r="AD7891" s="7"/>
      <c r="AE7891" s="7"/>
      <c r="AF7891" s="7"/>
      <c r="AG7891" s="7"/>
      <c r="AH7891" s="7"/>
      <c r="AI7891" s="7"/>
      <c r="AJ7891" s="7"/>
      <c r="AK7891" s="7"/>
      <c r="AL7891" s="7"/>
      <c r="AM7891" s="7"/>
      <c r="AN7891" s="7"/>
    </row>
    <row r="7892" spans="1:40" ht="14.25" customHeight="1">
      <c r="A7892" s="7" t="s">
        <v>796</v>
      </c>
      <c r="B7892" s="7" t="s">
        <v>363</v>
      </c>
      <c r="C7892" s="7">
        <v>1604</v>
      </c>
      <c r="D7892" s="7" t="s">
        <v>800</v>
      </c>
      <c r="E7892" s="7" t="str">
        <f t="shared" si="101"/>
        <v>Yacuiba</v>
      </c>
      <c r="F7892" s="7" t="s">
        <v>407</v>
      </c>
      <c r="G7892" s="7">
        <v>230</v>
      </c>
      <c r="H7892" s="7" t="s">
        <v>396</v>
      </c>
      <c r="I7892" s="7"/>
      <c r="J7892" s="7">
        <v>50000</v>
      </c>
      <c r="K7892" s="7">
        <f t="shared" si="102"/>
        <v>13566410</v>
      </c>
      <c r="L7892" s="7"/>
      <c r="M7892" s="6"/>
      <c r="N7892" s="7"/>
      <c r="O7892" s="7"/>
      <c r="P7892" s="38"/>
      <c r="Q7892" s="31"/>
      <c r="R7892" s="42"/>
      <c r="S7892" s="42"/>
      <c r="T7892" s="42"/>
      <c r="U7892" s="43"/>
      <c r="V7892" s="32"/>
      <c r="W7892" s="38"/>
      <c r="X7892" s="7"/>
      <c r="Y7892" s="7"/>
      <c r="Z7892" s="7"/>
      <c r="AA7892" s="7"/>
      <c r="AB7892" s="7"/>
      <c r="AC7892" s="7"/>
      <c r="AD7892" s="7"/>
      <c r="AE7892" s="7"/>
      <c r="AF7892" s="7"/>
      <c r="AG7892" s="7"/>
      <c r="AH7892" s="7"/>
      <c r="AI7892" s="7"/>
      <c r="AJ7892" s="7"/>
      <c r="AK7892" s="7"/>
      <c r="AL7892" s="7"/>
      <c r="AM7892" s="7"/>
      <c r="AN7892" s="7"/>
    </row>
    <row r="7893" spans="1:40" ht="14.25" customHeight="1">
      <c r="A7893" s="7" t="s">
        <v>796</v>
      </c>
      <c r="B7893" s="7" t="s">
        <v>363</v>
      </c>
      <c r="C7893" s="7">
        <v>1604</v>
      </c>
      <c r="D7893" s="7" t="s">
        <v>800</v>
      </c>
      <c r="E7893" s="7" t="str">
        <f t="shared" si="101"/>
        <v>Yacuiba</v>
      </c>
      <c r="F7893" s="7" t="s">
        <v>407</v>
      </c>
      <c r="G7893" s="7">
        <v>240</v>
      </c>
      <c r="H7893" s="7" t="s">
        <v>397</v>
      </c>
      <c r="I7893" s="7"/>
      <c r="J7893" s="7">
        <v>1422367</v>
      </c>
      <c r="K7893" s="7">
        <f t="shared" si="102"/>
        <v>13566410</v>
      </c>
      <c r="L7893" s="7"/>
      <c r="M7893" s="6"/>
      <c r="N7893" s="7"/>
      <c r="O7893" s="7"/>
      <c r="P7893" s="38"/>
      <c r="Q7893" s="31"/>
      <c r="R7893" s="42"/>
      <c r="S7893" s="42"/>
      <c r="T7893" s="42"/>
      <c r="U7893" s="43"/>
      <c r="V7893" s="32"/>
      <c r="W7893" s="38"/>
      <c r="X7893" s="7"/>
      <c r="Y7893" s="7"/>
      <c r="Z7893" s="7"/>
      <c r="AA7893" s="7"/>
      <c r="AB7893" s="7"/>
      <c r="AC7893" s="7"/>
      <c r="AD7893" s="7"/>
      <c r="AE7893" s="7"/>
      <c r="AF7893" s="7"/>
      <c r="AG7893" s="7"/>
      <c r="AH7893" s="7"/>
      <c r="AI7893" s="7"/>
      <c r="AJ7893" s="7"/>
      <c r="AK7893" s="7"/>
      <c r="AL7893" s="7"/>
      <c r="AM7893" s="7"/>
      <c r="AN7893" s="7"/>
    </row>
    <row r="7894" spans="1:40" ht="14.25" customHeight="1">
      <c r="A7894" s="7" t="s">
        <v>796</v>
      </c>
      <c r="B7894" s="7" t="s">
        <v>363</v>
      </c>
      <c r="C7894" s="7">
        <v>1604</v>
      </c>
      <c r="D7894" s="7" t="s">
        <v>800</v>
      </c>
      <c r="E7894" s="7" t="str">
        <f t="shared" si="101"/>
        <v>Yacuiba</v>
      </c>
      <c r="F7894" s="7" t="s">
        <v>407</v>
      </c>
      <c r="G7894" s="7">
        <v>340</v>
      </c>
      <c r="H7894" s="7" t="s">
        <v>405</v>
      </c>
      <c r="I7894" s="7"/>
      <c r="J7894" s="7">
        <v>4961806</v>
      </c>
      <c r="K7894" s="7">
        <f t="shared" si="102"/>
        <v>13566410</v>
      </c>
      <c r="L7894" s="7"/>
      <c r="M7894" s="6"/>
      <c r="N7894" s="7"/>
      <c r="O7894" s="7"/>
      <c r="P7894" s="38"/>
      <c r="Q7894" s="31"/>
      <c r="R7894" s="42"/>
      <c r="S7894" s="42"/>
      <c r="T7894" s="42"/>
      <c r="U7894" s="43"/>
      <c r="V7894" s="32"/>
      <c r="W7894" s="38"/>
      <c r="X7894" s="7"/>
      <c r="Y7894" s="7"/>
      <c r="Z7894" s="7"/>
      <c r="AA7894" s="7"/>
      <c r="AB7894" s="7"/>
      <c r="AC7894" s="7"/>
      <c r="AD7894" s="7"/>
      <c r="AE7894" s="7"/>
      <c r="AF7894" s="7"/>
      <c r="AG7894" s="7"/>
      <c r="AH7894" s="7"/>
      <c r="AI7894" s="7"/>
      <c r="AJ7894" s="7"/>
      <c r="AK7894" s="7"/>
      <c r="AL7894" s="7"/>
      <c r="AM7894" s="7"/>
      <c r="AN7894" s="7"/>
    </row>
    <row r="7895" spans="1:40" ht="14.25" customHeight="1">
      <c r="A7895" s="7" t="s">
        <v>796</v>
      </c>
      <c r="B7895" s="7" t="s">
        <v>363</v>
      </c>
      <c r="C7895" s="7">
        <v>1604</v>
      </c>
      <c r="D7895" s="7" t="s">
        <v>800</v>
      </c>
      <c r="E7895" s="7" t="str">
        <f t="shared" si="101"/>
        <v>Yacuiba</v>
      </c>
      <c r="F7895" s="7" t="s">
        <v>407</v>
      </c>
      <c r="G7895" s="7">
        <v>350</v>
      </c>
      <c r="H7895" s="7" t="s">
        <v>406</v>
      </c>
      <c r="I7895" s="7"/>
      <c r="J7895" s="7">
        <v>50000</v>
      </c>
      <c r="K7895" s="7">
        <f t="shared" si="102"/>
        <v>13566410</v>
      </c>
      <c r="L7895" s="7"/>
      <c r="M7895" s="6"/>
      <c r="N7895" s="7"/>
      <c r="O7895" s="7"/>
      <c r="P7895" s="38"/>
      <c r="Q7895" s="31"/>
      <c r="R7895" s="42"/>
      <c r="S7895" s="42"/>
      <c r="T7895" s="42"/>
      <c r="U7895" s="43"/>
      <c r="V7895" s="32"/>
      <c r="W7895" s="38"/>
      <c r="X7895" s="7"/>
      <c r="Y7895" s="7"/>
      <c r="Z7895" s="7"/>
      <c r="AA7895" s="7"/>
      <c r="AB7895" s="7"/>
      <c r="AC7895" s="7"/>
      <c r="AD7895" s="7"/>
      <c r="AE7895" s="7"/>
      <c r="AF7895" s="7"/>
      <c r="AG7895" s="7"/>
      <c r="AH7895" s="7"/>
      <c r="AI7895" s="7"/>
      <c r="AJ7895" s="7"/>
      <c r="AK7895" s="7"/>
      <c r="AL7895" s="7"/>
      <c r="AM7895" s="7"/>
      <c r="AN7895" s="7"/>
    </row>
    <row r="7896" spans="1:40" ht="14.25" customHeight="1">
      <c r="A7896" s="7" t="s">
        <v>796</v>
      </c>
      <c r="B7896" s="7" t="s">
        <v>363</v>
      </c>
      <c r="C7896" s="7">
        <v>1605</v>
      </c>
      <c r="D7896" s="7" t="s">
        <v>801</v>
      </c>
      <c r="E7896" s="7" t="str">
        <f t="shared" si="101"/>
        <v>Caraparí</v>
      </c>
      <c r="F7896" s="7" t="s">
        <v>379</v>
      </c>
      <c r="G7896" s="7">
        <v>0</v>
      </c>
      <c r="H7896" s="7" t="s">
        <v>380</v>
      </c>
      <c r="I7896" s="7"/>
      <c r="J7896" s="7">
        <v>1951309</v>
      </c>
      <c r="K7896" s="7">
        <f t="shared" si="102"/>
        <v>11021379</v>
      </c>
      <c r="L7896" s="7"/>
      <c r="M7896" s="6"/>
      <c r="N7896" s="7"/>
      <c r="O7896" s="7"/>
      <c r="P7896" s="38"/>
      <c r="Q7896" s="31"/>
      <c r="R7896" s="42"/>
      <c r="S7896" s="42"/>
      <c r="T7896" s="42"/>
      <c r="U7896" s="43"/>
      <c r="V7896" s="32"/>
      <c r="W7896" s="38"/>
      <c r="X7896" s="7"/>
      <c r="Y7896" s="7"/>
      <c r="Z7896" s="7"/>
      <c r="AA7896" s="7"/>
      <c r="AB7896" s="7"/>
      <c r="AC7896" s="7"/>
      <c r="AD7896" s="7"/>
      <c r="AE7896" s="7"/>
      <c r="AF7896" s="7"/>
      <c r="AG7896" s="7"/>
      <c r="AH7896" s="7"/>
      <c r="AI7896" s="7"/>
      <c r="AJ7896" s="7"/>
      <c r="AK7896" s="7"/>
      <c r="AL7896" s="7"/>
      <c r="AM7896" s="7"/>
      <c r="AN7896" s="7"/>
    </row>
    <row r="7897" spans="1:40" ht="14.25" customHeight="1">
      <c r="A7897" s="7" t="s">
        <v>796</v>
      </c>
      <c r="B7897" s="7" t="s">
        <v>363</v>
      </c>
      <c r="C7897" s="7">
        <v>1605</v>
      </c>
      <c r="D7897" s="7" t="s">
        <v>801</v>
      </c>
      <c r="E7897" s="7" t="str">
        <f t="shared" si="101"/>
        <v>Caraparí</v>
      </c>
      <c r="F7897" s="7" t="s">
        <v>379</v>
      </c>
      <c r="G7897" s="7">
        <v>1</v>
      </c>
      <c r="H7897" s="7" t="s">
        <v>381</v>
      </c>
      <c r="I7897" s="7"/>
      <c r="J7897" s="7">
        <v>1596523</v>
      </c>
      <c r="K7897" s="7">
        <f t="shared" si="102"/>
        <v>11021379</v>
      </c>
      <c r="L7897" s="7"/>
      <c r="M7897" s="6"/>
      <c r="N7897" s="7"/>
      <c r="O7897" s="7"/>
      <c r="P7897" s="38"/>
      <c r="Q7897" s="31"/>
      <c r="R7897" s="42"/>
      <c r="S7897" s="42"/>
      <c r="T7897" s="42"/>
      <c r="U7897" s="43"/>
      <c r="V7897" s="32"/>
      <c r="W7897" s="38"/>
      <c r="X7897" s="7"/>
      <c r="Y7897" s="7"/>
      <c r="Z7897" s="7"/>
      <c r="AA7897" s="7"/>
      <c r="AB7897" s="7"/>
      <c r="AC7897" s="7"/>
      <c r="AD7897" s="7"/>
      <c r="AE7897" s="7"/>
      <c r="AF7897" s="7"/>
      <c r="AG7897" s="7"/>
      <c r="AH7897" s="7"/>
      <c r="AI7897" s="7"/>
      <c r="AJ7897" s="7"/>
      <c r="AK7897" s="7"/>
      <c r="AL7897" s="7"/>
      <c r="AM7897" s="7"/>
      <c r="AN7897" s="7"/>
    </row>
    <row r="7898" spans="1:40" ht="14.25" customHeight="1">
      <c r="A7898" s="7" t="s">
        <v>796</v>
      </c>
      <c r="B7898" s="7" t="s">
        <v>363</v>
      </c>
      <c r="C7898" s="7">
        <v>1605</v>
      </c>
      <c r="D7898" s="7" t="s">
        <v>801</v>
      </c>
      <c r="E7898" s="7" t="str">
        <f t="shared" si="101"/>
        <v>Caraparí</v>
      </c>
      <c r="F7898" s="7" t="s">
        <v>379</v>
      </c>
      <c r="G7898" s="7">
        <v>97</v>
      </c>
      <c r="H7898" s="7" t="s">
        <v>409</v>
      </c>
      <c r="I7898" s="7"/>
      <c r="J7898" s="7">
        <v>2744134</v>
      </c>
      <c r="K7898" s="7">
        <f t="shared" si="102"/>
        <v>11021379</v>
      </c>
      <c r="L7898" s="7"/>
      <c r="M7898" s="6"/>
      <c r="N7898" s="7"/>
      <c r="O7898" s="7"/>
      <c r="P7898" s="38"/>
      <c r="Q7898" s="31"/>
      <c r="R7898" s="42"/>
      <c r="S7898" s="42"/>
      <c r="T7898" s="42"/>
      <c r="U7898" s="43"/>
      <c r="V7898" s="32"/>
      <c r="W7898" s="38"/>
      <c r="X7898" s="7"/>
      <c r="Y7898" s="7"/>
      <c r="Z7898" s="7"/>
      <c r="AA7898" s="7"/>
      <c r="AB7898" s="7"/>
      <c r="AC7898" s="7"/>
      <c r="AD7898" s="7"/>
      <c r="AE7898" s="7"/>
      <c r="AF7898" s="7"/>
      <c r="AG7898" s="7"/>
      <c r="AH7898" s="7"/>
      <c r="AI7898" s="7"/>
      <c r="AJ7898" s="7"/>
      <c r="AK7898" s="7"/>
      <c r="AL7898" s="7"/>
      <c r="AM7898" s="7"/>
      <c r="AN7898" s="7"/>
    </row>
    <row r="7899" spans="1:40" ht="14.25" customHeight="1">
      <c r="A7899" s="7" t="s">
        <v>796</v>
      </c>
      <c r="B7899" s="7" t="s">
        <v>363</v>
      </c>
      <c r="C7899" s="7">
        <v>1605</v>
      </c>
      <c r="D7899" s="7" t="s">
        <v>801</v>
      </c>
      <c r="E7899" s="7" t="str">
        <f t="shared" si="101"/>
        <v>Caraparí</v>
      </c>
      <c r="F7899" s="7" t="s">
        <v>379</v>
      </c>
      <c r="G7899" s="7">
        <v>99</v>
      </c>
      <c r="H7899" s="7" t="s">
        <v>382</v>
      </c>
      <c r="I7899" s="7"/>
      <c r="J7899" s="7">
        <v>1572287</v>
      </c>
      <c r="K7899" s="7">
        <f t="shared" si="102"/>
        <v>11021379</v>
      </c>
      <c r="L7899" s="7"/>
      <c r="M7899" s="6"/>
      <c r="N7899" s="7"/>
      <c r="O7899" s="7"/>
      <c r="P7899" s="38"/>
      <c r="Q7899" s="31"/>
      <c r="R7899" s="42"/>
      <c r="S7899" s="42"/>
      <c r="T7899" s="42"/>
      <c r="U7899" s="43"/>
      <c r="V7899" s="32"/>
      <c r="W7899" s="38"/>
      <c r="X7899" s="7"/>
      <c r="Y7899" s="7"/>
      <c r="Z7899" s="7"/>
      <c r="AA7899" s="7"/>
      <c r="AB7899" s="7"/>
      <c r="AC7899" s="7"/>
      <c r="AD7899" s="7"/>
      <c r="AE7899" s="7"/>
      <c r="AF7899" s="7"/>
      <c r="AG7899" s="7"/>
      <c r="AH7899" s="7"/>
      <c r="AI7899" s="7"/>
      <c r="AJ7899" s="7"/>
      <c r="AK7899" s="7"/>
      <c r="AL7899" s="7"/>
      <c r="AM7899" s="7"/>
      <c r="AN7899" s="7"/>
    </row>
    <row r="7900" spans="1:40" ht="14.25" customHeight="1">
      <c r="A7900" s="7" t="s">
        <v>796</v>
      </c>
      <c r="B7900" s="7" t="s">
        <v>363</v>
      </c>
      <c r="C7900" s="7">
        <v>1605</v>
      </c>
      <c r="D7900" s="7" t="s">
        <v>801</v>
      </c>
      <c r="E7900" s="7" t="str">
        <f t="shared" si="101"/>
        <v>Caraparí</v>
      </c>
      <c r="F7900" s="7" t="s">
        <v>379</v>
      </c>
      <c r="G7900" s="7">
        <v>100</v>
      </c>
      <c r="H7900" s="7" t="s">
        <v>383</v>
      </c>
      <c r="I7900" s="7"/>
      <c r="J7900" s="7">
        <v>7680664</v>
      </c>
      <c r="K7900" s="7">
        <f t="shared" si="102"/>
        <v>11021379</v>
      </c>
      <c r="L7900" s="7"/>
      <c r="M7900" s="6"/>
      <c r="N7900" s="7"/>
      <c r="O7900" s="7"/>
      <c r="P7900" s="38"/>
      <c r="Q7900" s="31"/>
      <c r="R7900" s="42"/>
      <c r="S7900" s="42"/>
      <c r="T7900" s="42"/>
      <c r="U7900" s="43"/>
      <c r="V7900" s="32"/>
      <c r="W7900" s="38"/>
      <c r="X7900" s="7"/>
      <c r="Y7900" s="7"/>
      <c r="Z7900" s="7"/>
      <c r="AA7900" s="7"/>
      <c r="AB7900" s="7"/>
      <c r="AC7900" s="7"/>
      <c r="AD7900" s="7"/>
      <c r="AE7900" s="7"/>
      <c r="AF7900" s="7"/>
      <c r="AG7900" s="7"/>
      <c r="AH7900" s="7"/>
      <c r="AI7900" s="7"/>
      <c r="AJ7900" s="7"/>
      <c r="AK7900" s="7"/>
      <c r="AL7900" s="7"/>
      <c r="AM7900" s="7"/>
      <c r="AN7900" s="7"/>
    </row>
    <row r="7901" spans="1:40" ht="14.25" customHeight="1">
      <c r="A7901" s="7" t="s">
        <v>796</v>
      </c>
      <c r="B7901" s="7" t="s">
        <v>363</v>
      </c>
      <c r="C7901" s="7">
        <v>1605</v>
      </c>
      <c r="D7901" s="7" t="s">
        <v>801</v>
      </c>
      <c r="E7901" s="7" t="str">
        <f t="shared" si="101"/>
        <v>Caraparí</v>
      </c>
      <c r="F7901" s="7" t="s">
        <v>379</v>
      </c>
      <c r="G7901" s="7">
        <v>110</v>
      </c>
      <c r="H7901" s="7" t="s">
        <v>385</v>
      </c>
      <c r="I7901" s="7"/>
      <c r="J7901" s="7">
        <v>1658482</v>
      </c>
      <c r="K7901" s="7">
        <f t="shared" si="102"/>
        <v>11021379</v>
      </c>
      <c r="L7901" s="7"/>
      <c r="M7901" s="6"/>
      <c r="N7901" s="7"/>
      <c r="O7901" s="7"/>
      <c r="P7901" s="38"/>
      <c r="Q7901" s="31"/>
      <c r="R7901" s="42"/>
      <c r="S7901" s="42"/>
      <c r="T7901" s="42"/>
      <c r="U7901" s="43"/>
      <c r="V7901" s="32"/>
      <c r="W7901" s="38"/>
      <c r="X7901" s="7"/>
      <c r="Y7901" s="7"/>
      <c r="Z7901" s="7"/>
      <c r="AA7901" s="7"/>
      <c r="AB7901" s="7"/>
      <c r="AC7901" s="7"/>
      <c r="AD7901" s="7"/>
      <c r="AE7901" s="7"/>
      <c r="AF7901" s="7"/>
      <c r="AG7901" s="7"/>
      <c r="AH7901" s="7"/>
      <c r="AI7901" s="7"/>
      <c r="AJ7901" s="7"/>
      <c r="AK7901" s="7"/>
      <c r="AL7901" s="7"/>
      <c r="AM7901" s="7"/>
      <c r="AN7901" s="7"/>
    </row>
    <row r="7902" spans="1:40" ht="14.25" customHeight="1">
      <c r="A7902" s="7" t="s">
        <v>796</v>
      </c>
      <c r="B7902" s="7" t="s">
        <v>363</v>
      </c>
      <c r="C7902" s="7">
        <v>1605</v>
      </c>
      <c r="D7902" s="7" t="s">
        <v>801</v>
      </c>
      <c r="E7902" s="7" t="str">
        <f t="shared" si="101"/>
        <v>Caraparí</v>
      </c>
      <c r="F7902" s="7" t="s">
        <v>379</v>
      </c>
      <c r="G7902" s="7">
        <v>120</v>
      </c>
      <c r="H7902" s="7" t="s">
        <v>485</v>
      </c>
      <c r="I7902" s="7"/>
      <c r="J7902" s="7">
        <v>454499</v>
      </c>
      <c r="K7902" s="7">
        <f t="shared" si="102"/>
        <v>11021379</v>
      </c>
      <c r="L7902" s="7"/>
      <c r="M7902" s="6"/>
      <c r="N7902" s="7"/>
      <c r="O7902" s="7"/>
      <c r="P7902" s="38"/>
      <c r="Q7902" s="31"/>
      <c r="R7902" s="42"/>
      <c r="S7902" s="42"/>
      <c r="T7902" s="42"/>
      <c r="U7902" s="43"/>
      <c r="V7902" s="32"/>
      <c r="W7902" s="38"/>
      <c r="X7902" s="7"/>
      <c r="Y7902" s="7"/>
      <c r="Z7902" s="7"/>
      <c r="AA7902" s="7"/>
      <c r="AB7902" s="7"/>
      <c r="AC7902" s="7"/>
      <c r="AD7902" s="7"/>
      <c r="AE7902" s="7"/>
      <c r="AF7902" s="7"/>
      <c r="AG7902" s="7"/>
      <c r="AH7902" s="7"/>
      <c r="AI7902" s="7"/>
      <c r="AJ7902" s="7"/>
      <c r="AK7902" s="7"/>
      <c r="AL7902" s="7"/>
      <c r="AM7902" s="7"/>
      <c r="AN7902" s="7"/>
    </row>
    <row r="7903" spans="1:40" ht="14.25" customHeight="1">
      <c r="A7903" s="7" t="s">
        <v>796</v>
      </c>
      <c r="B7903" s="7" t="s">
        <v>363</v>
      </c>
      <c r="C7903" s="7">
        <v>1605</v>
      </c>
      <c r="D7903" s="7" t="s">
        <v>801</v>
      </c>
      <c r="E7903" s="7" t="str">
        <f t="shared" si="101"/>
        <v>Caraparí</v>
      </c>
      <c r="F7903" s="7" t="s">
        <v>379</v>
      </c>
      <c r="G7903" s="7">
        <v>130</v>
      </c>
      <c r="H7903" s="7" t="s">
        <v>386</v>
      </c>
      <c r="I7903" s="7"/>
      <c r="J7903" s="7">
        <v>1287304</v>
      </c>
      <c r="K7903" s="7">
        <f t="shared" si="102"/>
        <v>11021379</v>
      </c>
      <c r="L7903" s="7"/>
      <c r="M7903" s="6"/>
      <c r="N7903" s="7"/>
      <c r="O7903" s="7"/>
      <c r="P7903" s="38"/>
      <c r="Q7903" s="31"/>
      <c r="R7903" s="42"/>
      <c r="S7903" s="42"/>
      <c r="T7903" s="42"/>
      <c r="U7903" s="43"/>
      <c r="V7903" s="32"/>
      <c r="W7903" s="38"/>
      <c r="X7903" s="7"/>
      <c r="Y7903" s="7"/>
      <c r="Z7903" s="7"/>
      <c r="AA7903" s="7"/>
      <c r="AB7903" s="7"/>
      <c r="AC7903" s="7"/>
      <c r="AD7903" s="7"/>
      <c r="AE7903" s="7"/>
      <c r="AF7903" s="7"/>
      <c r="AG7903" s="7"/>
      <c r="AH7903" s="7"/>
      <c r="AI7903" s="7"/>
      <c r="AJ7903" s="7"/>
      <c r="AK7903" s="7"/>
      <c r="AL7903" s="7"/>
      <c r="AM7903" s="7"/>
      <c r="AN7903" s="7"/>
    </row>
    <row r="7904" spans="1:40" ht="14.25" customHeight="1">
      <c r="A7904" s="7" t="s">
        <v>796</v>
      </c>
      <c r="B7904" s="7" t="s">
        <v>363</v>
      </c>
      <c r="C7904" s="7">
        <v>1605</v>
      </c>
      <c r="D7904" s="7" t="s">
        <v>801</v>
      </c>
      <c r="E7904" s="7" t="str">
        <f t="shared" si="101"/>
        <v>Caraparí</v>
      </c>
      <c r="F7904" s="7" t="s">
        <v>379</v>
      </c>
      <c r="G7904" s="7">
        <v>140</v>
      </c>
      <c r="H7904" s="7" t="s">
        <v>388</v>
      </c>
      <c r="I7904" s="7"/>
      <c r="J7904" s="7">
        <v>1011014</v>
      </c>
      <c r="K7904" s="7">
        <f t="shared" si="102"/>
        <v>11021379</v>
      </c>
      <c r="L7904" s="7"/>
      <c r="M7904" s="6"/>
      <c r="N7904" s="7"/>
      <c r="O7904" s="7"/>
      <c r="P7904" s="38"/>
      <c r="Q7904" s="31"/>
      <c r="R7904" s="42"/>
      <c r="S7904" s="42"/>
      <c r="T7904" s="42"/>
      <c r="U7904" s="43"/>
      <c r="V7904" s="32"/>
      <c r="W7904" s="38"/>
      <c r="X7904" s="7"/>
      <c r="Y7904" s="7"/>
      <c r="Z7904" s="7"/>
      <c r="AA7904" s="7"/>
      <c r="AB7904" s="7"/>
      <c r="AC7904" s="7"/>
      <c r="AD7904" s="7"/>
      <c r="AE7904" s="7"/>
      <c r="AF7904" s="7"/>
      <c r="AG7904" s="7"/>
      <c r="AH7904" s="7"/>
      <c r="AI7904" s="7"/>
      <c r="AJ7904" s="7"/>
      <c r="AK7904" s="7"/>
      <c r="AL7904" s="7"/>
      <c r="AM7904" s="7"/>
      <c r="AN7904" s="7"/>
    </row>
    <row r="7905" spans="1:40" ht="14.25" customHeight="1">
      <c r="A7905" s="7" t="s">
        <v>796</v>
      </c>
      <c r="B7905" s="7" t="s">
        <v>363</v>
      </c>
      <c r="C7905" s="7">
        <v>1605</v>
      </c>
      <c r="D7905" s="7" t="s">
        <v>801</v>
      </c>
      <c r="E7905" s="7" t="str">
        <f t="shared" si="101"/>
        <v>Caraparí</v>
      </c>
      <c r="F7905" s="7" t="s">
        <v>379</v>
      </c>
      <c r="G7905" s="7">
        <v>160</v>
      </c>
      <c r="H7905" s="7" t="s">
        <v>389</v>
      </c>
      <c r="I7905" s="7"/>
      <c r="J7905" s="7">
        <v>258902</v>
      </c>
      <c r="K7905" s="7">
        <f t="shared" si="102"/>
        <v>11021379</v>
      </c>
      <c r="L7905" s="7"/>
      <c r="M7905" s="6"/>
      <c r="N7905" s="7"/>
      <c r="O7905" s="7"/>
      <c r="P7905" s="38"/>
      <c r="Q7905" s="31"/>
      <c r="R7905" s="42"/>
      <c r="S7905" s="42"/>
      <c r="T7905" s="42"/>
      <c r="U7905" s="43"/>
      <c r="V7905" s="32"/>
      <c r="W7905" s="38"/>
      <c r="X7905" s="7"/>
      <c r="Y7905" s="7"/>
      <c r="Z7905" s="7"/>
      <c r="AA7905" s="7"/>
      <c r="AB7905" s="7"/>
      <c r="AC7905" s="7"/>
      <c r="AD7905" s="7"/>
      <c r="AE7905" s="7"/>
      <c r="AF7905" s="7"/>
      <c r="AG7905" s="7"/>
      <c r="AH7905" s="7"/>
      <c r="AI7905" s="7"/>
      <c r="AJ7905" s="7"/>
      <c r="AK7905" s="7"/>
      <c r="AL7905" s="7"/>
      <c r="AM7905" s="7"/>
      <c r="AN7905" s="7"/>
    </row>
    <row r="7906" spans="1:40" ht="14.25" customHeight="1">
      <c r="A7906" s="7" t="s">
        <v>796</v>
      </c>
      <c r="B7906" s="7" t="s">
        <v>363</v>
      </c>
      <c r="C7906" s="7">
        <v>1605</v>
      </c>
      <c r="D7906" s="7" t="s">
        <v>801</v>
      </c>
      <c r="E7906" s="7" t="str">
        <f t="shared" si="101"/>
        <v>Caraparí</v>
      </c>
      <c r="F7906" s="7" t="s">
        <v>379</v>
      </c>
      <c r="G7906" s="7">
        <v>170</v>
      </c>
      <c r="H7906" s="7" t="s">
        <v>390</v>
      </c>
      <c r="I7906" s="7"/>
      <c r="J7906" s="7">
        <v>1185709</v>
      </c>
      <c r="K7906" s="7">
        <f t="shared" si="102"/>
        <v>11021379</v>
      </c>
      <c r="L7906" s="7"/>
      <c r="M7906" s="6"/>
      <c r="N7906" s="7"/>
      <c r="O7906" s="7"/>
      <c r="P7906" s="38"/>
      <c r="Q7906" s="31"/>
      <c r="R7906" s="42"/>
      <c r="S7906" s="42"/>
      <c r="T7906" s="42"/>
      <c r="U7906" s="43"/>
      <c r="V7906" s="32"/>
      <c r="W7906" s="38"/>
      <c r="X7906" s="7"/>
      <c r="Y7906" s="7"/>
      <c r="Z7906" s="7"/>
      <c r="AA7906" s="7"/>
      <c r="AB7906" s="7"/>
      <c r="AC7906" s="7"/>
      <c r="AD7906" s="7"/>
      <c r="AE7906" s="7"/>
      <c r="AF7906" s="7"/>
      <c r="AG7906" s="7"/>
      <c r="AH7906" s="7"/>
      <c r="AI7906" s="7"/>
      <c r="AJ7906" s="7"/>
      <c r="AK7906" s="7"/>
      <c r="AL7906" s="7"/>
      <c r="AM7906" s="7"/>
      <c r="AN7906" s="7"/>
    </row>
    <row r="7907" spans="1:40" ht="14.25" customHeight="1">
      <c r="A7907" s="7" t="s">
        <v>796</v>
      </c>
      <c r="B7907" s="7" t="s">
        <v>363</v>
      </c>
      <c r="C7907" s="7">
        <v>1605</v>
      </c>
      <c r="D7907" s="7" t="s">
        <v>801</v>
      </c>
      <c r="E7907" s="7" t="str">
        <f t="shared" ref="E7907:E8095" si="103">SUBSTITUTE(D7907,"Gobierno Autónomo Municipal de ","")</f>
        <v>Caraparí</v>
      </c>
      <c r="F7907" s="7" t="s">
        <v>379</v>
      </c>
      <c r="G7907" s="7">
        <v>180</v>
      </c>
      <c r="H7907" s="7" t="s">
        <v>411</v>
      </c>
      <c r="I7907" s="7"/>
      <c r="J7907" s="7">
        <v>3588877</v>
      </c>
      <c r="K7907" s="7">
        <f t="shared" ref="K7907:K8095" si="104">SUMIFS(J:J, E:E, E7907, F:F, "PROYECT. INVERSION")</f>
        <v>11021379</v>
      </c>
      <c r="L7907" s="7"/>
      <c r="M7907" s="6"/>
      <c r="N7907" s="7"/>
      <c r="O7907" s="7"/>
      <c r="P7907" s="38"/>
      <c r="Q7907" s="31"/>
      <c r="R7907" s="42"/>
      <c r="S7907" s="42"/>
      <c r="T7907" s="42"/>
      <c r="U7907" s="43"/>
      <c r="V7907" s="32"/>
      <c r="W7907" s="38"/>
      <c r="X7907" s="7"/>
      <c r="Y7907" s="7"/>
      <c r="Z7907" s="7"/>
      <c r="AA7907" s="7"/>
      <c r="AB7907" s="7"/>
      <c r="AC7907" s="7"/>
      <c r="AD7907" s="7"/>
      <c r="AE7907" s="7"/>
      <c r="AF7907" s="7"/>
      <c r="AG7907" s="7"/>
      <c r="AH7907" s="7"/>
      <c r="AI7907" s="7"/>
      <c r="AJ7907" s="7"/>
      <c r="AK7907" s="7"/>
      <c r="AL7907" s="7"/>
      <c r="AM7907" s="7"/>
      <c r="AN7907" s="7"/>
    </row>
    <row r="7908" spans="1:40" ht="14.25" customHeight="1">
      <c r="A7908" s="7" t="s">
        <v>796</v>
      </c>
      <c r="B7908" s="7" t="s">
        <v>363</v>
      </c>
      <c r="C7908" s="7">
        <v>1605</v>
      </c>
      <c r="D7908" s="7" t="s">
        <v>801</v>
      </c>
      <c r="E7908" s="7" t="str">
        <f t="shared" si="103"/>
        <v>Caraparí</v>
      </c>
      <c r="F7908" s="7" t="s">
        <v>379</v>
      </c>
      <c r="G7908" s="7">
        <v>190</v>
      </c>
      <c r="H7908" s="7" t="s">
        <v>392</v>
      </c>
      <c r="I7908" s="7"/>
      <c r="J7908" s="7">
        <v>225057</v>
      </c>
      <c r="K7908" s="7">
        <f t="shared" si="104"/>
        <v>11021379</v>
      </c>
      <c r="L7908" s="7"/>
      <c r="M7908" s="6"/>
      <c r="N7908" s="7"/>
      <c r="O7908" s="7"/>
      <c r="P7908" s="38"/>
      <c r="Q7908" s="31"/>
      <c r="R7908" s="42"/>
      <c r="S7908" s="42"/>
      <c r="T7908" s="42"/>
      <c r="U7908" s="43"/>
      <c r="V7908" s="32"/>
      <c r="W7908" s="38"/>
      <c r="X7908" s="7"/>
      <c r="Y7908" s="7"/>
      <c r="Z7908" s="7"/>
      <c r="AA7908" s="7"/>
      <c r="AB7908" s="7"/>
      <c r="AC7908" s="7"/>
      <c r="AD7908" s="7"/>
      <c r="AE7908" s="7"/>
      <c r="AF7908" s="7"/>
      <c r="AG7908" s="7"/>
      <c r="AH7908" s="7"/>
      <c r="AI7908" s="7"/>
      <c r="AJ7908" s="7"/>
      <c r="AK7908" s="7"/>
      <c r="AL7908" s="7"/>
      <c r="AM7908" s="7"/>
      <c r="AN7908" s="7"/>
    </row>
    <row r="7909" spans="1:40" ht="14.25" customHeight="1">
      <c r="A7909" s="7" t="s">
        <v>796</v>
      </c>
      <c r="B7909" s="7" t="s">
        <v>363</v>
      </c>
      <c r="C7909" s="7">
        <v>1605</v>
      </c>
      <c r="D7909" s="7" t="s">
        <v>801</v>
      </c>
      <c r="E7909" s="7" t="str">
        <f t="shared" si="103"/>
        <v>Caraparí</v>
      </c>
      <c r="F7909" s="7" t="s">
        <v>379</v>
      </c>
      <c r="G7909" s="7">
        <v>200</v>
      </c>
      <c r="H7909" s="7" t="s">
        <v>393</v>
      </c>
      <c r="I7909" s="7"/>
      <c r="J7909" s="7">
        <v>10116513</v>
      </c>
      <c r="K7909" s="7">
        <f t="shared" si="104"/>
        <v>11021379</v>
      </c>
      <c r="L7909" s="7"/>
      <c r="M7909" s="6"/>
      <c r="N7909" s="7"/>
      <c r="O7909" s="7"/>
      <c r="P7909" s="38"/>
      <c r="Q7909" s="31"/>
      <c r="R7909" s="42"/>
      <c r="S7909" s="42"/>
      <c r="T7909" s="42"/>
      <c r="U7909" s="43"/>
      <c r="V7909" s="32"/>
      <c r="W7909" s="38"/>
      <c r="X7909" s="7"/>
      <c r="Y7909" s="7"/>
      <c r="Z7909" s="7"/>
      <c r="AA7909" s="7"/>
      <c r="AB7909" s="7"/>
      <c r="AC7909" s="7"/>
      <c r="AD7909" s="7"/>
      <c r="AE7909" s="7"/>
      <c r="AF7909" s="7"/>
      <c r="AG7909" s="7"/>
      <c r="AH7909" s="7"/>
      <c r="AI7909" s="7"/>
      <c r="AJ7909" s="7"/>
      <c r="AK7909" s="7"/>
      <c r="AL7909" s="7"/>
      <c r="AM7909" s="7"/>
      <c r="AN7909" s="7"/>
    </row>
    <row r="7910" spans="1:40" ht="14.25" customHeight="1">
      <c r="A7910" s="7" t="s">
        <v>796</v>
      </c>
      <c r="B7910" s="7" t="s">
        <v>363</v>
      </c>
      <c r="C7910" s="7">
        <v>1605</v>
      </c>
      <c r="D7910" s="7" t="s">
        <v>801</v>
      </c>
      <c r="E7910" s="7" t="str">
        <f t="shared" si="103"/>
        <v>Caraparí</v>
      </c>
      <c r="F7910" s="7" t="s">
        <v>379</v>
      </c>
      <c r="G7910" s="7">
        <v>210</v>
      </c>
      <c r="H7910" s="7" t="s">
        <v>394</v>
      </c>
      <c r="I7910" s="7"/>
      <c r="J7910" s="7">
        <v>12475755</v>
      </c>
      <c r="K7910" s="7">
        <f t="shared" si="104"/>
        <v>11021379</v>
      </c>
      <c r="L7910" s="7"/>
      <c r="M7910" s="6"/>
      <c r="N7910" s="7"/>
      <c r="O7910" s="7"/>
      <c r="P7910" s="38"/>
      <c r="Q7910" s="31"/>
      <c r="R7910" s="42"/>
      <c r="S7910" s="42"/>
      <c r="T7910" s="42"/>
      <c r="U7910" s="43"/>
      <c r="V7910" s="32"/>
      <c r="W7910" s="38"/>
      <c r="X7910" s="7"/>
      <c r="Y7910" s="7"/>
      <c r="Z7910" s="7"/>
      <c r="AA7910" s="7"/>
      <c r="AB7910" s="7"/>
      <c r="AC7910" s="7"/>
      <c r="AD7910" s="7"/>
      <c r="AE7910" s="7"/>
      <c r="AF7910" s="7"/>
      <c r="AG7910" s="7"/>
      <c r="AH7910" s="7"/>
      <c r="AI7910" s="7"/>
      <c r="AJ7910" s="7"/>
      <c r="AK7910" s="7"/>
      <c r="AL7910" s="7"/>
      <c r="AM7910" s="7"/>
      <c r="AN7910" s="7"/>
    </row>
    <row r="7911" spans="1:40" ht="14.25" customHeight="1">
      <c r="A7911" s="7" t="s">
        <v>796</v>
      </c>
      <c r="B7911" s="7" t="s">
        <v>363</v>
      </c>
      <c r="C7911" s="7">
        <v>1605</v>
      </c>
      <c r="D7911" s="7" t="s">
        <v>801</v>
      </c>
      <c r="E7911" s="7" t="str">
        <f t="shared" si="103"/>
        <v>Caraparí</v>
      </c>
      <c r="F7911" s="7" t="s">
        <v>379</v>
      </c>
      <c r="G7911" s="7">
        <v>220</v>
      </c>
      <c r="H7911" s="7" t="s">
        <v>395</v>
      </c>
      <c r="I7911" s="7"/>
      <c r="J7911" s="7">
        <v>506376</v>
      </c>
      <c r="K7911" s="7">
        <f t="shared" si="104"/>
        <v>11021379</v>
      </c>
      <c r="L7911" s="7"/>
      <c r="M7911" s="6"/>
      <c r="N7911" s="7"/>
      <c r="O7911" s="7"/>
      <c r="P7911" s="38"/>
      <c r="Q7911" s="31"/>
      <c r="R7911" s="42"/>
      <c r="S7911" s="42"/>
      <c r="T7911" s="42"/>
      <c r="U7911" s="43"/>
      <c r="V7911" s="32"/>
      <c r="W7911" s="38"/>
      <c r="X7911" s="7"/>
      <c r="Y7911" s="7"/>
      <c r="Z7911" s="7"/>
      <c r="AA7911" s="7"/>
      <c r="AB7911" s="7"/>
      <c r="AC7911" s="7"/>
      <c r="AD7911" s="7"/>
      <c r="AE7911" s="7"/>
      <c r="AF7911" s="7"/>
      <c r="AG7911" s="7"/>
      <c r="AH7911" s="7"/>
      <c r="AI7911" s="7"/>
      <c r="AJ7911" s="7"/>
      <c r="AK7911" s="7"/>
      <c r="AL7911" s="7"/>
      <c r="AM7911" s="7"/>
      <c r="AN7911" s="7"/>
    </row>
    <row r="7912" spans="1:40" ht="14.25" customHeight="1">
      <c r="A7912" s="7" t="s">
        <v>796</v>
      </c>
      <c r="B7912" s="7" t="s">
        <v>363</v>
      </c>
      <c r="C7912" s="7">
        <v>1605</v>
      </c>
      <c r="D7912" s="7" t="s">
        <v>801</v>
      </c>
      <c r="E7912" s="7" t="str">
        <f t="shared" si="103"/>
        <v>Caraparí</v>
      </c>
      <c r="F7912" s="7" t="s">
        <v>379</v>
      </c>
      <c r="G7912" s="7">
        <v>230</v>
      </c>
      <c r="H7912" s="7" t="s">
        <v>396</v>
      </c>
      <c r="I7912" s="7"/>
      <c r="J7912" s="7">
        <v>854400</v>
      </c>
      <c r="K7912" s="7">
        <f t="shared" si="104"/>
        <v>11021379</v>
      </c>
      <c r="L7912" s="7"/>
      <c r="M7912" s="6"/>
      <c r="N7912" s="7"/>
      <c r="O7912" s="7"/>
      <c r="P7912" s="38"/>
      <c r="Q7912" s="31"/>
      <c r="R7912" s="42"/>
      <c r="S7912" s="42"/>
      <c r="T7912" s="42"/>
      <c r="U7912" s="43"/>
      <c r="V7912" s="32"/>
      <c r="W7912" s="38"/>
      <c r="X7912" s="7"/>
      <c r="Y7912" s="7"/>
      <c r="Z7912" s="7"/>
      <c r="AA7912" s="7"/>
      <c r="AB7912" s="7"/>
      <c r="AC7912" s="7"/>
      <c r="AD7912" s="7"/>
      <c r="AE7912" s="7"/>
      <c r="AF7912" s="7"/>
      <c r="AG7912" s="7"/>
      <c r="AH7912" s="7"/>
      <c r="AI7912" s="7"/>
      <c r="AJ7912" s="7"/>
      <c r="AK7912" s="7"/>
      <c r="AL7912" s="7"/>
      <c r="AM7912" s="7"/>
      <c r="AN7912" s="7"/>
    </row>
    <row r="7913" spans="1:40" ht="14.25" customHeight="1">
      <c r="A7913" s="7" t="s">
        <v>796</v>
      </c>
      <c r="B7913" s="7" t="s">
        <v>363</v>
      </c>
      <c r="C7913" s="7">
        <v>1605</v>
      </c>
      <c r="D7913" s="7" t="s">
        <v>801</v>
      </c>
      <c r="E7913" s="7" t="str">
        <f t="shared" si="103"/>
        <v>Caraparí</v>
      </c>
      <c r="F7913" s="7" t="s">
        <v>379</v>
      </c>
      <c r="G7913" s="7">
        <v>240</v>
      </c>
      <c r="H7913" s="7" t="s">
        <v>397</v>
      </c>
      <c r="I7913" s="7"/>
      <c r="J7913" s="7">
        <v>126802</v>
      </c>
      <c r="K7913" s="7">
        <f t="shared" si="104"/>
        <v>11021379</v>
      </c>
      <c r="L7913" s="7"/>
      <c r="M7913" s="6"/>
      <c r="N7913" s="7"/>
      <c r="O7913" s="7"/>
      <c r="P7913" s="38"/>
      <c r="Q7913" s="31"/>
      <c r="R7913" s="42"/>
      <c r="S7913" s="42"/>
      <c r="T7913" s="42"/>
      <c r="U7913" s="43"/>
      <c r="V7913" s="32"/>
      <c r="W7913" s="38"/>
      <c r="X7913" s="7"/>
      <c r="Y7913" s="7"/>
      <c r="Z7913" s="7"/>
      <c r="AA7913" s="7"/>
      <c r="AB7913" s="7"/>
      <c r="AC7913" s="7"/>
      <c r="AD7913" s="7"/>
      <c r="AE7913" s="7"/>
      <c r="AF7913" s="7"/>
      <c r="AG7913" s="7"/>
      <c r="AH7913" s="7"/>
      <c r="AI7913" s="7"/>
      <c r="AJ7913" s="7"/>
      <c r="AK7913" s="7"/>
      <c r="AL7913" s="7"/>
      <c r="AM7913" s="7"/>
      <c r="AN7913" s="7"/>
    </row>
    <row r="7914" spans="1:40" ht="14.25" customHeight="1">
      <c r="A7914" s="7" t="s">
        <v>796</v>
      </c>
      <c r="B7914" s="7" t="s">
        <v>363</v>
      </c>
      <c r="C7914" s="7">
        <v>1605</v>
      </c>
      <c r="D7914" s="7" t="s">
        <v>801</v>
      </c>
      <c r="E7914" s="7" t="str">
        <f t="shared" si="103"/>
        <v>Caraparí</v>
      </c>
      <c r="F7914" s="7" t="s">
        <v>379</v>
      </c>
      <c r="G7914" s="7">
        <v>250</v>
      </c>
      <c r="H7914" s="7" t="s">
        <v>399</v>
      </c>
      <c r="I7914" s="7"/>
      <c r="J7914" s="7">
        <v>3129548</v>
      </c>
      <c r="K7914" s="7">
        <f t="shared" si="104"/>
        <v>11021379</v>
      </c>
      <c r="L7914" s="7"/>
      <c r="M7914" s="6"/>
      <c r="N7914" s="7"/>
      <c r="O7914" s="7"/>
      <c r="P7914" s="38"/>
      <c r="Q7914" s="31"/>
      <c r="R7914" s="42"/>
      <c r="S7914" s="42"/>
      <c r="T7914" s="42"/>
      <c r="U7914" s="43"/>
      <c r="V7914" s="32"/>
      <c r="W7914" s="38"/>
      <c r="X7914" s="7"/>
      <c r="Y7914" s="7"/>
      <c r="Z7914" s="7"/>
      <c r="AA7914" s="7"/>
      <c r="AB7914" s="7"/>
      <c r="AC7914" s="7"/>
      <c r="AD7914" s="7"/>
      <c r="AE7914" s="7"/>
      <c r="AF7914" s="7"/>
      <c r="AG7914" s="7"/>
      <c r="AH7914" s="7"/>
      <c r="AI7914" s="7"/>
      <c r="AJ7914" s="7"/>
      <c r="AK7914" s="7"/>
      <c r="AL7914" s="7"/>
      <c r="AM7914" s="7"/>
      <c r="AN7914" s="7"/>
    </row>
    <row r="7915" spans="1:40" ht="14.25" customHeight="1">
      <c r="A7915" s="7" t="s">
        <v>796</v>
      </c>
      <c r="B7915" s="7" t="s">
        <v>363</v>
      </c>
      <c r="C7915" s="7">
        <v>1605</v>
      </c>
      <c r="D7915" s="7" t="s">
        <v>801</v>
      </c>
      <c r="E7915" s="7" t="str">
        <f t="shared" si="103"/>
        <v>Caraparí</v>
      </c>
      <c r="F7915" s="7" t="s">
        <v>379</v>
      </c>
      <c r="G7915" s="7">
        <v>260</v>
      </c>
      <c r="H7915" s="7" t="s">
        <v>400</v>
      </c>
      <c r="I7915" s="7"/>
      <c r="J7915" s="7">
        <v>301057</v>
      </c>
      <c r="K7915" s="7">
        <f t="shared" si="104"/>
        <v>11021379</v>
      </c>
      <c r="L7915" s="7"/>
      <c r="M7915" s="6"/>
      <c r="N7915" s="7"/>
      <c r="O7915" s="7"/>
      <c r="P7915" s="38"/>
      <c r="Q7915" s="31"/>
      <c r="R7915" s="42"/>
      <c r="S7915" s="42"/>
      <c r="T7915" s="42"/>
      <c r="U7915" s="43"/>
      <c r="V7915" s="32"/>
      <c r="W7915" s="38"/>
      <c r="X7915" s="7"/>
      <c r="Y7915" s="7"/>
      <c r="Z7915" s="7"/>
      <c r="AA7915" s="7"/>
      <c r="AB7915" s="7"/>
      <c r="AC7915" s="7"/>
      <c r="AD7915" s="7"/>
      <c r="AE7915" s="7"/>
      <c r="AF7915" s="7"/>
      <c r="AG7915" s="7"/>
      <c r="AH7915" s="7"/>
      <c r="AI7915" s="7"/>
      <c r="AJ7915" s="7"/>
      <c r="AK7915" s="7"/>
      <c r="AL7915" s="7"/>
      <c r="AM7915" s="7"/>
      <c r="AN7915" s="7"/>
    </row>
    <row r="7916" spans="1:40" ht="14.25" customHeight="1">
      <c r="A7916" s="7" t="s">
        <v>796</v>
      </c>
      <c r="B7916" s="7" t="s">
        <v>363</v>
      </c>
      <c r="C7916" s="7">
        <v>1605</v>
      </c>
      <c r="D7916" s="7" t="s">
        <v>801</v>
      </c>
      <c r="E7916" s="7" t="str">
        <f t="shared" si="103"/>
        <v>Caraparí</v>
      </c>
      <c r="F7916" s="7" t="s">
        <v>379</v>
      </c>
      <c r="G7916" s="7">
        <v>270</v>
      </c>
      <c r="H7916" s="7" t="s">
        <v>401</v>
      </c>
      <c r="I7916" s="7"/>
      <c r="J7916" s="7">
        <v>268431</v>
      </c>
      <c r="K7916" s="7">
        <f t="shared" si="104"/>
        <v>11021379</v>
      </c>
      <c r="L7916" s="7"/>
      <c r="M7916" s="6"/>
      <c r="N7916" s="7"/>
      <c r="O7916" s="7"/>
      <c r="P7916" s="38"/>
      <c r="Q7916" s="31"/>
      <c r="R7916" s="42"/>
      <c r="S7916" s="42"/>
      <c r="T7916" s="42"/>
      <c r="U7916" s="43"/>
      <c r="V7916" s="32"/>
      <c r="W7916" s="38"/>
      <c r="X7916" s="7"/>
      <c r="Y7916" s="7"/>
      <c r="Z7916" s="7"/>
      <c r="AA7916" s="7"/>
      <c r="AB7916" s="7"/>
      <c r="AC7916" s="7"/>
      <c r="AD7916" s="7"/>
      <c r="AE7916" s="7"/>
      <c r="AF7916" s="7"/>
      <c r="AG7916" s="7"/>
      <c r="AH7916" s="7"/>
      <c r="AI7916" s="7"/>
      <c r="AJ7916" s="7"/>
      <c r="AK7916" s="7"/>
      <c r="AL7916" s="7"/>
      <c r="AM7916" s="7"/>
      <c r="AN7916" s="7"/>
    </row>
    <row r="7917" spans="1:40" ht="14.25" customHeight="1">
      <c r="A7917" s="7" t="s">
        <v>796</v>
      </c>
      <c r="B7917" s="7" t="s">
        <v>363</v>
      </c>
      <c r="C7917" s="7">
        <v>1605</v>
      </c>
      <c r="D7917" s="7" t="s">
        <v>801</v>
      </c>
      <c r="E7917" s="7" t="str">
        <f t="shared" si="103"/>
        <v>Caraparí</v>
      </c>
      <c r="F7917" s="7" t="s">
        <v>379</v>
      </c>
      <c r="G7917" s="7">
        <v>280</v>
      </c>
      <c r="H7917" s="7" t="s">
        <v>402</v>
      </c>
      <c r="I7917" s="7"/>
      <c r="J7917" s="7">
        <v>416054</v>
      </c>
      <c r="K7917" s="7">
        <f t="shared" si="104"/>
        <v>11021379</v>
      </c>
      <c r="L7917" s="7"/>
      <c r="M7917" s="6"/>
      <c r="N7917" s="7"/>
      <c r="O7917" s="7"/>
      <c r="P7917" s="38"/>
      <c r="Q7917" s="31"/>
      <c r="R7917" s="42"/>
      <c r="S7917" s="42"/>
      <c r="T7917" s="42"/>
      <c r="U7917" s="43"/>
      <c r="V7917" s="32"/>
      <c r="W7917" s="38"/>
      <c r="X7917" s="7"/>
      <c r="Y7917" s="7"/>
      <c r="Z7917" s="7"/>
      <c r="AA7917" s="7"/>
      <c r="AB7917" s="7"/>
      <c r="AC7917" s="7"/>
      <c r="AD7917" s="7"/>
      <c r="AE7917" s="7"/>
      <c r="AF7917" s="7"/>
      <c r="AG7917" s="7"/>
      <c r="AH7917" s="7"/>
      <c r="AI7917" s="7"/>
      <c r="AJ7917" s="7"/>
      <c r="AK7917" s="7"/>
      <c r="AL7917" s="7"/>
      <c r="AM7917" s="7"/>
      <c r="AN7917" s="7"/>
    </row>
    <row r="7918" spans="1:40" ht="14.25" customHeight="1">
      <c r="A7918" s="7" t="s">
        <v>796</v>
      </c>
      <c r="B7918" s="7" t="s">
        <v>363</v>
      </c>
      <c r="C7918" s="7">
        <v>1605</v>
      </c>
      <c r="D7918" s="7" t="s">
        <v>801</v>
      </c>
      <c r="E7918" s="7" t="str">
        <f t="shared" si="103"/>
        <v>Caraparí</v>
      </c>
      <c r="F7918" s="7" t="s">
        <v>379</v>
      </c>
      <c r="G7918" s="7">
        <v>290</v>
      </c>
      <c r="H7918" s="7" t="s">
        <v>426</v>
      </c>
      <c r="I7918" s="7"/>
      <c r="J7918" s="7">
        <v>366811</v>
      </c>
      <c r="K7918" s="7">
        <f t="shared" si="104"/>
        <v>11021379</v>
      </c>
      <c r="L7918" s="7"/>
      <c r="M7918" s="6"/>
      <c r="N7918" s="7"/>
      <c r="O7918" s="7"/>
      <c r="P7918" s="38"/>
      <c r="Q7918" s="31"/>
      <c r="R7918" s="42"/>
      <c r="S7918" s="42"/>
      <c r="T7918" s="42"/>
      <c r="U7918" s="43"/>
      <c r="V7918" s="32"/>
      <c r="W7918" s="38"/>
      <c r="X7918" s="7"/>
      <c r="Y7918" s="7"/>
      <c r="Z7918" s="7"/>
      <c r="AA7918" s="7"/>
      <c r="AB7918" s="7"/>
      <c r="AC7918" s="7"/>
      <c r="AD7918" s="7"/>
      <c r="AE7918" s="7"/>
      <c r="AF7918" s="7"/>
      <c r="AG7918" s="7"/>
      <c r="AH7918" s="7"/>
      <c r="AI7918" s="7"/>
      <c r="AJ7918" s="7"/>
      <c r="AK7918" s="7"/>
      <c r="AL7918" s="7"/>
      <c r="AM7918" s="7"/>
      <c r="AN7918" s="7"/>
    </row>
    <row r="7919" spans="1:40" ht="14.25" customHeight="1">
      <c r="A7919" s="7" t="s">
        <v>796</v>
      </c>
      <c r="B7919" s="7" t="s">
        <v>363</v>
      </c>
      <c r="C7919" s="7">
        <v>1605</v>
      </c>
      <c r="D7919" s="7" t="s">
        <v>801</v>
      </c>
      <c r="E7919" s="7" t="str">
        <f t="shared" si="103"/>
        <v>Caraparí</v>
      </c>
      <c r="F7919" s="7" t="s">
        <v>379</v>
      </c>
      <c r="G7919" s="7">
        <v>310</v>
      </c>
      <c r="H7919" s="7" t="s">
        <v>403</v>
      </c>
      <c r="I7919" s="7"/>
      <c r="J7919" s="7">
        <v>562301</v>
      </c>
      <c r="K7919" s="7">
        <f t="shared" si="104"/>
        <v>11021379</v>
      </c>
      <c r="L7919" s="7"/>
      <c r="M7919" s="6"/>
      <c r="N7919" s="7"/>
      <c r="O7919" s="7"/>
      <c r="P7919" s="38"/>
      <c r="Q7919" s="31"/>
      <c r="R7919" s="42"/>
      <c r="S7919" s="42"/>
      <c r="T7919" s="42"/>
      <c r="U7919" s="43"/>
      <c r="V7919" s="32"/>
      <c r="W7919" s="38"/>
      <c r="X7919" s="7"/>
      <c r="Y7919" s="7"/>
      <c r="Z7919" s="7"/>
      <c r="AA7919" s="7"/>
      <c r="AB7919" s="7"/>
      <c r="AC7919" s="7"/>
      <c r="AD7919" s="7"/>
      <c r="AE7919" s="7"/>
      <c r="AF7919" s="7"/>
      <c r="AG7919" s="7"/>
      <c r="AH7919" s="7"/>
      <c r="AI7919" s="7"/>
      <c r="AJ7919" s="7"/>
      <c r="AK7919" s="7"/>
      <c r="AL7919" s="7"/>
      <c r="AM7919" s="7"/>
      <c r="AN7919" s="7"/>
    </row>
    <row r="7920" spans="1:40" ht="14.25" customHeight="1">
      <c r="A7920" s="7" t="s">
        <v>796</v>
      </c>
      <c r="B7920" s="7" t="s">
        <v>363</v>
      </c>
      <c r="C7920" s="7">
        <v>1605</v>
      </c>
      <c r="D7920" s="7" t="s">
        <v>801</v>
      </c>
      <c r="E7920" s="7" t="str">
        <f t="shared" si="103"/>
        <v>Caraparí</v>
      </c>
      <c r="F7920" s="7" t="s">
        <v>379</v>
      </c>
      <c r="G7920" s="7">
        <v>320</v>
      </c>
      <c r="H7920" s="7" t="s">
        <v>427</v>
      </c>
      <c r="I7920" s="7"/>
      <c r="J7920" s="7">
        <v>16800</v>
      </c>
      <c r="K7920" s="7">
        <f t="shared" si="104"/>
        <v>11021379</v>
      </c>
      <c r="L7920" s="7"/>
      <c r="M7920" s="6"/>
      <c r="N7920" s="7"/>
      <c r="O7920" s="7"/>
      <c r="P7920" s="38"/>
      <c r="Q7920" s="31"/>
      <c r="R7920" s="42"/>
      <c r="S7920" s="42"/>
      <c r="T7920" s="42"/>
      <c r="U7920" s="43"/>
      <c r="V7920" s="32"/>
      <c r="W7920" s="38"/>
      <c r="X7920" s="7"/>
      <c r="Y7920" s="7"/>
      <c r="Z7920" s="7"/>
      <c r="AA7920" s="7"/>
      <c r="AB7920" s="7"/>
      <c r="AC7920" s="7"/>
      <c r="AD7920" s="7"/>
      <c r="AE7920" s="7"/>
      <c r="AF7920" s="7"/>
      <c r="AG7920" s="7"/>
      <c r="AH7920" s="7"/>
      <c r="AI7920" s="7"/>
      <c r="AJ7920" s="7"/>
      <c r="AK7920" s="7"/>
      <c r="AL7920" s="7"/>
      <c r="AM7920" s="7"/>
      <c r="AN7920" s="7"/>
    </row>
    <row r="7921" spans="1:40" ht="14.25" customHeight="1">
      <c r="A7921" s="7" t="s">
        <v>796</v>
      </c>
      <c r="B7921" s="7" t="s">
        <v>363</v>
      </c>
      <c r="C7921" s="7">
        <v>1605</v>
      </c>
      <c r="D7921" s="7" t="s">
        <v>801</v>
      </c>
      <c r="E7921" s="7" t="str">
        <f t="shared" si="103"/>
        <v>Caraparí</v>
      </c>
      <c r="F7921" s="7" t="s">
        <v>379</v>
      </c>
      <c r="G7921" s="7">
        <v>330</v>
      </c>
      <c r="H7921" s="7" t="s">
        <v>404</v>
      </c>
      <c r="I7921" s="7"/>
      <c r="J7921" s="7">
        <v>243461</v>
      </c>
      <c r="K7921" s="7">
        <f t="shared" si="104"/>
        <v>11021379</v>
      </c>
      <c r="L7921" s="7"/>
      <c r="M7921" s="6"/>
      <c r="N7921" s="7"/>
      <c r="O7921" s="7"/>
      <c r="P7921" s="38"/>
      <c r="Q7921" s="31"/>
      <c r="R7921" s="42"/>
      <c r="S7921" s="42"/>
      <c r="T7921" s="42"/>
      <c r="U7921" s="43"/>
      <c r="V7921" s="32"/>
      <c r="W7921" s="38"/>
      <c r="X7921" s="7"/>
      <c r="Y7921" s="7"/>
      <c r="Z7921" s="7"/>
      <c r="AA7921" s="7"/>
      <c r="AB7921" s="7"/>
      <c r="AC7921" s="7"/>
      <c r="AD7921" s="7"/>
      <c r="AE7921" s="7"/>
      <c r="AF7921" s="7"/>
      <c r="AG7921" s="7"/>
      <c r="AH7921" s="7"/>
      <c r="AI7921" s="7"/>
      <c r="AJ7921" s="7"/>
      <c r="AK7921" s="7"/>
      <c r="AL7921" s="7"/>
      <c r="AM7921" s="7"/>
      <c r="AN7921" s="7"/>
    </row>
    <row r="7922" spans="1:40" ht="14.25" customHeight="1">
      <c r="A7922" s="7" t="s">
        <v>796</v>
      </c>
      <c r="B7922" s="7" t="s">
        <v>363</v>
      </c>
      <c r="C7922" s="7">
        <v>1605</v>
      </c>
      <c r="D7922" s="7" t="s">
        <v>801</v>
      </c>
      <c r="E7922" s="7" t="str">
        <f t="shared" si="103"/>
        <v>Caraparí</v>
      </c>
      <c r="F7922" s="7" t="s">
        <v>379</v>
      </c>
      <c r="G7922" s="7">
        <v>340</v>
      </c>
      <c r="H7922" s="7" t="s">
        <v>405</v>
      </c>
      <c r="I7922" s="7"/>
      <c r="J7922" s="7">
        <v>3470932</v>
      </c>
      <c r="K7922" s="7">
        <f t="shared" si="104"/>
        <v>11021379</v>
      </c>
      <c r="L7922" s="7"/>
      <c r="M7922" s="6"/>
      <c r="N7922" s="7"/>
      <c r="O7922" s="7"/>
      <c r="P7922" s="38"/>
      <c r="Q7922" s="31"/>
      <c r="R7922" s="42"/>
      <c r="S7922" s="42"/>
      <c r="T7922" s="42"/>
      <c r="U7922" s="43"/>
      <c r="V7922" s="32"/>
      <c r="W7922" s="38"/>
      <c r="X7922" s="7"/>
      <c r="Y7922" s="7"/>
      <c r="Z7922" s="7"/>
      <c r="AA7922" s="7"/>
      <c r="AB7922" s="7"/>
      <c r="AC7922" s="7"/>
      <c r="AD7922" s="7"/>
      <c r="AE7922" s="7"/>
      <c r="AF7922" s="7"/>
      <c r="AG7922" s="7"/>
      <c r="AH7922" s="7"/>
      <c r="AI7922" s="7"/>
      <c r="AJ7922" s="7"/>
      <c r="AK7922" s="7"/>
      <c r="AL7922" s="7"/>
      <c r="AM7922" s="7"/>
      <c r="AN7922" s="7"/>
    </row>
    <row r="7923" spans="1:40" ht="14.25" customHeight="1">
      <c r="A7923" s="7" t="s">
        <v>796</v>
      </c>
      <c r="B7923" s="7" t="s">
        <v>363</v>
      </c>
      <c r="C7923" s="7">
        <v>1605</v>
      </c>
      <c r="D7923" s="7" t="s">
        <v>801</v>
      </c>
      <c r="E7923" s="7" t="str">
        <f t="shared" si="103"/>
        <v>Caraparí</v>
      </c>
      <c r="F7923" s="7" t="s">
        <v>379</v>
      </c>
      <c r="G7923" s="7">
        <v>350</v>
      </c>
      <c r="H7923" s="7" t="s">
        <v>406</v>
      </c>
      <c r="I7923" s="7"/>
      <c r="J7923" s="7">
        <v>296407</v>
      </c>
      <c r="K7923" s="7">
        <f t="shared" si="104"/>
        <v>11021379</v>
      </c>
      <c r="L7923" s="7"/>
      <c r="M7923" s="6"/>
      <c r="N7923" s="7"/>
      <c r="O7923" s="7"/>
      <c r="P7923" s="38"/>
      <c r="Q7923" s="31"/>
      <c r="R7923" s="42"/>
      <c r="S7923" s="42"/>
      <c r="T7923" s="42"/>
      <c r="U7923" s="43"/>
      <c r="V7923" s="32"/>
      <c r="W7923" s="38"/>
      <c r="X7923" s="7"/>
      <c r="Y7923" s="7"/>
      <c r="Z7923" s="7"/>
      <c r="AA7923" s="7"/>
      <c r="AB7923" s="7"/>
      <c r="AC7923" s="7"/>
      <c r="AD7923" s="7"/>
      <c r="AE7923" s="7"/>
      <c r="AF7923" s="7"/>
      <c r="AG7923" s="7"/>
      <c r="AH7923" s="7"/>
      <c r="AI7923" s="7"/>
      <c r="AJ7923" s="7"/>
      <c r="AK7923" s="7"/>
      <c r="AL7923" s="7"/>
      <c r="AM7923" s="7"/>
      <c r="AN7923" s="7"/>
    </row>
    <row r="7924" spans="1:40" ht="14.25" customHeight="1">
      <c r="A7924" s="7" t="s">
        <v>796</v>
      </c>
      <c r="B7924" s="7" t="s">
        <v>363</v>
      </c>
      <c r="C7924" s="7">
        <v>1605</v>
      </c>
      <c r="D7924" s="7" t="s">
        <v>801</v>
      </c>
      <c r="E7924" s="7" t="str">
        <f t="shared" si="103"/>
        <v>Caraparí</v>
      </c>
      <c r="F7924" s="7" t="s">
        <v>407</v>
      </c>
      <c r="G7924" s="7">
        <v>100</v>
      </c>
      <c r="H7924" s="7" t="s">
        <v>383</v>
      </c>
      <c r="I7924" s="7"/>
      <c r="J7924" s="7">
        <v>1142555</v>
      </c>
      <c r="K7924" s="7">
        <f t="shared" si="104"/>
        <v>11021379</v>
      </c>
      <c r="L7924" s="7"/>
      <c r="M7924" s="6"/>
      <c r="N7924" s="7"/>
      <c r="O7924" s="7"/>
      <c r="P7924" s="38"/>
      <c r="Q7924" s="31"/>
      <c r="R7924" s="42"/>
      <c r="S7924" s="42"/>
      <c r="T7924" s="42"/>
      <c r="U7924" s="43"/>
      <c r="V7924" s="32"/>
      <c r="W7924" s="38"/>
      <c r="X7924" s="7"/>
      <c r="Y7924" s="7"/>
      <c r="Z7924" s="7"/>
      <c r="AA7924" s="7"/>
      <c r="AB7924" s="7"/>
      <c r="AC7924" s="7"/>
      <c r="AD7924" s="7"/>
      <c r="AE7924" s="7"/>
      <c r="AF7924" s="7"/>
      <c r="AG7924" s="7"/>
      <c r="AH7924" s="7"/>
      <c r="AI7924" s="7"/>
      <c r="AJ7924" s="7"/>
      <c r="AK7924" s="7"/>
      <c r="AL7924" s="7"/>
      <c r="AM7924" s="7"/>
      <c r="AN7924" s="7"/>
    </row>
    <row r="7925" spans="1:40" ht="14.25" customHeight="1">
      <c r="A7925" s="7" t="s">
        <v>796</v>
      </c>
      <c r="B7925" s="7" t="s">
        <v>363</v>
      </c>
      <c r="C7925" s="7">
        <v>1605</v>
      </c>
      <c r="D7925" s="7" t="s">
        <v>801</v>
      </c>
      <c r="E7925" s="7" t="str">
        <f t="shared" si="103"/>
        <v>Caraparí</v>
      </c>
      <c r="F7925" s="7" t="s">
        <v>407</v>
      </c>
      <c r="G7925" s="7">
        <v>110</v>
      </c>
      <c r="H7925" s="7" t="s">
        <v>385</v>
      </c>
      <c r="I7925" s="7"/>
      <c r="J7925" s="7">
        <v>1403557</v>
      </c>
      <c r="K7925" s="7">
        <f t="shared" si="104"/>
        <v>11021379</v>
      </c>
      <c r="L7925" s="7"/>
      <c r="M7925" s="6"/>
      <c r="N7925" s="7"/>
      <c r="O7925" s="7"/>
      <c r="P7925" s="38"/>
      <c r="Q7925" s="31"/>
      <c r="R7925" s="42"/>
      <c r="S7925" s="42"/>
      <c r="T7925" s="42"/>
      <c r="U7925" s="43"/>
      <c r="V7925" s="32"/>
      <c r="W7925" s="38"/>
      <c r="X7925" s="7"/>
      <c r="Y7925" s="7"/>
      <c r="Z7925" s="7"/>
      <c r="AA7925" s="7"/>
      <c r="AB7925" s="7"/>
      <c r="AC7925" s="7"/>
      <c r="AD7925" s="7"/>
      <c r="AE7925" s="7"/>
      <c r="AF7925" s="7"/>
      <c r="AG7925" s="7"/>
      <c r="AH7925" s="7"/>
      <c r="AI7925" s="7"/>
      <c r="AJ7925" s="7"/>
      <c r="AK7925" s="7"/>
      <c r="AL7925" s="7"/>
      <c r="AM7925" s="7"/>
      <c r="AN7925" s="7"/>
    </row>
    <row r="7926" spans="1:40" ht="14.25" customHeight="1">
      <c r="A7926" s="7" t="s">
        <v>796</v>
      </c>
      <c r="B7926" s="7" t="s">
        <v>363</v>
      </c>
      <c r="C7926" s="7">
        <v>1605</v>
      </c>
      <c r="D7926" s="7" t="s">
        <v>801</v>
      </c>
      <c r="E7926" s="7" t="str">
        <f t="shared" si="103"/>
        <v>Caraparí</v>
      </c>
      <c r="F7926" s="7" t="s">
        <v>407</v>
      </c>
      <c r="G7926" s="7">
        <v>120</v>
      </c>
      <c r="H7926" s="7" t="s">
        <v>485</v>
      </c>
      <c r="I7926" s="7"/>
      <c r="J7926" s="7">
        <v>3728948</v>
      </c>
      <c r="K7926" s="7">
        <f t="shared" si="104"/>
        <v>11021379</v>
      </c>
      <c r="L7926" s="7"/>
      <c r="M7926" s="6"/>
      <c r="N7926" s="7"/>
      <c r="O7926" s="7"/>
      <c r="P7926" s="38"/>
      <c r="Q7926" s="31"/>
      <c r="R7926" s="42"/>
      <c r="S7926" s="42"/>
      <c r="T7926" s="42"/>
      <c r="U7926" s="43"/>
      <c r="V7926" s="32"/>
      <c r="W7926" s="38"/>
      <c r="X7926" s="7"/>
      <c r="Y7926" s="7"/>
      <c r="Z7926" s="7"/>
      <c r="AA7926" s="7"/>
      <c r="AB7926" s="7"/>
      <c r="AC7926" s="7"/>
      <c r="AD7926" s="7"/>
      <c r="AE7926" s="7"/>
      <c r="AF7926" s="7"/>
      <c r="AG7926" s="7"/>
      <c r="AH7926" s="7"/>
      <c r="AI7926" s="7"/>
      <c r="AJ7926" s="7"/>
      <c r="AK7926" s="7"/>
      <c r="AL7926" s="7"/>
      <c r="AM7926" s="7"/>
      <c r="AN7926" s="7"/>
    </row>
    <row r="7927" spans="1:40" ht="14.25" customHeight="1">
      <c r="A7927" s="7" t="s">
        <v>796</v>
      </c>
      <c r="B7927" s="7" t="s">
        <v>363</v>
      </c>
      <c r="C7927" s="7">
        <v>1605</v>
      </c>
      <c r="D7927" s="7" t="s">
        <v>801</v>
      </c>
      <c r="E7927" s="7" t="str">
        <f t="shared" si="103"/>
        <v>Caraparí</v>
      </c>
      <c r="F7927" s="7" t="s">
        <v>407</v>
      </c>
      <c r="G7927" s="7">
        <v>170</v>
      </c>
      <c r="H7927" s="7" t="s">
        <v>390</v>
      </c>
      <c r="I7927" s="7"/>
      <c r="J7927" s="7">
        <v>961878</v>
      </c>
      <c r="K7927" s="7">
        <f t="shared" si="104"/>
        <v>11021379</v>
      </c>
      <c r="L7927" s="7"/>
      <c r="M7927" s="6"/>
      <c r="N7927" s="7"/>
      <c r="O7927" s="7"/>
      <c r="P7927" s="38"/>
      <c r="Q7927" s="31"/>
      <c r="R7927" s="42"/>
      <c r="S7927" s="42"/>
      <c r="T7927" s="42"/>
      <c r="U7927" s="43"/>
      <c r="V7927" s="32"/>
      <c r="W7927" s="38"/>
      <c r="X7927" s="7"/>
      <c r="Y7927" s="7"/>
      <c r="Z7927" s="7"/>
      <c r="AA7927" s="7"/>
      <c r="AB7927" s="7"/>
      <c r="AC7927" s="7"/>
      <c r="AD7927" s="7"/>
      <c r="AE7927" s="7"/>
      <c r="AF7927" s="7"/>
      <c r="AG7927" s="7"/>
      <c r="AH7927" s="7"/>
      <c r="AI7927" s="7"/>
      <c r="AJ7927" s="7"/>
      <c r="AK7927" s="7"/>
      <c r="AL7927" s="7"/>
      <c r="AM7927" s="7"/>
      <c r="AN7927" s="7"/>
    </row>
    <row r="7928" spans="1:40" ht="14.25" customHeight="1">
      <c r="A7928" s="7" t="s">
        <v>796</v>
      </c>
      <c r="B7928" s="7" t="s">
        <v>363</v>
      </c>
      <c r="C7928" s="7">
        <v>1605</v>
      </c>
      <c r="D7928" s="7" t="s">
        <v>801</v>
      </c>
      <c r="E7928" s="7" t="str">
        <f t="shared" si="103"/>
        <v>Caraparí</v>
      </c>
      <c r="F7928" s="7" t="s">
        <v>407</v>
      </c>
      <c r="G7928" s="7">
        <v>200</v>
      </c>
      <c r="H7928" s="7" t="s">
        <v>393</v>
      </c>
      <c r="I7928" s="7"/>
      <c r="J7928" s="7">
        <v>1200000</v>
      </c>
      <c r="K7928" s="7">
        <f t="shared" si="104"/>
        <v>11021379</v>
      </c>
      <c r="L7928" s="7"/>
      <c r="M7928" s="6"/>
      <c r="N7928" s="7"/>
      <c r="O7928" s="7"/>
      <c r="P7928" s="38"/>
      <c r="Q7928" s="31"/>
      <c r="R7928" s="42"/>
      <c r="S7928" s="42"/>
      <c r="T7928" s="42"/>
      <c r="U7928" s="43"/>
      <c r="V7928" s="32"/>
      <c r="W7928" s="38"/>
      <c r="X7928" s="7"/>
      <c r="Y7928" s="7"/>
      <c r="Z7928" s="7"/>
      <c r="AA7928" s="7"/>
      <c r="AB7928" s="7"/>
      <c r="AC7928" s="7"/>
      <c r="AD7928" s="7"/>
      <c r="AE7928" s="7"/>
      <c r="AF7928" s="7"/>
      <c r="AG7928" s="7"/>
      <c r="AH7928" s="7"/>
      <c r="AI7928" s="7"/>
      <c r="AJ7928" s="7"/>
      <c r="AK7928" s="7"/>
      <c r="AL7928" s="7"/>
      <c r="AM7928" s="7"/>
      <c r="AN7928" s="7"/>
    </row>
    <row r="7929" spans="1:40" ht="14.25" customHeight="1">
      <c r="A7929" s="7" t="s">
        <v>796</v>
      </c>
      <c r="B7929" s="7" t="s">
        <v>363</v>
      </c>
      <c r="C7929" s="7">
        <v>1605</v>
      </c>
      <c r="D7929" s="7" t="s">
        <v>801</v>
      </c>
      <c r="E7929" s="7" t="str">
        <f t="shared" si="103"/>
        <v>Caraparí</v>
      </c>
      <c r="F7929" s="7" t="s">
        <v>407</v>
      </c>
      <c r="G7929" s="7">
        <v>210</v>
      </c>
      <c r="H7929" s="7" t="s">
        <v>394</v>
      </c>
      <c r="I7929" s="7"/>
      <c r="J7929" s="7">
        <v>2584441</v>
      </c>
      <c r="K7929" s="7">
        <f t="shared" si="104"/>
        <v>11021379</v>
      </c>
      <c r="L7929" s="7"/>
      <c r="M7929" s="6"/>
      <c r="N7929" s="7"/>
      <c r="O7929" s="7"/>
      <c r="P7929" s="38"/>
      <c r="Q7929" s="31"/>
      <c r="R7929" s="42"/>
      <c r="S7929" s="42"/>
      <c r="T7929" s="42"/>
      <c r="U7929" s="43"/>
      <c r="V7929" s="32"/>
      <c r="W7929" s="38"/>
      <c r="X7929" s="7"/>
      <c r="Y7929" s="7"/>
      <c r="Z7929" s="7"/>
      <c r="AA7929" s="7"/>
      <c r="AB7929" s="7"/>
      <c r="AC7929" s="7"/>
      <c r="AD7929" s="7"/>
      <c r="AE7929" s="7"/>
      <c r="AF7929" s="7"/>
      <c r="AG7929" s="7"/>
      <c r="AH7929" s="7"/>
      <c r="AI7929" s="7"/>
      <c r="AJ7929" s="7"/>
      <c r="AK7929" s="7"/>
      <c r="AL7929" s="7"/>
      <c r="AM7929" s="7"/>
      <c r="AN7929" s="7"/>
    </row>
    <row r="7930" spans="1:40" ht="14.25" customHeight="1">
      <c r="A7930" s="7" t="s">
        <v>796</v>
      </c>
      <c r="B7930" s="7" t="s">
        <v>363</v>
      </c>
      <c r="C7930" s="7">
        <v>1606</v>
      </c>
      <c r="D7930" s="7" t="s">
        <v>802</v>
      </c>
      <c r="E7930" s="7" t="str">
        <f t="shared" si="103"/>
        <v>Villamontes</v>
      </c>
      <c r="F7930" s="7" t="s">
        <v>379</v>
      </c>
      <c r="G7930" s="7">
        <v>0</v>
      </c>
      <c r="H7930" s="7" t="s">
        <v>380</v>
      </c>
      <c r="I7930" s="7"/>
      <c r="J7930" s="7">
        <v>7847668</v>
      </c>
      <c r="K7930" s="7">
        <f t="shared" si="104"/>
        <v>10744577</v>
      </c>
      <c r="L7930" s="7"/>
      <c r="M7930" s="6"/>
      <c r="N7930" s="7"/>
      <c r="O7930" s="7"/>
      <c r="P7930" s="38"/>
      <c r="Q7930" s="31"/>
      <c r="R7930" s="42"/>
      <c r="S7930" s="42"/>
      <c r="T7930" s="42"/>
      <c r="U7930" s="43"/>
      <c r="V7930" s="32"/>
      <c r="W7930" s="38"/>
      <c r="X7930" s="7"/>
      <c r="Y7930" s="7"/>
      <c r="Z7930" s="7"/>
      <c r="AA7930" s="7"/>
      <c r="AB7930" s="7"/>
      <c r="AC7930" s="7"/>
      <c r="AD7930" s="7"/>
      <c r="AE7930" s="7"/>
      <c r="AF7930" s="7"/>
      <c r="AG7930" s="7"/>
      <c r="AH7930" s="7"/>
      <c r="AI7930" s="7"/>
      <c r="AJ7930" s="7"/>
      <c r="AK7930" s="7"/>
      <c r="AL7930" s="7"/>
      <c r="AM7930" s="7"/>
      <c r="AN7930" s="7"/>
    </row>
    <row r="7931" spans="1:40" ht="14.25" customHeight="1">
      <c r="A7931" s="7" t="s">
        <v>796</v>
      </c>
      <c r="B7931" s="7" t="s">
        <v>363</v>
      </c>
      <c r="C7931" s="7">
        <v>1606</v>
      </c>
      <c r="D7931" s="7" t="s">
        <v>802</v>
      </c>
      <c r="E7931" s="7" t="str">
        <f t="shared" si="103"/>
        <v>Villamontes</v>
      </c>
      <c r="F7931" s="7" t="s">
        <v>379</v>
      </c>
      <c r="G7931" s="7">
        <v>1</v>
      </c>
      <c r="H7931" s="7" t="s">
        <v>381</v>
      </c>
      <c r="I7931" s="7"/>
      <c r="J7931" s="7">
        <v>1805165</v>
      </c>
      <c r="K7931" s="7">
        <f t="shared" si="104"/>
        <v>10744577</v>
      </c>
      <c r="L7931" s="7"/>
      <c r="M7931" s="6"/>
      <c r="N7931" s="7"/>
      <c r="O7931" s="7"/>
      <c r="P7931" s="38"/>
      <c r="Q7931" s="31"/>
      <c r="R7931" s="42"/>
      <c r="S7931" s="42"/>
      <c r="T7931" s="42"/>
      <c r="U7931" s="43"/>
      <c r="V7931" s="32"/>
      <c r="W7931" s="38"/>
      <c r="X7931" s="7"/>
      <c r="Y7931" s="7"/>
      <c r="Z7931" s="7"/>
      <c r="AA7931" s="7"/>
      <c r="AB7931" s="7"/>
      <c r="AC7931" s="7"/>
      <c r="AD7931" s="7"/>
      <c r="AE7931" s="7"/>
      <c r="AF7931" s="7"/>
      <c r="AG7931" s="7"/>
      <c r="AH7931" s="7"/>
      <c r="AI7931" s="7"/>
      <c r="AJ7931" s="7"/>
      <c r="AK7931" s="7"/>
      <c r="AL7931" s="7"/>
      <c r="AM7931" s="7"/>
      <c r="AN7931" s="7"/>
    </row>
    <row r="7932" spans="1:40" ht="14.25" customHeight="1">
      <c r="A7932" s="7" t="s">
        <v>796</v>
      </c>
      <c r="B7932" s="7" t="s">
        <v>363</v>
      </c>
      <c r="C7932" s="7">
        <v>1606</v>
      </c>
      <c r="D7932" s="7" t="s">
        <v>802</v>
      </c>
      <c r="E7932" s="7" t="str">
        <f t="shared" si="103"/>
        <v>Villamontes</v>
      </c>
      <c r="F7932" s="7" t="s">
        <v>379</v>
      </c>
      <c r="G7932" s="7">
        <v>97</v>
      </c>
      <c r="H7932" s="7" t="s">
        <v>409</v>
      </c>
      <c r="I7932" s="7"/>
      <c r="J7932" s="7">
        <v>2029231</v>
      </c>
      <c r="K7932" s="7">
        <f t="shared" si="104"/>
        <v>10744577</v>
      </c>
      <c r="L7932" s="7"/>
      <c r="M7932" s="6"/>
      <c r="N7932" s="7"/>
      <c r="O7932" s="7"/>
      <c r="P7932" s="38"/>
      <c r="Q7932" s="31"/>
      <c r="R7932" s="42"/>
      <c r="S7932" s="42"/>
      <c r="T7932" s="42"/>
      <c r="U7932" s="43"/>
      <c r="V7932" s="32"/>
      <c r="W7932" s="38"/>
      <c r="X7932" s="7"/>
      <c r="Y7932" s="7"/>
      <c r="Z7932" s="7"/>
      <c r="AA7932" s="7"/>
      <c r="AB7932" s="7"/>
      <c r="AC7932" s="7"/>
      <c r="AD7932" s="7"/>
      <c r="AE7932" s="7"/>
      <c r="AF7932" s="7"/>
      <c r="AG7932" s="7"/>
      <c r="AH7932" s="7"/>
      <c r="AI7932" s="7"/>
      <c r="AJ7932" s="7"/>
      <c r="AK7932" s="7"/>
      <c r="AL7932" s="7"/>
      <c r="AM7932" s="7"/>
      <c r="AN7932" s="7"/>
    </row>
    <row r="7933" spans="1:40" ht="14.25" customHeight="1">
      <c r="A7933" s="7" t="s">
        <v>796</v>
      </c>
      <c r="B7933" s="7" t="s">
        <v>363</v>
      </c>
      <c r="C7933" s="7">
        <v>1606</v>
      </c>
      <c r="D7933" s="7" t="s">
        <v>802</v>
      </c>
      <c r="E7933" s="7" t="str">
        <f t="shared" si="103"/>
        <v>Villamontes</v>
      </c>
      <c r="F7933" s="7" t="s">
        <v>379</v>
      </c>
      <c r="G7933" s="7">
        <v>99</v>
      </c>
      <c r="H7933" s="7" t="s">
        <v>382</v>
      </c>
      <c r="I7933" s="7"/>
      <c r="J7933" s="7">
        <v>7724562</v>
      </c>
      <c r="K7933" s="7">
        <f t="shared" si="104"/>
        <v>10744577</v>
      </c>
      <c r="L7933" s="7"/>
      <c r="M7933" s="6"/>
      <c r="N7933" s="7"/>
      <c r="O7933" s="7"/>
      <c r="P7933" s="38"/>
      <c r="Q7933" s="31"/>
      <c r="R7933" s="42"/>
      <c r="S7933" s="42"/>
      <c r="T7933" s="42"/>
      <c r="U7933" s="43"/>
      <c r="V7933" s="32"/>
      <c r="W7933" s="38"/>
      <c r="X7933" s="7"/>
      <c r="Y7933" s="7"/>
      <c r="Z7933" s="7"/>
      <c r="AA7933" s="7"/>
      <c r="AB7933" s="7"/>
      <c r="AC7933" s="7"/>
      <c r="AD7933" s="7"/>
      <c r="AE7933" s="7"/>
      <c r="AF7933" s="7"/>
      <c r="AG7933" s="7"/>
      <c r="AH7933" s="7"/>
      <c r="AI7933" s="7"/>
      <c r="AJ7933" s="7"/>
      <c r="AK7933" s="7"/>
      <c r="AL7933" s="7"/>
      <c r="AM7933" s="7"/>
      <c r="AN7933" s="7"/>
    </row>
    <row r="7934" spans="1:40" ht="14.25" customHeight="1">
      <c r="A7934" s="7" t="s">
        <v>796</v>
      </c>
      <c r="B7934" s="7" t="s">
        <v>363</v>
      </c>
      <c r="C7934" s="7">
        <v>1606</v>
      </c>
      <c r="D7934" s="7" t="s">
        <v>802</v>
      </c>
      <c r="E7934" s="7" t="str">
        <f t="shared" si="103"/>
        <v>Villamontes</v>
      </c>
      <c r="F7934" s="7" t="s">
        <v>379</v>
      </c>
      <c r="G7934" s="7">
        <v>100</v>
      </c>
      <c r="H7934" s="7" t="s">
        <v>383</v>
      </c>
      <c r="I7934" s="7"/>
      <c r="J7934" s="7">
        <v>10665551</v>
      </c>
      <c r="K7934" s="7">
        <f t="shared" si="104"/>
        <v>10744577</v>
      </c>
      <c r="L7934" s="7"/>
      <c r="M7934" s="6"/>
      <c r="N7934" s="7"/>
      <c r="O7934" s="7"/>
      <c r="P7934" s="38"/>
      <c r="Q7934" s="31"/>
      <c r="R7934" s="42"/>
      <c r="S7934" s="42"/>
      <c r="T7934" s="42"/>
      <c r="U7934" s="43"/>
      <c r="V7934" s="32"/>
      <c r="W7934" s="38"/>
      <c r="X7934" s="7"/>
      <c r="Y7934" s="7"/>
      <c r="Z7934" s="7"/>
      <c r="AA7934" s="7"/>
      <c r="AB7934" s="7"/>
      <c r="AC7934" s="7"/>
      <c r="AD7934" s="7"/>
      <c r="AE7934" s="7"/>
      <c r="AF7934" s="7"/>
      <c r="AG7934" s="7"/>
      <c r="AH7934" s="7"/>
      <c r="AI7934" s="7"/>
      <c r="AJ7934" s="7"/>
      <c r="AK7934" s="7"/>
      <c r="AL7934" s="7"/>
      <c r="AM7934" s="7"/>
      <c r="AN7934" s="7"/>
    </row>
    <row r="7935" spans="1:40" ht="14.25" customHeight="1">
      <c r="A7935" s="7" t="s">
        <v>796</v>
      </c>
      <c r="B7935" s="7" t="s">
        <v>363</v>
      </c>
      <c r="C7935" s="7">
        <v>1606</v>
      </c>
      <c r="D7935" s="7" t="s">
        <v>802</v>
      </c>
      <c r="E7935" s="7" t="str">
        <f t="shared" si="103"/>
        <v>Villamontes</v>
      </c>
      <c r="F7935" s="7" t="s">
        <v>379</v>
      </c>
      <c r="G7935" s="7">
        <v>110</v>
      </c>
      <c r="H7935" s="7" t="s">
        <v>385</v>
      </c>
      <c r="I7935" s="7"/>
      <c r="J7935" s="7">
        <v>1061640</v>
      </c>
      <c r="K7935" s="7">
        <f t="shared" si="104"/>
        <v>10744577</v>
      </c>
      <c r="L7935" s="7"/>
      <c r="M7935" s="6"/>
      <c r="N7935" s="7"/>
      <c r="O7935" s="7"/>
      <c r="P7935" s="38"/>
      <c r="Q7935" s="31"/>
      <c r="R7935" s="42"/>
      <c r="S7935" s="42"/>
      <c r="T7935" s="42"/>
      <c r="U7935" s="43"/>
      <c r="V7935" s="32"/>
      <c r="W7935" s="38"/>
      <c r="X7935" s="7"/>
      <c r="Y7935" s="7"/>
      <c r="Z7935" s="7"/>
      <c r="AA7935" s="7"/>
      <c r="AB7935" s="7"/>
      <c r="AC7935" s="7"/>
      <c r="AD7935" s="7"/>
      <c r="AE7935" s="7"/>
      <c r="AF7935" s="7"/>
      <c r="AG7935" s="7"/>
      <c r="AH7935" s="7"/>
      <c r="AI7935" s="7"/>
      <c r="AJ7935" s="7"/>
      <c r="AK7935" s="7"/>
      <c r="AL7935" s="7"/>
      <c r="AM7935" s="7"/>
      <c r="AN7935" s="7"/>
    </row>
    <row r="7936" spans="1:40" ht="14.25" customHeight="1">
      <c r="A7936" s="7" t="s">
        <v>796</v>
      </c>
      <c r="B7936" s="7" t="s">
        <v>363</v>
      </c>
      <c r="C7936" s="7">
        <v>1606</v>
      </c>
      <c r="D7936" s="7" t="s">
        <v>802</v>
      </c>
      <c r="E7936" s="7" t="str">
        <f t="shared" si="103"/>
        <v>Villamontes</v>
      </c>
      <c r="F7936" s="7" t="s">
        <v>379</v>
      </c>
      <c r="G7936" s="7">
        <v>120</v>
      </c>
      <c r="H7936" s="7" t="s">
        <v>485</v>
      </c>
      <c r="I7936" s="7"/>
      <c r="J7936" s="7">
        <v>78000</v>
      </c>
      <c r="K7936" s="7">
        <f t="shared" si="104"/>
        <v>10744577</v>
      </c>
      <c r="L7936" s="7"/>
      <c r="M7936" s="6"/>
      <c r="N7936" s="7"/>
      <c r="O7936" s="7"/>
      <c r="P7936" s="38"/>
      <c r="Q7936" s="31"/>
      <c r="R7936" s="42"/>
      <c r="S7936" s="42"/>
      <c r="T7936" s="42"/>
      <c r="U7936" s="43"/>
      <c r="V7936" s="32"/>
      <c r="W7936" s="38"/>
      <c r="X7936" s="7"/>
      <c r="Y7936" s="7"/>
      <c r="Z7936" s="7"/>
      <c r="AA7936" s="7"/>
      <c r="AB7936" s="7"/>
      <c r="AC7936" s="7"/>
      <c r="AD7936" s="7"/>
      <c r="AE7936" s="7"/>
      <c r="AF7936" s="7"/>
      <c r="AG7936" s="7"/>
      <c r="AH7936" s="7"/>
      <c r="AI7936" s="7"/>
      <c r="AJ7936" s="7"/>
      <c r="AK7936" s="7"/>
      <c r="AL7936" s="7"/>
      <c r="AM7936" s="7"/>
      <c r="AN7936" s="7"/>
    </row>
    <row r="7937" spans="1:40" ht="14.25" customHeight="1">
      <c r="A7937" s="7" t="s">
        <v>796</v>
      </c>
      <c r="B7937" s="7" t="s">
        <v>363</v>
      </c>
      <c r="C7937" s="7">
        <v>1606</v>
      </c>
      <c r="D7937" s="7" t="s">
        <v>802</v>
      </c>
      <c r="E7937" s="7" t="str">
        <f t="shared" si="103"/>
        <v>Villamontes</v>
      </c>
      <c r="F7937" s="7" t="s">
        <v>379</v>
      </c>
      <c r="G7937" s="7">
        <v>130</v>
      </c>
      <c r="H7937" s="7" t="s">
        <v>386</v>
      </c>
      <c r="I7937" s="7"/>
      <c r="J7937" s="7">
        <v>1596255</v>
      </c>
      <c r="K7937" s="7">
        <f t="shared" si="104"/>
        <v>10744577</v>
      </c>
      <c r="L7937" s="7"/>
      <c r="M7937" s="6"/>
      <c r="N7937" s="7"/>
      <c r="O7937" s="7"/>
      <c r="P7937" s="38"/>
      <c r="Q7937" s="31"/>
      <c r="R7937" s="42"/>
      <c r="S7937" s="42"/>
      <c r="T7937" s="42"/>
      <c r="U7937" s="43"/>
      <c r="V7937" s="32"/>
      <c r="W7937" s="38"/>
      <c r="X7937" s="7"/>
      <c r="Y7937" s="7"/>
      <c r="Z7937" s="7"/>
      <c r="AA7937" s="7"/>
      <c r="AB7937" s="7"/>
      <c r="AC7937" s="7"/>
      <c r="AD7937" s="7"/>
      <c r="AE7937" s="7"/>
      <c r="AF7937" s="7"/>
      <c r="AG7937" s="7"/>
      <c r="AH7937" s="7"/>
      <c r="AI7937" s="7"/>
      <c r="AJ7937" s="7"/>
      <c r="AK7937" s="7"/>
      <c r="AL7937" s="7"/>
      <c r="AM7937" s="7"/>
      <c r="AN7937" s="7"/>
    </row>
    <row r="7938" spans="1:40" ht="14.25" customHeight="1">
      <c r="A7938" s="7" t="s">
        <v>796</v>
      </c>
      <c r="B7938" s="7" t="s">
        <v>363</v>
      </c>
      <c r="C7938" s="7">
        <v>1606</v>
      </c>
      <c r="D7938" s="7" t="s">
        <v>802</v>
      </c>
      <c r="E7938" s="7" t="str">
        <f t="shared" si="103"/>
        <v>Villamontes</v>
      </c>
      <c r="F7938" s="7" t="s">
        <v>379</v>
      </c>
      <c r="G7938" s="7">
        <v>140</v>
      </c>
      <c r="H7938" s="7" t="s">
        <v>388</v>
      </c>
      <c r="I7938" s="7"/>
      <c r="J7938" s="7">
        <v>2998964</v>
      </c>
      <c r="K7938" s="7">
        <f t="shared" si="104"/>
        <v>10744577</v>
      </c>
      <c r="L7938" s="7"/>
      <c r="M7938" s="6"/>
      <c r="N7938" s="7"/>
      <c r="O7938" s="7"/>
      <c r="P7938" s="38"/>
      <c r="Q7938" s="31"/>
      <c r="R7938" s="42"/>
      <c r="S7938" s="42"/>
      <c r="T7938" s="42"/>
      <c r="U7938" s="43"/>
      <c r="V7938" s="32"/>
      <c r="W7938" s="38"/>
      <c r="X7938" s="7"/>
      <c r="Y7938" s="7"/>
      <c r="Z7938" s="7"/>
      <c r="AA7938" s="7"/>
      <c r="AB7938" s="7"/>
      <c r="AC7938" s="7"/>
      <c r="AD7938" s="7"/>
      <c r="AE7938" s="7"/>
      <c r="AF7938" s="7"/>
      <c r="AG7938" s="7"/>
      <c r="AH7938" s="7"/>
      <c r="AI7938" s="7"/>
      <c r="AJ7938" s="7"/>
      <c r="AK7938" s="7"/>
      <c r="AL7938" s="7"/>
      <c r="AM7938" s="7"/>
      <c r="AN7938" s="7"/>
    </row>
    <row r="7939" spans="1:40" ht="14.25" customHeight="1">
      <c r="A7939" s="7" t="s">
        <v>796</v>
      </c>
      <c r="B7939" s="7" t="s">
        <v>363</v>
      </c>
      <c r="C7939" s="7">
        <v>1606</v>
      </c>
      <c r="D7939" s="7" t="s">
        <v>802</v>
      </c>
      <c r="E7939" s="7" t="str">
        <f t="shared" si="103"/>
        <v>Villamontes</v>
      </c>
      <c r="F7939" s="7" t="s">
        <v>379</v>
      </c>
      <c r="G7939" s="7">
        <v>160</v>
      </c>
      <c r="H7939" s="7" t="s">
        <v>389</v>
      </c>
      <c r="I7939" s="7"/>
      <c r="J7939" s="7">
        <v>713222</v>
      </c>
      <c r="K7939" s="7">
        <f t="shared" si="104"/>
        <v>10744577</v>
      </c>
      <c r="L7939" s="7"/>
      <c r="M7939" s="6"/>
      <c r="N7939" s="7"/>
      <c r="O7939" s="7"/>
      <c r="P7939" s="38"/>
      <c r="Q7939" s="31"/>
      <c r="R7939" s="42"/>
      <c r="S7939" s="42"/>
      <c r="T7939" s="42"/>
      <c r="U7939" s="43"/>
      <c r="V7939" s="32"/>
      <c r="W7939" s="38"/>
      <c r="X7939" s="7"/>
      <c r="Y7939" s="7"/>
      <c r="Z7939" s="7"/>
      <c r="AA7939" s="7"/>
      <c r="AB7939" s="7"/>
      <c r="AC7939" s="7"/>
      <c r="AD7939" s="7"/>
      <c r="AE7939" s="7"/>
      <c r="AF7939" s="7"/>
      <c r="AG7939" s="7"/>
      <c r="AH7939" s="7"/>
      <c r="AI7939" s="7"/>
      <c r="AJ7939" s="7"/>
      <c r="AK7939" s="7"/>
      <c r="AL7939" s="7"/>
      <c r="AM7939" s="7"/>
      <c r="AN7939" s="7"/>
    </row>
    <row r="7940" spans="1:40" ht="14.25" customHeight="1">
      <c r="A7940" s="7" t="s">
        <v>796</v>
      </c>
      <c r="B7940" s="7" t="s">
        <v>363</v>
      </c>
      <c r="C7940" s="7">
        <v>1606</v>
      </c>
      <c r="D7940" s="7" t="s">
        <v>802</v>
      </c>
      <c r="E7940" s="7" t="str">
        <f t="shared" si="103"/>
        <v>Villamontes</v>
      </c>
      <c r="F7940" s="7" t="s">
        <v>379</v>
      </c>
      <c r="G7940" s="7">
        <v>170</v>
      </c>
      <c r="H7940" s="7" t="s">
        <v>390</v>
      </c>
      <c r="I7940" s="7"/>
      <c r="J7940" s="7">
        <v>1631654</v>
      </c>
      <c r="K7940" s="7">
        <f t="shared" si="104"/>
        <v>10744577</v>
      </c>
      <c r="L7940" s="7"/>
      <c r="M7940" s="6"/>
      <c r="N7940" s="7"/>
      <c r="O7940" s="7"/>
      <c r="P7940" s="38"/>
      <c r="Q7940" s="31"/>
      <c r="R7940" s="42"/>
      <c r="S7940" s="42"/>
      <c r="T7940" s="42"/>
      <c r="U7940" s="43"/>
      <c r="V7940" s="32"/>
      <c r="W7940" s="38"/>
      <c r="X7940" s="7"/>
      <c r="Y7940" s="7"/>
      <c r="Z7940" s="7"/>
      <c r="AA7940" s="7"/>
      <c r="AB7940" s="7"/>
      <c r="AC7940" s="7"/>
      <c r="AD7940" s="7"/>
      <c r="AE7940" s="7"/>
      <c r="AF7940" s="7"/>
      <c r="AG7940" s="7"/>
      <c r="AH7940" s="7"/>
      <c r="AI7940" s="7"/>
      <c r="AJ7940" s="7"/>
      <c r="AK7940" s="7"/>
      <c r="AL7940" s="7"/>
      <c r="AM7940" s="7"/>
      <c r="AN7940" s="7"/>
    </row>
    <row r="7941" spans="1:40" ht="14.25" customHeight="1">
      <c r="A7941" s="7" t="s">
        <v>796</v>
      </c>
      <c r="B7941" s="7" t="s">
        <v>363</v>
      </c>
      <c r="C7941" s="7">
        <v>1606</v>
      </c>
      <c r="D7941" s="7" t="s">
        <v>802</v>
      </c>
      <c r="E7941" s="7" t="str">
        <f t="shared" si="103"/>
        <v>Villamontes</v>
      </c>
      <c r="F7941" s="7" t="s">
        <v>379</v>
      </c>
      <c r="G7941" s="7">
        <v>180</v>
      </c>
      <c r="H7941" s="7" t="s">
        <v>411</v>
      </c>
      <c r="I7941" s="7"/>
      <c r="J7941" s="7">
        <v>2615807</v>
      </c>
      <c r="K7941" s="7">
        <f t="shared" si="104"/>
        <v>10744577</v>
      </c>
      <c r="L7941" s="7"/>
      <c r="M7941" s="6"/>
      <c r="N7941" s="7"/>
      <c r="O7941" s="7"/>
      <c r="P7941" s="38"/>
      <c r="Q7941" s="31"/>
      <c r="R7941" s="42"/>
      <c r="S7941" s="42"/>
      <c r="T7941" s="42"/>
      <c r="U7941" s="43"/>
      <c r="V7941" s="32"/>
      <c r="W7941" s="38"/>
      <c r="X7941" s="7"/>
      <c r="Y7941" s="7"/>
      <c r="Z7941" s="7"/>
      <c r="AA7941" s="7"/>
      <c r="AB7941" s="7"/>
      <c r="AC7941" s="7"/>
      <c r="AD7941" s="7"/>
      <c r="AE7941" s="7"/>
      <c r="AF7941" s="7"/>
      <c r="AG7941" s="7"/>
      <c r="AH7941" s="7"/>
      <c r="AI7941" s="7"/>
      <c r="AJ7941" s="7"/>
      <c r="AK7941" s="7"/>
      <c r="AL7941" s="7"/>
      <c r="AM7941" s="7"/>
      <c r="AN7941" s="7"/>
    </row>
    <row r="7942" spans="1:40" ht="14.25" customHeight="1">
      <c r="A7942" s="7" t="s">
        <v>796</v>
      </c>
      <c r="B7942" s="7" t="s">
        <v>363</v>
      </c>
      <c r="C7942" s="7">
        <v>1606</v>
      </c>
      <c r="D7942" s="7" t="s">
        <v>802</v>
      </c>
      <c r="E7942" s="7" t="str">
        <f t="shared" si="103"/>
        <v>Villamontes</v>
      </c>
      <c r="F7942" s="7" t="s">
        <v>379</v>
      </c>
      <c r="G7942" s="7">
        <v>190</v>
      </c>
      <c r="H7942" s="7" t="s">
        <v>392</v>
      </c>
      <c r="I7942" s="7"/>
      <c r="J7942" s="7">
        <v>1453889</v>
      </c>
      <c r="K7942" s="7">
        <f t="shared" si="104"/>
        <v>10744577</v>
      </c>
      <c r="L7942" s="7"/>
      <c r="M7942" s="6"/>
      <c r="N7942" s="7"/>
      <c r="O7942" s="7"/>
      <c r="P7942" s="38"/>
      <c r="Q7942" s="31"/>
      <c r="R7942" s="42"/>
      <c r="S7942" s="42"/>
      <c r="T7942" s="42"/>
      <c r="U7942" s="43"/>
      <c r="V7942" s="32"/>
      <c r="W7942" s="38"/>
      <c r="X7942" s="7"/>
      <c r="Y7942" s="7"/>
      <c r="Z7942" s="7"/>
      <c r="AA7942" s="7"/>
      <c r="AB7942" s="7"/>
      <c r="AC7942" s="7"/>
      <c r="AD7942" s="7"/>
      <c r="AE7942" s="7"/>
      <c r="AF7942" s="7"/>
      <c r="AG7942" s="7"/>
      <c r="AH7942" s="7"/>
      <c r="AI7942" s="7"/>
      <c r="AJ7942" s="7"/>
      <c r="AK7942" s="7"/>
      <c r="AL7942" s="7"/>
      <c r="AM7942" s="7"/>
      <c r="AN7942" s="7"/>
    </row>
    <row r="7943" spans="1:40" ht="14.25" customHeight="1">
      <c r="A7943" s="7" t="s">
        <v>796</v>
      </c>
      <c r="B7943" s="7" t="s">
        <v>363</v>
      </c>
      <c r="C7943" s="7">
        <v>1606</v>
      </c>
      <c r="D7943" s="7" t="s">
        <v>802</v>
      </c>
      <c r="E7943" s="7" t="str">
        <f t="shared" si="103"/>
        <v>Villamontes</v>
      </c>
      <c r="F7943" s="7" t="s">
        <v>379</v>
      </c>
      <c r="G7943" s="7">
        <v>200</v>
      </c>
      <c r="H7943" s="7" t="s">
        <v>393</v>
      </c>
      <c r="I7943" s="7"/>
      <c r="J7943" s="7">
        <v>15692595</v>
      </c>
      <c r="K7943" s="7">
        <f t="shared" si="104"/>
        <v>10744577</v>
      </c>
      <c r="L7943" s="7"/>
      <c r="M7943" s="6"/>
      <c r="N7943" s="7"/>
      <c r="O7943" s="7"/>
      <c r="P7943" s="38"/>
      <c r="Q7943" s="31"/>
      <c r="R7943" s="42"/>
      <c r="S7943" s="42"/>
      <c r="T7943" s="42"/>
      <c r="U7943" s="43"/>
      <c r="V7943" s="32"/>
      <c r="W7943" s="38"/>
      <c r="X7943" s="7"/>
      <c r="Y7943" s="7"/>
      <c r="Z7943" s="7"/>
      <c r="AA7943" s="7"/>
      <c r="AB7943" s="7"/>
      <c r="AC7943" s="7"/>
      <c r="AD7943" s="7"/>
      <c r="AE7943" s="7"/>
      <c r="AF7943" s="7"/>
      <c r="AG7943" s="7"/>
      <c r="AH7943" s="7"/>
      <c r="AI7943" s="7"/>
      <c r="AJ7943" s="7"/>
      <c r="AK7943" s="7"/>
      <c r="AL7943" s="7"/>
      <c r="AM7943" s="7"/>
      <c r="AN7943" s="7"/>
    </row>
    <row r="7944" spans="1:40" ht="14.25" customHeight="1">
      <c r="A7944" s="7" t="s">
        <v>796</v>
      </c>
      <c r="B7944" s="7" t="s">
        <v>363</v>
      </c>
      <c r="C7944" s="7">
        <v>1606</v>
      </c>
      <c r="D7944" s="7" t="s">
        <v>802</v>
      </c>
      <c r="E7944" s="7" t="str">
        <f t="shared" si="103"/>
        <v>Villamontes</v>
      </c>
      <c r="F7944" s="7" t="s">
        <v>379</v>
      </c>
      <c r="G7944" s="7">
        <v>210</v>
      </c>
      <c r="H7944" s="7" t="s">
        <v>394</v>
      </c>
      <c r="I7944" s="7"/>
      <c r="J7944" s="7">
        <v>10617399</v>
      </c>
      <c r="K7944" s="7">
        <f t="shared" si="104"/>
        <v>10744577</v>
      </c>
      <c r="L7944" s="7"/>
      <c r="M7944" s="6"/>
      <c r="N7944" s="7"/>
      <c r="O7944" s="7"/>
      <c r="P7944" s="38"/>
      <c r="Q7944" s="31"/>
      <c r="R7944" s="42"/>
      <c r="S7944" s="42"/>
      <c r="T7944" s="42"/>
      <c r="U7944" s="43"/>
      <c r="V7944" s="32"/>
      <c r="W7944" s="38"/>
      <c r="X7944" s="7"/>
      <c r="Y7944" s="7"/>
      <c r="Z7944" s="7"/>
      <c r="AA7944" s="7"/>
      <c r="AB7944" s="7"/>
      <c r="AC7944" s="7"/>
      <c r="AD7944" s="7"/>
      <c r="AE7944" s="7"/>
      <c r="AF7944" s="7"/>
      <c r="AG7944" s="7"/>
      <c r="AH7944" s="7"/>
      <c r="AI7944" s="7"/>
      <c r="AJ7944" s="7"/>
      <c r="AK7944" s="7"/>
      <c r="AL7944" s="7"/>
      <c r="AM7944" s="7"/>
      <c r="AN7944" s="7"/>
    </row>
    <row r="7945" spans="1:40" ht="14.25" customHeight="1">
      <c r="A7945" s="7" t="s">
        <v>796</v>
      </c>
      <c r="B7945" s="7" t="s">
        <v>363</v>
      </c>
      <c r="C7945" s="7">
        <v>1606</v>
      </c>
      <c r="D7945" s="7" t="s">
        <v>802</v>
      </c>
      <c r="E7945" s="7" t="str">
        <f t="shared" si="103"/>
        <v>Villamontes</v>
      </c>
      <c r="F7945" s="7" t="s">
        <v>379</v>
      </c>
      <c r="G7945" s="7">
        <v>220</v>
      </c>
      <c r="H7945" s="7" t="s">
        <v>395</v>
      </c>
      <c r="I7945" s="7"/>
      <c r="J7945" s="7">
        <v>1191023</v>
      </c>
      <c r="K7945" s="7">
        <f t="shared" si="104"/>
        <v>10744577</v>
      </c>
      <c r="L7945" s="7"/>
      <c r="M7945" s="6"/>
      <c r="N7945" s="7"/>
      <c r="O7945" s="7"/>
      <c r="P7945" s="38"/>
      <c r="Q7945" s="31"/>
      <c r="R7945" s="42"/>
      <c r="S7945" s="42"/>
      <c r="T7945" s="42"/>
      <c r="U7945" s="43"/>
      <c r="V7945" s="32"/>
      <c r="W7945" s="38"/>
      <c r="X7945" s="7"/>
      <c r="Y7945" s="7"/>
      <c r="Z7945" s="7"/>
      <c r="AA7945" s="7"/>
      <c r="AB7945" s="7"/>
      <c r="AC7945" s="7"/>
      <c r="AD7945" s="7"/>
      <c r="AE7945" s="7"/>
      <c r="AF7945" s="7"/>
      <c r="AG7945" s="7"/>
      <c r="AH7945" s="7"/>
      <c r="AI7945" s="7"/>
      <c r="AJ7945" s="7"/>
      <c r="AK7945" s="7"/>
      <c r="AL7945" s="7"/>
      <c r="AM7945" s="7"/>
      <c r="AN7945" s="7"/>
    </row>
    <row r="7946" spans="1:40" ht="14.25" customHeight="1">
      <c r="A7946" s="7" t="s">
        <v>796</v>
      </c>
      <c r="B7946" s="7" t="s">
        <v>363</v>
      </c>
      <c r="C7946" s="7">
        <v>1606</v>
      </c>
      <c r="D7946" s="7" t="s">
        <v>802</v>
      </c>
      <c r="E7946" s="7" t="str">
        <f t="shared" si="103"/>
        <v>Villamontes</v>
      </c>
      <c r="F7946" s="7" t="s">
        <v>379</v>
      </c>
      <c r="G7946" s="7">
        <v>230</v>
      </c>
      <c r="H7946" s="7" t="s">
        <v>396</v>
      </c>
      <c r="I7946" s="7"/>
      <c r="J7946" s="7">
        <v>110000</v>
      </c>
      <c r="K7946" s="7">
        <f t="shared" si="104"/>
        <v>10744577</v>
      </c>
      <c r="L7946" s="7"/>
      <c r="M7946" s="6"/>
      <c r="N7946" s="7"/>
      <c r="O7946" s="7"/>
      <c r="P7946" s="38"/>
      <c r="Q7946" s="31"/>
      <c r="R7946" s="42"/>
      <c r="S7946" s="42"/>
      <c r="T7946" s="42"/>
      <c r="U7946" s="43"/>
      <c r="V7946" s="32"/>
      <c r="W7946" s="38"/>
      <c r="X7946" s="7"/>
      <c r="Y7946" s="7"/>
      <c r="Z7946" s="7"/>
      <c r="AA7946" s="7"/>
      <c r="AB7946" s="7"/>
      <c r="AC7946" s="7"/>
      <c r="AD7946" s="7"/>
      <c r="AE7946" s="7"/>
      <c r="AF7946" s="7"/>
      <c r="AG7946" s="7"/>
      <c r="AH7946" s="7"/>
      <c r="AI7946" s="7"/>
      <c r="AJ7946" s="7"/>
      <c r="AK7946" s="7"/>
      <c r="AL7946" s="7"/>
      <c r="AM7946" s="7"/>
      <c r="AN7946" s="7"/>
    </row>
    <row r="7947" spans="1:40" ht="14.25" customHeight="1">
      <c r="A7947" s="7" t="s">
        <v>796</v>
      </c>
      <c r="B7947" s="7" t="s">
        <v>363</v>
      </c>
      <c r="C7947" s="7">
        <v>1606</v>
      </c>
      <c r="D7947" s="7" t="s">
        <v>802</v>
      </c>
      <c r="E7947" s="7" t="str">
        <f t="shared" si="103"/>
        <v>Villamontes</v>
      </c>
      <c r="F7947" s="7" t="s">
        <v>379</v>
      </c>
      <c r="G7947" s="7">
        <v>240</v>
      </c>
      <c r="H7947" s="7" t="s">
        <v>397</v>
      </c>
      <c r="I7947" s="7"/>
      <c r="J7947" s="7">
        <v>137340</v>
      </c>
      <c r="K7947" s="7">
        <f t="shared" si="104"/>
        <v>10744577</v>
      </c>
      <c r="L7947" s="7"/>
      <c r="M7947" s="6"/>
      <c r="N7947" s="7"/>
      <c r="O7947" s="7"/>
      <c r="P7947" s="38"/>
      <c r="Q7947" s="31"/>
      <c r="R7947" s="42"/>
      <c r="S7947" s="42"/>
      <c r="T7947" s="42"/>
      <c r="U7947" s="43"/>
      <c r="V7947" s="32"/>
      <c r="W7947" s="38"/>
      <c r="X7947" s="7"/>
      <c r="Y7947" s="7"/>
      <c r="Z7947" s="7"/>
      <c r="AA7947" s="7"/>
      <c r="AB7947" s="7"/>
      <c r="AC7947" s="7"/>
      <c r="AD7947" s="7"/>
      <c r="AE7947" s="7"/>
      <c r="AF7947" s="7"/>
      <c r="AG7947" s="7"/>
      <c r="AH7947" s="7"/>
      <c r="AI7947" s="7"/>
      <c r="AJ7947" s="7"/>
      <c r="AK7947" s="7"/>
      <c r="AL7947" s="7"/>
      <c r="AM7947" s="7"/>
      <c r="AN7947" s="7"/>
    </row>
    <row r="7948" spans="1:40" ht="14.25" customHeight="1">
      <c r="A7948" s="7" t="s">
        <v>796</v>
      </c>
      <c r="B7948" s="7" t="s">
        <v>363</v>
      </c>
      <c r="C7948" s="7">
        <v>1606</v>
      </c>
      <c r="D7948" s="7" t="s">
        <v>802</v>
      </c>
      <c r="E7948" s="7" t="str">
        <f t="shared" si="103"/>
        <v>Villamontes</v>
      </c>
      <c r="F7948" s="7" t="s">
        <v>379</v>
      </c>
      <c r="G7948" s="7">
        <v>250</v>
      </c>
      <c r="H7948" s="7" t="s">
        <v>399</v>
      </c>
      <c r="I7948" s="7"/>
      <c r="J7948" s="7">
        <v>6656110</v>
      </c>
      <c r="K7948" s="7">
        <f t="shared" si="104"/>
        <v>10744577</v>
      </c>
      <c r="L7948" s="7"/>
      <c r="M7948" s="6"/>
      <c r="N7948" s="7"/>
      <c r="O7948" s="7"/>
      <c r="P7948" s="38"/>
      <c r="Q7948" s="31"/>
      <c r="R7948" s="42"/>
      <c r="S7948" s="42"/>
      <c r="T7948" s="42"/>
      <c r="U7948" s="43"/>
      <c r="V7948" s="32"/>
      <c r="W7948" s="38"/>
      <c r="X7948" s="7"/>
      <c r="Y7948" s="7"/>
      <c r="Z7948" s="7"/>
      <c r="AA7948" s="7"/>
      <c r="AB7948" s="7"/>
      <c r="AC7948" s="7"/>
      <c r="AD7948" s="7"/>
      <c r="AE7948" s="7"/>
      <c r="AF7948" s="7"/>
      <c r="AG7948" s="7"/>
      <c r="AH7948" s="7"/>
      <c r="AI7948" s="7"/>
      <c r="AJ7948" s="7"/>
      <c r="AK7948" s="7"/>
      <c r="AL7948" s="7"/>
      <c r="AM7948" s="7"/>
      <c r="AN7948" s="7"/>
    </row>
    <row r="7949" spans="1:40" ht="14.25" customHeight="1">
      <c r="A7949" s="7" t="s">
        <v>796</v>
      </c>
      <c r="B7949" s="7" t="s">
        <v>363</v>
      </c>
      <c r="C7949" s="7">
        <v>1606</v>
      </c>
      <c r="D7949" s="7" t="s">
        <v>802</v>
      </c>
      <c r="E7949" s="7" t="str">
        <f t="shared" si="103"/>
        <v>Villamontes</v>
      </c>
      <c r="F7949" s="7" t="s">
        <v>379</v>
      </c>
      <c r="G7949" s="7">
        <v>260</v>
      </c>
      <c r="H7949" s="7" t="s">
        <v>400</v>
      </c>
      <c r="I7949" s="7"/>
      <c r="J7949" s="7">
        <v>1531940</v>
      </c>
      <c r="K7949" s="7">
        <f t="shared" si="104"/>
        <v>10744577</v>
      </c>
      <c r="L7949" s="7"/>
      <c r="M7949" s="6"/>
      <c r="N7949" s="7"/>
      <c r="O7949" s="7"/>
      <c r="P7949" s="38"/>
      <c r="Q7949" s="31"/>
      <c r="R7949" s="42"/>
      <c r="S7949" s="42"/>
      <c r="T7949" s="42"/>
      <c r="U7949" s="43"/>
      <c r="V7949" s="32"/>
      <c r="W7949" s="38"/>
      <c r="X7949" s="7"/>
      <c r="Y7949" s="7"/>
      <c r="Z7949" s="7"/>
      <c r="AA7949" s="7"/>
      <c r="AB7949" s="7"/>
      <c r="AC7949" s="7"/>
      <c r="AD7949" s="7"/>
      <c r="AE7949" s="7"/>
      <c r="AF7949" s="7"/>
      <c r="AG7949" s="7"/>
      <c r="AH7949" s="7"/>
      <c r="AI7949" s="7"/>
      <c r="AJ7949" s="7"/>
      <c r="AK7949" s="7"/>
      <c r="AL7949" s="7"/>
      <c r="AM7949" s="7"/>
      <c r="AN7949" s="7"/>
    </row>
    <row r="7950" spans="1:40" ht="14.25" customHeight="1">
      <c r="A7950" s="7" t="s">
        <v>796</v>
      </c>
      <c r="B7950" s="7" t="s">
        <v>363</v>
      </c>
      <c r="C7950" s="7">
        <v>1606</v>
      </c>
      <c r="D7950" s="7" t="s">
        <v>802</v>
      </c>
      <c r="E7950" s="7" t="str">
        <f t="shared" si="103"/>
        <v>Villamontes</v>
      </c>
      <c r="F7950" s="7" t="s">
        <v>379</v>
      </c>
      <c r="G7950" s="7">
        <v>270</v>
      </c>
      <c r="H7950" s="7" t="s">
        <v>401</v>
      </c>
      <c r="I7950" s="7"/>
      <c r="J7950" s="7">
        <v>50000</v>
      </c>
      <c r="K7950" s="7">
        <f t="shared" si="104"/>
        <v>10744577</v>
      </c>
      <c r="L7950" s="7"/>
      <c r="M7950" s="6"/>
      <c r="N7950" s="7"/>
      <c r="O7950" s="7"/>
      <c r="P7950" s="38"/>
      <c r="Q7950" s="31"/>
      <c r="R7950" s="42"/>
      <c r="S7950" s="42"/>
      <c r="T7950" s="42"/>
      <c r="U7950" s="43"/>
      <c r="V7950" s="32"/>
      <c r="W7950" s="38"/>
      <c r="X7950" s="7"/>
      <c r="Y7950" s="7"/>
      <c r="Z7950" s="7"/>
      <c r="AA7950" s="7"/>
      <c r="AB7950" s="7"/>
      <c r="AC7950" s="7"/>
      <c r="AD7950" s="7"/>
      <c r="AE7950" s="7"/>
      <c r="AF7950" s="7"/>
      <c r="AG7950" s="7"/>
      <c r="AH7950" s="7"/>
      <c r="AI7950" s="7"/>
      <c r="AJ7950" s="7"/>
      <c r="AK7950" s="7"/>
      <c r="AL7950" s="7"/>
      <c r="AM7950" s="7"/>
      <c r="AN7950" s="7"/>
    </row>
    <row r="7951" spans="1:40" ht="14.25" customHeight="1">
      <c r="A7951" s="7" t="s">
        <v>796</v>
      </c>
      <c r="B7951" s="7" t="s">
        <v>363</v>
      </c>
      <c r="C7951" s="7">
        <v>1606</v>
      </c>
      <c r="D7951" s="7" t="s">
        <v>802</v>
      </c>
      <c r="E7951" s="7" t="str">
        <f t="shared" si="103"/>
        <v>Villamontes</v>
      </c>
      <c r="F7951" s="7" t="s">
        <v>379</v>
      </c>
      <c r="G7951" s="7">
        <v>280</v>
      </c>
      <c r="H7951" s="7" t="s">
        <v>402</v>
      </c>
      <c r="I7951" s="7"/>
      <c r="J7951" s="7">
        <v>3270047</v>
      </c>
      <c r="K7951" s="7">
        <f t="shared" si="104"/>
        <v>10744577</v>
      </c>
      <c r="L7951" s="7"/>
      <c r="M7951" s="6"/>
      <c r="N7951" s="7"/>
      <c r="O7951" s="7"/>
      <c r="P7951" s="38"/>
      <c r="Q7951" s="31"/>
      <c r="R7951" s="42"/>
      <c r="S7951" s="42"/>
      <c r="T7951" s="42"/>
      <c r="U7951" s="43"/>
      <c r="V7951" s="32"/>
      <c r="W7951" s="38"/>
      <c r="X7951" s="7"/>
      <c r="Y7951" s="7"/>
      <c r="Z7951" s="7"/>
      <c r="AA7951" s="7"/>
      <c r="AB7951" s="7"/>
      <c r="AC7951" s="7"/>
      <c r="AD7951" s="7"/>
      <c r="AE7951" s="7"/>
      <c r="AF7951" s="7"/>
      <c r="AG7951" s="7"/>
      <c r="AH7951" s="7"/>
      <c r="AI7951" s="7"/>
      <c r="AJ7951" s="7"/>
      <c r="AK7951" s="7"/>
      <c r="AL7951" s="7"/>
      <c r="AM7951" s="7"/>
      <c r="AN7951" s="7"/>
    </row>
    <row r="7952" spans="1:40" ht="14.25" customHeight="1">
      <c r="A7952" s="7" t="s">
        <v>796</v>
      </c>
      <c r="B7952" s="7" t="s">
        <v>363</v>
      </c>
      <c r="C7952" s="7">
        <v>1606</v>
      </c>
      <c r="D7952" s="7" t="s">
        <v>802</v>
      </c>
      <c r="E7952" s="7" t="str">
        <f t="shared" si="103"/>
        <v>Villamontes</v>
      </c>
      <c r="F7952" s="7" t="s">
        <v>379</v>
      </c>
      <c r="G7952" s="7">
        <v>290</v>
      </c>
      <c r="H7952" s="7" t="s">
        <v>426</v>
      </c>
      <c r="I7952" s="7"/>
      <c r="J7952" s="7">
        <v>50000</v>
      </c>
      <c r="K7952" s="7">
        <f t="shared" si="104"/>
        <v>10744577</v>
      </c>
      <c r="L7952" s="7"/>
      <c r="M7952" s="6"/>
      <c r="N7952" s="7"/>
      <c r="O7952" s="7"/>
      <c r="P7952" s="38"/>
      <c r="Q7952" s="31"/>
      <c r="R7952" s="42"/>
      <c r="S7952" s="42"/>
      <c r="T7952" s="42"/>
      <c r="U7952" s="43"/>
      <c r="V7952" s="32"/>
      <c r="W7952" s="38"/>
      <c r="X7952" s="7"/>
      <c r="Y7952" s="7"/>
      <c r="Z7952" s="7"/>
      <c r="AA7952" s="7"/>
      <c r="AB7952" s="7"/>
      <c r="AC7952" s="7"/>
      <c r="AD7952" s="7"/>
      <c r="AE7952" s="7"/>
      <c r="AF7952" s="7"/>
      <c r="AG7952" s="7"/>
      <c r="AH7952" s="7"/>
      <c r="AI7952" s="7"/>
      <c r="AJ7952" s="7"/>
      <c r="AK7952" s="7"/>
      <c r="AL7952" s="7"/>
      <c r="AM7952" s="7"/>
      <c r="AN7952" s="7"/>
    </row>
    <row r="7953" spans="1:40" ht="14.25" customHeight="1">
      <c r="A7953" s="7" t="s">
        <v>796</v>
      </c>
      <c r="B7953" s="7" t="s">
        <v>363</v>
      </c>
      <c r="C7953" s="7">
        <v>1606</v>
      </c>
      <c r="D7953" s="7" t="s">
        <v>802</v>
      </c>
      <c r="E7953" s="7" t="str">
        <f t="shared" si="103"/>
        <v>Villamontes</v>
      </c>
      <c r="F7953" s="7" t="s">
        <v>379</v>
      </c>
      <c r="G7953" s="7">
        <v>300</v>
      </c>
      <c r="H7953" s="7" t="s">
        <v>417</v>
      </c>
      <c r="I7953" s="7"/>
      <c r="J7953" s="7">
        <v>50000</v>
      </c>
      <c r="K7953" s="7">
        <f t="shared" si="104"/>
        <v>10744577</v>
      </c>
      <c r="L7953" s="7"/>
      <c r="M7953" s="6"/>
      <c r="N7953" s="7"/>
      <c r="O7953" s="7"/>
      <c r="P7953" s="38"/>
      <c r="Q7953" s="31"/>
      <c r="R7953" s="42"/>
      <c r="S7953" s="42"/>
      <c r="T7953" s="42"/>
      <c r="U7953" s="43"/>
      <c r="V7953" s="32"/>
      <c r="W7953" s="38"/>
      <c r="X7953" s="7"/>
      <c r="Y7953" s="7"/>
      <c r="Z7953" s="7"/>
      <c r="AA7953" s="7"/>
      <c r="AB7953" s="7"/>
      <c r="AC7953" s="7"/>
      <c r="AD7953" s="7"/>
      <c r="AE7953" s="7"/>
      <c r="AF7953" s="7"/>
      <c r="AG7953" s="7"/>
      <c r="AH7953" s="7"/>
      <c r="AI7953" s="7"/>
      <c r="AJ7953" s="7"/>
      <c r="AK7953" s="7"/>
      <c r="AL7953" s="7"/>
      <c r="AM7953" s="7"/>
      <c r="AN7953" s="7"/>
    </row>
    <row r="7954" spans="1:40" ht="14.25" customHeight="1">
      <c r="A7954" s="7" t="s">
        <v>796</v>
      </c>
      <c r="B7954" s="7" t="s">
        <v>363</v>
      </c>
      <c r="C7954" s="7">
        <v>1606</v>
      </c>
      <c r="D7954" s="7" t="s">
        <v>802</v>
      </c>
      <c r="E7954" s="7" t="str">
        <f t="shared" si="103"/>
        <v>Villamontes</v>
      </c>
      <c r="F7954" s="7" t="s">
        <v>379</v>
      </c>
      <c r="G7954" s="7">
        <v>310</v>
      </c>
      <c r="H7954" s="7" t="s">
        <v>403</v>
      </c>
      <c r="I7954" s="7"/>
      <c r="J7954" s="7">
        <v>72341</v>
      </c>
      <c r="K7954" s="7">
        <f t="shared" si="104"/>
        <v>10744577</v>
      </c>
      <c r="L7954" s="7"/>
      <c r="M7954" s="6"/>
      <c r="N7954" s="7"/>
      <c r="O7954" s="7"/>
      <c r="P7954" s="38"/>
      <c r="Q7954" s="31"/>
      <c r="R7954" s="42"/>
      <c r="S7954" s="42"/>
      <c r="T7954" s="42"/>
      <c r="U7954" s="43"/>
      <c r="V7954" s="32"/>
      <c r="W7954" s="38"/>
      <c r="X7954" s="7"/>
      <c r="Y7954" s="7"/>
      <c r="Z7954" s="7"/>
      <c r="AA7954" s="7"/>
      <c r="AB7954" s="7"/>
      <c r="AC7954" s="7"/>
      <c r="AD7954" s="7"/>
      <c r="AE7954" s="7"/>
      <c r="AF7954" s="7"/>
      <c r="AG7954" s="7"/>
      <c r="AH7954" s="7"/>
      <c r="AI7954" s="7"/>
      <c r="AJ7954" s="7"/>
      <c r="AK7954" s="7"/>
      <c r="AL7954" s="7"/>
      <c r="AM7954" s="7"/>
      <c r="AN7954" s="7"/>
    </row>
    <row r="7955" spans="1:40" ht="14.25" customHeight="1">
      <c r="A7955" s="7" t="s">
        <v>796</v>
      </c>
      <c r="B7955" s="7" t="s">
        <v>363</v>
      </c>
      <c r="C7955" s="7">
        <v>1606</v>
      </c>
      <c r="D7955" s="7" t="s">
        <v>802</v>
      </c>
      <c r="E7955" s="7" t="str">
        <f t="shared" si="103"/>
        <v>Villamontes</v>
      </c>
      <c r="F7955" s="7" t="s">
        <v>379</v>
      </c>
      <c r="G7955" s="7">
        <v>330</v>
      </c>
      <c r="H7955" s="7" t="s">
        <v>404</v>
      </c>
      <c r="I7955" s="7"/>
      <c r="J7955" s="7">
        <v>526514</v>
      </c>
      <c r="K7955" s="7">
        <f t="shared" si="104"/>
        <v>10744577</v>
      </c>
      <c r="L7955" s="7"/>
      <c r="M7955" s="6"/>
      <c r="N7955" s="7"/>
      <c r="O7955" s="7"/>
      <c r="P7955" s="38"/>
      <c r="Q7955" s="31"/>
      <c r="R7955" s="42"/>
      <c r="S7955" s="42"/>
      <c r="T7955" s="42"/>
      <c r="U7955" s="43"/>
      <c r="V7955" s="32"/>
      <c r="W7955" s="38"/>
      <c r="X7955" s="7"/>
      <c r="Y7955" s="7"/>
      <c r="Z7955" s="7"/>
      <c r="AA7955" s="7"/>
      <c r="AB7955" s="7"/>
      <c r="AC7955" s="7"/>
      <c r="AD7955" s="7"/>
      <c r="AE7955" s="7"/>
      <c r="AF7955" s="7"/>
      <c r="AG7955" s="7"/>
      <c r="AH7955" s="7"/>
      <c r="AI7955" s="7"/>
      <c r="AJ7955" s="7"/>
      <c r="AK7955" s="7"/>
      <c r="AL7955" s="7"/>
      <c r="AM7955" s="7"/>
      <c r="AN7955" s="7"/>
    </row>
    <row r="7956" spans="1:40" ht="14.25" customHeight="1">
      <c r="A7956" s="7" t="s">
        <v>796</v>
      </c>
      <c r="B7956" s="7" t="s">
        <v>363</v>
      </c>
      <c r="C7956" s="7">
        <v>1606</v>
      </c>
      <c r="D7956" s="7" t="s">
        <v>802</v>
      </c>
      <c r="E7956" s="7" t="str">
        <f t="shared" si="103"/>
        <v>Villamontes</v>
      </c>
      <c r="F7956" s="7" t="s">
        <v>379</v>
      </c>
      <c r="G7956" s="7">
        <v>340</v>
      </c>
      <c r="H7956" s="7" t="s">
        <v>405</v>
      </c>
      <c r="I7956" s="7"/>
      <c r="J7956" s="7">
        <v>14372889</v>
      </c>
      <c r="K7956" s="7">
        <f t="shared" si="104"/>
        <v>10744577</v>
      </c>
      <c r="L7956" s="7"/>
      <c r="M7956" s="6"/>
      <c r="N7956" s="7"/>
      <c r="O7956" s="7"/>
      <c r="P7956" s="38"/>
      <c r="Q7956" s="31"/>
      <c r="R7956" s="42"/>
      <c r="S7956" s="42"/>
      <c r="T7956" s="42"/>
      <c r="U7956" s="43"/>
      <c r="V7956" s="32"/>
      <c r="W7956" s="38"/>
      <c r="X7956" s="7"/>
      <c r="Y7956" s="7"/>
      <c r="Z7956" s="7"/>
      <c r="AA7956" s="7"/>
      <c r="AB7956" s="7"/>
      <c r="AC7956" s="7"/>
      <c r="AD7956" s="7"/>
      <c r="AE7956" s="7"/>
      <c r="AF7956" s="7"/>
      <c r="AG7956" s="7"/>
      <c r="AH7956" s="7"/>
      <c r="AI7956" s="7"/>
      <c r="AJ7956" s="7"/>
      <c r="AK7956" s="7"/>
      <c r="AL7956" s="7"/>
      <c r="AM7956" s="7"/>
      <c r="AN7956" s="7"/>
    </row>
    <row r="7957" spans="1:40" ht="14.25" customHeight="1">
      <c r="A7957" s="7" t="s">
        <v>796</v>
      </c>
      <c r="B7957" s="7" t="s">
        <v>363</v>
      </c>
      <c r="C7957" s="7">
        <v>1606</v>
      </c>
      <c r="D7957" s="7" t="s">
        <v>802</v>
      </c>
      <c r="E7957" s="7" t="str">
        <f t="shared" si="103"/>
        <v>Villamontes</v>
      </c>
      <c r="F7957" s="7" t="s">
        <v>407</v>
      </c>
      <c r="G7957" s="7">
        <v>110</v>
      </c>
      <c r="H7957" s="7" t="s">
        <v>385</v>
      </c>
      <c r="I7957" s="7"/>
      <c r="J7957" s="7">
        <v>3398545</v>
      </c>
      <c r="K7957" s="7">
        <f t="shared" si="104"/>
        <v>10744577</v>
      </c>
      <c r="L7957" s="7"/>
      <c r="M7957" s="6"/>
      <c r="N7957" s="7"/>
      <c r="O7957" s="7"/>
      <c r="P7957" s="38"/>
      <c r="Q7957" s="31"/>
      <c r="R7957" s="42"/>
      <c r="S7957" s="42"/>
      <c r="T7957" s="42"/>
      <c r="U7957" s="43"/>
      <c r="V7957" s="32"/>
      <c r="W7957" s="38"/>
      <c r="X7957" s="7"/>
      <c r="Y7957" s="7"/>
      <c r="Z7957" s="7"/>
      <c r="AA7957" s="7"/>
      <c r="AB7957" s="7"/>
      <c r="AC7957" s="7"/>
      <c r="AD7957" s="7"/>
      <c r="AE7957" s="7"/>
      <c r="AF7957" s="7"/>
      <c r="AG7957" s="7"/>
      <c r="AH7957" s="7"/>
      <c r="AI7957" s="7"/>
      <c r="AJ7957" s="7"/>
      <c r="AK7957" s="7"/>
      <c r="AL7957" s="7"/>
      <c r="AM7957" s="7"/>
      <c r="AN7957" s="7"/>
    </row>
    <row r="7958" spans="1:40" ht="14.25" customHeight="1">
      <c r="A7958" s="7" t="s">
        <v>796</v>
      </c>
      <c r="B7958" s="7" t="s">
        <v>363</v>
      </c>
      <c r="C7958" s="7">
        <v>1606</v>
      </c>
      <c r="D7958" s="7" t="s">
        <v>802</v>
      </c>
      <c r="E7958" s="7" t="str">
        <f t="shared" si="103"/>
        <v>Villamontes</v>
      </c>
      <c r="F7958" s="7" t="s">
        <v>407</v>
      </c>
      <c r="G7958" s="7">
        <v>120</v>
      </c>
      <c r="H7958" s="7" t="s">
        <v>485</v>
      </c>
      <c r="I7958" s="7"/>
      <c r="J7958" s="7">
        <v>100000</v>
      </c>
      <c r="K7958" s="7">
        <f t="shared" si="104"/>
        <v>10744577</v>
      </c>
      <c r="L7958" s="7"/>
      <c r="M7958" s="6"/>
      <c r="N7958" s="7"/>
      <c r="O7958" s="7"/>
      <c r="P7958" s="38"/>
      <c r="Q7958" s="31"/>
      <c r="R7958" s="42"/>
      <c r="S7958" s="42"/>
      <c r="T7958" s="42"/>
      <c r="U7958" s="43"/>
      <c r="V7958" s="32"/>
      <c r="W7958" s="38"/>
      <c r="X7958" s="7"/>
      <c r="Y7958" s="7"/>
      <c r="Z7958" s="7"/>
      <c r="AA7958" s="7"/>
      <c r="AB7958" s="7"/>
      <c r="AC7958" s="7"/>
      <c r="AD7958" s="7"/>
      <c r="AE7958" s="7"/>
      <c r="AF7958" s="7"/>
      <c r="AG7958" s="7"/>
      <c r="AH7958" s="7"/>
      <c r="AI7958" s="7"/>
      <c r="AJ7958" s="7"/>
      <c r="AK7958" s="7"/>
      <c r="AL7958" s="7"/>
      <c r="AM7958" s="7"/>
      <c r="AN7958" s="7"/>
    </row>
    <row r="7959" spans="1:40" ht="14.25" customHeight="1">
      <c r="A7959" s="7" t="s">
        <v>796</v>
      </c>
      <c r="B7959" s="7" t="s">
        <v>363</v>
      </c>
      <c r="C7959" s="7">
        <v>1606</v>
      </c>
      <c r="D7959" s="7" t="s">
        <v>802</v>
      </c>
      <c r="E7959" s="7" t="str">
        <f t="shared" si="103"/>
        <v>Villamontes</v>
      </c>
      <c r="F7959" s="7" t="s">
        <v>407</v>
      </c>
      <c r="G7959" s="7">
        <v>130</v>
      </c>
      <c r="H7959" s="7" t="s">
        <v>386</v>
      </c>
      <c r="I7959" s="7"/>
      <c r="J7959" s="7">
        <v>100000</v>
      </c>
      <c r="K7959" s="7">
        <f t="shared" si="104"/>
        <v>10744577</v>
      </c>
      <c r="L7959" s="7"/>
      <c r="M7959" s="6"/>
      <c r="N7959" s="7"/>
      <c r="O7959" s="7"/>
      <c r="P7959" s="38"/>
      <c r="Q7959" s="31"/>
      <c r="R7959" s="42"/>
      <c r="S7959" s="42"/>
      <c r="T7959" s="42"/>
      <c r="U7959" s="43"/>
      <c r="V7959" s="32"/>
      <c r="W7959" s="38"/>
      <c r="X7959" s="7"/>
      <c r="Y7959" s="7"/>
      <c r="Z7959" s="7"/>
      <c r="AA7959" s="7"/>
      <c r="AB7959" s="7"/>
      <c r="AC7959" s="7"/>
      <c r="AD7959" s="7"/>
      <c r="AE7959" s="7"/>
      <c r="AF7959" s="7"/>
      <c r="AG7959" s="7"/>
      <c r="AH7959" s="7"/>
      <c r="AI7959" s="7"/>
      <c r="AJ7959" s="7"/>
      <c r="AK7959" s="7"/>
      <c r="AL7959" s="7"/>
      <c r="AM7959" s="7"/>
      <c r="AN7959" s="7"/>
    </row>
    <row r="7960" spans="1:40" ht="14.25" customHeight="1">
      <c r="A7960" s="7" t="s">
        <v>796</v>
      </c>
      <c r="B7960" s="7" t="s">
        <v>363</v>
      </c>
      <c r="C7960" s="7">
        <v>1606</v>
      </c>
      <c r="D7960" s="7" t="s">
        <v>802</v>
      </c>
      <c r="E7960" s="7" t="str">
        <f t="shared" si="103"/>
        <v>Villamontes</v>
      </c>
      <c r="F7960" s="7" t="s">
        <v>407</v>
      </c>
      <c r="G7960" s="7">
        <v>170</v>
      </c>
      <c r="H7960" s="7" t="s">
        <v>390</v>
      </c>
      <c r="I7960" s="7"/>
      <c r="J7960" s="7">
        <v>2014494</v>
      </c>
      <c r="K7960" s="7">
        <f t="shared" si="104"/>
        <v>10744577</v>
      </c>
      <c r="L7960" s="7"/>
      <c r="M7960" s="6"/>
      <c r="N7960" s="7"/>
      <c r="O7960" s="7"/>
      <c r="P7960" s="38"/>
      <c r="Q7960" s="31"/>
      <c r="R7960" s="42"/>
      <c r="S7960" s="42"/>
      <c r="T7960" s="42"/>
      <c r="U7960" s="43"/>
      <c r="V7960" s="32"/>
      <c r="W7960" s="38"/>
      <c r="X7960" s="7"/>
      <c r="Y7960" s="7"/>
      <c r="Z7960" s="7"/>
      <c r="AA7960" s="7"/>
      <c r="AB7960" s="7"/>
      <c r="AC7960" s="7"/>
      <c r="AD7960" s="7"/>
      <c r="AE7960" s="7"/>
      <c r="AF7960" s="7"/>
      <c r="AG7960" s="7"/>
      <c r="AH7960" s="7"/>
      <c r="AI7960" s="7"/>
      <c r="AJ7960" s="7"/>
      <c r="AK7960" s="7"/>
      <c r="AL7960" s="7"/>
      <c r="AM7960" s="7"/>
      <c r="AN7960" s="7"/>
    </row>
    <row r="7961" spans="1:40" ht="14.25" customHeight="1">
      <c r="A7961" s="7" t="s">
        <v>796</v>
      </c>
      <c r="B7961" s="7" t="s">
        <v>363</v>
      </c>
      <c r="C7961" s="7">
        <v>1606</v>
      </c>
      <c r="D7961" s="7" t="s">
        <v>802</v>
      </c>
      <c r="E7961" s="7" t="str">
        <f t="shared" si="103"/>
        <v>Villamontes</v>
      </c>
      <c r="F7961" s="7" t="s">
        <v>407</v>
      </c>
      <c r="G7961" s="7">
        <v>200</v>
      </c>
      <c r="H7961" s="7" t="s">
        <v>393</v>
      </c>
      <c r="I7961" s="7"/>
      <c r="J7961" s="7">
        <v>3386946</v>
      </c>
      <c r="K7961" s="7">
        <f t="shared" si="104"/>
        <v>10744577</v>
      </c>
      <c r="L7961" s="7"/>
      <c r="M7961" s="6"/>
      <c r="N7961" s="7"/>
      <c r="O7961" s="7"/>
      <c r="P7961" s="38"/>
      <c r="Q7961" s="31"/>
      <c r="R7961" s="42"/>
      <c r="S7961" s="42"/>
      <c r="T7961" s="42"/>
      <c r="U7961" s="43"/>
      <c r="V7961" s="32"/>
      <c r="W7961" s="38"/>
      <c r="X7961" s="7"/>
      <c r="Y7961" s="7"/>
      <c r="Z7961" s="7"/>
      <c r="AA7961" s="7"/>
      <c r="AB7961" s="7"/>
      <c r="AC7961" s="7"/>
      <c r="AD7961" s="7"/>
      <c r="AE7961" s="7"/>
      <c r="AF7961" s="7"/>
      <c r="AG7961" s="7"/>
      <c r="AH7961" s="7"/>
      <c r="AI7961" s="7"/>
      <c r="AJ7961" s="7"/>
      <c r="AK7961" s="7"/>
      <c r="AL7961" s="7"/>
      <c r="AM7961" s="7"/>
      <c r="AN7961" s="7"/>
    </row>
    <row r="7962" spans="1:40" ht="14.25" customHeight="1">
      <c r="A7962" s="7" t="s">
        <v>796</v>
      </c>
      <c r="B7962" s="7" t="s">
        <v>363</v>
      </c>
      <c r="C7962" s="7">
        <v>1606</v>
      </c>
      <c r="D7962" s="7" t="s">
        <v>802</v>
      </c>
      <c r="E7962" s="7" t="str">
        <f t="shared" si="103"/>
        <v>Villamontes</v>
      </c>
      <c r="F7962" s="7" t="s">
        <v>407</v>
      </c>
      <c r="G7962" s="7">
        <v>210</v>
      </c>
      <c r="H7962" s="7" t="s">
        <v>394</v>
      </c>
      <c r="I7962" s="7"/>
      <c r="J7962" s="7">
        <v>1744592</v>
      </c>
      <c r="K7962" s="7">
        <f t="shared" si="104"/>
        <v>10744577</v>
      </c>
      <c r="L7962" s="7"/>
      <c r="M7962" s="6"/>
      <c r="N7962" s="7"/>
      <c r="O7962" s="7"/>
      <c r="P7962" s="38"/>
      <c r="Q7962" s="31"/>
      <c r="R7962" s="42"/>
      <c r="S7962" s="42"/>
      <c r="T7962" s="42"/>
      <c r="U7962" s="43"/>
      <c r="V7962" s="32"/>
      <c r="W7962" s="38"/>
      <c r="X7962" s="7"/>
      <c r="Y7962" s="7"/>
      <c r="Z7962" s="7"/>
      <c r="AA7962" s="7"/>
      <c r="AB7962" s="7"/>
      <c r="AC7962" s="7"/>
      <c r="AD7962" s="7"/>
      <c r="AE7962" s="7"/>
      <c r="AF7962" s="7"/>
      <c r="AG7962" s="7"/>
      <c r="AH7962" s="7"/>
      <c r="AI7962" s="7"/>
      <c r="AJ7962" s="7"/>
      <c r="AK7962" s="7"/>
      <c r="AL7962" s="7"/>
      <c r="AM7962" s="7"/>
      <c r="AN7962" s="7"/>
    </row>
    <row r="7963" spans="1:40" ht="14.25" customHeight="1">
      <c r="A7963" s="7" t="s">
        <v>796</v>
      </c>
      <c r="B7963" s="7" t="s">
        <v>363</v>
      </c>
      <c r="C7963" s="7">
        <v>1607</v>
      </c>
      <c r="D7963" s="7" t="s">
        <v>803</v>
      </c>
      <c r="E7963" s="7" t="str">
        <f t="shared" si="103"/>
        <v>Uriondo (Concepción)</v>
      </c>
      <c r="F7963" s="7" t="s">
        <v>379</v>
      </c>
      <c r="G7963" s="7">
        <v>0</v>
      </c>
      <c r="H7963" s="7" t="s">
        <v>380</v>
      </c>
      <c r="I7963" s="7"/>
      <c r="J7963" s="7">
        <v>2169225</v>
      </c>
      <c r="K7963" s="7">
        <f t="shared" si="104"/>
        <v>5659516</v>
      </c>
      <c r="L7963" s="7"/>
      <c r="M7963" s="6"/>
      <c r="N7963" s="7"/>
      <c r="O7963" s="7"/>
      <c r="P7963" s="38"/>
      <c r="Q7963" s="31"/>
      <c r="R7963" s="42"/>
      <c r="S7963" s="42"/>
      <c r="T7963" s="42"/>
      <c r="U7963" s="43"/>
      <c r="V7963" s="32"/>
      <c r="W7963" s="38"/>
      <c r="X7963" s="7"/>
      <c r="Y7963" s="7"/>
      <c r="Z7963" s="7"/>
      <c r="AA7963" s="7"/>
      <c r="AB7963" s="7"/>
      <c r="AC7963" s="7"/>
      <c r="AD7963" s="7"/>
      <c r="AE7963" s="7"/>
      <c r="AF7963" s="7"/>
      <c r="AG7963" s="7"/>
      <c r="AH7963" s="7"/>
      <c r="AI7963" s="7"/>
      <c r="AJ7963" s="7"/>
      <c r="AK7963" s="7"/>
      <c r="AL7963" s="7"/>
      <c r="AM7963" s="7"/>
      <c r="AN7963" s="7"/>
    </row>
    <row r="7964" spans="1:40" ht="14.25" customHeight="1">
      <c r="A7964" s="7" t="s">
        <v>796</v>
      </c>
      <c r="B7964" s="7" t="s">
        <v>363</v>
      </c>
      <c r="C7964" s="7">
        <v>1607</v>
      </c>
      <c r="D7964" s="7" t="s">
        <v>803</v>
      </c>
      <c r="E7964" s="7" t="str">
        <f t="shared" si="103"/>
        <v>Uriondo (Concepción)</v>
      </c>
      <c r="F7964" s="7" t="s">
        <v>379</v>
      </c>
      <c r="G7964" s="7">
        <v>1</v>
      </c>
      <c r="H7964" s="7" t="s">
        <v>381</v>
      </c>
      <c r="I7964" s="7"/>
      <c r="J7964" s="7">
        <v>929668</v>
      </c>
      <c r="K7964" s="7">
        <f t="shared" si="104"/>
        <v>5659516</v>
      </c>
      <c r="L7964" s="7"/>
      <c r="M7964" s="6"/>
      <c r="N7964" s="7"/>
      <c r="O7964" s="7"/>
      <c r="P7964" s="38"/>
      <c r="Q7964" s="31"/>
      <c r="R7964" s="42"/>
      <c r="S7964" s="42"/>
      <c r="T7964" s="42"/>
      <c r="U7964" s="43"/>
      <c r="V7964" s="32"/>
      <c r="W7964" s="38"/>
      <c r="X7964" s="7"/>
      <c r="Y7964" s="7"/>
      <c r="Z7964" s="7"/>
      <c r="AA7964" s="7"/>
      <c r="AB7964" s="7"/>
      <c r="AC7964" s="7"/>
      <c r="AD7964" s="7"/>
      <c r="AE7964" s="7"/>
      <c r="AF7964" s="7"/>
      <c r="AG7964" s="7"/>
      <c r="AH7964" s="7"/>
      <c r="AI7964" s="7"/>
      <c r="AJ7964" s="7"/>
      <c r="AK7964" s="7"/>
      <c r="AL7964" s="7"/>
      <c r="AM7964" s="7"/>
      <c r="AN7964" s="7"/>
    </row>
    <row r="7965" spans="1:40" ht="14.25" customHeight="1">
      <c r="A7965" s="7" t="s">
        <v>796</v>
      </c>
      <c r="B7965" s="7" t="s">
        <v>363</v>
      </c>
      <c r="C7965" s="7">
        <v>1607</v>
      </c>
      <c r="D7965" s="7" t="s">
        <v>803</v>
      </c>
      <c r="E7965" s="7" t="str">
        <f t="shared" si="103"/>
        <v>Uriondo (Concepción)</v>
      </c>
      <c r="F7965" s="7" t="s">
        <v>379</v>
      </c>
      <c r="G7965" s="7">
        <v>97</v>
      </c>
      <c r="H7965" s="7" t="s">
        <v>409</v>
      </c>
      <c r="I7965" s="7"/>
      <c r="J7965" s="7">
        <v>467143</v>
      </c>
      <c r="K7965" s="7">
        <f t="shared" si="104"/>
        <v>5659516</v>
      </c>
      <c r="L7965" s="7"/>
      <c r="M7965" s="6"/>
      <c r="N7965" s="7"/>
      <c r="O7965" s="7"/>
      <c r="P7965" s="38"/>
      <c r="Q7965" s="31"/>
      <c r="R7965" s="42"/>
      <c r="S7965" s="42"/>
      <c r="T7965" s="42"/>
      <c r="U7965" s="43"/>
      <c r="V7965" s="32"/>
      <c r="W7965" s="38"/>
      <c r="X7965" s="7"/>
      <c r="Y7965" s="7"/>
      <c r="Z7965" s="7"/>
      <c r="AA7965" s="7"/>
      <c r="AB7965" s="7"/>
      <c r="AC7965" s="7"/>
      <c r="AD7965" s="7"/>
      <c r="AE7965" s="7"/>
      <c r="AF7965" s="7"/>
      <c r="AG7965" s="7"/>
      <c r="AH7965" s="7"/>
      <c r="AI7965" s="7"/>
      <c r="AJ7965" s="7"/>
      <c r="AK7965" s="7"/>
      <c r="AL7965" s="7"/>
      <c r="AM7965" s="7"/>
      <c r="AN7965" s="7"/>
    </row>
    <row r="7966" spans="1:40" ht="14.25" customHeight="1">
      <c r="A7966" s="7" t="s">
        <v>796</v>
      </c>
      <c r="B7966" s="7" t="s">
        <v>363</v>
      </c>
      <c r="C7966" s="7">
        <v>1607</v>
      </c>
      <c r="D7966" s="7" t="s">
        <v>803</v>
      </c>
      <c r="E7966" s="7" t="str">
        <f t="shared" si="103"/>
        <v>Uriondo (Concepción)</v>
      </c>
      <c r="F7966" s="7" t="s">
        <v>379</v>
      </c>
      <c r="G7966" s="7">
        <v>99</v>
      </c>
      <c r="H7966" s="7" t="s">
        <v>382</v>
      </c>
      <c r="I7966" s="7"/>
      <c r="J7966" s="7">
        <v>1031223</v>
      </c>
      <c r="K7966" s="7">
        <f t="shared" si="104"/>
        <v>5659516</v>
      </c>
      <c r="L7966" s="7"/>
      <c r="M7966" s="6"/>
      <c r="N7966" s="7"/>
      <c r="O7966" s="7"/>
      <c r="P7966" s="38"/>
      <c r="Q7966" s="31"/>
      <c r="R7966" s="42"/>
      <c r="S7966" s="42"/>
      <c r="T7966" s="42"/>
      <c r="U7966" s="43"/>
      <c r="V7966" s="32"/>
      <c r="W7966" s="38"/>
      <c r="X7966" s="7"/>
      <c r="Y7966" s="7"/>
      <c r="Z7966" s="7"/>
      <c r="AA7966" s="7"/>
      <c r="AB7966" s="7"/>
      <c r="AC7966" s="7"/>
      <c r="AD7966" s="7"/>
      <c r="AE7966" s="7"/>
      <c r="AF7966" s="7"/>
      <c r="AG7966" s="7"/>
      <c r="AH7966" s="7"/>
      <c r="AI7966" s="7"/>
      <c r="AJ7966" s="7"/>
      <c r="AK7966" s="7"/>
      <c r="AL7966" s="7"/>
      <c r="AM7966" s="7"/>
      <c r="AN7966" s="7"/>
    </row>
    <row r="7967" spans="1:40" ht="14.25" customHeight="1">
      <c r="A7967" s="7" t="s">
        <v>796</v>
      </c>
      <c r="B7967" s="7" t="s">
        <v>363</v>
      </c>
      <c r="C7967" s="7">
        <v>1607</v>
      </c>
      <c r="D7967" s="7" t="s">
        <v>803</v>
      </c>
      <c r="E7967" s="7" t="str">
        <f t="shared" si="103"/>
        <v>Uriondo (Concepción)</v>
      </c>
      <c r="F7967" s="7" t="s">
        <v>379</v>
      </c>
      <c r="G7967" s="7">
        <v>100</v>
      </c>
      <c r="H7967" s="7" t="s">
        <v>383</v>
      </c>
      <c r="I7967" s="7"/>
      <c r="J7967" s="7">
        <v>1400000</v>
      </c>
      <c r="K7967" s="7">
        <f t="shared" si="104"/>
        <v>5659516</v>
      </c>
      <c r="L7967" s="7"/>
      <c r="M7967" s="6"/>
      <c r="N7967" s="7"/>
      <c r="O7967" s="7"/>
      <c r="P7967" s="38"/>
      <c r="Q7967" s="31"/>
      <c r="R7967" s="42"/>
      <c r="S7967" s="42"/>
      <c r="T7967" s="42"/>
      <c r="U7967" s="43"/>
      <c r="V7967" s="32"/>
      <c r="W7967" s="38"/>
      <c r="X7967" s="7"/>
      <c r="Y7967" s="7"/>
      <c r="Z7967" s="7"/>
      <c r="AA7967" s="7"/>
      <c r="AB7967" s="7"/>
      <c r="AC7967" s="7"/>
      <c r="AD7967" s="7"/>
      <c r="AE7967" s="7"/>
      <c r="AF7967" s="7"/>
      <c r="AG7967" s="7"/>
      <c r="AH7967" s="7"/>
      <c r="AI7967" s="7"/>
      <c r="AJ7967" s="7"/>
      <c r="AK7967" s="7"/>
      <c r="AL7967" s="7"/>
      <c r="AM7967" s="7"/>
      <c r="AN7967" s="7"/>
    </row>
    <row r="7968" spans="1:40" ht="14.25" customHeight="1">
      <c r="A7968" s="7" t="s">
        <v>796</v>
      </c>
      <c r="B7968" s="7" t="s">
        <v>363</v>
      </c>
      <c r="C7968" s="7">
        <v>1607</v>
      </c>
      <c r="D7968" s="7" t="s">
        <v>803</v>
      </c>
      <c r="E7968" s="7" t="str">
        <f t="shared" si="103"/>
        <v>Uriondo (Concepción)</v>
      </c>
      <c r="F7968" s="7" t="s">
        <v>379</v>
      </c>
      <c r="G7968" s="7">
        <v>110</v>
      </c>
      <c r="H7968" s="7" t="s">
        <v>385</v>
      </c>
      <c r="I7968" s="7"/>
      <c r="J7968" s="7">
        <v>762700</v>
      </c>
      <c r="K7968" s="7">
        <f t="shared" si="104"/>
        <v>5659516</v>
      </c>
      <c r="L7968" s="7"/>
      <c r="M7968" s="6"/>
      <c r="N7968" s="7"/>
      <c r="O7968" s="7"/>
      <c r="P7968" s="38"/>
      <c r="Q7968" s="31"/>
      <c r="R7968" s="42"/>
      <c r="S7968" s="42"/>
      <c r="T7968" s="42"/>
      <c r="U7968" s="43"/>
      <c r="V7968" s="32"/>
      <c r="W7968" s="38"/>
      <c r="X7968" s="7"/>
      <c r="Y7968" s="7"/>
      <c r="Z7968" s="7"/>
      <c r="AA7968" s="7"/>
      <c r="AB7968" s="7"/>
      <c r="AC7968" s="7"/>
      <c r="AD7968" s="7"/>
      <c r="AE7968" s="7"/>
      <c r="AF7968" s="7"/>
      <c r="AG7968" s="7"/>
      <c r="AH7968" s="7"/>
      <c r="AI7968" s="7"/>
      <c r="AJ7968" s="7"/>
      <c r="AK7968" s="7"/>
      <c r="AL7968" s="7"/>
      <c r="AM7968" s="7"/>
      <c r="AN7968" s="7"/>
    </row>
    <row r="7969" spans="1:40" ht="14.25" customHeight="1">
      <c r="A7969" s="7" t="s">
        <v>796</v>
      </c>
      <c r="B7969" s="7" t="s">
        <v>363</v>
      </c>
      <c r="C7969" s="7">
        <v>1607</v>
      </c>
      <c r="D7969" s="7" t="s">
        <v>803</v>
      </c>
      <c r="E7969" s="7" t="str">
        <f t="shared" si="103"/>
        <v>Uriondo (Concepción)</v>
      </c>
      <c r="F7969" s="7" t="s">
        <v>379</v>
      </c>
      <c r="G7969" s="7">
        <v>120</v>
      </c>
      <c r="H7969" s="7" t="s">
        <v>485</v>
      </c>
      <c r="I7969" s="7"/>
      <c r="J7969" s="7">
        <v>636000</v>
      </c>
      <c r="K7969" s="7">
        <f t="shared" si="104"/>
        <v>5659516</v>
      </c>
      <c r="L7969" s="7"/>
      <c r="M7969" s="6"/>
      <c r="N7969" s="7"/>
      <c r="O7969" s="7"/>
      <c r="P7969" s="38"/>
      <c r="Q7969" s="31"/>
      <c r="R7969" s="42"/>
      <c r="S7969" s="42"/>
      <c r="T7969" s="42"/>
      <c r="U7969" s="43"/>
      <c r="V7969" s="32"/>
      <c r="W7969" s="38"/>
      <c r="X7969" s="7"/>
      <c r="Y7969" s="7"/>
      <c r="Z7969" s="7"/>
      <c r="AA7969" s="7"/>
      <c r="AB7969" s="7"/>
      <c r="AC7969" s="7"/>
      <c r="AD7969" s="7"/>
      <c r="AE7969" s="7"/>
      <c r="AF7969" s="7"/>
      <c r="AG7969" s="7"/>
      <c r="AH7969" s="7"/>
      <c r="AI7969" s="7"/>
      <c r="AJ7969" s="7"/>
      <c r="AK7969" s="7"/>
      <c r="AL7969" s="7"/>
      <c r="AM7969" s="7"/>
      <c r="AN7969" s="7"/>
    </row>
    <row r="7970" spans="1:40" ht="14.25" customHeight="1">
      <c r="A7970" s="7" t="s">
        <v>796</v>
      </c>
      <c r="B7970" s="7" t="s">
        <v>363</v>
      </c>
      <c r="C7970" s="7">
        <v>1607</v>
      </c>
      <c r="D7970" s="7" t="s">
        <v>803</v>
      </c>
      <c r="E7970" s="7" t="str">
        <f t="shared" si="103"/>
        <v>Uriondo (Concepción)</v>
      </c>
      <c r="F7970" s="7" t="s">
        <v>379</v>
      </c>
      <c r="G7970" s="7">
        <v>130</v>
      </c>
      <c r="H7970" s="7" t="s">
        <v>386</v>
      </c>
      <c r="I7970" s="7"/>
      <c r="J7970" s="7">
        <v>130000</v>
      </c>
      <c r="K7970" s="7">
        <f t="shared" si="104"/>
        <v>5659516</v>
      </c>
      <c r="L7970" s="7"/>
      <c r="M7970" s="6"/>
      <c r="N7970" s="7"/>
      <c r="O7970" s="7"/>
      <c r="P7970" s="38"/>
      <c r="Q7970" s="31"/>
      <c r="R7970" s="42"/>
      <c r="S7970" s="42"/>
      <c r="T7970" s="42"/>
      <c r="U7970" s="43"/>
      <c r="V7970" s="32"/>
      <c r="W7970" s="38"/>
      <c r="X7970" s="7"/>
      <c r="Y7970" s="7"/>
      <c r="Z7970" s="7"/>
      <c r="AA7970" s="7"/>
      <c r="AB7970" s="7"/>
      <c r="AC7970" s="7"/>
      <c r="AD7970" s="7"/>
      <c r="AE7970" s="7"/>
      <c r="AF7970" s="7"/>
      <c r="AG7970" s="7"/>
      <c r="AH7970" s="7"/>
      <c r="AI7970" s="7"/>
      <c r="AJ7970" s="7"/>
      <c r="AK7970" s="7"/>
      <c r="AL7970" s="7"/>
      <c r="AM7970" s="7"/>
      <c r="AN7970" s="7"/>
    </row>
    <row r="7971" spans="1:40" ht="14.25" customHeight="1">
      <c r="A7971" s="7" t="s">
        <v>796</v>
      </c>
      <c r="B7971" s="7" t="s">
        <v>363</v>
      </c>
      <c r="C7971" s="7">
        <v>1607</v>
      </c>
      <c r="D7971" s="7" t="s">
        <v>803</v>
      </c>
      <c r="E7971" s="7" t="str">
        <f t="shared" si="103"/>
        <v>Uriondo (Concepción)</v>
      </c>
      <c r="F7971" s="7" t="s">
        <v>379</v>
      </c>
      <c r="G7971" s="7">
        <v>140</v>
      </c>
      <c r="H7971" s="7" t="s">
        <v>388</v>
      </c>
      <c r="I7971" s="7"/>
      <c r="J7971" s="7">
        <v>300000</v>
      </c>
      <c r="K7971" s="7">
        <f t="shared" si="104"/>
        <v>5659516</v>
      </c>
      <c r="L7971" s="7"/>
      <c r="M7971" s="6"/>
      <c r="N7971" s="7"/>
      <c r="O7971" s="7"/>
      <c r="P7971" s="38"/>
      <c r="Q7971" s="31"/>
      <c r="R7971" s="42"/>
      <c r="S7971" s="42"/>
      <c r="T7971" s="42"/>
      <c r="U7971" s="43"/>
      <c r="V7971" s="32"/>
      <c r="W7971" s="38"/>
      <c r="X7971" s="7"/>
      <c r="Y7971" s="7"/>
      <c r="Z7971" s="7"/>
      <c r="AA7971" s="7"/>
      <c r="AB7971" s="7"/>
      <c r="AC7971" s="7"/>
      <c r="AD7971" s="7"/>
      <c r="AE7971" s="7"/>
      <c r="AF7971" s="7"/>
      <c r="AG7971" s="7"/>
      <c r="AH7971" s="7"/>
      <c r="AI7971" s="7"/>
      <c r="AJ7971" s="7"/>
      <c r="AK7971" s="7"/>
      <c r="AL7971" s="7"/>
      <c r="AM7971" s="7"/>
      <c r="AN7971" s="7"/>
    </row>
    <row r="7972" spans="1:40" ht="14.25" customHeight="1">
      <c r="A7972" s="7" t="s">
        <v>796</v>
      </c>
      <c r="B7972" s="7" t="s">
        <v>363</v>
      </c>
      <c r="C7972" s="7">
        <v>1607</v>
      </c>
      <c r="D7972" s="7" t="s">
        <v>803</v>
      </c>
      <c r="E7972" s="7" t="str">
        <f t="shared" si="103"/>
        <v>Uriondo (Concepción)</v>
      </c>
      <c r="F7972" s="7" t="s">
        <v>379</v>
      </c>
      <c r="G7972" s="7">
        <v>160</v>
      </c>
      <c r="H7972" s="7" t="s">
        <v>389</v>
      </c>
      <c r="I7972" s="7"/>
      <c r="J7972" s="7">
        <v>68000</v>
      </c>
      <c r="K7972" s="7">
        <f t="shared" si="104"/>
        <v>5659516</v>
      </c>
      <c r="L7972" s="7"/>
      <c r="M7972" s="6"/>
      <c r="N7972" s="7"/>
      <c r="O7972" s="7"/>
      <c r="P7972" s="38"/>
      <c r="Q7972" s="31"/>
      <c r="R7972" s="42"/>
      <c r="S7972" s="42"/>
      <c r="T7972" s="42"/>
      <c r="U7972" s="43"/>
      <c r="V7972" s="32"/>
      <c r="W7972" s="38"/>
      <c r="X7972" s="7"/>
      <c r="Y7972" s="7"/>
      <c r="Z7972" s="7"/>
      <c r="AA7972" s="7"/>
      <c r="AB7972" s="7"/>
      <c r="AC7972" s="7"/>
      <c r="AD7972" s="7"/>
      <c r="AE7972" s="7"/>
      <c r="AF7972" s="7"/>
      <c r="AG7972" s="7"/>
      <c r="AH7972" s="7"/>
      <c r="AI7972" s="7"/>
      <c r="AJ7972" s="7"/>
      <c r="AK7972" s="7"/>
      <c r="AL7972" s="7"/>
      <c r="AM7972" s="7"/>
      <c r="AN7972" s="7"/>
    </row>
    <row r="7973" spans="1:40" ht="14.25" customHeight="1">
      <c r="A7973" s="7" t="s">
        <v>796</v>
      </c>
      <c r="B7973" s="7" t="s">
        <v>363</v>
      </c>
      <c r="C7973" s="7">
        <v>1607</v>
      </c>
      <c r="D7973" s="7" t="s">
        <v>803</v>
      </c>
      <c r="E7973" s="7" t="str">
        <f t="shared" si="103"/>
        <v>Uriondo (Concepción)</v>
      </c>
      <c r="F7973" s="7" t="s">
        <v>379</v>
      </c>
      <c r="G7973" s="7">
        <v>170</v>
      </c>
      <c r="H7973" s="7" t="s">
        <v>390</v>
      </c>
      <c r="I7973" s="7"/>
      <c r="J7973" s="7">
        <v>312500</v>
      </c>
      <c r="K7973" s="7">
        <f t="shared" si="104"/>
        <v>5659516</v>
      </c>
      <c r="L7973" s="7"/>
      <c r="M7973" s="6"/>
      <c r="N7973" s="7"/>
      <c r="O7973" s="7"/>
      <c r="P7973" s="38"/>
      <c r="Q7973" s="31"/>
      <c r="R7973" s="42"/>
      <c r="S7973" s="42"/>
      <c r="T7973" s="42"/>
      <c r="U7973" s="43"/>
      <c r="V7973" s="32"/>
      <c r="W7973" s="38"/>
      <c r="X7973" s="7"/>
      <c r="Y7973" s="7"/>
      <c r="Z7973" s="7"/>
      <c r="AA7973" s="7"/>
      <c r="AB7973" s="7"/>
      <c r="AC7973" s="7"/>
      <c r="AD7973" s="7"/>
      <c r="AE7973" s="7"/>
      <c r="AF7973" s="7"/>
      <c r="AG7973" s="7"/>
      <c r="AH7973" s="7"/>
      <c r="AI7973" s="7"/>
      <c r="AJ7973" s="7"/>
      <c r="AK7973" s="7"/>
      <c r="AL7973" s="7"/>
      <c r="AM7973" s="7"/>
      <c r="AN7973" s="7"/>
    </row>
    <row r="7974" spans="1:40" ht="14.25" customHeight="1">
      <c r="A7974" s="7" t="s">
        <v>796</v>
      </c>
      <c r="B7974" s="7" t="s">
        <v>363</v>
      </c>
      <c r="C7974" s="7">
        <v>1607</v>
      </c>
      <c r="D7974" s="7" t="s">
        <v>803</v>
      </c>
      <c r="E7974" s="7" t="str">
        <f t="shared" si="103"/>
        <v>Uriondo (Concepción)</v>
      </c>
      <c r="F7974" s="7" t="s">
        <v>379</v>
      </c>
      <c r="G7974" s="7">
        <v>180</v>
      </c>
      <c r="H7974" s="7" t="s">
        <v>411</v>
      </c>
      <c r="I7974" s="7"/>
      <c r="J7974" s="7">
        <v>900000</v>
      </c>
      <c r="K7974" s="7">
        <f t="shared" si="104"/>
        <v>5659516</v>
      </c>
      <c r="L7974" s="7"/>
      <c r="M7974" s="6"/>
      <c r="N7974" s="7"/>
      <c r="O7974" s="7"/>
      <c r="P7974" s="38"/>
      <c r="Q7974" s="31"/>
      <c r="R7974" s="42"/>
      <c r="S7974" s="42"/>
      <c r="T7974" s="42"/>
      <c r="U7974" s="43"/>
      <c r="V7974" s="32"/>
      <c r="W7974" s="38"/>
      <c r="X7974" s="7"/>
      <c r="Y7974" s="7"/>
      <c r="Z7974" s="7"/>
      <c r="AA7974" s="7"/>
      <c r="AB7974" s="7"/>
      <c r="AC7974" s="7"/>
      <c r="AD7974" s="7"/>
      <c r="AE7974" s="7"/>
      <c r="AF7974" s="7"/>
      <c r="AG7974" s="7"/>
      <c r="AH7974" s="7"/>
      <c r="AI7974" s="7"/>
      <c r="AJ7974" s="7"/>
      <c r="AK7974" s="7"/>
      <c r="AL7974" s="7"/>
      <c r="AM7974" s="7"/>
      <c r="AN7974" s="7"/>
    </row>
    <row r="7975" spans="1:40" ht="14.25" customHeight="1">
      <c r="A7975" s="7" t="s">
        <v>796</v>
      </c>
      <c r="B7975" s="7" t="s">
        <v>363</v>
      </c>
      <c r="C7975" s="7">
        <v>1607</v>
      </c>
      <c r="D7975" s="7" t="s">
        <v>803</v>
      </c>
      <c r="E7975" s="7" t="str">
        <f t="shared" si="103"/>
        <v>Uriondo (Concepción)</v>
      </c>
      <c r="F7975" s="7" t="s">
        <v>379</v>
      </c>
      <c r="G7975" s="7">
        <v>190</v>
      </c>
      <c r="H7975" s="7" t="s">
        <v>392</v>
      </c>
      <c r="I7975" s="7"/>
      <c r="J7975" s="7">
        <v>110000</v>
      </c>
      <c r="K7975" s="7">
        <f t="shared" si="104"/>
        <v>5659516</v>
      </c>
      <c r="L7975" s="7"/>
      <c r="M7975" s="6"/>
      <c r="N7975" s="7"/>
      <c r="O7975" s="7"/>
      <c r="P7975" s="38"/>
      <c r="Q7975" s="31"/>
      <c r="R7975" s="42"/>
      <c r="S7975" s="42"/>
      <c r="T7975" s="42"/>
      <c r="U7975" s="43"/>
      <c r="V7975" s="32"/>
      <c r="W7975" s="38"/>
      <c r="X7975" s="7"/>
      <c r="Y7975" s="7"/>
      <c r="Z7975" s="7"/>
      <c r="AA7975" s="7"/>
      <c r="AB7975" s="7"/>
      <c r="AC7975" s="7"/>
      <c r="AD7975" s="7"/>
      <c r="AE7975" s="7"/>
      <c r="AF7975" s="7"/>
      <c r="AG7975" s="7"/>
      <c r="AH7975" s="7"/>
      <c r="AI7975" s="7"/>
      <c r="AJ7975" s="7"/>
      <c r="AK7975" s="7"/>
      <c r="AL7975" s="7"/>
      <c r="AM7975" s="7"/>
      <c r="AN7975" s="7"/>
    </row>
    <row r="7976" spans="1:40" ht="14.25" customHeight="1">
      <c r="A7976" s="7" t="s">
        <v>796</v>
      </c>
      <c r="B7976" s="7" t="s">
        <v>363</v>
      </c>
      <c r="C7976" s="7">
        <v>1607</v>
      </c>
      <c r="D7976" s="7" t="s">
        <v>803</v>
      </c>
      <c r="E7976" s="7" t="str">
        <f t="shared" si="103"/>
        <v>Uriondo (Concepción)</v>
      </c>
      <c r="F7976" s="7" t="s">
        <v>379</v>
      </c>
      <c r="G7976" s="7">
        <v>200</v>
      </c>
      <c r="H7976" s="7" t="s">
        <v>393</v>
      </c>
      <c r="I7976" s="7"/>
      <c r="J7976" s="7">
        <v>3548793</v>
      </c>
      <c r="K7976" s="7">
        <f t="shared" si="104"/>
        <v>5659516</v>
      </c>
      <c r="L7976" s="7"/>
      <c r="M7976" s="6"/>
      <c r="N7976" s="7"/>
      <c r="O7976" s="7"/>
      <c r="P7976" s="38"/>
      <c r="Q7976" s="31"/>
      <c r="R7976" s="42"/>
      <c r="S7976" s="42"/>
      <c r="T7976" s="42"/>
      <c r="U7976" s="43"/>
      <c r="V7976" s="32"/>
      <c r="W7976" s="38"/>
      <c r="X7976" s="7"/>
      <c r="Y7976" s="7"/>
      <c r="Z7976" s="7"/>
      <c r="AA7976" s="7"/>
      <c r="AB7976" s="7"/>
      <c r="AC7976" s="7"/>
      <c r="AD7976" s="7"/>
      <c r="AE7976" s="7"/>
      <c r="AF7976" s="7"/>
      <c r="AG7976" s="7"/>
      <c r="AH7976" s="7"/>
      <c r="AI7976" s="7"/>
      <c r="AJ7976" s="7"/>
      <c r="AK7976" s="7"/>
      <c r="AL7976" s="7"/>
      <c r="AM7976" s="7"/>
      <c r="AN7976" s="7"/>
    </row>
    <row r="7977" spans="1:40" ht="14.25" customHeight="1">
      <c r="A7977" s="7" t="s">
        <v>796</v>
      </c>
      <c r="B7977" s="7" t="s">
        <v>363</v>
      </c>
      <c r="C7977" s="7">
        <v>1607</v>
      </c>
      <c r="D7977" s="7" t="s">
        <v>803</v>
      </c>
      <c r="E7977" s="7" t="str">
        <f t="shared" si="103"/>
        <v>Uriondo (Concepción)</v>
      </c>
      <c r="F7977" s="7" t="s">
        <v>379</v>
      </c>
      <c r="G7977" s="7">
        <v>210</v>
      </c>
      <c r="H7977" s="7" t="s">
        <v>394</v>
      </c>
      <c r="I7977" s="7"/>
      <c r="J7977" s="7">
        <v>3233394</v>
      </c>
      <c r="K7977" s="7">
        <f t="shared" si="104"/>
        <v>5659516</v>
      </c>
      <c r="L7977" s="7"/>
      <c r="M7977" s="6"/>
      <c r="N7977" s="7"/>
      <c r="O7977" s="7"/>
      <c r="P7977" s="38"/>
      <c r="Q7977" s="31"/>
      <c r="R7977" s="42"/>
      <c r="S7977" s="42"/>
      <c r="T7977" s="42"/>
      <c r="U7977" s="43"/>
      <c r="V7977" s="32"/>
      <c r="W7977" s="38"/>
      <c r="X7977" s="7"/>
      <c r="Y7977" s="7"/>
      <c r="Z7977" s="7"/>
      <c r="AA7977" s="7"/>
      <c r="AB7977" s="7"/>
      <c r="AC7977" s="7"/>
      <c r="AD7977" s="7"/>
      <c r="AE7977" s="7"/>
      <c r="AF7977" s="7"/>
      <c r="AG7977" s="7"/>
      <c r="AH7977" s="7"/>
      <c r="AI7977" s="7"/>
      <c r="AJ7977" s="7"/>
      <c r="AK7977" s="7"/>
      <c r="AL7977" s="7"/>
      <c r="AM7977" s="7"/>
      <c r="AN7977" s="7"/>
    </row>
    <row r="7978" spans="1:40" ht="14.25" customHeight="1">
      <c r="A7978" s="7" t="s">
        <v>796</v>
      </c>
      <c r="B7978" s="7" t="s">
        <v>363</v>
      </c>
      <c r="C7978" s="7">
        <v>1607</v>
      </c>
      <c r="D7978" s="7" t="s">
        <v>803</v>
      </c>
      <c r="E7978" s="7" t="str">
        <f t="shared" si="103"/>
        <v>Uriondo (Concepción)</v>
      </c>
      <c r="F7978" s="7" t="s">
        <v>379</v>
      </c>
      <c r="G7978" s="7">
        <v>220</v>
      </c>
      <c r="H7978" s="7" t="s">
        <v>395</v>
      </c>
      <c r="I7978" s="7"/>
      <c r="J7978" s="7">
        <v>170000</v>
      </c>
      <c r="K7978" s="7">
        <f t="shared" si="104"/>
        <v>5659516</v>
      </c>
      <c r="L7978" s="7"/>
      <c r="M7978" s="6"/>
      <c r="N7978" s="7"/>
      <c r="O7978" s="7"/>
      <c r="P7978" s="38"/>
      <c r="Q7978" s="31"/>
      <c r="R7978" s="42"/>
      <c r="S7978" s="42"/>
      <c r="T7978" s="42"/>
      <c r="U7978" s="43"/>
      <c r="V7978" s="32"/>
      <c r="W7978" s="38"/>
      <c r="X7978" s="7"/>
      <c r="Y7978" s="7"/>
      <c r="Z7978" s="7"/>
      <c r="AA7978" s="7"/>
      <c r="AB7978" s="7"/>
      <c r="AC7978" s="7"/>
      <c r="AD7978" s="7"/>
      <c r="AE7978" s="7"/>
      <c r="AF7978" s="7"/>
      <c r="AG7978" s="7"/>
      <c r="AH7978" s="7"/>
      <c r="AI7978" s="7"/>
      <c r="AJ7978" s="7"/>
      <c r="AK7978" s="7"/>
      <c r="AL7978" s="7"/>
      <c r="AM7978" s="7"/>
      <c r="AN7978" s="7"/>
    </row>
    <row r="7979" spans="1:40" ht="14.25" customHeight="1">
      <c r="A7979" s="7" t="s">
        <v>796</v>
      </c>
      <c r="B7979" s="7" t="s">
        <v>363</v>
      </c>
      <c r="C7979" s="7">
        <v>1607</v>
      </c>
      <c r="D7979" s="7" t="s">
        <v>803</v>
      </c>
      <c r="E7979" s="7" t="str">
        <f t="shared" si="103"/>
        <v>Uriondo (Concepción)</v>
      </c>
      <c r="F7979" s="7" t="s">
        <v>379</v>
      </c>
      <c r="G7979" s="7">
        <v>230</v>
      </c>
      <c r="H7979" s="7" t="s">
        <v>396</v>
      </c>
      <c r="I7979" s="7"/>
      <c r="J7979" s="7">
        <v>243000</v>
      </c>
      <c r="K7979" s="7">
        <f t="shared" si="104"/>
        <v>5659516</v>
      </c>
      <c r="L7979" s="7"/>
      <c r="M7979" s="6"/>
      <c r="N7979" s="7"/>
      <c r="O7979" s="7"/>
      <c r="P7979" s="38"/>
      <c r="Q7979" s="31"/>
      <c r="R7979" s="42"/>
      <c r="S7979" s="42"/>
      <c r="T7979" s="42"/>
      <c r="U7979" s="43"/>
      <c r="V7979" s="32"/>
      <c r="W7979" s="38"/>
      <c r="X7979" s="7"/>
      <c r="Y7979" s="7"/>
      <c r="Z7979" s="7"/>
      <c r="AA7979" s="7"/>
      <c r="AB7979" s="7"/>
      <c r="AC7979" s="7"/>
      <c r="AD7979" s="7"/>
      <c r="AE7979" s="7"/>
      <c r="AF7979" s="7"/>
      <c r="AG7979" s="7"/>
      <c r="AH7979" s="7"/>
      <c r="AI7979" s="7"/>
      <c r="AJ7979" s="7"/>
      <c r="AK7979" s="7"/>
      <c r="AL7979" s="7"/>
      <c r="AM7979" s="7"/>
      <c r="AN7979" s="7"/>
    </row>
    <row r="7980" spans="1:40" ht="14.25" customHeight="1">
      <c r="A7980" s="7" t="s">
        <v>796</v>
      </c>
      <c r="B7980" s="7" t="s">
        <v>363</v>
      </c>
      <c r="C7980" s="7">
        <v>1607</v>
      </c>
      <c r="D7980" s="7" t="s">
        <v>803</v>
      </c>
      <c r="E7980" s="7" t="str">
        <f t="shared" si="103"/>
        <v>Uriondo (Concepción)</v>
      </c>
      <c r="F7980" s="7" t="s">
        <v>379</v>
      </c>
      <c r="G7980" s="7">
        <v>240</v>
      </c>
      <c r="H7980" s="7" t="s">
        <v>397</v>
      </c>
      <c r="I7980" s="7"/>
      <c r="J7980" s="7">
        <v>75000</v>
      </c>
      <c r="K7980" s="7">
        <f t="shared" si="104"/>
        <v>5659516</v>
      </c>
      <c r="L7980" s="7"/>
      <c r="M7980" s="6"/>
      <c r="N7980" s="7"/>
      <c r="O7980" s="7"/>
      <c r="P7980" s="38"/>
      <c r="Q7980" s="31"/>
      <c r="R7980" s="42"/>
      <c r="S7980" s="42"/>
      <c r="T7980" s="42"/>
      <c r="U7980" s="43"/>
      <c r="V7980" s="32"/>
      <c r="W7980" s="38"/>
      <c r="X7980" s="7"/>
      <c r="Y7980" s="7"/>
      <c r="Z7980" s="7"/>
      <c r="AA7980" s="7"/>
      <c r="AB7980" s="7"/>
      <c r="AC7980" s="7"/>
      <c r="AD7980" s="7"/>
      <c r="AE7980" s="7"/>
      <c r="AF7980" s="7"/>
      <c r="AG7980" s="7"/>
      <c r="AH7980" s="7"/>
      <c r="AI7980" s="7"/>
      <c r="AJ7980" s="7"/>
      <c r="AK7980" s="7"/>
      <c r="AL7980" s="7"/>
      <c r="AM7980" s="7"/>
      <c r="AN7980" s="7"/>
    </row>
    <row r="7981" spans="1:40" ht="14.25" customHeight="1">
      <c r="A7981" s="7" t="s">
        <v>796</v>
      </c>
      <c r="B7981" s="7" t="s">
        <v>363</v>
      </c>
      <c r="C7981" s="7">
        <v>1607</v>
      </c>
      <c r="D7981" s="7" t="s">
        <v>803</v>
      </c>
      <c r="E7981" s="7" t="str">
        <f t="shared" si="103"/>
        <v>Uriondo (Concepción)</v>
      </c>
      <c r="F7981" s="7" t="s">
        <v>379</v>
      </c>
      <c r="G7981" s="7">
        <v>250</v>
      </c>
      <c r="H7981" s="7" t="s">
        <v>399</v>
      </c>
      <c r="I7981" s="7"/>
      <c r="J7981" s="7">
        <v>2536069</v>
      </c>
      <c r="K7981" s="7">
        <f t="shared" si="104"/>
        <v>5659516</v>
      </c>
      <c r="L7981" s="7"/>
      <c r="M7981" s="6"/>
      <c r="N7981" s="7"/>
      <c r="O7981" s="7"/>
      <c r="P7981" s="38"/>
      <c r="Q7981" s="31"/>
      <c r="R7981" s="42"/>
      <c r="S7981" s="42"/>
      <c r="T7981" s="42"/>
      <c r="U7981" s="43"/>
      <c r="V7981" s="32"/>
      <c r="W7981" s="38"/>
      <c r="X7981" s="7"/>
      <c r="Y7981" s="7"/>
      <c r="Z7981" s="7"/>
      <c r="AA7981" s="7"/>
      <c r="AB7981" s="7"/>
      <c r="AC7981" s="7"/>
      <c r="AD7981" s="7"/>
      <c r="AE7981" s="7"/>
      <c r="AF7981" s="7"/>
      <c r="AG7981" s="7"/>
      <c r="AH7981" s="7"/>
      <c r="AI7981" s="7"/>
      <c r="AJ7981" s="7"/>
      <c r="AK7981" s="7"/>
      <c r="AL7981" s="7"/>
      <c r="AM7981" s="7"/>
      <c r="AN7981" s="7"/>
    </row>
    <row r="7982" spans="1:40" ht="14.25" customHeight="1">
      <c r="A7982" s="7" t="s">
        <v>796</v>
      </c>
      <c r="B7982" s="7" t="s">
        <v>363</v>
      </c>
      <c r="C7982" s="7">
        <v>1607</v>
      </c>
      <c r="D7982" s="7" t="s">
        <v>803</v>
      </c>
      <c r="E7982" s="7" t="str">
        <f t="shared" si="103"/>
        <v>Uriondo (Concepción)</v>
      </c>
      <c r="F7982" s="7" t="s">
        <v>379</v>
      </c>
      <c r="G7982" s="7">
        <v>260</v>
      </c>
      <c r="H7982" s="7" t="s">
        <v>400</v>
      </c>
      <c r="I7982" s="7"/>
      <c r="J7982" s="7">
        <v>99629</v>
      </c>
      <c r="K7982" s="7">
        <f t="shared" si="104"/>
        <v>5659516</v>
      </c>
      <c r="L7982" s="7"/>
      <c r="M7982" s="6"/>
      <c r="N7982" s="7"/>
      <c r="O7982" s="7"/>
      <c r="P7982" s="38"/>
      <c r="Q7982" s="31"/>
      <c r="R7982" s="42"/>
      <c r="S7982" s="42"/>
      <c r="T7982" s="42"/>
      <c r="U7982" s="43"/>
      <c r="V7982" s="32"/>
      <c r="W7982" s="38"/>
      <c r="X7982" s="7"/>
      <c r="Y7982" s="7"/>
      <c r="Z7982" s="7"/>
      <c r="AA7982" s="7"/>
      <c r="AB7982" s="7"/>
      <c r="AC7982" s="7"/>
      <c r="AD7982" s="7"/>
      <c r="AE7982" s="7"/>
      <c r="AF7982" s="7"/>
      <c r="AG7982" s="7"/>
      <c r="AH7982" s="7"/>
      <c r="AI7982" s="7"/>
      <c r="AJ7982" s="7"/>
      <c r="AK7982" s="7"/>
      <c r="AL7982" s="7"/>
      <c r="AM7982" s="7"/>
      <c r="AN7982" s="7"/>
    </row>
    <row r="7983" spans="1:40" ht="14.25" customHeight="1">
      <c r="A7983" s="7" t="s">
        <v>796</v>
      </c>
      <c r="B7983" s="7" t="s">
        <v>363</v>
      </c>
      <c r="C7983" s="7">
        <v>1607</v>
      </c>
      <c r="D7983" s="7" t="s">
        <v>803</v>
      </c>
      <c r="E7983" s="7" t="str">
        <f t="shared" si="103"/>
        <v>Uriondo (Concepción)</v>
      </c>
      <c r="F7983" s="7" t="s">
        <v>379</v>
      </c>
      <c r="G7983" s="7">
        <v>280</v>
      </c>
      <c r="H7983" s="7" t="s">
        <v>402</v>
      </c>
      <c r="I7983" s="7"/>
      <c r="J7983" s="7">
        <v>162000</v>
      </c>
      <c r="K7983" s="7">
        <f t="shared" si="104"/>
        <v>5659516</v>
      </c>
      <c r="L7983" s="7"/>
      <c r="M7983" s="6"/>
      <c r="N7983" s="7"/>
      <c r="O7983" s="7"/>
      <c r="P7983" s="38"/>
      <c r="Q7983" s="31"/>
      <c r="R7983" s="42"/>
      <c r="S7983" s="42"/>
      <c r="T7983" s="42"/>
      <c r="U7983" s="43"/>
      <c r="V7983" s="32"/>
      <c r="W7983" s="38"/>
      <c r="X7983" s="7"/>
      <c r="Y7983" s="7"/>
      <c r="Z7983" s="7"/>
      <c r="AA7983" s="7"/>
      <c r="AB7983" s="7"/>
      <c r="AC7983" s="7"/>
      <c r="AD7983" s="7"/>
      <c r="AE7983" s="7"/>
      <c r="AF7983" s="7"/>
      <c r="AG7983" s="7"/>
      <c r="AH7983" s="7"/>
      <c r="AI7983" s="7"/>
      <c r="AJ7983" s="7"/>
      <c r="AK7983" s="7"/>
      <c r="AL7983" s="7"/>
      <c r="AM7983" s="7"/>
      <c r="AN7983" s="7"/>
    </row>
    <row r="7984" spans="1:40" ht="14.25" customHeight="1">
      <c r="A7984" s="7" t="s">
        <v>796</v>
      </c>
      <c r="B7984" s="7" t="s">
        <v>363</v>
      </c>
      <c r="C7984" s="7">
        <v>1607</v>
      </c>
      <c r="D7984" s="7" t="s">
        <v>803</v>
      </c>
      <c r="E7984" s="7" t="str">
        <f t="shared" si="103"/>
        <v>Uriondo (Concepción)</v>
      </c>
      <c r="F7984" s="7" t="s">
        <v>379</v>
      </c>
      <c r="G7984" s="7">
        <v>290</v>
      </c>
      <c r="H7984" s="7" t="s">
        <v>426</v>
      </c>
      <c r="I7984" s="7"/>
      <c r="J7984" s="7">
        <v>34000</v>
      </c>
      <c r="K7984" s="7">
        <f t="shared" si="104"/>
        <v>5659516</v>
      </c>
      <c r="L7984" s="7"/>
      <c r="M7984" s="6"/>
      <c r="N7984" s="7"/>
      <c r="O7984" s="7"/>
      <c r="P7984" s="38"/>
      <c r="Q7984" s="31"/>
      <c r="R7984" s="42"/>
      <c r="S7984" s="42"/>
      <c r="T7984" s="42"/>
      <c r="U7984" s="43"/>
      <c r="V7984" s="32"/>
      <c r="W7984" s="38"/>
      <c r="X7984" s="7"/>
      <c r="Y7984" s="7"/>
      <c r="Z7984" s="7"/>
      <c r="AA7984" s="7"/>
      <c r="AB7984" s="7"/>
      <c r="AC7984" s="7"/>
      <c r="AD7984" s="7"/>
      <c r="AE7984" s="7"/>
      <c r="AF7984" s="7"/>
      <c r="AG7984" s="7"/>
      <c r="AH7984" s="7"/>
      <c r="AI7984" s="7"/>
      <c r="AJ7984" s="7"/>
      <c r="AK7984" s="7"/>
      <c r="AL7984" s="7"/>
      <c r="AM7984" s="7"/>
      <c r="AN7984" s="7"/>
    </row>
    <row r="7985" spans="1:40" ht="14.25" customHeight="1">
      <c r="A7985" s="7" t="s">
        <v>796</v>
      </c>
      <c r="B7985" s="7" t="s">
        <v>363</v>
      </c>
      <c r="C7985" s="7">
        <v>1607</v>
      </c>
      <c r="D7985" s="7" t="s">
        <v>803</v>
      </c>
      <c r="E7985" s="7" t="str">
        <f t="shared" si="103"/>
        <v>Uriondo (Concepción)</v>
      </c>
      <c r="F7985" s="7" t="s">
        <v>379</v>
      </c>
      <c r="G7985" s="7">
        <v>310</v>
      </c>
      <c r="H7985" s="7" t="s">
        <v>403</v>
      </c>
      <c r="I7985" s="7"/>
      <c r="J7985" s="7">
        <v>100000</v>
      </c>
      <c r="K7985" s="7">
        <f t="shared" si="104"/>
        <v>5659516</v>
      </c>
      <c r="L7985" s="7"/>
      <c r="M7985" s="6"/>
      <c r="N7985" s="7"/>
      <c r="O7985" s="7"/>
      <c r="P7985" s="38"/>
      <c r="Q7985" s="31"/>
      <c r="R7985" s="42"/>
      <c r="S7985" s="42"/>
      <c r="T7985" s="42"/>
      <c r="U7985" s="43"/>
      <c r="V7985" s="32"/>
      <c r="W7985" s="38"/>
      <c r="X7985" s="7"/>
      <c r="Y7985" s="7"/>
      <c r="Z7985" s="7"/>
      <c r="AA7985" s="7"/>
      <c r="AB7985" s="7"/>
      <c r="AC7985" s="7"/>
      <c r="AD7985" s="7"/>
      <c r="AE7985" s="7"/>
      <c r="AF7985" s="7"/>
      <c r="AG7985" s="7"/>
      <c r="AH7985" s="7"/>
      <c r="AI7985" s="7"/>
      <c r="AJ7985" s="7"/>
      <c r="AK7985" s="7"/>
      <c r="AL7985" s="7"/>
      <c r="AM7985" s="7"/>
      <c r="AN7985" s="7"/>
    </row>
    <row r="7986" spans="1:40" ht="14.25" customHeight="1">
      <c r="A7986" s="7" t="s">
        <v>796</v>
      </c>
      <c r="B7986" s="7" t="s">
        <v>363</v>
      </c>
      <c r="C7986" s="7">
        <v>1607</v>
      </c>
      <c r="D7986" s="7" t="s">
        <v>803</v>
      </c>
      <c r="E7986" s="7" t="str">
        <f t="shared" si="103"/>
        <v>Uriondo (Concepción)</v>
      </c>
      <c r="F7986" s="7" t="s">
        <v>379</v>
      </c>
      <c r="G7986" s="7">
        <v>320</v>
      </c>
      <c r="H7986" s="7" t="s">
        <v>427</v>
      </c>
      <c r="I7986" s="7"/>
      <c r="J7986" s="7">
        <v>170000</v>
      </c>
      <c r="K7986" s="7">
        <f t="shared" si="104"/>
        <v>5659516</v>
      </c>
      <c r="L7986" s="7"/>
      <c r="M7986" s="6"/>
      <c r="N7986" s="7"/>
      <c r="O7986" s="7"/>
      <c r="P7986" s="38"/>
      <c r="Q7986" s="31"/>
      <c r="R7986" s="42"/>
      <c r="S7986" s="42"/>
      <c r="T7986" s="42"/>
      <c r="U7986" s="43"/>
      <c r="V7986" s="32"/>
      <c r="W7986" s="38"/>
      <c r="X7986" s="7"/>
      <c r="Y7986" s="7"/>
      <c r="Z7986" s="7"/>
      <c r="AA7986" s="7"/>
      <c r="AB7986" s="7"/>
      <c r="AC7986" s="7"/>
      <c r="AD7986" s="7"/>
      <c r="AE7986" s="7"/>
      <c r="AF7986" s="7"/>
      <c r="AG7986" s="7"/>
      <c r="AH7986" s="7"/>
      <c r="AI7986" s="7"/>
      <c r="AJ7986" s="7"/>
      <c r="AK7986" s="7"/>
      <c r="AL7986" s="7"/>
      <c r="AM7986" s="7"/>
      <c r="AN7986" s="7"/>
    </row>
    <row r="7987" spans="1:40" ht="14.25" customHeight="1">
      <c r="A7987" s="7" t="s">
        <v>796</v>
      </c>
      <c r="B7987" s="7" t="s">
        <v>363</v>
      </c>
      <c r="C7987" s="7">
        <v>1607</v>
      </c>
      <c r="D7987" s="7" t="s">
        <v>803</v>
      </c>
      <c r="E7987" s="7" t="str">
        <f t="shared" si="103"/>
        <v>Uriondo (Concepción)</v>
      </c>
      <c r="F7987" s="7" t="s">
        <v>379</v>
      </c>
      <c r="G7987" s="7">
        <v>330</v>
      </c>
      <c r="H7987" s="7" t="s">
        <v>404</v>
      </c>
      <c r="I7987" s="7"/>
      <c r="J7987" s="7">
        <v>191773</v>
      </c>
      <c r="K7987" s="7">
        <f t="shared" si="104"/>
        <v>5659516</v>
      </c>
      <c r="L7987" s="7"/>
      <c r="M7987" s="6"/>
      <c r="N7987" s="7"/>
      <c r="O7987" s="7"/>
      <c r="P7987" s="38"/>
      <c r="Q7987" s="31"/>
      <c r="R7987" s="42"/>
      <c r="S7987" s="42"/>
      <c r="T7987" s="42"/>
      <c r="U7987" s="43"/>
      <c r="V7987" s="32"/>
      <c r="W7987" s="38"/>
      <c r="X7987" s="7"/>
      <c r="Y7987" s="7"/>
      <c r="Z7987" s="7"/>
      <c r="AA7987" s="7"/>
      <c r="AB7987" s="7"/>
      <c r="AC7987" s="7"/>
      <c r="AD7987" s="7"/>
      <c r="AE7987" s="7"/>
      <c r="AF7987" s="7"/>
      <c r="AG7987" s="7"/>
      <c r="AH7987" s="7"/>
      <c r="AI7987" s="7"/>
      <c r="AJ7987" s="7"/>
      <c r="AK7987" s="7"/>
      <c r="AL7987" s="7"/>
      <c r="AM7987" s="7"/>
      <c r="AN7987" s="7"/>
    </row>
    <row r="7988" spans="1:40" ht="14.25" customHeight="1">
      <c r="A7988" s="7" t="s">
        <v>796</v>
      </c>
      <c r="B7988" s="7" t="s">
        <v>363</v>
      </c>
      <c r="C7988" s="7">
        <v>1607</v>
      </c>
      <c r="D7988" s="7" t="s">
        <v>803</v>
      </c>
      <c r="E7988" s="7" t="str">
        <f t="shared" si="103"/>
        <v>Uriondo (Concepción)</v>
      </c>
      <c r="F7988" s="7" t="s">
        <v>379</v>
      </c>
      <c r="G7988" s="7">
        <v>340</v>
      </c>
      <c r="H7988" s="7" t="s">
        <v>405</v>
      </c>
      <c r="I7988" s="7"/>
      <c r="J7988" s="7">
        <v>1415971</v>
      </c>
      <c r="K7988" s="7">
        <f t="shared" si="104"/>
        <v>5659516</v>
      </c>
      <c r="L7988" s="7"/>
      <c r="M7988" s="6"/>
      <c r="N7988" s="7"/>
      <c r="O7988" s="7"/>
      <c r="P7988" s="38"/>
      <c r="Q7988" s="31"/>
      <c r="R7988" s="42"/>
      <c r="S7988" s="42"/>
      <c r="T7988" s="42"/>
      <c r="U7988" s="43"/>
      <c r="V7988" s="32"/>
      <c r="W7988" s="38"/>
      <c r="X7988" s="7"/>
      <c r="Y7988" s="7"/>
      <c r="Z7988" s="7"/>
      <c r="AA7988" s="7"/>
      <c r="AB7988" s="7"/>
      <c r="AC7988" s="7"/>
      <c r="AD7988" s="7"/>
      <c r="AE7988" s="7"/>
      <c r="AF7988" s="7"/>
      <c r="AG7988" s="7"/>
      <c r="AH7988" s="7"/>
      <c r="AI7988" s="7"/>
      <c r="AJ7988" s="7"/>
      <c r="AK7988" s="7"/>
      <c r="AL7988" s="7"/>
      <c r="AM7988" s="7"/>
      <c r="AN7988" s="7"/>
    </row>
    <row r="7989" spans="1:40" ht="14.25" customHeight="1">
      <c r="A7989" s="7" t="s">
        <v>796</v>
      </c>
      <c r="B7989" s="7" t="s">
        <v>363</v>
      </c>
      <c r="C7989" s="7">
        <v>1607</v>
      </c>
      <c r="D7989" s="7" t="s">
        <v>803</v>
      </c>
      <c r="E7989" s="7" t="str">
        <f t="shared" si="103"/>
        <v>Uriondo (Concepción)</v>
      </c>
      <c r="F7989" s="7" t="s">
        <v>407</v>
      </c>
      <c r="G7989" s="7">
        <v>120</v>
      </c>
      <c r="H7989" s="7" t="s">
        <v>485</v>
      </c>
      <c r="I7989" s="7"/>
      <c r="J7989" s="7">
        <v>339644</v>
      </c>
      <c r="K7989" s="7">
        <f t="shared" si="104"/>
        <v>5659516</v>
      </c>
      <c r="L7989" s="7"/>
      <c r="M7989" s="6"/>
      <c r="N7989" s="7"/>
      <c r="O7989" s="7"/>
      <c r="P7989" s="38"/>
      <c r="Q7989" s="31"/>
      <c r="R7989" s="42"/>
      <c r="S7989" s="42"/>
      <c r="T7989" s="42"/>
      <c r="U7989" s="43"/>
      <c r="V7989" s="32"/>
      <c r="W7989" s="38"/>
      <c r="X7989" s="7"/>
      <c r="Y7989" s="7"/>
      <c r="Z7989" s="7"/>
      <c r="AA7989" s="7"/>
      <c r="AB7989" s="7"/>
      <c r="AC7989" s="7"/>
      <c r="AD7989" s="7"/>
      <c r="AE7989" s="7"/>
      <c r="AF7989" s="7"/>
      <c r="AG7989" s="7"/>
      <c r="AH7989" s="7"/>
      <c r="AI7989" s="7"/>
      <c r="AJ7989" s="7"/>
      <c r="AK7989" s="7"/>
      <c r="AL7989" s="7"/>
      <c r="AM7989" s="7"/>
      <c r="AN7989" s="7"/>
    </row>
    <row r="7990" spans="1:40" ht="14.25" customHeight="1">
      <c r="A7990" s="7" t="s">
        <v>796</v>
      </c>
      <c r="B7990" s="7" t="s">
        <v>363</v>
      </c>
      <c r="C7990" s="7">
        <v>1607</v>
      </c>
      <c r="D7990" s="7" t="s">
        <v>803</v>
      </c>
      <c r="E7990" s="7" t="str">
        <f t="shared" si="103"/>
        <v>Uriondo (Concepción)</v>
      </c>
      <c r="F7990" s="7" t="s">
        <v>407</v>
      </c>
      <c r="G7990" s="7">
        <v>210</v>
      </c>
      <c r="H7990" s="7" t="s">
        <v>394</v>
      </c>
      <c r="I7990" s="7"/>
      <c r="J7990" s="7">
        <v>3279109</v>
      </c>
      <c r="K7990" s="7">
        <f t="shared" si="104"/>
        <v>5659516</v>
      </c>
      <c r="L7990" s="7"/>
      <c r="M7990" s="6"/>
      <c r="N7990" s="7"/>
      <c r="O7990" s="7"/>
      <c r="P7990" s="38"/>
      <c r="Q7990" s="31"/>
      <c r="R7990" s="42"/>
      <c r="S7990" s="42"/>
      <c r="T7990" s="42"/>
      <c r="U7990" s="43"/>
      <c r="V7990" s="32"/>
      <c r="W7990" s="38"/>
      <c r="X7990" s="7"/>
      <c r="Y7990" s="7"/>
      <c r="Z7990" s="7"/>
      <c r="AA7990" s="7"/>
      <c r="AB7990" s="7"/>
      <c r="AC7990" s="7"/>
      <c r="AD7990" s="7"/>
      <c r="AE7990" s="7"/>
      <c r="AF7990" s="7"/>
      <c r="AG7990" s="7"/>
      <c r="AH7990" s="7"/>
      <c r="AI7990" s="7"/>
      <c r="AJ7990" s="7"/>
      <c r="AK7990" s="7"/>
      <c r="AL7990" s="7"/>
      <c r="AM7990" s="7"/>
      <c r="AN7990" s="7"/>
    </row>
    <row r="7991" spans="1:40" ht="14.25" customHeight="1">
      <c r="A7991" s="7" t="s">
        <v>796</v>
      </c>
      <c r="B7991" s="7" t="s">
        <v>363</v>
      </c>
      <c r="C7991" s="7">
        <v>1607</v>
      </c>
      <c r="D7991" s="7" t="s">
        <v>803</v>
      </c>
      <c r="E7991" s="7" t="str">
        <f t="shared" si="103"/>
        <v>Uriondo (Concepción)</v>
      </c>
      <c r="F7991" s="7" t="s">
        <v>407</v>
      </c>
      <c r="G7991" s="7">
        <v>290</v>
      </c>
      <c r="H7991" s="7" t="s">
        <v>426</v>
      </c>
      <c r="I7991" s="7"/>
      <c r="J7991" s="7">
        <v>1771585</v>
      </c>
      <c r="K7991" s="7">
        <f t="shared" si="104"/>
        <v>5659516</v>
      </c>
      <c r="L7991" s="7"/>
      <c r="M7991" s="6"/>
      <c r="N7991" s="7"/>
      <c r="O7991" s="7"/>
      <c r="P7991" s="38"/>
      <c r="Q7991" s="31"/>
      <c r="R7991" s="42"/>
      <c r="S7991" s="42"/>
      <c r="T7991" s="42"/>
      <c r="U7991" s="43"/>
      <c r="V7991" s="32"/>
      <c r="W7991" s="38"/>
      <c r="X7991" s="7"/>
      <c r="Y7991" s="7"/>
      <c r="Z7991" s="7"/>
      <c r="AA7991" s="7"/>
      <c r="AB7991" s="7"/>
      <c r="AC7991" s="7"/>
      <c r="AD7991" s="7"/>
      <c r="AE7991" s="7"/>
      <c r="AF7991" s="7"/>
      <c r="AG7991" s="7"/>
      <c r="AH7991" s="7"/>
      <c r="AI7991" s="7"/>
      <c r="AJ7991" s="7"/>
      <c r="AK7991" s="7"/>
      <c r="AL7991" s="7"/>
      <c r="AM7991" s="7"/>
      <c r="AN7991" s="7"/>
    </row>
    <row r="7992" spans="1:40" ht="14.25" customHeight="1">
      <c r="A7992" s="7" t="s">
        <v>796</v>
      </c>
      <c r="B7992" s="7" t="s">
        <v>363</v>
      </c>
      <c r="C7992" s="7">
        <v>1607</v>
      </c>
      <c r="D7992" s="7" t="s">
        <v>803</v>
      </c>
      <c r="E7992" s="7" t="str">
        <f t="shared" si="103"/>
        <v>Uriondo (Concepción)</v>
      </c>
      <c r="F7992" s="7" t="s">
        <v>407</v>
      </c>
      <c r="G7992" s="7">
        <v>340</v>
      </c>
      <c r="H7992" s="7" t="s">
        <v>405</v>
      </c>
      <c r="I7992" s="7"/>
      <c r="J7992" s="7">
        <v>269178</v>
      </c>
      <c r="K7992" s="7">
        <f t="shared" si="104"/>
        <v>5659516</v>
      </c>
      <c r="L7992" s="7"/>
      <c r="M7992" s="6"/>
      <c r="N7992" s="7"/>
      <c r="O7992" s="7"/>
      <c r="P7992" s="38"/>
      <c r="Q7992" s="31"/>
      <c r="R7992" s="42"/>
      <c r="S7992" s="42"/>
      <c r="T7992" s="42"/>
      <c r="U7992" s="43"/>
      <c r="V7992" s="32"/>
      <c r="W7992" s="38"/>
      <c r="X7992" s="7"/>
      <c r="Y7992" s="7"/>
      <c r="Z7992" s="7"/>
      <c r="AA7992" s="7"/>
      <c r="AB7992" s="7"/>
      <c r="AC7992" s="7"/>
      <c r="AD7992" s="7"/>
      <c r="AE7992" s="7"/>
      <c r="AF7992" s="7"/>
      <c r="AG7992" s="7"/>
      <c r="AH7992" s="7"/>
      <c r="AI7992" s="7"/>
      <c r="AJ7992" s="7"/>
      <c r="AK7992" s="7"/>
      <c r="AL7992" s="7"/>
      <c r="AM7992" s="7"/>
      <c r="AN7992" s="7"/>
    </row>
    <row r="7993" spans="1:40" ht="14.25" customHeight="1">
      <c r="A7993" s="7" t="s">
        <v>796</v>
      </c>
      <c r="B7993" s="7" t="s">
        <v>363</v>
      </c>
      <c r="C7993" s="7">
        <v>1608</v>
      </c>
      <c r="D7993" s="7" t="s">
        <v>804</v>
      </c>
      <c r="E7993" s="7" t="str">
        <f t="shared" si="103"/>
        <v>Yunchara</v>
      </c>
      <c r="F7993" s="7" t="s">
        <v>379</v>
      </c>
      <c r="G7993" s="7">
        <v>0</v>
      </c>
      <c r="H7993" s="7" t="s">
        <v>380</v>
      </c>
      <c r="I7993" s="7"/>
      <c r="J7993" s="7">
        <v>774860</v>
      </c>
      <c r="K7993" s="7">
        <f t="shared" si="104"/>
        <v>4801739</v>
      </c>
      <c r="L7993" s="7"/>
      <c r="M7993" s="6"/>
      <c r="N7993" s="7"/>
      <c r="O7993" s="7"/>
      <c r="P7993" s="38"/>
      <c r="Q7993" s="31"/>
      <c r="R7993" s="42"/>
      <c r="S7993" s="42"/>
      <c r="T7993" s="42"/>
      <c r="U7993" s="43"/>
      <c r="V7993" s="32"/>
      <c r="W7993" s="38"/>
      <c r="X7993" s="7"/>
      <c r="Y7993" s="7"/>
      <c r="Z7993" s="7"/>
      <c r="AA7993" s="7"/>
      <c r="AB7993" s="7"/>
      <c r="AC7993" s="7"/>
      <c r="AD7993" s="7"/>
      <c r="AE7993" s="7"/>
      <c r="AF7993" s="7"/>
      <c r="AG7993" s="7"/>
      <c r="AH7993" s="7"/>
      <c r="AI7993" s="7"/>
      <c r="AJ7993" s="7"/>
      <c r="AK7993" s="7"/>
      <c r="AL7993" s="7"/>
      <c r="AM7993" s="7"/>
      <c r="AN7993" s="7"/>
    </row>
    <row r="7994" spans="1:40" ht="14.25" customHeight="1">
      <c r="A7994" s="7" t="s">
        <v>796</v>
      </c>
      <c r="B7994" s="7" t="s">
        <v>363</v>
      </c>
      <c r="C7994" s="7">
        <v>1608</v>
      </c>
      <c r="D7994" s="7" t="s">
        <v>804</v>
      </c>
      <c r="E7994" s="7" t="str">
        <f t="shared" si="103"/>
        <v>Yunchara</v>
      </c>
      <c r="F7994" s="7" t="s">
        <v>379</v>
      </c>
      <c r="G7994" s="7">
        <v>1</v>
      </c>
      <c r="H7994" s="7" t="s">
        <v>381</v>
      </c>
      <c r="I7994" s="7"/>
      <c r="J7994" s="7">
        <v>347097</v>
      </c>
      <c r="K7994" s="7">
        <f t="shared" si="104"/>
        <v>4801739</v>
      </c>
      <c r="L7994" s="7"/>
      <c r="M7994" s="6"/>
      <c r="N7994" s="7"/>
      <c r="O7994" s="7"/>
      <c r="P7994" s="38"/>
      <c r="Q7994" s="31"/>
      <c r="R7994" s="42"/>
      <c r="S7994" s="42"/>
      <c r="T7994" s="42"/>
      <c r="U7994" s="43"/>
      <c r="V7994" s="32"/>
      <c r="W7994" s="38"/>
      <c r="X7994" s="7"/>
      <c r="Y7994" s="7"/>
      <c r="Z7994" s="7"/>
      <c r="AA7994" s="7"/>
      <c r="AB7994" s="7"/>
      <c r="AC7994" s="7"/>
      <c r="AD7994" s="7"/>
      <c r="AE7994" s="7"/>
      <c r="AF7994" s="7"/>
      <c r="AG7994" s="7"/>
      <c r="AH7994" s="7"/>
      <c r="AI7994" s="7"/>
      <c r="AJ7994" s="7"/>
      <c r="AK7994" s="7"/>
      <c r="AL7994" s="7"/>
      <c r="AM7994" s="7"/>
      <c r="AN7994" s="7"/>
    </row>
    <row r="7995" spans="1:40" ht="14.25" customHeight="1">
      <c r="A7995" s="7" t="s">
        <v>796</v>
      </c>
      <c r="B7995" s="7" t="s">
        <v>363</v>
      </c>
      <c r="C7995" s="7">
        <v>1608</v>
      </c>
      <c r="D7995" s="7" t="s">
        <v>804</v>
      </c>
      <c r="E7995" s="7" t="str">
        <f t="shared" si="103"/>
        <v>Yunchara</v>
      </c>
      <c r="F7995" s="7" t="s">
        <v>379</v>
      </c>
      <c r="G7995" s="7">
        <v>97</v>
      </c>
      <c r="H7995" s="7" t="s">
        <v>409</v>
      </c>
      <c r="I7995" s="7"/>
      <c r="J7995" s="7">
        <v>2719906</v>
      </c>
      <c r="K7995" s="7">
        <f t="shared" si="104"/>
        <v>4801739</v>
      </c>
      <c r="L7995" s="7"/>
      <c r="M7995" s="6"/>
      <c r="N7995" s="7"/>
      <c r="O7995" s="7"/>
      <c r="P7995" s="38"/>
      <c r="Q7995" s="31"/>
      <c r="R7995" s="42"/>
      <c r="S7995" s="42"/>
      <c r="T7995" s="42"/>
      <c r="U7995" s="43"/>
      <c r="V7995" s="32"/>
      <c r="W7995" s="38"/>
      <c r="X7995" s="7"/>
      <c r="Y7995" s="7"/>
      <c r="Z7995" s="7"/>
      <c r="AA7995" s="7"/>
      <c r="AB7995" s="7"/>
      <c r="AC7995" s="7"/>
      <c r="AD7995" s="7"/>
      <c r="AE7995" s="7"/>
      <c r="AF7995" s="7"/>
      <c r="AG7995" s="7"/>
      <c r="AH7995" s="7"/>
      <c r="AI7995" s="7"/>
      <c r="AJ7995" s="7"/>
      <c r="AK7995" s="7"/>
      <c r="AL7995" s="7"/>
      <c r="AM7995" s="7"/>
      <c r="AN7995" s="7"/>
    </row>
    <row r="7996" spans="1:40" ht="14.25" customHeight="1">
      <c r="A7996" s="7" t="s">
        <v>796</v>
      </c>
      <c r="B7996" s="7" t="s">
        <v>363</v>
      </c>
      <c r="C7996" s="7">
        <v>1608</v>
      </c>
      <c r="D7996" s="7" t="s">
        <v>804</v>
      </c>
      <c r="E7996" s="7" t="str">
        <f t="shared" si="103"/>
        <v>Yunchara</v>
      </c>
      <c r="F7996" s="7" t="s">
        <v>379</v>
      </c>
      <c r="G7996" s="7">
        <v>99</v>
      </c>
      <c r="H7996" s="7" t="s">
        <v>382</v>
      </c>
      <c r="I7996" s="7"/>
      <c r="J7996" s="7">
        <v>213788</v>
      </c>
      <c r="K7996" s="7">
        <f t="shared" si="104"/>
        <v>4801739</v>
      </c>
      <c r="L7996" s="7"/>
      <c r="M7996" s="6"/>
      <c r="N7996" s="7"/>
      <c r="O7996" s="7"/>
      <c r="P7996" s="38"/>
      <c r="Q7996" s="31"/>
      <c r="R7996" s="42"/>
      <c r="S7996" s="42"/>
      <c r="T7996" s="42"/>
      <c r="U7996" s="43"/>
      <c r="V7996" s="32"/>
      <c r="W7996" s="38"/>
      <c r="X7996" s="7"/>
      <c r="Y7996" s="7"/>
      <c r="Z7996" s="7"/>
      <c r="AA7996" s="7"/>
      <c r="AB7996" s="7"/>
      <c r="AC7996" s="7"/>
      <c r="AD7996" s="7"/>
      <c r="AE7996" s="7"/>
      <c r="AF7996" s="7"/>
      <c r="AG7996" s="7"/>
      <c r="AH7996" s="7"/>
      <c r="AI7996" s="7"/>
      <c r="AJ7996" s="7"/>
      <c r="AK7996" s="7"/>
      <c r="AL7996" s="7"/>
      <c r="AM7996" s="7"/>
      <c r="AN7996" s="7"/>
    </row>
    <row r="7997" spans="1:40" ht="14.25" customHeight="1">
      <c r="A7997" s="7" t="s">
        <v>796</v>
      </c>
      <c r="B7997" s="7" t="s">
        <v>363</v>
      </c>
      <c r="C7997" s="7">
        <v>1608</v>
      </c>
      <c r="D7997" s="7" t="s">
        <v>804</v>
      </c>
      <c r="E7997" s="7" t="str">
        <f t="shared" si="103"/>
        <v>Yunchara</v>
      </c>
      <c r="F7997" s="7" t="s">
        <v>379</v>
      </c>
      <c r="G7997" s="7">
        <v>100</v>
      </c>
      <c r="H7997" s="7" t="s">
        <v>383</v>
      </c>
      <c r="I7997" s="7"/>
      <c r="J7997" s="7">
        <v>465834</v>
      </c>
      <c r="K7997" s="7">
        <f t="shared" si="104"/>
        <v>4801739</v>
      </c>
      <c r="L7997" s="7"/>
      <c r="M7997" s="6"/>
      <c r="N7997" s="7"/>
      <c r="O7997" s="7"/>
      <c r="P7997" s="38"/>
      <c r="Q7997" s="31"/>
      <c r="R7997" s="42"/>
      <c r="S7997" s="42"/>
      <c r="T7997" s="42"/>
      <c r="U7997" s="43"/>
      <c r="V7997" s="32"/>
      <c r="W7997" s="38"/>
      <c r="X7997" s="7"/>
      <c r="Y7997" s="7"/>
      <c r="Z7997" s="7"/>
      <c r="AA7997" s="7"/>
      <c r="AB7997" s="7"/>
      <c r="AC7997" s="7"/>
      <c r="AD7997" s="7"/>
      <c r="AE7997" s="7"/>
      <c r="AF7997" s="7"/>
      <c r="AG7997" s="7"/>
      <c r="AH7997" s="7"/>
      <c r="AI7997" s="7"/>
      <c r="AJ7997" s="7"/>
      <c r="AK7997" s="7"/>
      <c r="AL7997" s="7"/>
      <c r="AM7997" s="7"/>
      <c r="AN7997" s="7"/>
    </row>
    <row r="7998" spans="1:40" ht="14.25" customHeight="1">
      <c r="A7998" s="7" t="s">
        <v>796</v>
      </c>
      <c r="B7998" s="7" t="s">
        <v>363</v>
      </c>
      <c r="C7998" s="7">
        <v>1608</v>
      </c>
      <c r="D7998" s="7" t="s">
        <v>804</v>
      </c>
      <c r="E7998" s="7" t="str">
        <f t="shared" si="103"/>
        <v>Yunchara</v>
      </c>
      <c r="F7998" s="7" t="s">
        <v>379</v>
      </c>
      <c r="G7998" s="7">
        <v>110</v>
      </c>
      <c r="H7998" s="7" t="s">
        <v>385</v>
      </c>
      <c r="I7998" s="7"/>
      <c r="J7998" s="7">
        <v>16200</v>
      </c>
      <c r="K7998" s="7">
        <f t="shared" si="104"/>
        <v>4801739</v>
      </c>
      <c r="L7998" s="7"/>
      <c r="M7998" s="6"/>
      <c r="N7998" s="7"/>
      <c r="O7998" s="7"/>
      <c r="P7998" s="38"/>
      <c r="Q7998" s="31"/>
      <c r="R7998" s="42"/>
      <c r="S7998" s="42"/>
      <c r="T7998" s="42"/>
      <c r="U7998" s="43"/>
      <c r="V7998" s="32"/>
      <c r="W7998" s="38"/>
      <c r="X7998" s="7"/>
      <c r="Y7998" s="7"/>
      <c r="Z7998" s="7"/>
      <c r="AA7998" s="7"/>
      <c r="AB7998" s="7"/>
      <c r="AC7998" s="7"/>
      <c r="AD7998" s="7"/>
      <c r="AE7998" s="7"/>
      <c r="AF7998" s="7"/>
      <c r="AG7998" s="7"/>
      <c r="AH7998" s="7"/>
      <c r="AI7998" s="7"/>
      <c r="AJ7998" s="7"/>
      <c r="AK7998" s="7"/>
      <c r="AL7998" s="7"/>
      <c r="AM7998" s="7"/>
      <c r="AN7998" s="7"/>
    </row>
    <row r="7999" spans="1:40" ht="14.25" customHeight="1">
      <c r="A7999" s="7" t="s">
        <v>796</v>
      </c>
      <c r="B7999" s="7" t="s">
        <v>363</v>
      </c>
      <c r="C7999" s="7">
        <v>1608</v>
      </c>
      <c r="D7999" s="7" t="s">
        <v>804</v>
      </c>
      <c r="E7999" s="7" t="str">
        <f t="shared" si="103"/>
        <v>Yunchara</v>
      </c>
      <c r="F7999" s="7" t="s">
        <v>379</v>
      </c>
      <c r="G7999" s="7">
        <v>120</v>
      </c>
      <c r="H7999" s="7" t="s">
        <v>485</v>
      </c>
      <c r="I7999" s="7"/>
      <c r="J7999" s="7">
        <v>101263</v>
      </c>
      <c r="K7999" s="7">
        <f t="shared" si="104"/>
        <v>4801739</v>
      </c>
      <c r="L7999" s="7"/>
      <c r="M7999" s="6"/>
      <c r="N7999" s="7"/>
      <c r="O7999" s="7"/>
      <c r="P7999" s="38"/>
      <c r="Q7999" s="31"/>
      <c r="R7999" s="42"/>
      <c r="S7999" s="42"/>
      <c r="T7999" s="42"/>
      <c r="U7999" s="43"/>
      <c r="V7999" s="32"/>
      <c r="W7999" s="38"/>
      <c r="X7999" s="7"/>
      <c r="Y7999" s="7"/>
      <c r="Z7999" s="7"/>
      <c r="AA7999" s="7"/>
      <c r="AB7999" s="7"/>
      <c r="AC7999" s="7"/>
      <c r="AD7999" s="7"/>
      <c r="AE7999" s="7"/>
      <c r="AF7999" s="7"/>
      <c r="AG7999" s="7"/>
      <c r="AH7999" s="7"/>
      <c r="AI7999" s="7"/>
      <c r="AJ7999" s="7"/>
      <c r="AK7999" s="7"/>
      <c r="AL7999" s="7"/>
      <c r="AM7999" s="7"/>
      <c r="AN7999" s="7"/>
    </row>
    <row r="8000" spans="1:40" ht="14.25" customHeight="1">
      <c r="A8000" s="7" t="s">
        <v>796</v>
      </c>
      <c r="B8000" s="7" t="s">
        <v>363</v>
      </c>
      <c r="C8000" s="7">
        <v>1608</v>
      </c>
      <c r="D8000" s="7" t="s">
        <v>804</v>
      </c>
      <c r="E8000" s="7" t="str">
        <f t="shared" si="103"/>
        <v>Yunchara</v>
      </c>
      <c r="F8000" s="7" t="s">
        <v>379</v>
      </c>
      <c r="G8000" s="7">
        <v>130</v>
      </c>
      <c r="H8000" s="7" t="s">
        <v>386</v>
      </c>
      <c r="I8000" s="7"/>
      <c r="J8000" s="7">
        <v>15500</v>
      </c>
      <c r="K8000" s="7">
        <f t="shared" si="104"/>
        <v>4801739</v>
      </c>
      <c r="L8000" s="7"/>
      <c r="M8000" s="6"/>
      <c r="N8000" s="7"/>
      <c r="O8000" s="7"/>
      <c r="P8000" s="38"/>
      <c r="Q8000" s="31"/>
      <c r="R8000" s="42"/>
      <c r="S8000" s="42"/>
      <c r="T8000" s="42"/>
      <c r="U8000" s="43"/>
      <c r="V8000" s="32"/>
      <c r="W8000" s="38"/>
      <c r="X8000" s="7"/>
      <c r="Y8000" s="7"/>
      <c r="Z8000" s="7"/>
      <c r="AA8000" s="7"/>
      <c r="AB8000" s="7"/>
      <c r="AC8000" s="7"/>
      <c r="AD8000" s="7"/>
      <c r="AE8000" s="7"/>
      <c r="AF8000" s="7"/>
      <c r="AG8000" s="7"/>
      <c r="AH8000" s="7"/>
      <c r="AI8000" s="7"/>
      <c r="AJ8000" s="7"/>
      <c r="AK8000" s="7"/>
      <c r="AL8000" s="7"/>
      <c r="AM8000" s="7"/>
      <c r="AN8000" s="7"/>
    </row>
    <row r="8001" spans="1:40" ht="14.25" customHeight="1">
      <c r="A8001" s="7" t="s">
        <v>796</v>
      </c>
      <c r="B8001" s="7" t="s">
        <v>363</v>
      </c>
      <c r="C8001" s="7">
        <v>1608</v>
      </c>
      <c r="D8001" s="7" t="s">
        <v>804</v>
      </c>
      <c r="E8001" s="7" t="str">
        <f t="shared" si="103"/>
        <v>Yunchara</v>
      </c>
      <c r="F8001" s="7" t="s">
        <v>379</v>
      </c>
      <c r="G8001" s="7">
        <v>140</v>
      </c>
      <c r="H8001" s="7" t="s">
        <v>388</v>
      </c>
      <c r="I8001" s="7"/>
      <c r="J8001" s="7">
        <v>10500</v>
      </c>
      <c r="K8001" s="7">
        <f t="shared" si="104"/>
        <v>4801739</v>
      </c>
      <c r="L8001" s="7"/>
      <c r="M8001" s="6"/>
      <c r="N8001" s="7"/>
      <c r="O8001" s="7"/>
      <c r="P8001" s="38"/>
      <c r="Q8001" s="31"/>
      <c r="R8001" s="42"/>
      <c r="S8001" s="42"/>
      <c r="T8001" s="42"/>
      <c r="U8001" s="43"/>
      <c r="V8001" s="32"/>
      <c r="W8001" s="38"/>
      <c r="X8001" s="7"/>
      <c r="Y8001" s="7"/>
      <c r="Z8001" s="7"/>
      <c r="AA8001" s="7"/>
      <c r="AB8001" s="7"/>
      <c r="AC8001" s="7"/>
      <c r="AD8001" s="7"/>
      <c r="AE8001" s="7"/>
      <c r="AF8001" s="7"/>
      <c r="AG8001" s="7"/>
      <c r="AH8001" s="7"/>
      <c r="AI8001" s="7"/>
      <c r="AJ8001" s="7"/>
      <c r="AK8001" s="7"/>
      <c r="AL8001" s="7"/>
      <c r="AM8001" s="7"/>
      <c r="AN8001" s="7"/>
    </row>
    <row r="8002" spans="1:40" ht="14.25" customHeight="1">
      <c r="A8002" s="7" t="s">
        <v>796</v>
      </c>
      <c r="B8002" s="7" t="s">
        <v>363</v>
      </c>
      <c r="C8002" s="7">
        <v>1608</v>
      </c>
      <c r="D8002" s="7" t="s">
        <v>804</v>
      </c>
      <c r="E8002" s="7" t="str">
        <f t="shared" si="103"/>
        <v>Yunchara</v>
      </c>
      <c r="F8002" s="7" t="s">
        <v>379</v>
      </c>
      <c r="G8002" s="7">
        <v>160</v>
      </c>
      <c r="H8002" s="7" t="s">
        <v>389</v>
      </c>
      <c r="I8002" s="7"/>
      <c r="J8002" s="7">
        <v>65000</v>
      </c>
      <c r="K8002" s="7">
        <f t="shared" si="104"/>
        <v>4801739</v>
      </c>
      <c r="L8002" s="7"/>
      <c r="M8002" s="6"/>
      <c r="N8002" s="7"/>
      <c r="O8002" s="7"/>
      <c r="P8002" s="38"/>
      <c r="Q8002" s="31"/>
      <c r="R8002" s="42"/>
      <c r="S8002" s="42"/>
      <c r="T8002" s="42"/>
      <c r="U8002" s="43"/>
      <c r="V8002" s="32"/>
      <c r="W8002" s="38"/>
      <c r="X8002" s="7"/>
      <c r="Y8002" s="7"/>
      <c r="Z8002" s="7"/>
      <c r="AA8002" s="7"/>
      <c r="AB8002" s="7"/>
      <c r="AC8002" s="7"/>
      <c r="AD8002" s="7"/>
      <c r="AE8002" s="7"/>
      <c r="AF8002" s="7"/>
      <c r="AG8002" s="7"/>
      <c r="AH8002" s="7"/>
      <c r="AI8002" s="7"/>
      <c r="AJ8002" s="7"/>
      <c r="AK8002" s="7"/>
      <c r="AL8002" s="7"/>
      <c r="AM8002" s="7"/>
      <c r="AN8002" s="7"/>
    </row>
    <row r="8003" spans="1:40" ht="14.25" customHeight="1">
      <c r="A8003" s="7" t="s">
        <v>796</v>
      </c>
      <c r="B8003" s="7" t="s">
        <v>363</v>
      </c>
      <c r="C8003" s="7">
        <v>1608</v>
      </c>
      <c r="D8003" s="7" t="s">
        <v>804</v>
      </c>
      <c r="E8003" s="7" t="str">
        <f t="shared" si="103"/>
        <v>Yunchara</v>
      </c>
      <c r="F8003" s="7" t="s">
        <v>379</v>
      </c>
      <c r="G8003" s="7">
        <v>170</v>
      </c>
      <c r="H8003" s="7" t="s">
        <v>390</v>
      </c>
      <c r="I8003" s="7"/>
      <c r="J8003" s="7">
        <v>84000</v>
      </c>
      <c r="K8003" s="7">
        <f t="shared" si="104"/>
        <v>4801739</v>
      </c>
      <c r="L8003" s="7"/>
      <c r="M8003" s="6"/>
      <c r="N8003" s="7"/>
      <c r="O8003" s="7"/>
      <c r="P8003" s="38"/>
      <c r="Q8003" s="31"/>
      <c r="R8003" s="42"/>
      <c r="S8003" s="42"/>
      <c r="T8003" s="42"/>
      <c r="U8003" s="43"/>
      <c r="V8003" s="32"/>
      <c r="W8003" s="38"/>
      <c r="X8003" s="7"/>
      <c r="Y8003" s="7"/>
      <c r="Z8003" s="7"/>
      <c r="AA8003" s="7"/>
      <c r="AB8003" s="7"/>
      <c r="AC8003" s="7"/>
      <c r="AD8003" s="7"/>
      <c r="AE8003" s="7"/>
      <c r="AF8003" s="7"/>
      <c r="AG8003" s="7"/>
      <c r="AH8003" s="7"/>
      <c r="AI8003" s="7"/>
      <c r="AJ8003" s="7"/>
      <c r="AK8003" s="7"/>
      <c r="AL8003" s="7"/>
      <c r="AM8003" s="7"/>
      <c r="AN8003" s="7"/>
    </row>
    <row r="8004" spans="1:40" ht="14.25" customHeight="1">
      <c r="A8004" s="7" t="s">
        <v>796</v>
      </c>
      <c r="B8004" s="7" t="s">
        <v>363</v>
      </c>
      <c r="C8004" s="7">
        <v>1608</v>
      </c>
      <c r="D8004" s="7" t="s">
        <v>804</v>
      </c>
      <c r="E8004" s="7" t="str">
        <f t="shared" si="103"/>
        <v>Yunchara</v>
      </c>
      <c r="F8004" s="7" t="s">
        <v>379</v>
      </c>
      <c r="G8004" s="7">
        <v>180</v>
      </c>
      <c r="H8004" s="7" t="s">
        <v>411</v>
      </c>
      <c r="I8004" s="7"/>
      <c r="J8004" s="7">
        <v>20000</v>
      </c>
      <c r="K8004" s="7">
        <f t="shared" si="104"/>
        <v>4801739</v>
      </c>
      <c r="L8004" s="7"/>
      <c r="M8004" s="6"/>
      <c r="N8004" s="7"/>
      <c r="O8004" s="7"/>
      <c r="P8004" s="38"/>
      <c r="Q8004" s="31"/>
      <c r="R8004" s="42"/>
      <c r="S8004" s="42"/>
      <c r="T8004" s="42"/>
      <c r="U8004" s="43"/>
      <c r="V8004" s="32"/>
      <c r="W8004" s="38"/>
      <c r="X8004" s="7"/>
      <c r="Y8004" s="7"/>
      <c r="Z8004" s="7"/>
      <c r="AA8004" s="7"/>
      <c r="AB8004" s="7"/>
      <c r="AC8004" s="7"/>
      <c r="AD8004" s="7"/>
      <c r="AE8004" s="7"/>
      <c r="AF8004" s="7"/>
      <c r="AG8004" s="7"/>
      <c r="AH8004" s="7"/>
      <c r="AI8004" s="7"/>
      <c r="AJ8004" s="7"/>
      <c r="AK8004" s="7"/>
      <c r="AL8004" s="7"/>
      <c r="AM8004" s="7"/>
      <c r="AN8004" s="7"/>
    </row>
    <row r="8005" spans="1:40" ht="14.25" customHeight="1">
      <c r="A8005" s="7" t="s">
        <v>796</v>
      </c>
      <c r="B8005" s="7" t="s">
        <v>363</v>
      </c>
      <c r="C8005" s="7">
        <v>1608</v>
      </c>
      <c r="D8005" s="7" t="s">
        <v>804</v>
      </c>
      <c r="E8005" s="7" t="str">
        <f t="shared" si="103"/>
        <v>Yunchara</v>
      </c>
      <c r="F8005" s="7" t="s">
        <v>379</v>
      </c>
      <c r="G8005" s="7">
        <v>190</v>
      </c>
      <c r="H8005" s="7" t="s">
        <v>392</v>
      </c>
      <c r="I8005" s="7"/>
      <c r="J8005" s="7">
        <v>81000</v>
      </c>
      <c r="K8005" s="7">
        <f t="shared" si="104"/>
        <v>4801739</v>
      </c>
      <c r="L8005" s="7"/>
      <c r="M8005" s="6"/>
      <c r="N8005" s="7"/>
      <c r="O8005" s="7"/>
      <c r="P8005" s="38"/>
      <c r="Q8005" s="31"/>
      <c r="R8005" s="42"/>
      <c r="S8005" s="42"/>
      <c r="T8005" s="42"/>
      <c r="U8005" s="43"/>
      <c r="V8005" s="32"/>
      <c r="W8005" s="38"/>
      <c r="X8005" s="7"/>
      <c r="Y8005" s="7"/>
      <c r="Z8005" s="7"/>
      <c r="AA8005" s="7"/>
      <c r="AB8005" s="7"/>
      <c r="AC8005" s="7"/>
      <c r="AD8005" s="7"/>
      <c r="AE8005" s="7"/>
      <c r="AF8005" s="7"/>
      <c r="AG8005" s="7"/>
      <c r="AH8005" s="7"/>
      <c r="AI8005" s="7"/>
      <c r="AJ8005" s="7"/>
      <c r="AK8005" s="7"/>
      <c r="AL8005" s="7"/>
      <c r="AM8005" s="7"/>
      <c r="AN8005" s="7"/>
    </row>
    <row r="8006" spans="1:40" ht="14.25" customHeight="1">
      <c r="A8006" s="7" t="s">
        <v>796</v>
      </c>
      <c r="B8006" s="7" t="s">
        <v>363</v>
      </c>
      <c r="C8006" s="7">
        <v>1608</v>
      </c>
      <c r="D8006" s="7" t="s">
        <v>804</v>
      </c>
      <c r="E8006" s="7" t="str">
        <f t="shared" si="103"/>
        <v>Yunchara</v>
      </c>
      <c r="F8006" s="7" t="s">
        <v>379</v>
      </c>
      <c r="G8006" s="7">
        <v>200</v>
      </c>
      <c r="H8006" s="7" t="s">
        <v>393</v>
      </c>
      <c r="I8006" s="7"/>
      <c r="J8006" s="7">
        <v>1453792</v>
      </c>
      <c r="K8006" s="7">
        <f t="shared" si="104"/>
        <v>4801739</v>
      </c>
      <c r="L8006" s="7"/>
      <c r="M8006" s="6"/>
      <c r="N8006" s="7"/>
      <c r="O8006" s="7"/>
      <c r="P8006" s="38"/>
      <c r="Q8006" s="31"/>
      <c r="R8006" s="42"/>
      <c r="S8006" s="42"/>
      <c r="T8006" s="42"/>
      <c r="U8006" s="43"/>
      <c r="V8006" s="32"/>
      <c r="W8006" s="38"/>
      <c r="X8006" s="7"/>
      <c r="Y8006" s="7"/>
      <c r="Z8006" s="7"/>
      <c r="AA8006" s="7"/>
      <c r="AB8006" s="7"/>
      <c r="AC8006" s="7"/>
      <c r="AD8006" s="7"/>
      <c r="AE8006" s="7"/>
      <c r="AF8006" s="7"/>
      <c r="AG8006" s="7"/>
      <c r="AH8006" s="7"/>
      <c r="AI8006" s="7"/>
      <c r="AJ8006" s="7"/>
      <c r="AK8006" s="7"/>
      <c r="AL8006" s="7"/>
      <c r="AM8006" s="7"/>
      <c r="AN8006" s="7"/>
    </row>
    <row r="8007" spans="1:40" ht="14.25" customHeight="1">
      <c r="A8007" s="7" t="s">
        <v>796</v>
      </c>
      <c r="B8007" s="7" t="s">
        <v>363</v>
      </c>
      <c r="C8007" s="7">
        <v>1608</v>
      </c>
      <c r="D8007" s="7" t="s">
        <v>804</v>
      </c>
      <c r="E8007" s="7" t="str">
        <f t="shared" si="103"/>
        <v>Yunchara</v>
      </c>
      <c r="F8007" s="7" t="s">
        <v>379</v>
      </c>
      <c r="G8007" s="7">
        <v>210</v>
      </c>
      <c r="H8007" s="7" t="s">
        <v>394</v>
      </c>
      <c r="I8007" s="7"/>
      <c r="J8007" s="7">
        <v>1105562</v>
      </c>
      <c r="K8007" s="7">
        <f t="shared" si="104"/>
        <v>4801739</v>
      </c>
      <c r="L8007" s="7"/>
      <c r="M8007" s="6"/>
      <c r="N8007" s="7"/>
      <c r="O8007" s="7"/>
      <c r="P8007" s="38"/>
      <c r="Q8007" s="31"/>
      <c r="R8007" s="42"/>
      <c r="S8007" s="42"/>
      <c r="T8007" s="42"/>
      <c r="U8007" s="43"/>
      <c r="V8007" s="32"/>
      <c r="W8007" s="38"/>
      <c r="X8007" s="7"/>
      <c r="Y8007" s="7"/>
      <c r="Z8007" s="7"/>
      <c r="AA8007" s="7"/>
      <c r="AB8007" s="7"/>
      <c r="AC8007" s="7"/>
      <c r="AD8007" s="7"/>
      <c r="AE8007" s="7"/>
      <c r="AF8007" s="7"/>
      <c r="AG8007" s="7"/>
      <c r="AH8007" s="7"/>
      <c r="AI8007" s="7"/>
      <c r="AJ8007" s="7"/>
      <c r="AK8007" s="7"/>
      <c r="AL8007" s="7"/>
      <c r="AM8007" s="7"/>
      <c r="AN8007" s="7"/>
    </row>
    <row r="8008" spans="1:40" ht="14.25" customHeight="1">
      <c r="A8008" s="7" t="s">
        <v>796</v>
      </c>
      <c r="B8008" s="7" t="s">
        <v>363</v>
      </c>
      <c r="C8008" s="7">
        <v>1608</v>
      </c>
      <c r="D8008" s="7" t="s">
        <v>804</v>
      </c>
      <c r="E8008" s="7" t="str">
        <f t="shared" si="103"/>
        <v>Yunchara</v>
      </c>
      <c r="F8008" s="7" t="s">
        <v>379</v>
      </c>
      <c r="G8008" s="7">
        <v>220</v>
      </c>
      <c r="H8008" s="7" t="s">
        <v>395</v>
      </c>
      <c r="I8008" s="7"/>
      <c r="J8008" s="7">
        <v>42000</v>
      </c>
      <c r="K8008" s="7">
        <f t="shared" si="104"/>
        <v>4801739</v>
      </c>
      <c r="L8008" s="7"/>
      <c r="M8008" s="6"/>
      <c r="N8008" s="7"/>
      <c r="O8008" s="7"/>
      <c r="P8008" s="38"/>
      <c r="Q8008" s="31"/>
      <c r="R8008" s="42"/>
      <c r="S8008" s="42"/>
      <c r="T8008" s="42"/>
      <c r="U8008" s="43"/>
      <c r="V8008" s="32"/>
      <c r="W8008" s="38"/>
      <c r="X8008" s="7"/>
      <c r="Y8008" s="7"/>
      <c r="Z8008" s="7"/>
      <c r="AA8008" s="7"/>
      <c r="AB8008" s="7"/>
      <c r="AC8008" s="7"/>
      <c r="AD8008" s="7"/>
      <c r="AE8008" s="7"/>
      <c r="AF8008" s="7"/>
      <c r="AG8008" s="7"/>
      <c r="AH8008" s="7"/>
      <c r="AI8008" s="7"/>
      <c r="AJ8008" s="7"/>
      <c r="AK8008" s="7"/>
      <c r="AL8008" s="7"/>
      <c r="AM8008" s="7"/>
      <c r="AN8008" s="7"/>
    </row>
    <row r="8009" spans="1:40" ht="14.25" customHeight="1">
      <c r="A8009" s="7" t="s">
        <v>796</v>
      </c>
      <c r="B8009" s="7" t="s">
        <v>363</v>
      </c>
      <c r="C8009" s="7">
        <v>1608</v>
      </c>
      <c r="D8009" s="7" t="s">
        <v>804</v>
      </c>
      <c r="E8009" s="7" t="str">
        <f t="shared" si="103"/>
        <v>Yunchara</v>
      </c>
      <c r="F8009" s="7" t="s">
        <v>379</v>
      </c>
      <c r="G8009" s="7">
        <v>230</v>
      </c>
      <c r="H8009" s="7" t="s">
        <v>396</v>
      </c>
      <c r="I8009" s="7"/>
      <c r="J8009" s="7">
        <v>30500</v>
      </c>
      <c r="K8009" s="7">
        <f t="shared" si="104"/>
        <v>4801739</v>
      </c>
      <c r="L8009" s="7"/>
      <c r="M8009" s="6"/>
      <c r="N8009" s="7"/>
      <c r="O8009" s="7"/>
      <c r="P8009" s="38"/>
      <c r="Q8009" s="31"/>
      <c r="R8009" s="42"/>
      <c r="S8009" s="42"/>
      <c r="T8009" s="42"/>
      <c r="U8009" s="43"/>
      <c r="V8009" s="32"/>
      <c r="W8009" s="38"/>
      <c r="X8009" s="7"/>
      <c r="Y8009" s="7"/>
      <c r="Z8009" s="7"/>
      <c r="AA8009" s="7"/>
      <c r="AB8009" s="7"/>
      <c r="AC8009" s="7"/>
      <c r="AD8009" s="7"/>
      <c r="AE8009" s="7"/>
      <c r="AF8009" s="7"/>
      <c r="AG8009" s="7"/>
      <c r="AH8009" s="7"/>
      <c r="AI8009" s="7"/>
      <c r="AJ8009" s="7"/>
      <c r="AK8009" s="7"/>
      <c r="AL8009" s="7"/>
      <c r="AM8009" s="7"/>
      <c r="AN8009" s="7"/>
    </row>
    <row r="8010" spans="1:40" ht="14.25" customHeight="1">
      <c r="A8010" s="7" t="s">
        <v>796</v>
      </c>
      <c r="B8010" s="7" t="s">
        <v>363</v>
      </c>
      <c r="C8010" s="7">
        <v>1608</v>
      </c>
      <c r="D8010" s="7" t="s">
        <v>804</v>
      </c>
      <c r="E8010" s="7" t="str">
        <f t="shared" si="103"/>
        <v>Yunchara</v>
      </c>
      <c r="F8010" s="7" t="s">
        <v>379</v>
      </c>
      <c r="G8010" s="7">
        <v>240</v>
      </c>
      <c r="H8010" s="7" t="s">
        <v>397</v>
      </c>
      <c r="I8010" s="7"/>
      <c r="J8010" s="7">
        <v>20000</v>
      </c>
      <c r="K8010" s="7">
        <f t="shared" si="104"/>
        <v>4801739</v>
      </c>
      <c r="L8010" s="7"/>
      <c r="M8010" s="6"/>
      <c r="N8010" s="7"/>
      <c r="O8010" s="7"/>
      <c r="P8010" s="38"/>
      <c r="Q8010" s="31"/>
      <c r="R8010" s="42"/>
      <c r="S8010" s="42"/>
      <c r="T8010" s="42"/>
      <c r="U8010" s="43"/>
      <c r="V8010" s="32"/>
      <c r="W8010" s="38"/>
      <c r="X8010" s="7"/>
      <c r="Y8010" s="7"/>
      <c r="Z8010" s="7"/>
      <c r="AA8010" s="7"/>
      <c r="AB8010" s="7"/>
      <c r="AC8010" s="7"/>
      <c r="AD8010" s="7"/>
      <c r="AE8010" s="7"/>
      <c r="AF8010" s="7"/>
      <c r="AG8010" s="7"/>
      <c r="AH8010" s="7"/>
      <c r="AI8010" s="7"/>
      <c r="AJ8010" s="7"/>
      <c r="AK8010" s="7"/>
      <c r="AL8010" s="7"/>
      <c r="AM8010" s="7"/>
      <c r="AN8010" s="7"/>
    </row>
    <row r="8011" spans="1:40" ht="14.25" customHeight="1">
      <c r="A8011" s="7" t="s">
        <v>796</v>
      </c>
      <c r="B8011" s="7" t="s">
        <v>363</v>
      </c>
      <c r="C8011" s="7">
        <v>1608</v>
      </c>
      <c r="D8011" s="7" t="s">
        <v>804</v>
      </c>
      <c r="E8011" s="7" t="str">
        <f t="shared" si="103"/>
        <v>Yunchara</v>
      </c>
      <c r="F8011" s="7" t="s">
        <v>379</v>
      </c>
      <c r="G8011" s="7">
        <v>250</v>
      </c>
      <c r="H8011" s="7" t="s">
        <v>399</v>
      </c>
      <c r="I8011" s="7"/>
      <c r="J8011" s="7">
        <v>1006799</v>
      </c>
      <c r="K8011" s="7">
        <f t="shared" si="104"/>
        <v>4801739</v>
      </c>
      <c r="L8011" s="7"/>
      <c r="M8011" s="6"/>
      <c r="N8011" s="7"/>
      <c r="O8011" s="7"/>
      <c r="P8011" s="38"/>
      <c r="Q8011" s="31"/>
      <c r="R8011" s="42"/>
      <c r="S8011" s="42"/>
      <c r="T8011" s="42"/>
      <c r="U8011" s="43"/>
      <c r="V8011" s="32"/>
      <c r="W8011" s="38"/>
      <c r="X8011" s="7"/>
      <c r="Y8011" s="7"/>
      <c r="Z8011" s="7"/>
      <c r="AA8011" s="7"/>
      <c r="AB8011" s="7"/>
      <c r="AC8011" s="7"/>
      <c r="AD8011" s="7"/>
      <c r="AE8011" s="7"/>
      <c r="AF8011" s="7"/>
      <c r="AG8011" s="7"/>
      <c r="AH8011" s="7"/>
      <c r="AI8011" s="7"/>
      <c r="AJ8011" s="7"/>
      <c r="AK8011" s="7"/>
      <c r="AL8011" s="7"/>
      <c r="AM8011" s="7"/>
      <c r="AN8011" s="7"/>
    </row>
    <row r="8012" spans="1:40" ht="14.25" customHeight="1">
      <c r="A8012" s="7" t="s">
        <v>796</v>
      </c>
      <c r="B8012" s="7" t="s">
        <v>363</v>
      </c>
      <c r="C8012" s="7">
        <v>1608</v>
      </c>
      <c r="D8012" s="7" t="s">
        <v>804</v>
      </c>
      <c r="E8012" s="7" t="str">
        <f t="shared" si="103"/>
        <v>Yunchara</v>
      </c>
      <c r="F8012" s="7" t="s">
        <v>379</v>
      </c>
      <c r="G8012" s="7">
        <v>260</v>
      </c>
      <c r="H8012" s="7" t="s">
        <v>400</v>
      </c>
      <c r="I8012" s="7"/>
      <c r="J8012" s="7">
        <v>111400</v>
      </c>
      <c r="K8012" s="7">
        <f t="shared" si="104"/>
        <v>4801739</v>
      </c>
      <c r="L8012" s="7"/>
      <c r="M8012" s="6"/>
      <c r="N8012" s="7"/>
      <c r="O8012" s="7"/>
      <c r="P8012" s="38"/>
      <c r="Q8012" s="31"/>
      <c r="R8012" s="42"/>
      <c r="S8012" s="42"/>
      <c r="T8012" s="42"/>
      <c r="U8012" s="43"/>
      <c r="V8012" s="32"/>
      <c r="W8012" s="38"/>
      <c r="X8012" s="7"/>
      <c r="Y8012" s="7"/>
      <c r="Z8012" s="7"/>
      <c r="AA8012" s="7"/>
      <c r="AB8012" s="7"/>
      <c r="AC8012" s="7"/>
      <c r="AD8012" s="7"/>
      <c r="AE8012" s="7"/>
      <c r="AF8012" s="7"/>
      <c r="AG8012" s="7"/>
      <c r="AH8012" s="7"/>
      <c r="AI8012" s="7"/>
      <c r="AJ8012" s="7"/>
      <c r="AK8012" s="7"/>
      <c r="AL8012" s="7"/>
      <c r="AM8012" s="7"/>
      <c r="AN8012" s="7"/>
    </row>
    <row r="8013" spans="1:40" ht="14.25" customHeight="1">
      <c r="A8013" s="7" t="s">
        <v>796</v>
      </c>
      <c r="B8013" s="7" t="s">
        <v>363</v>
      </c>
      <c r="C8013" s="7">
        <v>1608</v>
      </c>
      <c r="D8013" s="7" t="s">
        <v>804</v>
      </c>
      <c r="E8013" s="7" t="str">
        <f t="shared" si="103"/>
        <v>Yunchara</v>
      </c>
      <c r="F8013" s="7" t="s">
        <v>379</v>
      </c>
      <c r="G8013" s="7">
        <v>310</v>
      </c>
      <c r="H8013" s="7" t="s">
        <v>403</v>
      </c>
      <c r="I8013" s="7"/>
      <c r="J8013" s="7">
        <v>159000</v>
      </c>
      <c r="K8013" s="7">
        <f t="shared" si="104"/>
        <v>4801739</v>
      </c>
      <c r="L8013" s="7"/>
      <c r="M8013" s="6"/>
      <c r="N8013" s="7"/>
      <c r="O8013" s="7"/>
      <c r="P8013" s="38"/>
      <c r="Q8013" s="31"/>
      <c r="R8013" s="42"/>
      <c r="S8013" s="42"/>
      <c r="T8013" s="42"/>
      <c r="U8013" s="43"/>
      <c r="V8013" s="32"/>
      <c r="W8013" s="38"/>
      <c r="X8013" s="7"/>
      <c r="Y8013" s="7"/>
      <c r="Z8013" s="7"/>
      <c r="AA8013" s="7"/>
      <c r="AB8013" s="7"/>
      <c r="AC8013" s="7"/>
      <c r="AD8013" s="7"/>
      <c r="AE8013" s="7"/>
      <c r="AF8013" s="7"/>
      <c r="AG8013" s="7"/>
      <c r="AH8013" s="7"/>
      <c r="AI8013" s="7"/>
      <c r="AJ8013" s="7"/>
      <c r="AK8013" s="7"/>
      <c r="AL8013" s="7"/>
      <c r="AM8013" s="7"/>
      <c r="AN8013" s="7"/>
    </row>
    <row r="8014" spans="1:40" ht="14.25" customHeight="1">
      <c r="A8014" s="7" t="s">
        <v>796</v>
      </c>
      <c r="B8014" s="7" t="s">
        <v>363</v>
      </c>
      <c r="C8014" s="7">
        <v>1608</v>
      </c>
      <c r="D8014" s="7" t="s">
        <v>804</v>
      </c>
      <c r="E8014" s="7" t="str">
        <f t="shared" si="103"/>
        <v>Yunchara</v>
      </c>
      <c r="F8014" s="7" t="s">
        <v>379</v>
      </c>
      <c r="G8014" s="7">
        <v>330</v>
      </c>
      <c r="H8014" s="7" t="s">
        <v>404</v>
      </c>
      <c r="I8014" s="7"/>
      <c r="J8014" s="7">
        <v>75258</v>
      </c>
      <c r="K8014" s="7">
        <f t="shared" si="104"/>
        <v>4801739</v>
      </c>
      <c r="L8014" s="7"/>
      <c r="M8014" s="6"/>
      <c r="N8014" s="7"/>
      <c r="O8014" s="7"/>
      <c r="P8014" s="38"/>
      <c r="Q8014" s="31"/>
      <c r="R8014" s="42"/>
      <c r="S8014" s="42"/>
      <c r="T8014" s="42"/>
      <c r="U8014" s="43"/>
      <c r="V8014" s="32"/>
      <c r="W8014" s="38"/>
      <c r="X8014" s="7"/>
      <c r="Y8014" s="7"/>
      <c r="Z8014" s="7"/>
      <c r="AA8014" s="7"/>
      <c r="AB8014" s="7"/>
      <c r="AC8014" s="7"/>
      <c r="AD8014" s="7"/>
      <c r="AE8014" s="7"/>
      <c r="AF8014" s="7"/>
      <c r="AG8014" s="7"/>
      <c r="AH8014" s="7"/>
      <c r="AI8014" s="7"/>
      <c r="AJ8014" s="7"/>
      <c r="AK8014" s="7"/>
      <c r="AL8014" s="7"/>
      <c r="AM8014" s="7"/>
      <c r="AN8014" s="7"/>
    </row>
    <row r="8015" spans="1:40" ht="14.25" customHeight="1">
      <c r="A8015" s="7" t="s">
        <v>796</v>
      </c>
      <c r="B8015" s="7" t="s">
        <v>363</v>
      </c>
      <c r="C8015" s="7">
        <v>1608</v>
      </c>
      <c r="D8015" s="7" t="s">
        <v>804</v>
      </c>
      <c r="E8015" s="7" t="str">
        <f t="shared" si="103"/>
        <v>Yunchara</v>
      </c>
      <c r="F8015" s="7" t="s">
        <v>379</v>
      </c>
      <c r="G8015" s="7">
        <v>340</v>
      </c>
      <c r="H8015" s="7" t="s">
        <v>405</v>
      </c>
      <c r="I8015" s="7"/>
      <c r="J8015" s="7">
        <v>1145526</v>
      </c>
      <c r="K8015" s="7">
        <f t="shared" si="104"/>
        <v>4801739</v>
      </c>
      <c r="L8015" s="7"/>
      <c r="M8015" s="6"/>
      <c r="N8015" s="7"/>
      <c r="O8015" s="7"/>
      <c r="P8015" s="38"/>
      <c r="Q8015" s="31"/>
      <c r="R8015" s="42"/>
      <c r="S8015" s="42"/>
      <c r="T8015" s="42"/>
      <c r="U8015" s="43"/>
      <c r="V8015" s="32"/>
      <c r="W8015" s="38"/>
      <c r="X8015" s="7"/>
      <c r="Y8015" s="7"/>
      <c r="Z8015" s="7"/>
      <c r="AA8015" s="7"/>
      <c r="AB8015" s="7"/>
      <c r="AC8015" s="7"/>
      <c r="AD8015" s="7"/>
      <c r="AE8015" s="7"/>
      <c r="AF8015" s="7"/>
      <c r="AG8015" s="7"/>
      <c r="AH8015" s="7"/>
      <c r="AI8015" s="7"/>
      <c r="AJ8015" s="7"/>
      <c r="AK8015" s="7"/>
      <c r="AL8015" s="7"/>
      <c r="AM8015" s="7"/>
      <c r="AN8015" s="7"/>
    </row>
    <row r="8016" spans="1:40" ht="14.25" customHeight="1">
      <c r="A8016" s="7" t="s">
        <v>796</v>
      </c>
      <c r="B8016" s="7" t="s">
        <v>363</v>
      </c>
      <c r="C8016" s="7">
        <v>1608</v>
      </c>
      <c r="D8016" s="7" t="s">
        <v>804</v>
      </c>
      <c r="E8016" s="7" t="str">
        <f t="shared" si="103"/>
        <v>Yunchara</v>
      </c>
      <c r="F8016" s="7" t="s">
        <v>407</v>
      </c>
      <c r="G8016" s="7">
        <v>110</v>
      </c>
      <c r="H8016" s="7" t="s">
        <v>385</v>
      </c>
      <c r="I8016" s="7"/>
      <c r="J8016" s="7">
        <v>1354656</v>
      </c>
      <c r="K8016" s="7">
        <f t="shared" si="104"/>
        <v>4801739</v>
      </c>
      <c r="L8016" s="7"/>
      <c r="M8016" s="6"/>
      <c r="N8016" s="7"/>
      <c r="O8016" s="7"/>
      <c r="P8016" s="38"/>
      <c r="Q8016" s="31"/>
      <c r="R8016" s="42"/>
      <c r="S8016" s="42"/>
      <c r="T8016" s="42"/>
      <c r="U8016" s="43"/>
      <c r="V8016" s="32"/>
      <c r="W8016" s="38"/>
      <c r="X8016" s="7"/>
      <c r="Y8016" s="7"/>
      <c r="Z8016" s="7"/>
      <c r="AA8016" s="7"/>
      <c r="AB8016" s="7"/>
      <c r="AC8016" s="7"/>
      <c r="AD8016" s="7"/>
      <c r="AE8016" s="7"/>
      <c r="AF8016" s="7"/>
      <c r="AG8016" s="7"/>
      <c r="AH8016" s="7"/>
      <c r="AI8016" s="7"/>
      <c r="AJ8016" s="7"/>
      <c r="AK8016" s="7"/>
      <c r="AL8016" s="7"/>
      <c r="AM8016" s="7"/>
      <c r="AN8016" s="7"/>
    </row>
    <row r="8017" spans="1:40" ht="14.25" customHeight="1">
      <c r="A8017" s="7" t="s">
        <v>796</v>
      </c>
      <c r="B8017" s="7" t="s">
        <v>363</v>
      </c>
      <c r="C8017" s="7">
        <v>1608</v>
      </c>
      <c r="D8017" s="7" t="s">
        <v>804</v>
      </c>
      <c r="E8017" s="7" t="str">
        <f t="shared" si="103"/>
        <v>Yunchara</v>
      </c>
      <c r="F8017" s="7" t="s">
        <v>407</v>
      </c>
      <c r="G8017" s="7">
        <v>130</v>
      </c>
      <c r="H8017" s="7" t="s">
        <v>386</v>
      </c>
      <c r="I8017" s="7"/>
      <c r="J8017" s="7">
        <v>145988</v>
      </c>
      <c r="K8017" s="7">
        <f t="shared" si="104"/>
        <v>4801739</v>
      </c>
      <c r="L8017" s="7"/>
      <c r="M8017" s="6"/>
      <c r="N8017" s="7"/>
      <c r="O8017" s="7"/>
      <c r="P8017" s="44"/>
      <c r="Q8017" s="45"/>
      <c r="R8017" s="42"/>
      <c r="S8017" s="42"/>
      <c r="T8017" s="42"/>
      <c r="U8017" s="43"/>
      <c r="V8017" s="32"/>
      <c r="W8017" s="44"/>
      <c r="X8017" s="7"/>
      <c r="Y8017" s="7"/>
      <c r="Z8017" s="7"/>
      <c r="AA8017" s="7"/>
      <c r="AB8017" s="7"/>
      <c r="AC8017" s="7"/>
      <c r="AD8017" s="7"/>
      <c r="AE8017" s="7"/>
      <c r="AF8017" s="7"/>
      <c r="AG8017" s="7"/>
      <c r="AH8017" s="7"/>
      <c r="AI8017" s="7"/>
      <c r="AJ8017" s="7"/>
      <c r="AK8017" s="7"/>
      <c r="AL8017" s="7"/>
      <c r="AM8017" s="7"/>
      <c r="AN8017" s="7"/>
    </row>
    <row r="8018" spans="1:40" ht="14.25" customHeight="1">
      <c r="A8018" s="7" t="s">
        <v>796</v>
      </c>
      <c r="B8018" s="7" t="s">
        <v>363</v>
      </c>
      <c r="C8018" s="7">
        <v>1608</v>
      </c>
      <c r="D8018" s="7" t="s">
        <v>804</v>
      </c>
      <c r="E8018" s="7" t="str">
        <f t="shared" si="103"/>
        <v>Yunchara</v>
      </c>
      <c r="F8018" s="7" t="s">
        <v>407</v>
      </c>
      <c r="G8018" s="7">
        <v>170</v>
      </c>
      <c r="H8018" s="7" t="s">
        <v>390</v>
      </c>
      <c r="I8018" s="7"/>
      <c r="J8018" s="7">
        <v>116298</v>
      </c>
      <c r="K8018" s="7">
        <f t="shared" si="104"/>
        <v>4801739</v>
      </c>
      <c r="L8018" s="7"/>
      <c r="M8018" s="6"/>
      <c r="N8018" s="7"/>
      <c r="O8018" s="7"/>
      <c r="P8018" s="44"/>
      <c r="Q8018" s="45"/>
      <c r="R8018" s="42"/>
      <c r="S8018" s="42"/>
      <c r="T8018" s="42"/>
      <c r="U8018" s="43"/>
      <c r="V8018" s="32"/>
      <c r="W8018" s="44"/>
      <c r="X8018" s="7"/>
      <c r="Y8018" s="7"/>
      <c r="Z8018" s="7"/>
      <c r="AA8018" s="7"/>
      <c r="AB8018" s="7"/>
      <c r="AC8018" s="7"/>
      <c r="AD8018" s="7"/>
      <c r="AE8018" s="7"/>
      <c r="AF8018" s="7"/>
      <c r="AG8018" s="7"/>
      <c r="AH8018" s="7"/>
      <c r="AI8018" s="7"/>
      <c r="AJ8018" s="7"/>
      <c r="AK8018" s="7"/>
      <c r="AL8018" s="7"/>
      <c r="AM8018" s="7"/>
      <c r="AN8018" s="7"/>
    </row>
    <row r="8019" spans="1:40" ht="14.25" customHeight="1">
      <c r="A8019" s="7" t="s">
        <v>796</v>
      </c>
      <c r="B8019" s="7" t="s">
        <v>363</v>
      </c>
      <c r="C8019" s="7">
        <v>1608</v>
      </c>
      <c r="D8019" s="7" t="s">
        <v>804</v>
      </c>
      <c r="E8019" s="7" t="str">
        <f t="shared" si="103"/>
        <v>Yunchara</v>
      </c>
      <c r="F8019" s="7" t="s">
        <v>407</v>
      </c>
      <c r="G8019" s="7">
        <v>210</v>
      </c>
      <c r="H8019" s="7" t="s">
        <v>394</v>
      </c>
      <c r="I8019" s="7"/>
      <c r="J8019" s="7">
        <v>750742</v>
      </c>
      <c r="K8019" s="7">
        <f t="shared" si="104"/>
        <v>4801739</v>
      </c>
      <c r="L8019" s="7"/>
      <c r="M8019" s="6"/>
      <c r="N8019" s="7"/>
      <c r="O8019" s="7"/>
      <c r="P8019" s="44"/>
      <c r="Q8019" s="45"/>
      <c r="R8019" s="42"/>
      <c r="S8019" s="42"/>
      <c r="T8019" s="42"/>
      <c r="U8019" s="43"/>
      <c r="V8019" s="32"/>
      <c r="W8019" s="44"/>
      <c r="X8019" s="7"/>
      <c r="Y8019" s="7"/>
      <c r="Z8019" s="7"/>
      <c r="AA8019" s="7"/>
      <c r="AB8019" s="7"/>
      <c r="AC8019" s="7"/>
      <c r="AD8019" s="7"/>
      <c r="AE8019" s="7"/>
      <c r="AF8019" s="7"/>
      <c r="AG8019" s="7"/>
      <c r="AH8019" s="7"/>
      <c r="AI8019" s="7"/>
      <c r="AJ8019" s="7"/>
      <c r="AK8019" s="7"/>
      <c r="AL8019" s="7"/>
      <c r="AM8019" s="7"/>
      <c r="AN8019" s="7"/>
    </row>
    <row r="8020" spans="1:40" ht="14.25" customHeight="1">
      <c r="A8020" s="7" t="s">
        <v>796</v>
      </c>
      <c r="B8020" s="7" t="s">
        <v>363</v>
      </c>
      <c r="C8020" s="7">
        <v>1608</v>
      </c>
      <c r="D8020" s="7" t="s">
        <v>804</v>
      </c>
      <c r="E8020" s="7" t="str">
        <f t="shared" si="103"/>
        <v>Yunchara</v>
      </c>
      <c r="F8020" s="7" t="s">
        <v>407</v>
      </c>
      <c r="G8020" s="7">
        <v>350</v>
      </c>
      <c r="H8020" s="7" t="s">
        <v>406</v>
      </c>
      <c r="I8020" s="7"/>
      <c r="J8020" s="7">
        <v>2434055</v>
      </c>
      <c r="K8020" s="7">
        <f t="shared" si="104"/>
        <v>4801739</v>
      </c>
      <c r="L8020" s="7"/>
      <c r="M8020" s="6"/>
      <c r="N8020" s="7"/>
      <c r="O8020" s="7"/>
      <c r="P8020" s="44"/>
      <c r="Q8020" s="45"/>
      <c r="R8020" s="42"/>
      <c r="S8020" s="42"/>
      <c r="T8020" s="42"/>
      <c r="U8020" s="43"/>
      <c r="V8020" s="32"/>
      <c r="W8020" s="44"/>
      <c r="X8020" s="7"/>
      <c r="Y8020" s="7"/>
      <c r="Z8020" s="7"/>
      <c r="AA8020" s="7"/>
      <c r="AB8020" s="7"/>
      <c r="AC8020" s="7"/>
      <c r="AD8020" s="7"/>
      <c r="AE8020" s="7"/>
      <c r="AF8020" s="7"/>
      <c r="AG8020" s="7"/>
      <c r="AH8020" s="7"/>
      <c r="AI8020" s="7"/>
      <c r="AJ8020" s="7"/>
      <c r="AK8020" s="7"/>
      <c r="AL8020" s="7"/>
      <c r="AM8020" s="7"/>
      <c r="AN8020" s="7"/>
    </row>
    <row r="8021" spans="1:40" ht="14.25" customHeight="1">
      <c r="A8021" s="7" t="s">
        <v>796</v>
      </c>
      <c r="B8021" s="7" t="s">
        <v>363</v>
      </c>
      <c r="C8021" s="7">
        <v>1609</v>
      </c>
      <c r="D8021" s="7" t="s">
        <v>694</v>
      </c>
      <c r="E8021" s="7" t="str">
        <f t="shared" si="103"/>
        <v>San Lorenzo</v>
      </c>
      <c r="F8021" s="7" t="s">
        <v>379</v>
      </c>
      <c r="G8021" s="7">
        <v>0</v>
      </c>
      <c r="H8021" s="7" t="s">
        <v>380</v>
      </c>
      <c r="I8021" s="7"/>
      <c r="J8021" s="7">
        <v>4340242</v>
      </c>
      <c r="K8021" s="7">
        <f t="shared" si="104"/>
        <v>3525655</v>
      </c>
      <c r="L8021" s="7"/>
      <c r="M8021" s="6"/>
      <c r="N8021" s="7"/>
      <c r="O8021" s="7"/>
      <c r="P8021" s="44"/>
      <c r="Q8021" s="45"/>
      <c r="R8021" s="42"/>
      <c r="S8021" s="42"/>
      <c r="T8021" s="42"/>
      <c r="U8021" s="43"/>
      <c r="V8021" s="32"/>
      <c r="W8021" s="44"/>
      <c r="X8021" s="7"/>
      <c r="Y8021" s="7"/>
      <c r="Z8021" s="7"/>
      <c r="AA8021" s="7"/>
      <c r="AB8021" s="7"/>
      <c r="AC8021" s="7"/>
      <c r="AD8021" s="7"/>
      <c r="AE8021" s="7"/>
      <c r="AF8021" s="7"/>
      <c r="AG8021" s="7"/>
      <c r="AH8021" s="7"/>
      <c r="AI8021" s="7"/>
      <c r="AJ8021" s="7"/>
      <c r="AK8021" s="7"/>
      <c r="AL8021" s="7"/>
      <c r="AM8021" s="7"/>
      <c r="AN8021" s="7"/>
    </row>
    <row r="8022" spans="1:40" ht="14.25" customHeight="1">
      <c r="A8022" s="7" t="s">
        <v>796</v>
      </c>
      <c r="B8022" s="7" t="s">
        <v>363</v>
      </c>
      <c r="C8022" s="7">
        <v>1609</v>
      </c>
      <c r="D8022" s="7" t="s">
        <v>694</v>
      </c>
      <c r="E8022" s="7" t="str">
        <f t="shared" si="103"/>
        <v>San Lorenzo</v>
      </c>
      <c r="F8022" s="7" t="s">
        <v>379</v>
      </c>
      <c r="G8022" s="7">
        <v>1</v>
      </c>
      <c r="H8022" s="7" t="s">
        <v>381</v>
      </c>
      <c r="I8022" s="7"/>
      <c r="J8022" s="7">
        <v>1446747</v>
      </c>
      <c r="K8022" s="7">
        <f t="shared" si="104"/>
        <v>3525655</v>
      </c>
      <c r="L8022" s="7"/>
      <c r="M8022" s="6"/>
      <c r="N8022" s="7"/>
      <c r="O8022" s="7"/>
      <c r="P8022" s="44"/>
      <c r="Q8022" s="45"/>
      <c r="R8022" s="42"/>
      <c r="S8022" s="42"/>
      <c r="T8022" s="42"/>
      <c r="U8022" s="43"/>
      <c r="V8022" s="32"/>
      <c r="W8022" s="44"/>
      <c r="X8022" s="7"/>
      <c r="Y8022" s="7"/>
      <c r="Z8022" s="7"/>
      <c r="AA8022" s="7"/>
      <c r="AB8022" s="7"/>
      <c r="AC8022" s="7"/>
      <c r="AD8022" s="7"/>
      <c r="AE8022" s="7"/>
      <c r="AF8022" s="7"/>
      <c r="AG8022" s="7"/>
      <c r="AH8022" s="7"/>
      <c r="AI8022" s="7"/>
      <c r="AJ8022" s="7"/>
      <c r="AK8022" s="7"/>
      <c r="AL8022" s="7"/>
      <c r="AM8022" s="7"/>
      <c r="AN8022" s="7"/>
    </row>
    <row r="8023" spans="1:40" ht="14.25" customHeight="1">
      <c r="A8023" s="7" t="s">
        <v>796</v>
      </c>
      <c r="B8023" s="7" t="s">
        <v>363</v>
      </c>
      <c r="C8023" s="7">
        <v>1609</v>
      </c>
      <c r="D8023" s="7" t="s">
        <v>694</v>
      </c>
      <c r="E8023" s="7" t="str">
        <f t="shared" si="103"/>
        <v>San Lorenzo</v>
      </c>
      <c r="F8023" s="7" t="s">
        <v>379</v>
      </c>
      <c r="G8023" s="7">
        <v>97</v>
      </c>
      <c r="H8023" s="7" t="s">
        <v>409</v>
      </c>
      <c r="I8023" s="7"/>
      <c r="J8023" s="7">
        <v>20373635</v>
      </c>
      <c r="K8023" s="7">
        <f t="shared" si="104"/>
        <v>3525655</v>
      </c>
      <c r="L8023" s="7"/>
      <c r="M8023" s="6"/>
      <c r="N8023" s="7"/>
      <c r="O8023" s="7"/>
      <c r="P8023" s="44"/>
      <c r="Q8023" s="45"/>
      <c r="R8023" s="42"/>
      <c r="S8023" s="42"/>
      <c r="T8023" s="42"/>
      <c r="U8023" s="43"/>
      <c r="V8023" s="32"/>
      <c r="W8023" s="44"/>
      <c r="X8023" s="7"/>
      <c r="Y8023" s="7"/>
      <c r="Z8023" s="7"/>
      <c r="AA8023" s="7"/>
      <c r="AB8023" s="7"/>
      <c r="AC8023" s="7"/>
      <c r="AD8023" s="7"/>
      <c r="AE8023" s="7"/>
      <c r="AF8023" s="7"/>
      <c r="AG8023" s="7"/>
      <c r="AH8023" s="7"/>
      <c r="AI8023" s="7"/>
      <c r="AJ8023" s="7"/>
      <c r="AK8023" s="7"/>
      <c r="AL8023" s="7"/>
      <c r="AM8023" s="7"/>
      <c r="AN8023" s="7"/>
    </row>
    <row r="8024" spans="1:40" ht="14.25" customHeight="1">
      <c r="A8024" s="7" t="s">
        <v>796</v>
      </c>
      <c r="B8024" s="7" t="s">
        <v>363</v>
      </c>
      <c r="C8024" s="7">
        <v>1609</v>
      </c>
      <c r="D8024" s="7" t="s">
        <v>694</v>
      </c>
      <c r="E8024" s="7" t="str">
        <f t="shared" si="103"/>
        <v>San Lorenzo</v>
      </c>
      <c r="F8024" s="7" t="s">
        <v>379</v>
      </c>
      <c r="G8024" s="7">
        <v>99</v>
      </c>
      <c r="H8024" s="7" t="s">
        <v>382</v>
      </c>
      <c r="I8024" s="7"/>
      <c r="J8024" s="7">
        <v>5648999</v>
      </c>
      <c r="K8024" s="7">
        <f t="shared" si="104"/>
        <v>3525655</v>
      </c>
      <c r="L8024" s="7"/>
      <c r="M8024" s="6"/>
      <c r="N8024" s="7"/>
      <c r="O8024" s="7"/>
      <c r="P8024" s="44"/>
      <c r="Q8024" s="45"/>
      <c r="R8024" s="42"/>
      <c r="S8024" s="42"/>
      <c r="T8024" s="42"/>
      <c r="U8024" s="43"/>
      <c r="V8024" s="32"/>
      <c r="W8024" s="44"/>
      <c r="X8024" s="7"/>
      <c r="Y8024" s="7"/>
      <c r="Z8024" s="7"/>
      <c r="AA8024" s="7"/>
      <c r="AB8024" s="7"/>
      <c r="AC8024" s="7"/>
      <c r="AD8024" s="7"/>
      <c r="AE8024" s="7"/>
      <c r="AF8024" s="7"/>
      <c r="AG8024" s="7"/>
      <c r="AH8024" s="7"/>
      <c r="AI8024" s="7"/>
      <c r="AJ8024" s="7"/>
      <c r="AK8024" s="7"/>
      <c r="AL8024" s="7"/>
      <c r="AM8024" s="7"/>
      <c r="AN8024" s="7"/>
    </row>
    <row r="8025" spans="1:40" ht="14.25" customHeight="1">
      <c r="A8025" s="7" t="s">
        <v>796</v>
      </c>
      <c r="B8025" s="7" t="s">
        <v>363</v>
      </c>
      <c r="C8025" s="7">
        <v>1609</v>
      </c>
      <c r="D8025" s="7" t="s">
        <v>694</v>
      </c>
      <c r="E8025" s="7" t="str">
        <f t="shared" si="103"/>
        <v>San Lorenzo</v>
      </c>
      <c r="F8025" s="7" t="s">
        <v>379</v>
      </c>
      <c r="G8025" s="7">
        <v>200</v>
      </c>
      <c r="H8025" s="7" t="s">
        <v>393</v>
      </c>
      <c r="I8025" s="7"/>
      <c r="J8025" s="7">
        <v>2758446</v>
      </c>
      <c r="K8025" s="7">
        <f t="shared" si="104"/>
        <v>3525655</v>
      </c>
      <c r="L8025" s="7"/>
      <c r="M8025" s="6"/>
      <c r="N8025" s="7"/>
      <c r="O8025" s="7"/>
      <c r="P8025" s="44"/>
      <c r="Q8025" s="45"/>
      <c r="R8025" s="42"/>
      <c r="S8025" s="42"/>
      <c r="T8025" s="42"/>
      <c r="U8025" s="43"/>
      <c r="V8025" s="32"/>
      <c r="W8025" s="44"/>
      <c r="X8025" s="7"/>
      <c r="Y8025" s="7"/>
      <c r="Z8025" s="7"/>
      <c r="AA8025" s="7"/>
      <c r="AB8025" s="7"/>
      <c r="AC8025" s="7"/>
      <c r="AD8025" s="7"/>
      <c r="AE8025" s="7"/>
      <c r="AF8025" s="7"/>
      <c r="AG8025" s="7"/>
      <c r="AH8025" s="7"/>
      <c r="AI8025" s="7"/>
      <c r="AJ8025" s="7"/>
      <c r="AK8025" s="7"/>
      <c r="AL8025" s="7"/>
      <c r="AM8025" s="7"/>
      <c r="AN8025" s="7"/>
    </row>
    <row r="8026" spans="1:40" ht="14.25" customHeight="1">
      <c r="A8026" s="7" t="s">
        <v>796</v>
      </c>
      <c r="B8026" s="7" t="s">
        <v>363</v>
      </c>
      <c r="C8026" s="7">
        <v>1609</v>
      </c>
      <c r="D8026" s="7" t="s">
        <v>694</v>
      </c>
      <c r="E8026" s="7" t="str">
        <f t="shared" si="103"/>
        <v>San Lorenzo</v>
      </c>
      <c r="F8026" s="7" t="s">
        <v>379</v>
      </c>
      <c r="G8026" s="7">
        <v>210</v>
      </c>
      <c r="H8026" s="7" t="s">
        <v>394</v>
      </c>
      <c r="I8026" s="7"/>
      <c r="J8026" s="7">
        <v>3541145</v>
      </c>
      <c r="K8026" s="7">
        <f t="shared" si="104"/>
        <v>3525655</v>
      </c>
      <c r="L8026" s="7"/>
      <c r="M8026" s="6"/>
      <c r="N8026" s="7"/>
      <c r="O8026" s="7"/>
      <c r="P8026" s="44"/>
      <c r="Q8026" s="45"/>
      <c r="R8026" s="42"/>
      <c r="S8026" s="42"/>
      <c r="T8026" s="42"/>
      <c r="U8026" s="43"/>
      <c r="V8026" s="32"/>
      <c r="W8026" s="44"/>
      <c r="X8026" s="7"/>
      <c r="Y8026" s="7"/>
      <c r="Z8026" s="7"/>
      <c r="AA8026" s="7"/>
      <c r="AB8026" s="7"/>
      <c r="AC8026" s="7"/>
      <c r="AD8026" s="7"/>
      <c r="AE8026" s="7"/>
      <c r="AF8026" s="7"/>
      <c r="AG8026" s="7"/>
      <c r="AH8026" s="7"/>
      <c r="AI8026" s="7"/>
      <c r="AJ8026" s="7"/>
      <c r="AK8026" s="7"/>
      <c r="AL8026" s="7"/>
      <c r="AM8026" s="7"/>
      <c r="AN8026" s="7"/>
    </row>
    <row r="8027" spans="1:40" ht="14.25" customHeight="1">
      <c r="A8027" s="7" t="s">
        <v>796</v>
      </c>
      <c r="B8027" s="7" t="s">
        <v>363</v>
      </c>
      <c r="C8027" s="7">
        <v>1609</v>
      </c>
      <c r="D8027" s="7" t="s">
        <v>694</v>
      </c>
      <c r="E8027" s="7" t="str">
        <f t="shared" si="103"/>
        <v>San Lorenzo</v>
      </c>
      <c r="F8027" s="7" t="s">
        <v>379</v>
      </c>
      <c r="G8027" s="7">
        <v>250</v>
      </c>
      <c r="H8027" s="7" t="s">
        <v>399</v>
      </c>
      <c r="I8027" s="7"/>
      <c r="J8027" s="7">
        <v>4330544</v>
      </c>
      <c r="K8027" s="7">
        <f t="shared" si="104"/>
        <v>3525655</v>
      </c>
      <c r="L8027" s="7"/>
      <c r="M8027" s="6"/>
      <c r="N8027" s="7"/>
      <c r="O8027" s="7"/>
      <c r="P8027" s="44"/>
      <c r="Q8027" s="45"/>
      <c r="R8027" s="42"/>
      <c r="S8027" s="42"/>
      <c r="T8027" s="42"/>
      <c r="U8027" s="43"/>
      <c r="V8027" s="32"/>
      <c r="W8027" s="44"/>
      <c r="X8027" s="7"/>
      <c r="Y8027" s="7"/>
      <c r="Z8027" s="7"/>
      <c r="AA8027" s="7"/>
      <c r="AB8027" s="7"/>
      <c r="AC8027" s="7"/>
      <c r="AD8027" s="7"/>
      <c r="AE8027" s="7"/>
      <c r="AF8027" s="7"/>
      <c r="AG8027" s="7"/>
      <c r="AH8027" s="7"/>
      <c r="AI8027" s="7"/>
      <c r="AJ8027" s="7"/>
      <c r="AK8027" s="7"/>
      <c r="AL8027" s="7"/>
      <c r="AM8027" s="7"/>
      <c r="AN8027" s="7"/>
    </row>
    <row r="8028" spans="1:40" ht="14.25" customHeight="1">
      <c r="A8028" s="7" t="s">
        <v>796</v>
      </c>
      <c r="B8028" s="7" t="s">
        <v>363</v>
      </c>
      <c r="C8028" s="7">
        <v>1609</v>
      </c>
      <c r="D8028" s="7" t="s">
        <v>694</v>
      </c>
      <c r="E8028" s="7" t="str">
        <f t="shared" si="103"/>
        <v>San Lorenzo</v>
      </c>
      <c r="F8028" s="7" t="s">
        <v>379</v>
      </c>
      <c r="G8028" s="7">
        <v>260</v>
      </c>
      <c r="H8028" s="7" t="s">
        <v>400</v>
      </c>
      <c r="I8028" s="7"/>
      <c r="J8028" s="7">
        <v>119800</v>
      </c>
      <c r="K8028" s="7">
        <f t="shared" si="104"/>
        <v>3525655</v>
      </c>
      <c r="L8028" s="7"/>
      <c r="M8028" s="6"/>
      <c r="N8028" s="7"/>
      <c r="O8028" s="7"/>
      <c r="P8028" s="44"/>
      <c r="Q8028" s="45"/>
      <c r="R8028" s="42"/>
      <c r="S8028" s="42"/>
      <c r="T8028" s="42"/>
      <c r="U8028" s="43"/>
      <c r="V8028" s="32"/>
      <c r="W8028" s="44"/>
      <c r="X8028" s="7"/>
      <c r="Y8028" s="7"/>
      <c r="Z8028" s="7"/>
      <c r="AA8028" s="7"/>
      <c r="AB8028" s="7"/>
      <c r="AC8028" s="7"/>
      <c r="AD8028" s="7"/>
      <c r="AE8028" s="7"/>
      <c r="AF8028" s="7"/>
      <c r="AG8028" s="7"/>
      <c r="AH8028" s="7"/>
      <c r="AI8028" s="7"/>
      <c r="AJ8028" s="7"/>
      <c r="AK8028" s="7"/>
      <c r="AL8028" s="7"/>
      <c r="AM8028" s="7"/>
      <c r="AN8028" s="7"/>
    </row>
    <row r="8029" spans="1:40" ht="14.25" customHeight="1">
      <c r="A8029" s="7" t="s">
        <v>796</v>
      </c>
      <c r="B8029" s="7" t="s">
        <v>363</v>
      </c>
      <c r="C8029" s="7">
        <v>1609</v>
      </c>
      <c r="D8029" s="7" t="s">
        <v>694</v>
      </c>
      <c r="E8029" s="7" t="str">
        <f t="shared" si="103"/>
        <v>San Lorenzo</v>
      </c>
      <c r="F8029" s="7" t="s">
        <v>379</v>
      </c>
      <c r="G8029" s="7">
        <v>310</v>
      </c>
      <c r="H8029" s="7" t="s">
        <v>403</v>
      </c>
      <c r="I8029" s="7"/>
      <c r="J8029" s="7">
        <v>81520</v>
      </c>
      <c r="K8029" s="7">
        <f t="shared" si="104"/>
        <v>3525655</v>
      </c>
      <c r="L8029" s="7"/>
      <c r="M8029" s="6"/>
      <c r="N8029" s="7"/>
      <c r="O8029" s="7"/>
      <c r="P8029" s="44"/>
      <c r="Q8029" s="45"/>
      <c r="R8029" s="42"/>
      <c r="S8029" s="42"/>
      <c r="T8029" s="42"/>
      <c r="U8029" s="43"/>
      <c r="V8029" s="32"/>
      <c r="W8029" s="44"/>
      <c r="X8029" s="7"/>
      <c r="Y8029" s="7"/>
      <c r="Z8029" s="7"/>
      <c r="AA8029" s="7"/>
      <c r="AB8029" s="7"/>
      <c r="AC8029" s="7"/>
      <c r="AD8029" s="7"/>
      <c r="AE8029" s="7"/>
      <c r="AF8029" s="7"/>
      <c r="AG8029" s="7"/>
      <c r="AH8029" s="7"/>
      <c r="AI8029" s="7"/>
      <c r="AJ8029" s="7"/>
      <c r="AK8029" s="7"/>
      <c r="AL8029" s="7"/>
      <c r="AM8029" s="7"/>
      <c r="AN8029" s="7"/>
    </row>
    <row r="8030" spans="1:40" ht="14.25" customHeight="1">
      <c r="A8030" s="7" t="s">
        <v>796</v>
      </c>
      <c r="B8030" s="7" t="s">
        <v>363</v>
      </c>
      <c r="C8030" s="7">
        <v>1609</v>
      </c>
      <c r="D8030" s="7" t="s">
        <v>694</v>
      </c>
      <c r="E8030" s="7" t="str">
        <f t="shared" si="103"/>
        <v>San Lorenzo</v>
      </c>
      <c r="F8030" s="7" t="s">
        <v>379</v>
      </c>
      <c r="G8030" s="7">
        <v>330</v>
      </c>
      <c r="H8030" s="7" t="s">
        <v>404</v>
      </c>
      <c r="I8030" s="7"/>
      <c r="J8030" s="7">
        <v>390022</v>
      </c>
      <c r="K8030" s="7">
        <f t="shared" si="104"/>
        <v>3525655</v>
      </c>
      <c r="L8030" s="7"/>
      <c r="M8030" s="6"/>
      <c r="N8030" s="7"/>
      <c r="O8030" s="7"/>
      <c r="P8030" s="44"/>
      <c r="Q8030" s="45"/>
      <c r="R8030" s="42"/>
      <c r="S8030" s="42"/>
      <c r="T8030" s="42"/>
      <c r="U8030" s="43"/>
      <c r="V8030" s="32"/>
      <c r="W8030" s="44"/>
      <c r="X8030" s="7"/>
      <c r="Y8030" s="7"/>
      <c r="Z8030" s="7"/>
      <c r="AA8030" s="7"/>
      <c r="AB8030" s="7"/>
      <c r="AC8030" s="7"/>
      <c r="AD8030" s="7"/>
      <c r="AE8030" s="7"/>
      <c r="AF8030" s="7"/>
      <c r="AG8030" s="7"/>
      <c r="AH8030" s="7"/>
      <c r="AI8030" s="7"/>
      <c r="AJ8030" s="7"/>
      <c r="AK8030" s="7"/>
      <c r="AL8030" s="7"/>
      <c r="AM8030" s="7"/>
      <c r="AN8030" s="7"/>
    </row>
    <row r="8031" spans="1:40" ht="14.25" customHeight="1">
      <c r="A8031" s="7" t="s">
        <v>796</v>
      </c>
      <c r="B8031" s="7" t="s">
        <v>363</v>
      </c>
      <c r="C8031" s="7">
        <v>1609</v>
      </c>
      <c r="D8031" s="7" t="s">
        <v>694</v>
      </c>
      <c r="E8031" s="7" t="str">
        <f t="shared" si="103"/>
        <v>San Lorenzo</v>
      </c>
      <c r="F8031" s="7" t="s">
        <v>379</v>
      </c>
      <c r="G8031" s="7">
        <v>340</v>
      </c>
      <c r="H8031" s="7" t="s">
        <v>405</v>
      </c>
      <c r="I8031" s="7"/>
      <c r="J8031" s="7">
        <v>136944</v>
      </c>
      <c r="K8031" s="7">
        <f t="shared" si="104"/>
        <v>3525655</v>
      </c>
      <c r="L8031" s="7"/>
      <c r="M8031" s="6"/>
      <c r="N8031" s="7"/>
      <c r="O8031" s="7"/>
      <c r="P8031" s="44"/>
      <c r="Q8031" s="45"/>
      <c r="R8031" s="42"/>
      <c r="S8031" s="42"/>
      <c r="T8031" s="42"/>
      <c r="U8031" s="43"/>
      <c r="V8031" s="32"/>
      <c r="W8031" s="44"/>
      <c r="X8031" s="7"/>
      <c r="Y8031" s="7"/>
      <c r="Z8031" s="7"/>
      <c r="AA8031" s="7"/>
      <c r="AB8031" s="7"/>
      <c r="AC8031" s="7"/>
      <c r="AD8031" s="7"/>
      <c r="AE8031" s="7"/>
      <c r="AF8031" s="7"/>
      <c r="AG8031" s="7"/>
      <c r="AH8031" s="7"/>
      <c r="AI8031" s="7"/>
      <c r="AJ8031" s="7"/>
      <c r="AK8031" s="7"/>
      <c r="AL8031" s="7"/>
      <c r="AM8031" s="7"/>
      <c r="AN8031" s="7"/>
    </row>
    <row r="8032" spans="1:40" ht="14.25" customHeight="1">
      <c r="A8032" s="7" t="s">
        <v>796</v>
      </c>
      <c r="B8032" s="7" t="s">
        <v>363</v>
      </c>
      <c r="C8032" s="7">
        <v>1609</v>
      </c>
      <c r="D8032" s="7" t="s">
        <v>694</v>
      </c>
      <c r="E8032" s="7" t="str">
        <f t="shared" si="103"/>
        <v>San Lorenzo</v>
      </c>
      <c r="F8032" s="7" t="s">
        <v>407</v>
      </c>
      <c r="G8032" s="7">
        <v>170</v>
      </c>
      <c r="H8032" s="7" t="s">
        <v>390</v>
      </c>
      <c r="I8032" s="7"/>
      <c r="J8032" s="7">
        <v>232013</v>
      </c>
      <c r="K8032" s="7">
        <f t="shared" si="104"/>
        <v>3525655</v>
      </c>
      <c r="L8032" s="7"/>
      <c r="M8032" s="6"/>
      <c r="N8032" s="7"/>
      <c r="O8032" s="7"/>
      <c r="P8032" s="44"/>
      <c r="Q8032" s="45"/>
      <c r="R8032" s="42"/>
      <c r="S8032" s="42"/>
      <c r="T8032" s="42"/>
      <c r="U8032" s="43"/>
      <c r="V8032" s="32"/>
      <c r="W8032" s="44"/>
      <c r="X8032" s="7"/>
      <c r="Y8032" s="7"/>
      <c r="Z8032" s="7"/>
      <c r="AA8032" s="7"/>
      <c r="AB8032" s="7"/>
      <c r="AC8032" s="7"/>
      <c r="AD8032" s="7"/>
      <c r="AE8032" s="7"/>
      <c r="AF8032" s="7"/>
      <c r="AG8032" s="7"/>
      <c r="AH8032" s="7"/>
      <c r="AI8032" s="7"/>
      <c r="AJ8032" s="7"/>
      <c r="AK8032" s="7"/>
      <c r="AL8032" s="7"/>
      <c r="AM8032" s="7"/>
      <c r="AN8032" s="7"/>
    </row>
    <row r="8033" spans="1:40" ht="14.25" customHeight="1">
      <c r="A8033" s="7" t="s">
        <v>796</v>
      </c>
      <c r="B8033" s="7" t="s">
        <v>363</v>
      </c>
      <c r="C8033" s="7">
        <v>1609</v>
      </c>
      <c r="D8033" s="7" t="s">
        <v>694</v>
      </c>
      <c r="E8033" s="7" t="str">
        <f t="shared" si="103"/>
        <v>San Lorenzo</v>
      </c>
      <c r="F8033" s="7" t="s">
        <v>407</v>
      </c>
      <c r="G8033" s="7">
        <v>340</v>
      </c>
      <c r="H8033" s="7" t="s">
        <v>405</v>
      </c>
      <c r="I8033" s="7"/>
      <c r="J8033" s="7">
        <v>1495866</v>
      </c>
      <c r="K8033" s="7">
        <f t="shared" si="104"/>
        <v>3525655</v>
      </c>
      <c r="L8033" s="7"/>
      <c r="M8033" s="6"/>
      <c r="N8033" s="7"/>
      <c r="O8033" s="7"/>
      <c r="P8033" s="44"/>
      <c r="Q8033" s="45"/>
      <c r="R8033" s="42"/>
      <c r="S8033" s="42"/>
      <c r="T8033" s="42"/>
      <c r="U8033" s="43"/>
      <c r="V8033" s="32"/>
      <c r="W8033" s="44"/>
      <c r="X8033" s="7"/>
      <c r="Y8033" s="7"/>
      <c r="Z8033" s="7"/>
      <c r="AA8033" s="7"/>
      <c r="AB8033" s="7"/>
      <c r="AC8033" s="7"/>
      <c r="AD8033" s="7"/>
      <c r="AE8033" s="7"/>
      <c r="AF8033" s="7"/>
      <c r="AG8033" s="7"/>
      <c r="AH8033" s="7"/>
      <c r="AI8033" s="7"/>
      <c r="AJ8033" s="7"/>
      <c r="AK8033" s="7"/>
      <c r="AL8033" s="7"/>
      <c r="AM8033" s="7"/>
      <c r="AN8033" s="7"/>
    </row>
    <row r="8034" spans="1:40" ht="14.25" customHeight="1">
      <c r="A8034" s="7" t="s">
        <v>796</v>
      </c>
      <c r="B8034" s="7" t="s">
        <v>363</v>
      </c>
      <c r="C8034" s="7">
        <v>1609</v>
      </c>
      <c r="D8034" s="7" t="s">
        <v>694</v>
      </c>
      <c r="E8034" s="7" t="str">
        <f t="shared" si="103"/>
        <v>San Lorenzo</v>
      </c>
      <c r="F8034" s="7" t="s">
        <v>407</v>
      </c>
      <c r="G8034" s="7">
        <v>350</v>
      </c>
      <c r="H8034" s="7" t="s">
        <v>406</v>
      </c>
      <c r="I8034" s="7"/>
      <c r="J8034" s="7">
        <v>1116185</v>
      </c>
      <c r="K8034" s="7">
        <f t="shared" si="104"/>
        <v>3525655</v>
      </c>
      <c r="L8034" s="7"/>
      <c r="M8034" s="6"/>
      <c r="N8034" s="7"/>
      <c r="O8034" s="7"/>
      <c r="P8034" s="44"/>
      <c r="Q8034" s="45"/>
      <c r="R8034" s="42"/>
      <c r="S8034" s="42"/>
      <c r="T8034" s="42"/>
      <c r="U8034" s="43"/>
      <c r="V8034" s="32"/>
      <c r="W8034" s="44"/>
      <c r="X8034" s="7"/>
      <c r="Y8034" s="7"/>
      <c r="Z8034" s="7"/>
      <c r="AA8034" s="7"/>
      <c r="AB8034" s="7"/>
      <c r="AC8034" s="7"/>
      <c r="AD8034" s="7"/>
      <c r="AE8034" s="7"/>
      <c r="AF8034" s="7"/>
      <c r="AG8034" s="7"/>
      <c r="AH8034" s="7"/>
      <c r="AI8034" s="7"/>
      <c r="AJ8034" s="7"/>
      <c r="AK8034" s="7"/>
      <c r="AL8034" s="7"/>
      <c r="AM8034" s="7"/>
      <c r="AN8034" s="7"/>
    </row>
    <row r="8035" spans="1:40" ht="14.25" customHeight="1">
      <c r="A8035" s="7" t="s">
        <v>796</v>
      </c>
      <c r="B8035" s="7" t="s">
        <v>363</v>
      </c>
      <c r="C8035" s="7">
        <v>1610</v>
      </c>
      <c r="D8035" s="7" t="s">
        <v>788</v>
      </c>
      <c r="E8035" s="7" t="str">
        <f t="shared" si="103"/>
        <v>El Puente</v>
      </c>
      <c r="F8035" s="7" t="s">
        <v>379</v>
      </c>
      <c r="G8035" s="7">
        <v>0</v>
      </c>
      <c r="H8035" s="7" t="s">
        <v>380</v>
      </c>
      <c r="I8035" s="7"/>
      <c r="J8035" s="7">
        <v>1573681</v>
      </c>
      <c r="K8035" s="7">
        <f t="shared" si="104"/>
        <v>18910352</v>
      </c>
      <c r="L8035" s="7"/>
      <c r="M8035" s="6"/>
      <c r="N8035" s="7"/>
      <c r="O8035" s="7"/>
      <c r="P8035" s="44"/>
      <c r="Q8035" s="45"/>
      <c r="R8035" s="42"/>
      <c r="S8035" s="42"/>
      <c r="T8035" s="42"/>
      <c r="U8035" s="43"/>
      <c r="V8035" s="32"/>
      <c r="W8035" s="44"/>
      <c r="X8035" s="7"/>
      <c r="Y8035" s="7"/>
      <c r="Z8035" s="7"/>
      <c r="AA8035" s="7"/>
      <c r="AB8035" s="7"/>
      <c r="AC8035" s="7"/>
      <c r="AD8035" s="7"/>
      <c r="AE8035" s="7"/>
      <c r="AF8035" s="7"/>
      <c r="AG8035" s="7"/>
      <c r="AH8035" s="7"/>
      <c r="AI8035" s="7"/>
      <c r="AJ8035" s="7"/>
      <c r="AK8035" s="7"/>
      <c r="AL8035" s="7"/>
      <c r="AM8035" s="7"/>
      <c r="AN8035" s="7"/>
    </row>
    <row r="8036" spans="1:40" ht="14.25" customHeight="1">
      <c r="A8036" s="7" t="s">
        <v>796</v>
      </c>
      <c r="B8036" s="7" t="s">
        <v>363</v>
      </c>
      <c r="C8036" s="7">
        <v>1610</v>
      </c>
      <c r="D8036" s="7" t="s">
        <v>788</v>
      </c>
      <c r="E8036" s="7" t="str">
        <f t="shared" si="103"/>
        <v>El Puente</v>
      </c>
      <c r="F8036" s="7" t="s">
        <v>379</v>
      </c>
      <c r="G8036" s="7">
        <v>1</v>
      </c>
      <c r="H8036" s="7" t="s">
        <v>381</v>
      </c>
      <c r="I8036" s="7"/>
      <c r="J8036" s="7">
        <v>666690</v>
      </c>
      <c r="K8036" s="7">
        <f t="shared" si="104"/>
        <v>18910352</v>
      </c>
      <c r="L8036" s="7"/>
      <c r="M8036" s="6"/>
      <c r="N8036" s="7"/>
      <c r="O8036" s="7"/>
      <c r="P8036" s="44"/>
      <c r="Q8036" s="45"/>
      <c r="R8036" s="42"/>
      <c r="S8036" s="42"/>
      <c r="T8036" s="42"/>
      <c r="U8036" s="43"/>
      <c r="V8036" s="32"/>
      <c r="W8036" s="44"/>
      <c r="X8036" s="7"/>
      <c r="Y8036" s="7"/>
      <c r="Z8036" s="7"/>
      <c r="AA8036" s="7"/>
      <c r="AB8036" s="7"/>
      <c r="AC8036" s="7"/>
      <c r="AD8036" s="7"/>
      <c r="AE8036" s="7"/>
      <c r="AF8036" s="7"/>
      <c r="AG8036" s="7"/>
      <c r="AH8036" s="7"/>
      <c r="AI8036" s="7"/>
      <c r="AJ8036" s="7"/>
      <c r="AK8036" s="7"/>
      <c r="AL8036" s="7"/>
      <c r="AM8036" s="7"/>
      <c r="AN8036" s="7"/>
    </row>
    <row r="8037" spans="1:40" ht="14.25" customHeight="1">
      <c r="A8037" s="7" t="s">
        <v>796</v>
      </c>
      <c r="B8037" s="7" t="s">
        <v>363</v>
      </c>
      <c r="C8037" s="7">
        <v>1610</v>
      </c>
      <c r="D8037" s="7" t="s">
        <v>788</v>
      </c>
      <c r="E8037" s="7" t="str">
        <f t="shared" si="103"/>
        <v>El Puente</v>
      </c>
      <c r="F8037" s="7" t="s">
        <v>379</v>
      </c>
      <c r="G8037" s="7">
        <v>97</v>
      </c>
      <c r="H8037" s="7" t="s">
        <v>409</v>
      </c>
      <c r="I8037" s="7"/>
      <c r="J8037" s="7">
        <v>4735990</v>
      </c>
      <c r="K8037" s="7">
        <f t="shared" si="104"/>
        <v>18910352</v>
      </c>
      <c r="L8037" s="7"/>
      <c r="M8037" s="6"/>
      <c r="N8037" s="7"/>
      <c r="O8037" s="7"/>
      <c r="P8037" s="44"/>
      <c r="Q8037" s="45"/>
      <c r="R8037" s="42"/>
      <c r="S8037" s="42"/>
      <c r="T8037" s="42"/>
      <c r="U8037" s="43"/>
      <c r="V8037" s="32"/>
      <c r="W8037" s="44"/>
      <c r="X8037" s="7"/>
      <c r="Y8037" s="7"/>
      <c r="Z8037" s="7"/>
      <c r="AA8037" s="7"/>
      <c r="AB8037" s="7"/>
      <c r="AC8037" s="7"/>
      <c r="AD8037" s="7"/>
      <c r="AE8037" s="7"/>
      <c r="AF8037" s="7"/>
      <c r="AG8037" s="7"/>
      <c r="AH8037" s="7"/>
      <c r="AI8037" s="7"/>
      <c r="AJ8037" s="7"/>
      <c r="AK8037" s="7"/>
      <c r="AL8037" s="7"/>
      <c r="AM8037" s="7"/>
      <c r="AN8037" s="7"/>
    </row>
    <row r="8038" spans="1:40" ht="14.25" customHeight="1">
      <c r="A8038" s="7" t="s">
        <v>796</v>
      </c>
      <c r="B8038" s="7" t="s">
        <v>363</v>
      </c>
      <c r="C8038" s="7">
        <v>1610</v>
      </c>
      <c r="D8038" s="7" t="s">
        <v>788</v>
      </c>
      <c r="E8038" s="7" t="str">
        <f t="shared" si="103"/>
        <v>El Puente</v>
      </c>
      <c r="F8038" s="7" t="s">
        <v>379</v>
      </c>
      <c r="G8038" s="7">
        <v>99</v>
      </c>
      <c r="H8038" s="7" t="s">
        <v>382</v>
      </c>
      <c r="I8038" s="7"/>
      <c r="J8038" s="7">
        <v>245786</v>
      </c>
      <c r="K8038" s="7">
        <f t="shared" si="104"/>
        <v>18910352</v>
      </c>
      <c r="L8038" s="7"/>
      <c r="M8038" s="6"/>
      <c r="N8038" s="7"/>
      <c r="O8038" s="7"/>
      <c r="P8038" s="44"/>
      <c r="Q8038" s="45"/>
      <c r="R8038" s="42"/>
      <c r="S8038" s="42"/>
      <c r="T8038" s="42"/>
      <c r="U8038" s="43"/>
      <c r="V8038" s="32"/>
      <c r="W8038" s="44"/>
      <c r="X8038" s="7"/>
      <c r="Y8038" s="7"/>
      <c r="Z8038" s="7"/>
      <c r="AA8038" s="7"/>
      <c r="AB8038" s="7"/>
      <c r="AC8038" s="7"/>
      <c r="AD8038" s="7"/>
      <c r="AE8038" s="7"/>
      <c r="AF8038" s="7"/>
      <c r="AG8038" s="7"/>
      <c r="AH8038" s="7"/>
      <c r="AI8038" s="7"/>
      <c r="AJ8038" s="7"/>
      <c r="AK8038" s="7"/>
      <c r="AL8038" s="7"/>
      <c r="AM8038" s="7"/>
      <c r="AN8038" s="7"/>
    </row>
    <row r="8039" spans="1:40" ht="14.25" customHeight="1">
      <c r="A8039" s="7" t="s">
        <v>796</v>
      </c>
      <c r="B8039" s="7" t="s">
        <v>363</v>
      </c>
      <c r="C8039" s="7">
        <v>1610</v>
      </c>
      <c r="D8039" s="7" t="s">
        <v>788</v>
      </c>
      <c r="E8039" s="7" t="str">
        <f t="shared" si="103"/>
        <v>El Puente</v>
      </c>
      <c r="F8039" s="7" t="s">
        <v>379</v>
      </c>
      <c r="G8039" s="7">
        <v>100</v>
      </c>
      <c r="H8039" s="7" t="s">
        <v>383</v>
      </c>
      <c r="I8039" s="7"/>
      <c r="J8039" s="7">
        <v>1510055</v>
      </c>
      <c r="K8039" s="7">
        <f t="shared" si="104"/>
        <v>18910352</v>
      </c>
      <c r="L8039" s="7"/>
      <c r="M8039" s="6"/>
      <c r="N8039" s="7"/>
      <c r="O8039" s="7"/>
      <c r="P8039" s="44"/>
      <c r="Q8039" s="45"/>
      <c r="R8039" s="42"/>
      <c r="S8039" s="42"/>
      <c r="T8039" s="42"/>
      <c r="U8039" s="43"/>
      <c r="V8039" s="32"/>
      <c r="W8039" s="44"/>
      <c r="X8039" s="7"/>
      <c r="Y8039" s="7"/>
      <c r="Z8039" s="7"/>
      <c r="AA8039" s="7"/>
      <c r="AB8039" s="7"/>
      <c r="AC8039" s="7"/>
      <c r="AD8039" s="7"/>
      <c r="AE8039" s="7"/>
      <c r="AF8039" s="7"/>
      <c r="AG8039" s="7"/>
      <c r="AH8039" s="7"/>
      <c r="AI8039" s="7"/>
      <c r="AJ8039" s="7"/>
      <c r="AK8039" s="7"/>
      <c r="AL8039" s="7"/>
      <c r="AM8039" s="7"/>
      <c r="AN8039" s="7"/>
    </row>
    <row r="8040" spans="1:40" ht="14.25" customHeight="1">
      <c r="A8040" s="7" t="s">
        <v>796</v>
      </c>
      <c r="B8040" s="7" t="s">
        <v>363</v>
      </c>
      <c r="C8040" s="7">
        <v>1610</v>
      </c>
      <c r="D8040" s="7" t="s">
        <v>788</v>
      </c>
      <c r="E8040" s="7" t="str">
        <f t="shared" si="103"/>
        <v>El Puente</v>
      </c>
      <c r="F8040" s="7" t="s">
        <v>379</v>
      </c>
      <c r="G8040" s="7">
        <v>110</v>
      </c>
      <c r="H8040" s="7" t="s">
        <v>385</v>
      </c>
      <c r="I8040" s="7"/>
      <c r="J8040" s="7">
        <v>76150</v>
      </c>
      <c r="K8040" s="7">
        <f t="shared" si="104"/>
        <v>18910352</v>
      </c>
      <c r="L8040" s="7"/>
      <c r="M8040" s="6"/>
      <c r="N8040" s="7"/>
      <c r="O8040" s="7"/>
      <c r="P8040" s="44"/>
      <c r="Q8040" s="45"/>
      <c r="R8040" s="42"/>
      <c r="S8040" s="42"/>
      <c r="T8040" s="42"/>
      <c r="U8040" s="43"/>
      <c r="V8040" s="32"/>
      <c r="W8040" s="44"/>
      <c r="X8040" s="7"/>
      <c r="Y8040" s="7"/>
      <c r="Z8040" s="7"/>
      <c r="AA8040" s="7"/>
      <c r="AB8040" s="7"/>
      <c r="AC8040" s="7"/>
      <c r="AD8040" s="7"/>
      <c r="AE8040" s="7"/>
      <c r="AF8040" s="7"/>
      <c r="AG8040" s="7"/>
      <c r="AH8040" s="7"/>
      <c r="AI8040" s="7"/>
      <c r="AJ8040" s="7"/>
      <c r="AK8040" s="7"/>
      <c r="AL8040" s="7"/>
      <c r="AM8040" s="7"/>
      <c r="AN8040" s="7"/>
    </row>
    <row r="8041" spans="1:40" ht="14.25" customHeight="1">
      <c r="A8041" s="7" t="s">
        <v>796</v>
      </c>
      <c r="B8041" s="7" t="s">
        <v>363</v>
      </c>
      <c r="C8041" s="7">
        <v>1610</v>
      </c>
      <c r="D8041" s="7" t="s">
        <v>788</v>
      </c>
      <c r="E8041" s="7" t="str">
        <f t="shared" si="103"/>
        <v>El Puente</v>
      </c>
      <c r="F8041" s="7" t="s">
        <v>379</v>
      </c>
      <c r="G8041" s="7">
        <v>120</v>
      </c>
      <c r="H8041" s="7" t="s">
        <v>485</v>
      </c>
      <c r="I8041" s="7"/>
      <c r="J8041" s="7">
        <v>93000</v>
      </c>
      <c r="K8041" s="7">
        <f t="shared" si="104"/>
        <v>18910352</v>
      </c>
      <c r="L8041" s="7"/>
      <c r="M8041" s="6"/>
      <c r="N8041" s="7"/>
      <c r="O8041" s="7"/>
      <c r="P8041" s="44"/>
      <c r="Q8041" s="45"/>
      <c r="R8041" s="42"/>
      <c r="S8041" s="42"/>
      <c r="T8041" s="42"/>
      <c r="U8041" s="43"/>
      <c r="V8041" s="32"/>
      <c r="W8041" s="44"/>
      <c r="X8041" s="7"/>
      <c r="Y8041" s="7"/>
      <c r="Z8041" s="7"/>
      <c r="AA8041" s="7"/>
      <c r="AB8041" s="7"/>
      <c r="AC8041" s="7"/>
      <c r="AD8041" s="7"/>
      <c r="AE8041" s="7"/>
      <c r="AF8041" s="7"/>
      <c r="AG8041" s="7"/>
      <c r="AH8041" s="7"/>
      <c r="AI8041" s="7"/>
      <c r="AJ8041" s="7"/>
      <c r="AK8041" s="7"/>
      <c r="AL8041" s="7"/>
      <c r="AM8041" s="7"/>
      <c r="AN8041" s="7"/>
    </row>
    <row r="8042" spans="1:40" ht="14.25" customHeight="1">
      <c r="A8042" s="7" t="s">
        <v>796</v>
      </c>
      <c r="B8042" s="7" t="s">
        <v>363</v>
      </c>
      <c r="C8042" s="7">
        <v>1610</v>
      </c>
      <c r="D8042" s="7" t="s">
        <v>788</v>
      </c>
      <c r="E8042" s="7" t="str">
        <f t="shared" si="103"/>
        <v>El Puente</v>
      </c>
      <c r="F8042" s="7" t="s">
        <v>379</v>
      </c>
      <c r="G8042" s="7">
        <v>130</v>
      </c>
      <c r="H8042" s="7" t="s">
        <v>386</v>
      </c>
      <c r="I8042" s="7"/>
      <c r="J8042" s="7">
        <v>297729</v>
      </c>
      <c r="K8042" s="7">
        <f t="shared" si="104"/>
        <v>18910352</v>
      </c>
      <c r="L8042" s="7"/>
      <c r="M8042" s="6"/>
      <c r="N8042" s="7"/>
      <c r="O8042" s="7"/>
      <c r="P8042" s="44"/>
      <c r="Q8042" s="45"/>
      <c r="R8042" s="42"/>
      <c r="S8042" s="42"/>
      <c r="T8042" s="42"/>
      <c r="U8042" s="43"/>
      <c r="V8042" s="32"/>
      <c r="W8042" s="44"/>
      <c r="X8042" s="7"/>
      <c r="Y8042" s="7"/>
      <c r="Z8042" s="7"/>
      <c r="AA8042" s="7"/>
      <c r="AB8042" s="7"/>
      <c r="AC8042" s="7"/>
      <c r="AD8042" s="7"/>
      <c r="AE8042" s="7"/>
      <c r="AF8042" s="7"/>
      <c r="AG8042" s="7"/>
      <c r="AH8042" s="7"/>
      <c r="AI8042" s="7"/>
      <c r="AJ8042" s="7"/>
      <c r="AK8042" s="7"/>
      <c r="AL8042" s="7"/>
      <c r="AM8042" s="7"/>
      <c r="AN8042" s="7"/>
    </row>
    <row r="8043" spans="1:40" ht="14.25" customHeight="1">
      <c r="A8043" s="7" t="s">
        <v>796</v>
      </c>
      <c r="B8043" s="7" t="s">
        <v>363</v>
      </c>
      <c r="C8043" s="7">
        <v>1610</v>
      </c>
      <c r="D8043" s="7" t="s">
        <v>788</v>
      </c>
      <c r="E8043" s="7" t="str">
        <f t="shared" si="103"/>
        <v>El Puente</v>
      </c>
      <c r="F8043" s="7" t="s">
        <v>379</v>
      </c>
      <c r="G8043" s="7">
        <v>140</v>
      </c>
      <c r="H8043" s="7" t="s">
        <v>388</v>
      </c>
      <c r="I8043" s="7"/>
      <c r="J8043" s="7">
        <v>77000</v>
      </c>
      <c r="K8043" s="7">
        <f t="shared" si="104"/>
        <v>18910352</v>
      </c>
      <c r="L8043" s="7"/>
      <c r="M8043" s="6"/>
      <c r="N8043" s="7"/>
      <c r="O8043" s="7"/>
      <c r="P8043" s="44"/>
      <c r="Q8043" s="45"/>
      <c r="R8043" s="42"/>
      <c r="S8043" s="42"/>
      <c r="T8043" s="42"/>
      <c r="U8043" s="43"/>
      <c r="V8043" s="32"/>
      <c r="W8043" s="44"/>
      <c r="X8043" s="7"/>
      <c r="Y8043" s="7"/>
      <c r="Z8043" s="7"/>
      <c r="AA8043" s="7"/>
      <c r="AB8043" s="7"/>
      <c r="AC8043" s="7"/>
      <c r="AD8043" s="7"/>
      <c r="AE8043" s="7"/>
      <c r="AF8043" s="7"/>
      <c r="AG8043" s="7"/>
      <c r="AH8043" s="7"/>
      <c r="AI8043" s="7"/>
      <c r="AJ8043" s="7"/>
      <c r="AK8043" s="7"/>
      <c r="AL8043" s="7"/>
      <c r="AM8043" s="7"/>
      <c r="AN8043" s="7"/>
    </row>
    <row r="8044" spans="1:40" ht="14.25" customHeight="1">
      <c r="A8044" s="7" t="s">
        <v>796</v>
      </c>
      <c r="B8044" s="7" t="s">
        <v>363</v>
      </c>
      <c r="C8044" s="7">
        <v>1610</v>
      </c>
      <c r="D8044" s="7" t="s">
        <v>788</v>
      </c>
      <c r="E8044" s="7" t="str">
        <f t="shared" si="103"/>
        <v>El Puente</v>
      </c>
      <c r="F8044" s="7" t="s">
        <v>379</v>
      </c>
      <c r="G8044" s="7">
        <v>160</v>
      </c>
      <c r="H8044" s="7" t="s">
        <v>389</v>
      </c>
      <c r="I8044" s="7"/>
      <c r="J8044" s="7">
        <v>134700</v>
      </c>
      <c r="K8044" s="7">
        <f t="shared" si="104"/>
        <v>18910352</v>
      </c>
      <c r="L8044" s="7"/>
      <c r="M8044" s="6"/>
      <c r="N8044" s="7"/>
      <c r="O8044" s="7"/>
      <c r="P8044" s="44"/>
      <c r="Q8044" s="45"/>
      <c r="R8044" s="42"/>
      <c r="S8044" s="42"/>
      <c r="T8044" s="42"/>
      <c r="U8044" s="43"/>
      <c r="V8044" s="32"/>
      <c r="W8044" s="44"/>
      <c r="X8044" s="7"/>
      <c r="Y8044" s="7"/>
      <c r="Z8044" s="7"/>
      <c r="AA8044" s="7"/>
      <c r="AB8044" s="7"/>
      <c r="AC8044" s="7"/>
      <c r="AD8044" s="7"/>
      <c r="AE8044" s="7"/>
      <c r="AF8044" s="7"/>
      <c r="AG8044" s="7"/>
      <c r="AH8044" s="7"/>
      <c r="AI8044" s="7"/>
      <c r="AJ8044" s="7"/>
      <c r="AK8044" s="7"/>
      <c r="AL8044" s="7"/>
      <c r="AM8044" s="7"/>
      <c r="AN8044" s="7"/>
    </row>
    <row r="8045" spans="1:40" ht="14.25" customHeight="1">
      <c r="A8045" s="7" t="s">
        <v>796</v>
      </c>
      <c r="B8045" s="7" t="s">
        <v>363</v>
      </c>
      <c r="C8045" s="7">
        <v>1610</v>
      </c>
      <c r="D8045" s="7" t="s">
        <v>788</v>
      </c>
      <c r="E8045" s="7" t="str">
        <f t="shared" si="103"/>
        <v>El Puente</v>
      </c>
      <c r="F8045" s="7" t="s">
        <v>379</v>
      </c>
      <c r="G8045" s="7">
        <v>170</v>
      </c>
      <c r="H8045" s="7" t="s">
        <v>390</v>
      </c>
      <c r="I8045" s="7"/>
      <c r="J8045" s="7">
        <v>731800</v>
      </c>
      <c r="K8045" s="7">
        <f t="shared" si="104"/>
        <v>18910352</v>
      </c>
      <c r="L8045" s="7"/>
      <c r="M8045" s="6"/>
      <c r="N8045" s="7"/>
      <c r="O8045" s="7"/>
      <c r="P8045" s="44"/>
      <c r="Q8045" s="45"/>
      <c r="R8045" s="42"/>
      <c r="S8045" s="42"/>
      <c r="T8045" s="42"/>
      <c r="U8045" s="43"/>
      <c r="V8045" s="32"/>
      <c r="W8045" s="44"/>
      <c r="X8045" s="7"/>
      <c r="Y8045" s="7"/>
      <c r="Z8045" s="7"/>
      <c r="AA8045" s="7"/>
      <c r="AB8045" s="7"/>
      <c r="AC8045" s="7"/>
      <c r="AD8045" s="7"/>
      <c r="AE8045" s="7"/>
      <c r="AF8045" s="7"/>
      <c r="AG8045" s="7"/>
      <c r="AH8045" s="7"/>
      <c r="AI8045" s="7"/>
      <c r="AJ8045" s="7"/>
      <c r="AK8045" s="7"/>
      <c r="AL8045" s="7"/>
      <c r="AM8045" s="7"/>
      <c r="AN8045" s="7"/>
    </row>
    <row r="8046" spans="1:40" ht="14.25" customHeight="1">
      <c r="A8046" s="7" t="s">
        <v>796</v>
      </c>
      <c r="B8046" s="7" t="s">
        <v>363</v>
      </c>
      <c r="C8046" s="7">
        <v>1610</v>
      </c>
      <c r="D8046" s="7" t="s">
        <v>788</v>
      </c>
      <c r="E8046" s="7" t="str">
        <f t="shared" si="103"/>
        <v>El Puente</v>
      </c>
      <c r="F8046" s="7" t="s">
        <v>379</v>
      </c>
      <c r="G8046" s="7">
        <v>180</v>
      </c>
      <c r="H8046" s="7" t="s">
        <v>411</v>
      </c>
      <c r="I8046" s="7"/>
      <c r="J8046" s="7">
        <v>700000</v>
      </c>
      <c r="K8046" s="7">
        <f t="shared" si="104"/>
        <v>18910352</v>
      </c>
      <c r="L8046" s="7"/>
      <c r="M8046" s="6"/>
      <c r="N8046" s="7"/>
      <c r="O8046" s="7"/>
      <c r="P8046" s="44"/>
      <c r="Q8046" s="45"/>
      <c r="R8046" s="42"/>
      <c r="S8046" s="42"/>
      <c r="T8046" s="42"/>
      <c r="U8046" s="43"/>
      <c r="V8046" s="32"/>
      <c r="W8046" s="44"/>
      <c r="X8046" s="7"/>
      <c r="Y8046" s="7"/>
      <c r="Z8046" s="7"/>
      <c r="AA8046" s="7"/>
      <c r="AB8046" s="7"/>
      <c r="AC8046" s="7"/>
      <c r="AD8046" s="7"/>
      <c r="AE8046" s="7"/>
      <c r="AF8046" s="7"/>
      <c r="AG8046" s="7"/>
      <c r="AH8046" s="7"/>
      <c r="AI8046" s="7"/>
      <c r="AJ8046" s="7"/>
      <c r="AK8046" s="7"/>
      <c r="AL8046" s="7"/>
      <c r="AM8046" s="7"/>
      <c r="AN8046" s="7"/>
    </row>
    <row r="8047" spans="1:40" ht="14.25" customHeight="1">
      <c r="A8047" s="7" t="s">
        <v>796</v>
      </c>
      <c r="B8047" s="7" t="s">
        <v>363</v>
      </c>
      <c r="C8047" s="7">
        <v>1610</v>
      </c>
      <c r="D8047" s="7" t="s">
        <v>788</v>
      </c>
      <c r="E8047" s="7" t="str">
        <f t="shared" si="103"/>
        <v>El Puente</v>
      </c>
      <c r="F8047" s="7" t="s">
        <v>379</v>
      </c>
      <c r="G8047" s="7">
        <v>190</v>
      </c>
      <c r="H8047" s="7" t="s">
        <v>392</v>
      </c>
      <c r="I8047" s="7"/>
      <c r="J8047" s="7">
        <v>105000</v>
      </c>
      <c r="K8047" s="7">
        <f t="shared" si="104"/>
        <v>18910352</v>
      </c>
      <c r="L8047" s="7"/>
      <c r="M8047" s="6"/>
      <c r="N8047" s="7"/>
      <c r="O8047" s="7"/>
      <c r="P8047" s="44"/>
      <c r="Q8047" s="45"/>
      <c r="R8047" s="42"/>
      <c r="S8047" s="42"/>
      <c r="T8047" s="42"/>
      <c r="U8047" s="43"/>
      <c r="V8047" s="32"/>
      <c r="W8047" s="44"/>
      <c r="X8047" s="7"/>
      <c r="Y8047" s="7"/>
      <c r="Z8047" s="7"/>
      <c r="AA8047" s="7"/>
      <c r="AB8047" s="7"/>
      <c r="AC8047" s="7"/>
      <c r="AD8047" s="7"/>
      <c r="AE8047" s="7"/>
      <c r="AF8047" s="7"/>
      <c r="AG8047" s="7"/>
      <c r="AH8047" s="7"/>
      <c r="AI8047" s="7"/>
      <c r="AJ8047" s="7"/>
      <c r="AK8047" s="7"/>
      <c r="AL8047" s="7"/>
      <c r="AM8047" s="7"/>
      <c r="AN8047" s="7"/>
    </row>
    <row r="8048" spans="1:40" ht="14.25" customHeight="1">
      <c r="A8048" s="7" t="s">
        <v>796</v>
      </c>
      <c r="B8048" s="7" t="s">
        <v>363</v>
      </c>
      <c r="C8048" s="7">
        <v>1610</v>
      </c>
      <c r="D8048" s="7" t="s">
        <v>788</v>
      </c>
      <c r="E8048" s="7" t="str">
        <f t="shared" si="103"/>
        <v>El Puente</v>
      </c>
      <c r="F8048" s="7" t="s">
        <v>379</v>
      </c>
      <c r="G8048" s="7">
        <v>200</v>
      </c>
      <c r="H8048" s="7" t="s">
        <v>393</v>
      </c>
      <c r="I8048" s="7"/>
      <c r="J8048" s="7">
        <v>2684874</v>
      </c>
      <c r="K8048" s="7">
        <f t="shared" si="104"/>
        <v>18910352</v>
      </c>
      <c r="L8048" s="7"/>
      <c r="M8048" s="6"/>
      <c r="N8048" s="7"/>
      <c r="O8048" s="7"/>
      <c r="P8048" s="44"/>
      <c r="Q8048" s="45"/>
      <c r="R8048" s="42"/>
      <c r="S8048" s="42"/>
      <c r="T8048" s="42"/>
      <c r="U8048" s="43"/>
      <c r="V8048" s="32"/>
      <c r="W8048" s="44"/>
      <c r="X8048" s="7"/>
      <c r="Y8048" s="7"/>
      <c r="Z8048" s="7"/>
      <c r="AA8048" s="7"/>
      <c r="AB8048" s="7"/>
      <c r="AC8048" s="7"/>
      <c r="AD8048" s="7"/>
      <c r="AE8048" s="7"/>
      <c r="AF8048" s="7"/>
      <c r="AG8048" s="7"/>
      <c r="AH8048" s="7"/>
      <c r="AI8048" s="7"/>
      <c r="AJ8048" s="7"/>
      <c r="AK8048" s="7"/>
      <c r="AL8048" s="7"/>
      <c r="AM8048" s="7"/>
      <c r="AN8048" s="7"/>
    </row>
    <row r="8049" spans="1:40" ht="14.25" customHeight="1">
      <c r="A8049" s="7" t="s">
        <v>796</v>
      </c>
      <c r="B8049" s="7" t="s">
        <v>363</v>
      </c>
      <c r="C8049" s="7">
        <v>1610</v>
      </c>
      <c r="D8049" s="7" t="s">
        <v>788</v>
      </c>
      <c r="E8049" s="7" t="str">
        <f t="shared" si="103"/>
        <v>El Puente</v>
      </c>
      <c r="F8049" s="7" t="s">
        <v>379</v>
      </c>
      <c r="G8049" s="7">
        <v>210</v>
      </c>
      <c r="H8049" s="7" t="s">
        <v>394</v>
      </c>
      <c r="I8049" s="7"/>
      <c r="J8049" s="7">
        <v>2526244</v>
      </c>
      <c r="K8049" s="7">
        <f t="shared" si="104"/>
        <v>18910352</v>
      </c>
      <c r="L8049" s="7"/>
      <c r="M8049" s="6"/>
      <c r="N8049" s="7"/>
      <c r="O8049" s="7"/>
      <c r="P8049" s="44"/>
      <c r="Q8049" s="45"/>
      <c r="R8049" s="42"/>
      <c r="S8049" s="42"/>
      <c r="T8049" s="42"/>
      <c r="U8049" s="43"/>
      <c r="V8049" s="32"/>
      <c r="W8049" s="44"/>
      <c r="X8049" s="7"/>
      <c r="Y8049" s="7"/>
      <c r="Z8049" s="7"/>
      <c r="AA8049" s="7"/>
      <c r="AB8049" s="7"/>
      <c r="AC8049" s="7"/>
      <c r="AD8049" s="7"/>
      <c r="AE8049" s="7"/>
      <c r="AF8049" s="7"/>
      <c r="AG8049" s="7"/>
      <c r="AH8049" s="7"/>
      <c r="AI8049" s="7"/>
      <c r="AJ8049" s="7"/>
      <c r="AK8049" s="7"/>
      <c r="AL8049" s="7"/>
      <c r="AM8049" s="7"/>
      <c r="AN8049" s="7"/>
    </row>
    <row r="8050" spans="1:40" ht="14.25" customHeight="1">
      <c r="A8050" s="7" t="s">
        <v>796</v>
      </c>
      <c r="B8050" s="7" t="s">
        <v>363</v>
      </c>
      <c r="C8050" s="7">
        <v>1610</v>
      </c>
      <c r="D8050" s="7" t="s">
        <v>788</v>
      </c>
      <c r="E8050" s="7" t="str">
        <f t="shared" si="103"/>
        <v>El Puente</v>
      </c>
      <c r="F8050" s="7" t="s">
        <v>379</v>
      </c>
      <c r="G8050" s="7">
        <v>220</v>
      </c>
      <c r="H8050" s="7" t="s">
        <v>395</v>
      </c>
      <c r="I8050" s="7"/>
      <c r="J8050" s="7">
        <v>120000</v>
      </c>
      <c r="K8050" s="7">
        <f t="shared" si="104"/>
        <v>18910352</v>
      </c>
      <c r="L8050" s="7"/>
      <c r="M8050" s="6"/>
      <c r="N8050" s="7"/>
      <c r="O8050" s="7"/>
      <c r="P8050" s="44"/>
      <c r="Q8050" s="45"/>
      <c r="R8050" s="42"/>
      <c r="S8050" s="42"/>
      <c r="T8050" s="42"/>
      <c r="U8050" s="43"/>
      <c r="V8050" s="32"/>
      <c r="W8050" s="44"/>
      <c r="X8050" s="7"/>
      <c r="Y8050" s="7"/>
      <c r="Z8050" s="7"/>
      <c r="AA8050" s="7"/>
      <c r="AB8050" s="7"/>
      <c r="AC8050" s="7"/>
      <c r="AD8050" s="7"/>
      <c r="AE8050" s="7"/>
      <c r="AF8050" s="7"/>
      <c r="AG8050" s="7"/>
      <c r="AH8050" s="7"/>
      <c r="AI8050" s="7"/>
      <c r="AJ8050" s="7"/>
      <c r="AK8050" s="7"/>
      <c r="AL8050" s="7"/>
      <c r="AM8050" s="7"/>
      <c r="AN8050" s="7"/>
    </row>
    <row r="8051" spans="1:40" ht="14.25" customHeight="1">
      <c r="A8051" s="7" t="s">
        <v>796</v>
      </c>
      <c r="B8051" s="7" t="s">
        <v>363</v>
      </c>
      <c r="C8051" s="7">
        <v>1610</v>
      </c>
      <c r="D8051" s="7" t="s">
        <v>788</v>
      </c>
      <c r="E8051" s="7" t="str">
        <f t="shared" si="103"/>
        <v>El Puente</v>
      </c>
      <c r="F8051" s="7" t="s">
        <v>379</v>
      </c>
      <c r="G8051" s="7">
        <v>230</v>
      </c>
      <c r="H8051" s="7" t="s">
        <v>396</v>
      </c>
      <c r="I8051" s="7"/>
      <c r="J8051" s="7">
        <v>100000</v>
      </c>
      <c r="K8051" s="7">
        <f t="shared" si="104"/>
        <v>18910352</v>
      </c>
      <c r="L8051" s="7"/>
      <c r="M8051" s="6"/>
      <c r="N8051" s="7"/>
      <c r="O8051" s="7"/>
      <c r="P8051" s="44"/>
      <c r="Q8051" s="45"/>
      <c r="R8051" s="42"/>
      <c r="S8051" s="42"/>
      <c r="T8051" s="42"/>
      <c r="U8051" s="43"/>
      <c r="V8051" s="32"/>
      <c r="W8051" s="44"/>
      <c r="X8051" s="7"/>
      <c r="Y8051" s="7"/>
      <c r="Z8051" s="7"/>
      <c r="AA8051" s="7"/>
      <c r="AB8051" s="7"/>
      <c r="AC8051" s="7"/>
      <c r="AD8051" s="7"/>
      <c r="AE8051" s="7"/>
      <c r="AF8051" s="7"/>
      <c r="AG8051" s="7"/>
      <c r="AH8051" s="7"/>
      <c r="AI8051" s="7"/>
      <c r="AJ8051" s="7"/>
      <c r="AK8051" s="7"/>
      <c r="AL8051" s="7"/>
      <c r="AM8051" s="7"/>
      <c r="AN8051" s="7"/>
    </row>
    <row r="8052" spans="1:40" ht="14.25" customHeight="1">
      <c r="A8052" s="7" t="s">
        <v>796</v>
      </c>
      <c r="B8052" s="7" t="s">
        <v>363</v>
      </c>
      <c r="C8052" s="7">
        <v>1610</v>
      </c>
      <c r="D8052" s="7" t="s">
        <v>788</v>
      </c>
      <c r="E8052" s="7" t="str">
        <f t="shared" si="103"/>
        <v>El Puente</v>
      </c>
      <c r="F8052" s="7" t="s">
        <v>379</v>
      </c>
      <c r="G8052" s="7">
        <v>240</v>
      </c>
      <c r="H8052" s="7" t="s">
        <v>397</v>
      </c>
      <c r="I8052" s="7"/>
      <c r="J8052" s="7">
        <v>15000</v>
      </c>
      <c r="K8052" s="7">
        <f t="shared" si="104"/>
        <v>18910352</v>
      </c>
      <c r="L8052" s="7"/>
      <c r="M8052" s="6"/>
      <c r="N8052" s="7"/>
      <c r="O8052" s="7"/>
      <c r="P8052" s="44"/>
      <c r="Q8052" s="45"/>
      <c r="R8052" s="42"/>
      <c r="S8052" s="42"/>
      <c r="T8052" s="42"/>
      <c r="U8052" s="43"/>
      <c r="V8052" s="32"/>
      <c r="W8052" s="44"/>
      <c r="X8052" s="7"/>
      <c r="Y8052" s="7"/>
      <c r="Z8052" s="7"/>
      <c r="AA8052" s="7"/>
      <c r="AB8052" s="7"/>
      <c r="AC8052" s="7"/>
      <c r="AD8052" s="7"/>
      <c r="AE8052" s="7"/>
      <c r="AF8052" s="7"/>
      <c r="AG8052" s="7"/>
      <c r="AH8052" s="7"/>
      <c r="AI8052" s="7"/>
      <c r="AJ8052" s="7"/>
      <c r="AK8052" s="7"/>
      <c r="AL8052" s="7"/>
      <c r="AM8052" s="7"/>
      <c r="AN8052" s="7"/>
    </row>
    <row r="8053" spans="1:40" ht="14.25" customHeight="1">
      <c r="A8053" s="7" t="s">
        <v>796</v>
      </c>
      <c r="B8053" s="7" t="s">
        <v>363</v>
      </c>
      <c r="C8053" s="7">
        <v>1610</v>
      </c>
      <c r="D8053" s="7" t="s">
        <v>788</v>
      </c>
      <c r="E8053" s="7" t="str">
        <f t="shared" si="103"/>
        <v>El Puente</v>
      </c>
      <c r="F8053" s="7" t="s">
        <v>379</v>
      </c>
      <c r="G8053" s="7">
        <v>250</v>
      </c>
      <c r="H8053" s="7" t="s">
        <v>399</v>
      </c>
      <c r="I8053" s="7"/>
      <c r="J8053" s="7">
        <v>2042482</v>
      </c>
      <c r="K8053" s="7">
        <f t="shared" si="104"/>
        <v>18910352</v>
      </c>
      <c r="L8053" s="7"/>
      <c r="M8053" s="6"/>
      <c r="N8053" s="7"/>
      <c r="O8053" s="7"/>
      <c r="P8053" s="44"/>
      <c r="Q8053" s="45"/>
      <c r="R8053" s="42"/>
      <c r="S8053" s="42"/>
      <c r="T8053" s="42"/>
      <c r="U8053" s="43"/>
      <c r="V8053" s="32"/>
      <c r="W8053" s="44"/>
      <c r="X8053" s="7"/>
      <c r="Y8053" s="7"/>
      <c r="Z8053" s="7"/>
      <c r="AA8053" s="7"/>
      <c r="AB8053" s="7"/>
      <c r="AC8053" s="7"/>
      <c r="AD8053" s="7"/>
      <c r="AE8053" s="7"/>
      <c r="AF8053" s="7"/>
      <c r="AG8053" s="7"/>
      <c r="AH8053" s="7"/>
      <c r="AI8053" s="7"/>
      <c r="AJ8053" s="7"/>
      <c r="AK8053" s="7"/>
      <c r="AL8053" s="7"/>
      <c r="AM8053" s="7"/>
      <c r="AN8053" s="7"/>
    </row>
    <row r="8054" spans="1:40" ht="14.25" customHeight="1">
      <c r="A8054" s="7" t="s">
        <v>796</v>
      </c>
      <c r="B8054" s="7" t="s">
        <v>363</v>
      </c>
      <c r="C8054" s="7">
        <v>1610</v>
      </c>
      <c r="D8054" s="7" t="s">
        <v>788</v>
      </c>
      <c r="E8054" s="7" t="str">
        <f t="shared" si="103"/>
        <v>El Puente</v>
      </c>
      <c r="F8054" s="7" t="s">
        <v>379</v>
      </c>
      <c r="G8054" s="7">
        <v>260</v>
      </c>
      <c r="H8054" s="7" t="s">
        <v>400</v>
      </c>
      <c r="I8054" s="7"/>
      <c r="J8054" s="7">
        <v>60000</v>
      </c>
      <c r="K8054" s="7">
        <f t="shared" si="104"/>
        <v>18910352</v>
      </c>
      <c r="L8054" s="7"/>
      <c r="M8054" s="6"/>
      <c r="N8054" s="7"/>
      <c r="O8054" s="7"/>
      <c r="P8054" s="44"/>
      <c r="Q8054" s="45"/>
      <c r="R8054" s="42"/>
      <c r="S8054" s="42"/>
      <c r="T8054" s="42"/>
      <c r="U8054" s="43"/>
      <c r="V8054" s="32"/>
      <c r="W8054" s="44"/>
      <c r="X8054" s="7"/>
      <c r="Y8054" s="7"/>
      <c r="Z8054" s="7"/>
      <c r="AA8054" s="7"/>
      <c r="AB8054" s="7"/>
      <c r="AC8054" s="7"/>
      <c r="AD8054" s="7"/>
      <c r="AE8054" s="7"/>
      <c r="AF8054" s="7"/>
      <c r="AG8054" s="7"/>
      <c r="AH8054" s="7"/>
      <c r="AI8054" s="7"/>
      <c r="AJ8054" s="7"/>
      <c r="AK8054" s="7"/>
      <c r="AL8054" s="7"/>
      <c r="AM8054" s="7"/>
      <c r="AN8054" s="7"/>
    </row>
    <row r="8055" spans="1:40" ht="14.25" customHeight="1">
      <c r="A8055" s="7" t="s">
        <v>796</v>
      </c>
      <c r="B8055" s="7" t="s">
        <v>363</v>
      </c>
      <c r="C8055" s="7">
        <v>1610</v>
      </c>
      <c r="D8055" s="7" t="s">
        <v>788</v>
      </c>
      <c r="E8055" s="7" t="str">
        <f t="shared" si="103"/>
        <v>El Puente</v>
      </c>
      <c r="F8055" s="7" t="s">
        <v>379</v>
      </c>
      <c r="G8055" s="7">
        <v>310</v>
      </c>
      <c r="H8055" s="7" t="s">
        <v>403</v>
      </c>
      <c r="I8055" s="7"/>
      <c r="J8055" s="7">
        <v>300000</v>
      </c>
      <c r="K8055" s="7">
        <f t="shared" si="104"/>
        <v>18910352</v>
      </c>
      <c r="L8055" s="7"/>
      <c r="M8055" s="6"/>
      <c r="N8055" s="7"/>
      <c r="O8055" s="7"/>
      <c r="P8055" s="44"/>
      <c r="Q8055" s="45"/>
      <c r="R8055" s="42"/>
      <c r="S8055" s="42"/>
      <c r="T8055" s="42"/>
      <c r="U8055" s="43"/>
      <c r="V8055" s="32"/>
      <c r="W8055" s="44"/>
      <c r="X8055" s="7"/>
      <c r="Y8055" s="7"/>
      <c r="Z8055" s="7"/>
      <c r="AA8055" s="7"/>
      <c r="AB8055" s="7"/>
      <c r="AC8055" s="7"/>
      <c r="AD8055" s="7"/>
      <c r="AE8055" s="7"/>
      <c r="AF8055" s="7"/>
      <c r="AG8055" s="7"/>
      <c r="AH8055" s="7"/>
      <c r="AI8055" s="7"/>
      <c r="AJ8055" s="7"/>
      <c r="AK8055" s="7"/>
      <c r="AL8055" s="7"/>
      <c r="AM8055" s="7"/>
      <c r="AN8055" s="7"/>
    </row>
    <row r="8056" spans="1:40" ht="14.25" customHeight="1">
      <c r="A8056" s="7" t="s">
        <v>796</v>
      </c>
      <c r="B8056" s="7" t="s">
        <v>363</v>
      </c>
      <c r="C8056" s="7">
        <v>1610</v>
      </c>
      <c r="D8056" s="7" t="s">
        <v>788</v>
      </c>
      <c r="E8056" s="7" t="str">
        <f t="shared" si="103"/>
        <v>El Puente</v>
      </c>
      <c r="F8056" s="7" t="s">
        <v>379</v>
      </c>
      <c r="G8056" s="7">
        <v>330</v>
      </c>
      <c r="H8056" s="7" t="s">
        <v>404</v>
      </c>
      <c r="I8056" s="7"/>
      <c r="J8056" s="7">
        <v>145165</v>
      </c>
      <c r="K8056" s="7">
        <f t="shared" si="104"/>
        <v>18910352</v>
      </c>
      <c r="L8056" s="7"/>
      <c r="M8056" s="6"/>
      <c r="N8056" s="7"/>
      <c r="O8056" s="7"/>
      <c r="P8056" s="44"/>
      <c r="Q8056" s="45"/>
      <c r="R8056" s="42"/>
      <c r="S8056" s="42"/>
      <c r="T8056" s="42"/>
      <c r="U8056" s="43"/>
      <c r="V8056" s="32"/>
      <c r="W8056" s="44"/>
      <c r="X8056" s="7"/>
      <c r="Y8056" s="7"/>
      <c r="Z8056" s="7"/>
      <c r="AA8056" s="7"/>
      <c r="AB8056" s="7"/>
      <c r="AC8056" s="7"/>
      <c r="AD8056" s="7"/>
      <c r="AE8056" s="7"/>
      <c r="AF8056" s="7"/>
      <c r="AG8056" s="7"/>
      <c r="AH8056" s="7"/>
      <c r="AI8056" s="7"/>
      <c r="AJ8056" s="7"/>
      <c r="AK8056" s="7"/>
      <c r="AL8056" s="7"/>
      <c r="AM8056" s="7"/>
      <c r="AN8056" s="7"/>
    </row>
    <row r="8057" spans="1:40" ht="14.25" customHeight="1">
      <c r="A8057" s="7" t="s">
        <v>796</v>
      </c>
      <c r="B8057" s="7" t="s">
        <v>363</v>
      </c>
      <c r="C8057" s="7">
        <v>1610</v>
      </c>
      <c r="D8057" s="7" t="s">
        <v>788</v>
      </c>
      <c r="E8057" s="7" t="str">
        <f t="shared" si="103"/>
        <v>El Puente</v>
      </c>
      <c r="F8057" s="7" t="s">
        <v>379</v>
      </c>
      <c r="G8057" s="7">
        <v>340</v>
      </c>
      <c r="H8057" s="7" t="s">
        <v>405</v>
      </c>
      <c r="I8057" s="7"/>
      <c r="J8057" s="7">
        <v>1334602</v>
      </c>
      <c r="K8057" s="7">
        <f t="shared" si="104"/>
        <v>18910352</v>
      </c>
      <c r="L8057" s="7"/>
      <c r="M8057" s="6"/>
      <c r="N8057" s="7"/>
      <c r="O8057" s="7"/>
      <c r="P8057" s="44"/>
      <c r="Q8057" s="45"/>
      <c r="R8057" s="42"/>
      <c r="S8057" s="42"/>
      <c r="T8057" s="42"/>
      <c r="U8057" s="43"/>
      <c r="V8057" s="32"/>
      <c r="W8057" s="44"/>
      <c r="X8057" s="7"/>
      <c r="Y8057" s="7"/>
      <c r="Z8057" s="7"/>
      <c r="AA8057" s="7"/>
      <c r="AB8057" s="7"/>
      <c r="AC8057" s="7"/>
      <c r="AD8057" s="7"/>
      <c r="AE8057" s="7"/>
      <c r="AF8057" s="7"/>
      <c r="AG8057" s="7"/>
      <c r="AH8057" s="7"/>
      <c r="AI8057" s="7"/>
      <c r="AJ8057" s="7"/>
      <c r="AK8057" s="7"/>
      <c r="AL8057" s="7"/>
      <c r="AM8057" s="7"/>
      <c r="AN8057" s="7"/>
    </row>
    <row r="8058" spans="1:40" ht="14.25" customHeight="1">
      <c r="A8058" s="7" t="s">
        <v>796</v>
      </c>
      <c r="B8058" s="7" t="s">
        <v>363</v>
      </c>
      <c r="C8058" s="7">
        <v>1610</v>
      </c>
      <c r="D8058" s="7" t="s">
        <v>788</v>
      </c>
      <c r="E8058" s="7" t="str">
        <f t="shared" si="103"/>
        <v>El Puente</v>
      </c>
      <c r="F8058" s="7" t="s">
        <v>407</v>
      </c>
      <c r="G8058" s="7">
        <v>110</v>
      </c>
      <c r="H8058" s="7" t="s">
        <v>385</v>
      </c>
      <c r="I8058" s="7"/>
      <c r="J8058" s="7">
        <v>573447</v>
      </c>
      <c r="K8058" s="7">
        <f t="shared" si="104"/>
        <v>18910352</v>
      </c>
      <c r="L8058" s="7"/>
      <c r="M8058" s="6"/>
      <c r="N8058" s="7"/>
      <c r="O8058" s="7"/>
      <c r="P8058" s="44"/>
      <c r="Q8058" s="45"/>
      <c r="R8058" s="42"/>
      <c r="S8058" s="42"/>
      <c r="T8058" s="42"/>
      <c r="U8058" s="43"/>
      <c r="V8058" s="32"/>
      <c r="W8058" s="44"/>
      <c r="X8058" s="7"/>
      <c r="Y8058" s="7"/>
      <c r="Z8058" s="7"/>
      <c r="AA8058" s="7"/>
      <c r="AB8058" s="7"/>
      <c r="AC8058" s="7"/>
      <c r="AD8058" s="7"/>
      <c r="AE8058" s="7"/>
      <c r="AF8058" s="7"/>
      <c r="AG8058" s="7"/>
      <c r="AH8058" s="7"/>
      <c r="AI8058" s="7"/>
      <c r="AJ8058" s="7"/>
      <c r="AK8058" s="7"/>
      <c r="AL8058" s="7"/>
      <c r="AM8058" s="7"/>
      <c r="AN8058" s="7"/>
    </row>
    <row r="8059" spans="1:40" ht="14.25" customHeight="1">
      <c r="A8059" s="7" t="s">
        <v>796</v>
      </c>
      <c r="B8059" s="7" t="s">
        <v>363</v>
      </c>
      <c r="C8059" s="7">
        <v>1610</v>
      </c>
      <c r="D8059" s="7" t="s">
        <v>788</v>
      </c>
      <c r="E8059" s="7" t="str">
        <f t="shared" si="103"/>
        <v>El Puente</v>
      </c>
      <c r="F8059" s="7" t="s">
        <v>407</v>
      </c>
      <c r="G8059" s="7">
        <v>170</v>
      </c>
      <c r="H8059" s="7" t="s">
        <v>390</v>
      </c>
      <c r="I8059" s="7"/>
      <c r="J8059" s="7">
        <v>168809</v>
      </c>
      <c r="K8059" s="7">
        <f t="shared" si="104"/>
        <v>18910352</v>
      </c>
      <c r="L8059" s="7"/>
      <c r="M8059" s="6"/>
      <c r="N8059" s="7"/>
      <c r="O8059" s="7"/>
      <c r="P8059" s="44"/>
      <c r="Q8059" s="45"/>
      <c r="R8059" s="42"/>
      <c r="S8059" s="42"/>
      <c r="T8059" s="42"/>
      <c r="U8059" s="43"/>
      <c r="V8059" s="32"/>
      <c r="W8059" s="44"/>
      <c r="X8059" s="7"/>
      <c r="Y8059" s="7"/>
      <c r="Z8059" s="7"/>
      <c r="AA8059" s="7"/>
      <c r="AB8059" s="7"/>
      <c r="AC8059" s="7"/>
      <c r="AD8059" s="7"/>
      <c r="AE8059" s="7"/>
      <c r="AF8059" s="7"/>
      <c r="AG8059" s="7"/>
      <c r="AH8059" s="7"/>
      <c r="AI8059" s="7"/>
      <c r="AJ8059" s="7"/>
      <c r="AK8059" s="7"/>
      <c r="AL8059" s="7"/>
      <c r="AM8059" s="7"/>
      <c r="AN8059" s="7"/>
    </row>
    <row r="8060" spans="1:40" ht="14.25" customHeight="1">
      <c r="A8060" s="7" t="s">
        <v>796</v>
      </c>
      <c r="B8060" s="7" t="s">
        <v>363</v>
      </c>
      <c r="C8060" s="7">
        <v>1610</v>
      </c>
      <c r="D8060" s="7" t="s">
        <v>788</v>
      </c>
      <c r="E8060" s="7" t="str">
        <f t="shared" si="103"/>
        <v>El Puente</v>
      </c>
      <c r="F8060" s="7" t="s">
        <v>407</v>
      </c>
      <c r="G8060" s="7">
        <v>340</v>
      </c>
      <c r="H8060" s="7" t="s">
        <v>405</v>
      </c>
      <c r="I8060" s="7"/>
      <c r="J8060" s="7">
        <v>57100</v>
      </c>
      <c r="K8060" s="7">
        <f t="shared" si="104"/>
        <v>18910352</v>
      </c>
      <c r="L8060" s="7"/>
      <c r="M8060" s="6"/>
      <c r="N8060" s="7"/>
      <c r="O8060" s="7"/>
      <c r="P8060" s="44"/>
      <c r="Q8060" s="45"/>
      <c r="R8060" s="42"/>
      <c r="S8060" s="42"/>
      <c r="T8060" s="42"/>
      <c r="U8060" s="43"/>
      <c r="V8060" s="32"/>
      <c r="W8060" s="44"/>
      <c r="X8060" s="7"/>
      <c r="Y8060" s="7"/>
      <c r="Z8060" s="7"/>
      <c r="AA8060" s="7"/>
      <c r="AB8060" s="7"/>
      <c r="AC8060" s="7"/>
      <c r="AD8060" s="7"/>
      <c r="AE8060" s="7"/>
      <c r="AF8060" s="7"/>
      <c r="AG8060" s="7"/>
      <c r="AH8060" s="7"/>
      <c r="AI8060" s="7"/>
      <c r="AJ8060" s="7"/>
      <c r="AK8060" s="7"/>
      <c r="AL8060" s="7"/>
      <c r="AM8060" s="7"/>
      <c r="AN8060" s="7"/>
    </row>
    <row r="8061" spans="1:40" ht="14.25" customHeight="1">
      <c r="A8061" s="7" t="s">
        <v>796</v>
      </c>
      <c r="B8061" s="7" t="s">
        <v>363</v>
      </c>
      <c r="C8061" s="7">
        <v>1610</v>
      </c>
      <c r="D8061" s="7" t="s">
        <v>788</v>
      </c>
      <c r="E8061" s="7" t="str">
        <f t="shared" si="103"/>
        <v>El Puente</v>
      </c>
      <c r="F8061" s="7" t="s">
        <v>407</v>
      </c>
      <c r="G8061" s="7">
        <v>350</v>
      </c>
      <c r="H8061" s="7" t="s">
        <v>406</v>
      </c>
      <c r="I8061" s="7"/>
      <c r="J8061" s="7">
        <v>17686209</v>
      </c>
      <c r="K8061" s="7">
        <f t="shared" si="104"/>
        <v>18910352</v>
      </c>
      <c r="L8061" s="7"/>
      <c r="M8061" s="6"/>
      <c r="N8061" s="7"/>
      <c r="O8061" s="7"/>
      <c r="P8061" s="44"/>
      <c r="Q8061" s="45"/>
      <c r="R8061" s="42"/>
      <c r="S8061" s="42"/>
      <c r="T8061" s="42"/>
      <c r="U8061" s="43"/>
      <c r="V8061" s="32"/>
      <c r="W8061" s="44"/>
      <c r="X8061" s="7"/>
      <c r="Y8061" s="7"/>
      <c r="Z8061" s="7"/>
      <c r="AA8061" s="7"/>
      <c r="AB8061" s="7"/>
      <c r="AC8061" s="7"/>
      <c r="AD8061" s="7"/>
      <c r="AE8061" s="7"/>
      <c r="AF8061" s="7"/>
      <c r="AG8061" s="7"/>
      <c r="AH8061" s="7"/>
      <c r="AI8061" s="7"/>
      <c r="AJ8061" s="7"/>
      <c r="AK8061" s="7"/>
      <c r="AL8061" s="7"/>
      <c r="AM8061" s="7"/>
      <c r="AN8061" s="7"/>
    </row>
    <row r="8062" spans="1:40" ht="14.25" customHeight="1">
      <c r="A8062" s="7" t="s">
        <v>796</v>
      </c>
      <c r="B8062" s="7" t="s">
        <v>363</v>
      </c>
      <c r="C8062" s="7">
        <v>1611</v>
      </c>
      <c r="D8062" s="7" t="s">
        <v>805</v>
      </c>
      <c r="E8062" s="7" t="str">
        <f t="shared" si="103"/>
        <v>Entre Ríos</v>
      </c>
      <c r="F8062" s="7" t="s">
        <v>379</v>
      </c>
      <c r="G8062" s="7">
        <v>0</v>
      </c>
      <c r="H8062" s="7" t="s">
        <v>380</v>
      </c>
      <c r="I8062" s="7"/>
      <c r="J8062" s="7">
        <v>3053081</v>
      </c>
      <c r="K8062" s="7">
        <f t="shared" si="104"/>
        <v>8909441</v>
      </c>
      <c r="L8062" s="7"/>
      <c r="M8062" s="6"/>
      <c r="N8062" s="7"/>
      <c r="O8062" s="7"/>
      <c r="P8062" s="44"/>
      <c r="Q8062" s="45"/>
      <c r="R8062" s="42"/>
      <c r="S8062" s="42"/>
      <c r="T8062" s="42"/>
      <c r="U8062" s="43"/>
      <c r="V8062" s="32"/>
      <c r="W8062" s="44"/>
      <c r="X8062" s="7"/>
      <c r="Y8062" s="7"/>
      <c r="Z8062" s="7"/>
      <c r="AA8062" s="7"/>
      <c r="AB8062" s="7"/>
      <c r="AC8062" s="7"/>
      <c r="AD8062" s="7"/>
      <c r="AE8062" s="7"/>
      <c r="AF8062" s="7"/>
      <c r="AG8062" s="7"/>
      <c r="AH8062" s="7"/>
      <c r="AI8062" s="7"/>
      <c r="AJ8062" s="7"/>
      <c r="AK8062" s="7"/>
      <c r="AL8062" s="7"/>
      <c r="AM8062" s="7"/>
      <c r="AN8062" s="7"/>
    </row>
    <row r="8063" spans="1:40" ht="14.25" customHeight="1">
      <c r="A8063" s="7" t="s">
        <v>796</v>
      </c>
      <c r="B8063" s="7" t="s">
        <v>363</v>
      </c>
      <c r="C8063" s="7">
        <v>1611</v>
      </c>
      <c r="D8063" s="7" t="s">
        <v>805</v>
      </c>
      <c r="E8063" s="7" t="str">
        <f t="shared" si="103"/>
        <v>Entre Ríos</v>
      </c>
      <c r="F8063" s="7" t="s">
        <v>379</v>
      </c>
      <c r="G8063" s="7">
        <v>1</v>
      </c>
      <c r="H8063" s="7" t="s">
        <v>381</v>
      </c>
      <c r="I8063" s="7"/>
      <c r="J8063" s="7">
        <v>1233397</v>
      </c>
      <c r="K8063" s="7">
        <f t="shared" si="104"/>
        <v>8909441</v>
      </c>
      <c r="L8063" s="7"/>
      <c r="M8063" s="6"/>
      <c r="N8063" s="7"/>
      <c r="O8063" s="7"/>
      <c r="P8063" s="44"/>
      <c r="Q8063" s="45"/>
      <c r="R8063" s="42"/>
      <c r="S8063" s="42"/>
      <c r="T8063" s="42"/>
      <c r="U8063" s="43"/>
      <c r="V8063" s="32"/>
      <c r="W8063" s="44"/>
      <c r="X8063" s="7"/>
      <c r="Y8063" s="7"/>
      <c r="Z8063" s="7"/>
      <c r="AA8063" s="7"/>
      <c r="AB8063" s="7"/>
      <c r="AC8063" s="7"/>
      <c r="AD8063" s="7"/>
      <c r="AE8063" s="7"/>
      <c r="AF8063" s="7"/>
      <c r="AG8063" s="7"/>
      <c r="AH8063" s="7"/>
      <c r="AI8063" s="7"/>
      <c r="AJ8063" s="7"/>
      <c r="AK8063" s="7"/>
      <c r="AL8063" s="7"/>
      <c r="AM8063" s="7"/>
      <c r="AN8063" s="7"/>
    </row>
    <row r="8064" spans="1:40" ht="14.25" customHeight="1">
      <c r="A8064" s="7" t="s">
        <v>796</v>
      </c>
      <c r="B8064" s="7" t="s">
        <v>363</v>
      </c>
      <c r="C8064" s="7">
        <v>1611</v>
      </c>
      <c r="D8064" s="7" t="s">
        <v>805</v>
      </c>
      <c r="E8064" s="7" t="str">
        <f t="shared" si="103"/>
        <v>Entre Ríos</v>
      </c>
      <c r="F8064" s="7" t="s">
        <v>379</v>
      </c>
      <c r="G8064" s="7">
        <v>97</v>
      </c>
      <c r="H8064" s="7" t="s">
        <v>409</v>
      </c>
      <c r="I8064" s="7"/>
      <c r="J8064" s="7">
        <v>1503147</v>
      </c>
      <c r="K8064" s="7">
        <f t="shared" si="104"/>
        <v>8909441</v>
      </c>
      <c r="L8064" s="7"/>
      <c r="M8064" s="6"/>
      <c r="N8064" s="7"/>
      <c r="O8064" s="7"/>
      <c r="P8064" s="44"/>
      <c r="Q8064" s="45"/>
      <c r="R8064" s="42"/>
      <c r="S8064" s="42"/>
      <c r="T8064" s="42"/>
      <c r="U8064" s="43"/>
      <c r="V8064" s="32"/>
      <c r="W8064" s="44"/>
      <c r="X8064" s="7"/>
      <c r="Y8064" s="7"/>
      <c r="Z8064" s="7"/>
      <c r="AA8064" s="7"/>
      <c r="AB8064" s="7"/>
      <c r="AC8064" s="7"/>
      <c r="AD8064" s="7"/>
      <c r="AE8064" s="7"/>
      <c r="AF8064" s="7"/>
      <c r="AG8064" s="7"/>
      <c r="AH8064" s="7"/>
      <c r="AI8064" s="7"/>
      <c r="AJ8064" s="7"/>
      <c r="AK8064" s="7"/>
      <c r="AL8064" s="7"/>
      <c r="AM8064" s="7"/>
      <c r="AN8064" s="7"/>
    </row>
    <row r="8065" spans="1:40" ht="14.25" customHeight="1">
      <c r="A8065" s="7" t="s">
        <v>796</v>
      </c>
      <c r="B8065" s="7" t="s">
        <v>363</v>
      </c>
      <c r="C8065" s="7">
        <v>1611</v>
      </c>
      <c r="D8065" s="7" t="s">
        <v>805</v>
      </c>
      <c r="E8065" s="7" t="str">
        <f t="shared" si="103"/>
        <v>Entre Ríos</v>
      </c>
      <c r="F8065" s="7" t="s">
        <v>379</v>
      </c>
      <c r="G8065" s="7">
        <v>99</v>
      </c>
      <c r="H8065" s="7" t="s">
        <v>382</v>
      </c>
      <c r="I8065" s="7"/>
      <c r="J8065" s="7">
        <v>1194332</v>
      </c>
      <c r="K8065" s="7">
        <f t="shared" si="104"/>
        <v>8909441</v>
      </c>
      <c r="L8065" s="7"/>
      <c r="M8065" s="6"/>
      <c r="N8065" s="7"/>
      <c r="O8065" s="7"/>
      <c r="P8065" s="44"/>
      <c r="Q8065" s="45"/>
      <c r="R8065" s="42"/>
      <c r="S8065" s="42"/>
      <c r="T8065" s="42"/>
      <c r="U8065" s="43"/>
      <c r="V8065" s="32"/>
      <c r="W8065" s="44"/>
      <c r="X8065" s="7"/>
      <c r="Y8065" s="7"/>
      <c r="Z8065" s="7"/>
      <c r="AA8065" s="7"/>
      <c r="AB8065" s="7"/>
      <c r="AC8065" s="7"/>
      <c r="AD8065" s="7"/>
      <c r="AE8065" s="7"/>
      <c r="AF8065" s="7"/>
      <c r="AG8065" s="7"/>
      <c r="AH8065" s="7"/>
      <c r="AI8065" s="7"/>
      <c r="AJ8065" s="7"/>
      <c r="AK8065" s="7"/>
      <c r="AL8065" s="7"/>
      <c r="AM8065" s="7"/>
      <c r="AN8065" s="7"/>
    </row>
    <row r="8066" spans="1:40" ht="14.25" customHeight="1">
      <c r="A8066" s="7" t="s">
        <v>796</v>
      </c>
      <c r="B8066" s="7" t="s">
        <v>363</v>
      </c>
      <c r="C8066" s="7">
        <v>1611</v>
      </c>
      <c r="D8066" s="7" t="s">
        <v>805</v>
      </c>
      <c r="E8066" s="7" t="str">
        <f t="shared" si="103"/>
        <v>Entre Ríos</v>
      </c>
      <c r="F8066" s="7" t="s">
        <v>379</v>
      </c>
      <c r="G8066" s="7">
        <v>100</v>
      </c>
      <c r="H8066" s="7" t="s">
        <v>383</v>
      </c>
      <c r="I8066" s="7"/>
      <c r="J8066" s="7">
        <v>886119</v>
      </c>
      <c r="K8066" s="7">
        <f t="shared" si="104"/>
        <v>8909441</v>
      </c>
      <c r="L8066" s="7"/>
      <c r="M8066" s="6"/>
      <c r="N8066" s="7"/>
      <c r="O8066" s="7"/>
      <c r="P8066" s="44"/>
      <c r="Q8066" s="45"/>
      <c r="R8066" s="42"/>
      <c r="S8066" s="42"/>
      <c r="T8066" s="42"/>
      <c r="U8066" s="43"/>
      <c r="V8066" s="32"/>
      <c r="W8066" s="44"/>
      <c r="X8066" s="7"/>
      <c r="Y8066" s="7"/>
      <c r="Z8066" s="7"/>
      <c r="AA8066" s="7"/>
      <c r="AB8066" s="7"/>
      <c r="AC8066" s="7"/>
      <c r="AD8066" s="7"/>
      <c r="AE8066" s="7"/>
      <c r="AF8066" s="7"/>
      <c r="AG8066" s="7"/>
      <c r="AH8066" s="7"/>
      <c r="AI8066" s="7"/>
      <c r="AJ8066" s="7"/>
      <c r="AK8066" s="7"/>
      <c r="AL8066" s="7"/>
      <c r="AM8066" s="7"/>
      <c r="AN8066" s="7"/>
    </row>
    <row r="8067" spans="1:40" ht="14.25" customHeight="1">
      <c r="A8067" s="7" t="s">
        <v>796</v>
      </c>
      <c r="B8067" s="7" t="s">
        <v>363</v>
      </c>
      <c r="C8067" s="7">
        <v>1611</v>
      </c>
      <c r="D8067" s="7" t="s">
        <v>805</v>
      </c>
      <c r="E8067" s="7" t="str">
        <f t="shared" si="103"/>
        <v>Entre Ríos</v>
      </c>
      <c r="F8067" s="7" t="s">
        <v>379</v>
      </c>
      <c r="G8067" s="7">
        <v>110</v>
      </c>
      <c r="H8067" s="7" t="s">
        <v>385</v>
      </c>
      <c r="I8067" s="7"/>
      <c r="J8067" s="7">
        <v>339353</v>
      </c>
      <c r="K8067" s="7">
        <f t="shared" si="104"/>
        <v>8909441</v>
      </c>
      <c r="L8067" s="7"/>
      <c r="M8067" s="6"/>
      <c r="N8067" s="7"/>
      <c r="O8067" s="7"/>
      <c r="P8067" s="44"/>
      <c r="Q8067" s="45"/>
      <c r="R8067" s="42"/>
      <c r="S8067" s="42"/>
      <c r="T8067" s="42"/>
      <c r="U8067" s="43"/>
      <c r="V8067" s="32"/>
      <c r="W8067" s="44"/>
      <c r="X8067" s="7"/>
      <c r="Y8067" s="7"/>
      <c r="Z8067" s="7"/>
      <c r="AA8067" s="7"/>
      <c r="AB8067" s="7"/>
      <c r="AC8067" s="7"/>
      <c r="AD8067" s="7"/>
      <c r="AE8067" s="7"/>
      <c r="AF8067" s="7"/>
      <c r="AG8067" s="7"/>
      <c r="AH8067" s="7"/>
      <c r="AI8067" s="7"/>
      <c r="AJ8067" s="7"/>
      <c r="AK8067" s="7"/>
      <c r="AL8067" s="7"/>
      <c r="AM8067" s="7"/>
      <c r="AN8067" s="7"/>
    </row>
    <row r="8068" spans="1:40" ht="14.25" customHeight="1">
      <c r="A8068" s="7" t="s">
        <v>796</v>
      </c>
      <c r="B8068" s="7" t="s">
        <v>363</v>
      </c>
      <c r="C8068" s="7">
        <v>1611</v>
      </c>
      <c r="D8068" s="7" t="s">
        <v>805</v>
      </c>
      <c r="E8068" s="7" t="str">
        <f t="shared" si="103"/>
        <v>Entre Ríos</v>
      </c>
      <c r="F8068" s="7" t="s">
        <v>379</v>
      </c>
      <c r="G8068" s="7">
        <v>120</v>
      </c>
      <c r="H8068" s="7" t="s">
        <v>485</v>
      </c>
      <c r="I8068" s="7"/>
      <c r="J8068" s="7">
        <v>56324</v>
      </c>
      <c r="K8068" s="7">
        <f t="shared" si="104"/>
        <v>8909441</v>
      </c>
      <c r="L8068" s="7"/>
      <c r="M8068" s="6"/>
      <c r="N8068" s="7"/>
      <c r="O8068" s="7"/>
      <c r="P8068" s="44"/>
      <c r="Q8068" s="45"/>
      <c r="R8068" s="42"/>
      <c r="S8068" s="42"/>
      <c r="T8068" s="42"/>
      <c r="U8068" s="43"/>
      <c r="V8068" s="32"/>
      <c r="W8068" s="44"/>
      <c r="X8068" s="7"/>
      <c r="Y8068" s="7"/>
      <c r="Z8068" s="7"/>
      <c r="AA8068" s="7"/>
      <c r="AB8068" s="7"/>
      <c r="AC8068" s="7"/>
      <c r="AD8068" s="7"/>
      <c r="AE8068" s="7"/>
      <c r="AF8068" s="7"/>
      <c r="AG8068" s="7"/>
      <c r="AH8068" s="7"/>
      <c r="AI8068" s="7"/>
      <c r="AJ8068" s="7"/>
      <c r="AK8068" s="7"/>
      <c r="AL8068" s="7"/>
      <c r="AM8068" s="7"/>
      <c r="AN8068" s="7"/>
    </row>
    <row r="8069" spans="1:40" ht="14.25" customHeight="1">
      <c r="A8069" s="7" t="s">
        <v>796</v>
      </c>
      <c r="B8069" s="7" t="s">
        <v>363</v>
      </c>
      <c r="C8069" s="7">
        <v>1611</v>
      </c>
      <c r="D8069" s="7" t="s">
        <v>805</v>
      </c>
      <c r="E8069" s="7" t="str">
        <f t="shared" si="103"/>
        <v>Entre Ríos</v>
      </c>
      <c r="F8069" s="7" t="s">
        <v>379</v>
      </c>
      <c r="G8069" s="7">
        <v>130</v>
      </c>
      <c r="H8069" s="7" t="s">
        <v>386</v>
      </c>
      <c r="I8069" s="7"/>
      <c r="J8069" s="7">
        <v>513161</v>
      </c>
      <c r="K8069" s="7">
        <f t="shared" si="104"/>
        <v>8909441</v>
      </c>
      <c r="L8069" s="7"/>
      <c r="M8069" s="6"/>
      <c r="N8069" s="7"/>
      <c r="O8069" s="7"/>
      <c r="P8069" s="44"/>
      <c r="Q8069" s="45"/>
      <c r="R8069" s="42"/>
      <c r="S8069" s="42"/>
      <c r="T8069" s="42"/>
      <c r="U8069" s="43"/>
      <c r="V8069" s="32"/>
      <c r="W8069" s="44"/>
      <c r="X8069" s="7"/>
      <c r="Y8069" s="7"/>
      <c r="Z8069" s="7"/>
      <c r="AA8069" s="7"/>
      <c r="AB8069" s="7"/>
      <c r="AC8069" s="7"/>
      <c r="AD8069" s="7"/>
      <c r="AE8069" s="7"/>
      <c r="AF8069" s="7"/>
      <c r="AG8069" s="7"/>
      <c r="AH8069" s="7"/>
      <c r="AI8069" s="7"/>
      <c r="AJ8069" s="7"/>
      <c r="AK8069" s="7"/>
      <c r="AL8069" s="7"/>
      <c r="AM8069" s="7"/>
      <c r="AN8069" s="7"/>
    </row>
    <row r="8070" spans="1:40" ht="14.25" customHeight="1">
      <c r="A8070" s="7" t="s">
        <v>796</v>
      </c>
      <c r="B8070" s="7" t="s">
        <v>363</v>
      </c>
      <c r="C8070" s="7">
        <v>1611</v>
      </c>
      <c r="D8070" s="7" t="s">
        <v>805</v>
      </c>
      <c r="E8070" s="7" t="str">
        <f t="shared" si="103"/>
        <v>Entre Ríos</v>
      </c>
      <c r="F8070" s="7" t="s">
        <v>379</v>
      </c>
      <c r="G8070" s="7">
        <v>140</v>
      </c>
      <c r="H8070" s="7" t="s">
        <v>388</v>
      </c>
      <c r="I8070" s="7"/>
      <c r="J8070" s="7">
        <v>312569</v>
      </c>
      <c r="K8070" s="7">
        <f t="shared" si="104"/>
        <v>8909441</v>
      </c>
      <c r="L8070" s="7"/>
      <c r="M8070" s="6"/>
      <c r="N8070" s="7"/>
      <c r="O8070" s="7"/>
      <c r="P8070" s="44"/>
      <c r="Q8070" s="45"/>
      <c r="R8070" s="42"/>
      <c r="S8070" s="42"/>
      <c r="T8070" s="42"/>
      <c r="U8070" s="43"/>
      <c r="V8070" s="32"/>
      <c r="W8070" s="44"/>
      <c r="X8070" s="7"/>
      <c r="Y8070" s="7"/>
      <c r="Z8070" s="7"/>
      <c r="AA8070" s="7"/>
      <c r="AB8070" s="7"/>
      <c r="AC8070" s="7"/>
      <c r="AD8070" s="7"/>
      <c r="AE8070" s="7"/>
      <c r="AF8070" s="7"/>
      <c r="AG8070" s="7"/>
      <c r="AH8070" s="7"/>
      <c r="AI8070" s="7"/>
      <c r="AJ8070" s="7"/>
      <c r="AK8070" s="7"/>
      <c r="AL8070" s="7"/>
      <c r="AM8070" s="7"/>
      <c r="AN8070" s="7"/>
    </row>
    <row r="8071" spans="1:40" ht="14.25" customHeight="1">
      <c r="A8071" s="7" t="s">
        <v>796</v>
      </c>
      <c r="B8071" s="7" t="s">
        <v>363</v>
      </c>
      <c r="C8071" s="7">
        <v>1611</v>
      </c>
      <c r="D8071" s="7" t="s">
        <v>805</v>
      </c>
      <c r="E8071" s="7" t="str">
        <f t="shared" si="103"/>
        <v>Entre Ríos</v>
      </c>
      <c r="F8071" s="7" t="s">
        <v>379</v>
      </c>
      <c r="G8071" s="7">
        <v>150</v>
      </c>
      <c r="H8071" s="7" t="s">
        <v>410</v>
      </c>
      <c r="I8071" s="7"/>
      <c r="J8071" s="7">
        <v>64453</v>
      </c>
      <c r="K8071" s="7">
        <f t="shared" si="104"/>
        <v>8909441</v>
      </c>
      <c r="L8071" s="7"/>
      <c r="M8071" s="6"/>
      <c r="N8071" s="7"/>
      <c r="O8071" s="7"/>
      <c r="P8071" s="44"/>
      <c r="Q8071" s="45"/>
      <c r="R8071" s="42"/>
      <c r="S8071" s="42"/>
      <c r="T8071" s="42"/>
      <c r="U8071" s="43"/>
      <c r="V8071" s="32"/>
      <c r="W8071" s="44"/>
      <c r="X8071" s="7"/>
      <c r="Y8071" s="7"/>
      <c r="Z8071" s="7"/>
      <c r="AA8071" s="7"/>
      <c r="AB8071" s="7"/>
      <c r="AC8071" s="7"/>
      <c r="AD8071" s="7"/>
      <c r="AE8071" s="7"/>
      <c r="AF8071" s="7"/>
      <c r="AG8071" s="7"/>
      <c r="AH8071" s="7"/>
      <c r="AI8071" s="7"/>
      <c r="AJ8071" s="7"/>
      <c r="AK8071" s="7"/>
      <c r="AL8071" s="7"/>
      <c r="AM8071" s="7"/>
      <c r="AN8071" s="7"/>
    </row>
    <row r="8072" spans="1:40" ht="14.25" customHeight="1">
      <c r="A8072" s="7" t="s">
        <v>796</v>
      </c>
      <c r="B8072" s="7" t="s">
        <v>363</v>
      </c>
      <c r="C8072" s="7">
        <v>1611</v>
      </c>
      <c r="D8072" s="7" t="s">
        <v>805</v>
      </c>
      <c r="E8072" s="7" t="str">
        <f t="shared" si="103"/>
        <v>Entre Ríos</v>
      </c>
      <c r="F8072" s="7" t="s">
        <v>379</v>
      </c>
      <c r="G8072" s="7">
        <v>160</v>
      </c>
      <c r="H8072" s="7" t="s">
        <v>389</v>
      </c>
      <c r="I8072" s="7"/>
      <c r="J8072" s="7">
        <v>123325</v>
      </c>
      <c r="K8072" s="7">
        <f t="shared" si="104"/>
        <v>8909441</v>
      </c>
      <c r="L8072" s="7"/>
      <c r="M8072" s="6"/>
      <c r="N8072" s="7"/>
      <c r="O8072" s="7"/>
      <c r="P8072" s="44"/>
      <c r="Q8072" s="45"/>
      <c r="R8072" s="42"/>
      <c r="S8072" s="42"/>
      <c r="T8072" s="42"/>
      <c r="U8072" s="43"/>
      <c r="V8072" s="32"/>
      <c r="W8072" s="44"/>
      <c r="X8072" s="7"/>
      <c r="Y8072" s="7"/>
      <c r="Z8072" s="7"/>
      <c r="AA8072" s="7"/>
      <c r="AB8072" s="7"/>
      <c r="AC8072" s="7"/>
      <c r="AD8072" s="7"/>
      <c r="AE8072" s="7"/>
      <c r="AF8072" s="7"/>
      <c r="AG8072" s="7"/>
      <c r="AH8072" s="7"/>
      <c r="AI8072" s="7"/>
      <c r="AJ8072" s="7"/>
      <c r="AK8072" s="7"/>
      <c r="AL8072" s="7"/>
      <c r="AM8072" s="7"/>
      <c r="AN8072" s="7"/>
    </row>
    <row r="8073" spans="1:40" ht="14.25" customHeight="1">
      <c r="A8073" s="7" t="s">
        <v>796</v>
      </c>
      <c r="B8073" s="7" t="s">
        <v>363</v>
      </c>
      <c r="C8073" s="7">
        <v>1611</v>
      </c>
      <c r="D8073" s="7" t="s">
        <v>805</v>
      </c>
      <c r="E8073" s="7" t="str">
        <f t="shared" si="103"/>
        <v>Entre Ríos</v>
      </c>
      <c r="F8073" s="7" t="s">
        <v>379</v>
      </c>
      <c r="G8073" s="7">
        <v>170</v>
      </c>
      <c r="H8073" s="7" t="s">
        <v>390</v>
      </c>
      <c r="I8073" s="7"/>
      <c r="J8073" s="7">
        <v>259428</v>
      </c>
      <c r="K8073" s="7">
        <f t="shared" si="104"/>
        <v>8909441</v>
      </c>
      <c r="L8073" s="7"/>
      <c r="M8073" s="6"/>
      <c r="N8073" s="7"/>
      <c r="O8073" s="7"/>
      <c r="P8073" s="44"/>
      <c r="Q8073" s="45"/>
      <c r="R8073" s="42"/>
      <c r="S8073" s="42"/>
      <c r="T8073" s="42"/>
      <c r="U8073" s="43"/>
      <c r="V8073" s="32"/>
      <c r="W8073" s="44"/>
      <c r="X8073" s="7"/>
      <c r="Y8073" s="7"/>
      <c r="Z8073" s="7"/>
      <c r="AA8073" s="7"/>
      <c r="AB8073" s="7"/>
      <c r="AC8073" s="7"/>
      <c r="AD8073" s="7"/>
      <c r="AE8073" s="7"/>
      <c r="AF8073" s="7"/>
      <c r="AG8073" s="7"/>
      <c r="AH8073" s="7"/>
      <c r="AI8073" s="7"/>
      <c r="AJ8073" s="7"/>
      <c r="AK8073" s="7"/>
      <c r="AL8073" s="7"/>
      <c r="AM8073" s="7"/>
      <c r="AN8073" s="7"/>
    </row>
    <row r="8074" spans="1:40" ht="14.25" customHeight="1">
      <c r="A8074" s="7" t="s">
        <v>796</v>
      </c>
      <c r="B8074" s="7" t="s">
        <v>363</v>
      </c>
      <c r="C8074" s="7">
        <v>1611</v>
      </c>
      <c r="D8074" s="7" t="s">
        <v>805</v>
      </c>
      <c r="E8074" s="7" t="str">
        <f t="shared" si="103"/>
        <v>Entre Ríos</v>
      </c>
      <c r="F8074" s="7" t="s">
        <v>379</v>
      </c>
      <c r="G8074" s="7">
        <v>180</v>
      </c>
      <c r="H8074" s="7" t="s">
        <v>411</v>
      </c>
      <c r="I8074" s="7"/>
      <c r="J8074" s="7">
        <v>1503136</v>
      </c>
      <c r="K8074" s="7">
        <f t="shared" si="104"/>
        <v>8909441</v>
      </c>
      <c r="L8074" s="7"/>
      <c r="M8074" s="6"/>
      <c r="N8074" s="7"/>
      <c r="O8074" s="7"/>
      <c r="P8074" s="44"/>
      <c r="Q8074" s="45"/>
      <c r="R8074" s="42"/>
      <c r="S8074" s="42"/>
      <c r="T8074" s="42"/>
      <c r="U8074" s="43"/>
      <c r="V8074" s="32"/>
      <c r="W8074" s="44"/>
      <c r="X8074" s="7"/>
      <c r="Y8074" s="7"/>
      <c r="Z8074" s="7"/>
      <c r="AA8074" s="7"/>
      <c r="AB8074" s="7"/>
      <c r="AC8074" s="7"/>
      <c r="AD8074" s="7"/>
      <c r="AE8074" s="7"/>
      <c r="AF8074" s="7"/>
      <c r="AG8074" s="7"/>
      <c r="AH8074" s="7"/>
      <c r="AI8074" s="7"/>
      <c r="AJ8074" s="7"/>
      <c r="AK8074" s="7"/>
      <c r="AL8074" s="7"/>
      <c r="AM8074" s="7"/>
      <c r="AN8074" s="7"/>
    </row>
    <row r="8075" spans="1:40" ht="14.25" customHeight="1">
      <c r="A8075" s="7" t="s">
        <v>796</v>
      </c>
      <c r="B8075" s="7" t="s">
        <v>363</v>
      </c>
      <c r="C8075" s="7">
        <v>1611</v>
      </c>
      <c r="D8075" s="7" t="s">
        <v>805</v>
      </c>
      <c r="E8075" s="7" t="str">
        <f t="shared" si="103"/>
        <v>Entre Ríos</v>
      </c>
      <c r="F8075" s="7" t="s">
        <v>379</v>
      </c>
      <c r="G8075" s="7">
        <v>190</v>
      </c>
      <c r="H8075" s="7" t="s">
        <v>392</v>
      </c>
      <c r="I8075" s="7"/>
      <c r="J8075" s="7">
        <v>333676</v>
      </c>
      <c r="K8075" s="7">
        <f t="shared" si="104"/>
        <v>8909441</v>
      </c>
      <c r="L8075" s="7"/>
      <c r="M8075" s="6"/>
      <c r="N8075" s="7"/>
      <c r="O8075" s="7"/>
      <c r="P8075" s="44"/>
      <c r="Q8075" s="45"/>
      <c r="R8075" s="42"/>
      <c r="S8075" s="42"/>
      <c r="T8075" s="42"/>
      <c r="U8075" s="43"/>
      <c r="V8075" s="32"/>
      <c r="W8075" s="44"/>
      <c r="X8075" s="7"/>
      <c r="Y8075" s="7"/>
      <c r="Z8075" s="7"/>
      <c r="AA8075" s="7"/>
      <c r="AB8075" s="7"/>
      <c r="AC8075" s="7"/>
      <c r="AD8075" s="7"/>
      <c r="AE8075" s="7"/>
      <c r="AF8075" s="7"/>
      <c r="AG8075" s="7"/>
      <c r="AH8075" s="7"/>
      <c r="AI8075" s="7"/>
      <c r="AJ8075" s="7"/>
      <c r="AK8075" s="7"/>
      <c r="AL8075" s="7"/>
      <c r="AM8075" s="7"/>
      <c r="AN8075" s="7"/>
    </row>
    <row r="8076" spans="1:40" ht="14.25" customHeight="1">
      <c r="A8076" s="7" t="s">
        <v>796</v>
      </c>
      <c r="B8076" s="7" t="s">
        <v>363</v>
      </c>
      <c r="C8076" s="7">
        <v>1611</v>
      </c>
      <c r="D8076" s="7" t="s">
        <v>805</v>
      </c>
      <c r="E8076" s="7" t="str">
        <f t="shared" si="103"/>
        <v>Entre Ríos</v>
      </c>
      <c r="F8076" s="7" t="s">
        <v>379</v>
      </c>
      <c r="G8076" s="7">
        <v>200</v>
      </c>
      <c r="H8076" s="7" t="s">
        <v>393</v>
      </c>
      <c r="I8076" s="7"/>
      <c r="J8076" s="7">
        <v>5057545</v>
      </c>
      <c r="K8076" s="7">
        <f t="shared" si="104"/>
        <v>8909441</v>
      </c>
      <c r="L8076" s="7"/>
      <c r="M8076" s="6"/>
      <c r="N8076" s="7"/>
      <c r="O8076" s="7"/>
      <c r="P8076" s="44"/>
      <c r="Q8076" s="45"/>
      <c r="R8076" s="42"/>
      <c r="S8076" s="42"/>
      <c r="T8076" s="42"/>
      <c r="U8076" s="43"/>
      <c r="V8076" s="32"/>
      <c r="W8076" s="44"/>
      <c r="X8076" s="7"/>
      <c r="Y8076" s="7"/>
      <c r="Z8076" s="7"/>
      <c r="AA8076" s="7"/>
      <c r="AB8076" s="7"/>
      <c r="AC8076" s="7"/>
      <c r="AD8076" s="7"/>
      <c r="AE8076" s="7"/>
      <c r="AF8076" s="7"/>
      <c r="AG8076" s="7"/>
      <c r="AH8076" s="7"/>
      <c r="AI8076" s="7"/>
      <c r="AJ8076" s="7"/>
      <c r="AK8076" s="7"/>
      <c r="AL8076" s="7"/>
      <c r="AM8076" s="7"/>
      <c r="AN8076" s="7"/>
    </row>
    <row r="8077" spans="1:40" ht="14.25" customHeight="1">
      <c r="A8077" s="7" t="s">
        <v>796</v>
      </c>
      <c r="B8077" s="7" t="s">
        <v>363</v>
      </c>
      <c r="C8077" s="7">
        <v>1611</v>
      </c>
      <c r="D8077" s="7" t="s">
        <v>805</v>
      </c>
      <c r="E8077" s="7" t="str">
        <f t="shared" si="103"/>
        <v>Entre Ríos</v>
      </c>
      <c r="F8077" s="7" t="s">
        <v>379</v>
      </c>
      <c r="G8077" s="7">
        <v>210</v>
      </c>
      <c r="H8077" s="7" t="s">
        <v>394</v>
      </c>
      <c r="I8077" s="7"/>
      <c r="J8077" s="7">
        <v>4711139</v>
      </c>
      <c r="K8077" s="7">
        <f t="shared" si="104"/>
        <v>8909441</v>
      </c>
      <c r="L8077" s="7"/>
      <c r="M8077" s="6"/>
      <c r="N8077" s="7"/>
      <c r="O8077" s="7"/>
      <c r="P8077" s="44"/>
      <c r="Q8077" s="45"/>
      <c r="R8077" s="42"/>
      <c r="S8077" s="42"/>
      <c r="T8077" s="42"/>
      <c r="U8077" s="43"/>
      <c r="V8077" s="32"/>
      <c r="W8077" s="44"/>
      <c r="X8077" s="7"/>
      <c r="Y8077" s="7"/>
      <c r="Z8077" s="7"/>
      <c r="AA8077" s="7"/>
      <c r="AB8077" s="7"/>
      <c r="AC8077" s="7"/>
      <c r="AD8077" s="7"/>
      <c r="AE8077" s="7"/>
      <c r="AF8077" s="7"/>
      <c r="AG8077" s="7"/>
      <c r="AH8077" s="7"/>
      <c r="AI8077" s="7"/>
      <c r="AJ8077" s="7"/>
      <c r="AK8077" s="7"/>
      <c r="AL8077" s="7"/>
      <c r="AM8077" s="7"/>
      <c r="AN8077" s="7"/>
    </row>
    <row r="8078" spans="1:40" ht="14.25" customHeight="1">
      <c r="A8078" s="7" t="s">
        <v>796</v>
      </c>
      <c r="B8078" s="7" t="s">
        <v>363</v>
      </c>
      <c r="C8078" s="7">
        <v>1611</v>
      </c>
      <c r="D8078" s="7" t="s">
        <v>805</v>
      </c>
      <c r="E8078" s="7" t="str">
        <f t="shared" si="103"/>
        <v>Entre Ríos</v>
      </c>
      <c r="F8078" s="7" t="s">
        <v>379</v>
      </c>
      <c r="G8078" s="7">
        <v>220</v>
      </c>
      <c r="H8078" s="7" t="s">
        <v>395</v>
      </c>
      <c r="I8078" s="7"/>
      <c r="J8078" s="7">
        <v>159513</v>
      </c>
      <c r="K8078" s="7">
        <f t="shared" si="104"/>
        <v>8909441</v>
      </c>
      <c r="L8078" s="7"/>
      <c r="M8078" s="6"/>
      <c r="N8078" s="7"/>
      <c r="O8078" s="7"/>
      <c r="P8078" s="44"/>
      <c r="Q8078" s="45"/>
      <c r="R8078" s="42"/>
      <c r="S8078" s="42"/>
      <c r="T8078" s="42"/>
      <c r="U8078" s="43"/>
      <c r="V8078" s="32"/>
      <c r="W8078" s="44"/>
      <c r="X8078" s="7"/>
      <c r="Y8078" s="7"/>
      <c r="Z8078" s="7"/>
      <c r="AA8078" s="7"/>
      <c r="AB8078" s="7"/>
      <c r="AC8078" s="7"/>
      <c r="AD8078" s="7"/>
      <c r="AE8078" s="7"/>
      <c r="AF8078" s="7"/>
      <c r="AG8078" s="7"/>
      <c r="AH8078" s="7"/>
      <c r="AI8078" s="7"/>
      <c r="AJ8078" s="7"/>
      <c r="AK8078" s="7"/>
      <c r="AL8078" s="7"/>
      <c r="AM8078" s="7"/>
      <c r="AN8078" s="7"/>
    </row>
    <row r="8079" spans="1:40" ht="14.25" customHeight="1">
      <c r="A8079" s="7" t="s">
        <v>796</v>
      </c>
      <c r="B8079" s="7" t="s">
        <v>363</v>
      </c>
      <c r="C8079" s="7">
        <v>1611</v>
      </c>
      <c r="D8079" s="7" t="s">
        <v>805</v>
      </c>
      <c r="E8079" s="7" t="str">
        <f t="shared" si="103"/>
        <v>Entre Ríos</v>
      </c>
      <c r="F8079" s="7" t="s">
        <v>379</v>
      </c>
      <c r="G8079" s="7">
        <v>230</v>
      </c>
      <c r="H8079" s="7" t="s">
        <v>396</v>
      </c>
      <c r="I8079" s="7"/>
      <c r="J8079" s="7">
        <v>405000</v>
      </c>
      <c r="K8079" s="7">
        <f t="shared" si="104"/>
        <v>8909441</v>
      </c>
      <c r="L8079" s="7"/>
      <c r="M8079" s="6"/>
      <c r="N8079" s="7"/>
      <c r="O8079" s="7"/>
      <c r="P8079" s="44"/>
      <c r="Q8079" s="45"/>
      <c r="R8079" s="42"/>
      <c r="S8079" s="42"/>
      <c r="T8079" s="42"/>
      <c r="U8079" s="43"/>
      <c r="V8079" s="32"/>
      <c r="W8079" s="44"/>
      <c r="X8079" s="7"/>
      <c r="Y8079" s="7"/>
      <c r="Z8079" s="7"/>
      <c r="AA8079" s="7"/>
      <c r="AB8079" s="7"/>
      <c r="AC8079" s="7"/>
      <c r="AD8079" s="7"/>
      <c r="AE8079" s="7"/>
      <c r="AF8079" s="7"/>
      <c r="AG8079" s="7"/>
      <c r="AH8079" s="7"/>
      <c r="AI8079" s="7"/>
      <c r="AJ8079" s="7"/>
      <c r="AK8079" s="7"/>
      <c r="AL8079" s="7"/>
      <c r="AM8079" s="7"/>
      <c r="AN8079" s="7"/>
    </row>
    <row r="8080" spans="1:40" ht="14.25" customHeight="1">
      <c r="A8080" s="7" t="s">
        <v>796</v>
      </c>
      <c r="B8080" s="7" t="s">
        <v>363</v>
      </c>
      <c r="C8080" s="7">
        <v>1611</v>
      </c>
      <c r="D8080" s="7" t="s">
        <v>805</v>
      </c>
      <c r="E8080" s="7" t="str">
        <f t="shared" si="103"/>
        <v>Entre Ríos</v>
      </c>
      <c r="F8080" s="7" t="s">
        <v>379</v>
      </c>
      <c r="G8080" s="7">
        <v>240</v>
      </c>
      <c r="H8080" s="7" t="s">
        <v>397</v>
      </c>
      <c r="I8080" s="7"/>
      <c r="J8080" s="7">
        <v>21308</v>
      </c>
      <c r="K8080" s="7">
        <f t="shared" si="104"/>
        <v>8909441</v>
      </c>
      <c r="L8080" s="7"/>
      <c r="M8080" s="6"/>
      <c r="N8080" s="7"/>
      <c r="O8080" s="7"/>
      <c r="P8080" s="44"/>
      <c r="Q8080" s="45"/>
      <c r="R8080" s="42"/>
      <c r="S8080" s="42"/>
      <c r="T8080" s="42"/>
      <c r="U8080" s="43"/>
      <c r="V8080" s="32"/>
      <c r="W8080" s="44"/>
      <c r="X8080" s="7"/>
      <c r="Y8080" s="7"/>
      <c r="Z8080" s="7"/>
      <c r="AA8080" s="7"/>
      <c r="AB8080" s="7"/>
      <c r="AC8080" s="7"/>
      <c r="AD8080" s="7"/>
      <c r="AE8080" s="7"/>
      <c r="AF8080" s="7"/>
      <c r="AG8080" s="7"/>
      <c r="AH8080" s="7"/>
      <c r="AI8080" s="7"/>
      <c r="AJ8080" s="7"/>
      <c r="AK8080" s="7"/>
      <c r="AL8080" s="7"/>
      <c r="AM8080" s="7"/>
      <c r="AN8080" s="7"/>
    </row>
    <row r="8081" spans="1:40" ht="14.25" customHeight="1">
      <c r="A8081" s="7" t="s">
        <v>796</v>
      </c>
      <c r="B8081" s="7" t="s">
        <v>363</v>
      </c>
      <c r="C8081" s="7">
        <v>1611</v>
      </c>
      <c r="D8081" s="7" t="s">
        <v>805</v>
      </c>
      <c r="E8081" s="7" t="str">
        <f t="shared" si="103"/>
        <v>Entre Ríos</v>
      </c>
      <c r="F8081" s="7" t="s">
        <v>379</v>
      </c>
      <c r="G8081" s="7">
        <v>250</v>
      </c>
      <c r="H8081" s="7" t="s">
        <v>399</v>
      </c>
      <c r="I8081" s="7"/>
      <c r="J8081" s="7">
        <v>3781295</v>
      </c>
      <c r="K8081" s="7">
        <f t="shared" si="104"/>
        <v>8909441</v>
      </c>
      <c r="L8081" s="7"/>
      <c r="M8081" s="6"/>
      <c r="N8081" s="7"/>
      <c r="O8081" s="7"/>
      <c r="P8081" s="44"/>
      <c r="Q8081" s="45"/>
      <c r="R8081" s="42"/>
      <c r="S8081" s="42"/>
      <c r="T8081" s="42"/>
      <c r="U8081" s="43"/>
      <c r="V8081" s="32"/>
      <c r="W8081" s="44"/>
      <c r="X8081" s="7"/>
      <c r="Y8081" s="7"/>
      <c r="Z8081" s="7"/>
      <c r="AA8081" s="7"/>
      <c r="AB8081" s="7"/>
      <c r="AC8081" s="7"/>
      <c r="AD8081" s="7"/>
      <c r="AE8081" s="7"/>
      <c r="AF8081" s="7"/>
      <c r="AG8081" s="7"/>
      <c r="AH8081" s="7"/>
      <c r="AI8081" s="7"/>
      <c r="AJ8081" s="7"/>
      <c r="AK8081" s="7"/>
      <c r="AL8081" s="7"/>
      <c r="AM8081" s="7"/>
      <c r="AN8081" s="7"/>
    </row>
    <row r="8082" spans="1:40" ht="14.25" customHeight="1">
      <c r="A8082" s="7" t="s">
        <v>796</v>
      </c>
      <c r="B8082" s="7" t="s">
        <v>363</v>
      </c>
      <c r="C8082" s="7">
        <v>1611</v>
      </c>
      <c r="D8082" s="7" t="s">
        <v>805</v>
      </c>
      <c r="E8082" s="7" t="str">
        <f t="shared" si="103"/>
        <v>Entre Ríos</v>
      </c>
      <c r="F8082" s="7" t="s">
        <v>379</v>
      </c>
      <c r="G8082" s="7">
        <v>260</v>
      </c>
      <c r="H8082" s="7" t="s">
        <v>400</v>
      </c>
      <c r="I8082" s="7"/>
      <c r="J8082" s="7">
        <v>163701</v>
      </c>
      <c r="K8082" s="7">
        <f t="shared" si="104"/>
        <v>8909441</v>
      </c>
      <c r="L8082" s="7"/>
      <c r="M8082" s="6"/>
      <c r="N8082" s="7"/>
      <c r="O8082" s="7"/>
      <c r="P8082" s="44"/>
      <c r="Q8082" s="45"/>
      <c r="R8082" s="42"/>
      <c r="S8082" s="42"/>
      <c r="T8082" s="42"/>
      <c r="U8082" s="43"/>
      <c r="V8082" s="32"/>
      <c r="W8082" s="44"/>
      <c r="X8082" s="7"/>
      <c r="Y8082" s="7"/>
      <c r="Z8082" s="7"/>
      <c r="AA8082" s="7"/>
      <c r="AB8082" s="7"/>
      <c r="AC8082" s="7"/>
      <c r="AD8082" s="7"/>
      <c r="AE8082" s="7"/>
      <c r="AF8082" s="7"/>
      <c r="AG8082" s="7"/>
      <c r="AH8082" s="7"/>
      <c r="AI8082" s="7"/>
      <c r="AJ8082" s="7"/>
      <c r="AK8082" s="7"/>
      <c r="AL8082" s="7"/>
      <c r="AM8082" s="7"/>
      <c r="AN8082" s="7"/>
    </row>
    <row r="8083" spans="1:40" ht="14.25" customHeight="1">
      <c r="A8083" s="7" t="s">
        <v>796</v>
      </c>
      <c r="B8083" s="7" t="s">
        <v>363</v>
      </c>
      <c r="C8083" s="7">
        <v>1611</v>
      </c>
      <c r="D8083" s="7" t="s">
        <v>805</v>
      </c>
      <c r="E8083" s="7" t="str">
        <f t="shared" si="103"/>
        <v>Entre Ríos</v>
      </c>
      <c r="F8083" s="7" t="s">
        <v>379</v>
      </c>
      <c r="G8083" s="7">
        <v>280</v>
      </c>
      <c r="H8083" s="7" t="s">
        <v>402</v>
      </c>
      <c r="I8083" s="7"/>
      <c r="J8083" s="7">
        <v>67804</v>
      </c>
      <c r="K8083" s="7">
        <f t="shared" si="104"/>
        <v>8909441</v>
      </c>
      <c r="L8083" s="7"/>
      <c r="M8083" s="6"/>
      <c r="N8083" s="7"/>
      <c r="O8083" s="7"/>
      <c r="P8083" s="44"/>
      <c r="Q8083" s="45"/>
      <c r="R8083" s="42"/>
      <c r="S8083" s="42"/>
      <c r="T8083" s="42"/>
      <c r="U8083" s="43"/>
      <c r="V8083" s="32"/>
      <c r="W8083" s="44"/>
      <c r="X8083" s="7"/>
      <c r="Y8083" s="7"/>
      <c r="Z8083" s="7"/>
      <c r="AA8083" s="7"/>
      <c r="AB8083" s="7"/>
      <c r="AC8083" s="7"/>
      <c r="AD8083" s="7"/>
      <c r="AE8083" s="7"/>
      <c r="AF8083" s="7"/>
      <c r="AG8083" s="7"/>
      <c r="AH8083" s="7"/>
      <c r="AI8083" s="7"/>
      <c r="AJ8083" s="7"/>
      <c r="AK8083" s="7"/>
      <c r="AL8083" s="7"/>
      <c r="AM8083" s="7"/>
      <c r="AN8083" s="7"/>
    </row>
    <row r="8084" spans="1:40" ht="14.25" customHeight="1">
      <c r="A8084" s="7" t="s">
        <v>796</v>
      </c>
      <c r="B8084" s="7" t="s">
        <v>363</v>
      </c>
      <c r="C8084" s="7">
        <v>1611</v>
      </c>
      <c r="D8084" s="7" t="s">
        <v>805</v>
      </c>
      <c r="E8084" s="7" t="str">
        <f t="shared" si="103"/>
        <v>Entre Ríos</v>
      </c>
      <c r="F8084" s="7" t="s">
        <v>379</v>
      </c>
      <c r="G8084" s="7">
        <v>310</v>
      </c>
      <c r="H8084" s="7" t="s">
        <v>403</v>
      </c>
      <c r="I8084" s="7"/>
      <c r="J8084" s="7">
        <v>112000</v>
      </c>
      <c r="K8084" s="7">
        <f t="shared" si="104"/>
        <v>8909441</v>
      </c>
      <c r="L8084" s="7"/>
      <c r="M8084" s="6"/>
      <c r="N8084" s="7"/>
      <c r="O8084" s="7"/>
      <c r="P8084" s="44"/>
      <c r="Q8084" s="45"/>
      <c r="R8084" s="42"/>
      <c r="S8084" s="42"/>
      <c r="T8084" s="42"/>
      <c r="U8084" s="43"/>
      <c r="V8084" s="32"/>
      <c r="W8084" s="44"/>
      <c r="X8084" s="7"/>
      <c r="Y8084" s="7"/>
      <c r="Z8084" s="7"/>
      <c r="AA8084" s="7"/>
      <c r="AB8084" s="7"/>
      <c r="AC8084" s="7"/>
      <c r="AD8084" s="7"/>
      <c r="AE8084" s="7"/>
      <c r="AF8084" s="7"/>
      <c r="AG8084" s="7"/>
      <c r="AH8084" s="7"/>
      <c r="AI8084" s="7"/>
      <c r="AJ8084" s="7"/>
      <c r="AK8084" s="7"/>
      <c r="AL8084" s="7"/>
      <c r="AM8084" s="7"/>
      <c r="AN8084" s="7"/>
    </row>
    <row r="8085" spans="1:40" ht="14.25" customHeight="1">
      <c r="A8085" s="7" t="s">
        <v>796</v>
      </c>
      <c r="B8085" s="7" t="s">
        <v>363</v>
      </c>
      <c r="C8085" s="7">
        <v>1611</v>
      </c>
      <c r="D8085" s="7" t="s">
        <v>805</v>
      </c>
      <c r="E8085" s="7" t="str">
        <f t="shared" si="103"/>
        <v>Entre Ríos</v>
      </c>
      <c r="F8085" s="7" t="s">
        <v>379</v>
      </c>
      <c r="G8085" s="7">
        <v>320</v>
      </c>
      <c r="H8085" s="7" t="s">
        <v>427</v>
      </c>
      <c r="I8085" s="7"/>
      <c r="J8085" s="7">
        <v>50550</v>
      </c>
      <c r="K8085" s="7">
        <f t="shared" si="104"/>
        <v>8909441</v>
      </c>
      <c r="L8085" s="7"/>
      <c r="M8085" s="6"/>
      <c r="N8085" s="7"/>
      <c r="O8085" s="7"/>
      <c r="P8085" s="44"/>
      <c r="Q8085" s="45"/>
      <c r="R8085" s="42"/>
      <c r="S8085" s="42"/>
      <c r="T8085" s="42"/>
      <c r="U8085" s="43"/>
      <c r="V8085" s="32"/>
      <c r="W8085" s="44"/>
      <c r="X8085" s="7"/>
      <c r="Y8085" s="7"/>
      <c r="Z8085" s="7"/>
      <c r="AA8085" s="7"/>
      <c r="AB8085" s="7"/>
      <c r="AC8085" s="7"/>
      <c r="AD8085" s="7"/>
      <c r="AE8085" s="7"/>
      <c r="AF8085" s="7"/>
      <c r="AG8085" s="7"/>
      <c r="AH8085" s="7"/>
      <c r="AI8085" s="7"/>
      <c r="AJ8085" s="7"/>
      <c r="AK8085" s="7"/>
      <c r="AL8085" s="7"/>
      <c r="AM8085" s="7"/>
      <c r="AN8085" s="7"/>
    </row>
    <row r="8086" spans="1:40" ht="14.25" customHeight="1">
      <c r="A8086" s="7" t="s">
        <v>796</v>
      </c>
      <c r="B8086" s="7" t="s">
        <v>363</v>
      </c>
      <c r="C8086" s="7">
        <v>1611</v>
      </c>
      <c r="D8086" s="7" t="s">
        <v>805</v>
      </c>
      <c r="E8086" s="7" t="str">
        <f t="shared" si="103"/>
        <v>Entre Ríos</v>
      </c>
      <c r="F8086" s="7" t="s">
        <v>379</v>
      </c>
      <c r="G8086" s="7">
        <v>330</v>
      </c>
      <c r="H8086" s="7" t="s">
        <v>404</v>
      </c>
      <c r="I8086" s="7"/>
      <c r="J8086" s="7">
        <v>267332</v>
      </c>
      <c r="K8086" s="7">
        <f t="shared" si="104"/>
        <v>8909441</v>
      </c>
      <c r="L8086" s="7"/>
      <c r="M8086" s="6"/>
      <c r="N8086" s="7"/>
      <c r="O8086" s="7"/>
      <c r="P8086" s="44"/>
      <c r="Q8086" s="45"/>
      <c r="R8086" s="42"/>
      <c r="S8086" s="42"/>
      <c r="T8086" s="42"/>
      <c r="U8086" s="43"/>
      <c r="V8086" s="32"/>
      <c r="W8086" s="44"/>
      <c r="X8086" s="7"/>
      <c r="Y8086" s="7"/>
      <c r="Z8086" s="7"/>
      <c r="AA8086" s="7"/>
      <c r="AB8086" s="7"/>
      <c r="AC8086" s="7"/>
      <c r="AD8086" s="7"/>
      <c r="AE8086" s="7"/>
      <c r="AF8086" s="7"/>
      <c r="AG8086" s="7"/>
      <c r="AH8086" s="7"/>
      <c r="AI8086" s="7"/>
      <c r="AJ8086" s="7"/>
      <c r="AK8086" s="7"/>
      <c r="AL8086" s="7"/>
      <c r="AM8086" s="7"/>
      <c r="AN8086" s="7"/>
    </row>
    <row r="8087" spans="1:40" ht="14.25" customHeight="1">
      <c r="A8087" s="7" t="s">
        <v>796</v>
      </c>
      <c r="B8087" s="7" t="s">
        <v>363</v>
      </c>
      <c r="C8087" s="7">
        <v>1611</v>
      </c>
      <c r="D8087" s="7" t="s">
        <v>805</v>
      </c>
      <c r="E8087" s="7" t="str">
        <f t="shared" si="103"/>
        <v>Entre Ríos</v>
      </c>
      <c r="F8087" s="7" t="s">
        <v>379</v>
      </c>
      <c r="G8087" s="7">
        <v>340</v>
      </c>
      <c r="H8087" s="7" t="s">
        <v>405</v>
      </c>
      <c r="I8087" s="7"/>
      <c r="J8087" s="7">
        <v>2969648</v>
      </c>
      <c r="K8087" s="7">
        <f t="shared" si="104"/>
        <v>8909441</v>
      </c>
      <c r="L8087" s="7"/>
      <c r="M8087" s="6"/>
      <c r="N8087" s="7"/>
      <c r="O8087" s="7"/>
      <c r="P8087" s="44"/>
      <c r="Q8087" s="45"/>
      <c r="R8087" s="42"/>
      <c r="S8087" s="42"/>
      <c r="T8087" s="42"/>
      <c r="U8087" s="43"/>
      <c r="V8087" s="32"/>
      <c r="W8087" s="44"/>
      <c r="X8087" s="7"/>
      <c r="Y8087" s="7"/>
      <c r="Z8087" s="7"/>
      <c r="AA8087" s="7"/>
      <c r="AB8087" s="7"/>
      <c r="AC8087" s="7"/>
      <c r="AD8087" s="7"/>
      <c r="AE8087" s="7"/>
      <c r="AF8087" s="7"/>
      <c r="AG8087" s="7"/>
      <c r="AH8087" s="7"/>
      <c r="AI8087" s="7"/>
      <c r="AJ8087" s="7"/>
      <c r="AK8087" s="7"/>
      <c r="AL8087" s="7"/>
      <c r="AM8087" s="7"/>
      <c r="AN8087" s="7"/>
    </row>
    <row r="8088" spans="1:40" ht="14.25" customHeight="1">
      <c r="A8088" s="7" t="s">
        <v>796</v>
      </c>
      <c r="B8088" s="7" t="s">
        <v>363</v>
      </c>
      <c r="C8088" s="7">
        <v>1611</v>
      </c>
      <c r="D8088" s="7" t="s">
        <v>805</v>
      </c>
      <c r="E8088" s="7" t="str">
        <f t="shared" si="103"/>
        <v>Entre Ríos</v>
      </c>
      <c r="F8088" s="7" t="s">
        <v>379</v>
      </c>
      <c r="G8088" s="7">
        <v>360</v>
      </c>
      <c r="H8088" s="7" t="s">
        <v>506</v>
      </c>
      <c r="I8088" s="7"/>
      <c r="J8088" s="7">
        <v>7100</v>
      </c>
      <c r="K8088" s="7">
        <f t="shared" si="104"/>
        <v>8909441</v>
      </c>
      <c r="L8088" s="7"/>
      <c r="M8088" s="6"/>
      <c r="N8088" s="7"/>
      <c r="O8088" s="7"/>
      <c r="P8088" s="44"/>
      <c r="Q8088" s="45"/>
      <c r="R8088" s="42"/>
      <c r="S8088" s="42"/>
      <c r="T8088" s="42"/>
      <c r="U8088" s="43"/>
      <c r="V8088" s="32"/>
      <c r="W8088" s="44"/>
      <c r="X8088" s="7"/>
      <c r="Y8088" s="7"/>
      <c r="Z8088" s="7"/>
      <c r="AA8088" s="7"/>
      <c r="AB8088" s="7"/>
      <c r="AC8088" s="7"/>
      <c r="AD8088" s="7"/>
      <c r="AE8088" s="7"/>
      <c r="AF8088" s="7"/>
      <c r="AG8088" s="7"/>
      <c r="AH8088" s="7"/>
      <c r="AI8088" s="7"/>
      <c r="AJ8088" s="7"/>
      <c r="AK8088" s="7"/>
      <c r="AL8088" s="7"/>
      <c r="AM8088" s="7"/>
      <c r="AN8088" s="7"/>
    </row>
    <row r="8089" spans="1:40" ht="14.25" customHeight="1">
      <c r="A8089" s="7" t="s">
        <v>796</v>
      </c>
      <c r="B8089" s="7" t="s">
        <v>363</v>
      </c>
      <c r="C8089" s="7">
        <v>1611</v>
      </c>
      <c r="D8089" s="7" t="s">
        <v>805</v>
      </c>
      <c r="E8089" s="7" t="str">
        <f t="shared" si="103"/>
        <v>Entre Ríos</v>
      </c>
      <c r="F8089" s="7" t="s">
        <v>407</v>
      </c>
      <c r="G8089" s="7">
        <v>100</v>
      </c>
      <c r="H8089" s="7" t="s">
        <v>383</v>
      </c>
      <c r="I8089" s="7"/>
      <c r="J8089" s="7">
        <v>390089</v>
      </c>
      <c r="K8089" s="7">
        <f t="shared" si="104"/>
        <v>8909441</v>
      </c>
      <c r="L8089" s="7"/>
      <c r="M8089" s="6"/>
      <c r="N8089" s="7"/>
      <c r="O8089" s="7"/>
      <c r="P8089" s="44"/>
      <c r="Q8089" s="45"/>
      <c r="R8089" s="42"/>
      <c r="S8089" s="42"/>
      <c r="T8089" s="42"/>
      <c r="U8089" s="43"/>
      <c r="V8089" s="32"/>
      <c r="W8089" s="44"/>
      <c r="X8089" s="7"/>
      <c r="Y8089" s="7"/>
      <c r="Z8089" s="7"/>
      <c r="AA8089" s="7"/>
      <c r="AB8089" s="7"/>
      <c r="AC8089" s="7"/>
      <c r="AD8089" s="7"/>
      <c r="AE8089" s="7"/>
      <c r="AF8089" s="7"/>
      <c r="AG8089" s="7"/>
      <c r="AH8089" s="7"/>
      <c r="AI8089" s="7"/>
      <c r="AJ8089" s="7"/>
      <c r="AK8089" s="7"/>
      <c r="AL8089" s="7"/>
      <c r="AM8089" s="7"/>
      <c r="AN8089" s="7"/>
    </row>
    <row r="8090" spans="1:40" ht="14.25" customHeight="1">
      <c r="A8090" s="7" t="s">
        <v>796</v>
      </c>
      <c r="B8090" s="7" t="s">
        <v>363</v>
      </c>
      <c r="C8090" s="7">
        <v>1611</v>
      </c>
      <c r="D8090" s="7" t="s">
        <v>805</v>
      </c>
      <c r="E8090" s="7" t="str">
        <f t="shared" si="103"/>
        <v>Entre Ríos</v>
      </c>
      <c r="F8090" s="7" t="s">
        <v>407</v>
      </c>
      <c r="G8090" s="7">
        <v>110</v>
      </c>
      <c r="H8090" s="7" t="s">
        <v>385</v>
      </c>
      <c r="I8090" s="7"/>
      <c r="J8090" s="7">
        <v>1886395</v>
      </c>
      <c r="K8090" s="7">
        <f t="shared" si="104"/>
        <v>8909441</v>
      </c>
      <c r="L8090" s="7"/>
      <c r="M8090" s="6"/>
      <c r="N8090" s="7"/>
      <c r="O8090" s="7"/>
      <c r="P8090" s="44"/>
      <c r="Q8090" s="45"/>
      <c r="R8090" s="42"/>
      <c r="S8090" s="42"/>
      <c r="T8090" s="42"/>
      <c r="U8090" s="43"/>
      <c r="V8090" s="32"/>
      <c r="W8090" s="44"/>
      <c r="X8090" s="7"/>
      <c r="Y8090" s="7"/>
      <c r="Z8090" s="7"/>
      <c r="AA8090" s="7"/>
      <c r="AB8090" s="7"/>
      <c r="AC8090" s="7"/>
      <c r="AD8090" s="7"/>
      <c r="AE8090" s="7"/>
      <c r="AF8090" s="7"/>
      <c r="AG8090" s="7"/>
      <c r="AH8090" s="7"/>
      <c r="AI8090" s="7"/>
      <c r="AJ8090" s="7"/>
      <c r="AK8090" s="7"/>
      <c r="AL8090" s="7"/>
      <c r="AM8090" s="7"/>
      <c r="AN8090" s="7"/>
    </row>
    <row r="8091" spans="1:40" ht="14.25" customHeight="1">
      <c r="A8091" s="7" t="s">
        <v>796</v>
      </c>
      <c r="B8091" s="7" t="s">
        <v>363</v>
      </c>
      <c r="C8091" s="7">
        <v>1611</v>
      </c>
      <c r="D8091" s="7" t="s">
        <v>805</v>
      </c>
      <c r="E8091" s="7" t="str">
        <f t="shared" si="103"/>
        <v>Entre Ríos</v>
      </c>
      <c r="F8091" s="7" t="s">
        <v>407</v>
      </c>
      <c r="G8091" s="7">
        <v>130</v>
      </c>
      <c r="H8091" s="7" t="s">
        <v>386</v>
      </c>
      <c r="I8091" s="7"/>
      <c r="J8091" s="7">
        <v>128811</v>
      </c>
      <c r="K8091" s="7">
        <f t="shared" si="104"/>
        <v>8909441</v>
      </c>
      <c r="L8091" s="7"/>
      <c r="M8091" s="6"/>
      <c r="N8091" s="7"/>
      <c r="O8091" s="7"/>
      <c r="P8091" s="44"/>
      <c r="Q8091" s="45"/>
      <c r="R8091" s="42"/>
      <c r="S8091" s="42"/>
      <c r="T8091" s="42"/>
      <c r="U8091" s="43"/>
      <c r="V8091" s="32"/>
      <c r="W8091" s="44"/>
      <c r="X8091" s="7"/>
      <c r="Y8091" s="7"/>
      <c r="Z8091" s="7"/>
      <c r="AA8091" s="7"/>
      <c r="AB8091" s="7"/>
      <c r="AC8091" s="7"/>
      <c r="AD8091" s="7"/>
      <c r="AE8091" s="7"/>
      <c r="AF8091" s="7"/>
      <c r="AG8091" s="7"/>
      <c r="AH8091" s="7"/>
      <c r="AI8091" s="7"/>
      <c r="AJ8091" s="7"/>
      <c r="AK8091" s="7"/>
      <c r="AL8091" s="7"/>
      <c r="AM8091" s="7"/>
      <c r="AN8091" s="7"/>
    </row>
    <row r="8092" spans="1:40" ht="14.25" customHeight="1">
      <c r="A8092" s="7" t="s">
        <v>796</v>
      </c>
      <c r="B8092" s="7" t="s">
        <v>363</v>
      </c>
      <c r="C8092" s="7">
        <v>1611</v>
      </c>
      <c r="D8092" s="7" t="s">
        <v>805</v>
      </c>
      <c r="E8092" s="7" t="str">
        <f t="shared" si="103"/>
        <v>Entre Ríos</v>
      </c>
      <c r="F8092" s="7" t="s">
        <v>407</v>
      </c>
      <c r="G8092" s="7">
        <v>200</v>
      </c>
      <c r="H8092" s="7" t="s">
        <v>393</v>
      </c>
      <c r="I8092" s="7"/>
      <c r="J8092" s="7">
        <v>2488103</v>
      </c>
      <c r="K8092" s="7">
        <f t="shared" si="104"/>
        <v>8909441</v>
      </c>
      <c r="L8092" s="7"/>
      <c r="M8092" s="6"/>
      <c r="N8092" s="7"/>
      <c r="O8092" s="7"/>
      <c r="P8092" s="44"/>
      <c r="Q8092" s="45"/>
      <c r="R8092" s="42"/>
      <c r="S8092" s="42"/>
      <c r="T8092" s="42"/>
      <c r="U8092" s="43"/>
      <c r="V8092" s="32"/>
      <c r="W8092" s="44"/>
      <c r="X8092" s="7"/>
      <c r="Y8092" s="7"/>
      <c r="Z8092" s="7"/>
      <c r="AA8092" s="7"/>
      <c r="AB8092" s="7"/>
      <c r="AC8092" s="7"/>
      <c r="AD8092" s="7"/>
      <c r="AE8092" s="7"/>
      <c r="AF8092" s="7"/>
      <c r="AG8092" s="7"/>
      <c r="AH8092" s="7"/>
      <c r="AI8092" s="7"/>
      <c r="AJ8092" s="7"/>
      <c r="AK8092" s="7"/>
      <c r="AL8092" s="7"/>
      <c r="AM8092" s="7"/>
      <c r="AN8092" s="7"/>
    </row>
    <row r="8093" spans="1:40" ht="14.25" customHeight="1">
      <c r="A8093" s="7" t="s">
        <v>796</v>
      </c>
      <c r="B8093" s="7" t="s">
        <v>363</v>
      </c>
      <c r="C8093" s="7">
        <v>1611</v>
      </c>
      <c r="D8093" s="7" t="s">
        <v>805</v>
      </c>
      <c r="E8093" s="7" t="str">
        <f t="shared" si="103"/>
        <v>Entre Ríos</v>
      </c>
      <c r="F8093" s="7" t="s">
        <v>407</v>
      </c>
      <c r="G8093" s="7">
        <v>210</v>
      </c>
      <c r="H8093" s="7" t="s">
        <v>394</v>
      </c>
      <c r="I8093" s="7"/>
      <c r="J8093" s="7">
        <v>2923754</v>
      </c>
      <c r="K8093" s="7">
        <f t="shared" si="104"/>
        <v>8909441</v>
      </c>
      <c r="L8093" s="7"/>
      <c r="M8093" s="6"/>
      <c r="N8093" s="7"/>
      <c r="O8093" s="7"/>
      <c r="P8093" s="44"/>
      <c r="Q8093" s="45"/>
      <c r="R8093" s="42"/>
      <c r="S8093" s="42"/>
      <c r="T8093" s="42"/>
      <c r="U8093" s="43"/>
      <c r="V8093" s="32"/>
      <c r="W8093" s="44"/>
      <c r="X8093" s="7"/>
      <c r="Y8093" s="7"/>
      <c r="Z8093" s="7"/>
      <c r="AA8093" s="7"/>
      <c r="AB8093" s="7"/>
      <c r="AC8093" s="7"/>
      <c r="AD8093" s="7"/>
      <c r="AE8093" s="7"/>
      <c r="AF8093" s="7"/>
      <c r="AG8093" s="7"/>
      <c r="AH8093" s="7"/>
      <c r="AI8093" s="7"/>
      <c r="AJ8093" s="7"/>
      <c r="AK8093" s="7"/>
      <c r="AL8093" s="7"/>
      <c r="AM8093" s="7"/>
      <c r="AN8093" s="7"/>
    </row>
    <row r="8094" spans="1:40" ht="14.25" customHeight="1">
      <c r="A8094" s="7" t="s">
        <v>796</v>
      </c>
      <c r="B8094" s="7" t="s">
        <v>363</v>
      </c>
      <c r="C8094" s="7">
        <v>1611</v>
      </c>
      <c r="D8094" s="7" t="s">
        <v>805</v>
      </c>
      <c r="E8094" s="7" t="str">
        <f t="shared" si="103"/>
        <v>Entre Ríos</v>
      </c>
      <c r="F8094" s="7" t="s">
        <v>407</v>
      </c>
      <c r="G8094" s="7">
        <v>290</v>
      </c>
      <c r="H8094" s="7" t="s">
        <v>426</v>
      </c>
      <c r="I8094" s="7"/>
      <c r="J8094" s="7">
        <v>1061300</v>
      </c>
      <c r="K8094" s="7">
        <f t="shared" si="104"/>
        <v>8909441</v>
      </c>
      <c r="L8094" s="7"/>
      <c r="M8094" s="6"/>
      <c r="N8094" s="7"/>
      <c r="O8094" s="7"/>
      <c r="P8094" s="44"/>
      <c r="Q8094" s="45"/>
      <c r="R8094" s="42"/>
      <c r="S8094" s="42"/>
      <c r="T8094" s="42"/>
      <c r="U8094" s="43"/>
      <c r="V8094" s="32"/>
      <c r="W8094" s="44"/>
      <c r="X8094" s="7"/>
      <c r="Y8094" s="7"/>
      <c r="Z8094" s="7"/>
      <c r="AA8094" s="7"/>
      <c r="AB8094" s="7"/>
      <c r="AC8094" s="7"/>
      <c r="AD8094" s="7"/>
      <c r="AE8094" s="7"/>
      <c r="AF8094" s="7"/>
      <c r="AG8094" s="7"/>
      <c r="AH8094" s="7"/>
      <c r="AI8094" s="7"/>
      <c r="AJ8094" s="7"/>
      <c r="AK8094" s="7"/>
      <c r="AL8094" s="7"/>
      <c r="AM8094" s="7"/>
      <c r="AN8094" s="7"/>
    </row>
    <row r="8095" spans="1:40" ht="14.25" customHeight="1">
      <c r="A8095" s="41" t="s">
        <v>796</v>
      </c>
      <c r="B8095" s="7" t="s">
        <v>363</v>
      </c>
      <c r="C8095" s="7">
        <v>1611</v>
      </c>
      <c r="D8095" s="7" t="s">
        <v>805</v>
      </c>
      <c r="E8095" s="7" t="str">
        <f t="shared" si="103"/>
        <v>Entre Ríos</v>
      </c>
      <c r="F8095" s="7" t="s">
        <v>407</v>
      </c>
      <c r="G8095" s="7">
        <v>340</v>
      </c>
      <c r="H8095" s="7" t="s">
        <v>405</v>
      </c>
      <c r="I8095" s="7"/>
      <c r="J8095" s="7">
        <v>30989</v>
      </c>
      <c r="K8095" s="7">
        <f t="shared" si="104"/>
        <v>8909441</v>
      </c>
      <c r="L8095" s="7"/>
      <c r="M8095" s="6"/>
      <c r="N8095" s="7"/>
      <c r="O8095" s="7"/>
      <c r="P8095" s="44"/>
      <c r="Q8095" s="45"/>
      <c r="R8095" s="42"/>
      <c r="S8095" s="42"/>
      <c r="T8095" s="42"/>
      <c r="U8095" s="43"/>
      <c r="V8095" s="32"/>
      <c r="W8095" s="44"/>
      <c r="X8095" s="7"/>
      <c r="Y8095" s="7"/>
      <c r="Z8095" s="7"/>
      <c r="AA8095" s="7"/>
      <c r="AB8095" s="7"/>
      <c r="AC8095" s="7"/>
      <c r="AD8095" s="7"/>
      <c r="AE8095" s="7"/>
      <c r="AF8095" s="7"/>
      <c r="AG8095" s="7"/>
      <c r="AH8095" s="7"/>
      <c r="AI8095" s="7"/>
      <c r="AJ8095" s="7"/>
      <c r="AK8095" s="7"/>
      <c r="AL8095" s="7"/>
      <c r="AM8095" s="7"/>
      <c r="AN8095" s="7"/>
    </row>
    <row r="8096" spans="1:40" ht="14.25" customHeight="1">
      <c r="A8096" s="7"/>
      <c r="B8096" s="7"/>
      <c r="C8096" s="7"/>
      <c r="D8096" s="7"/>
      <c r="E8096" s="7"/>
      <c r="F8096" s="7"/>
      <c r="G8096" s="7"/>
      <c r="H8096" s="7"/>
      <c r="I8096" s="7"/>
      <c r="J8096" s="7"/>
      <c r="K8096" s="7"/>
      <c r="L8096" s="7"/>
      <c r="M8096" s="6"/>
      <c r="N8096" s="7"/>
      <c r="O8096" s="7"/>
      <c r="P8096" s="44"/>
      <c r="Q8096" s="45"/>
      <c r="R8096" s="42"/>
      <c r="S8096" s="42"/>
      <c r="T8096" s="42"/>
      <c r="U8096" s="43"/>
      <c r="V8096" s="32"/>
      <c r="W8096" s="44"/>
      <c r="X8096" s="7"/>
      <c r="Y8096" s="7"/>
      <c r="Z8096" s="7"/>
      <c r="AA8096" s="7"/>
      <c r="AB8096" s="7"/>
      <c r="AC8096" s="7"/>
      <c r="AD8096" s="7"/>
      <c r="AE8096" s="7"/>
      <c r="AF8096" s="7"/>
      <c r="AG8096" s="7"/>
      <c r="AH8096" s="7"/>
      <c r="AI8096" s="7"/>
      <c r="AJ8096" s="7"/>
      <c r="AK8096" s="7"/>
      <c r="AL8096" s="7"/>
      <c r="AM8096" s="7"/>
      <c r="AN8096" s="7"/>
    </row>
    <row r="8097" spans="1:40" ht="14.25" customHeight="1">
      <c r="A8097" s="7"/>
      <c r="B8097" s="7"/>
      <c r="C8097" s="7"/>
      <c r="D8097" s="7"/>
      <c r="E8097" s="7"/>
      <c r="F8097" s="7"/>
      <c r="G8097" s="7"/>
      <c r="H8097" s="7"/>
      <c r="I8097" s="7"/>
      <c r="J8097" s="7"/>
      <c r="K8097" s="7"/>
      <c r="L8097" s="7"/>
      <c r="M8097" s="6"/>
      <c r="N8097" s="7"/>
      <c r="O8097" s="7"/>
      <c r="P8097" s="44"/>
      <c r="Q8097" s="45"/>
      <c r="R8097" s="42"/>
      <c r="S8097" s="42"/>
      <c r="T8097" s="42"/>
      <c r="U8097" s="43"/>
      <c r="V8097" s="32"/>
      <c r="W8097" s="44"/>
      <c r="X8097" s="7"/>
      <c r="Y8097" s="7"/>
      <c r="Z8097" s="7"/>
      <c r="AA8097" s="7"/>
      <c r="AB8097" s="7"/>
      <c r="AC8097" s="7"/>
      <c r="AD8097" s="7"/>
      <c r="AE8097" s="7"/>
      <c r="AF8097" s="7"/>
      <c r="AG8097" s="7"/>
      <c r="AH8097" s="7"/>
      <c r="AI8097" s="7"/>
      <c r="AJ8097" s="7"/>
      <c r="AK8097" s="7"/>
      <c r="AL8097" s="7"/>
      <c r="AM8097" s="7"/>
      <c r="AN8097" s="7"/>
    </row>
    <row r="8098" spans="1:40" ht="14.25" customHeight="1">
      <c r="A8098" s="7"/>
      <c r="B8098" s="7"/>
      <c r="C8098" s="7"/>
      <c r="D8098" s="7"/>
      <c r="E8098" s="7"/>
      <c r="F8098" s="7"/>
      <c r="G8098" s="7"/>
      <c r="H8098" s="7"/>
      <c r="I8098" s="7"/>
      <c r="J8098" s="7"/>
      <c r="K8098" s="7"/>
      <c r="L8098" s="7"/>
      <c r="M8098" s="6"/>
      <c r="N8098" s="3"/>
      <c r="O8098" s="7"/>
      <c r="P8098" s="44"/>
      <c r="Q8098" s="45"/>
      <c r="R8098" s="42"/>
      <c r="S8098" s="42"/>
      <c r="T8098" s="42"/>
      <c r="U8098" s="43"/>
      <c r="V8098" s="32"/>
      <c r="W8098" s="44"/>
      <c r="X8098" s="7"/>
      <c r="Y8098" s="7"/>
      <c r="Z8098" s="7"/>
      <c r="AA8098" s="7"/>
      <c r="AB8098" s="7"/>
      <c r="AC8098" s="7"/>
      <c r="AD8098" s="7"/>
      <c r="AE8098" s="7"/>
      <c r="AF8098" s="7"/>
      <c r="AG8098" s="7"/>
      <c r="AH8098" s="7"/>
      <c r="AI8098" s="7"/>
      <c r="AJ8098" s="7"/>
      <c r="AK8098" s="7"/>
      <c r="AL8098" s="7"/>
      <c r="AM8098" s="7"/>
      <c r="AN8098" s="7"/>
    </row>
    <row r="8099" spans="1:40" ht="14.25" customHeight="1">
      <c r="A8099" s="7"/>
      <c r="B8099" s="7"/>
      <c r="C8099" s="7"/>
      <c r="D8099" s="7"/>
      <c r="E8099" s="7"/>
      <c r="F8099" s="7"/>
      <c r="G8099" s="7"/>
      <c r="H8099" s="7"/>
      <c r="I8099" s="7"/>
      <c r="J8099" s="7"/>
      <c r="K8099" s="7"/>
      <c r="L8099" s="7"/>
      <c r="M8099" s="6"/>
      <c r="N8099" s="7"/>
      <c r="O8099" s="7"/>
      <c r="P8099" s="44"/>
      <c r="Q8099" s="45"/>
      <c r="R8099" s="42"/>
      <c r="S8099" s="42"/>
      <c r="T8099" s="42"/>
      <c r="U8099" s="43"/>
      <c r="V8099" s="32"/>
      <c r="W8099" s="44"/>
      <c r="X8099" s="7"/>
      <c r="Y8099" s="7"/>
      <c r="Z8099" s="7"/>
      <c r="AA8099" s="7"/>
      <c r="AB8099" s="7"/>
      <c r="AC8099" s="7"/>
      <c r="AD8099" s="7"/>
      <c r="AE8099" s="7"/>
      <c r="AF8099" s="7"/>
      <c r="AG8099" s="7"/>
      <c r="AH8099" s="7"/>
      <c r="AI8099" s="7"/>
      <c r="AJ8099" s="7"/>
      <c r="AK8099" s="7"/>
      <c r="AL8099" s="7"/>
      <c r="AM8099" s="7"/>
      <c r="AN8099" s="7"/>
    </row>
    <row r="8100" spans="1:40" ht="14.25" customHeight="1">
      <c r="A8100" s="7"/>
      <c r="B8100" s="7"/>
      <c r="C8100" s="7"/>
      <c r="D8100" s="7"/>
      <c r="E8100" s="7"/>
      <c r="F8100" s="7"/>
      <c r="G8100" s="7"/>
      <c r="H8100" s="7"/>
      <c r="I8100" s="7"/>
      <c r="J8100" s="7"/>
      <c r="K8100" s="7"/>
      <c r="L8100" s="7"/>
      <c r="M8100" s="6"/>
      <c r="N8100" s="7"/>
      <c r="O8100" s="7"/>
      <c r="P8100" s="44"/>
      <c r="Q8100" s="45"/>
      <c r="R8100" s="42"/>
      <c r="S8100" s="42"/>
      <c r="T8100" s="42"/>
      <c r="U8100" s="43"/>
      <c r="V8100" s="32"/>
      <c r="W8100" s="44"/>
      <c r="X8100" s="7"/>
      <c r="Y8100" s="7"/>
      <c r="Z8100" s="7"/>
      <c r="AA8100" s="7"/>
      <c r="AB8100" s="7"/>
      <c r="AC8100" s="7"/>
      <c r="AD8100" s="7"/>
      <c r="AE8100" s="7"/>
      <c r="AF8100" s="7"/>
      <c r="AG8100" s="7"/>
      <c r="AH8100" s="7"/>
      <c r="AI8100" s="7"/>
      <c r="AJ8100" s="7"/>
      <c r="AK8100" s="7"/>
      <c r="AL8100" s="7"/>
      <c r="AM8100" s="7"/>
      <c r="AN8100" s="7"/>
    </row>
    <row r="8101" spans="1:40" ht="14.25" customHeight="1">
      <c r="A8101" s="7"/>
      <c r="B8101" s="7"/>
      <c r="C8101" s="7"/>
      <c r="D8101" s="7"/>
      <c r="E8101" s="7"/>
      <c r="F8101" s="7"/>
      <c r="G8101" s="7"/>
      <c r="H8101" s="7"/>
      <c r="I8101" s="7"/>
      <c r="J8101" s="7"/>
      <c r="K8101" s="7"/>
      <c r="L8101" s="7"/>
      <c r="M8101" s="6"/>
      <c r="N8101" s="7"/>
      <c r="O8101" s="7"/>
      <c r="P8101" s="44"/>
      <c r="Q8101" s="45"/>
      <c r="R8101" s="42"/>
      <c r="S8101" s="42"/>
      <c r="T8101" s="42"/>
      <c r="U8101" s="43"/>
      <c r="V8101" s="32"/>
      <c r="W8101" s="44"/>
      <c r="X8101" s="7"/>
      <c r="Y8101" s="7"/>
      <c r="Z8101" s="7"/>
      <c r="AA8101" s="7"/>
      <c r="AB8101" s="7"/>
      <c r="AC8101" s="7"/>
      <c r="AD8101" s="7"/>
      <c r="AE8101" s="7"/>
      <c r="AF8101" s="7"/>
      <c r="AG8101" s="7"/>
      <c r="AH8101" s="7"/>
      <c r="AI8101" s="7"/>
      <c r="AJ8101" s="7"/>
      <c r="AK8101" s="7"/>
      <c r="AL8101" s="7"/>
      <c r="AM8101" s="7"/>
      <c r="AN8101" s="7"/>
    </row>
    <row r="8102" spans="1:40" ht="14.25" customHeight="1">
      <c r="A8102" s="7"/>
      <c r="B8102" s="7"/>
      <c r="C8102" s="7"/>
      <c r="D8102" s="7"/>
      <c r="E8102" s="7"/>
      <c r="F8102" s="7"/>
      <c r="G8102" s="7"/>
      <c r="H8102" s="7"/>
      <c r="I8102" s="7"/>
      <c r="J8102" s="7"/>
      <c r="K8102" s="7"/>
      <c r="L8102" s="7"/>
      <c r="M8102" s="6"/>
      <c r="N8102" s="7"/>
      <c r="O8102" s="7"/>
      <c r="P8102" s="44"/>
      <c r="Q8102" s="45"/>
      <c r="R8102" s="42"/>
      <c r="S8102" s="42"/>
      <c r="T8102" s="42"/>
      <c r="U8102" s="43"/>
      <c r="V8102" s="32"/>
      <c r="W8102" s="44"/>
      <c r="X8102" s="7"/>
      <c r="Y8102" s="7"/>
      <c r="Z8102" s="7"/>
      <c r="AA8102" s="7"/>
      <c r="AB8102" s="7"/>
      <c r="AC8102" s="7"/>
      <c r="AD8102" s="7"/>
      <c r="AE8102" s="7"/>
      <c r="AF8102" s="7"/>
      <c r="AG8102" s="7"/>
      <c r="AH8102" s="7"/>
      <c r="AI8102" s="7"/>
      <c r="AJ8102" s="7"/>
      <c r="AK8102" s="7"/>
      <c r="AL8102" s="7"/>
      <c r="AM8102" s="7"/>
      <c r="AN8102" s="7"/>
    </row>
    <row r="8103" spans="1:40" ht="14.25" customHeight="1">
      <c r="A8103" s="7"/>
      <c r="B8103" s="7"/>
      <c r="C8103" s="7"/>
      <c r="D8103" s="7"/>
      <c r="E8103" s="7"/>
      <c r="F8103" s="7"/>
      <c r="G8103" s="7"/>
      <c r="H8103" s="7"/>
      <c r="I8103" s="7"/>
      <c r="J8103" s="7"/>
      <c r="K8103" s="7"/>
      <c r="L8103" s="7"/>
      <c r="M8103" s="6"/>
      <c r="N8103" s="7"/>
      <c r="O8103" s="7"/>
      <c r="P8103" s="44"/>
      <c r="Q8103" s="45"/>
      <c r="R8103" s="42"/>
      <c r="S8103" s="42"/>
      <c r="T8103" s="42"/>
      <c r="U8103" s="43"/>
      <c r="V8103" s="32"/>
      <c r="W8103" s="44"/>
      <c r="X8103" s="7"/>
      <c r="Y8103" s="7"/>
      <c r="Z8103" s="7"/>
      <c r="AA8103" s="7"/>
      <c r="AB8103" s="7"/>
      <c r="AC8103" s="7"/>
      <c r="AD8103" s="7"/>
      <c r="AE8103" s="7"/>
      <c r="AF8103" s="7"/>
      <c r="AG8103" s="7"/>
      <c r="AH8103" s="7"/>
      <c r="AI8103" s="7"/>
      <c r="AJ8103" s="7"/>
      <c r="AK8103" s="7"/>
      <c r="AL8103" s="7"/>
      <c r="AM8103" s="7"/>
      <c r="AN8103" s="7"/>
    </row>
    <row r="8104" spans="1:40" ht="14.25" customHeight="1">
      <c r="A8104" s="7"/>
      <c r="B8104" s="7"/>
      <c r="C8104" s="7"/>
      <c r="D8104" s="7"/>
      <c r="E8104" s="7"/>
      <c r="F8104" s="7"/>
      <c r="G8104" s="7"/>
      <c r="H8104" s="7"/>
      <c r="I8104" s="7"/>
      <c r="J8104" s="7"/>
      <c r="K8104" s="7"/>
      <c r="L8104" s="7"/>
      <c r="M8104" s="6"/>
      <c r="N8104" s="7"/>
      <c r="O8104" s="7"/>
      <c r="P8104" s="44"/>
      <c r="Q8104" s="45"/>
      <c r="R8104" s="42"/>
      <c r="S8104" s="42"/>
      <c r="T8104" s="42"/>
      <c r="U8104" s="43"/>
      <c r="V8104" s="32"/>
      <c r="W8104" s="44"/>
      <c r="X8104" s="7"/>
      <c r="Y8104" s="7"/>
      <c r="Z8104" s="7"/>
      <c r="AA8104" s="7"/>
      <c r="AB8104" s="7"/>
      <c r="AC8104" s="7"/>
      <c r="AD8104" s="7"/>
      <c r="AE8104" s="7"/>
      <c r="AF8104" s="7"/>
      <c r="AG8104" s="7"/>
      <c r="AH8104" s="7"/>
      <c r="AI8104" s="7"/>
      <c r="AJ8104" s="7"/>
      <c r="AK8104" s="7"/>
      <c r="AL8104" s="7"/>
      <c r="AM8104" s="7"/>
      <c r="AN8104" s="7"/>
    </row>
    <row r="8105" spans="1:40" ht="14.25" customHeight="1">
      <c r="A8105" s="7"/>
      <c r="B8105" s="7"/>
      <c r="C8105" s="7"/>
      <c r="D8105" s="7"/>
      <c r="E8105" s="7"/>
      <c r="F8105" s="7"/>
      <c r="G8105" s="7"/>
      <c r="H8105" s="7"/>
      <c r="I8105" s="7"/>
      <c r="J8105" s="7"/>
      <c r="K8105" s="7"/>
      <c r="L8105" s="7"/>
      <c r="M8105" s="6"/>
      <c r="N8105" s="7"/>
      <c r="O8105" s="7"/>
      <c r="P8105" s="44"/>
      <c r="Q8105" s="45"/>
      <c r="R8105" s="42"/>
      <c r="S8105" s="42"/>
      <c r="T8105" s="42"/>
      <c r="U8105" s="43"/>
      <c r="V8105" s="32"/>
      <c r="W8105" s="44"/>
      <c r="X8105" s="7"/>
      <c r="Y8105" s="7"/>
      <c r="Z8105" s="7"/>
      <c r="AA8105" s="7"/>
      <c r="AB8105" s="7"/>
      <c r="AC8105" s="7"/>
      <c r="AD8105" s="7"/>
      <c r="AE8105" s="7"/>
      <c r="AF8105" s="7"/>
      <c r="AG8105" s="7"/>
      <c r="AH8105" s="7"/>
      <c r="AI8105" s="7"/>
      <c r="AJ8105" s="7"/>
      <c r="AK8105" s="7"/>
      <c r="AL8105" s="7"/>
      <c r="AM8105" s="7"/>
      <c r="AN8105" s="7"/>
    </row>
    <row r="8106" spans="1:40" ht="14.25" customHeight="1">
      <c r="A8106" s="7"/>
      <c r="B8106" s="7"/>
      <c r="C8106" s="7"/>
      <c r="D8106" s="7"/>
      <c r="E8106" s="7"/>
      <c r="F8106" s="7"/>
      <c r="G8106" s="7"/>
      <c r="H8106" s="7"/>
      <c r="I8106" s="7"/>
      <c r="J8106" s="7"/>
      <c r="K8106" s="7"/>
      <c r="L8106" s="7"/>
      <c r="M8106" s="6"/>
      <c r="N8106" s="7"/>
      <c r="O8106" s="7"/>
      <c r="P8106" s="44"/>
      <c r="Q8106" s="45"/>
      <c r="R8106" s="42"/>
      <c r="S8106" s="42"/>
      <c r="T8106" s="42"/>
      <c r="U8106" s="43"/>
      <c r="V8106" s="32"/>
      <c r="W8106" s="44"/>
      <c r="X8106" s="7"/>
      <c r="Y8106" s="7"/>
      <c r="Z8106" s="7"/>
      <c r="AA8106" s="7"/>
      <c r="AB8106" s="7"/>
      <c r="AC8106" s="7"/>
      <c r="AD8106" s="7"/>
      <c r="AE8106" s="7"/>
      <c r="AF8106" s="7"/>
      <c r="AG8106" s="7"/>
      <c r="AH8106" s="7"/>
      <c r="AI8106" s="7"/>
      <c r="AJ8106" s="7"/>
      <c r="AK8106" s="7"/>
      <c r="AL8106" s="7"/>
      <c r="AM8106" s="7"/>
      <c r="AN8106" s="7"/>
    </row>
    <row r="8107" spans="1:40" ht="14.25" customHeight="1">
      <c r="A8107" s="7"/>
      <c r="B8107" s="7"/>
      <c r="C8107" s="7"/>
      <c r="D8107" s="7"/>
      <c r="E8107" s="7"/>
      <c r="F8107" s="7"/>
      <c r="G8107" s="7"/>
      <c r="H8107" s="7"/>
      <c r="I8107" s="7"/>
      <c r="J8107" s="7"/>
      <c r="K8107" s="7"/>
      <c r="L8107" s="7"/>
      <c r="M8107" s="6"/>
      <c r="N8107" s="7"/>
      <c r="O8107" s="7"/>
      <c r="P8107" s="44"/>
      <c r="Q8107" s="45"/>
      <c r="R8107" s="42"/>
      <c r="S8107" s="42"/>
      <c r="T8107" s="42"/>
      <c r="U8107" s="43"/>
      <c r="V8107" s="32"/>
      <c r="W8107" s="44"/>
      <c r="X8107" s="7"/>
      <c r="Y8107" s="7"/>
      <c r="Z8107" s="7"/>
      <c r="AA8107" s="7"/>
      <c r="AB8107" s="7"/>
      <c r="AC8107" s="7"/>
      <c r="AD8107" s="7"/>
      <c r="AE8107" s="7"/>
      <c r="AF8107" s="7"/>
      <c r="AG8107" s="7"/>
      <c r="AH8107" s="7"/>
      <c r="AI8107" s="7"/>
      <c r="AJ8107" s="7"/>
      <c r="AK8107" s="7"/>
      <c r="AL8107" s="7"/>
      <c r="AM8107" s="7"/>
      <c r="AN8107" s="7"/>
    </row>
    <row r="8108" spans="1:40" ht="14.25" customHeight="1">
      <c r="A8108" s="7"/>
      <c r="B8108" s="7"/>
      <c r="C8108" s="7"/>
      <c r="D8108" s="7"/>
      <c r="E8108" s="7"/>
      <c r="F8108" s="7"/>
      <c r="G8108" s="7"/>
      <c r="H8108" s="7"/>
      <c r="I8108" s="7"/>
      <c r="J8108" s="7"/>
      <c r="K8108" s="7"/>
      <c r="L8108" s="7"/>
      <c r="M8108" s="6"/>
      <c r="N8108" s="7"/>
      <c r="O8108" s="7"/>
      <c r="P8108" s="44"/>
      <c r="Q8108" s="45"/>
      <c r="R8108" s="42"/>
      <c r="S8108" s="42"/>
      <c r="T8108" s="42"/>
      <c r="U8108" s="43"/>
      <c r="V8108" s="32"/>
      <c r="W8108" s="44"/>
      <c r="X8108" s="7"/>
      <c r="Y8108" s="7"/>
      <c r="Z8108" s="7"/>
      <c r="AA8108" s="7"/>
      <c r="AB8108" s="7"/>
      <c r="AC8108" s="7"/>
      <c r="AD8108" s="7"/>
      <c r="AE8108" s="7"/>
      <c r="AF8108" s="7"/>
      <c r="AG8108" s="7"/>
      <c r="AH8108" s="7"/>
      <c r="AI8108" s="7"/>
      <c r="AJ8108" s="7"/>
      <c r="AK8108" s="7"/>
      <c r="AL8108" s="7"/>
      <c r="AM8108" s="7"/>
      <c r="AN8108" s="7"/>
    </row>
    <row r="8109" spans="1:40" ht="14.25" customHeight="1">
      <c r="A8109" s="7"/>
      <c r="B8109" s="7"/>
      <c r="C8109" s="7"/>
      <c r="D8109" s="7"/>
      <c r="E8109" s="7"/>
      <c r="F8109" s="7"/>
      <c r="G8109" s="7"/>
      <c r="H8109" s="7"/>
      <c r="I8109" s="7"/>
      <c r="J8109" s="7"/>
      <c r="K8109" s="7"/>
      <c r="L8109" s="7"/>
      <c r="M8109" s="6"/>
      <c r="N8109" s="7"/>
      <c r="O8109" s="7"/>
      <c r="P8109" s="44"/>
      <c r="Q8109" s="45"/>
      <c r="R8109" s="42"/>
      <c r="S8109" s="42"/>
      <c r="T8109" s="42"/>
      <c r="U8109" s="43"/>
      <c r="V8109" s="32"/>
      <c r="W8109" s="44"/>
      <c r="X8109" s="7"/>
      <c r="Y8109" s="7"/>
      <c r="Z8109" s="7"/>
      <c r="AA8109" s="7"/>
      <c r="AB8109" s="7"/>
      <c r="AC8109" s="7"/>
      <c r="AD8109" s="7"/>
      <c r="AE8109" s="7"/>
      <c r="AF8109" s="7"/>
      <c r="AG8109" s="7"/>
      <c r="AH8109" s="7"/>
      <c r="AI8109" s="7"/>
      <c r="AJ8109" s="7"/>
      <c r="AK8109" s="7"/>
      <c r="AL8109" s="7"/>
      <c r="AM8109" s="7"/>
      <c r="AN8109" s="7"/>
    </row>
    <row r="8110" spans="1:40" ht="14.25" customHeight="1">
      <c r="A8110" s="7"/>
      <c r="B8110" s="7"/>
      <c r="C8110" s="7"/>
      <c r="D8110" s="7"/>
      <c r="E8110" s="7"/>
      <c r="F8110" s="7"/>
      <c r="G8110" s="7"/>
      <c r="H8110" s="7"/>
      <c r="I8110" s="7"/>
      <c r="J8110" s="7"/>
      <c r="K8110" s="7"/>
      <c r="L8110" s="7"/>
      <c r="M8110" s="6"/>
      <c r="N8110" s="7"/>
      <c r="O8110" s="7"/>
      <c r="P8110" s="44"/>
      <c r="Q8110" s="45"/>
      <c r="R8110" s="42"/>
      <c r="S8110" s="42"/>
      <c r="T8110" s="42"/>
      <c r="U8110" s="43"/>
      <c r="V8110" s="32"/>
      <c r="W8110" s="44"/>
      <c r="X8110" s="7"/>
      <c r="Y8110" s="7"/>
      <c r="Z8110" s="7"/>
      <c r="AA8110" s="7"/>
      <c r="AB8110" s="7"/>
      <c r="AC8110" s="7"/>
      <c r="AD8110" s="7"/>
      <c r="AE8110" s="7"/>
      <c r="AF8110" s="7"/>
      <c r="AG8110" s="7"/>
      <c r="AH8110" s="7"/>
      <c r="AI8110" s="7"/>
      <c r="AJ8110" s="7"/>
      <c r="AK8110" s="7"/>
      <c r="AL8110" s="7"/>
      <c r="AM8110" s="7"/>
      <c r="AN8110" s="7"/>
    </row>
    <row r="8111" spans="1:40" ht="14.25" customHeight="1">
      <c r="A8111" s="7"/>
      <c r="B8111" s="7"/>
      <c r="C8111" s="7"/>
      <c r="D8111" s="7"/>
      <c r="E8111" s="7"/>
      <c r="F8111" s="7"/>
      <c r="G8111" s="7"/>
      <c r="H8111" s="7"/>
      <c r="I8111" s="7"/>
      <c r="J8111" s="7"/>
      <c r="K8111" s="7"/>
      <c r="L8111" s="7"/>
      <c r="M8111" s="6"/>
      <c r="N8111" s="7"/>
      <c r="O8111" s="7"/>
      <c r="P8111" s="44"/>
      <c r="Q8111" s="45"/>
      <c r="R8111" s="42"/>
      <c r="S8111" s="42"/>
      <c r="T8111" s="42"/>
      <c r="U8111" s="43"/>
      <c r="V8111" s="32"/>
      <c r="W8111" s="44"/>
      <c r="X8111" s="7"/>
      <c r="Y8111" s="7"/>
      <c r="Z8111" s="7"/>
      <c r="AA8111" s="7"/>
      <c r="AB8111" s="7"/>
      <c r="AC8111" s="7"/>
      <c r="AD8111" s="7"/>
      <c r="AE8111" s="7"/>
      <c r="AF8111" s="7"/>
      <c r="AG8111" s="7"/>
      <c r="AH8111" s="7"/>
      <c r="AI8111" s="7"/>
      <c r="AJ8111" s="7"/>
      <c r="AK8111" s="7"/>
      <c r="AL8111" s="7"/>
      <c r="AM8111" s="7"/>
      <c r="AN8111" s="7"/>
    </row>
    <row r="8112" spans="1:40" ht="14.25" customHeight="1">
      <c r="A8112" s="7"/>
      <c r="B8112" s="7"/>
      <c r="C8112" s="7"/>
      <c r="D8112" s="7"/>
      <c r="E8112" s="7"/>
      <c r="F8112" s="7"/>
      <c r="G8112" s="7"/>
      <c r="H8112" s="7"/>
      <c r="I8112" s="7"/>
      <c r="J8112" s="7"/>
      <c r="K8112" s="7"/>
      <c r="L8112" s="7"/>
      <c r="M8112" s="6"/>
      <c r="N8112" s="7"/>
      <c r="O8112" s="7"/>
      <c r="P8112" s="44"/>
      <c r="Q8112" s="45"/>
      <c r="R8112" s="42"/>
      <c r="S8112" s="42"/>
      <c r="T8112" s="42"/>
      <c r="U8112" s="43"/>
      <c r="V8112" s="32"/>
      <c r="W8112" s="44"/>
      <c r="X8112" s="7"/>
      <c r="Y8112" s="7"/>
      <c r="Z8112" s="7"/>
      <c r="AA8112" s="7"/>
      <c r="AB8112" s="7"/>
      <c r="AC8112" s="7"/>
      <c r="AD8112" s="7"/>
      <c r="AE8112" s="7"/>
      <c r="AF8112" s="7"/>
      <c r="AG8112" s="7"/>
      <c r="AH8112" s="7"/>
      <c r="AI8112" s="7"/>
      <c r="AJ8112" s="7"/>
      <c r="AK8112" s="7"/>
      <c r="AL8112" s="7"/>
      <c r="AM8112" s="7"/>
      <c r="AN8112" s="7"/>
    </row>
    <row r="8113" spans="1:40" ht="14.25" customHeight="1">
      <c r="A8113" s="7"/>
      <c r="B8113" s="7"/>
      <c r="C8113" s="7"/>
      <c r="D8113" s="7"/>
      <c r="E8113" s="7"/>
      <c r="F8113" s="7"/>
      <c r="G8113" s="7"/>
      <c r="H8113" s="7"/>
      <c r="I8113" s="7"/>
      <c r="J8113" s="7"/>
      <c r="K8113" s="7"/>
      <c r="L8113" s="7"/>
      <c r="M8113" s="6"/>
      <c r="N8113" s="7"/>
      <c r="O8113" s="7"/>
      <c r="P8113" s="44"/>
      <c r="Q8113" s="45"/>
      <c r="R8113" s="42"/>
      <c r="S8113" s="42"/>
      <c r="T8113" s="42"/>
      <c r="U8113" s="43"/>
      <c r="V8113" s="32"/>
      <c r="W8113" s="44"/>
      <c r="X8113" s="7"/>
      <c r="Y8113" s="7"/>
      <c r="Z8113" s="7"/>
      <c r="AA8113" s="7"/>
      <c r="AB8113" s="7"/>
      <c r="AC8113" s="7"/>
      <c r="AD8113" s="7"/>
      <c r="AE8113" s="7"/>
      <c r="AF8113" s="7"/>
      <c r="AG8113" s="7"/>
      <c r="AH8113" s="7"/>
      <c r="AI8113" s="7"/>
      <c r="AJ8113" s="7"/>
      <c r="AK8113" s="7"/>
      <c r="AL8113" s="7"/>
      <c r="AM8113" s="7"/>
      <c r="AN8113" s="7"/>
    </row>
    <row r="8114" spans="1:40" ht="14.25" customHeight="1">
      <c r="A8114" s="7"/>
      <c r="B8114" s="7"/>
      <c r="C8114" s="7"/>
      <c r="D8114" s="7"/>
      <c r="E8114" s="7"/>
      <c r="F8114" s="7"/>
      <c r="G8114" s="7"/>
      <c r="H8114" s="7"/>
      <c r="I8114" s="7"/>
      <c r="J8114" s="7"/>
      <c r="K8114" s="7"/>
      <c r="L8114" s="7"/>
      <c r="M8114" s="6"/>
      <c r="N8114" s="7"/>
      <c r="O8114" s="7"/>
      <c r="P8114" s="44"/>
      <c r="Q8114" s="45"/>
      <c r="R8114" s="42"/>
      <c r="S8114" s="42"/>
      <c r="T8114" s="42"/>
      <c r="U8114" s="43"/>
      <c r="V8114" s="32"/>
      <c r="W8114" s="44"/>
      <c r="X8114" s="7"/>
      <c r="Y8114" s="7"/>
      <c r="Z8114" s="7"/>
      <c r="AA8114" s="7"/>
      <c r="AB8114" s="7"/>
      <c r="AC8114" s="7"/>
      <c r="AD8114" s="7"/>
      <c r="AE8114" s="7"/>
      <c r="AF8114" s="7"/>
      <c r="AG8114" s="7"/>
      <c r="AH8114" s="7"/>
      <c r="AI8114" s="7"/>
      <c r="AJ8114" s="7"/>
      <c r="AK8114" s="7"/>
      <c r="AL8114" s="7"/>
      <c r="AM8114" s="7"/>
      <c r="AN8114" s="7"/>
    </row>
    <row r="8115" spans="1:40" ht="14.25" customHeight="1">
      <c r="A8115" s="7"/>
      <c r="B8115" s="7"/>
      <c r="C8115" s="7"/>
      <c r="D8115" s="7"/>
      <c r="E8115" s="7"/>
      <c r="F8115" s="7"/>
      <c r="G8115" s="7"/>
      <c r="H8115" s="7"/>
      <c r="I8115" s="7"/>
      <c r="J8115" s="7"/>
      <c r="K8115" s="7"/>
      <c r="L8115" s="7"/>
      <c r="M8115" s="6"/>
      <c r="N8115" s="7"/>
      <c r="O8115" s="7"/>
      <c r="P8115" s="44"/>
      <c r="Q8115" s="45"/>
      <c r="R8115" s="42"/>
      <c r="S8115" s="42"/>
      <c r="T8115" s="42"/>
      <c r="U8115" s="43"/>
      <c r="V8115" s="32"/>
      <c r="W8115" s="44"/>
      <c r="X8115" s="7"/>
      <c r="Y8115" s="7"/>
      <c r="Z8115" s="7"/>
      <c r="AA8115" s="7"/>
      <c r="AB8115" s="7"/>
      <c r="AC8115" s="7"/>
      <c r="AD8115" s="7"/>
      <c r="AE8115" s="7"/>
      <c r="AF8115" s="7"/>
      <c r="AG8115" s="7"/>
      <c r="AH8115" s="7"/>
      <c r="AI8115" s="7"/>
      <c r="AJ8115" s="7"/>
      <c r="AK8115" s="7"/>
      <c r="AL8115" s="7"/>
      <c r="AM8115" s="7"/>
      <c r="AN8115" s="7"/>
    </row>
    <row r="8116" spans="1:40" ht="14.25" customHeight="1">
      <c r="A8116" s="7"/>
      <c r="B8116" s="7"/>
      <c r="C8116" s="7"/>
      <c r="D8116" s="7"/>
      <c r="E8116" s="7"/>
      <c r="F8116" s="7"/>
      <c r="G8116" s="7"/>
      <c r="H8116" s="7"/>
      <c r="I8116" s="7"/>
      <c r="J8116" s="7"/>
      <c r="K8116" s="7"/>
      <c r="L8116" s="7"/>
      <c r="M8116" s="6"/>
      <c r="N8116" s="7"/>
      <c r="O8116" s="7"/>
      <c r="P8116" s="44"/>
      <c r="Q8116" s="45"/>
      <c r="R8116" s="42"/>
      <c r="S8116" s="42"/>
      <c r="T8116" s="42"/>
      <c r="U8116" s="43"/>
      <c r="V8116" s="32"/>
      <c r="W8116" s="44"/>
      <c r="X8116" s="7"/>
      <c r="Y8116" s="7"/>
      <c r="Z8116" s="7"/>
      <c r="AA8116" s="7"/>
      <c r="AB8116" s="7"/>
      <c r="AC8116" s="7"/>
      <c r="AD8116" s="7"/>
      <c r="AE8116" s="7"/>
      <c r="AF8116" s="7"/>
      <c r="AG8116" s="7"/>
      <c r="AH8116" s="7"/>
      <c r="AI8116" s="7"/>
      <c r="AJ8116" s="7"/>
      <c r="AK8116" s="7"/>
      <c r="AL8116" s="7"/>
      <c r="AM8116" s="7"/>
      <c r="AN8116" s="7"/>
    </row>
    <row r="8117" spans="1:40" ht="14.25" customHeight="1">
      <c r="A8117" s="7"/>
      <c r="B8117" s="7"/>
      <c r="C8117" s="7"/>
      <c r="D8117" s="7"/>
      <c r="E8117" s="7"/>
      <c r="F8117" s="7"/>
      <c r="G8117" s="7"/>
      <c r="H8117" s="7"/>
      <c r="I8117" s="7"/>
      <c r="J8117" s="7"/>
      <c r="K8117" s="7"/>
      <c r="L8117" s="7"/>
      <c r="M8117" s="6"/>
      <c r="N8117" s="7"/>
      <c r="O8117" s="7"/>
      <c r="P8117" s="44"/>
      <c r="Q8117" s="45"/>
      <c r="R8117" s="42"/>
      <c r="S8117" s="42"/>
      <c r="T8117" s="42"/>
      <c r="U8117" s="43"/>
      <c r="V8117" s="32"/>
      <c r="W8117" s="44"/>
      <c r="X8117" s="7"/>
      <c r="Y8117" s="7"/>
      <c r="Z8117" s="7"/>
      <c r="AA8117" s="7"/>
      <c r="AB8117" s="7"/>
      <c r="AC8117" s="7"/>
      <c r="AD8117" s="7"/>
      <c r="AE8117" s="7"/>
      <c r="AF8117" s="7"/>
      <c r="AG8117" s="7"/>
      <c r="AH8117" s="7"/>
      <c r="AI8117" s="7"/>
      <c r="AJ8117" s="7"/>
      <c r="AK8117" s="7"/>
      <c r="AL8117" s="7"/>
      <c r="AM8117" s="7"/>
      <c r="AN8117" s="7"/>
    </row>
    <row r="8118" spans="1:40" ht="14.25" customHeight="1">
      <c r="A8118" s="7"/>
      <c r="B8118" s="7"/>
      <c r="C8118" s="7"/>
      <c r="D8118" s="7"/>
      <c r="E8118" s="7"/>
      <c r="F8118" s="7"/>
      <c r="G8118" s="7"/>
      <c r="H8118" s="7"/>
      <c r="I8118" s="7"/>
      <c r="J8118" s="7"/>
      <c r="K8118" s="7"/>
      <c r="L8118" s="7"/>
      <c r="M8118" s="6"/>
      <c r="N8118" s="7"/>
      <c r="O8118" s="7"/>
      <c r="P8118" s="44"/>
      <c r="Q8118" s="45"/>
      <c r="R8118" s="42"/>
      <c r="S8118" s="42"/>
      <c r="T8118" s="42"/>
      <c r="U8118" s="43"/>
      <c r="V8118" s="32"/>
      <c r="W8118" s="44"/>
      <c r="X8118" s="7"/>
      <c r="Y8118" s="7"/>
      <c r="Z8118" s="7"/>
      <c r="AA8118" s="7"/>
      <c r="AB8118" s="7"/>
      <c r="AC8118" s="7"/>
      <c r="AD8118" s="7"/>
      <c r="AE8118" s="7"/>
      <c r="AF8118" s="7"/>
      <c r="AG8118" s="7"/>
      <c r="AH8118" s="7"/>
      <c r="AI8118" s="7"/>
      <c r="AJ8118" s="7"/>
      <c r="AK8118" s="7"/>
      <c r="AL8118" s="7"/>
      <c r="AM8118" s="7"/>
      <c r="AN8118" s="7"/>
    </row>
    <row r="8119" spans="1:40" ht="14.25" customHeight="1">
      <c r="A8119" s="41"/>
      <c r="B8119" s="7"/>
      <c r="C8119" s="7"/>
      <c r="D8119" s="7"/>
      <c r="E8119" s="7"/>
      <c r="F8119" s="7"/>
      <c r="G8119" s="7"/>
      <c r="H8119" s="7"/>
      <c r="I8119" s="7"/>
      <c r="J8119" s="7"/>
      <c r="K8119" s="7"/>
      <c r="L8119" s="7"/>
      <c r="M8119" s="6"/>
      <c r="N8119" s="7"/>
      <c r="O8119" s="7"/>
      <c r="P8119" s="44"/>
      <c r="Q8119" s="45"/>
      <c r="R8119" s="42"/>
      <c r="S8119" s="42"/>
      <c r="T8119" s="42"/>
      <c r="U8119" s="43"/>
      <c r="V8119" s="32"/>
      <c r="W8119" s="44"/>
      <c r="X8119" s="7"/>
      <c r="Y8119" s="7"/>
      <c r="Z8119" s="7"/>
      <c r="AA8119" s="7"/>
      <c r="AB8119" s="7"/>
      <c r="AC8119" s="7"/>
      <c r="AD8119" s="7"/>
      <c r="AE8119" s="7"/>
      <c r="AF8119" s="7"/>
      <c r="AG8119" s="7"/>
      <c r="AH8119" s="7"/>
      <c r="AI8119" s="7"/>
      <c r="AJ8119" s="7"/>
      <c r="AK8119" s="7"/>
      <c r="AL8119" s="7"/>
      <c r="AM8119" s="7"/>
      <c r="AN8119" s="7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X344"/>
  <sheetViews>
    <sheetView workbookViewId="0"/>
  </sheetViews>
  <sheetFormatPr baseColWidth="10" defaultColWidth="12.6640625" defaultRowHeight="15" customHeight="1"/>
  <sheetData>
    <row r="1" spans="1:24">
      <c r="A1" s="46" t="s">
        <v>0</v>
      </c>
      <c r="B1" s="47" t="s">
        <v>2</v>
      </c>
      <c r="C1" s="48" t="s">
        <v>5</v>
      </c>
      <c r="D1" s="48" t="s">
        <v>806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>
      <c r="A2" s="46">
        <v>10101</v>
      </c>
      <c r="B2" s="47" t="s">
        <v>7</v>
      </c>
      <c r="C2" s="48">
        <v>571.38532598269001</v>
      </c>
      <c r="D2" s="48">
        <v>284.23432160837888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>
      <c r="A3" s="46">
        <v>10102</v>
      </c>
      <c r="B3" s="47" t="s">
        <v>9</v>
      </c>
      <c r="C3" s="48">
        <v>315.47045648464166</v>
      </c>
      <c r="D3" s="48">
        <v>218.08027225583405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>
      <c r="A4" s="46">
        <v>10103</v>
      </c>
      <c r="B4" s="47" t="s">
        <v>12</v>
      </c>
      <c r="C4" s="48">
        <v>182.31393907768575</v>
      </c>
      <c r="D4" s="48">
        <v>70.211517327276724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>
      <c r="A5" s="46">
        <v>10201</v>
      </c>
      <c r="B5" s="47" t="s">
        <v>13</v>
      </c>
      <c r="C5" s="48">
        <v>293.99968444304199</v>
      </c>
      <c r="D5" s="48">
        <v>196.31658863722637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>
      <c r="A6" s="46">
        <v>10202</v>
      </c>
      <c r="B6" s="47" t="s">
        <v>16</v>
      </c>
      <c r="C6" s="48">
        <v>274.49008091882013</v>
      </c>
      <c r="D6" s="48">
        <v>51.350582916964072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>
      <c r="A7" s="46">
        <v>10301</v>
      </c>
      <c r="B7" s="47" t="s">
        <v>19</v>
      </c>
      <c r="C7" s="48">
        <v>599.14618128749794</v>
      </c>
      <c r="D7" s="48">
        <v>74.775522126478748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>
      <c r="A8" s="46">
        <v>10302</v>
      </c>
      <c r="B8" s="47" t="s">
        <v>22</v>
      </c>
      <c r="C8" s="48">
        <v>274.56092858864167</v>
      </c>
      <c r="D8" s="48">
        <v>435.11587845920729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>
      <c r="A9" s="46">
        <v>10303</v>
      </c>
      <c r="B9" s="47" t="s">
        <v>24</v>
      </c>
      <c r="C9" s="48">
        <v>522.99646184691596</v>
      </c>
      <c r="D9" s="48">
        <v>566.30369961347321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>
      <c r="A10" s="46">
        <v>10304</v>
      </c>
      <c r="B10" s="47" t="s">
        <v>27</v>
      </c>
      <c r="C10" s="48">
        <v>387.99832315247335</v>
      </c>
      <c r="D10" s="48">
        <v>4.9153468050245763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>
      <c r="A11" s="46">
        <v>10401</v>
      </c>
      <c r="B11" s="47" t="s">
        <v>30</v>
      </c>
      <c r="C11" s="48">
        <v>267.09133205218973</v>
      </c>
      <c r="D11" s="48">
        <v>0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>
      <c r="A12" s="46">
        <v>10402</v>
      </c>
      <c r="B12" s="47" t="s">
        <v>32</v>
      </c>
      <c r="C12" s="48">
        <v>379.52882352941174</v>
      </c>
      <c r="D12" s="48">
        <v>261.98378187801154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>
      <c r="A13" s="46">
        <v>10403</v>
      </c>
      <c r="B13" s="47" t="s">
        <v>35</v>
      </c>
      <c r="C13" s="48">
        <v>500.5129924559933</v>
      </c>
      <c r="D13" s="48">
        <v>401.65182944396429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>
      <c r="A14" s="46">
        <v>10404</v>
      </c>
      <c r="B14" s="47" t="s">
        <v>36</v>
      </c>
      <c r="C14" s="48">
        <v>9.7803611738148977</v>
      </c>
      <c r="D14" s="48">
        <v>44.548566878980893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>
      <c r="A15" s="46">
        <v>10405</v>
      </c>
      <c r="B15" s="47" t="s">
        <v>38</v>
      </c>
      <c r="C15" s="48">
        <v>262.65100806451613</v>
      </c>
      <c r="D15" s="48">
        <v>835.33975946232761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>
      <c r="A16" s="46">
        <v>10501</v>
      </c>
      <c r="B16" s="47" t="s">
        <v>39</v>
      </c>
      <c r="C16" s="48">
        <v>60.479839370594988</v>
      </c>
      <c r="D16" s="48">
        <v>435.01645889350607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>
      <c r="A17" s="46">
        <v>10502</v>
      </c>
      <c r="B17" s="47" t="s">
        <v>40</v>
      </c>
      <c r="C17" s="48">
        <v>1526.1687420584499</v>
      </c>
      <c r="D17" s="48">
        <v>770.33652777777775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>
      <c r="A18" s="46">
        <v>10601</v>
      </c>
      <c r="B18" s="47" t="s">
        <v>42</v>
      </c>
      <c r="C18" s="48">
        <v>311.20518302559117</v>
      </c>
      <c r="D18" s="48">
        <v>652.958718006455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>
      <c r="A19" s="46">
        <v>10602</v>
      </c>
      <c r="B19" s="47" t="s">
        <v>43</v>
      </c>
      <c r="C19" s="48">
        <v>123.53366557098929</v>
      </c>
      <c r="D19" s="48">
        <v>949.09386792452835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>
      <c r="A20" s="46">
        <v>10701</v>
      </c>
      <c r="B20" s="47" t="s">
        <v>44</v>
      </c>
      <c r="C20" s="48">
        <v>279.63889617199789</v>
      </c>
      <c r="D20" s="48">
        <v>850.20362944334943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>
      <c r="A21" s="46">
        <v>10702</v>
      </c>
      <c r="B21" s="47" t="s">
        <v>45</v>
      </c>
      <c r="C21" s="48">
        <v>180.92289292714528</v>
      </c>
      <c r="D21" s="48">
        <v>468.2405390230208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>
      <c r="A22" s="46">
        <v>10703</v>
      </c>
      <c r="B22" s="47" t="s">
        <v>46</v>
      </c>
      <c r="C22" s="48">
        <v>143.28942281137807</v>
      </c>
      <c r="D22" s="48">
        <v>93.365869934481921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>
      <c r="A23" s="46">
        <v>10704</v>
      </c>
      <c r="B23" s="47" t="s">
        <v>47</v>
      </c>
      <c r="C23" s="48">
        <v>37.65456674473068</v>
      </c>
      <c r="D23" s="48">
        <v>71.899453858003085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>
      <c r="A24" s="46">
        <v>10801</v>
      </c>
      <c r="B24" s="47" t="s">
        <v>48</v>
      </c>
      <c r="C24" s="48">
        <v>191.65453663270256</v>
      </c>
      <c r="D24" s="48">
        <v>93.061930383221693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>
      <c r="A25" s="46">
        <v>10901</v>
      </c>
      <c r="B25" s="47" t="s">
        <v>49</v>
      </c>
      <c r="C25" s="48">
        <v>136.68687339706224</v>
      </c>
      <c r="D25" s="48">
        <v>0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>
      <c r="A26" s="46">
        <v>10902</v>
      </c>
      <c r="B26" s="47" t="s">
        <v>50</v>
      </c>
      <c r="C26" s="48">
        <v>294.05366001209921</v>
      </c>
      <c r="D26" s="48">
        <v>395.31802262931035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>
      <c r="A27" s="46">
        <v>10903</v>
      </c>
      <c r="B27" s="47" t="s">
        <v>51</v>
      </c>
      <c r="C27" s="48">
        <v>123.04156424581005</v>
      </c>
      <c r="D27" s="48">
        <v>2325.1977671451355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>
      <c r="A28" s="46">
        <v>11001</v>
      </c>
      <c r="B28" s="47" t="s">
        <v>52</v>
      </c>
      <c r="C28" s="48">
        <v>178.95260621206711</v>
      </c>
      <c r="D28" s="48">
        <v>0</v>
      </c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>
      <c r="A29" s="46">
        <v>11002</v>
      </c>
      <c r="B29" s="47" t="s">
        <v>54</v>
      </c>
      <c r="C29" s="48">
        <v>1963.4952830188679</v>
      </c>
      <c r="D29" s="48">
        <v>0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>
      <c r="A30" s="46">
        <v>11003</v>
      </c>
      <c r="B30" s="47" t="s">
        <v>55</v>
      </c>
      <c r="C30" s="48">
        <v>633.77880686461458</v>
      </c>
      <c r="D30" s="48">
        <v>479.31651693158261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>
      <c r="A31" s="46">
        <v>20101</v>
      </c>
      <c r="B31" s="47" t="s">
        <v>21</v>
      </c>
      <c r="C31" s="48">
        <v>415.40959849377805</v>
      </c>
      <c r="D31" s="48">
        <v>341.28782159695072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>
      <c r="A32" s="46">
        <v>20102</v>
      </c>
      <c r="B32" s="47" t="s">
        <v>56</v>
      </c>
      <c r="C32" s="48">
        <v>82.567679999999996</v>
      </c>
      <c r="D32" s="48">
        <v>450.46610520502554</v>
      </c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>
      <c r="A33" s="46">
        <v>20103</v>
      </c>
      <c r="B33" s="47" t="s">
        <v>57</v>
      </c>
      <c r="C33" s="48">
        <v>80.009574228429827</v>
      </c>
      <c r="D33" s="48">
        <v>102.9318693142913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>
      <c r="A34" s="46">
        <v>20104</v>
      </c>
      <c r="B34" s="47" t="s">
        <v>58</v>
      </c>
      <c r="C34" s="48">
        <v>121.24948963810702</v>
      </c>
      <c r="D34" s="48">
        <v>23.670650385381485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>
      <c r="A35" s="46">
        <v>20105</v>
      </c>
      <c r="B35" s="47" t="s">
        <v>59</v>
      </c>
      <c r="C35" s="48">
        <v>370.87348615316239</v>
      </c>
      <c r="D35" s="48">
        <v>363.39873338413344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>
      <c r="A36" s="46">
        <v>20201</v>
      </c>
      <c r="B36" s="47" t="s">
        <v>60</v>
      </c>
      <c r="C36" s="48">
        <v>727.90927445337002</v>
      </c>
      <c r="D36" s="48">
        <v>0</v>
      </c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>
      <c r="A37" s="46">
        <v>20202</v>
      </c>
      <c r="B37" s="47" t="s">
        <v>61</v>
      </c>
      <c r="C37" s="48">
        <v>0</v>
      </c>
      <c r="D37" s="48">
        <v>120.04595056922079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>
      <c r="A38" s="46">
        <v>20203</v>
      </c>
      <c r="B38" s="47" t="s">
        <v>62</v>
      </c>
      <c r="C38" s="48">
        <v>0</v>
      </c>
      <c r="D38" s="48">
        <v>67.443122059230561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>
      <c r="A39" s="46">
        <v>20204</v>
      </c>
      <c r="B39" s="47" t="s">
        <v>63</v>
      </c>
      <c r="C39" s="48">
        <v>0</v>
      </c>
      <c r="D39" s="48">
        <v>425.1723700887199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>
      <c r="A40" s="46">
        <v>20205</v>
      </c>
      <c r="B40" s="47" t="s">
        <v>64</v>
      </c>
      <c r="C40" s="48">
        <v>0</v>
      </c>
      <c r="D40" s="48">
        <v>100.17583719177345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>
      <c r="A41" s="46">
        <v>20206</v>
      </c>
      <c r="B41" s="47" t="s">
        <v>65</v>
      </c>
      <c r="C41" s="48">
        <v>0</v>
      </c>
      <c r="D41" s="48">
        <v>921.29972645564669</v>
      </c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>
      <c r="A42" s="46">
        <v>20301</v>
      </c>
      <c r="B42" s="47" t="s">
        <v>66</v>
      </c>
      <c r="C42" s="48">
        <v>0</v>
      </c>
      <c r="D42" s="48">
        <v>0</v>
      </c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>
      <c r="A43" s="46">
        <v>20302</v>
      </c>
      <c r="B43" s="47" t="s">
        <v>67</v>
      </c>
      <c r="C43" s="48">
        <v>0</v>
      </c>
      <c r="D43" s="48">
        <v>207.27283236994219</v>
      </c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>
      <c r="A44" s="46">
        <v>20303</v>
      </c>
      <c r="B44" s="47" t="s">
        <v>68</v>
      </c>
      <c r="C44" s="48">
        <v>0</v>
      </c>
      <c r="D44" s="48">
        <v>0</v>
      </c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>
      <c r="A45" s="46">
        <v>20304</v>
      </c>
      <c r="B45" s="47" t="s">
        <v>69</v>
      </c>
      <c r="C45" s="48">
        <v>0</v>
      </c>
      <c r="D45" s="48">
        <v>564.51470026727759</v>
      </c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>
      <c r="A46" s="46">
        <v>20305</v>
      </c>
      <c r="B46" s="47" t="s">
        <v>70</v>
      </c>
      <c r="C46" s="48">
        <v>0</v>
      </c>
      <c r="D46" s="48">
        <v>710.73205401563609</v>
      </c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>
      <c r="A47" s="46">
        <v>20306</v>
      </c>
      <c r="B47" s="47" t="s">
        <v>71</v>
      </c>
      <c r="C47" s="48">
        <v>0</v>
      </c>
      <c r="D47" s="48">
        <v>162.98990996584911</v>
      </c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>
      <c r="A48" s="46">
        <v>20307</v>
      </c>
      <c r="B48" s="47" t="s">
        <v>72</v>
      </c>
      <c r="C48" s="48">
        <v>0</v>
      </c>
      <c r="D48" s="48">
        <v>406.67876678269516</v>
      </c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>
      <c r="A49" s="46">
        <v>20308</v>
      </c>
      <c r="B49" s="47" t="s">
        <v>73</v>
      </c>
      <c r="C49" s="48">
        <v>0</v>
      </c>
      <c r="D49" s="48">
        <v>201.42789598108746</v>
      </c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>
      <c r="A50" s="46">
        <v>20401</v>
      </c>
      <c r="B50" s="47" t="s">
        <v>74</v>
      </c>
      <c r="C50" s="48">
        <v>153.66532517707662</v>
      </c>
      <c r="D50" s="48">
        <v>0</v>
      </c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>
      <c r="A51" s="46">
        <v>20402</v>
      </c>
      <c r="B51" s="47" t="s">
        <v>75</v>
      </c>
      <c r="C51" s="48">
        <v>394.08835074581799</v>
      </c>
      <c r="D51" s="48">
        <v>237.35545449441358</v>
      </c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>
      <c r="A52" s="46">
        <v>20403</v>
      </c>
      <c r="B52" s="47" t="s">
        <v>76</v>
      </c>
      <c r="C52" s="48">
        <v>111.94864624380322</v>
      </c>
      <c r="D52" s="48">
        <v>13.640805260729119</v>
      </c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>
      <c r="A53" s="46">
        <v>20404</v>
      </c>
      <c r="B53" s="47" t="s">
        <v>77</v>
      </c>
      <c r="C53" s="48">
        <v>80.50913408841798</v>
      </c>
      <c r="D53" s="48">
        <v>231.79515729939908</v>
      </c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>
      <c r="A54" s="46">
        <v>20405</v>
      </c>
      <c r="B54" s="47" t="s">
        <v>78</v>
      </c>
      <c r="C54" s="48">
        <v>0</v>
      </c>
      <c r="D54" s="48">
        <v>251.4579608464411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>
      <c r="A55" s="46">
        <v>20501</v>
      </c>
      <c r="B55" s="47" t="s">
        <v>79</v>
      </c>
      <c r="C55" s="48">
        <v>0</v>
      </c>
      <c r="D55" s="48">
        <v>172.98037016264723</v>
      </c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>
      <c r="A56" s="46">
        <v>20502</v>
      </c>
      <c r="B56" s="47" t="s">
        <v>80</v>
      </c>
      <c r="C56" s="48">
        <v>0</v>
      </c>
      <c r="D56" s="48">
        <v>0</v>
      </c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>
      <c r="A57" s="46">
        <v>20503</v>
      </c>
      <c r="B57" s="47" t="s">
        <v>81</v>
      </c>
      <c r="C57" s="48">
        <v>30.969030969030968</v>
      </c>
      <c r="D57" s="48">
        <v>0</v>
      </c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>
      <c r="A58" s="46">
        <v>20601</v>
      </c>
      <c r="B58" s="47" t="s">
        <v>82</v>
      </c>
      <c r="C58" s="48">
        <v>0</v>
      </c>
      <c r="D58" s="48">
        <v>0.53259315892696868</v>
      </c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>
      <c r="A59" s="46">
        <v>20602</v>
      </c>
      <c r="B59" s="47" t="s">
        <v>83</v>
      </c>
      <c r="C59" s="48">
        <v>0</v>
      </c>
      <c r="D59" s="48">
        <v>0</v>
      </c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>
      <c r="A60" s="46">
        <v>20603</v>
      </c>
      <c r="B60" s="47" t="s">
        <v>84</v>
      </c>
      <c r="C60" s="48">
        <v>99.230769230769226</v>
      </c>
      <c r="D60" s="48">
        <v>0</v>
      </c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>
      <c r="A61" s="46">
        <v>20604</v>
      </c>
      <c r="B61" s="47" t="s">
        <v>85</v>
      </c>
      <c r="C61" s="48">
        <v>0</v>
      </c>
      <c r="D61" s="48">
        <v>586.35535037878788</v>
      </c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>
      <c r="A62" s="46">
        <v>20605</v>
      </c>
      <c r="B62" s="47" t="s">
        <v>86</v>
      </c>
      <c r="C62" s="48">
        <v>0</v>
      </c>
      <c r="D62" s="48">
        <v>0</v>
      </c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>
      <c r="A63" s="46">
        <v>20606</v>
      </c>
      <c r="B63" s="47" t="s">
        <v>87</v>
      </c>
      <c r="C63" s="48">
        <v>55.309734513274336</v>
      </c>
      <c r="D63" s="48">
        <v>0</v>
      </c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>
      <c r="A64" s="46">
        <v>20607</v>
      </c>
      <c r="B64" s="47" t="s">
        <v>88</v>
      </c>
      <c r="C64" s="48">
        <v>0</v>
      </c>
      <c r="D64" s="48">
        <v>0</v>
      </c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>
      <c r="A65" s="46">
        <v>20608</v>
      </c>
      <c r="B65" s="47" t="s">
        <v>89</v>
      </c>
      <c r="C65" s="48">
        <v>45.339136742836416</v>
      </c>
      <c r="D65" s="48">
        <v>645.07982659391587</v>
      </c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>
      <c r="A66" s="46">
        <v>20701</v>
      </c>
      <c r="B66" s="47" t="s">
        <v>90</v>
      </c>
      <c r="C66" s="48">
        <v>0</v>
      </c>
      <c r="D66" s="48">
        <v>156.60884318229276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>
      <c r="A67" s="46">
        <v>20702</v>
      </c>
      <c r="B67" s="47" t="s">
        <v>91</v>
      </c>
      <c r="C67" s="48">
        <v>223.84618369987064</v>
      </c>
      <c r="D67" s="48">
        <v>0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>
      <c r="A68" s="46">
        <v>20801</v>
      </c>
      <c r="B68" s="47" t="s">
        <v>92</v>
      </c>
      <c r="C68" s="48">
        <v>141.2031079520778</v>
      </c>
      <c r="D68" s="48">
        <v>284.78786304313365</v>
      </c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>
      <c r="A69" s="46">
        <v>20802</v>
      </c>
      <c r="B69" s="47" t="s">
        <v>93</v>
      </c>
      <c r="C69" s="48">
        <v>0</v>
      </c>
      <c r="D69" s="48">
        <v>609.80086126629419</v>
      </c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>
      <c r="A70" s="46">
        <v>20803</v>
      </c>
      <c r="B70" s="47" t="s">
        <v>94</v>
      </c>
      <c r="C70" s="48">
        <v>45.093850121122138</v>
      </c>
      <c r="D70" s="48">
        <v>346.73519929660023</v>
      </c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>
      <c r="A71" s="46">
        <v>20804</v>
      </c>
      <c r="B71" s="47" t="s">
        <v>95</v>
      </c>
      <c r="C71" s="48">
        <v>448.53909856095572</v>
      </c>
      <c r="D71" s="48">
        <v>284.90895276687348</v>
      </c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>
      <c r="A72" s="46">
        <v>20805</v>
      </c>
      <c r="B72" s="47" t="s">
        <v>96</v>
      </c>
      <c r="C72" s="48">
        <v>0</v>
      </c>
      <c r="D72" s="48">
        <v>367.44732862903226</v>
      </c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>
      <c r="A73" s="46">
        <v>20806</v>
      </c>
      <c r="B73" s="47" t="s">
        <v>97</v>
      </c>
      <c r="C73" s="48">
        <v>207.60726218243713</v>
      </c>
      <c r="D73" s="48">
        <v>680.2476492712741</v>
      </c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>
      <c r="A74" s="46">
        <v>20807</v>
      </c>
      <c r="B74" s="47" t="s">
        <v>98</v>
      </c>
      <c r="C74" s="48">
        <v>174.89489489489489</v>
      </c>
      <c r="D74" s="48">
        <v>0</v>
      </c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>
      <c r="A75" s="46">
        <v>20901</v>
      </c>
      <c r="B75" s="47" t="s">
        <v>99</v>
      </c>
      <c r="C75" s="48">
        <v>465.19229716163181</v>
      </c>
      <c r="D75" s="48">
        <v>166.8926469214239</v>
      </c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>
      <c r="A76" s="46">
        <v>20902</v>
      </c>
      <c r="B76" s="47" t="s">
        <v>100</v>
      </c>
      <c r="C76" s="48">
        <v>84.585052274653862</v>
      </c>
      <c r="D76" s="48">
        <v>164.38673698248166</v>
      </c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>
      <c r="A77" s="46">
        <v>20903</v>
      </c>
      <c r="B77" s="47" t="s">
        <v>101</v>
      </c>
      <c r="C77" s="48">
        <v>0</v>
      </c>
      <c r="D77" s="48">
        <v>0</v>
      </c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>
      <c r="A78" s="46">
        <v>20904</v>
      </c>
      <c r="B78" s="47" t="s">
        <v>102</v>
      </c>
      <c r="C78" s="48">
        <v>0</v>
      </c>
      <c r="D78" s="48">
        <v>0</v>
      </c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>
      <c r="A79" s="46">
        <v>20905</v>
      </c>
      <c r="B79" s="47" t="s">
        <v>103</v>
      </c>
      <c r="C79" s="48">
        <v>0</v>
      </c>
      <c r="D79" s="48">
        <v>447.54625680247096</v>
      </c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>
      <c r="A80" s="46">
        <v>21001</v>
      </c>
      <c r="B80" s="47" t="s">
        <v>104</v>
      </c>
      <c r="C80" s="48">
        <v>0</v>
      </c>
      <c r="D80" s="48">
        <v>2.8104288238128379</v>
      </c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>
      <c r="A81" s="46">
        <v>21002</v>
      </c>
      <c r="B81" s="47" t="s">
        <v>105</v>
      </c>
      <c r="C81" s="48">
        <v>252.83180166702286</v>
      </c>
      <c r="D81" s="48">
        <v>0</v>
      </c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>
      <c r="A82" s="46">
        <v>21003</v>
      </c>
      <c r="B82" s="47" t="s">
        <v>106</v>
      </c>
      <c r="C82" s="48">
        <v>405.95042110281264</v>
      </c>
      <c r="D82" s="48">
        <v>102.69026662383553</v>
      </c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>
      <c r="A83" s="46">
        <v>21004</v>
      </c>
      <c r="B83" s="47" t="s">
        <v>107</v>
      </c>
      <c r="C83" s="48">
        <v>205.47299778708978</v>
      </c>
      <c r="D83" s="48">
        <v>141.48691767708999</v>
      </c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>
      <c r="A84" s="46">
        <v>21005</v>
      </c>
      <c r="B84" s="47" t="s">
        <v>108</v>
      </c>
      <c r="C84" s="48">
        <v>131.97231270358307</v>
      </c>
      <c r="D84" s="48">
        <v>172.49591708542712</v>
      </c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>
      <c r="A85" s="46">
        <v>21006</v>
      </c>
      <c r="B85" s="47" t="s">
        <v>109</v>
      </c>
      <c r="C85" s="48">
        <v>395.36156100570724</v>
      </c>
      <c r="D85" s="48">
        <v>0</v>
      </c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>
      <c r="A86" s="46">
        <v>21101</v>
      </c>
      <c r="B86" s="47" t="s">
        <v>110</v>
      </c>
      <c r="C86" s="48">
        <v>224.85873605947955</v>
      </c>
      <c r="D86" s="48">
        <v>71.071791509588593</v>
      </c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>
      <c r="A87" s="46">
        <v>21102</v>
      </c>
      <c r="B87" s="47" t="s">
        <v>111</v>
      </c>
      <c r="C87" s="48">
        <v>125.32365879557061</v>
      </c>
      <c r="D87" s="48">
        <v>42.493620860002579</v>
      </c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>
      <c r="A88" s="46">
        <v>21103</v>
      </c>
      <c r="B88" s="47" t="s">
        <v>112</v>
      </c>
      <c r="C88" s="48">
        <v>254.41370338248049</v>
      </c>
      <c r="D88" s="48">
        <v>0</v>
      </c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>
      <c r="A89" s="46">
        <v>21104</v>
      </c>
      <c r="B89" s="47" t="s">
        <v>113</v>
      </c>
      <c r="C89" s="48">
        <v>80.813165462034661</v>
      </c>
      <c r="D89" s="48">
        <v>328.4242547075948</v>
      </c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>
      <c r="A90" s="46">
        <v>21105</v>
      </c>
      <c r="B90" s="47" t="s">
        <v>114</v>
      </c>
      <c r="C90" s="48">
        <v>268.34622454751133</v>
      </c>
      <c r="D90" s="48">
        <v>0</v>
      </c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>
      <c r="A91" s="46">
        <v>21201</v>
      </c>
      <c r="B91" s="47" t="s">
        <v>115</v>
      </c>
      <c r="C91" s="48">
        <v>122.65185301097983</v>
      </c>
      <c r="D91" s="48">
        <v>0</v>
      </c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>
      <c r="A92" s="46">
        <v>21202</v>
      </c>
      <c r="B92" s="47" t="s">
        <v>116</v>
      </c>
      <c r="C92" s="48">
        <v>0</v>
      </c>
      <c r="D92" s="48">
        <v>51.792015937079583</v>
      </c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>
      <c r="A93" s="46">
        <v>21203</v>
      </c>
      <c r="B93" s="47" t="s">
        <v>117</v>
      </c>
      <c r="C93" s="48">
        <v>88.944589621886834</v>
      </c>
      <c r="D93" s="48">
        <v>264.29883049449217</v>
      </c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>
      <c r="A94" s="46">
        <v>21204</v>
      </c>
      <c r="B94" s="47" t="s">
        <v>118</v>
      </c>
      <c r="C94" s="48">
        <v>0</v>
      </c>
      <c r="D94" s="48">
        <v>0</v>
      </c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>
      <c r="A95" s="46">
        <v>21301</v>
      </c>
      <c r="B95" s="47" t="s">
        <v>119</v>
      </c>
      <c r="C95" s="48">
        <v>33.775166749011859</v>
      </c>
      <c r="D95" s="48">
        <v>409.56169396488121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>
      <c r="A96" s="46">
        <v>21302</v>
      </c>
      <c r="B96" s="47" t="s">
        <v>120</v>
      </c>
      <c r="C96" s="48">
        <v>0</v>
      </c>
      <c r="D96" s="48">
        <v>952.6482091847945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>
      <c r="A97" s="46">
        <v>21303</v>
      </c>
      <c r="B97" s="47" t="s">
        <v>121</v>
      </c>
      <c r="C97" s="48">
        <v>161.89837662337663</v>
      </c>
      <c r="D97" s="48">
        <v>208.48916326168057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>
      <c r="A98" s="46">
        <v>21304</v>
      </c>
      <c r="B98" s="47" t="s">
        <v>122</v>
      </c>
      <c r="C98" s="48">
        <v>0</v>
      </c>
      <c r="D98" s="48">
        <v>1052.648659228812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>
      <c r="A99" s="46">
        <v>21305</v>
      </c>
      <c r="B99" s="47" t="s">
        <v>123</v>
      </c>
      <c r="C99" s="48">
        <v>0</v>
      </c>
      <c r="D99" s="48">
        <v>0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>
      <c r="A100" s="46">
        <v>21306</v>
      </c>
      <c r="B100" s="47" t="s">
        <v>124</v>
      </c>
      <c r="C100" s="48">
        <v>121.26169417342938</v>
      </c>
      <c r="D100" s="48">
        <v>0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>
      <c r="A101" s="46">
        <v>21307</v>
      </c>
      <c r="B101" s="47" t="s">
        <v>125</v>
      </c>
      <c r="C101" s="48">
        <v>0</v>
      </c>
      <c r="D101" s="48">
        <v>988.93141512848354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>
      <c r="A102" s="46">
        <v>21401</v>
      </c>
      <c r="B102" s="47" t="s">
        <v>126</v>
      </c>
      <c r="C102" s="48">
        <v>154.3479287870172</v>
      </c>
      <c r="D102" s="48">
        <v>65.067915268305001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>
      <c r="A103" s="46">
        <v>21402</v>
      </c>
      <c r="B103" s="47" t="s">
        <v>127</v>
      </c>
      <c r="C103" s="48">
        <v>197.41498983739837</v>
      </c>
      <c r="D103" s="48">
        <v>197.97938801529961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>
      <c r="A104" s="46">
        <v>21501</v>
      </c>
      <c r="B104" s="47" t="s">
        <v>128</v>
      </c>
      <c r="C104" s="48">
        <v>0</v>
      </c>
      <c r="D104" s="48">
        <v>946.15704644700281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>
      <c r="A105" s="46">
        <v>21502</v>
      </c>
      <c r="B105" s="47" t="s">
        <v>129</v>
      </c>
      <c r="C105" s="48">
        <v>156.79143349117521</v>
      </c>
      <c r="D105" s="48">
        <v>0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>
      <c r="A106" s="46">
        <v>21601</v>
      </c>
      <c r="B106" s="47" t="s">
        <v>130</v>
      </c>
      <c r="C106" s="48">
        <v>0</v>
      </c>
      <c r="D106" s="48">
        <v>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>
      <c r="A107" s="46">
        <v>21602</v>
      </c>
      <c r="B107" s="47" t="s">
        <v>131</v>
      </c>
      <c r="C107" s="48">
        <v>103.22136587454507</v>
      </c>
      <c r="D107" s="48">
        <v>118.73861745575556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>
      <c r="A108" s="46">
        <v>21701</v>
      </c>
      <c r="B108" s="47" t="s">
        <v>132</v>
      </c>
      <c r="C108" s="48">
        <v>114.24777930689353</v>
      </c>
      <c r="D108" s="48">
        <v>0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>
      <c r="A109" s="46">
        <v>21702</v>
      </c>
      <c r="B109" s="47" t="s">
        <v>133</v>
      </c>
      <c r="C109" s="48">
        <v>0</v>
      </c>
      <c r="D109" s="48">
        <v>9.7399607158446102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>
      <c r="A110" s="46">
        <v>21703</v>
      </c>
      <c r="B110" s="47" t="s">
        <v>134</v>
      </c>
      <c r="C110" s="48">
        <v>0</v>
      </c>
      <c r="D110" s="48">
        <v>0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>
      <c r="A111" s="46">
        <v>21801</v>
      </c>
      <c r="B111" s="47" t="s">
        <v>135</v>
      </c>
      <c r="C111" s="48">
        <v>113.49356127886324</v>
      </c>
      <c r="D111" s="48">
        <v>0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>
      <c r="A112" s="46">
        <v>21802</v>
      </c>
      <c r="B112" s="47" t="s">
        <v>136</v>
      </c>
      <c r="C112" s="48">
        <v>0</v>
      </c>
      <c r="D112" s="48">
        <v>0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>
      <c r="A113" s="46">
        <v>21803</v>
      </c>
      <c r="B113" s="47" t="s">
        <v>137</v>
      </c>
      <c r="C113" s="48">
        <v>0</v>
      </c>
      <c r="D113" s="48">
        <v>0</v>
      </c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>
      <c r="A114" s="46">
        <v>21901</v>
      </c>
      <c r="B114" s="47" t="s">
        <v>138</v>
      </c>
      <c r="C114" s="48">
        <v>0</v>
      </c>
      <c r="D114" s="48">
        <v>154.2207200587803</v>
      </c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>
      <c r="A115" s="46">
        <v>21902</v>
      </c>
      <c r="B115" s="47" t="s">
        <v>139</v>
      </c>
      <c r="C115" s="48">
        <v>0</v>
      </c>
      <c r="D115" s="48">
        <v>0</v>
      </c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>
      <c r="A116" s="46">
        <v>22001</v>
      </c>
      <c r="B116" s="47" t="s">
        <v>140</v>
      </c>
      <c r="C116" s="48">
        <v>121.71354012983181</v>
      </c>
      <c r="D116" s="48">
        <v>129.52954286480326</v>
      </c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>
      <c r="A117" s="46">
        <v>22002</v>
      </c>
      <c r="B117" s="47" t="s">
        <v>141</v>
      </c>
      <c r="C117" s="48">
        <v>269.67495429616088</v>
      </c>
      <c r="D117" s="48">
        <v>0</v>
      </c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>
      <c r="A118" s="46">
        <v>30101</v>
      </c>
      <c r="B118" s="47" t="s">
        <v>142</v>
      </c>
      <c r="C118" s="48">
        <v>765.02020997944169</v>
      </c>
      <c r="D118" s="48">
        <v>456.74044823104259</v>
      </c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>
      <c r="A119" s="46">
        <v>30201</v>
      </c>
      <c r="B119" s="47" t="s">
        <v>143</v>
      </c>
      <c r="C119" s="48">
        <v>124.99241608135476</v>
      </c>
      <c r="D119" s="48">
        <v>382.3203304069541</v>
      </c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>
      <c r="A120" s="46">
        <v>30202</v>
      </c>
      <c r="B120" s="47" t="s">
        <v>144</v>
      </c>
      <c r="C120" s="48">
        <v>134.93189964157705</v>
      </c>
      <c r="D120" s="48">
        <v>457.19382239382242</v>
      </c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>
      <c r="A121" s="46">
        <v>30203</v>
      </c>
      <c r="B121" s="47" t="s">
        <v>145</v>
      </c>
      <c r="C121" s="48">
        <v>257.28752260397829</v>
      </c>
      <c r="D121" s="48">
        <v>77.778656716417913</v>
      </c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>
      <c r="A122" s="46">
        <v>30301</v>
      </c>
      <c r="B122" s="47" t="s">
        <v>146</v>
      </c>
      <c r="C122" s="48">
        <v>199.70323285277414</v>
      </c>
      <c r="D122" s="48">
        <v>28.269493467797385</v>
      </c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>
      <c r="A123" s="46">
        <v>30302</v>
      </c>
      <c r="B123" s="47" t="s">
        <v>147</v>
      </c>
      <c r="C123" s="48">
        <v>368.74783056331813</v>
      </c>
      <c r="D123" s="48">
        <v>790.8761548913044</v>
      </c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>
      <c r="A124" s="46">
        <v>30303</v>
      </c>
      <c r="B124" s="47" t="s">
        <v>148</v>
      </c>
      <c r="C124" s="48">
        <v>113.81853158063483</v>
      </c>
      <c r="D124" s="48">
        <v>39.992248062015506</v>
      </c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>
      <c r="A125" s="46">
        <v>30401</v>
      </c>
      <c r="B125" s="47" t="s">
        <v>149</v>
      </c>
      <c r="C125" s="48">
        <v>122.63166754339821</v>
      </c>
      <c r="D125" s="48">
        <v>126.01605606315977</v>
      </c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>
      <c r="A126" s="46">
        <v>30402</v>
      </c>
      <c r="B126" s="47" t="s">
        <v>150</v>
      </c>
      <c r="C126" s="48">
        <v>0</v>
      </c>
      <c r="D126" s="48">
        <v>13.30892978868439</v>
      </c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>
      <c r="A127" s="46">
        <v>30403</v>
      </c>
      <c r="B127" s="47" t="s">
        <v>151</v>
      </c>
      <c r="C127" s="48">
        <v>0</v>
      </c>
      <c r="D127" s="48">
        <v>3.4021106382978723</v>
      </c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>
      <c r="A128" s="46">
        <v>30404</v>
      </c>
      <c r="B128" s="47" t="s">
        <v>152</v>
      </c>
      <c r="C128" s="48">
        <v>0</v>
      </c>
      <c r="D128" s="48">
        <v>0</v>
      </c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>
      <c r="A129" s="46">
        <v>30501</v>
      </c>
      <c r="B129" s="47" t="s">
        <v>153</v>
      </c>
      <c r="C129" s="48">
        <v>158.88847510780087</v>
      </c>
      <c r="D129" s="48">
        <v>141.09541267996065</v>
      </c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>
      <c r="A130" s="46">
        <v>30502</v>
      </c>
      <c r="B130" s="47" t="s">
        <v>154</v>
      </c>
      <c r="C130" s="48">
        <v>192.752150475972</v>
      </c>
      <c r="D130" s="48">
        <v>0</v>
      </c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>
      <c r="A131" s="46">
        <v>30601</v>
      </c>
      <c r="B131" s="47" t="s">
        <v>155</v>
      </c>
      <c r="C131" s="48">
        <v>38.624481718808894</v>
      </c>
      <c r="D131" s="48">
        <v>15.340575620767494</v>
      </c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>
      <c r="A132" s="46">
        <v>30602</v>
      </c>
      <c r="B132" s="47" t="s">
        <v>156</v>
      </c>
      <c r="C132" s="48">
        <v>72.497609942638618</v>
      </c>
      <c r="D132" s="48">
        <v>8.5282790697674411</v>
      </c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>
      <c r="A133" s="46">
        <v>30701</v>
      </c>
      <c r="B133" s="47" t="s">
        <v>157</v>
      </c>
      <c r="C133" s="48">
        <v>98.56640625</v>
      </c>
      <c r="D133" s="48">
        <v>179.34724867452513</v>
      </c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>
      <c r="A134" s="46">
        <v>30702</v>
      </c>
      <c r="B134" s="47" t="s">
        <v>158</v>
      </c>
      <c r="C134" s="48">
        <v>0</v>
      </c>
      <c r="D134" s="48">
        <v>37.721284634760707</v>
      </c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>
      <c r="A135" s="46">
        <v>30703</v>
      </c>
      <c r="B135" s="47" t="s">
        <v>159</v>
      </c>
      <c r="C135" s="48">
        <v>65.104166666666671</v>
      </c>
      <c r="D135" s="48">
        <v>106.06934673366834</v>
      </c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>
      <c r="A136" s="46">
        <v>30801</v>
      </c>
      <c r="B136" s="47" t="s">
        <v>160</v>
      </c>
      <c r="C136" s="48">
        <v>550.83121033859834</v>
      </c>
      <c r="D136" s="48">
        <v>0</v>
      </c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>
      <c r="A137" s="46">
        <v>30802</v>
      </c>
      <c r="B137" s="47" t="s">
        <v>161</v>
      </c>
      <c r="C137" s="48">
        <v>0</v>
      </c>
      <c r="D137" s="48">
        <v>733.80723381197504</v>
      </c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>
      <c r="A138" s="46">
        <v>30803</v>
      </c>
      <c r="B138" s="47" t="s">
        <v>162</v>
      </c>
      <c r="C138" s="48">
        <v>0</v>
      </c>
      <c r="D138" s="48">
        <v>34.470358006216188</v>
      </c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>
      <c r="A139" s="46">
        <v>30901</v>
      </c>
      <c r="B139" s="47" t="s">
        <v>163</v>
      </c>
      <c r="C139" s="48">
        <v>357.47395951785307</v>
      </c>
      <c r="D139" s="48">
        <v>168.33607211183812</v>
      </c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>
      <c r="A140" s="46">
        <v>30902</v>
      </c>
      <c r="B140" s="47" t="s">
        <v>164</v>
      </c>
      <c r="C140" s="48">
        <v>129.52076979703438</v>
      </c>
      <c r="D140" s="48">
        <v>35.220844959576446</v>
      </c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>
      <c r="A141" s="46">
        <v>30903</v>
      </c>
      <c r="B141" s="47" t="s">
        <v>165</v>
      </c>
      <c r="C141" s="48">
        <v>433.90386464141511</v>
      </c>
      <c r="D141" s="48">
        <v>223.97671410090555</v>
      </c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>
      <c r="A142" s="46">
        <v>30904</v>
      </c>
      <c r="B142" s="47" t="s">
        <v>166</v>
      </c>
      <c r="C142" s="48">
        <v>373.39860270144385</v>
      </c>
      <c r="D142" s="48">
        <v>31.353952625570777</v>
      </c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>
      <c r="A143" s="46">
        <v>30905</v>
      </c>
      <c r="B143" s="47" t="s">
        <v>167</v>
      </c>
      <c r="C143" s="48">
        <v>488.1668045073917</v>
      </c>
      <c r="D143" s="48">
        <v>73.87614465077813</v>
      </c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>
      <c r="A144" s="46">
        <v>31001</v>
      </c>
      <c r="B144" s="47" t="s">
        <v>168</v>
      </c>
      <c r="C144" s="48">
        <v>367.95849792072704</v>
      </c>
      <c r="D144" s="48">
        <v>200.79922133167801</v>
      </c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>
      <c r="A145" s="46">
        <v>31002</v>
      </c>
      <c r="B145" s="47" t="s">
        <v>169</v>
      </c>
      <c r="C145" s="48">
        <v>123.82075471698113</v>
      </c>
      <c r="D145" s="48">
        <v>77.747779913943063</v>
      </c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>
      <c r="A146" s="46">
        <v>31003</v>
      </c>
      <c r="B146" s="47" t="s">
        <v>170</v>
      </c>
      <c r="C146" s="48">
        <v>1444.4652243411026</v>
      </c>
      <c r="D146" s="48">
        <v>11.304095064375394</v>
      </c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>
      <c r="A147" s="46">
        <v>31101</v>
      </c>
      <c r="B147" s="47" t="s">
        <v>171</v>
      </c>
      <c r="C147" s="48">
        <v>9.597435273110948</v>
      </c>
      <c r="D147" s="48">
        <v>6.9607962377361554</v>
      </c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>
      <c r="A148" s="46">
        <v>31201</v>
      </c>
      <c r="B148" s="47" t="s">
        <v>172</v>
      </c>
      <c r="C148" s="48">
        <v>215.80577053632044</v>
      </c>
      <c r="D148" s="48">
        <v>43.332231293434994</v>
      </c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>
      <c r="A149" s="46">
        <v>31202</v>
      </c>
      <c r="B149" s="47" t="s">
        <v>173</v>
      </c>
      <c r="C149" s="48">
        <v>84.141976444608019</v>
      </c>
      <c r="D149" s="48">
        <v>304.30906026127263</v>
      </c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>
      <c r="A150" s="46">
        <v>31203</v>
      </c>
      <c r="B150" s="47" t="s">
        <v>174</v>
      </c>
      <c r="C150" s="48">
        <v>0</v>
      </c>
      <c r="D150" s="48">
        <v>58.543400228422257</v>
      </c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>
      <c r="A151" s="46">
        <v>31204</v>
      </c>
      <c r="B151" s="47" t="s">
        <v>175</v>
      </c>
      <c r="C151" s="48">
        <v>340.30108506584941</v>
      </c>
      <c r="D151" s="48">
        <v>188.81523200465099</v>
      </c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>
      <c r="A152" s="46">
        <v>31205</v>
      </c>
      <c r="B152" s="47" t="s">
        <v>176</v>
      </c>
      <c r="C152" s="48">
        <v>399.51833167017776</v>
      </c>
      <c r="D152" s="48">
        <v>12.305101014010372</v>
      </c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>
      <c r="A153" s="46">
        <v>31206</v>
      </c>
      <c r="B153" s="47" t="s">
        <v>177</v>
      </c>
      <c r="C153" s="48">
        <v>537.46562074761869</v>
      </c>
      <c r="D153" s="48">
        <v>335.84930100480557</v>
      </c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>
      <c r="A154" s="46">
        <v>31301</v>
      </c>
      <c r="B154" s="47" t="s">
        <v>178</v>
      </c>
      <c r="C154" s="48">
        <v>200.34995220606731</v>
      </c>
      <c r="D154" s="48">
        <v>354.47687977482911</v>
      </c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>
      <c r="A155" s="46">
        <v>31302</v>
      </c>
      <c r="B155" s="47" t="s">
        <v>179</v>
      </c>
      <c r="C155" s="48">
        <v>121.06537530266344</v>
      </c>
      <c r="D155" s="48">
        <v>21.479405034324945</v>
      </c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>
      <c r="A156" s="46">
        <v>31303</v>
      </c>
      <c r="B156" s="47" t="s">
        <v>180</v>
      </c>
      <c r="C156" s="48">
        <v>31.663788140472079</v>
      </c>
      <c r="D156" s="48">
        <v>0</v>
      </c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>
      <c r="A157" s="46">
        <v>31304</v>
      </c>
      <c r="B157" s="47" t="s">
        <v>181</v>
      </c>
      <c r="C157" s="48">
        <v>0</v>
      </c>
      <c r="D157" s="48">
        <v>0</v>
      </c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>
      <c r="A158" s="46">
        <v>31401</v>
      </c>
      <c r="B158" s="47" t="s">
        <v>182</v>
      </c>
      <c r="C158" s="48">
        <v>381.90687129403557</v>
      </c>
      <c r="D158" s="48">
        <v>172.38932705401726</v>
      </c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>
      <c r="A159" s="46">
        <v>31402</v>
      </c>
      <c r="B159" s="47" t="s">
        <v>183</v>
      </c>
      <c r="C159" s="48">
        <v>134.5936599423631</v>
      </c>
      <c r="D159" s="48">
        <v>29.073148040469821</v>
      </c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>
      <c r="A160" s="46">
        <v>31403</v>
      </c>
      <c r="B160" s="47" t="s">
        <v>184</v>
      </c>
      <c r="C160" s="48">
        <v>138.38749063670411</v>
      </c>
      <c r="D160" s="48">
        <v>1203.3677033859353</v>
      </c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>
      <c r="A161" s="46">
        <v>31404</v>
      </c>
      <c r="B161" s="47" t="s">
        <v>185</v>
      </c>
      <c r="C161" s="48">
        <v>0</v>
      </c>
      <c r="D161" s="48">
        <v>0</v>
      </c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>
      <c r="A162" s="46">
        <v>31405</v>
      </c>
      <c r="B162" s="47" t="s">
        <v>186</v>
      </c>
      <c r="C162" s="48">
        <v>85.301527907701896</v>
      </c>
      <c r="D162" s="48">
        <v>78.492150706436419</v>
      </c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>
      <c r="A163" s="46">
        <v>31501</v>
      </c>
      <c r="B163" s="47" t="s">
        <v>187</v>
      </c>
      <c r="C163" s="48">
        <v>248.32324282187867</v>
      </c>
      <c r="D163" s="48">
        <v>22.070635112291718</v>
      </c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>
      <c r="A164" s="46">
        <v>31601</v>
      </c>
      <c r="B164" s="47" t="s">
        <v>188</v>
      </c>
      <c r="C164" s="48">
        <v>158.94537668675</v>
      </c>
      <c r="D164" s="48">
        <v>442.91929634641406</v>
      </c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>
      <c r="A165" s="46">
        <v>31602</v>
      </c>
      <c r="B165" s="47" t="s">
        <v>189</v>
      </c>
      <c r="C165" s="48">
        <v>830.98096171046473</v>
      </c>
      <c r="D165" s="48">
        <v>3.7183129692330339</v>
      </c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>
      <c r="A166" s="46">
        <v>40101</v>
      </c>
      <c r="B166" s="47" t="s">
        <v>23</v>
      </c>
      <c r="C166" s="48">
        <v>334.55682898053885</v>
      </c>
      <c r="D166" s="48">
        <v>208.34604994134406</v>
      </c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>
      <c r="A167" s="46">
        <v>40102</v>
      </c>
      <c r="B167" s="47" t="s">
        <v>190</v>
      </c>
      <c r="C167" s="48">
        <v>161.69184959791349</v>
      </c>
      <c r="D167" s="48">
        <v>289.61916849015319</v>
      </c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>
      <c r="A168" s="46">
        <v>40103</v>
      </c>
      <c r="B168" s="47" t="s">
        <v>191</v>
      </c>
      <c r="C168" s="48">
        <v>144.68287412209617</v>
      </c>
      <c r="D168" s="48">
        <v>375.75092527758329</v>
      </c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>
      <c r="A169" s="46">
        <v>40104</v>
      </c>
      <c r="B169" s="47" t="s">
        <v>192</v>
      </c>
      <c r="C169" s="48">
        <v>149.15559664343621</v>
      </c>
      <c r="D169" s="48">
        <v>808.75431362598329</v>
      </c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>
      <c r="A170" s="46">
        <v>40201</v>
      </c>
      <c r="B170" s="47" t="s">
        <v>193</v>
      </c>
      <c r="C170" s="48">
        <v>130.1104963642112</v>
      </c>
      <c r="D170" s="48">
        <v>103.64493183165382</v>
      </c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>
      <c r="A171" s="46">
        <v>40202</v>
      </c>
      <c r="B171" s="47" t="s">
        <v>194</v>
      </c>
      <c r="C171" s="48">
        <v>0</v>
      </c>
      <c r="D171" s="48">
        <v>985.88742491765163</v>
      </c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>
      <c r="A172" s="46">
        <v>40301</v>
      </c>
      <c r="B172" s="47" t="s">
        <v>195</v>
      </c>
      <c r="C172" s="48">
        <v>156.68332230311051</v>
      </c>
      <c r="D172" s="48">
        <v>236.73672442705421</v>
      </c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>
      <c r="A173" s="46">
        <v>40302</v>
      </c>
      <c r="B173" s="47" t="s">
        <v>196</v>
      </c>
      <c r="C173" s="48">
        <v>286.14696184644373</v>
      </c>
      <c r="D173" s="48">
        <v>88.986421725239623</v>
      </c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>
      <c r="A174" s="46">
        <v>40401</v>
      </c>
      <c r="B174" s="47" t="s">
        <v>197</v>
      </c>
      <c r="C174" s="48">
        <v>338.52956937799041</v>
      </c>
      <c r="D174" s="48">
        <v>16.707017806374381</v>
      </c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>
      <c r="A175" s="46">
        <v>40402</v>
      </c>
      <c r="B175" s="47" t="s">
        <v>198</v>
      </c>
      <c r="C175" s="48">
        <v>79.566819431714023</v>
      </c>
      <c r="D175" s="48">
        <v>50.509908667930382</v>
      </c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>
      <c r="A176" s="46">
        <v>40501</v>
      </c>
      <c r="B176" s="47" t="s">
        <v>199</v>
      </c>
      <c r="C176" s="48">
        <v>200.40115248226951</v>
      </c>
      <c r="D176" s="48">
        <v>158.04961356270258</v>
      </c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>
      <c r="A177" s="46">
        <v>40502</v>
      </c>
      <c r="B177" s="47" t="s">
        <v>200</v>
      </c>
      <c r="C177" s="48">
        <v>319.3364884051112</v>
      </c>
      <c r="D177" s="48">
        <v>300.1654455211534</v>
      </c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>
      <c r="A178" s="46">
        <v>40503</v>
      </c>
      <c r="B178" s="47" t="s">
        <v>201</v>
      </c>
      <c r="C178" s="48">
        <v>0</v>
      </c>
      <c r="D178" s="48">
        <v>770.56756756756761</v>
      </c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>
      <c r="A179" s="46">
        <v>40504</v>
      </c>
      <c r="B179" s="47" t="s">
        <v>202</v>
      </c>
      <c r="C179" s="48">
        <v>155.02320330339782</v>
      </c>
      <c r="D179" s="48">
        <v>4424.7005714285715</v>
      </c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>
      <c r="A180" s="46">
        <v>40505</v>
      </c>
      <c r="B180" s="47" t="s">
        <v>203</v>
      </c>
      <c r="C180" s="48">
        <v>469.44552285535377</v>
      </c>
      <c r="D180" s="48">
        <v>0</v>
      </c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>
      <c r="A181" s="46">
        <v>40601</v>
      </c>
      <c r="B181" s="47" t="s">
        <v>204</v>
      </c>
      <c r="C181" s="48">
        <v>280.76390066626288</v>
      </c>
      <c r="D181" s="48">
        <v>354.64468386113833</v>
      </c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>
      <c r="A182" s="46">
        <v>40602</v>
      </c>
      <c r="B182" s="47" t="s">
        <v>205</v>
      </c>
      <c r="C182" s="48">
        <v>118.20781696854147</v>
      </c>
      <c r="D182" s="48">
        <v>444.91460832745236</v>
      </c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>
      <c r="A183" s="46">
        <v>40603</v>
      </c>
      <c r="B183" s="47" t="s">
        <v>206</v>
      </c>
      <c r="C183" s="48">
        <v>0</v>
      </c>
      <c r="D183" s="48">
        <v>136.86170212765958</v>
      </c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>
      <c r="A184" s="46">
        <v>40701</v>
      </c>
      <c r="B184" s="47" t="s">
        <v>207</v>
      </c>
      <c r="C184" s="48">
        <v>692.35311937480787</v>
      </c>
      <c r="D184" s="48">
        <v>331.25126752162242</v>
      </c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>
      <c r="A185" s="46">
        <v>40702</v>
      </c>
      <c r="B185" s="47" t="s">
        <v>208</v>
      </c>
      <c r="C185" s="48">
        <v>92.320962327489738</v>
      </c>
      <c r="D185" s="48">
        <v>490.11013071895422</v>
      </c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>
      <c r="A186" s="46">
        <v>40801</v>
      </c>
      <c r="B186" s="47" t="s">
        <v>209</v>
      </c>
      <c r="C186" s="48">
        <v>32.655070754716981</v>
      </c>
      <c r="D186" s="48">
        <v>14.158403414083093</v>
      </c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>
      <c r="A187" s="46">
        <v>40802</v>
      </c>
      <c r="B187" s="47" t="s">
        <v>210</v>
      </c>
      <c r="C187" s="48">
        <v>89.69341161121983</v>
      </c>
      <c r="D187" s="48">
        <v>33.480450422270877</v>
      </c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>
      <c r="A188" s="46">
        <v>40901</v>
      </c>
      <c r="B188" s="47" t="s">
        <v>211</v>
      </c>
      <c r="C188" s="48">
        <v>171.72030169704587</v>
      </c>
      <c r="D188" s="48">
        <v>72.019349845201234</v>
      </c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>
      <c r="A189" s="46">
        <v>40902</v>
      </c>
      <c r="B189" s="47" t="s">
        <v>212</v>
      </c>
      <c r="C189" s="48">
        <v>44.940453912048667</v>
      </c>
      <c r="D189" s="48">
        <v>1267.7311522048365</v>
      </c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>
      <c r="A190" s="46">
        <v>40903</v>
      </c>
      <c r="B190" s="47" t="s">
        <v>213</v>
      </c>
      <c r="C190" s="48">
        <v>0</v>
      </c>
      <c r="D190" s="48">
        <v>0</v>
      </c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>
      <c r="A191" s="46">
        <v>41001</v>
      </c>
      <c r="B191" s="47" t="s">
        <v>214</v>
      </c>
      <c r="C191" s="48">
        <v>90.93220647037441</v>
      </c>
      <c r="D191" s="48">
        <v>69.373791181773484</v>
      </c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>
      <c r="A192" s="46">
        <v>41101</v>
      </c>
      <c r="B192" s="47" t="s">
        <v>215</v>
      </c>
      <c r="C192" s="48">
        <v>0</v>
      </c>
      <c r="D192" s="48">
        <v>0</v>
      </c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>
      <c r="A193" s="46">
        <v>41201</v>
      </c>
      <c r="B193" s="47" t="s">
        <v>216</v>
      </c>
      <c r="C193" s="48">
        <v>0</v>
      </c>
      <c r="D193" s="48">
        <v>340.6205038821106</v>
      </c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>
      <c r="A194" s="46">
        <v>41202</v>
      </c>
      <c r="B194" s="47" t="s">
        <v>217</v>
      </c>
      <c r="C194" s="48">
        <v>83.040391676866591</v>
      </c>
      <c r="D194" s="48">
        <v>198.17477948382881</v>
      </c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>
      <c r="A195" s="46">
        <v>41301</v>
      </c>
      <c r="B195" s="47" t="s">
        <v>218</v>
      </c>
      <c r="C195" s="48">
        <v>530.51051401869154</v>
      </c>
      <c r="D195" s="48">
        <v>96.76465270453518</v>
      </c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>
      <c r="A196" s="46">
        <v>41401</v>
      </c>
      <c r="B196" s="47" t="s">
        <v>219</v>
      </c>
      <c r="C196" s="48">
        <v>109.11499925228054</v>
      </c>
      <c r="D196" s="48">
        <v>8.9708191379054956</v>
      </c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>
      <c r="A197" s="46">
        <v>41501</v>
      </c>
      <c r="B197" s="47" t="s">
        <v>220</v>
      </c>
      <c r="C197" s="48">
        <v>182.31540565177758</v>
      </c>
      <c r="D197" s="48">
        <v>835.83359746434235</v>
      </c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>
      <c r="A198" s="46">
        <v>41502</v>
      </c>
      <c r="B198" s="47" t="s">
        <v>221</v>
      </c>
      <c r="C198" s="48">
        <v>0</v>
      </c>
      <c r="D198" s="48">
        <v>1807.0850877192981</v>
      </c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>
      <c r="A199" s="46">
        <v>41503</v>
      </c>
      <c r="B199" s="47" t="s">
        <v>222</v>
      </c>
      <c r="C199" s="48">
        <v>0</v>
      </c>
      <c r="D199" s="48">
        <v>962.39238263950404</v>
      </c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>
      <c r="A200" s="46">
        <v>41601</v>
      </c>
      <c r="B200" s="47" t="s">
        <v>223</v>
      </c>
      <c r="C200" s="48">
        <v>0</v>
      </c>
      <c r="D200" s="48">
        <v>91.194296197464979</v>
      </c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>
      <c r="A201" s="46">
        <v>50101</v>
      </c>
      <c r="B201" s="47" t="s">
        <v>29</v>
      </c>
      <c r="C201" s="48">
        <v>581.61051011498671</v>
      </c>
      <c r="D201" s="48">
        <v>448.88152828963615</v>
      </c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>
      <c r="A202" s="46">
        <v>50102</v>
      </c>
      <c r="B202" s="47" t="s">
        <v>224</v>
      </c>
      <c r="C202" s="48">
        <v>166.49283821528326</v>
      </c>
      <c r="D202" s="48">
        <v>118.62535415658904</v>
      </c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>
      <c r="A203" s="46">
        <v>50103</v>
      </c>
      <c r="B203" s="47" t="s">
        <v>225</v>
      </c>
      <c r="C203" s="48">
        <v>191.9467272551484</v>
      </c>
      <c r="D203" s="48">
        <v>0</v>
      </c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>
      <c r="A204" s="46">
        <v>50104</v>
      </c>
      <c r="B204" s="47" t="s">
        <v>226</v>
      </c>
      <c r="C204" s="48">
        <v>89.926116838487971</v>
      </c>
      <c r="D204" s="48">
        <v>16.020506247997435</v>
      </c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>
      <c r="A205" s="46">
        <v>50201</v>
      </c>
      <c r="B205" s="47" t="s">
        <v>227</v>
      </c>
      <c r="C205" s="48">
        <v>144.18771269926563</v>
      </c>
      <c r="D205" s="48">
        <v>13.634618763176388</v>
      </c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>
      <c r="A206" s="46">
        <v>50202</v>
      </c>
      <c r="B206" s="47" t="s">
        <v>228</v>
      </c>
      <c r="C206" s="48">
        <v>80.931360358119875</v>
      </c>
      <c r="D206" s="48">
        <v>18.192622183384309</v>
      </c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>
      <c r="A207" s="46">
        <v>50203</v>
      </c>
      <c r="B207" s="47" t="s">
        <v>229</v>
      </c>
      <c r="C207" s="48">
        <v>978.55612257237522</v>
      </c>
      <c r="D207" s="48">
        <v>80.957707623662614</v>
      </c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>
      <c r="A208" s="46">
        <v>50204</v>
      </c>
      <c r="B208" s="47" t="s">
        <v>230</v>
      </c>
      <c r="C208" s="48">
        <v>61.308404294705667</v>
      </c>
      <c r="D208" s="48">
        <v>0</v>
      </c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>
      <c r="A209" s="46">
        <v>50301</v>
      </c>
      <c r="B209" s="47" t="s">
        <v>231</v>
      </c>
      <c r="C209" s="48">
        <v>496.32021402013243</v>
      </c>
      <c r="D209" s="48">
        <v>166.91273821464392</v>
      </c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>
      <c r="A210" s="46">
        <v>50302</v>
      </c>
      <c r="B210" s="47" t="s">
        <v>232</v>
      </c>
      <c r="C210" s="48">
        <v>337.95989637305701</v>
      </c>
      <c r="D210" s="48">
        <v>88.16305869682283</v>
      </c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>
      <c r="A211" s="46">
        <v>50303</v>
      </c>
      <c r="B211" s="47" t="s">
        <v>233</v>
      </c>
      <c r="C211" s="48">
        <v>0</v>
      </c>
      <c r="D211" s="48">
        <v>0</v>
      </c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>
      <c r="A212" s="46">
        <v>50401</v>
      </c>
      <c r="B212" s="47" t="s">
        <v>234</v>
      </c>
      <c r="C212" s="48">
        <v>258.45935114503817</v>
      </c>
      <c r="D212" s="48">
        <v>0</v>
      </c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>
      <c r="A213" s="46">
        <v>50402</v>
      </c>
      <c r="B213" s="47" t="s">
        <v>235</v>
      </c>
      <c r="C213" s="48">
        <v>91.322348094747682</v>
      </c>
      <c r="D213" s="48">
        <v>12.592583831095865</v>
      </c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>
      <c r="A214" s="46">
        <v>50403</v>
      </c>
      <c r="B214" s="47" t="s">
        <v>236</v>
      </c>
      <c r="C214" s="48">
        <v>200.58466850828728</v>
      </c>
      <c r="D214" s="48">
        <v>24.895009344076467</v>
      </c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>
      <c r="A215" s="46">
        <v>50404</v>
      </c>
      <c r="B215" s="47" t="s">
        <v>237</v>
      </c>
      <c r="C215" s="48">
        <v>896.10875331564989</v>
      </c>
      <c r="D215" s="48">
        <v>0</v>
      </c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>
      <c r="A216" s="46">
        <v>50405</v>
      </c>
      <c r="B216" s="47" t="s">
        <v>238</v>
      </c>
      <c r="C216" s="48">
        <v>0</v>
      </c>
      <c r="D216" s="48">
        <v>0</v>
      </c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>
      <c r="A217" s="46">
        <v>50501</v>
      </c>
      <c r="B217" s="47" t="s">
        <v>239</v>
      </c>
      <c r="C217" s="48">
        <v>253.51552117763316</v>
      </c>
      <c r="D217" s="48">
        <v>245.6789132882883</v>
      </c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>
      <c r="A218" s="46">
        <v>50502</v>
      </c>
      <c r="B218" s="47" t="s">
        <v>240</v>
      </c>
      <c r="C218" s="48">
        <v>479.79768625636279</v>
      </c>
      <c r="D218" s="48">
        <v>140.58941571775247</v>
      </c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>
      <c r="A219" s="46">
        <v>50601</v>
      </c>
      <c r="B219" s="47" t="s">
        <v>241</v>
      </c>
      <c r="C219" s="48">
        <v>209.32002213109419</v>
      </c>
      <c r="D219" s="48">
        <v>32.499024674035795</v>
      </c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>
      <c r="A220" s="46">
        <v>50602</v>
      </c>
      <c r="B220" s="47" t="s">
        <v>242</v>
      </c>
      <c r="C220" s="48">
        <v>209.48919074038645</v>
      </c>
      <c r="D220" s="48">
        <v>301.27562843676355</v>
      </c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>
      <c r="A221" s="46">
        <v>50701</v>
      </c>
      <c r="B221" s="47" t="s">
        <v>243</v>
      </c>
      <c r="C221" s="48">
        <v>154.38142834112526</v>
      </c>
      <c r="D221" s="48">
        <v>169.56431269979657</v>
      </c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>
      <c r="A222" s="46">
        <v>50702</v>
      </c>
      <c r="B222" s="47" t="s">
        <v>244</v>
      </c>
      <c r="C222" s="48">
        <v>0</v>
      </c>
      <c r="D222" s="48">
        <v>0</v>
      </c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>
      <c r="A223" s="46">
        <v>50801</v>
      </c>
      <c r="B223" s="47" t="s">
        <v>245</v>
      </c>
      <c r="C223" s="48">
        <v>226.71265259100073</v>
      </c>
      <c r="D223" s="48">
        <v>154.40296117569642</v>
      </c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>
      <c r="A224" s="46">
        <v>50802</v>
      </c>
      <c r="B224" s="47" t="s">
        <v>246</v>
      </c>
      <c r="C224" s="48">
        <v>352.82760253859999</v>
      </c>
      <c r="D224" s="48">
        <v>501.22018730489071</v>
      </c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>
      <c r="A225" s="46">
        <v>50901</v>
      </c>
      <c r="B225" s="47" t="s">
        <v>247</v>
      </c>
      <c r="C225" s="48">
        <v>625.29092319627614</v>
      </c>
      <c r="D225" s="48">
        <v>3098.1145211930925</v>
      </c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>
      <c r="A226" s="46">
        <v>50902</v>
      </c>
      <c r="B226" s="47" t="s">
        <v>248</v>
      </c>
      <c r="C226" s="48">
        <v>112.23261205564143</v>
      </c>
      <c r="D226" s="48">
        <v>3591.930906847625</v>
      </c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>
      <c r="A227" s="46">
        <v>51001</v>
      </c>
      <c r="B227" s="47" t="s">
        <v>249</v>
      </c>
      <c r="C227" s="48">
        <v>0</v>
      </c>
      <c r="D227" s="48">
        <v>0</v>
      </c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>
      <c r="A228" s="46">
        <v>51002</v>
      </c>
      <c r="B228" s="47" t="s">
        <v>250</v>
      </c>
      <c r="C228" s="48">
        <v>581.46278026905827</v>
      </c>
      <c r="D228" s="48">
        <v>352.32975609756096</v>
      </c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>
      <c r="A229" s="46">
        <v>51003</v>
      </c>
      <c r="B229" s="47" t="s">
        <v>251</v>
      </c>
      <c r="C229" s="48">
        <v>1337.5105189340813</v>
      </c>
      <c r="D229" s="48">
        <v>0</v>
      </c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>
      <c r="A230" s="46">
        <v>51101</v>
      </c>
      <c r="B230" s="47" t="s">
        <v>252</v>
      </c>
      <c r="C230" s="48">
        <v>34.159273987967779</v>
      </c>
      <c r="D230" s="48">
        <v>108.84501799987797</v>
      </c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>
      <c r="A231" s="46">
        <v>51102</v>
      </c>
      <c r="B231" s="47" t="s">
        <v>253</v>
      </c>
      <c r="C231" s="48">
        <v>170.12509032517062</v>
      </c>
      <c r="D231" s="48">
        <v>25.50896222786368</v>
      </c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>
      <c r="A232" s="46">
        <v>51103</v>
      </c>
      <c r="B232" s="47" t="s">
        <v>254</v>
      </c>
      <c r="C232" s="48">
        <v>217.23095144097908</v>
      </c>
      <c r="D232" s="48">
        <v>406.46380248291251</v>
      </c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>
      <c r="A233" s="46">
        <v>51201</v>
      </c>
      <c r="B233" s="47" t="s">
        <v>255</v>
      </c>
      <c r="C233" s="48">
        <v>0</v>
      </c>
      <c r="D233" s="48">
        <v>156.76708760405458</v>
      </c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 spans="1:24">
      <c r="A234" s="46">
        <v>51202</v>
      </c>
      <c r="B234" s="47" t="s">
        <v>256</v>
      </c>
      <c r="C234" s="48">
        <v>434.07197059520985</v>
      </c>
      <c r="D234" s="48">
        <v>0</v>
      </c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 spans="1:24">
      <c r="A235" s="46">
        <v>51203</v>
      </c>
      <c r="B235" s="47" t="s">
        <v>257</v>
      </c>
      <c r="C235" s="48">
        <v>280.94246223079398</v>
      </c>
      <c r="D235" s="48">
        <v>0</v>
      </c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spans="1:24">
      <c r="A236" s="46">
        <v>51204</v>
      </c>
      <c r="B236" s="47" t="s">
        <v>258</v>
      </c>
      <c r="C236" s="48">
        <v>0</v>
      </c>
      <c r="D236" s="48">
        <v>0</v>
      </c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spans="1:24">
      <c r="A237" s="46">
        <v>51301</v>
      </c>
      <c r="B237" s="47" t="s">
        <v>259</v>
      </c>
      <c r="C237" s="48">
        <v>75.757575757575751</v>
      </c>
      <c r="D237" s="48">
        <v>0</v>
      </c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 spans="1:24">
      <c r="A238" s="46">
        <v>51302</v>
      </c>
      <c r="B238" s="47" t="s">
        <v>260</v>
      </c>
      <c r="C238" s="48">
        <v>242.30859446582372</v>
      </c>
      <c r="D238" s="48">
        <v>670.99060612838286</v>
      </c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</row>
    <row r="239" spans="1:24">
      <c r="A239" s="46">
        <v>51401</v>
      </c>
      <c r="B239" s="47" t="s">
        <v>261</v>
      </c>
      <c r="C239" s="48">
        <v>0</v>
      </c>
      <c r="D239" s="48">
        <v>0</v>
      </c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</row>
    <row r="240" spans="1:24">
      <c r="A240" s="46">
        <v>51402</v>
      </c>
      <c r="B240" s="47" t="s">
        <v>262</v>
      </c>
      <c r="C240" s="48">
        <v>1466.9926650366749</v>
      </c>
      <c r="D240" s="48">
        <v>479.14941785252262</v>
      </c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</row>
    <row r="241" spans="1:24">
      <c r="A241" s="46">
        <v>51501</v>
      </c>
      <c r="B241" s="47" t="s">
        <v>263</v>
      </c>
      <c r="C241" s="48">
        <v>116.40298156307482</v>
      </c>
      <c r="D241" s="48">
        <v>188.05340494527766</v>
      </c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</row>
    <row r="242" spans="1:24">
      <c r="A242" s="46">
        <v>51601</v>
      </c>
      <c r="B242" s="47" t="s">
        <v>264</v>
      </c>
      <c r="C242" s="48">
        <v>1746.6338329764453</v>
      </c>
      <c r="D242" s="48">
        <v>132.58325493885229</v>
      </c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</row>
    <row r="243" spans="1:24">
      <c r="A243" s="46">
        <v>60101</v>
      </c>
      <c r="B243" s="47" t="s">
        <v>34</v>
      </c>
      <c r="C243" s="48">
        <v>725.01608894523463</v>
      </c>
      <c r="D243" s="48">
        <v>132.2275485970622</v>
      </c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</row>
    <row r="244" spans="1:24">
      <c r="A244" s="46">
        <v>60201</v>
      </c>
      <c r="B244" s="47" t="s">
        <v>265</v>
      </c>
      <c r="C244" s="48">
        <v>1213.046776922657</v>
      </c>
      <c r="D244" s="48">
        <v>1010.3924341920638</v>
      </c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</row>
    <row r="245" spans="1:24">
      <c r="A245" s="46">
        <v>60202</v>
      </c>
      <c r="B245" s="47" t="s">
        <v>266</v>
      </c>
      <c r="C245" s="48">
        <v>693.3245243723967</v>
      </c>
      <c r="D245" s="48">
        <v>322.08918041655397</v>
      </c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</row>
    <row r="246" spans="1:24">
      <c r="A246" s="46">
        <v>60301</v>
      </c>
      <c r="B246" s="47" t="s">
        <v>267</v>
      </c>
      <c r="C246" s="48">
        <v>818.44290401100648</v>
      </c>
      <c r="D246" s="48">
        <v>138.95169715467972</v>
      </c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</row>
    <row r="247" spans="1:24">
      <c r="A247" s="46">
        <v>60302</v>
      </c>
      <c r="B247" s="47" t="s">
        <v>268</v>
      </c>
      <c r="C247" s="48">
        <v>2900.2150071215847</v>
      </c>
      <c r="D247" s="48">
        <v>708.36037020374056</v>
      </c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</row>
    <row r="248" spans="1:24">
      <c r="A248" s="46">
        <v>60303</v>
      </c>
      <c r="B248" s="47" t="s">
        <v>269</v>
      </c>
      <c r="C248" s="48">
        <v>1021.7789503439178</v>
      </c>
      <c r="D248" s="48">
        <v>233.21779427405525</v>
      </c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</row>
    <row r="249" spans="1:24">
      <c r="A249" s="46">
        <v>60401</v>
      </c>
      <c r="B249" s="47" t="s">
        <v>271</v>
      </c>
      <c r="C249" s="48">
        <v>1054.4997050534182</v>
      </c>
      <c r="D249" s="48">
        <v>355.430258117189</v>
      </c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</row>
    <row r="250" spans="1:24">
      <c r="A250" s="46">
        <v>60402</v>
      </c>
      <c r="B250" s="47" t="s">
        <v>272</v>
      </c>
      <c r="C250" s="48">
        <v>2279.3364846613931</v>
      </c>
      <c r="D250" s="48">
        <v>1010.041859486748</v>
      </c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</row>
    <row r="251" spans="1:24">
      <c r="A251" s="46">
        <v>60501</v>
      </c>
      <c r="B251" s="47" t="s">
        <v>273</v>
      </c>
      <c r="C251" s="48">
        <v>1209.5071901822014</v>
      </c>
      <c r="D251" s="48">
        <v>116.18186910960259</v>
      </c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</row>
    <row r="252" spans="1:24">
      <c r="A252" s="46">
        <v>60502</v>
      </c>
      <c r="B252" s="47" t="s">
        <v>274</v>
      </c>
      <c r="C252" s="48">
        <v>1329.3902369936739</v>
      </c>
      <c r="D252" s="48">
        <v>1985.7557492386852</v>
      </c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</row>
    <row r="253" spans="1:24">
      <c r="A253" s="46">
        <v>60601</v>
      </c>
      <c r="B253" s="47" t="s">
        <v>177</v>
      </c>
      <c r="C253" s="48">
        <v>936.00083639236095</v>
      </c>
      <c r="D253" s="48">
        <v>736.92393596625766</v>
      </c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</row>
    <row r="254" spans="1:24">
      <c r="A254" s="46">
        <v>70101</v>
      </c>
      <c r="B254" s="47" t="s">
        <v>275</v>
      </c>
      <c r="C254" s="48">
        <v>572.08441007673287</v>
      </c>
      <c r="D254" s="48">
        <v>497.31462548929784</v>
      </c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</row>
    <row r="255" spans="1:24">
      <c r="A255" s="46">
        <v>70102</v>
      </c>
      <c r="B255" s="47" t="s">
        <v>276</v>
      </c>
      <c r="C255" s="48">
        <v>401.350353189109</v>
      </c>
      <c r="D255" s="48">
        <v>46.902995225275085</v>
      </c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</row>
    <row r="256" spans="1:24">
      <c r="A256" s="46">
        <v>70103</v>
      </c>
      <c r="B256" s="47" t="s">
        <v>277</v>
      </c>
      <c r="C256" s="48">
        <v>472.52474287868182</v>
      </c>
      <c r="D256" s="48">
        <v>903.98910317391676</v>
      </c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</row>
    <row r="257" spans="1:24">
      <c r="A257" s="46">
        <v>70104</v>
      </c>
      <c r="B257" s="47" t="s">
        <v>278</v>
      </c>
      <c r="C257" s="48">
        <v>320.48148017776214</v>
      </c>
      <c r="D257" s="48">
        <v>66.32062060842371</v>
      </c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</row>
    <row r="258" spans="1:24">
      <c r="A258" s="46">
        <v>70105</v>
      </c>
      <c r="B258" s="47" t="s">
        <v>279</v>
      </c>
      <c r="C258" s="48">
        <v>111.65461654942401</v>
      </c>
      <c r="D258" s="48">
        <v>158.46462107474369</v>
      </c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</row>
    <row r="259" spans="1:24">
      <c r="A259" s="46">
        <v>70201</v>
      </c>
      <c r="B259" s="47" t="s">
        <v>280</v>
      </c>
      <c r="C259" s="48">
        <v>715.31975481523102</v>
      </c>
      <c r="D259" s="48">
        <v>83.153238389929129</v>
      </c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</row>
    <row r="260" spans="1:24">
      <c r="A260" s="46">
        <v>70202</v>
      </c>
      <c r="B260" s="47" t="s">
        <v>281</v>
      </c>
      <c r="C260" s="48">
        <v>0</v>
      </c>
      <c r="D260" s="48">
        <v>83.169245194561654</v>
      </c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</row>
    <row r="261" spans="1:24">
      <c r="A261" s="46">
        <v>70301</v>
      </c>
      <c r="B261" s="47" t="s">
        <v>282</v>
      </c>
      <c r="C261" s="48">
        <v>22.550201695610557</v>
      </c>
      <c r="D261" s="48">
        <v>0</v>
      </c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</row>
    <row r="262" spans="1:24">
      <c r="A262" s="46">
        <v>70302</v>
      </c>
      <c r="B262" s="47" t="s">
        <v>283</v>
      </c>
      <c r="C262" s="48">
        <v>0</v>
      </c>
      <c r="D262" s="48">
        <v>848.29549183017264</v>
      </c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</row>
    <row r="263" spans="1:24">
      <c r="A263" s="46">
        <v>70303</v>
      </c>
      <c r="B263" s="47" t="s">
        <v>284</v>
      </c>
      <c r="C263" s="48">
        <v>0</v>
      </c>
      <c r="D263" s="48">
        <v>0</v>
      </c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</row>
    <row r="264" spans="1:24">
      <c r="A264" s="46">
        <v>70401</v>
      </c>
      <c r="B264" s="47" t="s">
        <v>285</v>
      </c>
      <c r="C264" s="48">
        <v>0</v>
      </c>
      <c r="D264" s="48">
        <v>0</v>
      </c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</row>
    <row r="265" spans="1:24">
      <c r="A265" s="46">
        <v>70402</v>
      </c>
      <c r="B265" s="47" t="s">
        <v>286</v>
      </c>
      <c r="C265" s="48">
        <v>26.062101667261508</v>
      </c>
      <c r="D265" s="48">
        <v>22.912047302291203</v>
      </c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</row>
    <row r="266" spans="1:24">
      <c r="A266" s="46">
        <v>70403</v>
      </c>
      <c r="B266" s="47" t="s">
        <v>287</v>
      </c>
      <c r="C266" s="48">
        <v>177.77843316596048</v>
      </c>
      <c r="D266" s="48">
        <v>227.33461951067585</v>
      </c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</row>
    <row r="267" spans="1:24">
      <c r="A267" s="46">
        <v>70404</v>
      </c>
      <c r="B267" s="47" t="s">
        <v>288</v>
      </c>
      <c r="C267" s="48">
        <v>0</v>
      </c>
      <c r="D267" s="48">
        <v>1288.0957843137255</v>
      </c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</row>
    <row r="268" spans="1:24">
      <c r="A268" s="46">
        <v>70501</v>
      </c>
      <c r="B268" s="47" t="s">
        <v>289</v>
      </c>
      <c r="C268" s="48">
        <v>103.11822413386754</v>
      </c>
      <c r="D268" s="48">
        <v>51.252013471957824</v>
      </c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</row>
    <row r="269" spans="1:24">
      <c r="A269" s="46">
        <v>70502</v>
      </c>
      <c r="B269" s="47" t="s">
        <v>290</v>
      </c>
      <c r="C269" s="48">
        <v>343.93374260520147</v>
      </c>
      <c r="D269" s="48">
        <v>240.64426094137076</v>
      </c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</row>
    <row r="270" spans="1:24">
      <c r="A270" s="46">
        <v>70503</v>
      </c>
      <c r="B270" s="47" t="s">
        <v>291</v>
      </c>
      <c r="C270" s="48">
        <v>0</v>
      </c>
      <c r="D270" s="48">
        <v>0</v>
      </c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</row>
    <row r="271" spans="1:24">
      <c r="A271" s="46">
        <v>70601</v>
      </c>
      <c r="B271" s="47" t="s">
        <v>292</v>
      </c>
      <c r="C271" s="48">
        <v>312.04660306143847</v>
      </c>
      <c r="D271" s="48">
        <v>355.88709444149833</v>
      </c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</row>
    <row r="272" spans="1:24">
      <c r="A272" s="46">
        <v>70602</v>
      </c>
      <c r="B272" s="47" t="s">
        <v>293</v>
      </c>
      <c r="C272" s="48">
        <v>5.344735435595938</v>
      </c>
      <c r="D272" s="48">
        <v>0</v>
      </c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</row>
    <row r="273" spans="1:24">
      <c r="A273" s="46">
        <v>70603</v>
      </c>
      <c r="B273" s="47" t="s">
        <v>294</v>
      </c>
      <c r="C273" s="48">
        <v>57.388548734072479</v>
      </c>
      <c r="D273" s="48">
        <v>988.84634592974862</v>
      </c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</row>
    <row r="274" spans="1:24">
      <c r="A274" s="46">
        <v>70701</v>
      </c>
      <c r="B274" s="47" t="s">
        <v>295</v>
      </c>
      <c r="C274" s="48">
        <v>0</v>
      </c>
      <c r="D274" s="48">
        <v>0</v>
      </c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</row>
    <row r="275" spans="1:24">
      <c r="A275" s="46">
        <v>70702</v>
      </c>
      <c r="B275" s="47" t="s">
        <v>296</v>
      </c>
      <c r="C275" s="48">
        <v>0</v>
      </c>
      <c r="D275" s="48">
        <v>0</v>
      </c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</row>
    <row r="276" spans="1:24">
      <c r="A276" s="46">
        <v>70703</v>
      </c>
      <c r="B276" s="47" t="s">
        <v>297</v>
      </c>
      <c r="C276" s="48">
        <v>219.80325169788023</v>
      </c>
      <c r="D276" s="48">
        <v>3.4889718151755105</v>
      </c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</row>
    <row r="277" spans="1:24">
      <c r="A277" s="46">
        <v>70704</v>
      </c>
      <c r="B277" s="47" t="s">
        <v>298</v>
      </c>
      <c r="C277" s="48">
        <v>0</v>
      </c>
      <c r="D277" s="48">
        <v>12.915838800374884</v>
      </c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</row>
    <row r="278" spans="1:24">
      <c r="A278" s="46">
        <v>70705</v>
      </c>
      <c r="B278" s="47" t="s">
        <v>299</v>
      </c>
      <c r="C278" s="48">
        <v>37.248194602812617</v>
      </c>
      <c r="D278" s="48">
        <v>0</v>
      </c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</row>
    <row r="279" spans="1:24">
      <c r="A279" s="46">
        <v>70706</v>
      </c>
      <c r="B279" s="47" t="s">
        <v>300</v>
      </c>
      <c r="C279" s="48">
        <v>8.4360218131421174</v>
      </c>
      <c r="D279" s="48">
        <v>29.890041815084405</v>
      </c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</row>
    <row r="280" spans="1:24">
      <c r="A280" s="46">
        <v>70707</v>
      </c>
      <c r="B280" s="47" t="s">
        <v>301</v>
      </c>
      <c r="C280" s="48">
        <v>0</v>
      </c>
      <c r="D280" s="48">
        <v>11.179793300071276</v>
      </c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</row>
    <row r="281" spans="1:24">
      <c r="A281" s="46">
        <v>70801</v>
      </c>
      <c r="B281" s="47" t="s">
        <v>302</v>
      </c>
      <c r="C281" s="48">
        <v>341.64029027576197</v>
      </c>
      <c r="D281" s="48">
        <v>0</v>
      </c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</row>
    <row r="282" spans="1:24">
      <c r="A282" s="46">
        <v>70802</v>
      </c>
      <c r="B282" s="47" t="s">
        <v>303</v>
      </c>
      <c r="C282" s="48">
        <v>99.192100538599647</v>
      </c>
      <c r="D282" s="48">
        <v>0</v>
      </c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</row>
    <row r="283" spans="1:24">
      <c r="A283" s="46">
        <v>70803</v>
      </c>
      <c r="B283" s="47" t="s">
        <v>304</v>
      </c>
      <c r="C283" s="48">
        <v>0</v>
      </c>
      <c r="D283" s="48">
        <v>110.84425349087003</v>
      </c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</row>
    <row r="284" spans="1:24">
      <c r="A284" s="46">
        <v>70804</v>
      </c>
      <c r="B284" s="47" t="s">
        <v>305</v>
      </c>
      <c r="C284" s="48">
        <v>0</v>
      </c>
      <c r="D284" s="48">
        <v>0</v>
      </c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</row>
    <row r="285" spans="1:24">
      <c r="A285" s="46">
        <v>70805</v>
      </c>
      <c r="B285" s="47" t="s">
        <v>306</v>
      </c>
      <c r="C285" s="48">
        <v>0</v>
      </c>
      <c r="D285" s="48">
        <v>0</v>
      </c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</row>
    <row r="286" spans="1:24">
      <c r="A286" s="46">
        <v>70901</v>
      </c>
      <c r="B286" s="47" t="s">
        <v>307</v>
      </c>
      <c r="C286" s="48">
        <v>254.19750067916328</v>
      </c>
      <c r="D286" s="48">
        <v>132.91995271468377</v>
      </c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</row>
    <row r="287" spans="1:24">
      <c r="A287" s="46">
        <v>70902</v>
      </c>
      <c r="B287" s="47" t="s">
        <v>308</v>
      </c>
      <c r="C287" s="48">
        <v>7.2681837515950658</v>
      </c>
      <c r="D287" s="48">
        <v>31.575010317787868</v>
      </c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</row>
    <row r="288" spans="1:24">
      <c r="A288" s="46">
        <v>70903</v>
      </c>
      <c r="B288" s="47" t="s">
        <v>309</v>
      </c>
      <c r="C288" s="48">
        <v>0</v>
      </c>
      <c r="D288" s="48">
        <v>364.34393404004709</v>
      </c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</row>
    <row r="289" spans="1:24">
      <c r="A289" s="46">
        <v>70904</v>
      </c>
      <c r="B289" s="47" t="s">
        <v>310</v>
      </c>
      <c r="C289" s="48">
        <v>0</v>
      </c>
      <c r="D289" s="48">
        <v>0</v>
      </c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</row>
    <row r="290" spans="1:24">
      <c r="A290" s="46">
        <v>71001</v>
      </c>
      <c r="B290" s="47" t="s">
        <v>311</v>
      </c>
      <c r="C290" s="48">
        <v>739.42898376943174</v>
      </c>
      <c r="D290" s="48">
        <v>83.34528632000378</v>
      </c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</row>
    <row r="291" spans="1:24">
      <c r="A291" s="46">
        <v>71002</v>
      </c>
      <c r="B291" s="47" t="s">
        <v>312</v>
      </c>
      <c r="C291" s="48">
        <v>122.1440410418311</v>
      </c>
      <c r="D291" s="48">
        <v>276.87088805880228</v>
      </c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</row>
    <row r="292" spans="1:24">
      <c r="A292" s="46">
        <v>71003</v>
      </c>
      <c r="B292" s="47" t="s">
        <v>313</v>
      </c>
      <c r="C292" s="48">
        <v>244.69523973784064</v>
      </c>
      <c r="D292" s="48">
        <v>0</v>
      </c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</row>
    <row r="293" spans="1:24">
      <c r="A293" s="46">
        <v>71004</v>
      </c>
      <c r="B293" s="47" t="s">
        <v>314</v>
      </c>
      <c r="C293" s="48">
        <v>958.56011002280957</v>
      </c>
      <c r="D293" s="48">
        <v>0</v>
      </c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</row>
    <row r="294" spans="1:24">
      <c r="A294" s="46">
        <v>71005</v>
      </c>
      <c r="B294" s="47" t="s">
        <v>315</v>
      </c>
      <c r="C294" s="48">
        <v>425.23548239597625</v>
      </c>
      <c r="D294" s="48">
        <v>0</v>
      </c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</row>
    <row r="295" spans="1:24">
      <c r="A295" s="46">
        <v>71101</v>
      </c>
      <c r="B295" s="47" t="s">
        <v>316</v>
      </c>
      <c r="C295" s="48">
        <v>0</v>
      </c>
      <c r="D295" s="48">
        <v>0</v>
      </c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</row>
    <row r="296" spans="1:24">
      <c r="A296" s="46">
        <v>71102</v>
      </c>
      <c r="B296" s="47" t="s">
        <v>317</v>
      </c>
      <c r="C296" s="48">
        <v>0</v>
      </c>
      <c r="D296" s="48">
        <v>0</v>
      </c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</row>
    <row r="297" spans="1:24">
      <c r="A297" s="46">
        <v>71103</v>
      </c>
      <c r="B297" s="47" t="s">
        <v>318</v>
      </c>
      <c r="C297" s="48">
        <v>172.12588294651866</v>
      </c>
      <c r="D297" s="48">
        <v>278.32595714787493</v>
      </c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</row>
    <row r="298" spans="1:24">
      <c r="A298" s="46">
        <v>71104</v>
      </c>
      <c r="B298" s="47" t="s">
        <v>319</v>
      </c>
      <c r="C298" s="48">
        <v>56.556252830432811</v>
      </c>
      <c r="D298" s="48">
        <v>6.1647999287447952</v>
      </c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</row>
    <row r="299" spans="1:24">
      <c r="A299" s="46">
        <v>71105</v>
      </c>
      <c r="B299" s="47" t="s">
        <v>320</v>
      </c>
      <c r="C299" s="48">
        <v>54.415422885572141</v>
      </c>
      <c r="D299" s="48">
        <v>11.313639220615965</v>
      </c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</row>
    <row r="300" spans="1:24">
      <c r="A300" s="46">
        <v>71106</v>
      </c>
      <c r="B300" s="47" t="s">
        <v>321</v>
      </c>
      <c r="C300" s="48">
        <v>0</v>
      </c>
      <c r="D300" s="48">
        <v>429.92509303982894</v>
      </c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</row>
    <row r="301" spans="1:24">
      <c r="A301" s="46">
        <v>71201</v>
      </c>
      <c r="B301" s="47" t="s">
        <v>322</v>
      </c>
      <c r="C301" s="48">
        <v>0</v>
      </c>
      <c r="D301" s="48">
        <v>0</v>
      </c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</row>
    <row r="302" spans="1:24">
      <c r="A302" s="46">
        <v>71301</v>
      </c>
      <c r="B302" s="47" t="s">
        <v>323</v>
      </c>
      <c r="C302" s="48">
        <v>125.63880615160173</v>
      </c>
      <c r="D302" s="48">
        <v>154.80250072695551</v>
      </c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</row>
    <row r="303" spans="1:24">
      <c r="A303" s="46">
        <v>71302</v>
      </c>
      <c r="B303" s="47" t="s">
        <v>324</v>
      </c>
      <c r="C303" s="48">
        <v>0</v>
      </c>
      <c r="D303" s="48">
        <v>370.64765211640213</v>
      </c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</row>
    <row r="304" spans="1:24">
      <c r="A304" s="46">
        <v>71401</v>
      </c>
      <c r="B304" s="47" t="s">
        <v>325</v>
      </c>
      <c r="C304" s="48">
        <v>0</v>
      </c>
      <c r="D304" s="48">
        <v>0</v>
      </c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</row>
    <row r="305" spans="1:24">
      <c r="A305" s="46">
        <v>71402</v>
      </c>
      <c r="B305" s="47" t="s">
        <v>326</v>
      </c>
      <c r="C305" s="48">
        <v>382.44882896495614</v>
      </c>
      <c r="D305" s="48">
        <v>63.073550684321795</v>
      </c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</row>
    <row r="306" spans="1:24">
      <c r="A306" s="46">
        <v>71403</v>
      </c>
      <c r="B306" s="47" t="s">
        <v>327</v>
      </c>
      <c r="C306" s="48">
        <v>63.755187847551881</v>
      </c>
      <c r="D306" s="48">
        <v>0</v>
      </c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</row>
    <row r="307" spans="1:24">
      <c r="A307" s="46">
        <v>71501</v>
      </c>
      <c r="B307" s="47" t="s">
        <v>328</v>
      </c>
      <c r="C307" s="48">
        <v>30.010003334444814</v>
      </c>
      <c r="D307" s="48">
        <v>36.826197951817832</v>
      </c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</row>
    <row r="308" spans="1:24">
      <c r="A308" s="46">
        <v>71502</v>
      </c>
      <c r="B308" s="47" t="s">
        <v>329</v>
      </c>
      <c r="C308" s="48">
        <v>0.55329428989751095</v>
      </c>
      <c r="D308" s="48">
        <v>0</v>
      </c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</row>
    <row r="309" spans="1:24">
      <c r="A309" s="46">
        <v>71503</v>
      </c>
      <c r="B309" s="47" t="s">
        <v>274</v>
      </c>
      <c r="C309" s="48">
        <v>908.94590058102006</v>
      </c>
      <c r="D309" s="48">
        <v>1093.7161364950839</v>
      </c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</row>
    <row r="310" spans="1:24">
      <c r="A310" s="46">
        <v>80101</v>
      </c>
      <c r="B310" s="47" t="s">
        <v>330</v>
      </c>
      <c r="C310" s="48">
        <v>359.14807360055289</v>
      </c>
      <c r="D310" s="48">
        <v>139.01237275350147</v>
      </c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</row>
    <row r="311" spans="1:24">
      <c r="A311" s="46">
        <v>80102</v>
      </c>
      <c r="B311" s="47" t="s">
        <v>317</v>
      </c>
      <c r="C311" s="48">
        <v>0</v>
      </c>
      <c r="D311" s="48">
        <v>0</v>
      </c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</row>
    <row r="312" spans="1:24">
      <c r="A312" s="46">
        <v>80201</v>
      </c>
      <c r="B312" s="47" t="s">
        <v>331</v>
      </c>
      <c r="C312" s="48">
        <v>138.69606390912156</v>
      </c>
      <c r="D312" s="48">
        <v>72.456555638157056</v>
      </c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</row>
    <row r="313" spans="1:24">
      <c r="A313" s="46">
        <v>80202</v>
      </c>
      <c r="B313" s="47" t="s">
        <v>332</v>
      </c>
      <c r="C313" s="48">
        <v>167.25198071783123</v>
      </c>
      <c r="D313" s="48">
        <v>228.02793176464991</v>
      </c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</row>
    <row r="314" spans="1:24">
      <c r="A314" s="46">
        <v>80301</v>
      </c>
      <c r="B314" s="47" t="s">
        <v>333</v>
      </c>
      <c r="C314" s="48">
        <v>69.390039171796303</v>
      </c>
      <c r="D314" s="48">
        <v>198.48527618051926</v>
      </c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</row>
    <row r="315" spans="1:24">
      <c r="A315" s="46">
        <v>80302</v>
      </c>
      <c r="B315" s="47" t="s">
        <v>334</v>
      </c>
      <c r="C315" s="48">
        <v>292.04778657968313</v>
      </c>
      <c r="D315" s="48">
        <v>12.877505567928731</v>
      </c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</row>
    <row r="316" spans="1:24">
      <c r="A316" s="46">
        <v>80303</v>
      </c>
      <c r="B316" s="47" t="s">
        <v>335</v>
      </c>
      <c r="C316" s="48">
        <v>9.8396142871199448</v>
      </c>
      <c r="D316" s="48">
        <v>78.995684229455136</v>
      </c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</row>
    <row r="317" spans="1:24">
      <c r="A317" s="46">
        <v>80304</v>
      </c>
      <c r="B317" s="47" t="s">
        <v>336</v>
      </c>
      <c r="C317" s="48">
        <v>157.98398762907169</v>
      </c>
      <c r="D317" s="48">
        <v>70.668549905838034</v>
      </c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</row>
    <row r="318" spans="1:24">
      <c r="A318" s="46">
        <v>80401</v>
      </c>
      <c r="B318" s="47" t="s">
        <v>337</v>
      </c>
      <c r="C318" s="48">
        <v>59.847547730650511</v>
      </c>
      <c r="D318" s="48">
        <v>91.673208757187084</v>
      </c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</row>
    <row r="319" spans="1:24">
      <c r="A319" s="46">
        <v>80402</v>
      </c>
      <c r="B319" s="47" t="s">
        <v>338</v>
      </c>
      <c r="C319" s="48">
        <v>193.74624113475178</v>
      </c>
      <c r="D319" s="48">
        <v>498.5169745381927</v>
      </c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</row>
    <row r="320" spans="1:24">
      <c r="A320" s="46">
        <v>80501</v>
      </c>
      <c r="B320" s="47" t="s">
        <v>339</v>
      </c>
      <c r="C320" s="48">
        <v>65.233237737341767</v>
      </c>
      <c r="D320" s="48">
        <v>0</v>
      </c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</row>
    <row r="321" spans="1:24">
      <c r="A321" s="46">
        <v>80601</v>
      </c>
      <c r="B321" s="47" t="s">
        <v>340</v>
      </c>
      <c r="C321" s="48">
        <v>73.529411764705884</v>
      </c>
      <c r="D321" s="48">
        <v>0</v>
      </c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</row>
    <row r="322" spans="1:24">
      <c r="A322" s="46">
        <v>80602</v>
      </c>
      <c r="B322" s="47" t="s">
        <v>341</v>
      </c>
      <c r="C322" s="48">
        <v>114.3268993541833</v>
      </c>
      <c r="D322" s="48">
        <v>0</v>
      </c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</row>
    <row r="323" spans="1:24">
      <c r="A323" s="46">
        <v>80701</v>
      </c>
      <c r="B323" s="47" t="s">
        <v>342</v>
      </c>
      <c r="C323" s="48">
        <v>0</v>
      </c>
      <c r="D323" s="48">
        <v>310.47723266745004</v>
      </c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</row>
    <row r="324" spans="1:24">
      <c r="A324" s="46">
        <v>80702</v>
      </c>
      <c r="B324" s="47" t="s">
        <v>318</v>
      </c>
      <c r="C324" s="48">
        <v>263.54074932406337</v>
      </c>
      <c r="D324" s="48">
        <v>433.08107123337584</v>
      </c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</row>
    <row r="325" spans="1:24">
      <c r="A325" s="46">
        <v>80703</v>
      </c>
      <c r="B325" s="47" t="s">
        <v>343</v>
      </c>
      <c r="C325" s="48">
        <v>0</v>
      </c>
      <c r="D325" s="48">
        <v>0</v>
      </c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</row>
    <row r="326" spans="1:24">
      <c r="A326" s="46">
        <v>80801</v>
      </c>
      <c r="B326" s="47" t="s">
        <v>344</v>
      </c>
      <c r="C326" s="48">
        <v>60.190153794717489</v>
      </c>
      <c r="D326" s="48">
        <v>534.93007430582713</v>
      </c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</row>
    <row r="327" spans="1:24">
      <c r="A327" s="46">
        <v>80802</v>
      </c>
      <c r="B327" s="47" t="s">
        <v>345</v>
      </c>
      <c r="C327" s="48">
        <v>97.703181818181818</v>
      </c>
      <c r="D327" s="48">
        <v>80.128205128205124</v>
      </c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</row>
    <row r="328" spans="1:24">
      <c r="A328" s="46">
        <v>80803</v>
      </c>
      <c r="B328" s="47" t="s">
        <v>346</v>
      </c>
      <c r="C328" s="48">
        <v>0</v>
      </c>
      <c r="D328" s="48">
        <v>0</v>
      </c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</row>
    <row r="329" spans="1:24">
      <c r="A329" s="46">
        <v>80901</v>
      </c>
      <c r="B329" s="47" t="s">
        <v>347</v>
      </c>
      <c r="C329" s="48">
        <v>0</v>
      </c>
      <c r="D329" s="48">
        <v>0</v>
      </c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</row>
    <row r="330" spans="1:24">
      <c r="A330" s="46">
        <v>90101</v>
      </c>
      <c r="B330" s="47" t="s">
        <v>348</v>
      </c>
      <c r="C330" s="48">
        <v>804.73965527595942</v>
      </c>
      <c r="D330" s="48">
        <v>142.60570816852342</v>
      </c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</row>
    <row r="331" spans="1:24">
      <c r="A331" s="46">
        <v>90102</v>
      </c>
      <c r="B331" s="47" t="s">
        <v>349</v>
      </c>
      <c r="C331" s="48">
        <v>344.31759053088012</v>
      </c>
      <c r="D331" s="48">
        <v>80.066288891264833</v>
      </c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</row>
    <row r="332" spans="1:24">
      <c r="A332" s="46">
        <v>90103</v>
      </c>
      <c r="B332" s="47" t="s">
        <v>350</v>
      </c>
      <c r="C332" s="48">
        <v>0</v>
      </c>
      <c r="D332" s="48">
        <v>2499.2064013130898</v>
      </c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</row>
    <row r="333" spans="1:24">
      <c r="A333" s="46">
        <v>90104</v>
      </c>
      <c r="B333" s="47" t="s">
        <v>351</v>
      </c>
      <c r="C333" s="48">
        <v>18.730029000790932</v>
      </c>
      <c r="D333" s="48">
        <v>3026.4909090909091</v>
      </c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</row>
    <row r="334" spans="1:24">
      <c r="A334" s="46">
        <v>90201</v>
      </c>
      <c r="B334" s="47" t="s">
        <v>352</v>
      </c>
      <c r="C334" s="48">
        <v>23.052615889104189</v>
      </c>
      <c r="D334" s="48">
        <v>0</v>
      </c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</row>
    <row r="335" spans="1:24">
      <c r="A335" s="46">
        <v>90202</v>
      </c>
      <c r="B335" s="47" t="s">
        <v>315</v>
      </c>
      <c r="C335" s="48">
        <v>2317.0102771722204</v>
      </c>
      <c r="D335" s="48">
        <v>0</v>
      </c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</row>
    <row r="336" spans="1:24">
      <c r="A336" s="46">
        <v>90203</v>
      </c>
      <c r="B336" s="47" t="s">
        <v>353</v>
      </c>
      <c r="C336" s="48">
        <v>701.56438152011924</v>
      </c>
      <c r="D336" s="48">
        <v>143.7133623368552</v>
      </c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</row>
    <row r="337" spans="1:24">
      <c r="A337" s="46">
        <v>90301</v>
      </c>
      <c r="B337" s="47" t="s">
        <v>354</v>
      </c>
      <c r="C337" s="48">
        <v>502.47766599597588</v>
      </c>
      <c r="D337" s="48">
        <v>940.87989703161452</v>
      </c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</row>
    <row r="338" spans="1:24">
      <c r="A338" s="46">
        <v>90302</v>
      </c>
      <c r="B338" s="47" t="s">
        <v>355</v>
      </c>
      <c r="C338" s="48">
        <v>3753.4286214953272</v>
      </c>
      <c r="D338" s="48">
        <v>358.58980878763219</v>
      </c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</row>
    <row r="339" spans="1:24">
      <c r="A339" s="46">
        <v>90303</v>
      </c>
      <c r="B339" s="47" t="s">
        <v>356</v>
      </c>
      <c r="C339" s="48">
        <v>354.57004673405066</v>
      </c>
      <c r="D339" s="48">
        <v>272.11528226572892</v>
      </c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</row>
    <row r="340" spans="1:24">
      <c r="A340" s="46">
        <v>90401</v>
      </c>
      <c r="B340" s="47" t="s">
        <v>357</v>
      </c>
      <c r="C340" s="48">
        <v>38.446751249519416</v>
      </c>
      <c r="D340" s="48">
        <v>0</v>
      </c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</row>
    <row r="341" spans="1:24">
      <c r="A341" s="46">
        <v>90402</v>
      </c>
      <c r="B341" s="47" t="s">
        <v>358</v>
      </c>
      <c r="C341" s="48">
        <v>185.546875</v>
      </c>
      <c r="D341" s="48">
        <v>0</v>
      </c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</row>
    <row r="342" spans="1:24">
      <c r="A342" s="46">
        <v>90501</v>
      </c>
      <c r="B342" s="47" t="s">
        <v>359</v>
      </c>
      <c r="C342" s="48">
        <v>108.30555555555556</v>
      </c>
      <c r="D342" s="48">
        <v>0</v>
      </c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</row>
    <row r="343" spans="1:24">
      <c r="A343" s="46">
        <v>90502</v>
      </c>
      <c r="B343" s="47" t="s">
        <v>360</v>
      </c>
      <c r="C343" s="48">
        <v>135.98022388059701</v>
      </c>
      <c r="D343" s="48">
        <v>0</v>
      </c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</row>
    <row r="344" spans="1:24">
      <c r="A344" s="46">
        <v>90503</v>
      </c>
      <c r="B344" s="47" t="s">
        <v>361</v>
      </c>
      <c r="C344" s="48">
        <v>1224.8781793842036</v>
      </c>
      <c r="D344" s="48">
        <v>0</v>
      </c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Y344"/>
  <sheetViews>
    <sheetView workbookViewId="0"/>
  </sheetViews>
  <sheetFormatPr baseColWidth="10" defaultColWidth="12.6640625" defaultRowHeight="15" customHeight="1"/>
  <sheetData>
    <row r="1" spans="1:25">
      <c r="A1" s="13" t="s">
        <v>0</v>
      </c>
      <c r="B1" s="2" t="s">
        <v>2</v>
      </c>
      <c r="C1" s="15" t="s">
        <v>4</v>
      </c>
      <c r="D1" s="21" t="s">
        <v>807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>
      <c r="A2" s="13">
        <v>10101</v>
      </c>
      <c r="B2" s="2" t="s">
        <v>7</v>
      </c>
      <c r="C2" s="21">
        <v>157849196</v>
      </c>
      <c r="D2" s="49">
        <v>84345398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13">
        <v>10102</v>
      </c>
      <c r="B3" s="2" t="s">
        <v>9</v>
      </c>
      <c r="C3" s="21">
        <v>2957851</v>
      </c>
      <c r="D3" s="49">
        <v>2018551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13">
        <v>10103</v>
      </c>
      <c r="B4" s="2" t="s">
        <v>12</v>
      </c>
      <c r="C4" s="21">
        <v>2795055</v>
      </c>
      <c r="D4" s="49">
        <v>958317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13">
        <v>10201</v>
      </c>
      <c r="B5" s="2" t="s">
        <v>13</v>
      </c>
      <c r="C5" s="21">
        <v>2795055</v>
      </c>
      <c r="D5" s="49">
        <v>1551490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>
      <c r="A6" s="13">
        <v>10202</v>
      </c>
      <c r="B6" s="2" t="s">
        <v>16</v>
      </c>
      <c r="C6" s="21">
        <v>4206286</v>
      </c>
      <c r="D6" s="49">
        <v>863306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>
      <c r="A7" s="13">
        <v>10301</v>
      </c>
      <c r="B7" s="2" t="s">
        <v>19</v>
      </c>
      <c r="C7" s="21">
        <v>7389869</v>
      </c>
      <c r="D7" s="49">
        <v>1023976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13">
        <v>10302</v>
      </c>
      <c r="B8" s="2" t="s">
        <v>22</v>
      </c>
      <c r="C8" s="21">
        <v>3418009</v>
      </c>
      <c r="D8" s="49">
        <v>5455918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13">
        <v>10303</v>
      </c>
      <c r="B9" s="2" t="s">
        <v>24</v>
      </c>
      <c r="C9" s="21">
        <v>4434487</v>
      </c>
      <c r="D9" s="49">
        <v>5127880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13">
        <v>10304</v>
      </c>
      <c r="B10" s="2" t="s">
        <v>27</v>
      </c>
      <c r="C10" s="21">
        <v>3239398</v>
      </c>
      <c r="D10" s="49">
        <v>45000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13">
        <v>10401</v>
      </c>
      <c r="B11" s="2" t="s">
        <v>30</v>
      </c>
      <c r="C11" s="21">
        <v>2640732</v>
      </c>
      <c r="D11" s="49"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13">
        <v>10402</v>
      </c>
      <c r="B12" s="2" t="s">
        <v>32</v>
      </c>
      <c r="C12" s="21">
        <v>3225995</v>
      </c>
      <c r="D12" s="49">
        <v>2229220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13">
        <v>10403</v>
      </c>
      <c r="B13" s="2" t="s">
        <v>35</v>
      </c>
      <c r="C13" s="21">
        <v>3582672</v>
      </c>
      <c r="D13" s="49">
        <v>2788267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13">
        <v>10404</v>
      </c>
      <c r="B14" s="2" t="s">
        <v>36</v>
      </c>
      <c r="C14" s="21">
        <v>43327</v>
      </c>
      <c r="D14" s="49">
        <v>167859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13">
        <v>10405</v>
      </c>
      <c r="B15" s="2" t="s">
        <v>38</v>
      </c>
      <c r="C15" s="21">
        <v>1302749</v>
      </c>
      <c r="D15" s="49">
        <v>4723011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13">
        <v>10501</v>
      </c>
      <c r="B16" s="2" t="s">
        <v>39</v>
      </c>
      <c r="C16" s="21">
        <v>1475950</v>
      </c>
      <c r="D16" s="49">
        <v>10677914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13">
        <v>10502</v>
      </c>
      <c r="B17" s="2" t="s">
        <v>40</v>
      </c>
      <c r="C17" s="21">
        <v>12010948</v>
      </c>
      <c r="D17" s="49">
        <v>5546423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13">
        <v>10601</v>
      </c>
      <c r="B18" s="2" t="s">
        <v>42</v>
      </c>
      <c r="C18" s="21">
        <v>4803452</v>
      </c>
      <c r="D18" s="49">
        <v>8699369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13">
        <v>10602</v>
      </c>
      <c r="B19" s="2" t="s">
        <v>43</v>
      </c>
      <c r="C19" s="21">
        <v>1165046</v>
      </c>
      <c r="D19" s="49">
        <v>8048316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13">
        <v>10701</v>
      </c>
      <c r="B20" s="2" t="s">
        <v>44</v>
      </c>
      <c r="C20" s="21">
        <v>4266171</v>
      </c>
      <c r="D20" s="49">
        <v>12509046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13">
        <v>10702</v>
      </c>
      <c r="B21" s="2" t="s">
        <v>45</v>
      </c>
      <c r="C21" s="21">
        <v>5445960</v>
      </c>
      <c r="D21" s="49">
        <v>12509046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13">
        <v>10703</v>
      </c>
      <c r="B22" s="2" t="s">
        <v>46</v>
      </c>
      <c r="C22" s="21">
        <v>2075404</v>
      </c>
      <c r="D22" s="49">
        <v>1539043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13">
        <v>10704</v>
      </c>
      <c r="B23" s="2" t="s">
        <v>47</v>
      </c>
      <c r="C23" s="21">
        <v>578826</v>
      </c>
      <c r="D23" s="49">
        <v>1026868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13">
        <v>10801</v>
      </c>
      <c r="B24" s="2" t="s">
        <v>48</v>
      </c>
      <c r="C24" s="21">
        <v>1975000</v>
      </c>
      <c r="D24" s="49">
        <v>847515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A25" s="13">
        <v>10901</v>
      </c>
      <c r="B25" s="2" t="s">
        <v>49</v>
      </c>
      <c r="C25" s="21">
        <v>586250</v>
      </c>
      <c r="D25" s="49"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A26" s="13">
        <v>10902</v>
      </c>
      <c r="B26" s="2" t="s">
        <v>50</v>
      </c>
      <c r="C26" s="21">
        <v>4860707</v>
      </c>
      <c r="D26" s="49">
        <v>5869682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13">
        <v>10903</v>
      </c>
      <c r="B27" s="2" t="s">
        <v>51</v>
      </c>
      <c r="C27" s="21">
        <v>550611</v>
      </c>
      <c r="D27" s="49">
        <v>11663192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A28" s="13">
        <v>11001</v>
      </c>
      <c r="B28" s="2" t="s">
        <v>52</v>
      </c>
      <c r="C28" s="16">
        <v>2004985</v>
      </c>
      <c r="D28" s="49"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>
      <c r="A29" s="13">
        <v>11002</v>
      </c>
      <c r="B29" s="2" t="s">
        <v>54</v>
      </c>
      <c r="C29" s="21">
        <v>4995132</v>
      </c>
      <c r="D29" s="49"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A30" s="13">
        <v>11003</v>
      </c>
      <c r="B30" s="2" t="s">
        <v>55</v>
      </c>
      <c r="C30" s="21">
        <v>4653204</v>
      </c>
      <c r="D30" s="49">
        <v>3467855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A31" s="13">
        <v>20101</v>
      </c>
      <c r="B31" s="2" t="s">
        <v>21</v>
      </c>
      <c r="C31" s="21">
        <v>316834147</v>
      </c>
      <c r="D31" s="49">
        <v>258501976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A32" s="13">
        <v>20102</v>
      </c>
      <c r="B32" s="2" t="s">
        <v>56</v>
      </c>
      <c r="C32" s="21">
        <v>1548144</v>
      </c>
      <c r="D32" s="49">
        <v>9788178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>
      <c r="A33" s="13">
        <v>20103</v>
      </c>
      <c r="B33" s="2" t="s">
        <v>57</v>
      </c>
      <c r="C33" s="21">
        <v>1420650</v>
      </c>
      <c r="D33" s="49">
        <v>2104545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>
      <c r="A34" s="13">
        <v>20104</v>
      </c>
      <c r="B34" s="2" t="s">
        <v>58</v>
      </c>
      <c r="C34" s="21">
        <v>3919996</v>
      </c>
      <c r="D34" s="49">
        <v>1093300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>
      <c r="A35" s="13">
        <v>20105</v>
      </c>
      <c r="B35" s="2" t="s">
        <v>59</v>
      </c>
      <c r="C35" s="21">
        <v>320443593</v>
      </c>
      <c r="D35" s="49">
        <v>321907683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>
      <c r="A36" s="13">
        <v>20201</v>
      </c>
      <c r="B36" s="2" t="s">
        <v>60</v>
      </c>
      <c r="C36" s="21">
        <v>33890000</v>
      </c>
      <c r="D36" s="49"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>
      <c r="A37" s="13">
        <v>20202</v>
      </c>
      <c r="B37" s="2" t="s">
        <v>61</v>
      </c>
      <c r="C37" s="21">
        <v>0</v>
      </c>
      <c r="D37" s="49">
        <v>2035139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>
      <c r="A38" s="13">
        <v>20203</v>
      </c>
      <c r="B38" s="2" t="s">
        <v>62</v>
      </c>
      <c r="C38" s="21">
        <v>0</v>
      </c>
      <c r="D38" s="49">
        <v>487344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13">
        <v>20204</v>
      </c>
      <c r="B39" s="2" t="s">
        <v>63</v>
      </c>
      <c r="C39" s="21">
        <v>0</v>
      </c>
      <c r="D39" s="49">
        <v>3690071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13">
        <v>20205</v>
      </c>
      <c r="B40" s="2" t="s">
        <v>64</v>
      </c>
      <c r="C40" s="21">
        <v>0</v>
      </c>
      <c r="D40" s="49">
        <v>930333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13">
        <v>20206</v>
      </c>
      <c r="B41" s="2" t="s">
        <v>65</v>
      </c>
      <c r="C41" s="21">
        <v>0</v>
      </c>
      <c r="D41" s="49">
        <v>4715212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>
      <c r="A42" s="13">
        <v>20301</v>
      </c>
      <c r="B42" s="2" t="s">
        <v>66</v>
      </c>
      <c r="C42" s="21">
        <v>0</v>
      </c>
      <c r="D42" s="49"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>
      <c r="A43" s="13">
        <v>20302</v>
      </c>
      <c r="B43" s="2" t="s">
        <v>67</v>
      </c>
      <c r="C43" s="21">
        <v>0</v>
      </c>
      <c r="D43" s="49">
        <v>3227238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>
      <c r="A44" s="13">
        <v>20303</v>
      </c>
      <c r="B44" s="2" t="s">
        <v>68</v>
      </c>
      <c r="C44" s="21">
        <v>0</v>
      </c>
      <c r="D44" s="49"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>
      <c r="A45" s="13">
        <v>20304</v>
      </c>
      <c r="B45" s="2" t="s">
        <v>69</v>
      </c>
      <c r="C45" s="21">
        <v>0</v>
      </c>
      <c r="D45" s="49">
        <v>2956928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>
      <c r="A46" s="13">
        <v>20305</v>
      </c>
      <c r="B46" s="2" t="s">
        <v>70</v>
      </c>
      <c r="C46" s="21">
        <v>0</v>
      </c>
      <c r="D46" s="49">
        <v>3000000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>
      <c r="A47" s="13">
        <v>20306</v>
      </c>
      <c r="B47" s="2" t="s">
        <v>71</v>
      </c>
      <c r="C47" s="21">
        <v>0</v>
      </c>
      <c r="D47" s="49">
        <v>1049981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>
      <c r="A48" s="13">
        <v>20307</v>
      </c>
      <c r="B48" s="2" t="s">
        <v>72</v>
      </c>
      <c r="C48" s="21">
        <v>0</v>
      </c>
      <c r="D48" s="49">
        <v>1635662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>
      <c r="A49" s="13">
        <v>20308</v>
      </c>
      <c r="B49" s="2" t="s">
        <v>73</v>
      </c>
      <c r="C49" s="21">
        <v>0</v>
      </c>
      <c r="D49" s="49">
        <v>1618876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>
      <c r="A50" s="13">
        <v>20401</v>
      </c>
      <c r="B50" s="2" t="s">
        <v>74</v>
      </c>
      <c r="C50" s="21">
        <v>1909138</v>
      </c>
      <c r="D50" s="49"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>
      <c r="A51" s="13">
        <v>20402</v>
      </c>
      <c r="B51" s="2" t="s">
        <v>75</v>
      </c>
      <c r="C51" s="21">
        <v>6525709</v>
      </c>
      <c r="D51" s="49">
        <v>4227538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>
      <c r="A52" s="13">
        <v>20403</v>
      </c>
      <c r="B52" s="2" t="s">
        <v>76</v>
      </c>
      <c r="C52" s="21">
        <v>1761400</v>
      </c>
      <c r="D52" s="49">
        <v>236477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>
      <c r="A53" s="13">
        <v>20404</v>
      </c>
      <c r="B53" s="2" t="s">
        <v>77</v>
      </c>
      <c r="C53" s="21">
        <v>440707</v>
      </c>
      <c r="D53" s="49">
        <v>1311497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>
      <c r="A54" s="13">
        <v>20405</v>
      </c>
      <c r="B54" s="2" t="s">
        <v>78</v>
      </c>
      <c r="C54" s="21">
        <v>0</v>
      </c>
      <c r="D54" s="49">
        <v>2222134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>
      <c r="A55" s="13">
        <v>20501</v>
      </c>
      <c r="B55" s="2" t="s">
        <v>79</v>
      </c>
      <c r="C55" s="21">
        <v>0</v>
      </c>
      <c r="D55" s="49">
        <v>3084240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>
      <c r="A56" s="13">
        <v>20502</v>
      </c>
      <c r="B56" s="2" t="s">
        <v>80</v>
      </c>
      <c r="C56" s="21">
        <v>0</v>
      </c>
      <c r="D56" s="49"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>
      <c r="A57" s="13">
        <v>20503</v>
      </c>
      <c r="B57" s="2" t="s">
        <v>81</v>
      </c>
      <c r="C57" s="21">
        <v>186000</v>
      </c>
      <c r="D57" s="49"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>
      <c r="A58" s="13">
        <v>20601</v>
      </c>
      <c r="B58" s="2" t="s">
        <v>82</v>
      </c>
      <c r="C58" s="21">
        <v>0</v>
      </c>
      <c r="D58" s="49">
        <v>16022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>
      <c r="A59" s="13">
        <v>20602</v>
      </c>
      <c r="B59" s="2" t="s">
        <v>83</v>
      </c>
      <c r="C59" s="21">
        <v>0</v>
      </c>
      <c r="D59" s="49"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>
      <c r="A60" s="13">
        <v>20603</v>
      </c>
      <c r="B60" s="2" t="s">
        <v>84</v>
      </c>
      <c r="C60" s="21">
        <v>877200</v>
      </c>
      <c r="D60" s="49"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>
      <c r="A61" s="13">
        <v>20604</v>
      </c>
      <c r="B61" s="2" t="s">
        <v>85</v>
      </c>
      <c r="C61" s="21">
        <v>0</v>
      </c>
      <c r="D61" s="49">
        <v>2476765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>
      <c r="A62" s="13">
        <v>20605</v>
      </c>
      <c r="B62" s="2" t="s">
        <v>86</v>
      </c>
      <c r="C62" s="21">
        <v>0</v>
      </c>
      <c r="D62" s="49"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>
      <c r="A63" s="13">
        <v>20606</v>
      </c>
      <c r="B63" s="2" t="s">
        <v>87</v>
      </c>
      <c r="C63" s="21">
        <v>500000</v>
      </c>
      <c r="D63" s="49"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>
      <c r="A64" s="13">
        <v>20607</v>
      </c>
      <c r="B64" s="2" t="s">
        <v>88</v>
      </c>
      <c r="C64" s="21">
        <v>0</v>
      </c>
      <c r="D64" s="49"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>
      <c r="A65" s="13">
        <v>20608</v>
      </c>
      <c r="B65" s="2" t="s">
        <v>89</v>
      </c>
      <c r="C65" s="17">
        <v>500000</v>
      </c>
      <c r="D65" s="49">
        <v>8630523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>
      <c r="A66" s="13">
        <v>20701</v>
      </c>
      <c r="B66" s="2" t="s">
        <v>90</v>
      </c>
      <c r="C66" s="21">
        <v>0</v>
      </c>
      <c r="D66" s="49">
        <v>2999999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>
      <c r="A67" s="13">
        <v>20702</v>
      </c>
      <c r="B67" s="2" t="s">
        <v>91</v>
      </c>
      <c r="C67" s="21">
        <v>1730331</v>
      </c>
      <c r="D67" s="49"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>
      <c r="A68" s="13">
        <v>20801</v>
      </c>
      <c r="B68" s="2" t="s">
        <v>92</v>
      </c>
      <c r="C68" s="21">
        <v>13329997</v>
      </c>
      <c r="D68" s="49">
        <v>32338801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>
      <c r="A69" s="13">
        <v>20802</v>
      </c>
      <c r="B69" s="2" t="s">
        <v>93</v>
      </c>
      <c r="C69" s="21">
        <v>0</v>
      </c>
      <c r="D69" s="49">
        <v>5239409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>
      <c r="A70" s="13">
        <v>20803</v>
      </c>
      <c r="B70" s="2" t="s">
        <v>94</v>
      </c>
      <c r="C70" s="16">
        <v>577066</v>
      </c>
      <c r="D70" s="49">
        <v>4732242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>
      <c r="A71" s="13">
        <v>20804</v>
      </c>
      <c r="B71" s="2" t="s">
        <v>95</v>
      </c>
      <c r="C71" s="21">
        <v>3303939</v>
      </c>
      <c r="D71" s="49">
        <v>2249926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>
      <c r="A72" s="13">
        <v>20805</v>
      </c>
      <c r="B72" s="2" t="s">
        <v>96</v>
      </c>
      <c r="C72" s="21">
        <v>0</v>
      </c>
      <c r="D72" s="49">
        <v>2916062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>
      <c r="A73" s="13">
        <v>20806</v>
      </c>
      <c r="B73" s="2" t="s">
        <v>97</v>
      </c>
      <c r="C73" s="21">
        <v>3293274</v>
      </c>
      <c r="D73" s="49">
        <v>11575094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>
      <c r="A74" s="13">
        <v>20807</v>
      </c>
      <c r="B74" s="2" t="s">
        <v>98</v>
      </c>
      <c r="C74" s="21">
        <v>1223040</v>
      </c>
      <c r="D74" s="49"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>
      <c r="A75" s="13">
        <v>20901</v>
      </c>
      <c r="B75" s="2" t="s">
        <v>99</v>
      </c>
      <c r="C75" s="21">
        <v>5097112</v>
      </c>
      <c r="D75" s="49">
        <v>1786252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>
      <c r="A76" s="13">
        <v>20902</v>
      </c>
      <c r="B76" s="2" t="s">
        <v>100</v>
      </c>
      <c r="C76" s="21">
        <v>1197386</v>
      </c>
      <c r="D76" s="49">
        <v>2711888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>
      <c r="A77" s="13">
        <v>20903</v>
      </c>
      <c r="B77" s="2" t="s">
        <v>101</v>
      </c>
      <c r="C77" s="21">
        <v>0</v>
      </c>
      <c r="D77" s="49"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>
      <c r="A78" s="13">
        <v>20904</v>
      </c>
      <c r="B78" s="2" t="s">
        <v>102</v>
      </c>
      <c r="C78" s="21">
        <v>0</v>
      </c>
      <c r="D78" s="49"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>
      <c r="A79" s="13">
        <v>20905</v>
      </c>
      <c r="B79" s="2" t="s">
        <v>103</v>
      </c>
      <c r="C79" s="21">
        <v>0</v>
      </c>
      <c r="D79" s="49">
        <v>6085734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>
      <c r="A80" s="13">
        <v>21001</v>
      </c>
      <c r="B80" s="2" t="s">
        <v>104</v>
      </c>
      <c r="C80" s="21">
        <v>0</v>
      </c>
      <c r="D80" s="49">
        <v>52496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>
      <c r="A81" s="13">
        <v>21002</v>
      </c>
      <c r="B81" s="2" t="s">
        <v>105</v>
      </c>
      <c r="C81" s="21">
        <v>2366000</v>
      </c>
      <c r="D81" s="49"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>
      <c r="A82" s="13">
        <v>21003</v>
      </c>
      <c r="B82" s="2" t="s">
        <v>106</v>
      </c>
      <c r="C82" s="21">
        <v>5109292</v>
      </c>
      <c r="D82" s="49">
        <v>1598374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>
      <c r="A83" s="13">
        <v>21004</v>
      </c>
      <c r="B83" s="2" t="s">
        <v>107</v>
      </c>
      <c r="C83" s="21">
        <v>4364041</v>
      </c>
      <c r="D83" s="49">
        <v>3325650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>
      <c r="A84" s="13">
        <v>21005</v>
      </c>
      <c r="B84" s="2" t="s">
        <v>108</v>
      </c>
      <c r="C84" s="21">
        <v>1134434</v>
      </c>
      <c r="D84" s="49">
        <v>1647681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>
      <c r="A85" s="13">
        <v>21006</v>
      </c>
      <c r="B85" s="2" t="s">
        <v>109</v>
      </c>
      <c r="C85" s="21">
        <v>2563129</v>
      </c>
      <c r="D85" s="49"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>
      <c r="A86" s="13">
        <v>21101</v>
      </c>
      <c r="B86" s="2" t="s">
        <v>110</v>
      </c>
      <c r="C86" s="21">
        <v>4052629</v>
      </c>
      <c r="D86" s="49">
        <v>1300827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>
      <c r="A87" s="13">
        <v>21102</v>
      </c>
      <c r="B87" s="2" t="s">
        <v>111</v>
      </c>
      <c r="C87" s="21">
        <v>2478526</v>
      </c>
      <c r="D87" s="49">
        <v>989209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>
      <c r="A88" s="13">
        <v>21103</v>
      </c>
      <c r="B88" s="2" t="s">
        <v>112</v>
      </c>
      <c r="C88" s="21">
        <v>1760034</v>
      </c>
      <c r="D88" s="49"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>
      <c r="A89" s="13">
        <v>21104</v>
      </c>
      <c r="B89" s="2" t="s">
        <v>113</v>
      </c>
      <c r="C89" s="21">
        <v>2079646</v>
      </c>
      <c r="D89" s="49">
        <v>8912449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>
      <c r="A90" s="13">
        <v>21105</v>
      </c>
      <c r="B90" s="2" t="s">
        <v>114</v>
      </c>
      <c r="C90" s="21">
        <v>11386467</v>
      </c>
      <c r="D90" s="49"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>
      <c r="A91" s="13">
        <v>21201</v>
      </c>
      <c r="B91" s="2" t="s">
        <v>115</v>
      </c>
      <c r="C91" s="21">
        <v>4702840</v>
      </c>
      <c r="D91" s="49"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>
      <c r="A92" s="13">
        <v>21202</v>
      </c>
      <c r="B92" s="2" t="s">
        <v>116</v>
      </c>
      <c r="C92" s="21">
        <v>0</v>
      </c>
      <c r="D92" s="49">
        <v>2001865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>
      <c r="A93" s="13">
        <v>21203</v>
      </c>
      <c r="B93" s="2" t="s">
        <v>117</v>
      </c>
      <c r="C93" s="21">
        <v>1667800</v>
      </c>
      <c r="D93" s="49">
        <v>5446406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>
      <c r="A94" s="13">
        <v>21204</v>
      </c>
      <c r="B94" s="2" t="s">
        <v>118</v>
      </c>
      <c r="C94" s="21">
        <v>0</v>
      </c>
      <c r="D94" s="49"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>
      <c r="A95" s="13">
        <v>21301</v>
      </c>
      <c r="B95" s="2" t="s">
        <v>119</v>
      </c>
      <c r="C95" s="21">
        <v>1093775</v>
      </c>
      <c r="D95" s="49">
        <v>13877998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>
      <c r="A96" s="13">
        <v>21302</v>
      </c>
      <c r="B96" s="2" t="s">
        <v>120</v>
      </c>
      <c r="C96" s="21">
        <v>0</v>
      </c>
      <c r="D96" s="49">
        <v>8671004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>
      <c r="A97" s="13">
        <v>21303</v>
      </c>
      <c r="B97" s="2" t="s">
        <v>121</v>
      </c>
      <c r="C97" s="21">
        <v>1495941</v>
      </c>
      <c r="D97" s="49">
        <v>2347171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>
      <c r="A98" s="13">
        <v>21304</v>
      </c>
      <c r="B98" s="2" t="s">
        <v>122</v>
      </c>
      <c r="C98" s="21">
        <v>0</v>
      </c>
      <c r="D98" s="49">
        <v>16133946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>
      <c r="A99" s="13">
        <v>21305</v>
      </c>
      <c r="B99" s="2" t="s">
        <v>123</v>
      </c>
      <c r="C99" s="21">
        <v>0</v>
      </c>
      <c r="D99" s="49"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>
      <c r="A100" s="13">
        <v>21306</v>
      </c>
      <c r="B100" s="2" t="s">
        <v>124</v>
      </c>
      <c r="C100" s="21">
        <v>1329877</v>
      </c>
      <c r="D100" s="49"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>
      <c r="A101" s="13">
        <v>21307</v>
      </c>
      <c r="B101" s="2" t="s">
        <v>125</v>
      </c>
      <c r="C101" s="21">
        <v>0</v>
      </c>
      <c r="D101" s="49">
        <v>5464835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>
      <c r="A102" s="13">
        <v>21401</v>
      </c>
      <c r="B102" s="2" t="s">
        <v>126</v>
      </c>
      <c r="C102" s="21">
        <v>3528548</v>
      </c>
      <c r="D102" s="49">
        <v>1803097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>
      <c r="A103" s="13">
        <v>21402</v>
      </c>
      <c r="B103" s="2" t="s">
        <v>127</v>
      </c>
      <c r="C103" s="21">
        <v>3885127</v>
      </c>
      <c r="D103" s="49">
        <v>4658455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>
      <c r="A104" s="13">
        <v>21501</v>
      </c>
      <c r="B104" s="2" t="s">
        <v>128</v>
      </c>
      <c r="C104" s="21">
        <v>0</v>
      </c>
      <c r="D104" s="49">
        <v>11916848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>
      <c r="A105" s="13">
        <v>21502</v>
      </c>
      <c r="B105" s="2" t="s">
        <v>129</v>
      </c>
      <c r="C105" s="21">
        <v>1456906</v>
      </c>
      <c r="D105" s="49"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>
      <c r="A106" s="13">
        <v>21601</v>
      </c>
      <c r="B106" s="2" t="s">
        <v>130</v>
      </c>
      <c r="C106" s="21">
        <v>0</v>
      </c>
      <c r="D106" s="49"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>
      <c r="A107" s="13">
        <v>21602</v>
      </c>
      <c r="B107" s="2" t="s">
        <v>131</v>
      </c>
      <c r="C107" s="21">
        <v>482147</v>
      </c>
      <c r="D107" s="49">
        <v>784981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>
      <c r="A108" s="13">
        <v>21701</v>
      </c>
      <c r="B108" s="2" t="s">
        <v>132</v>
      </c>
      <c r="C108" s="21">
        <v>1826365</v>
      </c>
      <c r="D108" s="49"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>
      <c r="A109" s="13">
        <v>21702</v>
      </c>
      <c r="B109" s="2" t="s">
        <v>133</v>
      </c>
      <c r="C109" s="21">
        <v>0</v>
      </c>
      <c r="D109" s="49">
        <v>89257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>
      <c r="A110" s="13">
        <v>21703</v>
      </c>
      <c r="B110" s="2" t="s">
        <v>134</v>
      </c>
      <c r="C110" s="21">
        <v>0</v>
      </c>
      <c r="D110" s="49"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>
      <c r="A111" s="13">
        <v>21801</v>
      </c>
      <c r="B111" s="2" t="s">
        <v>135</v>
      </c>
      <c r="C111" s="21">
        <v>1022350</v>
      </c>
      <c r="D111" s="49"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>
      <c r="A112" s="13">
        <v>21802</v>
      </c>
      <c r="B112" s="2" t="s">
        <v>136</v>
      </c>
      <c r="C112" s="21">
        <v>0</v>
      </c>
      <c r="D112" s="49"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>
      <c r="A113" s="13">
        <v>21803</v>
      </c>
      <c r="B113" s="2" t="s">
        <v>137</v>
      </c>
      <c r="C113" s="21">
        <v>0</v>
      </c>
      <c r="D113" s="49"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>
      <c r="A114" s="13">
        <v>21901</v>
      </c>
      <c r="B114" s="2" t="s">
        <v>138</v>
      </c>
      <c r="C114" s="21">
        <v>0</v>
      </c>
      <c r="D114" s="49">
        <v>1049472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>
      <c r="A115" s="13">
        <v>21902</v>
      </c>
      <c r="B115" s="2" t="s">
        <v>139</v>
      </c>
      <c r="C115" s="21">
        <v>0</v>
      </c>
      <c r="D115" s="49"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>
      <c r="A116" s="13">
        <v>22001</v>
      </c>
      <c r="B116" s="2" t="s">
        <v>140</v>
      </c>
      <c r="C116" s="21">
        <v>6599795</v>
      </c>
      <c r="D116" s="49">
        <v>7729805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>
      <c r="A117" s="13">
        <v>22002</v>
      </c>
      <c r="B117" s="2" t="s">
        <v>141</v>
      </c>
      <c r="C117" s="21">
        <v>2950244</v>
      </c>
      <c r="D117" s="49"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>
      <c r="A118" s="13">
        <v>30101</v>
      </c>
      <c r="B118" s="2" t="s">
        <v>142</v>
      </c>
      <c r="C118" s="16">
        <v>494178575</v>
      </c>
      <c r="D118" s="49">
        <v>303963052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>
      <c r="A119" s="13">
        <v>30201</v>
      </c>
      <c r="B119" s="2" t="s">
        <v>143</v>
      </c>
      <c r="C119" s="21">
        <v>2900699</v>
      </c>
      <c r="D119" s="49">
        <v>8840393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>
      <c r="A120" s="13">
        <v>30202</v>
      </c>
      <c r="B120" s="2" t="s">
        <v>144</v>
      </c>
      <c r="C120" s="21">
        <v>903504</v>
      </c>
      <c r="D120" s="49">
        <v>2960330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>
      <c r="A121" s="13">
        <v>30203</v>
      </c>
      <c r="B121" s="2" t="s">
        <v>145</v>
      </c>
      <c r="C121" s="21">
        <v>1565080</v>
      </c>
      <c r="D121" s="49">
        <v>521117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>
      <c r="A122" s="13">
        <v>30301</v>
      </c>
      <c r="B122" s="2" t="s">
        <v>146</v>
      </c>
      <c r="C122" s="17">
        <v>4571207</v>
      </c>
      <c r="D122" s="49">
        <v>616699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>
      <c r="A123" s="13">
        <v>30302</v>
      </c>
      <c r="B123" s="2" t="s">
        <v>147</v>
      </c>
      <c r="C123" s="21">
        <v>5014233</v>
      </c>
      <c r="D123" s="49">
        <v>11641697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>
      <c r="A124" s="13">
        <v>30303</v>
      </c>
      <c r="B124" s="2" t="s">
        <v>148</v>
      </c>
      <c r="C124" s="21">
        <v>2130000</v>
      </c>
      <c r="D124" s="49">
        <v>784168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>
      <c r="A125" s="13">
        <v>30401</v>
      </c>
      <c r="B125" s="2" t="s">
        <v>149</v>
      </c>
      <c r="C125" s="16">
        <v>1165614</v>
      </c>
      <c r="D125" s="49">
        <v>1420579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>
      <c r="A126" s="13">
        <v>30402</v>
      </c>
      <c r="B126" s="2" t="s">
        <v>150</v>
      </c>
      <c r="C126" s="21">
        <v>0</v>
      </c>
      <c r="D126" s="49">
        <v>97621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>
      <c r="A127" s="13">
        <v>30403</v>
      </c>
      <c r="B127" s="2" t="s">
        <v>151</v>
      </c>
      <c r="C127" s="21">
        <v>0</v>
      </c>
      <c r="D127" s="49">
        <v>99937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>
      <c r="A128" s="13">
        <v>30404</v>
      </c>
      <c r="B128" s="2" t="s">
        <v>152</v>
      </c>
      <c r="C128" s="21">
        <v>0</v>
      </c>
      <c r="D128" s="49"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>
      <c r="A129" s="13">
        <v>30501</v>
      </c>
      <c r="B129" s="2" t="s">
        <v>153</v>
      </c>
      <c r="C129" s="21">
        <v>1621298</v>
      </c>
      <c r="D129" s="49">
        <v>1577870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>
      <c r="A130" s="13">
        <v>30502</v>
      </c>
      <c r="B130" s="2" t="s">
        <v>154</v>
      </c>
      <c r="C130" s="21">
        <v>1680606</v>
      </c>
      <c r="D130" s="49"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>
      <c r="A131" s="13">
        <v>30601</v>
      </c>
      <c r="B131" s="2" t="s">
        <v>155</v>
      </c>
      <c r="C131" s="16">
        <v>409883</v>
      </c>
      <c r="D131" s="49">
        <v>163101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>
      <c r="A132" s="13">
        <v>30602</v>
      </c>
      <c r="B132" s="2" t="s">
        <v>156</v>
      </c>
      <c r="C132" s="21">
        <v>758325</v>
      </c>
      <c r="D132" s="49">
        <v>91679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>
      <c r="A133" s="13">
        <v>30701</v>
      </c>
      <c r="B133" s="2" t="s">
        <v>157</v>
      </c>
      <c r="C133" s="21">
        <v>1917708</v>
      </c>
      <c r="D133" s="49">
        <v>3484179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>
      <c r="A134" s="13">
        <v>30702</v>
      </c>
      <c r="B134" s="2" t="s">
        <v>158</v>
      </c>
      <c r="C134" s="21">
        <v>0</v>
      </c>
      <c r="D134" s="49">
        <v>299507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>
      <c r="A135" s="13">
        <v>30703</v>
      </c>
      <c r="B135" s="2" t="s">
        <v>159</v>
      </c>
      <c r="C135" s="21">
        <v>250000</v>
      </c>
      <c r="D135" s="49">
        <v>422156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>
      <c r="A136" s="13">
        <v>30801</v>
      </c>
      <c r="B136" s="2" t="s">
        <v>160</v>
      </c>
      <c r="C136" s="21">
        <v>11891895</v>
      </c>
      <c r="D136" s="49"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>
      <c r="A137" s="13">
        <v>30802</v>
      </c>
      <c r="B137" s="2" t="s">
        <v>161</v>
      </c>
      <c r="C137" s="21">
        <v>0</v>
      </c>
      <c r="D137" s="49">
        <v>5416965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>
      <c r="A138" s="13">
        <v>30803</v>
      </c>
      <c r="B138" s="2" t="s">
        <v>162</v>
      </c>
      <c r="C138" s="21">
        <v>0</v>
      </c>
      <c r="D138" s="49">
        <v>299444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>
      <c r="A139" s="13">
        <v>30901</v>
      </c>
      <c r="B139" s="2" t="s">
        <v>163</v>
      </c>
      <c r="C139" s="21">
        <v>53441642</v>
      </c>
      <c r="D139" s="49">
        <v>28068525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>
      <c r="A140" s="13">
        <v>30902</v>
      </c>
      <c r="B140" s="2" t="s">
        <v>164</v>
      </c>
      <c r="C140" s="21">
        <v>6158065</v>
      </c>
      <c r="D140" s="49">
        <v>1969127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>
      <c r="A141" s="13">
        <v>30903</v>
      </c>
      <c r="B141" s="2" t="s">
        <v>165</v>
      </c>
      <c r="C141" s="21">
        <v>24824074</v>
      </c>
      <c r="D141" s="49">
        <v>13850720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>
      <c r="A142" s="13">
        <v>30904</v>
      </c>
      <c r="B142" s="2" t="s">
        <v>166</v>
      </c>
      <c r="C142" s="16">
        <v>20042170</v>
      </c>
      <c r="D142" s="49">
        <v>1757828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>
      <c r="A143" s="13">
        <v>30905</v>
      </c>
      <c r="B143" s="2" t="s">
        <v>167</v>
      </c>
      <c r="C143" s="21">
        <v>28332225</v>
      </c>
      <c r="D143" s="49">
        <v>4913133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>
      <c r="A144" s="13">
        <v>31001</v>
      </c>
      <c r="B144" s="2" t="s">
        <v>168</v>
      </c>
      <c r="C144" s="21">
        <v>70609028</v>
      </c>
      <c r="D144" s="49">
        <v>43993503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>
      <c r="A145" s="13">
        <v>31002</v>
      </c>
      <c r="B145" s="2" t="s">
        <v>169</v>
      </c>
      <c r="C145" s="21">
        <v>2520000</v>
      </c>
      <c r="D145" s="49">
        <v>1698478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>
      <c r="A146" s="13">
        <v>31003</v>
      </c>
      <c r="B146" s="2" t="s">
        <v>170</v>
      </c>
      <c r="C146" s="21">
        <v>116572677</v>
      </c>
      <c r="D146" s="49">
        <v>1059725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>
      <c r="A147" s="13">
        <v>31101</v>
      </c>
      <c r="B147" s="2" t="s">
        <v>171</v>
      </c>
      <c r="C147" s="21">
        <v>236500</v>
      </c>
      <c r="D147" s="49">
        <v>171695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>
      <c r="A148" s="13">
        <v>31201</v>
      </c>
      <c r="B148" s="2" t="s">
        <v>172</v>
      </c>
      <c r="C148" s="21">
        <v>3178819</v>
      </c>
      <c r="D148" s="49">
        <v>642227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>
      <c r="A149" s="13">
        <v>31202</v>
      </c>
      <c r="B149" s="2" t="s">
        <v>173</v>
      </c>
      <c r="C149" s="21">
        <v>914455</v>
      </c>
      <c r="D149" s="49">
        <v>3610627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>
      <c r="A150" s="13">
        <v>31203</v>
      </c>
      <c r="B150" s="2" t="s">
        <v>174</v>
      </c>
      <c r="C150" s="21">
        <v>0</v>
      </c>
      <c r="D150" s="49">
        <v>717625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>
      <c r="A151" s="13">
        <v>31204</v>
      </c>
      <c r="B151" s="2" t="s">
        <v>175</v>
      </c>
      <c r="C151" s="21">
        <v>8216910</v>
      </c>
      <c r="D151" s="49">
        <v>5196384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>
      <c r="A152" s="13">
        <v>31205</v>
      </c>
      <c r="B152" s="2" t="s">
        <v>176</v>
      </c>
      <c r="C152" s="21">
        <v>21619535</v>
      </c>
      <c r="D152" s="49">
        <v>794848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>
      <c r="A153" s="13">
        <v>31206</v>
      </c>
      <c r="B153" s="2" t="s">
        <v>177</v>
      </c>
      <c r="C153" s="21">
        <v>20143674</v>
      </c>
      <c r="D153" s="49">
        <v>8909441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>
      <c r="A154" s="13">
        <v>31301</v>
      </c>
      <c r="B154" s="2" t="s">
        <v>178</v>
      </c>
      <c r="C154" s="21">
        <v>3982356</v>
      </c>
      <c r="D154" s="49">
        <v>7052672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>
      <c r="A155" s="13">
        <v>31302</v>
      </c>
      <c r="B155" s="2" t="s">
        <v>179</v>
      </c>
      <c r="C155" s="21">
        <v>650000</v>
      </c>
      <c r="D155" s="49">
        <v>112638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>
      <c r="A156" s="13">
        <v>31303</v>
      </c>
      <c r="B156" s="2" t="s">
        <v>180</v>
      </c>
      <c r="C156" s="21">
        <v>110000</v>
      </c>
      <c r="D156" s="49"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>
      <c r="A157" s="13">
        <v>31304</v>
      </c>
      <c r="B157" s="2" t="s">
        <v>181</v>
      </c>
      <c r="C157" s="21">
        <v>0</v>
      </c>
      <c r="D157" s="49">
        <v>3950829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>
      <c r="A158" s="13">
        <v>31401</v>
      </c>
      <c r="B158" s="2" t="s">
        <v>182</v>
      </c>
      <c r="C158" s="21">
        <v>12044197</v>
      </c>
      <c r="D158" s="49">
        <v>6076379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>
      <c r="A159" s="13">
        <v>31402</v>
      </c>
      <c r="B159" s="2" t="s">
        <v>183</v>
      </c>
      <c r="C159" s="21">
        <v>1120896</v>
      </c>
      <c r="D159" s="49">
        <v>250000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>
      <c r="A160" s="13">
        <v>31403</v>
      </c>
      <c r="B160" s="2" t="s">
        <v>184</v>
      </c>
      <c r="C160" s="21">
        <v>1847473</v>
      </c>
      <c r="D160" s="49">
        <v>15708762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>
      <c r="A161" s="13">
        <v>31404</v>
      </c>
      <c r="B161" s="2" t="s">
        <v>185</v>
      </c>
      <c r="C161" s="21">
        <v>0</v>
      </c>
      <c r="D161" s="49"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>
      <c r="A162" s="13">
        <v>31405</v>
      </c>
      <c r="B162" s="2" t="s">
        <v>186</v>
      </c>
      <c r="C162" s="16">
        <v>273562</v>
      </c>
      <c r="D162" s="49">
        <v>299997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>
      <c r="A163" s="13">
        <v>31501</v>
      </c>
      <c r="B163" s="2" t="s">
        <v>187</v>
      </c>
      <c r="C163" s="21">
        <v>1911344</v>
      </c>
      <c r="D163" s="49">
        <v>182789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>
      <c r="A164" s="13">
        <v>31601</v>
      </c>
      <c r="B164" s="2" t="s">
        <v>188</v>
      </c>
      <c r="C164" s="21">
        <v>3192100</v>
      </c>
      <c r="D164" s="49">
        <v>8182934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>
      <c r="A165" s="13">
        <v>31602</v>
      </c>
      <c r="B165" s="2" t="s">
        <v>189</v>
      </c>
      <c r="C165" s="21">
        <v>19510602</v>
      </c>
      <c r="D165" s="49">
        <v>101034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>
      <c r="A166" s="13">
        <v>40101</v>
      </c>
      <c r="B166" s="2" t="s">
        <v>23</v>
      </c>
      <c r="C166" s="21">
        <v>93295521</v>
      </c>
      <c r="D166" s="49">
        <v>62160044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>
      <c r="A167" s="13">
        <v>40102</v>
      </c>
      <c r="B167" s="2" t="s">
        <v>190</v>
      </c>
      <c r="C167" s="21">
        <v>3719721</v>
      </c>
      <c r="D167" s="49">
        <v>6617798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>
      <c r="A168" s="13">
        <v>40103</v>
      </c>
      <c r="B168" s="2" t="s">
        <v>191</v>
      </c>
      <c r="C168" s="21">
        <v>1339040</v>
      </c>
      <c r="D168" s="49">
        <v>3756382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>
      <c r="A169" s="13">
        <v>40104</v>
      </c>
      <c r="B169" s="2" t="s">
        <v>192</v>
      </c>
      <c r="C169" s="21">
        <v>2097426</v>
      </c>
      <c r="D169" s="49">
        <v>12749203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>
      <c r="A170" s="13">
        <v>40201</v>
      </c>
      <c r="B170" s="2" t="s">
        <v>193</v>
      </c>
      <c r="C170" s="21">
        <v>4115395</v>
      </c>
      <c r="D170" s="49">
        <v>3671829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>
      <c r="A171" s="13">
        <v>40202</v>
      </c>
      <c r="B171" s="2" t="s">
        <v>194</v>
      </c>
      <c r="C171" s="21">
        <v>0</v>
      </c>
      <c r="D171" s="49">
        <v>5088165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>
      <c r="A172" s="13">
        <v>40301</v>
      </c>
      <c r="B172" s="2" t="s">
        <v>195</v>
      </c>
      <c r="C172" s="21">
        <v>1893988</v>
      </c>
      <c r="D172" s="49">
        <v>3811698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>
      <c r="A173" s="13">
        <v>40302</v>
      </c>
      <c r="B173" s="2" t="s">
        <v>196</v>
      </c>
      <c r="C173" s="16">
        <v>607490</v>
      </c>
      <c r="D173" s="49">
        <v>222822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>
      <c r="A174" s="13">
        <v>40401</v>
      </c>
      <c r="B174" s="2" t="s">
        <v>197</v>
      </c>
      <c r="C174" s="21">
        <v>1768817</v>
      </c>
      <c r="D174" s="49">
        <v>111653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>
      <c r="A175" s="13">
        <v>40402</v>
      </c>
      <c r="B175" s="2" t="s">
        <v>198</v>
      </c>
      <c r="C175" s="21">
        <v>434037</v>
      </c>
      <c r="D175" s="49">
        <v>293109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>
      <c r="A176" s="13">
        <v>40501</v>
      </c>
      <c r="B176" s="2" t="s">
        <v>199</v>
      </c>
      <c r="C176" s="21">
        <v>452105</v>
      </c>
      <c r="D176" s="49">
        <v>633937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>
      <c r="A177" s="13">
        <v>40502</v>
      </c>
      <c r="B177" s="2" t="s">
        <v>200</v>
      </c>
      <c r="C177" s="21">
        <v>1349516</v>
      </c>
      <c r="D177" s="49">
        <v>1270000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>
      <c r="A178" s="13">
        <v>40503</v>
      </c>
      <c r="B178" s="2" t="s">
        <v>201</v>
      </c>
      <c r="C178" s="21">
        <v>0</v>
      </c>
      <c r="D178" s="49">
        <v>1168951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>
      <c r="A179" s="13">
        <v>40504</v>
      </c>
      <c r="B179" s="2" t="s">
        <v>202</v>
      </c>
      <c r="C179" s="21">
        <v>103000</v>
      </c>
      <c r="D179" s="49">
        <v>3871613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>
      <c r="A180" s="13">
        <v>40505</v>
      </c>
      <c r="B180" s="2" t="s">
        <v>203</v>
      </c>
      <c r="C180" s="21">
        <v>1499409</v>
      </c>
      <c r="D180" s="49"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>
      <c r="A181" s="13">
        <v>40601</v>
      </c>
      <c r="B181" s="2" t="s">
        <v>204</v>
      </c>
      <c r="C181" s="21">
        <v>2317706</v>
      </c>
      <c r="D181" s="49">
        <v>3258830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>
      <c r="A182" s="13">
        <v>40602</v>
      </c>
      <c r="B182" s="2" t="s">
        <v>205</v>
      </c>
      <c r="C182" s="21">
        <v>620000</v>
      </c>
      <c r="D182" s="49">
        <v>1891332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>
      <c r="A183" s="13">
        <v>40603</v>
      </c>
      <c r="B183" s="2" t="s">
        <v>206</v>
      </c>
      <c r="C183" s="21">
        <v>0</v>
      </c>
      <c r="D183" s="49">
        <v>501735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>
      <c r="A184" s="13">
        <v>40701</v>
      </c>
      <c r="B184" s="2" t="s">
        <v>207</v>
      </c>
      <c r="C184" s="21">
        <v>15769727</v>
      </c>
      <c r="D184" s="49">
        <v>6664113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>
      <c r="A185" s="13">
        <v>40702</v>
      </c>
      <c r="B185" s="2" t="s">
        <v>208</v>
      </c>
      <c r="C185" s="21">
        <v>495025</v>
      </c>
      <c r="D185" s="49">
        <v>2999474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>
      <c r="A186" s="13">
        <v>40801</v>
      </c>
      <c r="B186" s="2" t="s">
        <v>209</v>
      </c>
      <c r="C186" s="21">
        <v>443064</v>
      </c>
      <c r="D186" s="49">
        <v>225600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>
      <c r="A187" s="13">
        <v>40802</v>
      </c>
      <c r="B187" s="2" t="s">
        <v>210</v>
      </c>
      <c r="C187" s="21">
        <v>275000</v>
      </c>
      <c r="D187" s="49">
        <v>107037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>
      <c r="A188" s="13">
        <v>40901</v>
      </c>
      <c r="B188" s="2" t="s">
        <v>211</v>
      </c>
      <c r="C188" s="21">
        <v>1912449</v>
      </c>
      <c r="D188" s="49">
        <v>1116588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>
      <c r="A189" s="13">
        <v>40902</v>
      </c>
      <c r="B189" s="2" t="s">
        <v>212</v>
      </c>
      <c r="C189" s="21">
        <v>50000</v>
      </c>
      <c r="D189" s="49">
        <v>1782430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>
      <c r="A190" s="13">
        <v>40903</v>
      </c>
      <c r="B190" s="2" t="s">
        <v>213</v>
      </c>
      <c r="C190" s="21">
        <v>0</v>
      </c>
      <c r="D190" s="49"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>
      <c r="A191" s="13">
        <v>41001</v>
      </c>
      <c r="B191" s="2" t="s">
        <v>214</v>
      </c>
      <c r="C191" s="21">
        <v>1000618</v>
      </c>
      <c r="D191" s="49">
        <v>846499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>
      <c r="A192" s="13">
        <v>41101</v>
      </c>
      <c r="B192" s="2" t="s">
        <v>215</v>
      </c>
      <c r="C192" s="21">
        <v>0</v>
      </c>
      <c r="D192" s="49"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>
      <c r="A193" s="13">
        <v>41201</v>
      </c>
      <c r="B193" s="2" t="s">
        <v>216</v>
      </c>
      <c r="C193" s="21">
        <v>0</v>
      </c>
      <c r="D193" s="49">
        <v>2149656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>
      <c r="A194" s="13">
        <v>41202</v>
      </c>
      <c r="B194" s="2" t="s">
        <v>217</v>
      </c>
      <c r="C194" s="21">
        <v>203532</v>
      </c>
      <c r="D194" s="49">
        <v>606613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>
      <c r="A195" s="13">
        <v>41301</v>
      </c>
      <c r="B195" s="2" t="s">
        <v>218</v>
      </c>
      <c r="C195" s="21">
        <v>3178819</v>
      </c>
      <c r="D195" s="49"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>
      <c r="A196" s="13">
        <v>41401</v>
      </c>
      <c r="B196" s="2" t="s">
        <v>219</v>
      </c>
      <c r="C196" s="16">
        <v>1459304</v>
      </c>
      <c r="D196" s="49">
        <v>121124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>
      <c r="A197" s="13">
        <v>41501</v>
      </c>
      <c r="B197" s="2" t="s">
        <v>220</v>
      </c>
      <c r="C197" s="21">
        <v>150000</v>
      </c>
      <c r="D197" s="49">
        <v>1054822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>
      <c r="A198" s="13">
        <v>41502</v>
      </c>
      <c r="B198" s="2" t="s">
        <v>221</v>
      </c>
      <c r="C198" s="21">
        <v>0</v>
      </c>
      <c r="D198" s="49">
        <v>2060077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>
      <c r="A199" s="13">
        <v>41503</v>
      </c>
      <c r="B199" s="2" t="s">
        <v>222</v>
      </c>
      <c r="C199" s="21">
        <v>0</v>
      </c>
      <c r="D199" s="49">
        <v>1086541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>
      <c r="A200" s="13">
        <v>41601</v>
      </c>
      <c r="B200" s="2" t="s">
        <v>223</v>
      </c>
      <c r="C200" s="21">
        <v>0</v>
      </c>
      <c r="D200" s="49">
        <v>546801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>
      <c r="A201" s="13">
        <v>50101</v>
      </c>
      <c r="B201" s="2" t="s">
        <v>29</v>
      </c>
      <c r="C201" s="21">
        <v>117903501</v>
      </c>
      <c r="D201" s="49">
        <v>98171288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>
      <c r="A202" s="13">
        <v>50102</v>
      </c>
      <c r="B202" s="2" t="s">
        <v>224</v>
      </c>
      <c r="C202" s="21">
        <v>4649479</v>
      </c>
      <c r="D202" s="49">
        <v>3433255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>
      <c r="A203" s="13">
        <v>50103</v>
      </c>
      <c r="B203" s="2" t="s">
        <v>225</v>
      </c>
      <c r="C203" s="21">
        <v>1985305</v>
      </c>
      <c r="D203" s="49"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>
      <c r="A204" s="13">
        <v>50104</v>
      </c>
      <c r="B204" s="2" t="s">
        <v>226</v>
      </c>
      <c r="C204" s="21">
        <v>261685</v>
      </c>
      <c r="D204" s="49">
        <v>50000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>
      <c r="A205" s="13">
        <v>50201</v>
      </c>
      <c r="B205" s="2" t="s">
        <v>227</v>
      </c>
      <c r="C205" s="16">
        <v>3220000</v>
      </c>
      <c r="D205" s="49">
        <v>310433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>
      <c r="A206" s="13">
        <v>50202</v>
      </c>
      <c r="B206" s="2" t="s">
        <v>228</v>
      </c>
      <c r="C206" s="21">
        <v>1301700</v>
      </c>
      <c r="D206" s="49">
        <v>291464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>
      <c r="A207" s="13">
        <v>50203</v>
      </c>
      <c r="B207" s="2" t="s">
        <v>229</v>
      </c>
      <c r="C207" s="21">
        <v>40460360</v>
      </c>
      <c r="D207" s="49">
        <v>3374803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>
      <c r="A208" s="13">
        <v>50204</v>
      </c>
      <c r="B208" s="2" t="s">
        <v>230</v>
      </c>
      <c r="C208" s="21">
        <v>496782</v>
      </c>
      <c r="D208" s="49"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>
      <c r="A209" s="13">
        <v>50301</v>
      </c>
      <c r="B209" s="2" t="s">
        <v>231</v>
      </c>
      <c r="C209" s="21">
        <v>16418769</v>
      </c>
      <c r="D209" s="49">
        <v>5325184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>
      <c r="A210" s="13">
        <v>50302</v>
      </c>
      <c r="B210" s="2" t="s">
        <v>232</v>
      </c>
      <c r="C210" s="21">
        <v>3261313</v>
      </c>
      <c r="D210" s="49">
        <v>818594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>
      <c r="A211" s="13">
        <v>50303</v>
      </c>
      <c r="B211" s="2" t="s">
        <v>233</v>
      </c>
      <c r="C211" s="21">
        <v>0</v>
      </c>
      <c r="D211" s="49"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>
      <c r="A212" s="13">
        <v>50401</v>
      </c>
      <c r="B212" s="2" t="s">
        <v>234</v>
      </c>
      <c r="C212" s="21">
        <v>4062981</v>
      </c>
      <c r="D212" s="49"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>
      <c r="A213" s="13">
        <v>50402</v>
      </c>
      <c r="B213" s="2" t="s">
        <v>235</v>
      </c>
      <c r="C213" s="21">
        <v>1773480</v>
      </c>
      <c r="D213" s="49">
        <v>212928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>
      <c r="A214" s="13">
        <v>50403</v>
      </c>
      <c r="B214" s="2" t="s">
        <v>236</v>
      </c>
      <c r="C214" s="21">
        <v>5808932</v>
      </c>
      <c r="D214" s="49">
        <v>812598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>
      <c r="A215" s="13">
        <v>50404</v>
      </c>
      <c r="B215" s="2" t="s">
        <v>237</v>
      </c>
      <c r="C215" s="21">
        <v>13851153</v>
      </c>
      <c r="D215" s="49"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>
      <c r="A216" s="13">
        <v>50405</v>
      </c>
      <c r="B216" s="2" t="s">
        <v>238</v>
      </c>
      <c r="C216" s="21">
        <v>0</v>
      </c>
      <c r="D216" s="49">
        <v>1767392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>
      <c r="A217" s="13">
        <v>50501</v>
      </c>
      <c r="B217" s="2" t="s">
        <v>239</v>
      </c>
      <c r="C217" s="16">
        <v>7174323</v>
      </c>
      <c r="D217" s="49">
        <v>6981212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>
      <c r="A218" s="13">
        <v>50502</v>
      </c>
      <c r="B218" s="2" t="s">
        <v>240</v>
      </c>
      <c r="C218" s="21">
        <v>5184214</v>
      </c>
      <c r="D218" s="49">
        <v>1506275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>
      <c r="A219" s="13">
        <v>50601</v>
      </c>
      <c r="B219" s="2" t="s">
        <v>241</v>
      </c>
      <c r="C219" s="21">
        <v>6431567</v>
      </c>
      <c r="D219" s="49">
        <v>949654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>
      <c r="A220" s="13">
        <v>50602</v>
      </c>
      <c r="B220" s="2" t="s">
        <v>242</v>
      </c>
      <c r="C220" s="21">
        <v>2190000</v>
      </c>
      <c r="D220" s="49">
        <v>3068191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>
      <c r="A221" s="13">
        <v>50701</v>
      </c>
      <c r="B221" s="2" t="s">
        <v>243</v>
      </c>
      <c r="C221" s="21">
        <v>2872884</v>
      </c>
      <c r="D221" s="49">
        <v>2917354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>
      <c r="A222" s="13">
        <v>50702</v>
      </c>
      <c r="B222" s="2" t="s">
        <v>244</v>
      </c>
      <c r="C222" s="21">
        <v>0</v>
      </c>
      <c r="D222" s="49"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>
      <c r="A223" s="13">
        <v>50801</v>
      </c>
      <c r="B223" s="2" t="s">
        <v>245</v>
      </c>
      <c r="C223" s="21">
        <v>10233129</v>
      </c>
      <c r="D223" s="49">
        <v>7039231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>
      <c r="A224" s="13">
        <v>50802</v>
      </c>
      <c r="B224" s="2" t="s">
        <v>246</v>
      </c>
      <c r="C224" s="21">
        <v>3724801</v>
      </c>
      <c r="D224" s="49">
        <v>4816726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>
      <c r="A225" s="13">
        <v>50901</v>
      </c>
      <c r="B225" s="2" t="s">
        <v>247</v>
      </c>
      <c r="C225" s="21">
        <v>8060000</v>
      </c>
      <c r="D225" s="49">
        <v>39469979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>
      <c r="A226" s="13">
        <v>50902</v>
      </c>
      <c r="B226" s="2" t="s">
        <v>248</v>
      </c>
      <c r="C226" s="21">
        <v>145229</v>
      </c>
      <c r="D226" s="49">
        <v>5822520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>
      <c r="A227" s="13">
        <v>51001</v>
      </c>
      <c r="B227" s="2" t="s">
        <v>249</v>
      </c>
      <c r="C227" s="21">
        <v>0</v>
      </c>
      <c r="D227" s="49"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>
      <c r="A228" s="13">
        <v>51002</v>
      </c>
      <c r="B228" s="2" t="s">
        <v>250</v>
      </c>
      <c r="C228" s="21">
        <v>648331</v>
      </c>
      <c r="D228" s="49">
        <v>361138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>
      <c r="A229" s="13">
        <v>51003</v>
      </c>
      <c r="B229" s="2" t="s">
        <v>251</v>
      </c>
      <c r="C229" s="21">
        <v>2860935</v>
      </c>
      <c r="D229" s="49"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>
      <c r="A230" s="13">
        <v>51101</v>
      </c>
      <c r="B230" s="2" t="s">
        <v>252</v>
      </c>
      <c r="C230" s="21">
        <v>670000</v>
      </c>
      <c r="D230" s="49">
        <v>1783861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>
      <c r="A231" s="13">
        <v>51102</v>
      </c>
      <c r="B231" s="2" t="s">
        <v>253</v>
      </c>
      <c r="C231" s="21">
        <v>2118908</v>
      </c>
      <c r="D231" s="49">
        <v>331591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>
      <c r="A232" s="13">
        <v>51103</v>
      </c>
      <c r="B232" s="2" t="s">
        <v>254</v>
      </c>
      <c r="C232" s="21">
        <v>3301476</v>
      </c>
      <c r="D232" s="49">
        <v>5827878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>
      <c r="A233" s="13">
        <v>51201</v>
      </c>
      <c r="B233" s="2" t="s">
        <v>255</v>
      </c>
      <c r="C233" s="21">
        <v>0</v>
      </c>
      <c r="D233" s="49">
        <v>5536700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>
      <c r="A234" s="13">
        <v>51202</v>
      </c>
      <c r="B234" s="2" t="s">
        <v>256</v>
      </c>
      <c r="C234" s="21">
        <v>3660963</v>
      </c>
      <c r="D234" s="49"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>
      <c r="A235" s="13">
        <v>51203</v>
      </c>
      <c r="B235" s="2" t="s">
        <v>257</v>
      </c>
      <c r="C235" s="21">
        <v>3496048</v>
      </c>
      <c r="D235" s="49"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>
      <c r="A236" s="13">
        <v>51204</v>
      </c>
      <c r="B236" s="2" t="s">
        <v>258</v>
      </c>
      <c r="C236" s="21">
        <v>0</v>
      </c>
      <c r="D236" s="49"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>
      <c r="A237" s="13">
        <v>51301</v>
      </c>
      <c r="B237" s="2" t="s">
        <v>259</v>
      </c>
      <c r="C237" s="21">
        <v>300000</v>
      </c>
      <c r="D237" s="49"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>
      <c r="A238" s="13">
        <v>51302</v>
      </c>
      <c r="B238" s="2" t="s">
        <v>260</v>
      </c>
      <c r="C238" s="21">
        <v>1322278</v>
      </c>
      <c r="D238" s="49">
        <v>2999999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>
      <c r="A239" s="13">
        <v>51401</v>
      </c>
      <c r="B239" s="2" t="s">
        <v>261</v>
      </c>
      <c r="C239" s="21">
        <v>0</v>
      </c>
      <c r="D239" s="49"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>
      <c r="A240" s="13">
        <v>51402</v>
      </c>
      <c r="B240" s="2" t="s">
        <v>262</v>
      </c>
      <c r="C240" s="21">
        <v>2400000</v>
      </c>
      <c r="D240" s="49">
        <v>740765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>
      <c r="A241" s="13">
        <v>51501</v>
      </c>
      <c r="B241" s="2" t="s">
        <v>263</v>
      </c>
      <c r="C241" s="21">
        <v>5442305</v>
      </c>
      <c r="D241" s="49">
        <v>9278555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>
      <c r="A242" s="13">
        <v>51601</v>
      </c>
      <c r="B242" s="2" t="s">
        <v>264</v>
      </c>
      <c r="C242" s="21">
        <v>3262712</v>
      </c>
      <c r="D242" s="49">
        <v>281872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>
      <c r="A243" s="13">
        <v>60101</v>
      </c>
      <c r="B243" s="2" t="s">
        <v>34</v>
      </c>
      <c r="C243" s="21">
        <v>158982253</v>
      </c>
      <c r="D243" s="49">
        <v>31569195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>
      <c r="A244" s="13">
        <v>60201</v>
      </c>
      <c r="B244" s="2" t="s">
        <v>265</v>
      </c>
      <c r="C244" s="21">
        <v>22224230</v>
      </c>
      <c r="D244" s="49">
        <v>18002162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>
      <c r="A245" s="13">
        <v>60202</v>
      </c>
      <c r="B245" s="2" t="s">
        <v>266</v>
      </c>
      <c r="C245" s="21">
        <v>24635207</v>
      </c>
      <c r="D245" s="49">
        <v>11907637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>
      <c r="A246" s="13">
        <v>60301</v>
      </c>
      <c r="B246" s="2" t="s">
        <v>267</v>
      </c>
      <c r="C246" s="21">
        <v>77334670</v>
      </c>
      <c r="D246" s="49">
        <v>13566410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>
      <c r="A247" s="13">
        <v>60302</v>
      </c>
      <c r="B247" s="2" t="s">
        <v>268</v>
      </c>
      <c r="C247" s="21">
        <v>44796721</v>
      </c>
      <c r="D247" s="49">
        <v>11021379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>
      <c r="A248" s="13">
        <v>60303</v>
      </c>
      <c r="B248" s="2" t="s">
        <v>269</v>
      </c>
      <c r="C248" s="21">
        <v>43376560</v>
      </c>
      <c r="D248" s="49">
        <v>10744577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>
      <c r="A249" s="13">
        <v>60401</v>
      </c>
      <c r="B249" s="2" t="s">
        <v>271</v>
      </c>
      <c r="C249" s="21">
        <f>SUM(C246:C248)</f>
        <v>165507951</v>
      </c>
      <c r="D249" s="49">
        <v>5659516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>
      <c r="A250" s="13">
        <v>60402</v>
      </c>
      <c r="B250" s="2" t="s">
        <v>272</v>
      </c>
      <c r="C250" s="21">
        <v>16088502</v>
      </c>
      <c r="D250" s="49">
        <v>4801739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>
      <c r="A251" s="13">
        <v>60501</v>
      </c>
      <c r="B251" s="2" t="s">
        <v>273</v>
      </c>
      <c r="C251" s="21">
        <v>11813801</v>
      </c>
      <c r="D251" s="49">
        <v>3525655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>
      <c r="A252" s="13">
        <v>60502</v>
      </c>
      <c r="B252" s="2" t="s">
        <v>274</v>
      </c>
      <c r="C252" s="16">
        <v>32129349</v>
      </c>
      <c r="D252" s="49">
        <v>18910352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>
      <c r="A253" s="13">
        <v>60601</v>
      </c>
      <c r="B253" s="2" t="s">
        <v>177</v>
      </c>
      <c r="C253" s="21">
        <v>14079572</v>
      </c>
      <c r="D253" s="49">
        <v>8909441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>
      <c r="A254" s="13">
        <v>70101</v>
      </c>
      <c r="B254" s="2" t="s">
        <v>275</v>
      </c>
      <c r="C254" s="21">
        <v>20143674</v>
      </c>
      <c r="D254" s="49">
        <v>801164910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>
      <c r="A255" s="13">
        <v>70102</v>
      </c>
      <c r="B255" s="2" t="s">
        <v>276</v>
      </c>
      <c r="C255" s="21">
        <v>866035110</v>
      </c>
      <c r="D255" s="49">
        <v>5000000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>
      <c r="A256" s="13">
        <v>70103</v>
      </c>
      <c r="B256" s="2" t="s">
        <v>277</v>
      </c>
      <c r="C256" s="21">
        <v>30852203</v>
      </c>
      <c r="D256" s="49">
        <v>20905652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>
      <c r="A257" s="13">
        <v>70104</v>
      </c>
      <c r="B257" s="2" t="s">
        <v>278</v>
      </c>
      <c r="C257" s="21">
        <v>8775257</v>
      </c>
      <c r="D257" s="49">
        <v>9797280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>
      <c r="A258" s="13">
        <v>70105</v>
      </c>
      <c r="B258" s="2" t="s">
        <v>279</v>
      </c>
      <c r="C258" s="21">
        <v>36417913</v>
      </c>
      <c r="D258" s="49">
        <v>8826004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>
      <c r="A259" s="13">
        <v>70201</v>
      </c>
      <c r="B259" s="2" t="s">
        <v>280</v>
      </c>
      <c r="C259" s="21">
        <v>5825133</v>
      </c>
      <c r="D259" s="49">
        <v>12576761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>
      <c r="A260" s="13">
        <v>70202</v>
      </c>
      <c r="B260" s="2" t="s">
        <v>281</v>
      </c>
      <c r="C260" s="21">
        <v>85306888</v>
      </c>
      <c r="D260" s="49">
        <v>887000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>
      <c r="A261" s="13">
        <v>70301</v>
      </c>
      <c r="B261" s="2" t="s">
        <v>282</v>
      </c>
      <c r="C261" s="21">
        <v>0</v>
      </c>
      <c r="D261" s="49"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>
      <c r="A262" s="13">
        <v>70302</v>
      </c>
      <c r="B262" s="2" t="s">
        <v>283</v>
      </c>
      <c r="C262" s="16">
        <v>1631310</v>
      </c>
      <c r="D262" s="49">
        <v>12927175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>
      <c r="A263" s="13">
        <v>70303</v>
      </c>
      <c r="B263" s="2" t="s">
        <v>284</v>
      </c>
      <c r="C263" s="21">
        <v>0</v>
      </c>
      <c r="D263" s="49"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>
      <c r="A264" s="13">
        <v>70401</v>
      </c>
      <c r="B264" s="2" t="s">
        <v>285</v>
      </c>
      <c r="C264" s="21">
        <v>0</v>
      </c>
      <c r="D264" s="49"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>
      <c r="A265" s="13">
        <v>70402</v>
      </c>
      <c r="B265" s="2" t="s">
        <v>286</v>
      </c>
      <c r="C265" s="21">
        <v>0</v>
      </c>
      <c r="D265" s="49">
        <v>434000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>
      <c r="A266" s="13">
        <v>70403</v>
      </c>
      <c r="B266" s="2" t="s">
        <v>287</v>
      </c>
      <c r="C266" s="21">
        <v>511156</v>
      </c>
      <c r="D266" s="49">
        <v>13138577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>
      <c r="A267" s="13">
        <v>70404</v>
      </c>
      <c r="B267" s="2" t="s">
        <v>288</v>
      </c>
      <c r="C267" s="21">
        <v>9524124</v>
      </c>
      <c r="D267" s="49"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>
      <c r="A268" s="13">
        <v>70501</v>
      </c>
      <c r="B268" s="2" t="s">
        <v>289</v>
      </c>
      <c r="C268" s="16">
        <v>9524124</v>
      </c>
      <c r="D268" s="49">
        <v>2100000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>
      <c r="A269" s="13">
        <v>70502</v>
      </c>
      <c r="B269" s="2" t="s">
        <v>290</v>
      </c>
      <c r="C269" s="16">
        <v>3500245</v>
      </c>
      <c r="D269" s="49">
        <v>13113909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>
      <c r="A270" s="13">
        <v>70503</v>
      </c>
      <c r="B270" s="2" t="s">
        <v>291</v>
      </c>
      <c r="C270" s="21">
        <v>15406512</v>
      </c>
      <c r="D270" s="49"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>
      <c r="A271" s="13">
        <v>70601</v>
      </c>
      <c r="B271" s="2" t="s">
        <v>292</v>
      </c>
      <c r="C271" s="21">
        <v>0</v>
      </c>
      <c r="D271" s="49">
        <v>7382166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>
      <c r="A272" s="13">
        <v>70602</v>
      </c>
      <c r="B272" s="2" t="s">
        <v>293</v>
      </c>
      <c r="C272" s="21">
        <v>5952601</v>
      </c>
      <c r="D272" s="49"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>
      <c r="A273" s="13">
        <v>70603</v>
      </c>
      <c r="B273" s="2" t="s">
        <v>294</v>
      </c>
      <c r="C273" s="21">
        <v>2702920</v>
      </c>
      <c r="D273" s="49">
        <v>5940000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>
      <c r="A274" s="13">
        <v>70701</v>
      </c>
      <c r="B274" s="2" t="s">
        <v>295</v>
      </c>
      <c r="C274" s="16">
        <v>346799</v>
      </c>
      <c r="D274" s="49"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>
      <c r="A275" s="13">
        <v>70702</v>
      </c>
      <c r="B275" s="2" t="s">
        <v>296</v>
      </c>
      <c r="C275" s="21">
        <v>0</v>
      </c>
      <c r="D275" s="49"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>
      <c r="A276" s="13">
        <v>70703</v>
      </c>
      <c r="B276" s="2" t="s">
        <v>297</v>
      </c>
      <c r="C276" s="21">
        <v>0</v>
      </c>
      <c r="D276" s="49">
        <v>115000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>
      <c r="A277" s="13">
        <v>70704</v>
      </c>
      <c r="B277" s="2" t="s">
        <v>298</v>
      </c>
      <c r="C277" s="21">
        <v>6408144</v>
      </c>
      <c r="D277" s="49">
        <v>68906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>
      <c r="A278" s="13">
        <v>70705</v>
      </c>
      <c r="B278" s="2" t="s">
        <v>299</v>
      </c>
      <c r="C278" s="21">
        <v>0</v>
      </c>
      <c r="D278" s="49"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>
      <c r="A279" s="13">
        <v>70706</v>
      </c>
      <c r="B279" s="2" t="s">
        <v>300</v>
      </c>
      <c r="C279" s="21">
        <v>490000</v>
      </c>
      <c r="D279" s="49">
        <v>965000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>
      <c r="A280" s="13">
        <v>70707</v>
      </c>
      <c r="B280" s="2" t="s">
        <v>301</v>
      </c>
      <c r="C280" s="21">
        <v>280000</v>
      </c>
      <c r="D280" s="49">
        <v>62741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>
      <c r="A281" s="13">
        <v>70801</v>
      </c>
      <c r="B281" s="2" t="s">
        <v>302</v>
      </c>
      <c r="C281" s="21">
        <v>0</v>
      </c>
      <c r="D281" s="49"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>
      <c r="A282" s="13">
        <v>70802</v>
      </c>
      <c r="B282" s="2" t="s">
        <v>303</v>
      </c>
      <c r="C282" s="21">
        <v>5884754</v>
      </c>
      <c r="D282" s="49"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>
      <c r="A283" s="13">
        <v>70803</v>
      </c>
      <c r="B283" s="2" t="s">
        <v>304</v>
      </c>
      <c r="C283" s="16">
        <v>221000</v>
      </c>
      <c r="D283" s="49">
        <v>309588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>
      <c r="A284" s="13">
        <v>70804</v>
      </c>
      <c r="B284" s="2" t="s">
        <v>305</v>
      </c>
      <c r="C284" s="21">
        <v>0</v>
      </c>
      <c r="D284" s="49"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>
      <c r="A285" s="13">
        <v>70805</v>
      </c>
      <c r="B285" s="2" t="s">
        <v>306</v>
      </c>
      <c r="C285" s="21">
        <v>0</v>
      </c>
      <c r="D285" s="49"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>
      <c r="A286" s="13">
        <v>70901</v>
      </c>
      <c r="B286" s="2" t="s">
        <v>307</v>
      </c>
      <c r="C286" s="21">
        <v>0</v>
      </c>
      <c r="D286" s="49">
        <v>1574171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>
      <c r="A287" s="13">
        <v>70902</v>
      </c>
      <c r="B287" s="2" t="s">
        <v>308</v>
      </c>
      <c r="C287" s="21">
        <v>2807103</v>
      </c>
      <c r="D287" s="49">
        <v>306025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>
      <c r="A288" s="13">
        <v>70903</v>
      </c>
      <c r="B288" s="2" t="s">
        <v>309</v>
      </c>
      <c r="C288" s="21">
        <v>68350</v>
      </c>
      <c r="D288" s="49">
        <v>4639920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>
      <c r="A289" s="13">
        <v>70904</v>
      </c>
      <c r="B289" s="2" t="s">
        <v>310</v>
      </c>
      <c r="C289" s="21">
        <v>0</v>
      </c>
      <c r="D289" s="49"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>
      <c r="A290" s="13">
        <v>71001</v>
      </c>
      <c r="B290" s="2" t="s">
        <v>311</v>
      </c>
      <c r="C290" s="21">
        <v>0</v>
      </c>
      <c r="D290" s="49">
        <v>10575350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>
      <c r="A291" s="13">
        <v>71002</v>
      </c>
      <c r="B291" s="2" t="s">
        <v>312</v>
      </c>
      <c r="C291" s="21">
        <v>86332031</v>
      </c>
      <c r="D291" s="49">
        <v>4595503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>
      <c r="A292" s="13">
        <v>71003</v>
      </c>
      <c r="B292" s="2" t="s">
        <v>313</v>
      </c>
      <c r="C292" s="17">
        <v>1857078</v>
      </c>
      <c r="D292" s="49"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>
      <c r="A293" s="13">
        <v>71004</v>
      </c>
      <c r="B293" s="2" t="s">
        <v>314</v>
      </c>
      <c r="C293" s="21">
        <v>5674972</v>
      </c>
      <c r="D293" s="49"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>
      <c r="A294" s="13">
        <v>71005</v>
      </c>
      <c r="B294" s="2" t="s">
        <v>315</v>
      </c>
      <c r="C294" s="16">
        <v>14288297</v>
      </c>
      <c r="D294" s="49"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>
      <c r="A295" s="13">
        <v>71101</v>
      </c>
      <c r="B295" s="2" t="s">
        <v>316</v>
      </c>
      <c r="C295" s="21">
        <v>7439920</v>
      </c>
      <c r="D295" s="49"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>
      <c r="A296" s="13">
        <v>71102</v>
      </c>
      <c r="B296" s="2" t="s">
        <v>317</v>
      </c>
      <c r="C296" s="21">
        <v>0</v>
      </c>
      <c r="D296" s="49"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>
      <c r="A297" s="13">
        <v>71103</v>
      </c>
      <c r="B297" s="2" t="s">
        <v>318</v>
      </c>
      <c r="C297" s="21">
        <v>0</v>
      </c>
      <c r="D297" s="49">
        <v>2377182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>
      <c r="A298" s="13">
        <v>71104</v>
      </c>
      <c r="B298" s="2" t="s">
        <v>319</v>
      </c>
      <c r="C298" s="21">
        <v>1364614</v>
      </c>
      <c r="D298" s="49">
        <v>276855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>
      <c r="A299" s="13">
        <v>71105</v>
      </c>
      <c r="B299" s="2" t="s">
        <v>320</v>
      </c>
      <c r="C299" s="21">
        <v>2622570</v>
      </c>
      <c r="D299" s="49">
        <v>72000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>
      <c r="A300" s="13">
        <v>71106</v>
      </c>
      <c r="B300" s="2" t="s">
        <v>321</v>
      </c>
      <c r="C300" s="16">
        <v>350000</v>
      </c>
      <c r="D300" s="49">
        <v>10859048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>
      <c r="A301" s="13">
        <v>71201</v>
      </c>
      <c r="B301" s="2" t="s">
        <v>322</v>
      </c>
      <c r="C301" s="21">
        <v>0</v>
      </c>
      <c r="D301" s="49">
        <v>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>
      <c r="A302" s="13">
        <v>71301</v>
      </c>
      <c r="B302" s="2" t="s">
        <v>323</v>
      </c>
      <c r="C302" s="21">
        <v>0</v>
      </c>
      <c r="D302" s="49">
        <v>2661829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>
      <c r="A303" s="13">
        <v>71302</v>
      </c>
      <c r="B303" s="2" t="s">
        <v>324</v>
      </c>
      <c r="C303" s="21">
        <v>2066884</v>
      </c>
      <c r="D303" s="49">
        <v>2241677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>
      <c r="A304" s="13">
        <v>71401</v>
      </c>
      <c r="B304" s="2" t="s">
        <v>325</v>
      </c>
      <c r="C304" s="21">
        <v>0</v>
      </c>
      <c r="D304" s="49">
        <v>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>
      <c r="A305" s="13">
        <v>71402</v>
      </c>
      <c r="B305" s="2" t="s">
        <v>326</v>
      </c>
      <c r="C305" s="21">
        <v>0</v>
      </c>
      <c r="D305" s="49">
        <v>1133684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>
      <c r="A306" s="13">
        <v>71403</v>
      </c>
      <c r="B306" s="2" t="s">
        <v>327</v>
      </c>
      <c r="C306" s="21">
        <v>6580797</v>
      </c>
      <c r="D306" s="49">
        <v>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>
      <c r="A307" s="13">
        <v>71501</v>
      </c>
      <c r="B307" s="2" t="s">
        <v>328</v>
      </c>
      <c r="C307" s="16">
        <v>470067</v>
      </c>
      <c r="D307" s="49">
        <v>1255000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>
      <c r="A308" s="13">
        <v>71502</v>
      </c>
      <c r="B308" s="2" t="s">
        <v>329</v>
      </c>
      <c r="C308" s="16">
        <v>900000</v>
      </c>
      <c r="D308" s="49">
        <v>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>
      <c r="A309" s="13">
        <v>71503</v>
      </c>
      <c r="B309" s="2" t="s">
        <v>274</v>
      </c>
      <c r="C309" s="21">
        <v>3779</v>
      </c>
      <c r="D309" s="49">
        <v>18910352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>
      <c r="A310" s="13">
        <v>80101</v>
      </c>
      <c r="B310" s="2" t="s">
        <v>330</v>
      </c>
      <c r="C310" s="21">
        <v>14079572</v>
      </c>
      <c r="D310" s="49">
        <v>17875462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>
      <c r="A311" s="13">
        <v>80102</v>
      </c>
      <c r="B311" s="2" t="s">
        <v>317</v>
      </c>
      <c r="C311" s="21">
        <v>41574981</v>
      </c>
      <c r="D311" s="49">
        <v>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>
      <c r="A312" s="13">
        <v>80201</v>
      </c>
      <c r="B312" s="2" t="s">
        <v>331</v>
      </c>
      <c r="C312" s="21">
        <v>0</v>
      </c>
      <c r="D312" s="49">
        <v>7992103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>
      <c r="A313" s="13">
        <v>80202</v>
      </c>
      <c r="B313" s="2" t="s">
        <v>332</v>
      </c>
      <c r="C313" s="21">
        <v>13576819</v>
      </c>
      <c r="D313" s="49">
        <v>9584242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>
      <c r="A314" s="13">
        <v>80301</v>
      </c>
      <c r="B314" s="2" t="s">
        <v>333</v>
      </c>
      <c r="C314" s="21">
        <v>7008527</v>
      </c>
      <c r="D314" s="49">
        <v>2278214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>
      <c r="A315" s="13">
        <v>80302</v>
      </c>
      <c r="B315" s="2" t="s">
        <v>334</v>
      </c>
      <c r="C315" s="21">
        <v>868000</v>
      </c>
      <c r="D315" s="49">
        <v>589764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>
      <c r="A316" s="13">
        <v>80303</v>
      </c>
      <c r="B316" s="2" t="s">
        <v>335</v>
      </c>
      <c r="C316" s="21">
        <v>12534691</v>
      </c>
      <c r="D316" s="49">
        <v>878590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>
      <c r="A317" s="13">
        <v>80304</v>
      </c>
      <c r="B317" s="2" t="s">
        <v>336</v>
      </c>
      <c r="C317" s="21">
        <v>100000</v>
      </c>
      <c r="D317" s="49">
        <v>1501000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>
      <c r="A318" s="13">
        <v>80401</v>
      </c>
      <c r="B318" s="2" t="s">
        <v>337</v>
      </c>
      <c r="C318" s="21">
        <v>3167105</v>
      </c>
      <c r="D318" s="49">
        <v>1658185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>
      <c r="A319" s="13">
        <v>80402</v>
      </c>
      <c r="B319" s="2" t="s">
        <v>338</v>
      </c>
      <c r="C319" s="21">
        <v>1046973</v>
      </c>
      <c r="D319" s="49">
        <v>3994118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>
      <c r="A320" s="13">
        <v>80501</v>
      </c>
      <c r="B320" s="2" t="s">
        <v>339</v>
      </c>
      <c r="C320" s="21">
        <v>1365911</v>
      </c>
      <c r="D320" s="49">
        <v>0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>
      <c r="A321" s="13">
        <v>80601</v>
      </c>
      <c r="B321" s="2" t="s">
        <v>340</v>
      </c>
      <c r="C321" s="21">
        <v>1319277</v>
      </c>
      <c r="D321" s="49">
        <v>0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>
      <c r="A322" s="13">
        <v>80602</v>
      </c>
      <c r="B322" s="2" t="s">
        <v>341</v>
      </c>
      <c r="C322" s="21">
        <v>295000</v>
      </c>
      <c r="D322" s="49">
        <v>0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>
      <c r="A323" s="13">
        <v>80701</v>
      </c>
      <c r="B323" s="2" t="s">
        <v>342</v>
      </c>
      <c r="C323" s="21">
        <v>1575539</v>
      </c>
      <c r="D323" s="49">
        <v>2113729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>
      <c r="A324" s="13">
        <v>80702</v>
      </c>
      <c r="B324" s="2" t="s">
        <v>318</v>
      </c>
      <c r="C324" s="21">
        <v>0</v>
      </c>
      <c r="D324" s="49">
        <v>2377182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>
      <c r="A325" s="13">
        <v>80703</v>
      </c>
      <c r="B325" s="2" t="s">
        <v>343</v>
      </c>
      <c r="C325" s="21">
        <v>1364614</v>
      </c>
      <c r="D325" s="49">
        <v>0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>
      <c r="A326" s="13">
        <v>80801</v>
      </c>
      <c r="B326" s="2" t="s">
        <v>344</v>
      </c>
      <c r="C326" s="21">
        <v>0</v>
      </c>
      <c r="D326" s="49">
        <v>6839081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>
      <c r="A327" s="13">
        <v>80802</v>
      </c>
      <c r="B327" s="2" t="s">
        <v>345</v>
      </c>
      <c r="C327" s="21">
        <v>720115</v>
      </c>
      <c r="D327" s="49">
        <v>600000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>
      <c r="A328" s="13">
        <v>80803</v>
      </c>
      <c r="B328" s="2" t="s">
        <v>346</v>
      </c>
      <c r="C328" s="21">
        <v>644841</v>
      </c>
      <c r="D328" s="49">
        <v>0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>
      <c r="A329" s="13">
        <v>80901</v>
      </c>
      <c r="B329" s="2" t="s">
        <v>347</v>
      </c>
      <c r="C329" s="21">
        <v>0</v>
      </c>
      <c r="D329" s="49">
        <v>0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>
      <c r="A330" s="13">
        <v>90101</v>
      </c>
      <c r="B330" s="2" t="s">
        <v>348</v>
      </c>
      <c r="C330" s="21">
        <v>0</v>
      </c>
      <c r="D330" s="49">
        <v>7859571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>
      <c r="A331" s="13">
        <v>90102</v>
      </c>
      <c r="B331" s="2" t="s">
        <v>349</v>
      </c>
      <c r="C331" s="16">
        <v>40199160</v>
      </c>
      <c r="D331" s="49">
        <v>748860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>
      <c r="A332" s="13">
        <v>90103</v>
      </c>
      <c r="B332" s="2" t="s">
        <v>350</v>
      </c>
      <c r="C332" s="21">
        <v>2938062</v>
      </c>
      <c r="D332" s="49">
        <v>6090566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>
      <c r="A333" s="13">
        <v>90104</v>
      </c>
      <c r="B333" s="2" t="s">
        <v>351</v>
      </c>
      <c r="C333" s="21">
        <v>0</v>
      </c>
      <c r="D333" s="49">
        <v>10986162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>
      <c r="A334" s="13">
        <v>90201</v>
      </c>
      <c r="B334" s="2" t="s">
        <v>352</v>
      </c>
      <c r="C334" s="21">
        <v>71043</v>
      </c>
      <c r="D334" s="49">
        <v>0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>
      <c r="A335" s="13">
        <v>90202</v>
      </c>
      <c r="B335" s="2" t="s">
        <v>315</v>
      </c>
      <c r="C335" s="21">
        <v>154660</v>
      </c>
      <c r="D335" s="49">
        <v>0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>
      <c r="A336" s="13">
        <v>90203</v>
      </c>
      <c r="B336" s="2" t="s">
        <v>353</v>
      </c>
      <c r="C336" s="21">
        <v>7439920</v>
      </c>
      <c r="D336" s="49">
        <v>1156174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>
      <c r="A337" s="13">
        <v>90301</v>
      </c>
      <c r="B337" s="2" t="s">
        <v>354</v>
      </c>
      <c r="C337" s="21">
        <v>4707497</v>
      </c>
      <c r="D337" s="49">
        <v>11696078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>
      <c r="A338" s="13">
        <v>90302</v>
      </c>
      <c r="B338" s="2" t="s">
        <v>355</v>
      </c>
      <c r="C338" s="21">
        <v>4994628</v>
      </c>
      <c r="D338" s="49">
        <v>3525655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>
      <c r="A339" s="13">
        <v>90303</v>
      </c>
      <c r="B339" s="2" t="s">
        <v>356</v>
      </c>
      <c r="C339" s="21">
        <v>32129349</v>
      </c>
      <c r="D339" s="49">
        <v>2863197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>
      <c r="A340" s="13">
        <v>90401</v>
      </c>
      <c r="B340" s="2" t="s">
        <v>357</v>
      </c>
      <c r="C340" s="21">
        <v>3262399</v>
      </c>
      <c r="D340" s="49">
        <v>878590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>
      <c r="A341" s="13">
        <v>90402</v>
      </c>
      <c r="B341" s="2" t="s">
        <v>358</v>
      </c>
      <c r="C341" s="21">
        <v>0</v>
      </c>
      <c r="D341" s="49">
        <v>0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>
      <c r="A342" s="13">
        <v>90501</v>
      </c>
      <c r="B342" s="2" t="s">
        <v>359</v>
      </c>
      <c r="C342" s="21">
        <v>380000</v>
      </c>
      <c r="D342" s="49">
        <v>0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>
      <c r="A343" s="13">
        <v>90502</v>
      </c>
      <c r="B343" s="2" t="s">
        <v>360</v>
      </c>
      <c r="C343" s="21">
        <v>202748</v>
      </c>
      <c r="D343" s="49">
        <v>0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>
      <c r="A344" s="13">
        <v>90503</v>
      </c>
      <c r="B344" s="2" t="s">
        <v>361</v>
      </c>
      <c r="C344" s="21">
        <v>364427</v>
      </c>
      <c r="D344" s="49">
        <v>0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F12"/>
  <sheetViews>
    <sheetView workbookViewId="0"/>
  </sheetViews>
  <sheetFormatPr baseColWidth="10" defaultColWidth="12.6640625" defaultRowHeight="15" customHeight="1"/>
  <sheetData>
    <row r="1" spans="1:6">
      <c r="A1" s="13" t="s">
        <v>41</v>
      </c>
      <c r="B1" s="2" t="s">
        <v>1</v>
      </c>
      <c r="C1" s="48" t="s">
        <v>5</v>
      </c>
      <c r="D1" s="48" t="s">
        <v>806</v>
      </c>
    </row>
    <row r="2" spans="1:6">
      <c r="A2" s="14">
        <v>1</v>
      </c>
      <c r="B2" s="2" t="s">
        <v>6</v>
      </c>
      <c r="C2" s="50">
        <v>424.98402388976348</v>
      </c>
      <c r="D2" s="51">
        <v>319.62678560526183</v>
      </c>
      <c r="E2" s="6"/>
      <c r="F2" s="45"/>
    </row>
    <row r="3" spans="1:6">
      <c r="A3" s="14">
        <v>2</v>
      </c>
      <c r="B3" s="2" t="s">
        <v>21</v>
      </c>
      <c r="C3" s="50">
        <v>277.21915079912844</v>
      </c>
      <c r="D3" s="51">
        <v>268.36264239502435</v>
      </c>
      <c r="E3" s="6"/>
      <c r="F3" s="45"/>
    </row>
    <row r="4" spans="1:6">
      <c r="A4" s="14">
        <v>3</v>
      </c>
      <c r="B4" s="2" t="s">
        <v>15</v>
      </c>
      <c r="C4" s="50">
        <v>509.73998474651108</v>
      </c>
      <c r="D4" s="51">
        <v>248.95016805059819</v>
      </c>
      <c r="E4" s="6"/>
      <c r="F4" s="45"/>
    </row>
    <row r="5" spans="1:6">
      <c r="A5" s="14">
        <v>4</v>
      </c>
      <c r="B5" s="2" t="s">
        <v>23</v>
      </c>
      <c r="C5" s="50">
        <v>266.89043637948015</v>
      </c>
      <c r="D5" s="51">
        <v>231.76412451375487</v>
      </c>
      <c r="E5" s="6"/>
      <c r="F5" s="45"/>
    </row>
    <row r="6" spans="1:6">
      <c r="A6" s="14">
        <v>5</v>
      </c>
      <c r="B6" s="2" t="s">
        <v>29</v>
      </c>
      <c r="C6" s="50">
        <v>345.47945626761054</v>
      </c>
      <c r="D6" s="51">
        <v>248.79070048253089</v>
      </c>
      <c r="E6" s="6"/>
      <c r="F6" s="45"/>
    </row>
    <row r="7" spans="1:6">
      <c r="A7" s="14">
        <v>6</v>
      </c>
      <c r="B7" s="2" t="s">
        <v>34</v>
      </c>
      <c r="C7" s="50">
        <v>922.65057130061552</v>
      </c>
      <c r="D7" s="51">
        <v>259.48234402201382</v>
      </c>
      <c r="E7" s="6"/>
      <c r="F7" s="45"/>
    </row>
    <row r="8" spans="1:6">
      <c r="A8" s="14">
        <v>7</v>
      </c>
      <c r="B8" s="2" t="s">
        <v>31</v>
      </c>
      <c r="C8" s="50">
        <v>435.74399936874221</v>
      </c>
      <c r="D8" s="51">
        <v>312.94168330608579</v>
      </c>
      <c r="E8" s="6"/>
      <c r="F8" s="45"/>
    </row>
    <row r="9" spans="1:6">
      <c r="A9" s="14">
        <v>8</v>
      </c>
      <c r="B9" s="2" t="s">
        <v>11</v>
      </c>
      <c r="C9" s="50">
        <v>193.85970541532222</v>
      </c>
      <c r="D9" s="51">
        <v>119.36605497071233</v>
      </c>
      <c r="E9" s="6"/>
      <c r="F9" s="45"/>
    </row>
    <row r="10" spans="1:6">
      <c r="A10" s="14">
        <v>9</v>
      </c>
      <c r="B10" s="2" t="s">
        <v>26</v>
      </c>
      <c r="C10" s="50">
        <v>827.59666763618236</v>
      </c>
      <c r="D10" s="51">
        <v>341.33309238863137</v>
      </c>
      <c r="E10" s="6"/>
      <c r="F10" s="45"/>
    </row>
    <row r="11" spans="1:6">
      <c r="A11" s="14">
        <v>10</v>
      </c>
      <c r="B11" s="2" t="s">
        <v>18</v>
      </c>
      <c r="C11" s="50">
        <v>1086.0956965115363</v>
      </c>
      <c r="D11" s="48">
        <v>221.84778732167973</v>
      </c>
      <c r="E11" s="6"/>
      <c r="F11" s="45"/>
    </row>
    <row r="12" spans="1:6">
      <c r="A12" s="14">
        <v>11</v>
      </c>
      <c r="B12" s="2" t="s">
        <v>53</v>
      </c>
      <c r="C12" s="50">
        <v>400.77304065894373</v>
      </c>
      <c r="D12" s="48">
        <v>270.61992270706014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G12"/>
  <sheetViews>
    <sheetView workbookViewId="0"/>
  </sheetViews>
  <sheetFormatPr baseColWidth="10" defaultColWidth="12.6640625" defaultRowHeight="15" customHeight="1"/>
  <sheetData>
    <row r="1" spans="1:7">
      <c r="A1" s="13" t="s">
        <v>41</v>
      </c>
      <c r="B1" s="2" t="s">
        <v>1</v>
      </c>
      <c r="C1" s="15" t="s">
        <v>4</v>
      </c>
      <c r="D1" s="21" t="s">
        <v>807</v>
      </c>
    </row>
    <row r="2" spans="1:7">
      <c r="A2" s="14">
        <v>1</v>
      </c>
      <c r="B2" s="2" t="s">
        <v>6</v>
      </c>
      <c r="C2" s="15">
        <v>251328327</v>
      </c>
      <c r="D2" s="49">
        <v>193702462</v>
      </c>
      <c r="F2" s="7"/>
      <c r="G2" s="7"/>
    </row>
    <row r="3" spans="1:7">
      <c r="A3" s="14">
        <v>2</v>
      </c>
      <c r="B3" s="2" t="s">
        <v>21</v>
      </c>
      <c r="C3" s="15">
        <v>789844742</v>
      </c>
      <c r="D3" s="49">
        <v>813384895</v>
      </c>
      <c r="F3" s="7"/>
      <c r="G3" s="7"/>
    </row>
    <row r="4" spans="1:7">
      <c r="A4" s="14">
        <v>3</v>
      </c>
      <c r="B4" s="2" t="s">
        <v>15</v>
      </c>
      <c r="C4" s="15">
        <v>952410931</v>
      </c>
      <c r="D4" s="49">
        <v>501972414</v>
      </c>
      <c r="F4" s="7"/>
      <c r="G4" s="12"/>
    </row>
    <row r="5" spans="1:7">
      <c r="A5" s="14">
        <v>4</v>
      </c>
      <c r="B5" s="2" t="s">
        <v>23</v>
      </c>
      <c r="C5" s="15">
        <v>140550709</v>
      </c>
      <c r="D5" s="49">
        <v>132446476</v>
      </c>
      <c r="F5" s="7"/>
      <c r="G5" s="7"/>
    </row>
    <row r="6" spans="1:7">
      <c r="A6" s="14">
        <v>5</v>
      </c>
      <c r="B6" s="2" t="s">
        <v>29</v>
      </c>
      <c r="C6" s="15">
        <v>290955543</v>
      </c>
      <c r="D6" s="49">
        <v>214281440</v>
      </c>
      <c r="F6" s="7"/>
      <c r="G6" s="7"/>
    </row>
    <row r="7" spans="1:7">
      <c r="A7" s="14">
        <v>6</v>
      </c>
      <c r="B7" s="2" t="s">
        <v>34</v>
      </c>
      <c r="C7" s="15">
        <v>465604539</v>
      </c>
      <c r="D7" s="49">
        <v>138618063</v>
      </c>
      <c r="F7" s="7"/>
      <c r="G7" s="7"/>
    </row>
    <row r="8" spans="1:7">
      <c r="A8" s="14">
        <v>7</v>
      </c>
      <c r="B8" s="2" t="s">
        <v>31</v>
      </c>
      <c r="C8" s="15">
        <v>1242502227</v>
      </c>
      <c r="D8" s="49">
        <v>977193265</v>
      </c>
      <c r="F8" s="7"/>
      <c r="G8" s="12"/>
    </row>
    <row r="9" spans="1:7">
      <c r="A9" s="14">
        <v>8</v>
      </c>
      <c r="B9" s="2" t="s">
        <v>11</v>
      </c>
      <c r="C9" s="15">
        <v>87162393</v>
      </c>
      <c r="D9" s="49">
        <v>58281670</v>
      </c>
      <c r="F9" s="7"/>
      <c r="G9" s="7"/>
    </row>
    <row r="10" spans="1:7">
      <c r="A10" s="14">
        <v>9</v>
      </c>
      <c r="B10" s="2" t="s">
        <v>26</v>
      </c>
      <c r="C10" s="15">
        <v>99588845</v>
      </c>
      <c r="D10" s="49">
        <v>45804853</v>
      </c>
      <c r="F10" s="7"/>
      <c r="G10" s="7"/>
    </row>
    <row r="11" spans="1:7">
      <c r="A11" s="14">
        <v>10</v>
      </c>
      <c r="B11" s="2" t="s">
        <v>18</v>
      </c>
      <c r="C11" s="15">
        <v>165507951</v>
      </c>
      <c r="D11" s="49">
        <v>35332366</v>
      </c>
      <c r="F11" s="7"/>
      <c r="G11" s="7"/>
    </row>
    <row r="12" spans="1:7">
      <c r="A12" s="14">
        <v>11</v>
      </c>
      <c r="B12" s="2" t="s">
        <v>53</v>
      </c>
      <c r="C12" s="15">
        <v>4249725184</v>
      </c>
      <c r="D12" s="49">
        <v>3075685538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Z9"/>
  <sheetViews>
    <sheetView workbookViewId="0">
      <selection activeCell="B2" sqref="B2"/>
    </sheetView>
  </sheetViews>
  <sheetFormatPr baseColWidth="10" defaultColWidth="12.6640625" defaultRowHeight="15" customHeight="1"/>
  <sheetData>
    <row r="1" spans="1:26">
      <c r="A1" s="52" t="s">
        <v>808</v>
      </c>
      <c r="B1" s="52" t="s">
        <v>809</v>
      </c>
      <c r="C1" s="53" t="s">
        <v>810</v>
      </c>
      <c r="D1" s="53" t="s">
        <v>811</v>
      </c>
      <c r="E1" s="54" t="s">
        <v>812</v>
      </c>
      <c r="F1" s="54" t="s">
        <v>813</v>
      </c>
      <c r="G1" s="55" t="s">
        <v>814</v>
      </c>
      <c r="H1" s="55" t="s">
        <v>815</v>
      </c>
      <c r="I1" s="56" t="s">
        <v>816</v>
      </c>
      <c r="J1" s="56" t="s">
        <v>817</v>
      </c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>
      <c r="A2" s="14">
        <v>17</v>
      </c>
      <c r="B2" s="13" t="s">
        <v>818</v>
      </c>
      <c r="C2" s="58">
        <v>3753.4286214953272</v>
      </c>
      <c r="D2" s="58">
        <v>463.08670920264899</v>
      </c>
      <c r="E2" s="58">
        <v>463.08670920264899</v>
      </c>
      <c r="F2" s="58">
        <v>252.87893928550696</v>
      </c>
      <c r="G2" s="58">
        <v>252.87893928550696</v>
      </c>
      <c r="H2" s="58">
        <v>42.671169368364929</v>
      </c>
      <c r="I2" s="58">
        <v>42.671169368364929</v>
      </c>
      <c r="J2" s="58">
        <v>0</v>
      </c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4" spans="1:26">
      <c r="E4" s="59"/>
    </row>
    <row r="5" spans="1:26">
      <c r="D5" s="59"/>
      <c r="E5" s="59"/>
    </row>
    <row r="6" spans="1:26">
      <c r="D6" s="59"/>
      <c r="E6" s="59"/>
    </row>
    <row r="7" spans="1:26">
      <c r="D7" s="59"/>
      <c r="E7" s="60"/>
    </row>
    <row r="8" spans="1:26">
      <c r="E8" s="60"/>
    </row>
    <row r="9" spans="1:26">
      <c r="E9" s="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"/>
  <sheetViews>
    <sheetView workbookViewId="0">
      <selection activeCell="J16" sqref="J16"/>
    </sheetView>
  </sheetViews>
  <sheetFormatPr baseColWidth="10" defaultColWidth="12.6640625" defaultRowHeight="15" customHeight="1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procesados 2017</vt:lpstr>
      <vt:lpstr>Datos procesados 2024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OPORTO VELASQUEZ</dc:creator>
  <cp:lastModifiedBy>marion torrico</cp:lastModifiedBy>
  <dcterms:created xsi:type="dcterms:W3CDTF">2024-07-17T21:52:23Z</dcterms:created>
  <dcterms:modified xsi:type="dcterms:W3CDTF">2026-05-22T18:20:33Z</dcterms:modified>
</cp:coreProperties>
</file>